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MART_DATASET\"/>
    </mc:Choice>
  </mc:AlternateContent>
  <xr:revisionPtr revIDLastSave="0" documentId="13_ncr:1_{B58A2992-B03B-4132-AC31-F7D59CB2F7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ART_Data_set" sheetId="1" r:id="rId1"/>
    <sheet name="Lookup" sheetId="6" r:id="rId2"/>
    <sheet name="ConditionalStatements" sheetId="2" r:id="rId3"/>
    <sheet name="Sheet1" sheetId="3" r:id="rId4"/>
    <sheet name="Assignment1" sheetId="4" r:id="rId5"/>
    <sheet name="Assignment2" sheetId="5" r:id="rId6"/>
  </sheets>
  <definedNames>
    <definedName name="_xlnm._FilterDatabase" localSheetId="0" hidden="1">DMART_Data_set!$A$1:$P$15346</definedName>
    <definedName name="Allowances">#REF!</definedName>
    <definedName name="AmanMarks">#REF!</definedName>
    <definedName name="AyushiMarks">#REF!</definedName>
    <definedName name="category">DMART_Data_set!$D$2:$D$15346</definedName>
    <definedName name="city">DMART_Data_set!$P$2:$P$15346</definedName>
    <definedName name="customer_type">DMART_Data_set!$M$2:$M$15346</definedName>
    <definedName name="delivery_date">DMART_Data_set!$L$2:$L$15346</definedName>
    <definedName name="discount">DMART_Data_set!$G$2:$G$15346</definedName>
    <definedName name="Discount_value">DMART_Data_set!$H$2:$H$15346</definedName>
    <definedName name="ENGLISHMarks">#REF!</definedName>
    <definedName name="FebSales">#REF!</definedName>
    <definedName name="gstRate">#REF!</definedName>
    <definedName name="ID">DMART_Data_set!$B$2:$B$15346</definedName>
    <definedName name="JanSales">#REF!</definedName>
    <definedName name="MarSales">#REF!</definedName>
    <definedName name="MATHSMarks">#REF!</definedName>
    <definedName name="Net_Revenue">DMART_Data_set!$I$2:$I$15346</definedName>
    <definedName name="netRevenue">DmartSalesData[[#All],[Net_Revenue]]</definedName>
    <definedName name="Order_Category">DMART_Data_set!$Q$2:$Q$15346</definedName>
    <definedName name="order_date">DMART_Data_set!$K$2:$K$15346</definedName>
    <definedName name="order_id">DMART_Data_set!$A$2:$A$15346</definedName>
    <definedName name="payment_mode">DMART_Data_set!$N$2:$N$15346</definedName>
    <definedName name="profit">DMART_Data_set!$O$2:$O$15346</definedName>
    <definedName name="quantity">DMART_Data_set!$J$2:$J$15346</definedName>
    <definedName name="region">DMART_Data_set!$C$2:$C$15346</definedName>
    <definedName name="SahilMarks">#REF!</definedName>
    <definedName name="Salary">#REF!</definedName>
    <definedName name="sales">DMART_Data_set!$E$2:$E$15346</definedName>
    <definedName name="Sales_Categoty">DMART_Data_set!$F$2:$F$15346</definedName>
    <definedName name="SCIENCE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8PaUGtYNBJT3xKVSj/OXBMw+IjKA0SskdD8PyglTCVU="/>
    </ext>
  </extLst>
</workbook>
</file>

<file path=xl/calcChain.xml><?xml version="1.0" encoding="utf-8"?>
<calcChain xmlns="http://schemas.openxmlformats.org/spreadsheetml/2006/main">
  <c r="H13" i="6" l="1"/>
  <c r="H12" i="6"/>
  <c r="H11" i="6"/>
  <c r="H9" i="6"/>
  <c r="H10" i="6"/>
  <c r="E15349" i="1"/>
  <c r="E15348" i="1"/>
  <c r="U48" i="1"/>
  <c r="U42" i="1"/>
  <c r="U39" i="1"/>
  <c r="X18" i="1"/>
  <c r="X17" i="1"/>
  <c r="U33" i="1"/>
  <c r="U31" i="1"/>
  <c r="U2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U24" i="1"/>
  <c r="U22" i="1"/>
  <c r="X3" i="1" a="1"/>
  <c r="X16" i="1"/>
  <c r="X7" i="1"/>
  <c r="X13" i="1"/>
  <c r="X11" i="1"/>
  <c r="X9" i="1"/>
  <c r="U20" i="1"/>
  <c r="U27" i="1"/>
  <c r="U18" i="1"/>
  <c r="U8" i="1"/>
  <c r="U12" i="1"/>
  <c r="U14" i="1"/>
  <c r="U1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G25" i="3"/>
  <c r="G26" i="3"/>
  <c r="G27" i="3"/>
  <c r="G28" i="3"/>
  <c r="G24" i="3"/>
  <c r="E13" i="3" a="1"/>
  <c r="E14" i="3" a="1"/>
  <c r="E15" i="3" a="1"/>
  <c r="E16" i="3" a="1"/>
  <c r="E17" i="3" a="1"/>
  <c r="E18" i="3" a="1"/>
  <c r="E19" i="3" a="1"/>
  <c r="E20" i="3" a="1"/>
  <c r="E21" i="3" a="1"/>
  <c r="E22" i="3" a="1"/>
  <c r="D13" i="3"/>
  <c r="D22" i="3"/>
  <c r="D14" i="3"/>
  <c r="D15" i="3"/>
  <c r="D16" i="3"/>
  <c r="D17" i="3"/>
  <c r="D18" i="3"/>
  <c r="D19" i="3"/>
  <c r="D20" i="3"/>
  <c r="D21" i="3"/>
  <c r="C14" i="3"/>
  <c r="C15" i="3"/>
  <c r="C16" i="3"/>
  <c r="C17" i="3"/>
  <c r="C18" i="3"/>
  <c r="C19" i="3"/>
  <c r="C20" i="3"/>
  <c r="C21" i="3"/>
  <c r="C13" i="3"/>
  <c r="C22" i="3"/>
  <c r="F2" i="3"/>
  <c r="F3" i="3"/>
  <c r="F4" i="3"/>
  <c r="F5" i="3"/>
  <c r="F6" i="3"/>
  <c r="F7" i="3"/>
  <c r="E1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F3" i="4"/>
  <c r="F10" i="4"/>
  <c r="F6" i="4"/>
  <c r="F2" i="4"/>
  <c r="F9" i="4"/>
  <c r="F5" i="4"/>
  <c r="F7" i="4"/>
  <c r="F4" i="4"/>
  <c r="F8" i="4"/>
  <c r="D3" i="3"/>
  <c r="D4" i="3"/>
  <c r="D5" i="3"/>
  <c r="D6" i="3"/>
  <c r="D7" i="3"/>
  <c r="D2" i="3"/>
  <c r="C10" i="2"/>
  <c r="C9" i="2"/>
  <c r="C8" i="2"/>
  <c r="C2" i="2"/>
  <c r="C3" i="2"/>
  <c r="C4" i="2"/>
  <c r="C5" i="2"/>
  <c r="C6" i="2"/>
  <c r="C7" i="2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3" i="1"/>
  <c r="I11093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0" i="1"/>
  <c r="I11220" i="1" s="1"/>
  <c r="H11221" i="1"/>
  <c r="I11221" i="1" s="1"/>
  <c r="H11222" i="1"/>
  <c r="I11222" i="1" s="1"/>
  <c r="H11223" i="1"/>
  <c r="I11223" i="1" s="1"/>
  <c r="H11224" i="1"/>
  <c r="I11224" i="1" s="1"/>
  <c r="H11225" i="1"/>
  <c r="I11225" i="1" s="1"/>
  <c r="H11226" i="1"/>
  <c r="I11226" i="1" s="1"/>
  <c r="H11227" i="1"/>
  <c r="I11227" i="1" s="1"/>
  <c r="H11228" i="1"/>
  <c r="I11228" i="1" s="1"/>
  <c r="H11229" i="1"/>
  <c r="I11229" i="1" s="1"/>
  <c r="H11230" i="1"/>
  <c r="I11230" i="1" s="1"/>
  <c r="H11231" i="1"/>
  <c r="I11231" i="1" s="1"/>
  <c r="H11232" i="1"/>
  <c r="I11232" i="1" s="1"/>
  <c r="H11233" i="1"/>
  <c r="I11233" i="1" s="1"/>
  <c r="H11234" i="1"/>
  <c r="I11234" i="1" s="1"/>
  <c r="H11235" i="1"/>
  <c r="I11235" i="1" s="1"/>
  <c r="H11236" i="1"/>
  <c r="I11236" i="1" s="1"/>
  <c r="H11237" i="1"/>
  <c r="I11237" i="1" s="1"/>
  <c r="H11238" i="1"/>
  <c r="I11238" i="1" s="1"/>
  <c r="H11239" i="1"/>
  <c r="I11239" i="1" s="1"/>
  <c r="H11240" i="1"/>
  <c r="I11240" i="1" s="1"/>
  <c r="H11241" i="1"/>
  <c r="I11241" i="1" s="1"/>
  <c r="H11242" i="1"/>
  <c r="I11242" i="1" s="1"/>
  <c r="H11243" i="1"/>
  <c r="I11243" i="1" s="1"/>
  <c r="H11244" i="1"/>
  <c r="I11244" i="1" s="1"/>
  <c r="H11245" i="1"/>
  <c r="I11245" i="1" s="1"/>
  <c r="H11246" i="1"/>
  <c r="I11246" i="1" s="1"/>
  <c r="H11247" i="1"/>
  <c r="I11247" i="1" s="1"/>
  <c r="H11248" i="1"/>
  <c r="I11248" i="1" s="1"/>
  <c r="H11249" i="1"/>
  <c r="I11249" i="1" s="1"/>
  <c r="H11250" i="1"/>
  <c r="I11250" i="1" s="1"/>
  <c r="H11251" i="1"/>
  <c r="I11251" i="1" s="1"/>
  <c r="H11252" i="1"/>
  <c r="I11252" i="1" s="1"/>
  <c r="H11253" i="1"/>
  <c r="I11253" i="1" s="1"/>
  <c r="H11254" i="1"/>
  <c r="I11254" i="1" s="1"/>
  <c r="H11255" i="1"/>
  <c r="I11255" i="1" s="1"/>
  <c r="H11256" i="1"/>
  <c r="I11256" i="1" s="1"/>
  <c r="H11257" i="1"/>
  <c r="I11257" i="1" s="1"/>
  <c r="H11258" i="1"/>
  <c r="I11258" i="1" s="1"/>
  <c r="H11259" i="1"/>
  <c r="I11259" i="1" s="1"/>
  <c r="H11260" i="1"/>
  <c r="I11260" i="1" s="1"/>
  <c r="H11261" i="1"/>
  <c r="I11261" i="1" s="1"/>
  <c r="H11262" i="1"/>
  <c r="I11262" i="1" s="1"/>
  <c r="H11263" i="1"/>
  <c r="I11263" i="1" s="1"/>
  <c r="H11264" i="1"/>
  <c r="I11264" i="1" s="1"/>
  <c r="H11265" i="1"/>
  <c r="I11265" i="1" s="1"/>
  <c r="H11266" i="1"/>
  <c r="I11266" i="1" s="1"/>
  <c r="H11267" i="1"/>
  <c r="I11267" i="1" s="1"/>
  <c r="H11268" i="1"/>
  <c r="I11268" i="1" s="1"/>
  <c r="H11269" i="1"/>
  <c r="I11269" i="1" s="1"/>
  <c r="H11270" i="1"/>
  <c r="I11270" i="1" s="1"/>
  <c r="H11271" i="1"/>
  <c r="I11271" i="1" s="1"/>
  <c r="H11272" i="1"/>
  <c r="I11272" i="1" s="1"/>
  <c r="H11273" i="1"/>
  <c r="I11273" i="1" s="1"/>
  <c r="H11274" i="1"/>
  <c r="I11274" i="1" s="1"/>
  <c r="H11275" i="1"/>
  <c r="I11275" i="1" s="1"/>
  <c r="H11276" i="1"/>
  <c r="I11276" i="1" s="1"/>
  <c r="H11277" i="1"/>
  <c r="I11277" i="1" s="1"/>
  <c r="H11278" i="1"/>
  <c r="I11278" i="1" s="1"/>
  <c r="H11279" i="1"/>
  <c r="I11279" i="1" s="1"/>
  <c r="H11280" i="1"/>
  <c r="I11280" i="1" s="1"/>
  <c r="H11281" i="1"/>
  <c r="I11281" i="1" s="1"/>
  <c r="H11282" i="1"/>
  <c r="I11282" i="1" s="1"/>
  <c r="H11283" i="1"/>
  <c r="I11283" i="1" s="1"/>
  <c r="H11284" i="1"/>
  <c r="I11284" i="1" s="1"/>
  <c r="H11285" i="1"/>
  <c r="I11285" i="1" s="1"/>
  <c r="H11286" i="1"/>
  <c r="I11286" i="1" s="1"/>
  <c r="H11287" i="1"/>
  <c r="I11287" i="1" s="1"/>
  <c r="H11288" i="1"/>
  <c r="I11288" i="1" s="1"/>
  <c r="H11289" i="1"/>
  <c r="I11289" i="1" s="1"/>
  <c r="H11290" i="1"/>
  <c r="I11290" i="1" s="1"/>
  <c r="H11291" i="1"/>
  <c r="I11291" i="1" s="1"/>
  <c r="H11292" i="1"/>
  <c r="I11292" i="1" s="1"/>
  <c r="H11293" i="1"/>
  <c r="I11293" i="1" s="1"/>
  <c r="H11294" i="1"/>
  <c r="I11294" i="1" s="1"/>
  <c r="H11295" i="1"/>
  <c r="I11295" i="1" s="1"/>
  <c r="H11296" i="1"/>
  <c r="I11296" i="1" s="1"/>
  <c r="H11297" i="1"/>
  <c r="I11297" i="1" s="1"/>
  <c r="H11298" i="1"/>
  <c r="I11298" i="1" s="1"/>
  <c r="H11299" i="1"/>
  <c r="I11299" i="1" s="1"/>
  <c r="H11300" i="1"/>
  <c r="I11300" i="1" s="1"/>
  <c r="H11301" i="1"/>
  <c r="I11301" i="1" s="1"/>
  <c r="H11302" i="1"/>
  <c r="I11302" i="1" s="1"/>
  <c r="H11303" i="1"/>
  <c r="I11303" i="1" s="1"/>
  <c r="H11304" i="1"/>
  <c r="I11304" i="1" s="1"/>
  <c r="H11305" i="1"/>
  <c r="I11305" i="1" s="1"/>
  <c r="H11306" i="1"/>
  <c r="I11306" i="1" s="1"/>
  <c r="H11307" i="1"/>
  <c r="I11307" i="1" s="1"/>
  <c r="H11308" i="1"/>
  <c r="I11308" i="1" s="1"/>
  <c r="H11309" i="1"/>
  <c r="I11309" i="1" s="1"/>
  <c r="H11310" i="1"/>
  <c r="I11310" i="1" s="1"/>
  <c r="H11311" i="1"/>
  <c r="I11311" i="1" s="1"/>
  <c r="H11312" i="1"/>
  <c r="I11312" i="1" s="1"/>
  <c r="H11313" i="1"/>
  <c r="I11313" i="1" s="1"/>
  <c r="H11314" i="1"/>
  <c r="I11314" i="1" s="1"/>
  <c r="H11315" i="1"/>
  <c r="I11315" i="1" s="1"/>
  <c r="H11316" i="1"/>
  <c r="I11316" i="1" s="1"/>
  <c r="H11317" i="1"/>
  <c r="I11317" i="1" s="1"/>
  <c r="H11318" i="1"/>
  <c r="I11318" i="1" s="1"/>
  <c r="H11319" i="1"/>
  <c r="I11319" i="1" s="1"/>
  <c r="H11320" i="1"/>
  <c r="I11320" i="1" s="1"/>
  <c r="H11321" i="1"/>
  <c r="I11321" i="1" s="1"/>
  <c r="H11322" i="1"/>
  <c r="I11322" i="1" s="1"/>
  <c r="H11323" i="1"/>
  <c r="I11323" i="1" s="1"/>
  <c r="H11324" i="1"/>
  <c r="I11324" i="1" s="1"/>
  <c r="H11325" i="1"/>
  <c r="I11325" i="1" s="1"/>
  <c r="H11326" i="1"/>
  <c r="I11326" i="1" s="1"/>
  <c r="H11327" i="1"/>
  <c r="I11327" i="1" s="1"/>
  <c r="H11328" i="1"/>
  <c r="I11328" i="1" s="1"/>
  <c r="H11329" i="1"/>
  <c r="I11329" i="1" s="1"/>
  <c r="H11330" i="1"/>
  <c r="I11330" i="1" s="1"/>
  <c r="H11331" i="1"/>
  <c r="I11331" i="1" s="1"/>
  <c r="H11332" i="1"/>
  <c r="I11332" i="1" s="1"/>
  <c r="H11333" i="1"/>
  <c r="I11333" i="1" s="1"/>
  <c r="H11334" i="1"/>
  <c r="I11334" i="1" s="1"/>
  <c r="H11335" i="1"/>
  <c r="I11335" i="1" s="1"/>
  <c r="H11336" i="1"/>
  <c r="I11336" i="1" s="1"/>
  <c r="H11337" i="1"/>
  <c r="I11337" i="1" s="1"/>
  <c r="H11338" i="1"/>
  <c r="I11338" i="1" s="1"/>
  <c r="H11339" i="1"/>
  <c r="I11339" i="1" s="1"/>
  <c r="H11340" i="1"/>
  <c r="I11340" i="1" s="1"/>
  <c r="H11341" i="1"/>
  <c r="I11341" i="1" s="1"/>
  <c r="H11342" i="1"/>
  <c r="I11342" i="1" s="1"/>
  <c r="H11343" i="1"/>
  <c r="I11343" i="1" s="1"/>
  <c r="H11344" i="1"/>
  <c r="I11344" i="1" s="1"/>
  <c r="H11345" i="1"/>
  <c r="I11345" i="1" s="1"/>
  <c r="H11346" i="1"/>
  <c r="I11346" i="1" s="1"/>
  <c r="H11347" i="1"/>
  <c r="I11347" i="1" s="1"/>
  <c r="H11348" i="1"/>
  <c r="I11348" i="1" s="1"/>
  <c r="H11349" i="1"/>
  <c r="I11349" i="1" s="1"/>
  <c r="H11350" i="1"/>
  <c r="I11350" i="1" s="1"/>
  <c r="H11351" i="1"/>
  <c r="I11351" i="1" s="1"/>
  <c r="H11352" i="1"/>
  <c r="I11352" i="1" s="1"/>
  <c r="H11353" i="1"/>
  <c r="I11353" i="1" s="1"/>
  <c r="H11354" i="1"/>
  <c r="I11354" i="1" s="1"/>
  <c r="H11355" i="1"/>
  <c r="I11355" i="1" s="1"/>
  <c r="H11356" i="1"/>
  <c r="I11356" i="1" s="1"/>
  <c r="H11357" i="1"/>
  <c r="I11357" i="1" s="1"/>
  <c r="H11358" i="1"/>
  <c r="I11358" i="1" s="1"/>
  <c r="H11359" i="1"/>
  <c r="I11359" i="1" s="1"/>
  <c r="H11360" i="1"/>
  <c r="I11360" i="1" s="1"/>
  <c r="H11361" i="1"/>
  <c r="I11361" i="1" s="1"/>
  <c r="H11362" i="1"/>
  <c r="I11362" i="1" s="1"/>
  <c r="H11363" i="1"/>
  <c r="I11363" i="1" s="1"/>
  <c r="H11364" i="1"/>
  <c r="I11364" i="1" s="1"/>
  <c r="H11365" i="1"/>
  <c r="I11365" i="1" s="1"/>
  <c r="H11366" i="1"/>
  <c r="I11366" i="1" s="1"/>
  <c r="H11367" i="1"/>
  <c r="I11367" i="1" s="1"/>
  <c r="H11368" i="1"/>
  <c r="I11368" i="1" s="1"/>
  <c r="H11369" i="1"/>
  <c r="I11369" i="1" s="1"/>
  <c r="H11370" i="1"/>
  <c r="I11370" i="1" s="1"/>
  <c r="H11371" i="1"/>
  <c r="I11371" i="1" s="1"/>
  <c r="H11372" i="1"/>
  <c r="I11372" i="1" s="1"/>
  <c r="H11373" i="1"/>
  <c r="I11373" i="1" s="1"/>
  <c r="H11374" i="1"/>
  <c r="I11374" i="1" s="1"/>
  <c r="H11375" i="1"/>
  <c r="I11375" i="1" s="1"/>
  <c r="H11376" i="1"/>
  <c r="I11376" i="1" s="1"/>
  <c r="H11377" i="1"/>
  <c r="I11377" i="1" s="1"/>
  <c r="H11378" i="1"/>
  <c r="I11378" i="1" s="1"/>
  <c r="H11379" i="1"/>
  <c r="I11379" i="1" s="1"/>
  <c r="H11380" i="1"/>
  <c r="I11380" i="1" s="1"/>
  <c r="H11381" i="1"/>
  <c r="I11381" i="1" s="1"/>
  <c r="H11382" i="1"/>
  <c r="I11382" i="1" s="1"/>
  <c r="H11383" i="1"/>
  <c r="I11383" i="1" s="1"/>
  <c r="H11384" i="1"/>
  <c r="I11384" i="1" s="1"/>
  <c r="H11385" i="1"/>
  <c r="I11385" i="1" s="1"/>
  <c r="H11386" i="1"/>
  <c r="I11386" i="1" s="1"/>
  <c r="H11387" i="1"/>
  <c r="I11387" i="1" s="1"/>
  <c r="H11388" i="1"/>
  <c r="I11388" i="1" s="1"/>
  <c r="H11389" i="1"/>
  <c r="I11389" i="1" s="1"/>
  <c r="H11390" i="1"/>
  <c r="I11390" i="1" s="1"/>
  <c r="H11391" i="1"/>
  <c r="I11391" i="1" s="1"/>
  <c r="H11392" i="1"/>
  <c r="I11392" i="1" s="1"/>
  <c r="H11393" i="1"/>
  <c r="I11393" i="1" s="1"/>
  <c r="H11394" i="1"/>
  <c r="I11394" i="1" s="1"/>
  <c r="H11395" i="1"/>
  <c r="I11395" i="1" s="1"/>
  <c r="H11396" i="1"/>
  <c r="I11396" i="1" s="1"/>
  <c r="H11397" i="1"/>
  <c r="I11397" i="1" s="1"/>
  <c r="H11398" i="1"/>
  <c r="I11398" i="1" s="1"/>
  <c r="H11399" i="1"/>
  <c r="I11399" i="1" s="1"/>
  <c r="H11400" i="1"/>
  <c r="I11400" i="1" s="1"/>
  <c r="H11401" i="1"/>
  <c r="I11401" i="1" s="1"/>
  <c r="H11402" i="1"/>
  <c r="I11402" i="1" s="1"/>
  <c r="H11403" i="1"/>
  <c r="I11403" i="1" s="1"/>
  <c r="H11404" i="1"/>
  <c r="I11404" i="1" s="1"/>
  <c r="H11405" i="1"/>
  <c r="I11405" i="1" s="1"/>
  <c r="H11406" i="1"/>
  <c r="I11406" i="1" s="1"/>
  <c r="H11407" i="1"/>
  <c r="I11407" i="1" s="1"/>
  <c r="H11408" i="1"/>
  <c r="I11408" i="1" s="1"/>
  <c r="H11409" i="1"/>
  <c r="I11409" i="1" s="1"/>
  <c r="H11410" i="1"/>
  <c r="I11410" i="1" s="1"/>
  <c r="H11411" i="1"/>
  <c r="I11411" i="1" s="1"/>
  <c r="H11412" i="1"/>
  <c r="I11412" i="1" s="1"/>
  <c r="H11413" i="1"/>
  <c r="I11413" i="1" s="1"/>
  <c r="H11414" i="1"/>
  <c r="I11414" i="1" s="1"/>
  <c r="H11415" i="1"/>
  <c r="I11415" i="1" s="1"/>
  <c r="H11416" i="1"/>
  <c r="I11416" i="1" s="1"/>
  <c r="H11417" i="1"/>
  <c r="I11417" i="1" s="1"/>
  <c r="H11418" i="1"/>
  <c r="I11418" i="1" s="1"/>
  <c r="H11419" i="1"/>
  <c r="I11419" i="1" s="1"/>
  <c r="H11420" i="1"/>
  <c r="I11420" i="1" s="1"/>
  <c r="H11421" i="1"/>
  <c r="I11421" i="1" s="1"/>
  <c r="H11422" i="1"/>
  <c r="I11422" i="1" s="1"/>
  <c r="H11423" i="1"/>
  <c r="I11423" i="1" s="1"/>
  <c r="H11424" i="1"/>
  <c r="I11424" i="1" s="1"/>
  <c r="H11425" i="1"/>
  <c r="I11425" i="1" s="1"/>
  <c r="H11426" i="1"/>
  <c r="I11426" i="1" s="1"/>
  <c r="H11427" i="1"/>
  <c r="I11427" i="1" s="1"/>
  <c r="H11428" i="1"/>
  <c r="I11428" i="1" s="1"/>
  <c r="H11429" i="1"/>
  <c r="I11429" i="1" s="1"/>
  <c r="H11430" i="1"/>
  <c r="I11430" i="1" s="1"/>
  <c r="H11431" i="1"/>
  <c r="I11431" i="1" s="1"/>
  <c r="H11432" i="1"/>
  <c r="I11432" i="1" s="1"/>
  <c r="H11433" i="1"/>
  <c r="I11433" i="1" s="1"/>
  <c r="H11434" i="1"/>
  <c r="I11434" i="1" s="1"/>
  <c r="H11435" i="1"/>
  <c r="I11435" i="1" s="1"/>
  <c r="H11436" i="1"/>
  <c r="I11436" i="1" s="1"/>
  <c r="H11437" i="1"/>
  <c r="I11437" i="1" s="1"/>
  <c r="H11438" i="1"/>
  <c r="I11438" i="1" s="1"/>
  <c r="H11439" i="1"/>
  <c r="I11439" i="1" s="1"/>
  <c r="H11440" i="1"/>
  <c r="I11440" i="1" s="1"/>
  <c r="H11441" i="1"/>
  <c r="I11441" i="1" s="1"/>
  <c r="H11442" i="1"/>
  <c r="I11442" i="1" s="1"/>
  <c r="H11443" i="1"/>
  <c r="I11443" i="1" s="1"/>
  <c r="H11444" i="1"/>
  <c r="I11444" i="1" s="1"/>
  <c r="H11445" i="1"/>
  <c r="I11445" i="1" s="1"/>
  <c r="H11446" i="1"/>
  <c r="I11446" i="1" s="1"/>
  <c r="H11447" i="1"/>
  <c r="I11447" i="1" s="1"/>
  <c r="H11448" i="1"/>
  <c r="I11448" i="1" s="1"/>
  <c r="H11449" i="1"/>
  <c r="I11449" i="1" s="1"/>
  <c r="H11450" i="1"/>
  <c r="I11450" i="1" s="1"/>
  <c r="H11451" i="1"/>
  <c r="I11451" i="1" s="1"/>
  <c r="H11452" i="1"/>
  <c r="I11452" i="1" s="1"/>
  <c r="H11453" i="1"/>
  <c r="I11453" i="1" s="1"/>
  <c r="H11454" i="1"/>
  <c r="I11454" i="1" s="1"/>
  <c r="H11455" i="1"/>
  <c r="I11455" i="1" s="1"/>
  <c r="H11456" i="1"/>
  <c r="I11456" i="1" s="1"/>
  <c r="H11457" i="1"/>
  <c r="I11457" i="1" s="1"/>
  <c r="H11458" i="1"/>
  <c r="I11458" i="1" s="1"/>
  <c r="H11459" i="1"/>
  <c r="I11459" i="1" s="1"/>
  <c r="H11460" i="1"/>
  <c r="I11460" i="1" s="1"/>
  <c r="H11461" i="1"/>
  <c r="I11461" i="1" s="1"/>
  <c r="H11462" i="1"/>
  <c r="I11462" i="1" s="1"/>
  <c r="H11463" i="1"/>
  <c r="I11463" i="1" s="1"/>
  <c r="H11464" i="1"/>
  <c r="I11464" i="1" s="1"/>
  <c r="H11465" i="1"/>
  <c r="I11465" i="1" s="1"/>
  <c r="H11466" i="1"/>
  <c r="I11466" i="1" s="1"/>
  <c r="H11467" i="1"/>
  <c r="I11467" i="1" s="1"/>
  <c r="H11468" i="1"/>
  <c r="I11468" i="1" s="1"/>
  <c r="H11469" i="1"/>
  <c r="I11469" i="1" s="1"/>
  <c r="H11470" i="1"/>
  <c r="I11470" i="1" s="1"/>
  <c r="H11471" i="1"/>
  <c r="I11471" i="1" s="1"/>
  <c r="H11472" i="1"/>
  <c r="I11472" i="1" s="1"/>
  <c r="H11473" i="1"/>
  <c r="I11473" i="1" s="1"/>
  <c r="H11474" i="1"/>
  <c r="I11474" i="1" s="1"/>
  <c r="H11475" i="1"/>
  <c r="I11475" i="1" s="1"/>
  <c r="H11476" i="1"/>
  <c r="I11476" i="1" s="1"/>
  <c r="H11477" i="1"/>
  <c r="I11477" i="1" s="1"/>
  <c r="H11478" i="1"/>
  <c r="I11478" i="1" s="1"/>
  <c r="H11479" i="1"/>
  <c r="I11479" i="1" s="1"/>
  <c r="H11480" i="1"/>
  <c r="I11480" i="1" s="1"/>
  <c r="H11481" i="1"/>
  <c r="I11481" i="1" s="1"/>
  <c r="H11482" i="1"/>
  <c r="I11482" i="1" s="1"/>
  <c r="H11483" i="1"/>
  <c r="I11483" i="1" s="1"/>
  <c r="H11484" i="1"/>
  <c r="I11484" i="1" s="1"/>
  <c r="H11485" i="1"/>
  <c r="I11485" i="1" s="1"/>
  <c r="H11486" i="1"/>
  <c r="I11486" i="1" s="1"/>
  <c r="H11487" i="1"/>
  <c r="I11487" i="1" s="1"/>
  <c r="H11488" i="1"/>
  <c r="I11488" i="1" s="1"/>
  <c r="H11489" i="1"/>
  <c r="I11489" i="1" s="1"/>
  <c r="H11490" i="1"/>
  <c r="I11490" i="1" s="1"/>
  <c r="H11491" i="1"/>
  <c r="I11491" i="1" s="1"/>
  <c r="H11492" i="1"/>
  <c r="I11492" i="1" s="1"/>
  <c r="H11493" i="1"/>
  <c r="I11493" i="1" s="1"/>
  <c r="H11494" i="1"/>
  <c r="I11494" i="1" s="1"/>
  <c r="H11495" i="1"/>
  <c r="I11495" i="1" s="1"/>
  <c r="H11496" i="1"/>
  <c r="I11496" i="1" s="1"/>
  <c r="H11497" i="1"/>
  <c r="I11497" i="1" s="1"/>
  <c r="H11498" i="1"/>
  <c r="I11498" i="1" s="1"/>
  <c r="H11499" i="1"/>
  <c r="I11499" i="1" s="1"/>
  <c r="H11500" i="1"/>
  <c r="I11500" i="1" s="1"/>
  <c r="H11501" i="1"/>
  <c r="I11501" i="1" s="1"/>
  <c r="H11502" i="1"/>
  <c r="I11502" i="1" s="1"/>
  <c r="H11503" i="1"/>
  <c r="I11503" i="1" s="1"/>
  <c r="H11504" i="1"/>
  <c r="I11504" i="1" s="1"/>
  <c r="H11505" i="1"/>
  <c r="I11505" i="1" s="1"/>
  <c r="H11506" i="1"/>
  <c r="I11506" i="1" s="1"/>
  <c r="H11507" i="1"/>
  <c r="I11507" i="1" s="1"/>
  <c r="H11508" i="1"/>
  <c r="I11508" i="1" s="1"/>
  <c r="H11509" i="1"/>
  <c r="I11509" i="1" s="1"/>
  <c r="H11510" i="1"/>
  <c r="I11510" i="1" s="1"/>
  <c r="H11511" i="1"/>
  <c r="I11511" i="1" s="1"/>
  <c r="H11512" i="1"/>
  <c r="I11512" i="1" s="1"/>
  <c r="H11513" i="1"/>
  <c r="I11513" i="1" s="1"/>
  <c r="H11514" i="1"/>
  <c r="I11514" i="1" s="1"/>
  <c r="H11515" i="1"/>
  <c r="I11515" i="1" s="1"/>
  <c r="H11516" i="1"/>
  <c r="I11516" i="1" s="1"/>
  <c r="H11517" i="1"/>
  <c r="I11517" i="1" s="1"/>
  <c r="H11518" i="1"/>
  <c r="I11518" i="1" s="1"/>
  <c r="H11519" i="1"/>
  <c r="I11519" i="1" s="1"/>
  <c r="H11520" i="1"/>
  <c r="I11520" i="1" s="1"/>
  <c r="H11521" i="1"/>
  <c r="I11521" i="1" s="1"/>
  <c r="H11522" i="1"/>
  <c r="I11522" i="1" s="1"/>
  <c r="H11523" i="1"/>
  <c r="I11523" i="1" s="1"/>
  <c r="H11524" i="1"/>
  <c r="I11524" i="1" s="1"/>
  <c r="H11525" i="1"/>
  <c r="I11525" i="1" s="1"/>
  <c r="H11526" i="1"/>
  <c r="I11526" i="1" s="1"/>
  <c r="H11527" i="1"/>
  <c r="I11527" i="1" s="1"/>
  <c r="H11528" i="1"/>
  <c r="I11528" i="1" s="1"/>
  <c r="H11529" i="1"/>
  <c r="I11529" i="1" s="1"/>
  <c r="H11530" i="1"/>
  <c r="I11530" i="1" s="1"/>
  <c r="H11531" i="1"/>
  <c r="I11531" i="1" s="1"/>
  <c r="H11532" i="1"/>
  <c r="I11532" i="1" s="1"/>
  <c r="H11533" i="1"/>
  <c r="I11533" i="1" s="1"/>
  <c r="H11534" i="1"/>
  <c r="I11534" i="1" s="1"/>
  <c r="H11535" i="1"/>
  <c r="I11535" i="1" s="1"/>
  <c r="H11536" i="1"/>
  <c r="I11536" i="1" s="1"/>
  <c r="H11537" i="1"/>
  <c r="I11537" i="1" s="1"/>
  <c r="H11538" i="1"/>
  <c r="I11538" i="1" s="1"/>
  <c r="H11539" i="1"/>
  <c r="I11539" i="1" s="1"/>
  <c r="H11540" i="1"/>
  <c r="I11540" i="1" s="1"/>
  <c r="H11541" i="1"/>
  <c r="I11541" i="1" s="1"/>
  <c r="H11542" i="1"/>
  <c r="I11542" i="1" s="1"/>
  <c r="H11543" i="1"/>
  <c r="I11543" i="1" s="1"/>
  <c r="H11544" i="1"/>
  <c r="I11544" i="1" s="1"/>
  <c r="H11545" i="1"/>
  <c r="I11545" i="1" s="1"/>
  <c r="H11546" i="1"/>
  <c r="I11546" i="1" s="1"/>
  <c r="H11547" i="1"/>
  <c r="I11547" i="1" s="1"/>
  <c r="H11548" i="1"/>
  <c r="I11548" i="1" s="1"/>
  <c r="H11549" i="1"/>
  <c r="I11549" i="1" s="1"/>
  <c r="H11550" i="1"/>
  <c r="I11550" i="1" s="1"/>
  <c r="H11551" i="1"/>
  <c r="I11551" i="1" s="1"/>
  <c r="H11552" i="1"/>
  <c r="I11552" i="1" s="1"/>
  <c r="H11553" i="1"/>
  <c r="I11553" i="1" s="1"/>
  <c r="H11554" i="1"/>
  <c r="I11554" i="1" s="1"/>
  <c r="H11555" i="1"/>
  <c r="I11555" i="1" s="1"/>
  <c r="H11556" i="1"/>
  <c r="I11556" i="1" s="1"/>
  <c r="H11557" i="1"/>
  <c r="I11557" i="1" s="1"/>
  <c r="H11558" i="1"/>
  <c r="I11558" i="1" s="1"/>
  <c r="H11559" i="1"/>
  <c r="I11559" i="1" s="1"/>
  <c r="H11560" i="1"/>
  <c r="I11560" i="1" s="1"/>
  <c r="H11561" i="1"/>
  <c r="I11561" i="1" s="1"/>
  <c r="H11562" i="1"/>
  <c r="I11562" i="1" s="1"/>
  <c r="H11563" i="1"/>
  <c r="I11563" i="1" s="1"/>
  <c r="H11564" i="1"/>
  <c r="I11564" i="1" s="1"/>
  <c r="H11565" i="1"/>
  <c r="I11565" i="1" s="1"/>
  <c r="H11566" i="1"/>
  <c r="I11566" i="1" s="1"/>
  <c r="H11567" i="1"/>
  <c r="I11567" i="1" s="1"/>
  <c r="H11568" i="1"/>
  <c r="I11568" i="1" s="1"/>
  <c r="H11569" i="1"/>
  <c r="I11569" i="1" s="1"/>
  <c r="H11570" i="1"/>
  <c r="I11570" i="1" s="1"/>
  <c r="H11571" i="1"/>
  <c r="I11571" i="1" s="1"/>
  <c r="H11572" i="1"/>
  <c r="I11572" i="1" s="1"/>
  <c r="H11573" i="1"/>
  <c r="I11573" i="1" s="1"/>
  <c r="H11574" i="1"/>
  <c r="I11574" i="1" s="1"/>
  <c r="H11575" i="1"/>
  <c r="I11575" i="1" s="1"/>
  <c r="H11576" i="1"/>
  <c r="I11576" i="1" s="1"/>
  <c r="H11577" i="1"/>
  <c r="I11577" i="1" s="1"/>
  <c r="H11578" i="1"/>
  <c r="I11578" i="1" s="1"/>
  <c r="H11579" i="1"/>
  <c r="I11579" i="1" s="1"/>
  <c r="H11580" i="1"/>
  <c r="I11580" i="1" s="1"/>
  <c r="H11581" i="1"/>
  <c r="I11581" i="1" s="1"/>
  <c r="H11582" i="1"/>
  <c r="I11582" i="1" s="1"/>
  <c r="H11583" i="1"/>
  <c r="I11583" i="1" s="1"/>
  <c r="H11584" i="1"/>
  <c r="I11584" i="1" s="1"/>
  <c r="H11585" i="1"/>
  <c r="I11585" i="1" s="1"/>
  <c r="H11586" i="1"/>
  <c r="I11586" i="1" s="1"/>
  <c r="H11587" i="1"/>
  <c r="I11587" i="1" s="1"/>
  <c r="H11588" i="1"/>
  <c r="I11588" i="1" s="1"/>
  <c r="H11589" i="1"/>
  <c r="I11589" i="1" s="1"/>
  <c r="H11590" i="1"/>
  <c r="I11590" i="1" s="1"/>
  <c r="H11591" i="1"/>
  <c r="I11591" i="1" s="1"/>
  <c r="H11592" i="1"/>
  <c r="I11592" i="1" s="1"/>
  <c r="H11593" i="1"/>
  <c r="I11593" i="1" s="1"/>
  <c r="H11594" i="1"/>
  <c r="I11594" i="1" s="1"/>
  <c r="H11595" i="1"/>
  <c r="I11595" i="1" s="1"/>
  <c r="H11596" i="1"/>
  <c r="I11596" i="1" s="1"/>
  <c r="H11597" i="1"/>
  <c r="I11597" i="1" s="1"/>
  <c r="H11598" i="1"/>
  <c r="I11598" i="1" s="1"/>
  <c r="H11599" i="1"/>
  <c r="I11599" i="1" s="1"/>
  <c r="H11600" i="1"/>
  <c r="I11600" i="1" s="1"/>
  <c r="H11601" i="1"/>
  <c r="I11601" i="1" s="1"/>
  <c r="H11602" i="1"/>
  <c r="I11602" i="1" s="1"/>
  <c r="H11603" i="1"/>
  <c r="I11603" i="1" s="1"/>
  <c r="H11604" i="1"/>
  <c r="I11604" i="1" s="1"/>
  <c r="H11605" i="1"/>
  <c r="I11605" i="1" s="1"/>
  <c r="H11606" i="1"/>
  <c r="I11606" i="1" s="1"/>
  <c r="H11607" i="1"/>
  <c r="I11607" i="1" s="1"/>
  <c r="H11608" i="1"/>
  <c r="I11608" i="1" s="1"/>
  <c r="H11609" i="1"/>
  <c r="I11609" i="1" s="1"/>
  <c r="H11610" i="1"/>
  <c r="I11610" i="1" s="1"/>
  <c r="H11611" i="1"/>
  <c r="I11611" i="1" s="1"/>
  <c r="H11612" i="1"/>
  <c r="I11612" i="1" s="1"/>
  <c r="H11613" i="1"/>
  <c r="I11613" i="1" s="1"/>
  <c r="H11614" i="1"/>
  <c r="I11614" i="1" s="1"/>
  <c r="H11615" i="1"/>
  <c r="I11615" i="1" s="1"/>
  <c r="H11616" i="1"/>
  <c r="I11616" i="1" s="1"/>
  <c r="H11617" i="1"/>
  <c r="I11617" i="1" s="1"/>
  <c r="H11618" i="1"/>
  <c r="I11618" i="1" s="1"/>
  <c r="H11619" i="1"/>
  <c r="I11619" i="1" s="1"/>
  <c r="H11620" i="1"/>
  <c r="I11620" i="1" s="1"/>
  <c r="H11621" i="1"/>
  <c r="I11621" i="1" s="1"/>
  <c r="H11622" i="1"/>
  <c r="I11622" i="1" s="1"/>
  <c r="H11623" i="1"/>
  <c r="I11623" i="1" s="1"/>
  <c r="H11624" i="1"/>
  <c r="I11624" i="1" s="1"/>
  <c r="H11625" i="1"/>
  <c r="I11625" i="1" s="1"/>
  <c r="H11626" i="1"/>
  <c r="I11626" i="1" s="1"/>
  <c r="H11627" i="1"/>
  <c r="I11627" i="1" s="1"/>
  <c r="H11628" i="1"/>
  <c r="I11628" i="1" s="1"/>
  <c r="H11629" i="1"/>
  <c r="I11629" i="1" s="1"/>
  <c r="H11630" i="1"/>
  <c r="I11630" i="1" s="1"/>
  <c r="H11631" i="1"/>
  <c r="I11631" i="1" s="1"/>
  <c r="H11632" i="1"/>
  <c r="I11632" i="1" s="1"/>
  <c r="H11633" i="1"/>
  <c r="I11633" i="1" s="1"/>
  <c r="H11634" i="1"/>
  <c r="I11634" i="1" s="1"/>
  <c r="H11635" i="1"/>
  <c r="I11635" i="1" s="1"/>
  <c r="H11636" i="1"/>
  <c r="I11636" i="1" s="1"/>
  <c r="H11637" i="1"/>
  <c r="I11637" i="1" s="1"/>
  <c r="H11638" i="1"/>
  <c r="I11638" i="1" s="1"/>
  <c r="H11639" i="1"/>
  <c r="I11639" i="1" s="1"/>
  <c r="H11640" i="1"/>
  <c r="I11640" i="1" s="1"/>
  <c r="H11641" i="1"/>
  <c r="I11641" i="1" s="1"/>
  <c r="H11642" i="1"/>
  <c r="I11642" i="1" s="1"/>
  <c r="H11643" i="1"/>
  <c r="I11643" i="1" s="1"/>
  <c r="H11644" i="1"/>
  <c r="I11644" i="1" s="1"/>
  <c r="H11645" i="1"/>
  <c r="I11645" i="1" s="1"/>
  <c r="H11646" i="1"/>
  <c r="I11646" i="1" s="1"/>
  <c r="H11647" i="1"/>
  <c r="I11647" i="1" s="1"/>
  <c r="H11648" i="1"/>
  <c r="I11648" i="1" s="1"/>
  <c r="H11649" i="1"/>
  <c r="I11649" i="1" s="1"/>
  <c r="H11650" i="1"/>
  <c r="I11650" i="1" s="1"/>
  <c r="H11651" i="1"/>
  <c r="I11651" i="1" s="1"/>
  <c r="H11652" i="1"/>
  <c r="I11652" i="1" s="1"/>
  <c r="H11653" i="1"/>
  <c r="I11653" i="1" s="1"/>
  <c r="H11654" i="1"/>
  <c r="I11654" i="1" s="1"/>
  <c r="H11655" i="1"/>
  <c r="I11655" i="1" s="1"/>
  <c r="H11656" i="1"/>
  <c r="I11656" i="1" s="1"/>
  <c r="H11657" i="1"/>
  <c r="I11657" i="1" s="1"/>
  <c r="H11658" i="1"/>
  <c r="I11658" i="1" s="1"/>
  <c r="H11659" i="1"/>
  <c r="I11659" i="1" s="1"/>
  <c r="H11660" i="1"/>
  <c r="I11660" i="1" s="1"/>
  <c r="H11661" i="1"/>
  <c r="I11661" i="1" s="1"/>
  <c r="H11662" i="1"/>
  <c r="I11662" i="1" s="1"/>
  <c r="H11663" i="1"/>
  <c r="I11663" i="1" s="1"/>
  <c r="H11664" i="1"/>
  <c r="I11664" i="1" s="1"/>
  <c r="H11665" i="1"/>
  <c r="I11665" i="1" s="1"/>
  <c r="H11666" i="1"/>
  <c r="I11666" i="1" s="1"/>
  <c r="H11667" i="1"/>
  <c r="I11667" i="1" s="1"/>
  <c r="H11668" i="1"/>
  <c r="I11668" i="1" s="1"/>
  <c r="H11669" i="1"/>
  <c r="I11669" i="1" s="1"/>
  <c r="H11670" i="1"/>
  <c r="I11670" i="1" s="1"/>
  <c r="H11671" i="1"/>
  <c r="I11671" i="1" s="1"/>
  <c r="H11672" i="1"/>
  <c r="I11672" i="1" s="1"/>
  <c r="H11673" i="1"/>
  <c r="I11673" i="1" s="1"/>
  <c r="H11674" i="1"/>
  <c r="I11674" i="1" s="1"/>
  <c r="H11675" i="1"/>
  <c r="I11675" i="1" s="1"/>
  <c r="H11676" i="1"/>
  <c r="I11676" i="1" s="1"/>
  <c r="H11677" i="1"/>
  <c r="I11677" i="1" s="1"/>
  <c r="H11678" i="1"/>
  <c r="I11678" i="1" s="1"/>
  <c r="H11679" i="1"/>
  <c r="I11679" i="1" s="1"/>
  <c r="H11680" i="1"/>
  <c r="I11680" i="1" s="1"/>
  <c r="H11681" i="1"/>
  <c r="I11681" i="1" s="1"/>
  <c r="H11682" i="1"/>
  <c r="I11682" i="1" s="1"/>
  <c r="H11683" i="1"/>
  <c r="I11683" i="1" s="1"/>
  <c r="H11684" i="1"/>
  <c r="I11684" i="1" s="1"/>
  <c r="H11685" i="1"/>
  <c r="I11685" i="1" s="1"/>
  <c r="H11686" i="1"/>
  <c r="I11686" i="1" s="1"/>
  <c r="H11687" i="1"/>
  <c r="I11687" i="1" s="1"/>
  <c r="H11688" i="1"/>
  <c r="I11688" i="1" s="1"/>
  <c r="H11689" i="1"/>
  <c r="I11689" i="1" s="1"/>
  <c r="H11690" i="1"/>
  <c r="I11690" i="1" s="1"/>
  <c r="H11691" i="1"/>
  <c r="I11691" i="1" s="1"/>
  <c r="H11692" i="1"/>
  <c r="I11692" i="1" s="1"/>
  <c r="H11693" i="1"/>
  <c r="I11693" i="1" s="1"/>
  <c r="H11694" i="1"/>
  <c r="I11694" i="1" s="1"/>
  <c r="H11695" i="1"/>
  <c r="I11695" i="1" s="1"/>
  <c r="H11696" i="1"/>
  <c r="I11696" i="1" s="1"/>
  <c r="H11697" i="1"/>
  <c r="I11697" i="1" s="1"/>
  <c r="H11698" i="1"/>
  <c r="I11698" i="1" s="1"/>
  <c r="H11699" i="1"/>
  <c r="I11699" i="1" s="1"/>
  <c r="H11700" i="1"/>
  <c r="I11700" i="1" s="1"/>
  <c r="H11701" i="1"/>
  <c r="I11701" i="1" s="1"/>
  <c r="H11702" i="1"/>
  <c r="I11702" i="1" s="1"/>
  <c r="H11703" i="1"/>
  <c r="I11703" i="1" s="1"/>
  <c r="H11704" i="1"/>
  <c r="I11704" i="1" s="1"/>
  <c r="H11705" i="1"/>
  <c r="I11705" i="1" s="1"/>
  <c r="H11706" i="1"/>
  <c r="I11706" i="1" s="1"/>
  <c r="H11707" i="1"/>
  <c r="I11707" i="1" s="1"/>
  <c r="H11708" i="1"/>
  <c r="I11708" i="1" s="1"/>
  <c r="H11709" i="1"/>
  <c r="I11709" i="1" s="1"/>
  <c r="H11710" i="1"/>
  <c r="I11710" i="1" s="1"/>
  <c r="H11711" i="1"/>
  <c r="I11711" i="1" s="1"/>
  <c r="H11712" i="1"/>
  <c r="I11712" i="1" s="1"/>
  <c r="H11713" i="1"/>
  <c r="I11713" i="1" s="1"/>
  <c r="H11714" i="1"/>
  <c r="I11714" i="1" s="1"/>
  <c r="H11715" i="1"/>
  <c r="I11715" i="1" s="1"/>
  <c r="H11716" i="1"/>
  <c r="I11716" i="1" s="1"/>
  <c r="H11717" i="1"/>
  <c r="I11717" i="1" s="1"/>
  <c r="H11718" i="1"/>
  <c r="I11718" i="1" s="1"/>
  <c r="H11719" i="1"/>
  <c r="I11719" i="1" s="1"/>
  <c r="H11720" i="1"/>
  <c r="I11720" i="1" s="1"/>
  <c r="H11721" i="1"/>
  <c r="I11721" i="1" s="1"/>
  <c r="H11722" i="1"/>
  <c r="I11722" i="1" s="1"/>
  <c r="H11723" i="1"/>
  <c r="I11723" i="1" s="1"/>
  <c r="H11724" i="1"/>
  <c r="I11724" i="1" s="1"/>
  <c r="H11725" i="1"/>
  <c r="I11725" i="1" s="1"/>
  <c r="H11726" i="1"/>
  <c r="I11726" i="1" s="1"/>
  <c r="H11727" i="1"/>
  <c r="I11727" i="1" s="1"/>
  <c r="H11728" i="1"/>
  <c r="I11728" i="1" s="1"/>
  <c r="H11729" i="1"/>
  <c r="I11729" i="1" s="1"/>
  <c r="H11730" i="1"/>
  <c r="I11730" i="1" s="1"/>
  <c r="H11731" i="1"/>
  <c r="I11731" i="1" s="1"/>
  <c r="H11732" i="1"/>
  <c r="I11732" i="1" s="1"/>
  <c r="H11733" i="1"/>
  <c r="I11733" i="1" s="1"/>
  <c r="H11734" i="1"/>
  <c r="I11734" i="1" s="1"/>
  <c r="H11735" i="1"/>
  <c r="I11735" i="1" s="1"/>
  <c r="H11736" i="1"/>
  <c r="I11736" i="1" s="1"/>
  <c r="H11737" i="1"/>
  <c r="I11737" i="1" s="1"/>
  <c r="H11738" i="1"/>
  <c r="I11738" i="1" s="1"/>
  <c r="H11739" i="1"/>
  <c r="I11739" i="1" s="1"/>
  <c r="H11740" i="1"/>
  <c r="I11740" i="1" s="1"/>
  <c r="H11741" i="1"/>
  <c r="I11741" i="1" s="1"/>
  <c r="H11742" i="1"/>
  <c r="I11742" i="1" s="1"/>
  <c r="H11743" i="1"/>
  <c r="I11743" i="1" s="1"/>
  <c r="H11744" i="1"/>
  <c r="I11744" i="1" s="1"/>
  <c r="H11745" i="1"/>
  <c r="I11745" i="1" s="1"/>
  <c r="H11746" i="1"/>
  <c r="I11746" i="1" s="1"/>
  <c r="H11747" i="1"/>
  <c r="I11747" i="1" s="1"/>
  <c r="H11748" i="1"/>
  <c r="I11748" i="1" s="1"/>
  <c r="H11749" i="1"/>
  <c r="I11749" i="1" s="1"/>
  <c r="H11750" i="1"/>
  <c r="I11750" i="1" s="1"/>
  <c r="H11751" i="1"/>
  <c r="I11751" i="1" s="1"/>
  <c r="H11752" i="1"/>
  <c r="I11752" i="1" s="1"/>
  <c r="H11753" i="1"/>
  <c r="I11753" i="1" s="1"/>
  <c r="H11754" i="1"/>
  <c r="I11754" i="1" s="1"/>
  <c r="H11755" i="1"/>
  <c r="I11755" i="1" s="1"/>
  <c r="H11756" i="1"/>
  <c r="I11756" i="1" s="1"/>
  <c r="H11757" i="1"/>
  <c r="I11757" i="1" s="1"/>
  <c r="H11758" i="1"/>
  <c r="I11758" i="1" s="1"/>
  <c r="H11759" i="1"/>
  <c r="I11759" i="1" s="1"/>
  <c r="H11760" i="1"/>
  <c r="I11760" i="1" s="1"/>
  <c r="H11761" i="1"/>
  <c r="I11761" i="1" s="1"/>
  <c r="H11762" i="1"/>
  <c r="I11762" i="1" s="1"/>
  <c r="H11763" i="1"/>
  <c r="I11763" i="1" s="1"/>
  <c r="H11764" i="1"/>
  <c r="I11764" i="1" s="1"/>
  <c r="H11765" i="1"/>
  <c r="I11765" i="1" s="1"/>
  <c r="H11766" i="1"/>
  <c r="I11766" i="1" s="1"/>
  <c r="H11767" i="1"/>
  <c r="I11767" i="1" s="1"/>
  <c r="H11768" i="1"/>
  <c r="I11768" i="1" s="1"/>
  <c r="H11769" i="1"/>
  <c r="I11769" i="1" s="1"/>
  <c r="H11770" i="1"/>
  <c r="I11770" i="1" s="1"/>
  <c r="H11771" i="1"/>
  <c r="I11771" i="1" s="1"/>
  <c r="H11772" i="1"/>
  <c r="I11772" i="1" s="1"/>
  <c r="H11773" i="1"/>
  <c r="I11773" i="1" s="1"/>
  <c r="H11774" i="1"/>
  <c r="I11774" i="1" s="1"/>
  <c r="H11775" i="1"/>
  <c r="I11775" i="1" s="1"/>
  <c r="H11776" i="1"/>
  <c r="I11776" i="1" s="1"/>
  <c r="H11777" i="1"/>
  <c r="I11777" i="1" s="1"/>
  <c r="H11778" i="1"/>
  <c r="I11778" i="1" s="1"/>
  <c r="H11779" i="1"/>
  <c r="I11779" i="1" s="1"/>
  <c r="H11780" i="1"/>
  <c r="I11780" i="1" s="1"/>
  <c r="H11781" i="1"/>
  <c r="I11781" i="1" s="1"/>
  <c r="H11782" i="1"/>
  <c r="I11782" i="1" s="1"/>
  <c r="H11783" i="1"/>
  <c r="I11783" i="1" s="1"/>
  <c r="H11784" i="1"/>
  <c r="I11784" i="1" s="1"/>
  <c r="H11785" i="1"/>
  <c r="I11785" i="1" s="1"/>
  <c r="H11786" i="1"/>
  <c r="I11786" i="1" s="1"/>
  <c r="H11787" i="1"/>
  <c r="I11787" i="1" s="1"/>
  <c r="H11788" i="1"/>
  <c r="I11788" i="1" s="1"/>
  <c r="H11789" i="1"/>
  <c r="I11789" i="1" s="1"/>
  <c r="H11790" i="1"/>
  <c r="I11790" i="1" s="1"/>
  <c r="H11791" i="1"/>
  <c r="I11791" i="1" s="1"/>
  <c r="H11792" i="1"/>
  <c r="I11792" i="1" s="1"/>
  <c r="H11793" i="1"/>
  <c r="I11793" i="1" s="1"/>
  <c r="H11794" i="1"/>
  <c r="I11794" i="1" s="1"/>
  <c r="H11795" i="1"/>
  <c r="I11795" i="1" s="1"/>
  <c r="H11796" i="1"/>
  <c r="I11796" i="1" s="1"/>
  <c r="H11797" i="1"/>
  <c r="I11797" i="1" s="1"/>
  <c r="H11798" i="1"/>
  <c r="I11798" i="1" s="1"/>
  <c r="H11799" i="1"/>
  <c r="I11799" i="1" s="1"/>
  <c r="H11800" i="1"/>
  <c r="I11800" i="1" s="1"/>
  <c r="H11801" i="1"/>
  <c r="I11801" i="1" s="1"/>
  <c r="H11802" i="1"/>
  <c r="I11802" i="1" s="1"/>
  <c r="H11803" i="1"/>
  <c r="I11803" i="1" s="1"/>
  <c r="H11804" i="1"/>
  <c r="I11804" i="1" s="1"/>
  <c r="H11805" i="1"/>
  <c r="I11805" i="1" s="1"/>
  <c r="H11806" i="1"/>
  <c r="I11806" i="1" s="1"/>
  <c r="H11807" i="1"/>
  <c r="I11807" i="1" s="1"/>
  <c r="H11808" i="1"/>
  <c r="I11808" i="1" s="1"/>
  <c r="H11809" i="1"/>
  <c r="I11809" i="1" s="1"/>
  <c r="H11810" i="1"/>
  <c r="I11810" i="1" s="1"/>
  <c r="H11811" i="1"/>
  <c r="I11811" i="1" s="1"/>
  <c r="H11812" i="1"/>
  <c r="I11812" i="1" s="1"/>
  <c r="H11813" i="1"/>
  <c r="I11813" i="1" s="1"/>
  <c r="H11814" i="1"/>
  <c r="I11814" i="1" s="1"/>
  <c r="H11815" i="1"/>
  <c r="I11815" i="1" s="1"/>
  <c r="H11816" i="1"/>
  <c r="I11816" i="1" s="1"/>
  <c r="H11817" i="1"/>
  <c r="I11817" i="1" s="1"/>
  <c r="H11818" i="1"/>
  <c r="I11818" i="1" s="1"/>
  <c r="H11819" i="1"/>
  <c r="I11819" i="1" s="1"/>
  <c r="H11820" i="1"/>
  <c r="I11820" i="1" s="1"/>
  <c r="H11821" i="1"/>
  <c r="I11821" i="1" s="1"/>
  <c r="H11822" i="1"/>
  <c r="I11822" i="1" s="1"/>
  <c r="H11823" i="1"/>
  <c r="I11823" i="1" s="1"/>
  <c r="H11824" i="1"/>
  <c r="I11824" i="1" s="1"/>
  <c r="H11825" i="1"/>
  <c r="I11825" i="1" s="1"/>
  <c r="H11826" i="1"/>
  <c r="I11826" i="1" s="1"/>
  <c r="H11827" i="1"/>
  <c r="I11827" i="1" s="1"/>
  <c r="H11828" i="1"/>
  <c r="I11828" i="1" s="1"/>
  <c r="H11829" i="1"/>
  <c r="I11829" i="1" s="1"/>
  <c r="H11830" i="1"/>
  <c r="I11830" i="1" s="1"/>
  <c r="H11831" i="1"/>
  <c r="I11831" i="1" s="1"/>
  <c r="H11832" i="1"/>
  <c r="I11832" i="1" s="1"/>
  <c r="H11833" i="1"/>
  <c r="I11833" i="1" s="1"/>
  <c r="H11834" i="1"/>
  <c r="I11834" i="1" s="1"/>
  <c r="H11835" i="1"/>
  <c r="I11835" i="1" s="1"/>
  <c r="H11836" i="1"/>
  <c r="I11836" i="1" s="1"/>
  <c r="H11837" i="1"/>
  <c r="I11837" i="1" s="1"/>
  <c r="H11838" i="1"/>
  <c r="I11838" i="1" s="1"/>
  <c r="H11839" i="1"/>
  <c r="I11839" i="1" s="1"/>
  <c r="H11840" i="1"/>
  <c r="I11840" i="1" s="1"/>
  <c r="H11841" i="1"/>
  <c r="I11841" i="1" s="1"/>
  <c r="H11842" i="1"/>
  <c r="I11842" i="1" s="1"/>
  <c r="H11843" i="1"/>
  <c r="I11843" i="1" s="1"/>
  <c r="H11844" i="1"/>
  <c r="I11844" i="1" s="1"/>
  <c r="H11845" i="1"/>
  <c r="I11845" i="1" s="1"/>
  <c r="H11846" i="1"/>
  <c r="I11846" i="1" s="1"/>
  <c r="H11847" i="1"/>
  <c r="I11847" i="1" s="1"/>
  <c r="H11848" i="1"/>
  <c r="I11848" i="1" s="1"/>
  <c r="H11849" i="1"/>
  <c r="I11849" i="1" s="1"/>
  <c r="H11850" i="1"/>
  <c r="I11850" i="1" s="1"/>
  <c r="H11851" i="1"/>
  <c r="I11851" i="1" s="1"/>
  <c r="H11852" i="1"/>
  <c r="I11852" i="1" s="1"/>
  <c r="H11853" i="1"/>
  <c r="I11853" i="1" s="1"/>
  <c r="H11854" i="1"/>
  <c r="I11854" i="1" s="1"/>
  <c r="H11855" i="1"/>
  <c r="I11855" i="1" s="1"/>
  <c r="H11856" i="1"/>
  <c r="I11856" i="1" s="1"/>
  <c r="H11857" i="1"/>
  <c r="I11857" i="1" s="1"/>
  <c r="H11858" i="1"/>
  <c r="I11858" i="1" s="1"/>
  <c r="H11859" i="1"/>
  <c r="I11859" i="1" s="1"/>
  <c r="H11860" i="1"/>
  <c r="I11860" i="1" s="1"/>
  <c r="H11861" i="1"/>
  <c r="I11861" i="1" s="1"/>
  <c r="H11862" i="1"/>
  <c r="I11862" i="1" s="1"/>
  <c r="H11863" i="1"/>
  <c r="I11863" i="1" s="1"/>
  <c r="H11864" i="1"/>
  <c r="I11864" i="1" s="1"/>
  <c r="H11865" i="1"/>
  <c r="I11865" i="1" s="1"/>
  <c r="H11866" i="1"/>
  <c r="I11866" i="1" s="1"/>
  <c r="H11867" i="1"/>
  <c r="I11867" i="1" s="1"/>
  <c r="H11868" i="1"/>
  <c r="I11868" i="1" s="1"/>
  <c r="H11869" i="1"/>
  <c r="I11869" i="1" s="1"/>
  <c r="H11870" i="1"/>
  <c r="I11870" i="1" s="1"/>
  <c r="H11871" i="1"/>
  <c r="I11871" i="1" s="1"/>
  <c r="H11872" i="1"/>
  <c r="I11872" i="1" s="1"/>
  <c r="H11873" i="1"/>
  <c r="I11873" i="1" s="1"/>
  <c r="H11874" i="1"/>
  <c r="I11874" i="1" s="1"/>
  <c r="H11875" i="1"/>
  <c r="I11875" i="1" s="1"/>
  <c r="H11876" i="1"/>
  <c r="I11876" i="1" s="1"/>
  <c r="H11877" i="1"/>
  <c r="I11877" i="1" s="1"/>
  <c r="H11878" i="1"/>
  <c r="I11878" i="1" s="1"/>
  <c r="H11879" i="1"/>
  <c r="I11879" i="1" s="1"/>
  <c r="H11880" i="1"/>
  <c r="I11880" i="1" s="1"/>
  <c r="H11881" i="1"/>
  <c r="I11881" i="1" s="1"/>
  <c r="H11882" i="1"/>
  <c r="I11882" i="1" s="1"/>
  <c r="H11883" i="1"/>
  <c r="I11883" i="1" s="1"/>
  <c r="H11884" i="1"/>
  <c r="I11884" i="1" s="1"/>
  <c r="H11885" i="1"/>
  <c r="I11885" i="1" s="1"/>
  <c r="H11886" i="1"/>
  <c r="I11886" i="1" s="1"/>
  <c r="H11887" i="1"/>
  <c r="I11887" i="1" s="1"/>
  <c r="H11888" i="1"/>
  <c r="I11888" i="1" s="1"/>
  <c r="H11889" i="1"/>
  <c r="I11889" i="1" s="1"/>
  <c r="H11890" i="1"/>
  <c r="I11890" i="1" s="1"/>
  <c r="H11891" i="1"/>
  <c r="I11891" i="1" s="1"/>
  <c r="H11892" i="1"/>
  <c r="I11892" i="1" s="1"/>
  <c r="H11893" i="1"/>
  <c r="I11893" i="1" s="1"/>
  <c r="H11894" i="1"/>
  <c r="I11894" i="1" s="1"/>
  <c r="H11895" i="1"/>
  <c r="I11895" i="1" s="1"/>
  <c r="H11896" i="1"/>
  <c r="I11896" i="1" s="1"/>
  <c r="H11897" i="1"/>
  <c r="I11897" i="1" s="1"/>
  <c r="H11898" i="1"/>
  <c r="I11898" i="1" s="1"/>
  <c r="H11899" i="1"/>
  <c r="I11899" i="1" s="1"/>
  <c r="H11900" i="1"/>
  <c r="I11900" i="1" s="1"/>
  <c r="H11901" i="1"/>
  <c r="I11901" i="1" s="1"/>
  <c r="H11902" i="1"/>
  <c r="I11902" i="1" s="1"/>
  <c r="H11903" i="1"/>
  <c r="I11903" i="1" s="1"/>
  <c r="H11904" i="1"/>
  <c r="I11904" i="1" s="1"/>
  <c r="H11905" i="1"/>
  <c r="I11905" i="1" s="1"/>
  <c r="H11906" i="1"/>
  <c r="I11906" i="1" s="1"/>
  <c r="H11907" i="1"/>
  <c r="I11907" i="1" s="1"/>
  <c r="H11908" i="1"/>
  <c r="I11908" i="1" s="1"/>
  <c r="H11909" i="1"/>
  <c r="I11909" i="1" s="1"/>
  <c r="H11910" i="1"/>
  <c r="I11910" i="1" s="1"/>
  <c r="H11911" i="1"/>
  <c r="I11911" i="1" s="1"/>
  <c r="H11912" i="1"/>
  <c r="I11912" i="1" s="1"/>
  <c r="H11913" i="1"/>
  <c r="I11913" i="1" s="1"/>
  <c r="H11914" i="1"/>
  <c r="I11914" i="1" s="1"/>
  <c r="H11915" i="1"/>
  <c r="I11915" i="1" s="1"/>
  <c r="H11916" i="1"/>
  <c r="I11916" i="1" s="1"/>
  <c r="H11917" i="1"/>
  <c r="I11917" i="1" s="1"/>
  <c r="H11918" i="1"/>
  <c r="I11918" i="1" s="1"/>
  <c r="H11919" i="1"/>
  <c r="I11919" i="1" s="1"/>
  <c r="H11920" i="1"/>
  <c r="I11920" i="1" s="1"/>
  <c r="H11921" i="1"/>
  <c r="I11921" i="1" s="1"/>
  <c r="H11922" i="1"/>
  <c r="I11922" i="1" s="1"/>
  <c r="H11923" i="1"/>
  <c r="I11923" i="1" s="1"/>
  <c r="H11924" i="1"/>
  <c r="I11924" i="1" s="1"/>
  <c r="H11925" i="1"/>
  <c r="I11925" i="1" s="1"/>
  <c r="H11926" i="1"/>
  <c r="I11926" i="1" s="1"/>
  <c r="H11927" i="1"/>
  <c r="I11927" i="1" s="1"/>
  <c r="H11928" i="1"/>
  <c r="I11928" i="1" s="1"/>
  <c r="H11929" i="1"/>
  <c r="I11929" i="1" s="1"/>
  <c r="H11930" i="1"/>
  <c r="I11930" i="1" s="1"/>
  <c r="H11931" i="1"/>
  <c r="I11931" i="1" s="1"/>
  <c r="H11932" i="1"/>
  <c r="I11932" i="1" s="1"/>
  <c r="H11933" i="1"/>
  <c r="I11933" i="1" s="1"/>
  <c r="H11934" i="1"/>
  <c r="I11934" i="1" s="1"/>
  <c r="H11935" i="1"/>
  <c r="I11935" i="1" s="1"/>
  <c r="H11936" i="1"/>
  <c r="I11936" i="1" s="1"/>
  <c r="H11937" i="1"/>
  <c r="I11937" i="1" s="1"/>
  <c r="H11938" i="1"/>
  <c r="I11938" i="1" s="1"/>
  <c r="H11939" i="1"/>
  <c r="I11939" i="1" s="1"/>
  <c r="H11940" i="1"/>
  <c r="I11940" i="1" s="1"/>
  <c r="H11941" i="1"/>
  <c r="I11941" i="1" s="1"/>
  <c r="H11942" i="1"/>
  <c r="I11942" i="1" s="1"/>
  <c r="H11943" i="1"/>
  <c r="I11943" i="1" s="1"/>
  <c r="H11944" i="1"/>
  <c r="I11944" i="1" s="1"/>
  <c r="H11945" i="1"/>
  <c r="I11945" i="1" s="1"/>
  <c r="H11946" i="1"/>
  <c r="I11946" i="1" s="1"/>
  <c r="H11947" i="1"/>
  <c r="I11947" i="1" s="1"/>
  <c r="H11948" i="1"/>
  <c r="I11948" i="1" s="1"/>
  <c r="H11949" i="1"/>
  <c r="I11949" i="1" s="1"/>
  <c r="H11950" i="1"/>
  <c r="I11950" i="1" s="1"/>
  <c r="H11951" i="1"/>
  <c r="I11951" i="1" s="1"/>
  <c r="H11952" i="1"/>
  <c r="I11952" i="1" s="1"/>
  <c r="H11953" i="1"/>
  <c r="I11953" i="1" s="1"/>
  <c r="H11954" i="1"/>
  <c r="I11954" i="1" s="1"/>
  <c r="H11955" i="1"/>
  <c r="I11955" i="1" s="1"/>
  <c r="H11956" i="1"/>
  <c r="I11956" i="1" s="1"/>
  <c r="H11957" i="1"/>
  <c r="I11957" i="1" s="1"/>
  <c r="H11958" i="1"/>
  <c r="I11958" i="1" s="1"/>
  <c r="H11959" i="1"/>
  <c r="I11959" i="1" s="1"/>
  <c r="H11960" i="1"/>
  <c r="I11960" i="1" s="1"/>
  <c r="H11961" i="1"/>
  <c r="I11961" i="1" s="1"/>
  <c r="H11962" i="1"/>
  <c r="I11962" i="1" s="1"/>
  <c r="H11963" i="1"/>
  <c r="I11963" i="1" s="1"/>
  <c r="H11964" i="1"/>
  <c r="I11964" i="1" s="1"/>
  <c r="H11965" i="1"/>
  <c r="I11965" i="1" s="1"/>
  <c r="H11966" i="1"/>
  <c r="I11966" i="1" s="1"/>
  <c r="H11967" i="1"/>
  <c r="I11967" i="1" s="1"/>
  <c r="H11968" i="1"/>
  <c r="I11968" i="1" s="1"/>
  <c r="H11969" i="1"/>
  <c r="I11969" i="1" s="1"/>
  <c r="H11970" i="1"/>
  <c r="I11970" i="1" s="1"/>
  <c r="H11971" i="1"/>
  <c r="I11971" i="1" s="1"/>
  <c r="H11972" i="1"/>
  <c r="I11972" i="1" s="1"/>
  <c r="H11973" i="1"/>
  <c r="I11973" i="1" s="1"/>
  <c r="H11974" i="1"/>
  <c r="I11974" i="1" s="1"/>
  <c r="H11975" i="1"/>
  <c r="I11975" i="1" s="1"/>
  <c r="H11976" i="1"/>
  <c r="I11976" i="1" s="1"/>
  <c r="H11977" i="1"/>
  <c r="I11977" i="1" s="1"/>
  <c r="H11978" i="1"/>
  <c r="I11978" i="1" s="1"/>
  <c r="H11979" i="1"/>
  <c r="I11979" i="1" s="1"/>
  <c r="H11980" i="1"/>
  <c r="I11980" i="1" s="1"/>
  <c r="H11981" i="1"/>
  <c r="I11981" i="1" s="1"/>
  <c r="H11982" i="1"/>
  <c r="I11982" i="1" s="1"/>
  <c r="H11983" i="1"/>
  <c r="I11983" i="1" s="1"/>
  <c r="H11984" i="1"/>
  <c r="I11984" i="1" s="1"/>
  <c r="H11985" i="1"/>
  <c r="I11985" i="1" s="1"/>
  <c r="H11986" i="1"/>
  <c r="I11986" i="1" s="1"/>
  <c r="H11987" i="1"/>
  <c r="I11987" i="1" s="1"/>
  <c r="H11988" i="1"/>
  <c r="I11988" i="1" s="1"/>
  <c r="H11989" i="1"/>
  <c r="I11989" i="1" s="1"/>
  <c r="H11990" i="1"/>
  <c r="I11990" i="1" s="1"/>
  <c r="H11991" i="1"/>
  <c r="I11991" i="1" s="1"/>
  <c r="H11992" i="1"/>
  <c r="I11992" i="1" s="1"/>
  <c r="H11993" i="1"/>
  <c r="I11993" i="1" s="1"/>
  <c r="H11994" i="1"/>
  <c r="I11994" i="1" s="1"/>
  <c r="H11995" i="1"/>
  <c r="I11995" i="1" s="1"/>
  <c r="H11996" i="1"/>
  <c r="I11996" i="1" s="1"/>
  <c r="H11997" i="1"/>
  <c r="I11997" i="1" s="1"/>
  <c r="H11998" i="1"/>
  <c r="I11998" i="1" s="1"/>
  <c r="H11999" i="1"/>
  <c r="I11999" i="1" s="1"/>
  <c r="H12000" i="1"/>
  <c r="I12000" i="1" s="1"/>
  <c r="H12001" i="1"/>
  <c r="I12001" i="1" s="1"/>
  <c r="H12002" i="1"/>
  <c r="I12002" i="1" s="1"/>
  <c r="H12003" i="1"/>
  <c r="I12003" i="1" s="1"/>
  <c r="H12004" i="1"/>
  <c r="I12004" i="1" s="1"/>
  <c r="H12005" i="1"/>
  <c r="I12005" i="1" s="1"/>
  <c r="H12006" i="1"/>
  <c r="I12006" i="1" s="1"/>
  <c r="H12007" i="1"/>
  <c r="I12007" i="1" s="1"/>
  <c r="H12008" i="1"/>
  <c r="I12008" i="1" s="1"/>
  <c r="H12009" i="1"/>
  <c r="I12009" i="1" s="1"/>
  <c r="H12010" i="1"/>
  <c r="I12010" i="1" s="1"/>
  <c r="H12011" i="1"/>
  <c r="I12011" i="1" s="1"/>
  <c r="H12012" i="1"/>
  <c r="I12012" i="1" s="1"/>
  <c r="H12013" i="1"/>
  <c r="I12013" i="1" s="1"/>
  <c r="H12014" i="1"/>
  <c r="I12014" i="1" s="1"/>
  <c r="H12015" i="1"/>
  <c r="I12015" i="1" s="1"/>
  <c r="H12016" i="1"/>
  <c r="I12016" i="1" s="1"/>
  <c r="H12017" i="1"/>
  <c r="I12017" i="1" s="1"/>
  <c r="H12018" i="1"/>
  <c r="I12018" i="1" s="1"/>
  <c r="H12019" i="1"/>
  <c r="I12019" i="1" s="1"/>
  <c r="H12020" i="1"/>
  <c r="I12020" i="1" s="1"/>
  <c r="H12021" i="1"/>
  <c r="I12021" i="1" s="1"/>
  <c r="H12022" i="1"/>
  <c r="I12022" i="1" s="1"/>
  <c r="H12023" i="1"/>
  <c r="I12023" i="1" s="1"/>
  <c r="H12024" i="1"/>
  <c r="I12024" i="1" s="1"/>
  <c r="H12025" i="1"/>
  <c r="I12025" i="1" s="1"/>
  <c r="H12026" i="1"/>
  <c r="I12026" i="1" s="1"/>
  <c r="H12027" i="1"/>
  <c r="I12027" i="1" s="1"/>
  <c r="H12028" i="1"/>
  <c r="I12028" i="1" s="1"/>
  <c r="H12029" i="1"/>
  <c r="I12029" i="1" s="1"/>
  <c r="H12030" i="1"/>
  <c r="I12030" i="1" s="1"/>
  <c r="H12031" i="1"/>
  <c r="I12031" i="1" s="1"/>
  <c r="H12032" i="1"/>
  <c r="I12032" i="1" s="1"/>
  <c r="H12033" i="1"/>
  <c r="I12033" i="1" s="1"/>
  <c r="H12034" i="1"/>
  <c r="I12034" i="1" s="1"/>
  <c r="H12035" i="1"/>
  <c r="I12035" i="1" s="1"/>
  <c r="H12036" i="1"/>
  <c r="I12036" i="1" s="1"/>
  <c r="H12037" i="1"/>
  <c r="I12037" i="1" s="1"/>
  <c r="H12038" i="1"/>
  <c r="I12038" i="1" s="1"/>
  <c r="H12039" i="1"/>
  <c r="I12039" i="1" s="1"/>
  <c r="H12040" i="1"/>
  <c r="I12040" i="1" s="1"/>
  <c r="H12041" i="1"/>
  <c r="I12041" i="1" s="1"/>
  <c r="H12042" i="1"/>
  <c r="I12042" i="1" s="1"/>
  <c r="H12043" i="1"/>
  <c r="I12043" i="1" s="1"/>
  <c r="H12044" i="1"/>
  <c r="I12044" i="1" s="1"/>
  <c r="H12045" i="1"/>
  <c r="I12045" i="1" s="1"/>
  <c r="H12046" i="1"/>
  <c r="I12046" i="1" s="1"/>
  <c r="H12047" i="1"/>
  <c r="I12047" i="1" s="1"/>
  <c r="H12048" i="1"/>
  <c r="I12048" i="1" s="1"/>
  <c r="H12049" i="1"/>
  <c r="I12049" i="1" s="1"/>
  <c r="H12050" i="1"/>
  <c r="I12050" i="1" s="1"/>
  <c r="H12051" i="1"/>
  <c r="I12051" i="1" s="1"/>
  <c r="H12052" i="1"/>
  <c r="I12052" i="1" s="1"/>
  <c r="H12053" i="1"/>
  <c r="I12053" i="1" s="1"/>
  <c r="H12054" i="1"/>
  <c r="I12054" i="1" s="1"/>
  <c r="H12055" i="1"/>
  <c r="I12055" i="1" s="1"/>
  <c r="H12056" i="1"/>
  <c r="I12056" i="1" s="1"/>
  <c r="H12057" i="1"/>
  <c r="I12057" i="1" s="1"/>
  <c r="H12058" i="1"/>
  <c r="I12058" i="1" s="1"/>
  <c r="H12059" i="1"/>
  <c r="I12059" i="1" s="1"/>
  <c r="H12060" i="1"/>
  <c r="I12060" i="1" s="1"/>
  <c r="H12061" i="1"/>
  <c r="I12061" i="1" s="1"/>
  <c r="H12062" i="1"/>
  <c r="I12062" i="1" s="1"/>
  <c r="H12063" i="1"/>
  <c r="I12063" i="1" s="1"/>
  <c r="H12064" i="1"/>
  <c r="I12064" i="1" s="1"/>
  <c r="H12065" i="1"/>
  <c r="I12065" i="1" s="1"/>
  <c r="H12066" i="1"/>
  <c r="I12066" i="1" s="1"/>
  <c r="H12067" i="1"/>
  <c r="I12067" i="1" s="1"/>
  <c r="H12068" i="1"/>
  <c r="I12068" i="1" s="1"/>
  <c r="H12069" i="1"/>
  <c r="I12069" i="1" s="1"/>
  <c r="H12070" i="1"/>
  <c r="I12070" i="1" s="1"/>
  <c r="H12071" i="1"/>
  <c r="I12071" i="1" s="1"/>
  <c r="H12072" i="1"/>
  <c r="I12072" i="1" s="1"/>
  <c r="H12073" i="1"/>
  <c r="I12073" i="1" s="1"/>
  <c r="H12074" i="1"/>
  <c r="I12074" i="1" s="1"/>
  <c r="H12075" i="1"/>
  <c r="I12075" i="1" s="1"/>
  <c r="H12076" i="1"/>
  <c r="I12076" i="1" s="1"/>
  <c r="H12077" i="1"/>
  <c r="I12077" i="1" s="1"/>
  <c r="H12078" i="1"/>
  <c r="I12078" i="1" s="1"/>
  <c r="H12079" i="1"/>
  <c r="I12079" i="1" s="1"/>
  <c r="H12080" i="1"/>
  <c r="I12080" i="1" s="1"/>
  <c r="H12081" i="1"/>
  <c r="I12081" i="1" s="1"/>
  <c r="H12082" i="1"/>
  <c r="I12082" i="1" s="1"/>
  <c r="H12083" i="1"/>
  <c r="I12083" i="1" s="1"/>
  <c r="H12084" i="1"/>
  <c r="I12084" i="1" s="1"/>
  <c r="H12085" i="1"/>
  <c r="I12085" i="1" s="1"/>
  <c r="H12086" i="1"/>
  <c r="I12086" i="1" s="1"/>
  <c r="H12087" i="1"/>
  <c r="I12087" i="1" s="1"/>
  <c r="H12088" i="1"/>
  <c r="I12088" i="1" s="1"/>
  <c r="H12089" i="1"/>
  <c r="I12089" i="1" s="1"/>
  <c r="H12090" i="1"/>
  <c r="I12090" i="1" s="1"/>
  <c r="H12091" i="1"/>
  <c r="I12091" i="1" s="1"/>
  <c r="H12092" i="1"/>
  <c r="I12092" i="1" s="1"/>
  <c r="H12093" i="1"/>
  <c r="I12093" i="1" s="1"/>
  <c r="H12094" i="1"/>
  <c r="I12094" i="1" s="1"/>
  <c r="H12095" i="1"/>
  <c r="I12095" i="1" s="1"/>
  <c r="H12096" i="1"/>
  <c r="I12096" i="1" s="1"/>
  <c r="H12097" i="1"/>
  <c r="I12097" i="1" s="1"/>
  <c r="H12098" i="1"/>
  <c r="I12098" i="1" s="1"/>
  <c r="H12099" i="1"/>
  <c r="I12099" i="1" s="1"/>
  <c r="H12100" i="1"/>
  <c r="I12100" i="1" s="1"/>
  <c r="H12101" i="1"/>
  <c r="I12101" i="1" s="1"/>
  <c r="H12102" i="1"/>
  <c r="I12102" i="1" s="1"/>
  <c r="H12103" i="1"/>
  <c r="I12103" i="1" s="1"/>
  <c r="H12104" i="1"/>
  <c r="I12104" i="1" s="1"/>
  <c r="H12105" i="1"/>
  <c r="I12105" i="1" s="1"/>
  <c r="H12106" i="1"/>
  <c r="I12106" i="1" s="1"/>
  <c r="H12107" i="1"/>
  <c r="I12107" i="1" s="1"/>
  <c r="H12108" i="1"/>
  <c r="I12108" i="1" s="1"/>
  <c r="H12109" i="1"/>
  <c r="I12109" i="1" s="1"/>
  <c r="H12110" i="1"/>
  <c r="I12110" i="1" s="1"/>
  <c r="H12111" i="1"/>
  <c r="I12111" i="1" s="1"/>
  <c r="H12112" i="1"/>
  <c r="I12112" i="1" s="1"/>
  <c r="H12113" i="1"/>
  <c r="I12113" i="1" s="1"/>
  <c r="H12114" i="1"/>
  <c r="I12114" i="1" s="1"/>
  <c r="H12115" i="1"/>
  <c r="I12115" i="1" s="1"/>
  <c r="H12116" i="1"/>
  <c r="I12116" i="1" s="1"/>
  <c r="H12117" i="1"/>
  <c r="I12117" i="1" s="1"/>
  <c r="H12118" i="1"/>
  <c r="I12118" i="1" s="1"/>
  <c r="H12119" i="1"/>
  <c r="I12119" i="1" s="1"/>
  <c r="H12120" i="1"/>
  <c r="I12120" i="1" s="1"/>
  <c r="H12121" i="1"/>
  <c r="I12121" i="1" s="1"/>
  <c r="H12122" i="1"/>
  <c r="I12122" i="1" s="1"/>
  <c r="H12123" i="1"/>
  <c r="I12123" i="1" s="1"/>
  <c r="H12124" i="1"/>
  <c r="I12124" i="1" s="1"/>
  <c r="H12125" i="1"/>
  <c r="I12125" i="1" s="1"/>
  <c r="H12126" i="1"/>
  <c r="I12126" i="1" s="1"/>
  <c r="H12127" i="1"/>
  <c r="I12127" i="1" s="1"/>
  <c r="H12128" i="1"/>
  <c r="I12128" i="1" s="1"/>
  <c r="H12129" i="1"/>
  <c r="I12129" i="1" s="1"/>
  <c r="H12130" i="1"/>
  <c r="I12130" i="1" s="1"/>
  <c r="H12131" i="1"/>
  <c r="I12131" i="1" s="1"/>
  <c r="H12132" i="1"/>
  <c r="I12132" i="1" s="1"/>
  <c r="H12133" i="1"/>
  <c r="I12133" i="1" s="1"/>
  <c r="H12134" i="1"/>
  <c r="I12134" i="1" s="1"/>
  <c r="H12135" i="1"/>
  <c r="I12135" i="1" s="1"/>
  <c r="H12136" i="1"/>
  <c r="I12136" i="1" s="1"/>
  <c r="H12137" i="1"/>
  <c r="I12137" i="1" s="1"/>
  <c r="H12138" i="1"/>
  <c r="I12138" i="1" s="1"/>
  <c r="H12139" i="1"/>
  <c r="I12139" i="1" s="1"/>
  <c r="H12140" i="1"/>
  <c r="I12140" i="1" s="1"/>
  <c r="H12141" i="1"/>
  <c r="I12141" i="1" s="1"/>
  <c r="H12142" i="1"/>
  <c r="I12142" i="1" s="1"/>
  <c r="H12143" i="1"/>
  <c r="I12143" i="1" s="1"/>
  <c r="H12144" i="1"/>
  <c r="I12144" i="1" s="1"/>
  <c r="H12145" i="1"/>
  <c r="I12145" i="1" s="1"/>
  <c r="H12146" i="1"/>
  <c r="I12146" i="1" s="1"/>
  <c r="H12147" i="1"/>
  <c r="I12147" i="1" s="1"/>
  <c r="H12148" i="1"/>
  <c r="I12148" i="1" s="1"/>
  <c r="H12149" i="1"/>
  <c r="I12149" i="1" s="1"/>
  <c r="H12150" i="1"/>
  <c r="I12150" i="1" s="1"/>
  <c r="H12151" i="1"/>
  <c r="I12151" i="1" s="1"/>
  <c r="H12152" i="1"/>
  <c r="I12152" i="1" s="1"/>
  <c r="H12153" i="1"/>
  <c r="I12153" i="1" s="1"/>
  <c r="H12154" i="1"/>
  <c r="I12154" i="1" s="1"/>
  <c r="H12155" i="1"/>
  <c r="I12155" i="1" s="1"/>
  <c r="H12156" i="1"/>
  <c r="I12156" i="1" s="1"/>
  <c r="H12157" i="1"/>
  <c r="I12157" i="1" s="1"/>
  <c r="H12158" i="1"/>
  <c r="I12158" i="1" s="1"/>
  <c r="H12159" i="1"/>
  <c r="I12159" i="1" s="1"/>
  <c r="H12160" i="1"/>
  <c r="I12160" i="1" s="1"/>
  <c r="H12161" i="1"/>
  <c r="I12161" i="1" s="1"/>
  <c r="H12162" i="1"/>
  <c r="I12162" i="1" s="1"/>
  <c r="H12163" i="1"/>
  <c r="I12163" i="1" s="1"/>
  <c r="H12164" i="1"/>
  <c r="I12164" i="1" s="1"/>
  <c r="H12165" i="1"/>
  <c r="I12165" i="1" s="1"/>
  <c r="H12166" i="1"/>
  <c r="I12166" i="1" s="1"/>
  <c r="H12167" i="1"/>
  <c r="I12167" i="1" s="1"/>
  <c r="H12168" i="1"/>
  <c r="I12168" i="1" s="1"/>
  <c r="H12169" i="1"/>
  <c r="I12169" i="1" s="1"/>
  <c r="H12170" i="1"/>
  <c r="I12170" i="1" s="1"/>
  <c r="H12171" i="1"/>
  <c r="I12171" i="1" s="1"/>
  <c r="H12172" i="1"/>
  <c r="I12172" i="1" s="1"/>
  <c r="H12173" i="1"/>
  <c r="I12173" i="1" s="1"/>
  <c r="H12174" i="1"/>
  <c r="I12174" i="1" s="1"/>
  <c r="H12175" i="1"/>
  <c r="I12175" i="1" s="1"/>
  <c r="H12176" i="1"/>
  <c r="I12176" i="1" s="1"/>
  <c r="H12177" i="1"/>
  <c r="I12177" i="1" s="1"/>
  <c r="H12178" i="1"/>
  <c r="I12178" i="1" s="1"/>
  <c r="H12179" i="1"/>
  <c r="I12179" i="1" s="1"/>
  <c r="H12180" i="1"/>
  <c r="I12180" i="1" s="1"/>
  <c r="H12181" i="1"/>
  <c r="I12181" i="1" s="1"/>
  <c r="H12182" i="1"/>
  <c r="I12182" i="1" s="1"/>
  <c r="H12183" i="1"/>
  <c r="I12183" i="1" s="1"/>
  <c r="H12184" i="1"/>
  <c r="I12184" i="1" s="1"/>
  <c r="H12185" i="1"/>
  <c r="I12185" i="1" s="1"/>
  <c r="H12186" i="1"/>
  <c r="I12186" i="1" s="1"/>
  <c r="H12187" i="1"/>
  <c r="I12187" i="1" s="1"/>
  <c r="H12188" i="1"/>
  <c r="I12188" i="1" s="1"/>
  <c r="H12189" i="1"/>
  <c r="I12189" i="1" s="1"/>
  <c r="H12190" i="1"/>
  <c r="I12190" i="1" s="1"/>
  <c r="H12191" i="1"/>
  <c r="I12191" i="1" s="1"/>
  <c r="H12192" i="1"/>
  <c r="I12192" i="1" s="1"/>
  <c r="H12193" i="1"/>
  <c r="I12193" i="1" s="1"/>
  <c r="H12194" i="1"/>
  <c r="I12194" i="1" s="1"/>
  <c r="H12195" i="1"/>
  <c r="I12195" i="1" s="1"/>
  <c r="H12196" i="1"/>
  <c r="I12196" i="1" s="1"/>
  <c r="H12197" i="1"/>
  <c r="I12197" i="1" s="1"/>
  <c r="H12198" i="1"/>
  <c r="I12198" i="1" s="1"/>
  <c r="H12199" i="1"/>
  <c r="I12199" i="1" s="1"/>
  <c r="H12200" i="1"/>
  <c r="I12200" i="1" s="1"/>
  <c r="H12201" i="1"/>
  <c r="I12201" i="1" s="1"/>
  <c r="H12202" i="1"/>
  <c r="I12202" i="1" s="1"/>
  <c r="H12203" i="1"/>
  <c r="I12203" i="1" s="1"/>
  <c r="H12204" i="1"/>
  <c r="I12204" i="1" s="1"/>
  <c r="H12205" i="1"/>
  <c r="I12205" i="1" s="1"/>
  <c r="H12206" i="1"/>
  <c r="I12206" i="1" s="1"/>
  <c r="H12207" i="1"/>
  <c r="I12207" i="1" s="1"/>
  <c r="H12208" i="1"/>
  <c r="I12208" i="1" s="1"/>
  <c r="H12209" i="1"/>
  <c r="I12209" i="1" s="1"/>
  <c r="H12210" i="1"/>
  <c r="I12210" i="1" s="1"/>
  <c r="H12211" i="1"/>
  <c r="I12211" i="1" s="1"/>
  <c r="H12212" i="1"/>
  <c r="I12212" i="1" s="1"/>
  <c r="H12213" i="1"/>
  <c r="I12213" i="1" s="1"/>
  <c r="H12214" i="1"/>
  <c r="I12214" i="1" s="1"/>
  <c r="H12215" i="1"/>
  <c r="I12215" i="1" s="1"/>
  <c r="H12216" i="1"/>
  <c r="I12216" i="1" s="1"/>
  <c r="H12217" i="1"/>
  <c r="I12217" i="1" s="1"/>
  <c r="H12218" i="1"/>
  <c r="I12218" i="1" s="1"/>
  <c r="H12219" i="1"/>
  <c r="I12219" i="1" s="1"/>
  <c r="H12220" i="1"/>
  <c r="I12220" i="1" s="1"/>
  <c r="H12221" i="1"/>
  <c r="I12221" i="1" s="1"/>
  <c r="H12222" i="1"/>
  <c r="I12222" i="1" s="1"/>
  <c r="H12223" i="1"/>
  <c r="I12223" i="1" s="1"/>
  <c r="H12224" i="1"/>
  <c r="I12224" i="1" s="1"/>
  <c r="H12225" i="1"/>
  <c r="I12225" i="1" s="1"/>
  <c r="H12226" i="1"/>
  <c r="I12226" i="1" s="1"/>
  <c r="H12227" i="1"/>
  <c r="I12227" i="1" s="1"/>
  <c r="H12228" i="1"/>
  <c r="I12228" i="1" s="1"/>
  <c r="H12229" i="1"/>
  <c r="I12229" i="1" s="1"/>
  <c r="H12230" i="1"/>
  <c r="I12230" i="1" s="1"/>
  <c r="H12231" i="1"/>
  <c r="I12231" i="1" s="1"/>
  <c r="H12232" i="1"/>
  <c r="I12232" i="1" s="1"/>
  <c r="H12233" i="1"/>
  <c r="I12233" i="1" s="1"/>
  <c r="H12234" i="1"/>
  <c r="I12234" i="1" s="1"/>
  <c r="H12235" i="1"/>
  <c r="I12235" i="1" s="1"/>
  <c r="H12236" i="1"/>
  <c r="I12236" i="1" s="1"/>
  <c r="H12237" i="1"/>
  <c r="I12237" i="1" s="1"/>
  <c r="H12238" i="1"/>
  <c r="I12238" i="1" s="1"/>
  <c r="H12239" i="1"/>
  <c r="I12239" i="1" s="1"/>
  <c r="H12240" i="1"/>
  <c r="I12240" i="1" s="1"/>
  <c r="H12241" i="1"/>
  <c r="I12241" i="1" s="1"/>
  <c r="H12242" i="1"/>
  <c r="I12242" i="1" s="1"/>
  <c r="H12243" i="1"/>
  <c r="I12243" i="1" s="1"/>
  <c r="H12244" i="1"/>
  <c r="I12244" i="1" s="1"/>
  <c r="H12245" i="1"/>
  <c r="I12245" i="1" s="1"/>
  <c r="H12246" i="1"/>
  <c r="I12246" i="1" s="1"/>
  <c r="H12247" i="1"/>
  <c r="I12247" i="1" s="1"/>
  <c r="H12248" i="1"/>
  <c r="I12248" i="1" s="1"/>
  <c r="H12249" i="1"/>
  <c r="I12249" i="1" s="1"/>
  <c r="H12250" i="1"/>
  <c r="I12250" i="1" s="1"/>
  <c r="H12251" i="1"/>
  <c r="I12251" i="1" s="1"/>
  <c r="H12252" i="1"/>
  <c r="I12252" i="1" s="1"/>
  <c r="H12253" i="1"/>
  <c r="I12253" i="1" s="1"/>
  <c r="H12254" i="1"/>
  <c r="I12254" i="1" s="1"/>
  <c r="H12255" i="1"/>
  <c r="I12255" i="1" s="1"/>
  <c r="H12256" i="1"/>
  <c r="I12256" i="1" s="1"/>
  <c r="H12257" i="1"/>
  <c r="I12257" i="1" s="1"/>
  <c r="H12258" i="1"/>
  <c r="I12258" i="1" s="1"/>
  <c r="H12259" i="1"/>
  <c r="I12259" i="1" s="1"/>
  <c r="H12260" i="1"/>
  <c r="I12260" i="1" s="1"/>
  <c r="H12261" i="1"/>
  <c r="I12261" i="1" s="1"/>
  <c r="H12262" i="1"/>
  <c r="I12262" i="1" s="1"/>
  <c r="H12263" i="1"/>
  <c r="I12263" i="1" s="1"/>
  <c r="H12264" i="1"/>
  <c r="I12264" i="1" s="1"/>
  <c r="H12265" i="1"/>
  <c r="I12265" i="1" s="1"/>
  <c r="H12266" i="1"/>
  <c r="I12266" i="1" s="1"/>
  <c r="H12267" i="1"/>
  <c r="I12267" i="1" s="1"/>
  <c r="H12268" i="1"/>
  <c r="I12268" i="1" s="1"/>
  <c r="H12269" i="1"/>
  <c r="I12269" i="1" s="1"/>
  <c r="H12270" i="1"/>
  <c r="I12270" i="1" s="1"/>
  <c r="H12271" i="1"/>
  <c r="I12271" i="1" s="1"/>
  <c r="H12272" i="1"/>
  <c r="I12272" i="1" s="1"/>
  <c r="H12273" i="1"/>
  <c r="I12273" i="1" s="1"/>
  <c r="H12274" i="1"/>
  <c r="I12274" i="1" s="1"/>
  <c r="H12275" i="1"/>
  <c r="I12275" i="1" s="1"/>
  <c r="H12276" i="1"/>
  <c r="I12276" i="1" s="1"/>
  <c r="H12277" i="1"/>
  <c r="I12277" i="1" s="1"/>
  <c r="H12278" i="1"/>
  <c r="I12278" i="1" s="1"/>
  <c r="H12279" i="1"/>
  <c r="I12279" i="1" s="1"/>
  <c r="H12280" i="1"/>
  <c r="I12280" i="1" s="1"/>
  <c r="H12281" i="1"/>
  <c r="I12281" i="1" s="1"/>
  <c r="H12282" i="1"/>
  <c r="I12282" i="1" s="1"/>
  <c r="H12283" i="1"/>
  <c r="I12283" i="1" s="1"/>
  <c r="H12284" i="1"/>
  <c r="I12284" i="1" s="1"/>
  <c r="H12285" i="1"/>
  <c r="I12285" i="1" s="1"/>
  <c r="H12286" i="1"/>
  <c r="I12286" i="1" s="1"/>
  <c r="H12287" i="1"/>
  <c r="I12287" i="1" s="1"/>
  <c r="H12288" i="1"/>
  <c r="I12288" i="1" s="1"/>
  <c r="H12289" i="1"/>
  <c r="I12289" i="1" s="1"/>
  <c r="H12290" i="1"/>
  <c r="I12290" i="1" s="1"/>
  <c r="H12291" i="1"/>
  <c r="I12291" i="1" s="1"/>
  <c r="H12292" i="1"/>
  <c r="I12292" i="1" s="1"/>
  <c r="H12293" i="1"/>
  <c r="I12293" i="1" s="1"/>
  <c r="H12294" i="1"/>
  <c r="I12294" i="1" s="1"/>
  <c r="H12295" i="1"/>
  <c r="I12295" i="1" s="1"/>
  <c r="H12296" i="1"/>
  <c r="I12296" i="1" s="1"/>
  <c r="H12297" i="1"/>
  <c r="I12297" i="1" s="1"/>
  <c r="H12298" i="1"/>
  <c r="I12298" i="1" s="1"/>
  <c r="H12299" i="1"/>
  <c r="I12299" i="1" s="1"/>
  <c r="H12300" i="1"/>
  <c r="I12300" i="1" s="1"/>
  <c r="H12301" i="1"/>
  <c r="I12301" i="1" s="1"/>
  <c r="H12302" i="1"/>
  <c r="I12302" i="1" s="1"/>
  <c r="H12303" i="1"/>
  <c r="I12303" i="1" s="1"/>
  <c r="H12304" i="1"/>
  <c r="I12304" i="1" s="1"/>
  <c r="H12305" i="1"/>
  <c r="I12305" i="1" s="1"/>
  <c r="H12306" i="1"/>
  <c r="I12306" i="1" s="1"/>
  <c r="H12307" i="1"/>
  <c r="I12307" i="1" s="1"/>
  <c r="H12308" i="1"/>
  <c r="I12308" i="1" s="1"/>
  <c r="H12309" i="1"/>
  <c r="I12309" i="1" s="1"/>
  <c r="H12310" i="1"/>
  <c r="I12310" i="1" s="1"/>
  <c r="H12311" i="1"/>
  <c r="I12311" i="1" s="1"/>
  <c r="H12312" i="1"/>
  <c r="I12312" i="1" s="1"/>
  <c r="H12313" i="1"/>
  <c r="I12313" i="1" s="1"/>
  <c r="H12314" i="1"/>
  <c r="I12314" i="1" s="1"/>
  <c r="H12315" i="1"/>
  <c r="I12315" i="1" s="1"/>
  <c r="H12316" i="1"/>
  <c r="I12316" i="1" s="1"/>
  <c r="H12317" i="1"/>
  <c r="I12317" i="1" s="1"/>
  <c r="H12318" i="1"/>
  <c r="I12318" i="1" s="1"/>
  <c r="H12319" i="1"/>
  <c r="I12319" i="1" s="1"/>
  <c r="H12320" i="1"/>
  <c r="I12320" i="1" s="1"/>
  <c r="H12321" i="1"/>
  <c r="I12321" i="1" s="1"/>
  <c r="H12322" i="1"/>
  <c r="I12322" i="1" s="1"/>
  <c r="H12323" i="1"/>
  <c r="I12323" i="1" s="1"/>
  <c r="H12324" i="1"/>
  <c r="I12324" i="1" s="1"/>
  <c r="H12325" i="1"/>
  <c r="I12325" i="1" s="1"/>
  <c r="H12326" i="1"/>
  <c r="I12326" i="1" s="1"/>
  <c r="H12327" i="1"/>
  <c r="I12327" i="1" s="1"/>
  <c r="H12328" i="1"/>
  <c r="I12328" i="1" s="1"/>
  <c r="H12329" i="1"/>
  <c r="I12329" i="1" s="1"/>
  <c r="H12330" i="1"/>
  <c r="I12330" i="1" s="1"/>
  <c r="H12331" i="1"/>
  <c r="I12331" i="1" s="1"/>
  <c r="H12332" i="1"/>
  <c r="I12332" i="1" s="1"/>
  <c r="H12333" i="1"/>
  <c r="I12333" i="1" s="1"/>
  <c r="H12334" i="1"/>
  <c r="I12334" i="1" s="1"/>
  <c r="H12335" i="1"/>
  <c r="I12335" i="1" s="1"/>
  <c r="H12336" i="1"/>
  <c r="I12336" i="1" s="1"/>
  <c r="H12337" i="1"/>
  <c r="I12337" i="1" s="1"/>
  <c r="H12338" i="1"/>
  <c r="I12338" i="1" s="1"/>
  <c r="H12339" i="1"/>
  <c r="I12339" i="1" s="1"/>
  <c r="H12340" i="1"/>
  <c r="I12340" i="1" s="1"/>
  <c r="H12341" i="1"/>
  <c r="I12341" i="1" s="1"/>
  <c r="H12342" i="1"/>
  <c r="I12342" i="1" s="1"/>
  <c r="H12343" i="1"/>
  <c r="I12343" i="1" s="1"/>
  <c r="H12344" i="1"/>
  <c r="I12344" i="1" s="1"/>
  <c r="H12345" i="1"/>
  <c r="I12345" i="1" s="1"/>
  <c r="H12346" i="1"/>
  <c r="I12346" i="1" s="1"/>
  <c r="H12347" i="1"/>
  <c r="I12347" i="1" s="1"/>
  <c r="H12348" i="1"/>
  <c r="I12348" i="1" s="1"/>
  <c r="H12349" i="1"/>
  <c r="I12349" i="1" s="1"/>
  <c r="H12350" i="1"/>
  <c r="I12350" i="1" s="1"/>
  <c r="H12351" i="1"/>
  <c r="I12351" i="1" s="1"/>
  <c r="H12352" i="1"/>
  <c r="I12352" i="1" s="1"/>
  <c r="H12353" i="1"/>
  <c r="I12353" i="1" s="1"/>
  <c r="H12354" i="1"/>
  <c r="I12354" i="1" s="1"/>
  <c r="H12355" i="1"/>
  <c r="I12355" i="1" s="1"/>
  <c r="H12356" i="1"/>
  <c r="I12356" i="1" s="1"/>
  <c r="H12357" i="1"/>
  <c r="I12357" i="1" s="1"/>
  <c r="H12358" i="1"/>
  <c r="I12358" i="1" s="1"/>
  <c r="H12359" i="1"/>
  <c r="I12359" i="1" s="1"/>
  <c r="H12360" i="1"/>
  <c r="I12360" i="1" s="1"/>
  <c r="H12361" i="1"/>
  <c r="I12361" i="1" s="1"/>
  <c r="H12362" i="1"/>
  <c r="I12362" i="1" s="1"/>
  <c r="H12363" i="1"/>
  <c r="I12363" i="1" s="1"/>
  <c r="H12364" i="1"/>
  <c r="I12364" i="1" s="1"/>
  <c r="H12365" i="1"/>
  <c r="I12365" i="1" s="1"/>
  <c r="H12366" i="1"/>
  <c r="I12366" i="1" s="1"/>
  <c r="H12367" i="1"/>
  <c r="I12367" i="1" s="1"/>
  <c r="H12368" i="1"/>
  <c r="I12368" i="1" s="1"/>
  <c r="H12369" i="1"/>
  <c r="I12369" i="1" s="1"/>
  <c r="H12370" i="1"/>
  <c r="I12370" i="1" s="1"/>
  <c r="H12371" i="1"/>
  <c r="I12371" i="1" s="1"/>
  <c r="H12372" i="1"/>
  <c r="I12372" i="1" s="1"/>
  <c r="H12373" i="1"/>
  <c r="I12373" i="1" s="1"/>
  <c r="H12374" i="1"/>
  <c r="I12374" i="1" s="1"/>
  <c r="H12375" i="1"/>
  <c r="I12375" i="1" s="1"/>
  <c r="H12376" i="1"/>
  <c r="I12376" i="1" s="1"/>
  <c r="H12377" i="1"/>
  <c r="I12377" i="1" s="1"/>
  <c r="H12378" i="1"/>
  <c r="I12378" i="1" s="1"/>
  <c r="H12379" i="1"/>
  <c r="I12379" i="1" s="1"/>
  <c r="H12380" i="1"/>
  <c r="I12380" i="1" s="1"/>
  <c r="H12381" i="1"/>
  <c r="I12381" i="1" s="1"/>
  <c r="H12382" i="1"/>
  <c r="I12382" i="1" s="1"/>
  <c r="H12383" i="1"/>
  <c r="I12383" i="1" s="1"/>
  <c r="H12384" i="1"/>
  <c r="I12384" i="1" s="1"/>
  <c r="H12385" i="1"/>
  <c r="I12385" i="1" s="1"/>
  <c r="H12386" i="1"/>
  <c r="I12386" i="1" s="1"/>
  <c r="H12387" i="1"/>
  <c r="I12387" i="1" s="1"/>
  <c r="H12388" i="1"/>
  <c r="I12388" i="1" s="1"/>
  <c r="H12389" i="1"/>
  <c r="I12389" i="1" s="1"/>
  <c r="H12390" i="1"/>
  <c r="I12390" i="1" s="1"/>
  <c r="H12391" i="1"/>
  <c r="I12391" i="1" s="1"/>
  <c r="H12392" i="1"/>
  <c r="I12392" i="1" s="1"/>
  <c r="H12393" i="1"/>
  <c r="I12393" i="1" s="1"/>
  <c r="H12394" i="1"/>
  <c r="I12394" i="1" s="1"/>
  <c r="H12395" i="1"/>
  <c r="I12395" i="1" s="1"/>
  <c r="H12396" i="1"/>
  <c r="I12396" i="1" s="1"/>
  <c r="H12397" i="1"/>
  <c r="I12397" i="1" s="1"/>
  <c r="H12398" i="1"/>
  <c r="I12398" i="1" s="1"/>
  <c r="H12399" i="1"/>
  <c r="I12399" i="1" s="1"/>
  <c r="H12400" i="1"/>
  <c r="I12400" i="1" s="1"/>
  <c r="H12401" i="1"/>
  <c r="I12401" i="1" s="1"/>
  <c r="H12402" i="1"/>
  <c r="I12402" i="1" s="1"/>
  <c r="H12403" i="1"/>
  <c r="I12403" i="1" s="1"/>
  <c r="H12404" i="1"/>
  <c r="I12404" i="1" s="1"/>
  <c r="H12405" i="1"/>
  <c r="I12405" i="1" s="1"/>
  <c r="H12406" i="1"/>
  <c r="I12406" i="1" s="1"/>
  <c r="H12407" i="1"/>
  <c r="I12407" i="1" s="1"/>
  <c r="H12408" i="1"/>
  <c r="I12408" i="1" s="1"/>
  <c r="H12409" i="1"/>
  <c r="I12409" i="1" s="1"/>
  <c r="H12410" i="1"/>
  <c r="I12410" i="1" s="1"/>
  <c r="H12411" i="1"/>
  <c r="I12411" i="1" s="1"/>
  <c r="H12412" i="1"/>
  <c r="I12412" i="1" s="1"/>
  <c r="H12413" i="1"/>
  <c r="I12413" i="1" s="1"/>
  <c r="H12414" i="1"/>
  <c r="I12414" i="1" s="1"/>
  <c r="H12415" i="1"/>
  <c r="I12415" i="1" s="1"/>
  <c r="H12416" i="1"/>
  <c r="I12416" i="1" s="1"/>
  <c r="H12417" i="1"/>
  <c r="I12417" i="1" s="1"/>
  <c r="H12418" i="1"/>
  <c r="I12418" i="1" s="1"/>
  <c r="H12419" i="1"/>
  <c r="I12419" i="1" s="1"/>
  <c r="H12420" i="1"/>
  <c r="I12420" i="1" s="1"/>
  <c r="H12421" i="1"/>
  <c r="I12421" i="1" s="1"/>
  <c r="H12422" i="1"/>
  <c r="I12422" i="1" s="1"/>
  <c r="H12423" i="1"/>
  <c r="I12423" i="1" s="1"/>
  <c r="H12424" i="1"/>
  <c r="I12424" i="1" s="1"/>
  <c r="H12425" i="1"/>
  <c r="I12425" i="1" s="1"/>
  <c r="H12426" i="1"/>
  <c r="I12426" i="1" s="1"/>
  <c r="H12427" i="1"/>
  <c r="I12427" i="1" s="1"/>
  <c r="H12428" i="1"/>
  <c r="I12428" i="1" s="1"/>
  <c r="H12429" i="1"/>
  <c r="I12429" i="1" s="1"/>
  <c r="H12430" i="1"/>
  <c r="I12430" i="1" s="1"/>
  <c r="H12431" i="1"/>
  <c r="I12431" i="1" s="1"/>
  <c r="H12432" i="1"/>
  <c r="I12432" i="1" s="1"/>
  <c r="H12433" i="1"/>
  <c r="I12433" i="1" s="1"/>
  <c r="H12434" i="1"/>
  <c r="I12434" i="1" s="1"/>
  <c r="H12435" i="1"/>
  <c r="I12435" i="1" s="1"/>
  <c r="H12436" i="1"/>
  <c r="I12436" i="1" s="1"/>
  <c r="H12437" i="1"/>
  <c r="I12437" i="1" s="1"/>
  <c r="H12438" i="1"/>
  <c r="I12438" i="1" s="1"/>
  <c r="H12439" i="1"/>
  <c r="I12439" i="1" s="1"/>
  <c r="H12440" i="1"/>
  <c r="I12440" i="1" s="1"/>
  <c r="H12441" i="1"/>
  <c r="I12441" i="1" s="1"/>
  <c r="H12442" i="1"/>
  <c r="I12442" i="1" s="1"/>
  <c r="H12443" i="1"/>
  <c r="I12443" i="1" s="1"/>
  <c r="H12444" i="1"/>
  <c r="I12444" i="1" s="1"/>
  <c r="H12445" i="1"/>
  <c r="I12445" i="1" s="1"/>
  <c r="H12446" i="1"/>
  <c r="I12446" i="1" s="1"/>
  <c r="H12447" i="1"/>
  <c r="I12447" i="1" s="1"/>
  <c r="H12448" i="1"/>
  <c r="I12448" i="1" s="1"/>
  <c r="H12449" i="1"/>
  <c r="I12449" i="1" s="1"/>
  <c r="H12450" i="1"/>
  <c r="I12450" i="1" s="1"/>
  <c r="H12451" i="1"/>
  <c r="I12451" i="1" s="1"/>
  <c r="H12452" i="1"/>
  <c r="I12452" i="1" s="1"/>
  <c r="H12453" i="1"/>
  <c r="I12453" i="1" s="1"/>
  <c r="H12454" i="1"/>
  <c r="I12454" i="1" s="1"/>
  <c r="H12455" i="1"/>
  <c r="I12455" i="1" s="1"/>
  <c r="H12456" i="1"/>
  <c r="I12456" i="1" s="1"/>
  <c r="H12457" i="1"/>
  <c r="I12457" i="1" s="1"/>
  <c r="H12458" i="1"/>
  <c r="I12458" i="1" s="1"/>
  <c r="H12459" i="1"/>
  <c r="I12459" i="1" s="1"/>
  <c r="H12460" i="1"/>
  <c r="I12460" i="1" s="1"/>
  <c r="H12461" i="1"/>
  <c r="I12461" i="1" s="1"/>
  <c r="H12462" i="1"/>
  <c r="I12462" i="1" s="1"/>
  <c r="H12463" i="1"/>
  <c r="I12463" i="1" s="1"/>
  <c r="H12464" i="1"/>
  <c r="I12464" i="1" s="1"/>
  <c r="H12465" i="1"/>
  <c r="I12465" i="1" s="1"/>
  <c r="H12466" i="1"/>
  <c r="I12466" i="1" s="1"/>
  <c r="H12467" i="1"/>
  <c r="I12467" i="1" s="1"/>
  <c r="H12468" i="1"/>
  <c r="I12468" i="1" s="1"/>
  <c r="H12469" i="1"/>
  <c r="I12469" i="1" s="1"/>
  <c r="H12470" i="1"/>
  <c r="I12470" i="1" s="1"/>
  <c r="H12471" i="1"/>
  <c r="I12471" i="1" s="1"/>
  <c r="H12472" i="1"/>
  <c r="I12472" i="1" s="1"/>
  <c r="H12473" i="1"/>
  <c r="I12473" i="1" s="1"/>
  <c r="H12474" i="1"/>
  <c r="I12474" i="1" s="1"/>
  <c r="H12475" i="1"/>
  <c r="I12475" i="1" s="1"/>
  <c r="H12476" i="1"/>
  <c r="I12476" i="1" s="1"/>
  <c r="H12477" i="1"/>
  <c r="I12477" i="1" s="1"/>
  <c r="H12478" i="1"/>
  <c r="I12478" i="1" s="1"/>
  <c r="H12479" i="1"/>
  <c r="I12479" i="1" s="1"/>
  <c r="H12480" i="1"/>
  <c r="I12480" i="1" s="1"/>
  <c r="H12481" i="1"/>
  <c r="I12481" i="1" s="1"/>
  <c r="H12482" i="1"/>
  <c r="I12482" i="1" s="1"/>
  <c r="H12483" i="1"/>
  <c r="I12483" i="1" s="1"/>
  <c r="H12484" i="1"/>
  <c r="I12484" i="1" s="1"/>
  <c r="H12485" i="1"/>
  <c r="I12485" i="1" s="1"/>
  <c r="H12486" i="1"/>
  <c r="I12486" i="1" s="1"/>
  <c r="H12487" i="1"/>
  <c r="I12487" i="1" s="1"/>
  <c r="H12488" i="1"/>
  <c r="I12488" i="1" s="1"/>
  <c r="H12489" i="1"/>
  <c r="I12489" i="1" s="1"/>
  <c r="H12490" i="1"/>
  <c r="I12490" i="1" s="1"/>
  <c r="H12491" i="1"/>
  <c r="I12491" i="1" s="1"/>
  <c r="H12492" i="1"/>
  <c r="I12492" i="1" s="1"/>
  <c r="H12493" i="1"/>
  <c r="I12493" i="1" s="1"/>
  <c r="H12494" i="1"/>
  <c r="I12494" i="1" s="1"/>
  <c r="H12495" i="1"/>
  <c r="I12495" i="1" s="1"/>
  <c r="H12496" i="1"/>
  <c r="I12496" i="1" s="1"/>
  <c r="H12497" i="1"/>
  <c r="I12497" i="1" s="1"/>
  <c r="H12498" i="1"/>
  <c r="I12498" i="1" s="1"/>
  <c r="H12499" i="1"/>
  <c r="I12499" i="1" s="1"/>
  <c r="H12500" i="1"/>
  <c r="I12500" i="1" s="1"/>
  <c r="H12501" i="1"/>
  <c r="I12501" i="1" s="1"/>
  <c r="H12502" i="1"/>
  <c r="I12502" i="1" s="1"/>
  <c r="H12503" i="1"/>
  <c r="I12503" i="1" s="1"/>
  <c r="H12504" i="1"/>
  <c r="I12504" i="1" s="1"/>
  <c r="H12505" i="1"/>
  <c r="I12505" i="1" s="1"/>
  <c r="H12506" i="1"/>
  <c r="I12506" i="1" s="1"/>
  <c r="H12507" i="1"/>
  <c r="I12507" i="1" s="1"/>
  <c r="H12508" i="1"/>
  <c r="I12508" i="1" s="1"/>
  <c r="H12509" i="1"/>
  <c r="I12509" i="1" s="1"/>
  <c r="H12510" i="1"/>
  <c r="I12510" i="1" s="1"/>
  <c r="H12511" i="1"/>
  <c r="I12511" i="1" s="1"/>
  <c r="H12512" i="1"/>
  <c r="I12512" i="1" s="1"/>
  <c r="H12513" i="1"/>
  <c r="I12513" i="1" s="1"/>
  <c r="H12514" i="1"/>
  <c r="I12514" i="1" s="1"/>
  <c r="H12515" i="1"/>
  <c r="I12515" i="1" s="1"/>
  <c r="H12516" i="1"/>
  <c r="I12516" i="1" s="1"/>
  <c r="H12517" i="1"/>
  <c r="I12517" i="1" s="1"/>
  <c r="H12518" i="1"/>
  <c r="I12518" i="1" s="1"/>
  <c r="H12519" i="1"/>
  <c r="I12519" i="1" s="1"/>
  <c r="H12520" i="1"/>
  <c r="I12520" i="1" s="1"/>
  <c r="H12521" i="1"/>
  <c r="I12521" i="1" s="1"/>
  <c r="H12522" i="1"/>
  <c r="I12522" i="1" s="1"/>
  <c r="H12523" i="1"/>
  <c r="I12523" i="1" s="1"/>
  <c r="H12524" i="1"/>
  <c r="I12524" i="1" s="1"/>
  <c r="H12525" i="1"/>
  <c r="I12525" i="1" s="1"/>
  <c r="H12526" i="1"/>
  <c r="I12526" i="1" s="1"/>
  <c r="H12527" i="1"/>
  <c r="I12527" i="1" s="1"/>
  <c r="H12528" i="1"/>
  <c r="I12528" i="1" s="1"/>
  <c r="H12529" i="1"/>
  <c r="I12529" i="1" s="1"/>
  <c r="H12530" i="1"/>
  <c r="I12530" i="1" s="1"/>
  <c r="H12531" i="1"/>
  <c r="I12531" i="1" s="1"/>
  <c r="H12532" i="1"/>
  <c r="I12532" i="1" s="1"/>
  <c r="H12533" i="1"/>
  <c r="I12533" i="1" s="1"/>
  <c r="H12534" i="1"/>
  <c r="I12534" i="1" s="1"/>
  <c r="H12535" i="1"/>
  <c r="I12535" i="1" s="1"/>
  <c r="H12536" i="1"/>
  <c r="I12536" i="1" s="1"/>
  <c r="H12537" i="1"/>
  <c r="I12537" i="1" s="1"/>
  <c r="H12538" i="1"/>
  <c r="I12538" i="1" s="1"/>
  <c r="H12539" i="1"/>
  <c r="I12539" i="1" s="1"/>
  <c r="H12540" i="1"/>
  <c r="I12540" i="1" s="1"/>
  <c r="H12541" i="1"/>
  <c r="I12541" i="1" s="1"/>
  <c r="H12542" i="1"/>
  <c r="I12542" i="1" s="1"/>
  <c r="H12543" i="1"/>
  <c r="I12543" i="1" s="1"/>
  <c r="H12544" i="1"/>
  <c r="I12544" i="1" s="1"/>
  <c r="H12545" i="1"/>
  <c r="I12545" i="1" s="1"/>
  <c r="H12546" i="1"/>
  <c r="I12546" i="1" s="1"/>
  <c r="H12547" i="1"/>
  <c r="I12547" i="1" s="1"/>
  <c r="H12548" i="1"/>
  <c r="I12548" i="1" s="1"/>
  <c r="H12549" i="1"/>
  <c r="I12549" i="1" s="1"/>
  <c r="H12550" i="1"/>
  <c r="I12550" i="1" s="1"/>
  <c r="H12551" i="1"/>
  <c r="I12551" i="1" s="1"/>
  <c r="H12552" i="1"/>
  <c r="I12552" i="1" s="1"/>
  <c r="H12553" i="1"/>
  <c r="I12553" i="1" s="1"/>
  <c r="H12554" i="1"/>
  <c r="I12554" i="1" s="1"/>
  <c r="H12555" i="1"/>
  <c r="I12555" i="1" s="1"/>
  <c r="H12556" i="1"/>
  <c r="I12556" i="1" s="1"/>
  <c r="H12557" i="1"/>
  <c r="I12557" i="1" s="1"/>
  <c r="H12558" i="1"/>
  <c r="I12558" i="1" s="1"/>
  <c r="H12559" i="1"/>
  <c r="I12559" i="1" s="1"/>
  <c r="H12560" i="1"/>
  <c r="I12560" i="1" s="1"/>
  <c r="H12561" i="1"/>
  <c r="I12561" i="1" s="1"/>
  <c r="H12562" i="1"/>
  <c r="I12562" i="1" s="1"/>
  <c r="H12563" i="1"/>
  <c r="I12563" i="1" s="1"/>
  <c r="H12564" i="1"/>
  <c r="I12564" i="1" s="1"/>
  <c r="H12565" i="1"/>
  <c r="I12565" i="1" s="1"/>
  <c r="H12566" i="1"/>
  <c r="I12566" i="1" s="1"/>
  <c r="H12567" i="1"/>
  <c r="I12567" i="1" s="1"/>
  <c r="H12568" i="1"/>
  <c r="I12568" i="1" s="1"/>
  <c r="H12569" i="1"/>
  <c r="I12569" i="1" s="1"/>
  <c r="H12570" i="1"/>
  <c r="I12570" i="1" s="1"/>
  <c r="H12571" i="1"/>
  <c r="I12571" i="1" s="1"/>
  <c r="H12572" i="1"/>
  <c r="I12572" i="1" s="1"/>
  <c r="H12573" i="1"/>
  <c r="I12573" i="1" s="1"/>
  <c r="H12574" i="1"/>
  <c r="I12574" i="1" s="1"/>
  <c r="H12575" i="1"/>
  <c r="I12575" i="1" s="1"/>
  <c r="H12576" i="1"/>
  <c r="I12576" i="1" s="1"/>
  <c r="H12577" i="1"/>
  <c r="I12577" i="1" s="1"/>
  <c r="H12578" i="1"/>
  <c r="I12578" i="1" s="1"/>
  <c r="H12579" i="1"/>
  <c r="I12579" i="1" s="1"/>
  <c r="H12580" i="1"/>
  <c r="I12580" i="1" s="1"/>
  <c r="H12581" i="1"/>
  <c r="I12581" i="1" s="1"/>
  <c r="H12582" i="1"/>
  <c r="I12582" i="1" s="1"/>
  <c r="H12583" i="1"/>
  <c r="I12583" i="1" s="1"/>
  <c r="H12584" i="1"/>
  <c r="I12584" i="1" s="1"/>
  <c r="H12585" i="1"/>
  <c r="I12585" i="1" s="1"/>
  <c r="H12586" i="1"/>
  <c r="I12586" i="1" s="1"/>
  <c r="H12587" i="1"/>
  <c r="I12587" i="1" s="1"/>
  <c r="H12588" i="1"/>
  <c r="I12588" i="1" s="1"/>
  <c r="H12589" i="1"/>
  <c r="I12589" i="1" s="1"/>
  <c r="H12590" i="1"/>
  <c r="I12590" i="1" s="1"/>
  <c r="H12591" i="1"/>
  <c r="I12591" i="1" s="1"/>
  <c r="H12592" i="1"/>
  <c r="I12592" i="1" s="1"/>
  <c r="H12593" i="1"/>
  <c r="I12593" i="1" s="1"/>
  <c r="H12594" i="1"/>
  <c r="I12594" i="1" s="1"/>
  <c r="H12595" i="1"/>
  <c r="I12595" i="1" s="1"/>
  <c r="H12596" i="1"/>
  <c r="I12596" i="1" s="1"/>
  <c r="H12597" i="1"/>
  <c r="I12597" i="1" s="1"/>
  <c r="H12598" i="1"/>
  <c r="I12598" i="1" s="1"/>
  <c r="H12599" i="1"/>
  <c r="I12599" i="1" s="1"/>
  <c r="H12600" i="1"/>
  <c r="I12600" i="1" s="1"/>
  <c r="H12601" i="1"/>
  <c r="I12601" i="1" s="1"/>
  <c r="H12602" i="1"/>
  <c r="I12602" i="1" s="1"/>
  <c r="H12603" i="1"/>
  <c r="I12603" i="1" s="1"/>
  <c r="H12604" i="1"/>
  <c r="I12604" i="1" s="1"/>
  <c r="H12605" i="1"/>
  <c r="I12605" i="1" s="1"/>
  <c r="H12606" i="1"/>
  <c r="I12606" i="1" s="1"/>
  <c r="H12607" i="1"/>
  <c r="I12607" i="1" s="1"/>
  <c r="H12608" i="1"/>
  <c r="I12608" i="1" s="1"/>
  <c r="H12609" i="1"/>
  <c r="I12609" i="1" s="1"/>
  <c r="H12610" i="1"/>
  <c r="I12610" i="1" s="1"/>
  <c r="H12611" i="1"/>
  <c r="I12611" i="1" s="1"/>
  <c r="H12612" i="1"/>
  <c r="I12612" i="1" s="1"/>
  <c r="H12613" i="1"/>
  <c r="I12613" i="1" s="1"/>
  <c r="H12614" i="1"/>
  <c r="I12614" i="1" s="1"/>
  <c r="H12615" i="1"/>
  <c r="I12615" i="1" s="1"/>
  <c r="H12616" i="1"/>
  <c r="I12616" i="1" s="1"/>
  <c r="H12617" i="1"/>
  <c r="I12617" i="1" s="1"/>
  <c r="H12618" i="1"/>
  <c r="I12618" i="1" s="1"/>
  <c r="H12619" i="1"/>
  <c r="I12619" i="1" s="1"/>
  <c r="H12620" i="1"/>
  <c r="I12620" i="1" s="1"/>
  <c r="H12621" i="1"/>
  <c r="I12621" i="1" s="1"/>
  <c r="H12622" i="1"/>
  <c r="I12622" i="1" s="1"/>
  <c r="H12623" i="1"/>
  <c r="I12623" i="1" s="1"/>
  <c r="H12624" i="1"/>
  <c r="I12624" i="1" s="1"/>
  <c r="H12625" i="1"/>
  <c r="I12625" i="1" s="1"/>
  <c r="H12626" i="1"/>
  <c r="I12626" i="1" s="1"/>
  <c r="H12627" i="1"/>
  <c r="I12627" i="1" s="1"/>
  <c r="H12628" i="1"/>
  <c r="I12628" i="1" s="1"/>
  <c r="H12629" i="1"/>
  <c r="I12629" i="1" s="1"/>
  <c r="H12630" i="1"/>
  <c r="I12630" i="1" s="1"/>
  <c r="H12631" i="1"/>
  <c r="I12631" i="1" s="1"/>
  <c r="H12632" i="1"/>
  <c r="I12632" i="1" s="1"/>
  <c r="H12633" i="1"/>
  <c r="I12633" i="1" s="1"/>
  <c r="H12634" i="1"/>
  <c r="I12634" i="1" s="1"/>
  <c r="H12635" i="1"/>
  <c r="I12635" i="1" s="1"/>
  <c r="H12636" i="1"/>
  <c r="I12636" i="1" s="1"/>
  <c r="H12637" i="1"/>
  <c r="I12637" i="1" s="1"/>
  <c r="H12638" i="1"/>
  <c r="I12638" i="1" s="1"/>
  <c r="H12639" i="1"/>
  <c r="I12639" i="1" s="1"/>
  <c r="H12640" i="1"/>
  <c r="I12640" i="1" s="1"/>
  <c r="H12641" i="1"/>
  <c r="I12641" i="1" s="1"/>
  <c r="H12642" i="1"/>
  <c r="I12642" i="1" s="1"/>
  <c r="H12643" i="1"/>
  <c r="I12643" i="1" s="1"/>
  <c r="H12644" i="1"/>
  <c r="I12644" i="1" s="1"/>
  <c r="H12645" i="1"/>
  <c r="I12645" i="1" s="1"/>
  <c r="H12646" i="1"/>
  <c r="I12646" i="1" s="1"/>
  <c r="H12647" i="1"/>
  <c r="I12647" i="1" s="1"/>
  <c r="H12648" i="1"/>
  <c r="I12648" i="1" s="1"/>
  <c r="H12649" i="1"/>
  <c r="I12649" i="1" s="1"/>
  <c r="H12650" i="1"/>
  <c r="I12650" i="1" s="1"/>
  <c r="H12651" i="1"/>
  <c r="I12651" i="1" s="1"/>
  <c r="H12652" i="1"/>
  <c r="I12652" i="1" s="1"/>
  <c r="H12653" i="1"/>
  <c r="I12653" i="1" s="1"/>
  <c r="H12654" i="1"/>
  <c r="I12654" i="1" s="1"/>
  <c r="H12655" i="1"/>
  <c r="I12655" i="1" s="1"/>
  <c r="H12656" i="1"/>
  <c r="I12656" i="1" s="1"/>
  <c r="H12657" i="1"/>
  <c r="I12657" i="1" s="1"/>
  <c r="H12658" i="1"/>
  <c r="I12658" i="1" s="1"/>
  <c r="H12659" i="1"/>
  <c r="I12659" i="1" s="1"/>
  <c r="H12660" i="1"/>
  <c r="I12660" i="1" s="1"/>
  <c r="H12661" i="1"/>
  <c r="I12661" i="1" s="1"/>
  <c r="H12662" i="1"/>
  <c r="I12662" i="1" s="1"/>
  <c r="H12663" i="1"/>
  <c r="I12663" i="1" s="1"/>
  <c r="H12664" i="1"/>
  <c r="I12664" i="1" s="1"/>
  <c r="H12665" i="1"/>
  <c r="I12665" i="1" s="1"/>
  <c r="H12666" i="1"/>
  <c r="I12666" i="1" s="1"/>
  <c r="H12667" i="1"/>
  <c r="I12667" i="1" s="1"/>
  <c r="H12668" i="1"/>
  <c r="I12668" i="1" s="1"/>
  <c r="H12669" i="1"/>
  <c r="I12669" i="1" s="1"/>
  <c r="H12670" i="1"/>
  <c r="I12670" i="1" s="1"/>
  <c r="H12671" i="1"/>
  <c r="I12671" i="1" s="1"/>
  <c r="H12672" i="1"/>
  <c r="I12672" i="1" s="1"/>
  <c r="H12673" i="1"/>
  <c r="I12673" i="1" s="1"/>
  <c r="H12674" i="1"/>
  <c r="I12674" i="1" s="1"/>
  <c r="H12675" i="1"/>
  <c r="I12675" i="1" s="1"/>
  <c r="H12676" i="1"/>
  <c r="I12676" i="1" s="1"/>
  <c r="H12677" i="1"/>
  <c r="I12677" i="1" s="1"/>
  <c r="H12678" i="1"/>
  <c r="I12678" i="1" s="1"/>
  <c r="H12679" i="1"/>
  <c r="I12679" i="1" s="1"/>
  <c r="H12680" i="1"/>
  <c r="I12680" i="1" s="1"/>
  <c r="H12681" i="1"/>
  <c r="I12681" i="1" s="1"/>
  <c r="H12682" i="1"/>
  <c r="I12682" i="1" s="1"/>
  <c r="H12683" i="1"/>
  <c r="I12683" i="1" s="1"/>
  <c r="H12684" i="1"/>
  <c r="I12684" i="1" s="1"/>
  <c r="H12685" i="1"/>
  <c r="I12685" i="1" s="1"/>
  <c r="H12686" i="1"/>
  <c r="I12686" i="1" s="1"/>
  <c r="H12687" i="1"/>
  <c r="I12687" i="1" s="1"/>
  <c r="H12688" i="1"/>
  <c r="I12688" i="1" s="1"/>
  <c r="H12689" i="1"/>
  <c r="I12689" i="1" s="1"/>
  <c r="H12690" i="1"/>
  <c r="I12690" i="1" s="1"/>
  <c r="H12691" i="1"/>
  <c r="I12691" i="1" s="1"/>
  <c r="H12692" i="1"/>
  <c r="I12692" i="1" s="1"/>
  <c r="H12693" i="1"/>
  <c r="I12693" i="1" s="1"/>
  <c r="H12694" i="1"/>
  <c r="I12694" i="1" s="1"/>
  <c r="H12695" i="1"/>
  <c r="I12695" i="1" s="1"/>
  <c r="H12696" i="1"/>
  <c r="I12696" i="1" s="1"/>
  <c r="H12697" i="1"/>
  <c r="I12697" i="1" s="1"/>
  <c r="H12698" i="1"/>
  <c r="I12698" i="1" s="1"/>
  <c r="H12699" i="1"/>
  <c r="I12699" i="1" s="1"/>
  <c r="H12700" i="1"/>
  <c r="I12700" i="1" s="1"/>
  <c r="H12701" i="1"/>
  <c r="I12701" i="1" s="1"/>
  <c r="H12702" i="1"/>
  <c r="I12702" i="1" s="1"/>
  <c r="H12703" i="1"/>
  <c r="I12703" i="1" s="1"/>
  <c r="H12704" i="1"/>
  <c r="I12704" i="1" s="1"/>
  <c r="H12705" i="1"/>
  <c r="I12705" i="1" s="1"/>
  <c r="H12706" i="1"/>
  <c r="I12706" i="1" s="1"/>
  <c r="H12707" i="1"/>
  <c r="I12707" i="1" s="1"/>
  <c r="H12708" i="1"/>
  <c r="I12708" i="1" s="1"/>
  <c r="H12709" i="1"/>
  <c r="I12709" i="1" s="1"/>
  <c r="H12710" i="1"/>
  <c r="I12710" i="1" s="1"/>
  <c r="H12711" i="1"/>
  <c r="I12711" i="1" s="1"/>
  <c r="H12712" i="1"/>
  <c r="I12712" i="1" s="1"/>
  <c r="H12713" i="1"/>
  <c r="I12713" i="1" s="1"/>
  <c r="H12714" i="1"/>
  <c r="I12714" i="1" s="1"/>
  <c r="H12715" i="1"/>
  <c r="I12715" i="1" s="1"/>
  <c r="H12716" i="1"/>
  <c r="I12716" i="1" s="1"/>
  <c r="H12717" i="1"/>
  <c r="I12717" i="1" s="1"/>
  <c r="H12718" i="1"/>
  <c r="I12718" i="1" s="1"/>
  <c r="H12719" i="1"/>
  <c r="I12719" i="1" s="1"/>
  <c r="H12720" i="1"/>
  <c r="I12720" i="1" s="1"/>
  <c r="H12721" i="1"/>
  <c r="I12721" i="1" s="1"/>
  <c r="H12722" i="1"/>
  <c r="I12722" i="1" s="1"/>
  <c r="H12723" i="1"/>
  <c r="I12723" i="1" s="1"/>
  <c r="H12724" i="1"/>
  <c r="I12724" i="1" s="1"/>
  <c r="H12725" i="1"/>
  <c r="I12725" i="1" s="1"/>
  <c r="H12726" i="1"/>
  <c r="I12726" i="1" s="1"/>
  <c r="H12727" i="1"/>
  <c r="I12727" i="1" s="1"/>
  <c r="H12728" i="1"/>
  <c r="I12728" i="1" s="1"/>
  <c r="H12729" i="1"/>
  <c r="I12729" i="1" s="1"/>
  <c r="H12730" i="1"/>
  <c r="I12730" i="1" s="1"/>
  <c r="H12731" i="1"/>
  <c r="I12731" i="1" s="1"/>
  <c r="H12732" i="1"/>
  <c r="I12732" i="1" s="1"/>
  <c r="H12733" i="1"/>
  <c r="I12733" i="1" s="1"/>
  <c r="H12734" i="1"/>
  <c r="I12734" i="1" s="1"/>
  <c r="H12735" i="1"/>
  <c r="I12735" i="1" s="1"/>
  <c r="H12736" i="1"/>
  <c r="I12736" i="1" s="1"/>
  <c r="H12737" i="1"/>
  <c r="I12737" i="1" s="1"/>
  <c r="H12738" i="1"/>
  <c r="I12738" i="1" s="1"/>
  <c r="H12739" i="1"/>
  <c r="I12739" i="1" s="1"/>
  <c r="H12740" i="1"/>
  <c r="I12740" i="1" s="1"/>
  <c r="H12741" i="1"/>
  <c r="I12741" i="1" s="1"/>
  <c r="H12742" i="1"/>
  <c r="I12742" i="1" s="1"/>
  <c r="H12743" i="1"/>
  <c r="I12743" i="1" s="1"/>
  <c r="H12744" i="1"/>
  <c r="I12744" i="1" s="1"/>
  <c r="H12745" i="1"/>
  <c r="I12745" i="1" s="1"/>
  <c r="H12746" i="1"/>
  <c r="I12746" i="1" s="1"/>
  <c r="H12747" i="1"/>
  <c r="I12747" i="1" s="1"/>
  <c r="H12748" i="1"/>
  <c r="I12748" i="1" s="1"/>
  <c r="H12749" i="1"/>
  <c r="I12749" i="1" s="1"/>
  <c r="H12750" i="1"/>
  <c r="I12750" i="1" s="1"/>
  <c r="H12751" i="1"/>
  <c r="I12751" i="1" s="1"/>
  <c r="H12752" i="1"/>
  <c r="I12752" i="1" s="1"/>
  <c r="H12753" i="1"/>
  <c r="I12753" i="1" s="1"/>
  <c r="H12754" i="1"/>
  <c r="I12754" i="1" s="1"/>
  <c r="H12755" i="1"/>
  <c r="I12755" i="1" s="1"/>
  <c r="H12756" i="1"/>
  <c r="I12756" i="1" s="1"/>
  <c r="H12757" i="1"/>
  <c r="I12757" i="1" s="1"/>
  <c r="H12758" i="1"/>
  <c r="I12758" i="1" s="1"/>
  <c r="H12759" i="1"/>
  <c r="I12759" i="1" s="1"/>
  <c r="H12760" i="1"/>
  <c r="I12760" i="1" s="1"/>
  <c r="H12761" i="1"/>
  <c r="I12761" i="1" s="1"/>
  <c r="H12762" i="1"/>
  <c r="I12762" i="1" s="1"/>
  <c r="H12763" i="1"/>
  <c r="I12763" i="1" s="1"/>
  <c r="H12764" i="1"/>
  <c r="I12764" i="1" s="1"/>
  <c r="H12765" i="1"/>
  <c r="I12765" i="1" s="1"/>
  <c r="H12766" i="1"/>
  <c r="I12766" i="1" s="1"/>
  <c r="H12767" i="1"/>
  <c r="I12767" i="1" s="1"/>
  <c r="H12768" i="1"/>
  <c r="I12768" i="1" s="1"/>
  <c r="H12769" i="1"/>
  <c r="I12769" i="1" s="1"/>
  <c r="H12770" i="1"/>
  <c r="I12770" i="1" s="1"/>
  <c r="H12771" i="1"/>
  <c r="I12771" i="1" s="1"/>
  <c r="H12772" i="1"/>
  <c r="I12772" i="1" s="1"/>
  <c r="H12773" i="1"/>
  <c r="I12773" i="1" s="1"/>
  <c r="H12774" i="1"/>
  <c r="I12774" i="1" s="1"/>
  <c r="H12775" i="1"/>
  <c r="I12775" i="1" s="1"/>
  <c r="H12776" i="1"/>
  <c r="I12776" i="1" s="1"/>
  <c r="H12777" i="1"/>
  <c r="I12777" i="1" s="1"/>
  <c r="H12778" i="1"/>
  <c r="I12778" i="1" s="1"/>
  <c r="H12779" i="1"/>
  <c r="I12779" i="1" s="1"/>
  <c r="H12780" i="1"/>
  <c r="I12780" i="1" s="1"/>
  <c r="H12781" i="1"/>
  <c r="I12781" i="1" s="1"/>
  <c r="H12782" i="1"/>
  <c r="I12782" i="1" s="1"/>
  <c r="H12783" i="1"/>
  <c r="I12783" i="1" s="1"/>
  <c r="H12784" i="1"/>
  <c r="I12784" i="1" s="1"/>
  <c r="H12785" i="1"/>
  <c r="I12785" i="1" s="1"/>
  <c r="H12786" i="1"/>
  <c r="I12786" i="1" s="1"/>
  <c r="H12787" i="1"/>
  <c r="I12787" i="1" s="1"/>
  <c r="H12788" i="1"/>
  <c r="I12788" i="1" s="1"/>
  <c r="H12789" i="1"/>
  <c r="I12789" i="1" s="1"/>
  <c r="H12790" i="1"/>
  <c r="I12790" i="1" s="1"/>
  <c r="H12791" i="1"/>
  <c r="I12791" i="1" s="1"/>
  <c r="H12792" i="1"/>
  <c r="I12792" i="1" s="1"/>
  <c r="H12793" i="1"/>
  <c r="I12793" i="1" s="1"/>
  <c r="H12794" i="1"/>
  <c r="I12794" i="1" s="1"/>
  <c r="H12795" i="1"/>
  <c r="I12795" i="1" s="1"/>
  <c r="H12796" i="1"/>
  <c r="I12796" i="1" s="1"/>
  <c r="H12797" i="1"/>
  <c r="I12797" i="1" s="1"/>
  <c r="H12798" i="1"/>
  <c r="I12798" i="1" s="1"/>
  <c r="H12799" i="1"/>
  <c r="I12799" i="1" s="1"/>
  <c r="H12800" i="1"/>
  <c r="I12800" i="1" s="1"/>
  <c r="H12801" i="1"/>
  <c r="I12801" i="1" s="1"/>
  <c r="H12802" i="1"/>
  <c r="I12802" i="1" s="1"/>
  <c r="H12803" i="1"/>
  <c r="I12803" i="1" s="1"/>
  <c r="H12804" i="1"/>
  <c r="I12804" i="1" s="1"/>
  <c r="H12805" i="1"/>
  <c r="I12805" i="1" s="1"/>
  <c r="H12806" i="1"/>
  <c r="I12806" i="1" s="1"/>
  <c r="H12807" i="1"/>
  <c r="I12807" i="1" s="1"/>
  <c r="H12808" i="1"/>
  <c r="I12808" i="1" s="1"/>
  <c r="H12809" i="1"/>
  <c r="I12809" i="1" s="1"/>
  <c r="H12810" i="1"/>
  <c r="I12810" i="1" s="1"/>
  <c r="H12811" i="1"/>
  <c r="I12811" i="1" s="1"/>
  <c r="H12812" i="1"/>
  <c r="I12812" i="1" s="1"/>
  <c r="H12813" i="1"/>
  <c r="I12813" i="1" s="1"/>
  <c r="H12814" i="1"/>
  <c r="I12814" i="1" s="1"/>
  <c r="H12815" i="1"/>
  <c r="I12815" i="1" s="1"/>
  <c r="H12816" i="1"/>
  <c r="I12816" i="1" s="1"/>
  <c r="H12817" i="1"/>
  <c r="I12817" i="1" s="1"/>
  <c r="H12818" i="1"/>
  <c r="I12818" i="1" s="1"/>
  <c r="H12819" i="1"/>
  <c r="I12819" i="1" s="1"/>
  <c r="H12820" i="1"/>
  <c r="I12820" i="1" s="1"/>
  <c r="H12821" i="1"/>
  <c r="I12821" i="1" s="1"/>
  <c r="H12822" i="1"/>
  <c r="I12822" i="1" s="1"/>
  <c r="H12823" i="1"/>
  <c r="I12823" i="1" s="1"/>
  <c r="H12824" i="1"/>
  <c r="I12824" i="1" s="1"/>
  <c r="H12825" i="1"/>
  <c r="I12825" i="1" s="1"/>
  <c r="H12826" i="1"/>
  <c r="I12826" i="1" s="1"/>
  <c r="H12827" i="1"/>
  <c r="I12827" i="1" s="1"/>
  <c r="H12828" i="1"/>
  <c r="I12828" i="1" s="1"/>
  <c r="H12829" i="1"/>
  <c r="I12829" i="1" s="1"/>
  <c r="H12830" i="1"/>
  <c r="I12830" i="1" s="1"/>
  <c r="H12831" i="1"/>
  <c r="I12831" i="1" s="1"/>
  <c r="H12832" i="1"/>
  <c r="I12832" i="1" s="1"/>
  <c r="H12833" i="1"/>
  <c r="I12833" i="1" s="1"/>
  <c r="H12834" i="1"/>
  <c r="I12834" i="1" s="1"/>
  <c r="H12835" i="1"/>
  <c r="I12835" i="1" s="1"/>
  <c r="H12836" i="1"/>
  <c r="I12836" i="1" s="1"/>
  <c r="H12837" i="1"/>
  <c r="I12837" i="1" s="1"/>
  <c r="H12838" i="1"/>
  <c r="I12838" i="1" s="1"/>
  <c r="H12839" i="1"/>
  <c r="I12839" i="1" s="1"/>
  <c r="H12840" i="1"/>
  <c r="I12840" i="1" s="1"/>
  <c r="H12841" i="1"/>
  <c r="I12841" i="1" s="1"/>
  <c r="H12842" i="1"/>
  <c r="I12842" i="1" s="1"/>
  <c r="H12843" i="1"/>
  <c r="I12843" i="1" s="1"/>
  <c r="H12844" i="1"/>
  <c r="I12844" i="1" s="1"/>
  <c r="H12845" i="1"/>
  <c r="I12845" i="1" s="1"/>
  <c r="H12846" i="1"/>
  <c r="I12846" i="1" s="1"/>
  <c r="H12847" i="1"/>
  <c r="I12847" i="1" s="1"/>
  <c r="H12848" i="1"/>
  <c r="I12848" i="1" s="1"/>
  <c r="H12849" i="1"/>
  <c r="I12849" i="1" s="1"/>
  <c r="H12850" i="1"/>
  <c r="I12850" i="1" s="1"/>
  <c r="H12851" i="1"/>
  <c r="I12851" i="1" s="1"/>
  <c r="H12852" i="1"/>
  <c r="I12852" i="1" s="1"/>
  <c r="H12853" i="1"/>
  <c r="I12853" i="1" s="1"/>
  <c r="H12854" i="1"/>
  <c r="I12854" i="1" s="1"/>
  <c r="H12855" i="1"/>
  <c r="I12855" i="1" s="1"/>
  <c r="H12856" i="1"/>
  <c r="I12856" i="1" s="1"/>
  <c r="H12857" i="1"/>
  <c r="I12857" i="1" s="1"/>
  <c r="H12858" i="1"/>
  <c r="I12858" i="1" s="1"/>
  <c r="H12859" i="1"/>
  <c r="I12859" i="1" s="1"/>
  <c r="H12860" i="1"/>
  <c r="I12860" i="1" s="1"/>
  <c r="H12861" i="1"/>
  <c r="I12861" i="1" s="1"/>
  <c r="H12862" i="1"/>
  <c r="I12862" i="1" s="1"/>
  <c r="H12863" i="1"/>
  <c r="I12863" i="1" s="1"/>
  <c r="H12864" i="1"/>
  <c r="I12864" i="1" s="1"/>
  <c r="H12865" i="1"/>
  <c r="I12865" i="1" s="1"/>
  <c r="H12866" i="1"/>
  <c r="I12866" i="1" s="1"/>
  <c r="H12867" i="1"/>
  <c r="I12867" i="1" s="1"/>
  <c r="H12868" i="1"/>
  <c r="I12868" i="1" s="1"/>
  <c r="H12869" i="1"/>
  <c r="I12869" i="1" s="1"/>
  <c r="H12870" i="1"/>
  <c r="I12870" i="1" s="1"/>
  <c r="H12871" i="1"/>
  <c r="I12871" i="1" s="1"/>
  <c r="H12872" i="1"/>
  <c r="I12872" i="1" s="1"/>
  <c r="H12873" i="1"/>
  <c r="I12873" i="1" s="1"/>
  <c r="H12874" i="1"/>
  <c r="I12874" i="1" s="1"/>
  <c r="H12875" i="1"/>
  <c r="I12875" i="1" s="1"/>
  <c r="H12876" i="1"/>
  <c r="I12876" i="1" s="1"/>
  <c r="H12877" i="1"/>
  <c r="I12877" i="1" s="1"/>
  <c r="H12878" i="1"/>
  <c r="I12878" i="1" s="1"/>
  <c r="H12879" i="1"/>
  <c r="I12879" i="1" s="1"/>
  <c r="H12880" i="1"/>
  <c r="I12880" i="1" s="1"/>
  <c r="H12881" i="1"/>
  <c r="I12881" i="1" s="1"/>
  <c r="H12882" i="1"/>
  <c r="I12882" i="1" s="1"/>
  <c r="H12883" i="1"/>
  <c r="I12883" i="1" s="1"/>
  <c r="H12884" i="1"/>
  <c r="I12884" i="1" s="1"/>
  <c r="H12885" i="1"/>
  <c r="I12885" i="1" s="1"/>
  <c r="H12886" i="1"/>
  <c r="I12886" i="1" s="1"/>
  <c r="H12887" i="1"/>
  <c r="I12887" i="1" s="1"/>
  <c r="H12888" i="1"/>
  <c r="I12888" i="1" s="1"/>
  <c r="H12889" i="1"/>
  <c r="I12889" i="1" s="1"/>
  <c r="H12890" i="1"/>
  <c r="I12890" i="1" s="1"/>
  <c r="H12891" i="1"/>
  <c r="I12891" i="1" s="1"/>
  <c r="H12892" i="1"/>
  <c r="I12892" i="1" s="1"/>
  <c r="H12893" i="1"/>
  <c r="I12893" i="1" s="1"/>
  <c r="H12894" i="1"/>
  <c r="I12894" i="1" s="1"/>
  <c r="H12895" i="1"/>
  <c r="I12895" i="1" s="1"/>
  <c r="H12896" i="1"/>
  <c r="I12896" i="1" s="1"/>
  <c r="H12897" i="1"/>
  <c r="I12897" i="1" s="1"/>
  <c r="H12898" i="1"/>
  <c r="I12898" i="1" s="1"/>
  <c r="H12899" i="1"/>
  <c r="I12899" i="1" s="1"/>
  <c r="H12900" i="1"/>
  <c r="I12900" i="1" s="1"/>
  <c r="H12901" i="1"/>
  <c r="I12901" i="1" s="1"/>
  <c r="H12902" i="1"/>
  <c r="I12902" i="1" s="1"/>
  <c r="H12903" i="1"/>
  <c r="I12903" i="1" s="1"/>
  <c r="H12904" i="1"/>
  <c r="I12904" i="1" s="1"/>
  <c r="H12905" i="1"/>
  <c r="I12905" i="1" s="1"/>
  <c r="H12906" i="1"/>
  <c r="I12906" i="1" s="1"/>
  <c r="H12907" i="1"/>
  <c r="I12907" i="1" s="1"/>
  <c r="H12908" i="1"/>
  <c r="I12908" i="1" s="1"/>
  <c r="H12909" i="1"/>
  <c r="I12909" i="1" s="1"/>
  <c r="H12910" i="1"/>
  <c r="I12910" i="1" s="1"/>
  <c r="H12911" i="1"/>
  <c r="I12911" i="1" s="1"/>
  <c r="H12912" i="1"/>
  <c r="I12912" i="1" s="1"/>
  <c r="H12913" i="1"/>
  <c r="I12913" i="1" s="1"/>
  <c r="H12914" i="1"/>
  <c r="I12914" i="1" s="1"/>
  <c r="H12915" i="1"/>
  <c r="I12915" i="1" s="1"/>
  <c r="H12916" i="1"/>
  <c r="I12916" i="1" s="1"/>
  <c r="H12917" i="1"/>
  <c r="I12917" i="1" s="1"/>
  <c r="H12918" i="1"/>
  <c r="I12918" i="1" s="1"/>
  <c r="H12919" i="1"/>
  <c r="I12919" i="1" s="1"/>
  <c r="H12920" i="1"/>
  <c r="I12920" i="1" s="1"/>
  <c r="H12921" i="1"/>
  <c r="I12921" i="1" s="1"/>
  <c r="H12922" i="1"/>
  <c r="I12922" i="1" s="1"/>
  <c r="H12923" i="1"/>
  <c r="I12923" i="1" s="1"/>
  <c r="H12924" i="1"/>
  <c r="I12924" i="1" s="1"/>
  <c r="H12925" i="1"/>
  <c r="I12925" i="1" s="1"/>
  <c r="H12926" i="1"/>
  <c r="I12926" i="1" s="1"/>
  <c r="H12927" i="1"/>
  <c r="I12927" i="1" s="1"/>
  <c r="H12928" i="1"/>
  <c r="I12928" i="1" s="1"/>
  <c r="H12929" i="1"/>
  <c r="I12929" i="1" s="1"/>
  <c r="H12930" i="1"/>
  <c r="I12930" i="1" s="1"/>
  <c r="H12931" i="1"/>
  <c r="I12931" i="1" s="1"/>
  <c r="H12932" i="1"/>
  <c r="I12932" i="1" s="1"/>
  <c r="H12933" i="1"/>
  <c r="I12933" i="1" s="1"/>
  <c r="H12934" i="1"/>
  <c r="I12934" i="1" s="1"/>
  <c r="H12935" i="1"/>
  <c r="I12935" i="1" s="1"/>
  <c r="H12936" i="1"/>
  <c r="I12936" i="1" s="1"/>
  <c r="H12937" i="1"/>
  <c r="I12937" i="1" s="1"/>
  <c r="H12938" i="1"/>
  <c r="I12938" i="1" s="1"/>
  <c r="H12939" i="1"/>
  <c r="I12939" i="1" s="1"/>
  <c r="H12940" i="1"/>
  <c r="I12940" i="1" s="1"/>
  <c r="H12941" i="1"/>
  <c r="I12941" i="1" s="1"/>
  <c r="H12942" i="1"/>
  <c r="I12942" i="1" s="1"/>
  <c r="H12943" i="1"/>
  <c r="I12943" i="1" s="1"/>
  <c r="H12944" i="1"/>
  <c r="I12944" i="1" s="1"/>
  <c r="H12945" i="1"/>
  <c r="I12945" i="1" s="1"/>
  <c r="H12946" i="1"/>
  <c r="I12946" i="1" s="1"/>
  <c r="H12947" i="1"/>
  <c r="I12947" i="1" s="1"/>
  <c r="H12948" i="1"/>
  <c r="I12948" i="1" s="1"/>
  <c r="H12949" i="1"/>
  <c r="I12949" i="1" s="1"/>
  <c r="H12950" i="1"/>
  <c r="I12950" i="1" s="1"/>
  <c r="H12951" i="1"/>
  <c r="I12951" i="1" s="1"/>
  <c r="H12952" i="1"/>
  <c r="I12952" i="1" s="1"/>
  <c r="H12953" i="1"/>
  <c r="I12953" i="1" s="1"/>
  <c r="H12954" i="1"/>
  <c r="I12954" i="1" s="1"/>
  <c r="H12955" i="1"/>
  <c r="I12955" i="1" s="1"/>
  <c r="H12956" i="1"/>
  <c r="I12956" i="1" s="1"/>
  <c r="H12957" i="1"/>
  <c r="I12957" i="1" s="1"/>
  <c r="H12958" i="1"/>
  <c r="I12958" i="1" s="1"/>
  <c r="H12959" i="1"/>
  <c r="I12959" i="1" s="1"/>
  <c r="H12960" i="1"/>
  <c r="I12960" i="1" s="1"/>
  <c r="H12961" i="1"/>
  <c r="I12961" i="1" s="1"/>
  <c r="H12962" i="1"/>
  <c r="I12962" i="1" s="1"/>
  <c r="H12963" i="1"/>
  <c r="I12963" i="1" s="1"/>
  <c r="H12964" i="1"/>
  <c r="I12964" i="1" s="1"/>
  <c r="H12965" i="1"/>
  <c r="I12965" i="1" s="1"/>
  <c r="H12966" i="1"/>
  <c r="I12966" i="1" s="1"/>
  <c r="H12967" i="1"/>
  <c r="I12967" i="1" s="1"/>
  <c r="H12968" i="1"/>
  <c r="I12968" i="1" s="1"/>
  <c r="H12969" i="1"/>
  <c r="I12969" i="1" s="1"/>
  <c r="H12970" i="1"/>
  <c r="I12970" i="1" s="1"/>
  <c r="H12971" i="1"/>
  <c r="I12971" i="1" s="1"/>
  <c r="H12972" i="1"/>
  <c r="I12972" i="1" s="1"/>
  <c r="H12973" i="1"/>
  <c r="I12973" i="1" s="1"/>
  <c r="H12974" i="1"/>
  <c r="I12974" i="1" s="1"/>
  <c r="H12975" i="1"/>
  <c r="I12975" i="1" s="1"/>
  <c r="H12976" i="1"/>
  <c r="I12976" i="1" s="1"/>
  <c r="H12977" i="1"/>
  <c r="I12977" i="1" s="1"/>
  <c r="H12978" i="1"/>
  <c r="I12978" i="1" s="1"/>
  <c r="H12979" i="1"/>
  <c r="I12979" i="1" s="1"/>
  <c r="H12980" i="1"/>
  <c r="I12980" i="1" s="1"/>
  <c r="H12981" i="1"/>
  <c r="I12981" i="1" s="1"/>
  <c r="H12982" i="1"/>
  <c r="I12982" i="1" s="1"/>
  <c r="H12983" i="1"/>
  <c r="I12983" i="1" s="1"/>
  <c r="H12984" i="1"/>
  <c r="I12984" i="1" s="1"/>
  <c r="H12985" i="1"/>
  <c r="I12985" i="1" s="1"/>
  <c r="H12986" i="1"/>
  <c r="I12986" i="1" s="1"/>
  <c r="H12987" i="1"/>
  <c r="I12987" i="1" s="1"/>
  <c r="H12988" i="1"/>
  <c r="I12988" i="1" s="1"/>
  <c r="H12989" i="1"/>
  <c r="I12989" i="1" s="1"/>
  <c r="H12990" i="1"/>
  <c r="I12990" i="1" s="1"/>
  <c r="H12991" i="1"/>
  <c r="I12991" i="1" s="1"/>
  <c r="H12992" i="1"/>
  <c r="I12992" i="1" s="1"/>
  <c r="H12993" i="1"/>
  <c r="I12993" i="1" s="1"/>
  <c r="H12994" i="1"/>
  <c r="I12994" i="1" s="1"/>
  <c r="H12995" i="1"/>
  <c r="I12995" i="1" s="1"/>
  <c r="H12996" i="1"/>
  <c r="I12996" i="1" s="1"/>
  <c r="H12997" i="1"/>
  <c r="I12997" i="1" s="1"/>
  <c r="H12998" i="1"/>
  <c r="I12998" i="1" s="1"/>
  <c r="H12999" i="1"/>
  <c r="I12999" i="1" s="1"/>
  <c r="H13000" i="1"/>
  <c r="I13000" i="1" s="1"/>
  <c r="H13001" i="1"/>
  <c r="I13001" i="1" s="1"/>
  <c r="H13002" i="1"/>
  <c r="I13002" i="1" s="1"/>
  <c r="H13003" i="1"/>
  <c r="I13003" i="1" s="1"/>
  <c r="H13004" i="1"/>
  <c r="I13004" i="1" s="1"/>
  <c r="H13005" i="1"/>
  <c r="I13005" i="1" s="1"/>
  <c r="H13006" i="1"/>
  <c r="I13006" i="1" s="1"/>
  <c r="H13007" i="1"/>
  <c r="I13007" i="1" s="1"/>
  <c r="H13008" i="1"/>
  <c r="I13008" i="1" s="1"/>
  <c r="H13009" i="1"/>
  <c r="I13009" i="1" s="1"/>
  <c r="H13010" i="1"/>
  <c r="I13010" i="1" s="1"/>
  <c r="H13011" i="1"/>
  <c r="I13011" i="1" s="1"/>
  <c r="H13012" i="1"/>
  <c r="I13012" i="1" s="1"/>
  <c r="H13013" i="1"/>
  <c r="I13013" i="1" s="1"/>
  <c r="H13014" i="1"/>
  <c r="I13014" i="1" s="1"/>
  <c r="H13015" i="1"/>
  <c r="I13015" i="1" s="1"/>
  <c r="H13016" i="1"/>
  <c r="I13016" i="1" s="1"/>
  <c r="H13017" i="1"/>
  <c r="I13017" i="1" s="1"/>
  <c r="H13018" i="1"/>
  <c r="I13018" i="1" s="1"/>
  <c r="H13019" i="1"/>
  <c r="I13019" i="1" s="1"/>
  <c r="H13020" i="1"/>
  <c r="I13020" i="1" s="1"/>
  <c r="H13021" i="1"/>
  <c r="I13021" i="1" s="1"/>
  <c r="H13022" i="1"/>
  <c r="I13022" i="1" s="1"/>
  <c r="H13023" i="1"/>
  <c r="I13023" i="1" s="1"/>
  <c r="H13024" i="1"/>
  <c r="I13024" i="1" s="1"/>
  <c r="H13025" i="1"/>
  <c r="I13025" i="1" s="1"/>
  <c r="H13026" i="1"/>
  <c r="I13026" i="1" s="1"/>
  <c r="H13027" i="1"/>
  <c r="I13027" i="1" s="1"/>
  <c r="H13028" i="1"/>
  <c r="I13028" i="1" s="1"/>
  <c r="H13029" i="1"/>
  <c r="I13029" i="1" s="1"/>
  <c r="H13030" i="1"/>
  <c r="I13030" i="1" s="1"/>
  <c r="H13031" i="1"/>
  <c r="I13031" i="1" s="1"/>
  <c r="H13032" i="1"/>
  <c r="I13032" i="1" s="1"/>
  <c r="H13033" i="1"/>
  <c r="I13033" i="1" s="1"/>
  <c r="H13034" i="1"/>
  <c r="I13034" i="1" s="1"/>
  <c r="H13035" i="1"/>
  <c r="I13035" i="1" s="1"/>
  <c r="H13036" i="1"/>
  <c r="I13036" i="1" s="1"/>
  <c r="H13037" i="1"/>
  <c r="I13037" i="1" s="1"/>
  <c r="H13038" i="1"/>
  <c r="I13038" i="1" s="1"/>
  <c r="H13039" i="1"/>
  <c r="I13039" i="1" s="1"/>
  <c r="H13040" i="1"/>
  <c r="I13040" i="1" s="1"/>
  <c r="H13041" i="1"/>
  <c r="I13041" i="1" s="1"/>
  <c r="H13042" i="1"/>
  <c r="I13042" i="1" s="1"/>
  <c r="H13043" i="1"/>
  <c r="I13043" i="1" s="1"/>
  <c r="H13044" i="1"/>
  <c r="I13044" i="1" s="1"/>
  <c r="H13045" i="1"/>
  <c r="I13045" i="1" s="1"/>
  <c r="H13046" i="1"/>
  <c r="I13046" i="1" s="1"/>
  <c r="H13047" i="1"/>
  <c r="I13047" i="1" s="1"/>
  <c r="H13048" i="1"/>
  <c r="I13048" i="1" s="1"/>
  <c r="H13049" i="1"/>
  <c r="I13049" i="1" s="1"/>
  <c r="H13050" i="1"/>
  <c r="I13050" i="1" s="1"/>
  <c r="H13051" i="1"/>
  <c r="I13051" i="1" s="1"/>
  <c r="H13052" i="1"/>
  <c r="I13052" i="1" s="1"/>
  <c r="H13053" i="1"/>
  <c r="I13053" i="1" s="1"/>
  <c r="H13054" i="1"/>
  <c r="I13054" i="1" s="1"/>
  <c r="H13055" i="1"/>
  <c r="I13055" i="1" s="1"/>
  <c r="H13056" i="1"/>
  <c r="I13056" i="1" s="1"/>
  <c r="H13057" i="1"/>
  <c r="I13057" i="1" s="1"/>
  <c r="H13058" i="1"/>
  <c r="I13058" i="1" s="1"/>
  <c r="H13059" i="1"/>
  <c r="I13059" i="1" s="1"/>
  <c r="H13060" i="1"/>
  <c r="I13060" i="1" s="1"/>
  <c r="H13061" i="1"/>
  <c r="I13061" i="1" s="1"/>
  <c r="H13062" i="1"/>
  <c r="I13062" i="1" s="1"/>
  <c r="H13063" i="1"/>
  <c r="I13063" i="1" s="1"/>
  <c r="H13064" i="1"/>
  <c r="I13064" i="1" s="1"/>
  <c r="H13065" i="1"/>
  <c r="I13065" i="1" s="1"/>
  <c r="H13066" i="1"/>
  <c r="I13066" i="1" s="1"/>
  <c r="H13067" i="1"/>
  <c r="I13067" i="1" s="1"/>
  <c r="H13068" i="1"/>
  <c r="I13068" i="1" s="1"/>
  <c r="H13069" i="1"/>
  <c r="I13069" i="1" s="1"/>
  <c r="H13070" i="1"/>
  <c r="I13070" i="1" s="1"/>
  <c r="H13071" i="1"/>
  <c r="I13071" i="1" s="1"/>
  <c r="H13072" i="1"/>
  <c r="I13072" i="1" s="1"/>
  <c r="H13073" i="1"/>
  <c r="I13073" i="1" s="1"/>
  <c r="H13074" i="1"/>
  <c r="I13074" i="1" s="1"/>
  <c r="H13075" i="1"/>
  <c r="I13075" i="1" s="1"/>
  <c r="H13076" i="1"/>
  <c r="I13076" i="1" s="1"/>
  <c r="H13077" i="1"/>
  <c r="I13077" i="1" s="1"/>
  <c r="H13078" i="1"/>
  <c r="I13078" i="1" s="1"/>
  <c r="H13079" i="1"/>
  <c r="I13079" i="1" s="1"/>
  <c r="H13080" i="1"/>
  <c r="I13080" i="1" s="1"/>
  <c r="H13081" i="1"/>
  <c r="I13081" i="1" s="1"/>
  <c r="H13082" i="1"/>
  <c r="I13082" i="1" s="1"/>
  <c r="H13083" i="1"/>
  <c r="I13083" i="1" s="1"/>
  <c r="H13084" i="1"/>
  <c r="I13084" i="1" s="1"/>
  <c r="H13085" i="1"/>
  <c r="I13085" i="1" s="1"/>
  <c r="H13086" i="1"/>
  <c r="I13086" i="1" s="1"/>
  <c r="H13087" i="1"/>
  <c r="I13087" i="1" s="1"/>
  <c r="H13088" i="1"/>
  <c r="I13088" i="1" s="1"/>
  <c r="H13089" i="1"/>
  <c r="I13089" i="1" s="1"/>
  <c r="H13090" i="1"/>
  <c r="I13090" i="1" s="1"/>
  <c r="H13091" i="1"/>
  <c r="I13091" i="1" s="1"/>
  <c r="H13092" i="1"/>
  <c r="I13092" i="1" s="1"/>
  <c r="H13093" i="1"/>
  <c r="I13093" i="1" s="1"/>
  <c r="H13094" i="1"/>
  <c r="I13094" i="1" s="1"/>
  <c r="H13095" i="1"/>
  <c r="I13095" i="1" s="1"/>
  <c r="H13096" i="1"/>
  <c r="I13096" i="1" s="1"/>
  <c r="H13097" i="1"/>
  <c r="I13097" i="1" s="1"/>
  <c r="H13098" i="1"/>
  <c r="I13098" i="1" s="1"/>
  <c r="H13099" i="1"/>
  <c r="I13099" i="1" s="1"/>
  <c r="H13100" i="1"/>
  <c r="I13100" i="1" s="1"/>
  <c r="H13101" i="1"/>
  <c r="I13101" i="1" s="1"/>
  <c r="H13102" i="1"/>
  <c r="I13102" i="1" s="1"/>
  <c r="H13103" i="1"/>
  <c r="I13103" i="1" s="1"/>
  <c r="H13104" i="1"/>
  <c r="I13104" i="1" s="1"/>
  <c r="H13105" i="1"/>
  <c r="I13105" i="1" s="1"/>
  <c r="H13106" i="1"/>
  <c r="I13106" i="1" s="1"/>
  <c r="H13107" i="1"/>
  <c r="I13107" i="1" s="1"/>
  <c r="H13108" i="1"/>
  <c r="I13108" i="1" s="1"/>
  <c r="H13109" i="1"/>
  <c r="I13109" i="1" s="1"/>
  <c r="H13110" i="1"/>
  <c r="I13110" i="1" s="1"/>
  <c r="H13111" i="1"/>
  <c r="I13111" i="1" s="1"/>
  <c r="H13112" i="1"/>
  <c r="I13112" i="1" s="1"/>
  <c r="H13113" i="1"/>
  <c r="I13113" i="1" s="1"/>
  <c r="H13114" i="1"/>
  <c r="I13114" i="1" s="1"/>
  <c r="H13115" i="1"/>
  <c r="I13115" i="1" s="1"/>
  <c r="H13116" i="1"/>
  <c r="I13116" i="1" s="1"/>
  <c r="H13117" i="1"/>
  <c r="I13117" i="1" s="1"/>
  <c r="H13118" i="1"/>
  <c r="I13118" i="1" s="1"/>
  <c r="H13119" i="1"/>
  <c r="I13119" i="1" s="1"/>
  <c r="H13120" i="1"/>
  <c r="I13120" i="1" s="1"/>
  <c r="H13121" i="1"/>
  <c r="I13121" i="1" s="1"/>
  <c r="H13122" i="1"/>
  <c r="I13122" i="1" s="1"/>
  <c r="H13123" i="1"/>
  <c r="I13123" i="1" s="1"/>
  <c r="H13124" i="1"/>
  <c r="I13124" i="1" s="1"/>
  <c r="H13125" i="1"/>
  <c r="I13125" i="1" s="1"/>
  <c r="H13126" i="1"/>
  <c r="I13126" i="1" s="1"/>
  <c r="H13127" i="1"/>
  <c r="I13127" i="1" s="1"/>
  <c r="H13128" i="1"/>
  <c r="I13128" i="1" s="1"/>
  <c r="H13129" i="1"/>
  <c r="I13129" i="1" s="1"/>
  <c r="H13130" i="1"/>
  <c r="I13130" i="1" s="1"/>
  <c r="H13131" i="1"/>
  <c r="I13131" i="1" s="1"/>
  <c r="H13132" i="1"/>
  <c r="I13132" i="1" s="1"/>
  <c r="H13133" i="1"/>
  <c r="I13133" i="1" s="1"/>
  <c r="H13134" i="1"/>
  <c r="I13134" i="1" s="1"/>
  <c r="H13135" i="1"/>
  <c r="I13135" i="1" s="1"/>
  <c r="H13136" i="1"/>
  <c r="I13136" i="1" s="1"/>
  <c r="H13137" i="1"/>
  <c r="I13137" i="1" s="1"/>
  <c r="H13138" i="1"/>
  <c r="I13138" i="1" s="1"/>
  <c r="H13139" i="1"/>
  <c r="I13139" i="1" s="1"/>
  <c r="H13140" i="1"/>
  <c r="I13140" i="1" s="1"/>
  <c r="H13141" i="1"/>
  <c r="I13141" i="1" s="1"/>
  <c r="H13142" i="1"/>
  <c r="I13142" i="1" s="1"/>
  <c r="H13143" i="1"/>
  <c r="I13143" i="1" s="1"/>
  <c r="H13144" i="1"/>
  <c r="I13144" i="1" s="1"/>
  <c r="H13145" i="1"/>
  <c r="I13145" i="1" s="1"/>
  <c r="H13146" i="1"/>
  <c r="I13146" i="1" s="1"/>
  <c r="H13147" i="1"/>
  <c r="I13147" i="1" s="1"/>
  <c r="H13148" i="1"/>
  <c r="I13148" i="1" s="1"/>
  <c r="H13149" i="1"/>
  <c r="I13149" i="1" s="1"/>
  <c r="H13150" i="1"/>
  <c r="I13150" i="1" s="1"/>
  <c r="H13151" i="1"/>
  <c r="I13151" i="1" s="1"/>
  <c r="H13152" i="1"/>
  <c r="I13152" i="1" s="1"/>
  <c r="H13153" i="1"/>
  <c r="I13153" i="1" s="1"/>
  <c r="H13154" i="1"/>
  <c r="I13154" i="1" s="1"/>
  <c r="H13155" i="1"/>
  <c r="I13155" i="1" s="1"/>
  <c r="H13156" i="1"/>
  <c r="I13156" i="1" s="1"/>
  <c r="H13157" i="1"/>
  <c r="I13157" i="1" s="1"/>
  <c r="H13158" i="1"/>
  <c r="I13158" i="1" s="1"/>
  <c r="H13159" i="1"/>
  <c r="I13159" i="1" s="1"/>
  <c r="H13160" i="1"/>
  <c r="I13160" i="1" s="1"/>
  <c r="H13161" i="1"/>
  <c r="I13161" i="1" s="1"/>
  <c r="H13162" i="1"/>
  <c r="I13162" i="1" s="1"/>
  <c r="H13163" i="1"/>
  <c r="I13163" i="1" s="1"/>
  <c r="H13164" i="1"/>
  <c r="I13164" i="1" s="1"/>
  <c r="H13165" i="1"/>
  <c r="I13165" i="1" s="1"/>
  <c r="H13166" i="1"/>
  <c r="I13166" i="1" s="1"/>
  <c r="H13167" i="1"/>
  <c r="I13167" i="1" s="1"/>
  <c r="H13168" i="1"/>
  <c r="I13168" i="1" s="1"/>
  <c r="H13169" i="1"/>
  <c r="I13169" i="1" s="1"/>
  <c r="H13170" i="1"/>
  <c r="I13170" i="1" s="1"/>
  <c r="H13171" i="1"/>
  <c r="I13171" i="1" s="1"/>
  <c r="H13172" i="1"/>
  <c r="I13172" i="1" s="1"/>
  <c r="H13173" i="1"/>
  <c r="I13173" i="1" s="1"/>
  <c r="H13174" i="1"/>
  <c r="I13174" i="1" s="1"/>
  <c r="H13175" i="1"/>
  <c r="I13175" i="1" s="1"/>
  <c r="H13176" i="1"/>
  <c r="I13176" i="1" s="1"/>
  <c r="H13177" i="1"/>
  <c r="I13177" i="1" s="1"/>
  <c r="H13178" i="1"/>
  <c r="I13178" i="1" s="1"/>
  <c r="H13179" i="1"/>
  <c r="I13179" i="1" s="1"/>
  <c r="H13180" i="1"/>
  <c r="I13180" i="1" s="1"/>
  <c r="H13181" i="1"/>
  <c r="I13181" i="1" s="1"/>
  <c r="H13182" i="1"/>
  <c r="I13182" i="1" s="1"/>
  <c r="H13183" i="1"/>
  <c r="I13183" i="1" s="1"/>
  <c r="H13184" i="1"/>
  <c r="I13184" i="1" s="1"/>
  <c r="H13185" i="1"/>
  <c r="I13185" i="1" s="1"/>
  <c r="H13186" i="1"/>
  <c r="I13186" i="1" s="1"/>
  <c r="H13187" i="1"/>
  <c r="I13187" i="1" s="1"/>
  <c r="H13188" i="1"/>
  <c r="I13188" i="1" s="1"/>
  <c r="H13189" i="1"/>
  <c r="I13189" i="1" s="1"/>
  <c r="H13190" i="1"/>
  <c r="I13190" i="1" s="1"/>
  <c r="H13191" i="1"/>
  <c r="I13191" i="1" s="1"/>
  <c r="H13192" i="1"/>
  <c r="I13192" i="1" s="1"/>
  <c r="H13193" i="1"/>
  <c r="I13193" i="1" s="1"/>
  <c r="H13194" i="1"/>
  <c r="I13194" i="1" s="1"/>
  <c r="H13195" i="1"/>
  <c r="I13195" i="1" s="1"/>
  <c r="H13196" i="1"/>
  <c r="I13196" i="1" s="1"/>
  <c r="H13197" i="1"/>
  <c r="I13197" i="1" s="1"/>
  <c r="H13198" i="1"/>
  <c r="I13198" i="1" s="1"/>
  <c r="H13199" i="1"/>
  <c r="I13199" i="1" s="1"/>
  <c r="H13200" i="1"/>
  <c r="I13200" i="1" s="1"/>
  <c r="H13201" i="1"/>
  <c r="I13201" i="1" s="1"/>
  <c r="H13202" i="1"/>
  <c r="I13202" i="1" s="1"/>
  <c r="H13203" i="1"/>
  <c r="I13203" i="1" s="1"/>
  <c r="H13204" i="1"/>
  <c r="I13204" i="1" s="1"/>
  <c r="H13205" i="1"/>
  <c r="I13205" i="1" s="1"/>
  <c r="H13206" i="1"/>
  <c r="I13206" i="1" s="1"/>
  <c r="H13207" i="1"/>
  <c r="I13207" i="1" s="1"/>
  <c r="H13208" i="1"/>
  <c r="I13208" i="1" s="1"/>
  <c r="H13209" i="1"/>
  <c r="I13209" i="1" s="1"/>
  <c r="H13210" i="1"/>
  <c r="I13210" i="1" s="1"/>
  <c r="H13211" i="1"/>
  <c r="I13211" i="1" s="1"/>
  <c r="H13212" i="1"/>
  <c r="I13212" i="1" s="1"/>
  <c r="H13213" i="1"/>
  <c r="I13213" i="1" s="1"/>
  <c r="H13214" i="1"/>
  <c r="I13214" i="1" s="1"/>
  <c r="H13215" i="1"/>
  <c r="I13215" i="1" s="1"/>
  <c r="H13216" i="1"/>
  <c r="I13216" i="1" s="1"/>
  <c r="H13217" i="1"/>
  <c r="I13217" i="1" s="1"/>
  <c r="H13218" i="1"/>
  <c r="I13218" i="1" s="1"/>
  <c r="H13219" i="1"/>
  <c r="I13219" i="1" s="1"/>
  <c r="H13220" i="1"/>
  <c r="I13220" i="1" s="1"/>
  <c r="H13221" i="1"/>
  <c r="I13221" i="1" s="1"/>
  <c r="H13222" i="1"/>
  <c r="I13222" i="1" s="1"/>
  <c r="H13223" i="1"/>
  <c r="I13223" i="1" s="1"/>
  <c r="H13224" i="1"/>
  <c r="I13224" i="1" s="1"/>
  <c r="H13225" i="1"/>
  <c r="I13225" i="1" s="1"/>
  <c r="H13226" i="1"/>
  <c r="I13226" i="1" s="1"/>
  <c r="H13227" i="1"/>
  <c r="I13227" i="1" s="1"/>
  <c r="H13228" i="1"/>
  <c r="I13228" i="1" s="1"/>
  <c r="H13229" i="1"/>
  <c r="I13229" i="1" s="1"/>
  <c r="H13230" i="1"/>
  <c r="I13230" i="1" s="1"/>
  <c r="H13231" i="1"/>
  <c r="I13231" i="1" s="1"/>
  <c r="H13232" i="1"/>
  <c r="I13232" i="1" s="1"/>
  <c r="H13233" i="1"/>
  <c r="I13233" i="1" s="1"/>
  <c r="H13234" i="1"/>
  <c r="I13234" i="1" s="1"/>
  <c r="H13235" i="1"/>
  <c r="I13235" i="1" s="1"/>
  <c r="H13236" i="1"/>
  <c r="I13236" i="1" s="1"/>
  <c r="H13237" i="1"/>
  <c r="I13237" i="1" s="1"/>
  <c r="H13238" i="1"/>
  <c r="I13238" i="1" s="1"/>
  <c r="H13239" i="1"/>
  <c r="I13239" i="1" s="1"/>
  <c r="H13240" i="1"/>
  <c r="I13240" i="1" s="1"/>
  <c r="H13241" i="1"/>
  <c r="I13241" i="1" s="1"/>
  <c r="H13242" i="1"/>
  <c r="I13242" i="1" s="1"/>
  <c r="H13243" i="1"/>
  <c r="I13243" i="1" s="1"/>
  <c r="H13244" i="1"/>
  <c r="I13244" i="1" s="1"/>
  <c r="H13245" i="1"/>
  <c r="I13245" i="1" s="1"/>
  <c r="H13246" i="1"/>
  <c r="I13246" i="1" s="1"/>
  <c r="H13247" i="1"/>
  <c r="I13247" i="1" s="1"/>
  <c r="H13248" i="1"/>
  <c r="I13248" i="1" s="1"/>
  <c r="H13249" i="1"/>
  <c r="I13249" i="1" s="1"/>
  <c r="H13250" i="1"/>
  <c r="I13250" i="1" s="1"/>
  <c r="H13251" i="1"/>
  <c r="I13251" i="1" s="1"/>
  <c r="H13252" i="1"/>
  <c r="I13252" i="1" s="1"/>
  <c r="H13253" i="1"/>
  <c r="I13253" i="1" s="1"/>
  <c r="H13254" i="1"/>
  <c r="I13254" i="1" s="1"/>
  <c r="H13255" i="1"/>
  <c r="I13255" i="1" s="1"/>
  <c r="H13256" i="1"/>
  <c r="I13256" i="1" s="1"/>
  <c r="H13257" i="1"/>
  <c r="I13257" i="1" s="1"/>
  <c r="H13258" i="1"/>
  <c r="I13258" i="1" s="1"/>
  <c r="H13259" i="1"/>
  <c r="I13259" i="1" s="1"/>
  <c r="H13260" i="1"/>
  <c r="I13260" i="1" s="1"/>
  <c r="H13261" i="1"/>
  <c r="I13261" i="1" s="1"/>
  <c r="H13262" i="1"/>
  <c r="I13262" i="1" s="1"/>
  <c r="H13263" i="1"/>
  <c r="I13263" i="1" s="1"/>
  <c r="H13264" i="1"/>
  <c r="I13264" i="1" s="1"/>
  <c r="H13265" i="1"/>
  <c r="I13265" i="1" s="1"/>
  <c r="H13266" i="1"/>
  <c r="I13266" i="1" s="1"/>
  <c r="H13267" i="1"/>
  <c r="I13267" i="1" s="1"/>
  <c r="H13268" i="1"/>
  <c r="I13268" i="1" s="1"/>
  <c r="H13269" i="1"/>
  <c r="I13269" i="1" s="1"/>
  <c r="H13270" i="1"/>
  <c r="I13270" i="1" s="1"/>
  <c r="H13271" i="1"/>
  <c r="I13271" i="1" s="1"/>
  <c r="H13272" i="1"/>
  <c r="I13272" i="1" s="1"/>
  <c r="H13273" i="1"/>
  <c r="I13273" i="1" s="1"/>
  <c r="H13274" i="1"/>
  <c r="I13274" i="1" s="1"/>
  <c r="H13275" i="1"/>
  <c r="I13275" i="1" s="1"/>
  <c r="H13276" i="1"/>
  <c r="I13276" i="1" s="1"/>
  <c r="H13277" i="1"/>
  <c r="I13277" i="1" s="1"/>
  <c r="H13278" i="1"/>
  <c r="I13278" i="1" s="1"/>
  <c r="H13279" i="1"/>
  <c r="I13279" i="1" s="1"/>
  <c r="H13280" i="1"/>
  <c r="I13280" i="1" s="1"/>
  <c r="H13281" i="1"/>
  <c r="I13281" i="1" s="1"/>
  <c r="H13282" i="1"/>
  <c r="I13282" i="1" s="1"/>
  <c r="H13283" i="1"/>
  <c r="I13283" i="1" s="1"/>
  <c r="H13284" i="1"/>
  <c r="I13284" i="1" s="1"/>
  <c r="H13285" i="1"/>
  <c r="I13285" i="1" s="1"/>
  <c r="H13286" i="1"/>
  <c r="I13286" i="1" s="1"/>
  <c r="H13287" i="1"/>
  <c r="I13287" i="1" s="1"/>
  <c r="H13288" i="1"/>
  <c r="I13288" i="1" s="1"/>
  <c r="H13289" i="1"/>
  <c r="I13289" i="1" s="1"/>
  <c r="H13290" i="1"/>
  <c r="I13290" i="1" s="1"/>
  <c r="H13291" i="1"/>
  <c r="I13291" i="1" s="1"/>
  <c r="H13292" i="1"/>
  <c r="I13292" i="1" s="1"/>
  <c r="H13293" i="1"/>
  <c r="I13293" i="1" s="1"/>
  <c r="H13294" i="1"/>
  <c r="I13294" i="1" s="1"/>
  <c r="H13295" i="1"/>
  <c r="I13295" i="1" s="1"/>
  <c r="H13296" i="1"/>
  <c r="I13296" i="1" s="1"/>
  <c r="H13297" i="1"/>
  <c r="I13297" i="1" s="1"/>
  <c r="H13298" i="1"/>
  <c r="I13298" i="1" s="1"/>
  <c r="H13299" i="1"/>
  <c r="I13299" i="1" s="1"/>
  <c r="H13300" i="1"/>
  <c r="I13300" i="1" s="1"/>
  <c r="H13301" i="1"/>
  <c r="I13301" i="1" s="1"/>
  <c r="H13302" i="1"/>
  <c r="I13302" i="1" s="1"/>
  <c r="H13303" i="1"/>
  <c r="I13303" i="1" s="1"/>
  <c r="H13304" i="1"/>
  <c r="I13304" i="1" s="1"/>
  <c r="H13305" i="1"/>
  <c r="I13305" i="1" s="1"/>
  <c r="H13306" i="1"/>
  <c r="I13306" i="1" s="1"/>
  <c r="H13307" i="1"/>
  <c r="I13307" i="1" s="1"/>
  <c r="H13308" i="1"/>
  <c r="I13308" i="1" s="1"/>
  <c r="H13309" i="1"/>
  <c r="I13309" i="1" s="1"/>
  <c r="H13310" i="1"/>
  <c r="I13310" i="1" s="1"/>
  <c r="H13311" i="1"/>
  <c r="I13311" i="1" s="1"/>
  <c r="H13312" i="1"/>
  <c r="I13312" i="1" s="1"/>
  <c r="H13313" i="1"/>
  <c r="I13313" i="1" s="1"/>
  <c r="H13314" i="1"/>
  <c r="I13314" i="1" s="1"/>
  <c r="H13315" i="1"/>
  <c r="I13315" i="1" s="1"/>
  <c r="H13316" i="1"/>
  <c r="I13316" i="1" s="1"/>
  <c r="H13317" i="1"/>
  <c r="I13317" i="1" s="1"/>
  <c r="H13318" i="1"/>
  <c r="I13318" i="1" s="1"/>
  <c r="H13319" i="1"/>
  <c r="I13319" i="1" s="1"/>
  <c r="H13320" i="1"/>
  <c r="I13320" i="1" s="1"/>
  <c r="H13321" i="1"/>
  <c r="I13321" i="1" s="1"/>
  <c r="H13322" i="1"/>
  <c r="I13322" i="1" s="1"/>
  <c r="H13323" i="1"/>
  <c r="I13323" i="1" s="1"/>
  <c r="H13324" i="1"/>
  <c r="I13324" i="1" s="1"/>
  <c r="H13325" i="1"/>
  <c r="I13325" i="1" s="1"/>
  <c r="H13326" i="1"/>
  <c r="I13326" i="1" s="1"/>
  <c r="H13327" i="1"/>
  <c r="I13327" i="1" s="1"/>
  <c r="H13328" i="1"/>
  <c r="I13328" i="1" s="1"/>
  <c r="H13329" i="1"/>
  <c r="I13329" i="1" s="1"/>
  <c r="H13330" i="1"/>
  <c r="I13330" i="1" s="1"/>
  <c r="H13331" i="1"/>
  <c r="I13331" i="1" s="1"/>
  <c r="H13332" i="1"/>
  <c r="I13332" i="1" s="1"/>
  <c r="H13333" i="1"/>
  <c r="I13333" i="1" s="1"/>
  <c r="H13334" i="1"/>
  <c r="I13334" i="1" s="1"/>
  <c r="H13335" i="1"/>
  <c r="I13335" i="1" s="1"/>
  <c r="H13336" i="1"/>
  <c r="I13336" i="1" s="1"/>
  <c r="H13337" i="1"/>
  <c r="I13337" i="1" s="1"/>
  <c r="H13338" i="1"/>
  <c r="I13338" i="1" s="1"/>
  <c r="H13339" i="1"/>
  <c r="I13339" i="1" s="1"/>
  <c r="H13340" i="1"/>
  <c r="I13340" i="1" s="1"/>
  <c r="H13341" i="1"/>
  <c r="I13341" i="1" s="1"/>
  <c r="H13342" i="1"/>
  <c r="I13342" i="1" s="1"/>
  <c r="H13343" i="1"/>
  <c r="I13343" i="1" s="1"/>
  <c r="H13344" i="1"/>
  <c r="I13344" i="1" s="1"/>
  <c r="H13345" i="1"/>
  <c r="I13345" i="1" s="1"/>
  <c r="H13346" i="1"/>
  <c r="I13346" i="1" s="1"/>
  <c r="H13347" i="1"/>
  <c r="I13347" i="1" s="1"/>
  <c r="H13348" i="1"/>
  <c r="I13348" i="1" s="1"/>
  <c r="H13349" i="1"/>
  <c r="I13349" i="1" s="1"/>
  <c r="H13350" i="1"/>
  <c r="I13350" i="1" s="1"/>
  <c r="H13351" i="1"/>
  <c r="I13351" i="1" s="1"/>
  <c r="H13352" i="1"/>
  <c r="I13352" i="1" s="1"/>
  <c r="H13353" i="1"/>
  <c r="I13353" i="1" s="1"/>
  <c r="H13354" i="1"/>
  <c r="I13354" i="1" s="1"/>
  <c r="H13355" i="1"/>
  <c r="I13355" i="1" s="1"/>
  <c r="H13356" i="1"/>
  <c r="I13356" i="1" s="1"/>
  <c r="H13357" i="1"/>
  <c r="I13357" i="1" s="1"/>
  <c r="H13358" i="1"/>
  <c r="I13358" i="1" s="1"/>
  <c r="H13359" i="1"/>
  <c r="I13359" i="1" s="1"/>
  <c r="H13360" i="1"/>
  <c r="I13360" i="1" s="1"/>
  <c r="H13361" i="1"/>
  <c r="I13361" i="1" s="1"/>
  <c r="H13362" i="1"/>
  <c r="I13362" i="1" s="1"/>
  <c r="H13363" i="1"/>
  <c r="I13363" i="1" s="1"/>
  <c r="H13364" i="1"/>
  <c r="I13364" i="1" s="1"/>
  <c r="H13365" i="1"/>
  <c r="I13365" i="1" s="1"/>
  <c r="H13366" i="1"/>
  <c r="I13366" i="1" s="1"/>
  <c r="H13367" i="1"/>
  <c r="I13367" i="1" s="1"/>
  <c r="H13368" i="1"/>
  <c r="I13368" i="1" s="1"/>
  <c r="H13369" i="1"/>
  <c r="I13369" i="1" s="1"/>
  <c r="H13370" i="1"/>
  <c r="I13370" i="1" s="1"/>
  <c r="H13371" i="1"/>
  <c r="I13371" i="1" s="1"/>
  <c r="H13372" i="1"/>
  <c r="I13372" i="1" s="1"/>
  <c r="H13373" i="1"/>
  <c r="I13373" i="1" s="1"/>
  <c r="H13374" i="1"/>
  <c r="I13374" i="1" s="1"/>
  <c r="H13375" i="1"/>
  <c r="I13375" i="1" s="1"/>
  <c r="H13376" i="1"/>
  <c r="I13376" i="1" s="1"/>
  <c r="H13377" i="1"/>
  <c r="I13377" i="1" s="1"/>
  <c r="H13378" i="1"/>
  <c r="I13378" i="1" s="1"/>
  <c r="H13379" i="1"/>
  <c r="I13379" i="1" s="1"/>
  <c r="H13380" i="1"/>
  <c r="I13380" i="1" s="1"/>
  <c r="H13381" i="1"/>
  <c r="I13381" i="1" s="1"/>
  <c r="H13382" i="1"/>
  <c r="I13382" i="1" s="1"/>
  <c r="H13383" i="1"/>
  <c r="I13383" i="1" s="1"/>
  <c r="H13384" i="1"/>
  <c r="I13384" i="1" s="1"/>
  <c r="H13385" i="1"/>
  <c r="I13385" i="1" s="1"/>
  <c r="H13386" i="1"/>
  <c r="I13386" i="1" s="1"/>
  <c r="H13387" i="1"/>
  <c r="I13387" i="1" s="1"/>
  <c r="H13388" i="1"/>
  <c r="I13388" i="1" s="1"/>
  <c r="H13389" i="1"/>
  <c r="I13389" i="1" s="1"/>
  <c r="H13390" i="1"/>
  <c r="I13390" i="1" s="1"/>
  <c r="H13391" i="1"/>
  <c r="I13391" i="1" s="1"/>
  <c r="H13392" i="1"/>
  <c r="I13392" i="1" s="1"/>
  <c r="H13393" i="1"/>
  <c r="I13393" i="1" s="1"/>
  <c r="H13394" i="1"/>
  <c r="I13394" i="1" s="1"/>
  <c r="H13395" i="1"/>
  <c r="I13395" i="1" s="1"/>
  <c r="H13396" i="1"/>
  <c r="I13396" i="1" s="1"/>
  <c r="H13397" i="1"/>
  <c r="I13397" i="1" s="1"/>
  <c r="H13398" i="1"/>
  <c r="I13398" i="1" s="1"/>
  <c r="H13399" i="1"/>
  <c r="I13399" i="1" s="1"/>
  <c r="H13400" i="1"/>
  <c r="I13400" i="1" s="1"/>
  <c r="H13401" i="1"/>
  <c r="I13401" i="1" s="1"/>
  <c r="H13402" i="1"/>
  <c r="I13402" i="1" s="1"/>
  <c r="H13403" i="1"/>
  <c r="I13403" i="1" s="1"/>
  <c r="H13404" i="1"/>
  <c r="I13404" i="1" s="1"/>
  <c r="H13405" i="1"/>
  <c r="I13405" i="1" s="1"/>
  <c r="H13406" i="1"/>
  <c r="I13406" i="1" s="1"/>
  <c r="H13407" i="1"/>
  <c r="I13407" i="1" s="1"/>
  <c r="H13408" i="1"/>
  <c r="I13408" i="1" s="1"/>
  <c r="H13409" i="1"/>
  <c r="I13409" i="1" s="1"/>
  <c r="H13410" i="1"/>
  <c r="I13410" i="1" s="1"/>
  <c r="H13411" i="1"/>
  <c r="I13411" i="1" s="1"/>
  <c r="H13412" i="1"/>
  <c r="I13412" i="1" s="1"/>
  <c r="H13413" i="1"/>
  <c r="I13413" i="1" s="1"/>
  <c r="H13414" i="1"/>
  <c r="I13414" i="1" s="1"/>
  <c r="H13415" i="1"/>
  <c r="I13415" i="1" s="1"/>
  <c r="H13416" i="1"/>
  <c r="I13416" i="1" s="1"/>
  <c r="H13417" i="1"/>
  <c r="I13417" i="1" s="1"/>
  <c r="H13418" i="1"/>
  <c r="I13418" i="1" s="1"/>
  <c r="H13419" i="1"/>
  <c r="I13419" i="1" s="1"/>
  <c r="H13420" i="1"/>
  <c r="I13420" i="1" s="1"/>
  <c r="H13421" i="1"/>
  <c r="I13421" i="1" s="1"/>
  <c r="H13422" i="1"/>
  <c r="I13422" i="1" s="1"/>
  <c r="H13423" i="1"/>
  <c r="I13423" i="1" s="1"/>
  <c r="H13424" i="1"/>
  <c r="I13424" i="1" s="1"/>
  <c r="H13425" i="1"/>
  <c r="I13425" i="1" s="1"/>
  <c r="H13426" i="1"/>
  <c r="I13426" i="1" s="1"/>
  <c r="H13427" i="1"/>
  <c r="I13427" i="1" s="1"/>
  <c r="H13428" i="1"/>
  <c r="I13428" i="1" s="1"/>
  <c r="H13429" i="1"/>
  <c r="I13429" i="1" s="1"/>
  <c r="H13430" i="1"/>
  <c r="I13430" i="1" s="1"/>
  <c r="H13431" i="1"/>
  <c r="I13431" i="1" s="1"/>
  <c r="H13432" i="1"/>
  <c r="I13432" i="1" s="1"/>
  <c r="H13433" i="1"/>
  <c r="I13433" i="1" s="1"/>
  <c r="H13434" i="1"/>
  <c r="I13434" i="1" s="1"/>
  <c r="H13435" i="1"/>
  <c r="I13435" i="1" s="1"/>
  <c r="H13436" i="1"/>
  <c r="I13436" i="1" s="1"/>
  <c r="H13437" i="1"/>
  <c r="I13437" i="1" s="1"/>
  <c r="H13438" i="1"/>
  <c r="I13438" i="1" s="1"/>
  <c r="H13439" i="1"/>
  <c r="I13439" i="1" s="1"/>
  <c r="H13440" i="1"/>
  <c r="I13440" i="1" s="1"/>
  <c r="H13441" i="1"/>
  <c r="I13441" i="1" s="1"/>
  <c r="H13442" i="1"/>
  <c r="I13442" i="1" s="1"/>
  <c r="H13443" i="1"/>
  <c r="I13443" i="1" s="1"/>
  <c r="H13444" i="1"/>
  <c r="I13444" i="1" s="1"/>
  <c r="H13445" i="1"/>
  <c r="I13445" i="1" s="1"/>
  <c r="H13446" i="1"/>
  <c r="I13446" i="1" s="1"/>
  <c r="H13447" i="1"/>
  <c r="I13447" i="1" s="1"/>
  <c r="H13448" i="1"/>
  <c r="I13448" i="1" s="1"/>
  <c r="H13449" i="1"/>
  <c r="I13449" i="1" s="1"/>
  <c r="H13450" i="1"/>
  <c r="I13450" i="1" s="1"/>
  <c r="H13451" i="1"/>
  <c r="I13451" i="1" s="1"/>
  <c r="H13452" i="1"/>
  <c r="I13452" i="1" s="1"/>
  <c r="H13453" i="1"/>
  <c r="I13453" i="1" s="1"/>
  <c r="H13454" i="1"/>
  <c r="I13454" i="1" s="1"/>
  <c r="H13455" i="1"/>
  <c r="I13455" i="1" s="1"/>
  <c r="H13456" i="1"/>
  <c r="I13456" i="1" s="1"/>
  <c r="H13457" i="1"/>
  <c r="I13457" i="1" s="1"/>
  <c r="H13458" i="1"/>
  <c r="I13458" i="1" s="1"/>
  <c r="H13459" i="1"/>
  <c r="I13459" i="1" s="1"/>
  <c r="H13460" i="1"/>
  <c r="I13460" i="1" s="1"/>
  <c r="H13461" i="1"/>
  <c r="I13461" i="1" s="1"/>
  <c r="H13462" i="1"/>
  <c r="I13462" i="1" s="1"/>
  <c r="H13463" i="1"/>
  <c r="I13463" i="1" s="1"/>
  <c r="H13464" i="1"/>
  <c r="I13464" i="1" s="1"/>
  <c r="H13465" i="1"/>
  <c r="I13465" i="1" s="1"/>
  <c r="H13466" i="1"/>
  <c r="I13466" i="1" s="1"/>
  <c r="H13467" i="1"/>
  <c r="I13467" i="1" s="1"/>
  <c r="H13468" i="1"/>
  <c r="I13468" i="1" s="1"/>
  <c r="H13469" i="1"/>
  <c r="I13469" i="1" s="1"/>
  <c r="H13470" i="1"/>
  <c r="I13470" i="1" s="1"/>
  <c r="H13471" i="1"/>
  <c r="I13471" i="1" s="1"/>
  <c r="H13472" i="1"/>
  <c r="I13472" i="1" s="1"/>
  <c r="H13473" i="1"/>
  <c r="I13473" i="1" s="1"/>
  <c r="H13474" i="1"/>
  <c r="I13474" i="1" s="1"/>
  <c r="H13475" i="1"/>
  <c r="I13475" i="1" s="1"/>
  <c r="H13476" i="1"/>
  <c r="I13476" i="1" s="1"/>
  <c r="H13477" i="1"/>
  <c r="I13477" i="1" s="1"/>
  <c r="H13478" i="1"/>
  <c r="I13478" i="1" s="1"/>
  <c r="H13479" i="1"/>
  <c r="I13479" i="1" s="1"/>
  <c r="H13480" i="1"/>
  <c r="I13480" i="1" s="1"/>
  <c r="H13481" i="1"/>
  <c r="I13481" i="1" s="1"/>
  <c r="H13482" i="1"/>
  <c r="I13482" i="1" s="1"/>
  <c r="H13483" i="1"/>
  <c r="I13483" i="1" s="1"/>
  <c r="H13484" i="1"/>
  <c r="I13484" i="1" s="1"/>
  <c r="H13485" i="1"/>
  <c r="I13485" i="1" s="1"/>
  <c r="H13486" i="1"/>
  <c r="I13486" i="1" s="1"/>
  <c r="H13487" i="1"/>
  <c r="I13487" i="1" s="1"/>
  <c r="H13488" i="1"/>
  <c r="I13488" i="1" s="1"/>
  <c r="H13489" i="1"/>
  <c r="I13489" i="1" s="1"/>
  <c r="H13490" i="1"/>
  <c r="I13490" i="1" s="1"/>
  <c r="H13491" i="1"/>
  <c r="I13491" i="1" s="1"/>
  <c r="H13492" i="1"/>
  <c r="I13492" i="1" s="1"/>
  <c r="H13493" i="1"/>
  <c r="I13493" i="1" s="1"/>
  <c r="H13494" i="1"/>
  <c r="I13494" i="1" s="1"/>
  <c r="H13495" i="1"/>
  <c r="I13495" i="1" s="1"/>
  <c r="H13496" i="1"/>
  <c r="I13496" i="1" s="1"/>
  <c r="H13497" i="1"/>
  <c r="I13497" i="1" s="1"/>
  <c r="H13498" i="1"/>
  <c r="I13498" i="1" s="1"/>
  <c r="H13499" i="1"/>
  <c r="I13499" i="1" s="1"/>
  <c r="H13500" i="1"/>
  <c r="I13500" i="1" s="1"/>
  <c r="H13501" i="1"/>
  <c r="I13501" i="1" s="1"/>
  <c r="H13502" i="1"/>
  <c r="I13502" i="1" s="1"/>
  <c r="H13503" i="1"/>
  <c r="I13503" i="1" s="1"/>
  <c r="H13504" i="1"/>
  <c r="I13504" i="1" s="1"/>
  <c r="H13505" i="1"/>
  <c r="I13505" i="1" s="1"/>
  <c r="H13506" i="1"/>
  <c r="I13506" i="1" s="1"/>
  <c r="H13507" i="1"/>
  <c r="I13507" i="1" s="1"/>
  <c r="H13508" i="1"/>
  <c r="I13508" i="1" s="1"/>
  <c r="H13509" i="1"/>
  <c r="I13509" i="1" s="1"/>
  <c r="H13510" i="1"/>
  <c r="I13510" i="1" s="1"/>
  <c r="H13511" i="1"/>
  <c r="I13511" i="1" s="1"/>
  <c r="H13512" i="1"/>
  <c r="I13512" i="1" s="1"/>
  <c r="H13513" i="1"/>
  <c r="I13513" i="1" s="1"/>
  <c r="H13514" i="1"/>
  <c r="I13514" i="1" s="1"/>
  <c r="H13515" i="1"/>
  <c r="I13515" i="1" s="1"/>
  <c r="H13516" i="1"/>
  <c r="I13516" i="1" s="1"/>
  <c r="H13517" i="1"/>
  <c r="I13517" i="1" s="1"/>
  <c r="H13518" i="1"/>
  <c r="I13518" i="1" s="1"/>
  <c r="H13519" i="1"/>
  <c r="I13519" i="1" s="1"/>
  <c r="H13520" i="1"/>
  <c r="I13520" i="1" s="1"/>
  <c r="H13521" i="1"/>
  <c r="I13521" i="1" s="1"/>
  <c r="H13522" i="1"/>
  <c r="I13522" i="1" s="1"/>
  <c r="H13523" i="1"/>
  <c r="I13523" i="1" s="1"/>
  <c r="H13524" i="1"/>
  <c r="I13524" i="1" s="1"/>
  <c r="H13525" i="1"/>
  <c r="I13525" i="1" s="1"/>
  <c r="H13526" i="1"/>
  <c r="I13526" i="1" s="1"/>
  <c r="H13527" i="1"/>
  <c r="I13527" i="1" s="1"/>
  <c r="H13528" i="1"/>
  <c r="I13528" i="1" s="1"/>
  <c r="H13529" i="1"/>
  <c r="I13529" i="1" s="1"/>
  <c r="H13530" i="1"/>
  <c r="I13530" i="1" s="1"/>
  <c r="H13531" i="1"/>
  <c r="I13531" i="1" s="1"/>
  <c r="H13532" i="1"/>
  <c r="I13532" i="1" s="1"/>
  <c r="H13533" i="1"/>
  <c r="I13533" i="1" s="1"/>
  <c r="H13534" i="1"/>
  <c r="I13534" i="1" s="1"/>
  <c r="H13535" i="1"/>
  <c r="I13535" i="1" s="1"/>
  <c r="H13536" i="1"/>
  <c r="I13536" i="1" s="1"/>
  <c r="H13537" i="1"/>
  <c r="I13537" i="1" s="1"/>
  <c r="H13538" i="1"/>
  <c r="I13538" i="1" s="1"/>
  <c r="H13539" i="1"/>
  <c r="I13539" i="1" s="1"/>
  <c r="H13540" i="1"/>
  <c r="I13540" i="1" s="1"/>
  <c r="H13541" i="1"/>
  <c r="I13541" i="1" s="1"/>
  <c r="H13542" i="1"/>
  <c r="I13542" i="1" s="1"/>
  <c r="H13543" i="1"/>
  <c r="I13543" i="1" s="1"/>
  <c r="H13544" i="1"/>
  <c r="I13544" i="1" s="1"/>
  <c r="H13545" i="1"/>
  <c r="I13545" i="1" s="1"/>
  <c r="H13546" i="1"/>
  <c r="I13546" i="1" s="1"/>
  <c r="H13547" i="1"/>
  <c r="I13547" i="1" s="1"/>
  <c r="H13548" i="1"/>
  <c r="I13548" i="1" s="1"/>
  <c r="H13549" i="1"/>
  <c r="I13549" i="1" s="1"/>
  <c r="H13550" i="1"/>
  <c r="I13550" i="1" s="1"/>
  <c r="H13551" i="1"/>
  <c r="I13551" i="1" s="1"/>
  <c r="H13552" i="1"/>
  <c r="I13552" i="1" s="1"/>
  <c r="H13553" i="1"/>
  <c r="I13553" i="1" s="1"/>
  <c r="H13554" i="1"/>
  <c r="I13554" i="1" s="1"/>
  <c r="H13555" i="1"/>
  <c r="I13555" i="1" s="1"/>
  <c r="H13556" i="1"/>
  <c r="I13556" i="1" s="1"/>
  <c r="H13557" i="1"/>
  <c r="I13557" i="1" s="1"/>
  <c r="H13558" i="1"/>
  <c r="I13558" i="1" s="1"/>
  <c r="H13559" i="1"/>
  <c r="I13559" i="1" s="1"/>
  <c r="H13560" i="1"/>
  <c r="I13560" i="1" s="1"/>
  <c r="H13561" i="1"/>
  <c r="I13561" i="1" s="1"/>
  <c r="H13562" i="1"/>
  <c r="I13562" i="1" s="1"/>
  <c r="H13563" i="1"/>
  <c r="I13563" i="1" s="1"/>
  <c r="H13564" i="1"/>
  <c r="I13564" i="1" s="1"/>
  <c r="H13565" i="1"/>
  <c r="I13565" i="1" s="1"/>
  <c r="H13566" i="1"/>
  <c r="I13566" i="1" s="1"/>
  <c r="H13567" i="1"/>
  <c r="I13567" i="1" s="1"/>
  <c r="H13568" i="1"/>
  <c r="I13568" i="1" s="1"/>
  <c r="H13569" i="1"/>
  <c r="I13569" i="1" s="1"/>
  <c r="H13570" i="1"/>
  <c r="I13570" i="1" s="1"/>
  <c r="H13571" i="1"/>
  <c r="I13571" i="1" s="1"/>
  <c r="H13572" i="1"/>
  <c r="I13572" i="1" s="1"/>
  <c r="H13573" i="1"/>
  <c r="I13573" i="1" s="1"/>
  <c r="H13574" i="1"/>
  <c r="I13574" i="1" s="1"/>
  <c r="H13575" i="1"/>
  <c r="I13575" i="1" s="1"/>
  <c r="H13576" i="1"/>
  <c r="I13576" i="1" s="1"/>
  <c r="H13577" i="1"/>
  <c r="I13577" i="1" s="1"/>
  <c r="H13578" i="1"/>
  <c r="I13578" i="1" s="1"/>
  <c r="H13579" i="1"/>
  <c r="I13579" i="1" s="1"/>
  <c r="H13580" i="1"/>
  <c r="I13580" i="1" s="1"/>
  <c r="H13581" i="1"/>
  <c r="I13581" i="1" s="1"/>
  <c r="H13582" i="1"/>
  <c r="I13582" i="1" s="1"/>
  <c r="H13583" i="1"/>
  <c r="I13583" i="1" s="1"/>
  <c r="H13584" i="1"/>
  <c r="I13584" i="1" s="1"/>
  <c r="H13585" i="1"/>
  <c r="I13585" i="1" s="1"/>
  <c r="H13586" i="1"/>
  <c r="I13586" i="1" s="1"/>
  <c r="H13587" i="1"/>
  <c r="I13587" i="1" s="1"/>
  <c r="H13588" i="1"/>
  <c r="I13588" i="1" s="1"/>
  <c r="H13589" i="1"/>
  <c r="I13589" i="1" s="1"/>
  <c r="H13590" i="1"/>
  <c r="I13590" i="1" s="1"/>
  <c r="H13591" i="1"/>
  <c r="I13591" i="1" s="1"/>
  <c r="H13592" i="1"/>
  <c r="I13592" i="1" s="1"/>
  <c r="H13593" i="1"/>
  <c r="I13593" i="1" s="1"/>
  <c r="H13594" i="1"/>
  <c r="I13594" i="1" s="1"/>
  <c r="H13595" i="1"/>
  <c r="I13595" i="1" s="1"/>
  <c r="H13596" i="1"/>
  <c r="I13596" i="1" s="1"/>
  <c r="H13597" i="1"/>
  <c r="I13597" i="1" s="1"/>
  <c r="H13598" i="1"/>
  <c r="I13598" i="1" s="1"/>
  <c r="H13599" i="1"/>
  <c r="I13599" i="1" s="1"/>
  <c r="H13600" i="1"/>
  <c r="I13600" i="1" s="1"/>
  <c r="H13601" i="1"/>
  <c r="I13601" i="1" s="1"/>
  <c r="H13602" i="1"/>
  <c r="I13602" i="1" s="1"/>
  <c r="H13603" i="1"/>
  <c r="I13603" i="1" s="1"/>
  <c r="H13604" i="1"/>
  <c r="I13604" i="1" s="1"/>
  <c r="H13605" i="1"/>
  <c r="I13605" i="1" s="1"/>
  <c r="H13606" i="1"/>
  <c r="I13606" i="1" s="1"/>
  <c r="H13607" i="1"/>
  <c r="I13607" i="1" s="1"/>
  <c r="H13608" i="1"/>
  <c r="I13608" i="1" s="1"/>
  <c r="H13609" i="1"/>
  <c r="I13609" i="1" s="1"/>
  <c r="H13610" i="1"/>
  <c r="I13610" i="1" s="1"/>
  <c r="H13611" i="1"/>
  <c r="I13611" i="1" s="1"/>
  <c r="H13612" i="1"/>
  <c r="I13612" i="1" s="1"/>
  <c r="H13613" i="1"/>
  <c r="I13613" i="1" s="1"/>
  <c r="H13614" i="1"/>
  <c r="I13614" i="1" s="1"/>
  <c r="H13615" i="1"/>
  <c r="I13615" i="1" s="1"/>
  <c r="H13616" i="1"/>
  <c r="I13616" i="1" s="1"/>
  <c r="H13617" i="1"/>
  <c r="I13617" i="1" s="1"/>
  <c r="H13618" i="1"/>
  <c r="I13618" i="1" s="1"/>
  <c r="H13619" i="1"/>
  <c r="I13619" i="1" s="1"/>
  <c r="H13620" i="1"/>
  <c r="I13620" i="1" s="1"/>
  <c r="H13621" i="1"/>
  <c r="I13621" i="1" s="1"/>
  <c r="H13622" i="1"/>
  <c r="I13622" i="1" s="1"/>
  <c r="H13623" i="1"/>
  <c r="I13623" i="1" s="1"/>
  <c r="H13624" i="1"/>
  <c r="I13624" i="1" s="1"/>
  <c r="H13625" i="1"/>
  <c r="I13625" i="1" s="1"/>
  <c r="H13626" i="1"/>
  <c r="I13626" i="1" s="1"/>
  <c r="H13627" i="1"/>
  <c r="I13627" i="1" s="1"/>
  <c r="H13628" i="1"/>
  <c r="I13628" i="1" s="1"/>
  <c r="H13629" i="1"/>
  <c r="I13629" i="1" s="1"/>
  <c r="H13630" i="1"/>
  <c r="I13630" i="1" s="1"/>
  <c r="H13631" i="1"/>
  <c r="I13631" i="1" s="1"/>
  <c r="H13632" i="1"/>
  <c r="I13632" i="1" s="1"/>
  <c r="H13633" i="1"/>
  <c r="I13633" i="1" s="1"/>
  <c r="H13634" i="1"/>
  <c r="I13634" i="1" s="1"/>
  <c r="H13635" i="1"/>
  <c r="I13635" i="1" s="1"/>
  <c r="H13636" i="1"/>
  <c r="I13636" i="1" s="1"/>
  <c r="H13637" i="1"/>
  <c r="I13637" i="1" s="1"/>
  <c r="H13638" i="1"/>
  <c r="I13638" i="1" s="1"/>
  <c r="H13639" i="1"/>
  <c r="I13639" i="1" s="1"/>
  <c r="H13640" i="1"/>
  <c r="I13640" i="1" s="1"/>
  <c r="H13641" i="1"/>
  <c r="I13641" i="1" s="1"/>
  <c r="H13642" i="1"/>
  <c r="I13642" i="1" s="1"/>
  <c r="H13643" i="1"/>
  <c r="I13643" i="1" s="1"/>
  <c r="H13644" i="1"/>
  <c r="I13644" i="1" s="1"/>
  <c r="H13645" i="1"/>
  <c r="I13645" i="1" s="1"/>
  <c r="H13646" i="1"/>
  <c r="I13646" i="1" s="1"/>
  <c r="H13647" i="1"/>
  <c r="I13647" i="1" s="1"/>
  <c r="H13648" i="1"/>
  <c r="I13648" i="1" s="1"/>
  <c r="H13649" i="1"/>
  <c r="I13649" i="1" s="1"/>
  <c r="H13650" i="1"/>
  <c r="I13650" i="1" s="1"/>
  <c r="H13651" i="1"/>
  <c r="I13651" i="1" s="1"/>
  <c r="H13652" i="1"/>
  <c r="I13652" i="1" s="1"/>
  <c r="H13653" i="1"/>
  <c r="I13653" i="1" s="1"/>
  <c r="H13654" i="1"/>
  <c r="I13654" i="1" s="1"/>
  <c r="H13655" i="1"/>
  <c r="I13655" i="1" s="1"/>
  <c r="H13656" i="1"/>
  <c r="I13656" i="1" s="1"/>
  <c r="H13657" i="1"/>
  <c r="I13657" i="1" s="1"/>
  <c r="H13658" i="1"/>
  <c r="I13658" i="1" s="1"/>
  <c r="H13659" i="1"/>
  <c r="I13659" i="1" s="1"/>
  <c r="H13660" i="1"/>
  <c r="I13660" i="1" s="1"/>
  <c r="H13661" i="1"/>
  <c r="I13661" i="1" s="1"/>
  <c r="H13662" i="1"/>
  <c r="I13662" i="1" s="1"/>
  <c r="H13663" i="1"/>
  <c r="I13663" i="1" s="1"/>
  <c r="H13664" i="1"/>
  <c r="I13664" i="1" s="1"/>
  <c r="H13665" i="1"/>
  <c r="I13665" i="1" s="1"/>
  <c r="H13666" i="1"/>
  <c r="I13666" i="1" s="1"/>
  <c r="H13667" i="1"/>
  <c r="I13667" i="1" s="1"/>
  <c r="H13668" i="1"/>
  <c r="I13668" i="1" s="1"/>
  <c r="H13669" i="1"/>
  <c r="I13669" i="1" s="1"/>
  <c r="H13670" i="1"/>
  <c r="I13670" i="1" s="1"/>
  <c r="H13671" i="1"/>
  <c r="I13671" i="1" s="1"/>
  <c r="H13672" i="1"/>
  <c r="I13672" i="1" s="1"/>
  <c r="H13673" i="1"/>
  <c r="I13673" i="1" s="1"/>
  <c r="H13674" i="1"/>
  <c r="I13674" i="1" s="1"/>
  <c r="H13675" i="1"/>
  <c r="I13675" i="1" s="1"/>
  <c r="H13676" i="1"/>
  <c r="I13676" i="1" s="1"/>
  <c r="H13677" i="1"/>
  <c r="I13677" i="1" s="1"/>
  <c r="H13678" i="1"/>
  <c r="I13678" i="1" s="1"/>
  <c r="H13679" i="1"/>
  <c r="I13679" i="1" s="1"/>
  <c r="H13680" i="1"/>
  <c r="I13680" i="1" s="1"/>
  <c r="H13681" i="1"/>
  <c r="I13681" i="1" s="1"/>
  <c r="H13682" i="1"/>
  <c r="I13682" i="1" s="1"/>
  <c r="H13683" i="1"/>
  <c r="I13683" i="1" s="1"/>
  <c r="H13684" i="1"/>
  <c r="I13684" i="1" s="1"/>
  <c r="H13685" i="1"/>
  <c r="I13685" i="1" s="1"/>
  <c r="H13686" i="1"/>
  <c r="I13686" i="1" s="1"/>
  <c r="H13687" i="1"/>
  <c r="I13687" i="1" s="1"/>
  <c r="H13688" i="1"/>
  <c r="I13688" i="1" s="1"/>
  <c r="H13689" i="1"/>
  <c r="I13689" i="1" s="1"/>
  <c r="H13690" i="1"/>
  <c r="I13690" i="1" s="1"/>
  <c r="H13691" i="1"/>
  <c r="I13691" i="1" s="1"/>
  <c r="H13692" i="1"/>
  <c r="I13692" i="1" s="1"/>
  <c r="H13693" i="1"/>
  <c r="I13693" i="1" s="1"/>
  <c r="H13694" i="1"/>
  <c r="I13694" i="1" s="1"/>
  <c r="H13695" i="1"/>
  <c r="I13695" i="1" s="1"/>
  <c r="H13696" i="1"/>
  <c r="I13696" i="1" s="1"/>
  <c r="H13697" i="1"/>
  <c r="I13697" i="1" s="1"/>
  <c r="H13698" i="1"/>
  <c r="I13698" i="1" s="1"/>
  <c r="H13699" i="1"/>
  <c r="I13699" i="1" s="1"/>
  <c r="H13700" i="1"/>
  <c r="I13700" i="1" s="1"/>
  <c r="H13701" i="1"/>
  <c r="I13701" i="1" s="1"/>
  <c r="H13702" i="1"/>
  <c r="I13702" i="1" s="1"/>
  <c r="H13703" i="1"/>
  <c r="I13703" i="1" s="1"/>
  <c r="H13704" i="1"/>
  <c r="I13704" i="1" s="1"/>
  <c r="H13705" i="1"/>
  <c r="I13705" i="1" s="1"/>
  <c r="H13706" i="1"/>
  <c r="I13706" i="1" s="1"/>
  <c r="H13707" i="1"/>
  <c r="I13707" i="1" s="1"/>
  <c r="H13708" i="1"/>
  <c r="I13708" i="1" s="1"/>
  <c r="H13709" i="1"/>
  <c r="I13709" i="1" s="1"/>
  <c r="H13710" i="1"/>
  <c r="I13710" i="1" s="1"/>
  <c r="H13711" i="1"/>
  <c r="I13711" i="1" s="1"/>
  <c r="H13712" i="1"/>
  <c r="I13712" i="1" s="1"/>
  <c r="H13713" i="1"/>
  <c r="I13713" i="1" s="1"/>
  <c r="H13714" i="1"/>
  <c r="I13714" i="1" s="1"/>
  <c r="H13715" i="1"/>
  <c r="I13715" i="1" s="1"/>
  <c r="H13716" i="1"/>
  <c r="I13716" i="1" s="1"/>
  <c r="H13717" i="1"/>
  <c r="I13717" i="1" s="1"/>
  <c r="H13718" i="1"/>
  <c r="I13718" i="1" s="1"/>
  <c r="H13719" i="1"/>
  <c r="I13719" i="1" s="1"/>
  <c r="H13720" i="1"/>
  <c r="I13720" i="1" s="1"/>
  <c r="H13721" i="1"/>
  <c r="I13721" i="1" s="1"/>
  <c r="H13722" i="1"/>
  <c r="I13722" i="1" s="1"/>
  <c r="H13723" i="1"/>
  <c r="I13723" i="1" s="1"/>
  <c r="H13724" i="1"/>
  <c r="I13724" i="1" s="1"/>
  <c r="H13725" i="1"/>
  <c r="I13725" i="1" s="1"/>
  <c r="H13726" i="1"/>
  <c r="I13726" i="1" s="1"/>
  <c r="H13727" i="1"/>
  <c r="I13727" i="1" s="1"/>
  <c r="H13728" i="1"/>
  <c r="I13728" i="1" s="1"/>
  <c r="H13729" i="1"/>
  <c r="I13729" i="1" s="1"/>
  <c r="H13730" i="1"/>
  <c r="I13730" i="1" s="1"/>
  <c r="H13731" i="1"/>
  <c r="I13731" i="1" s="1"/>
  <c r="H13732" i="1"/>
  <c r="I13732" i="1" s="1"/>
  <c r="H13733" i="1"/>
  <c r="I13733" i="1" s="1"/>
  <c r="H13734" i="1"/>
  <c r="I13734" i="1" s="1"/>
  <c r="H13735" i="1"/>
  <c r="I13735" i="1" s="1"/>
  <c r="H13736" i="1"/>
  <c r="I13736" i="1" s="1"/>
  <c r="H13737" i="1"/>
  <c r="I13737" i="1" s="1"/>
  <c r="H13738" i="1"/>
  <c r="I13738" i="1" s="1"/>
  <c r="H13739" i="1"/>
  <c r="I13739" i="1" s="1"/>
  <c r="H13740" i="1"/>
  <c r="I13740" i="1" s="1"/>
  <c r="H13741" i="1"/>
  <c r="I13741" i="1" s="1"/>
  <c r="H13742" i="1"/>
  <c r="I13742" i="1" s="1"/>
  <c r="H13743" i="1"/>
  <c r="I13743" i="1" s="1"/>
  <c r="H13744" i="1"/>
  <c r="I13744" i="1" s="1"/>
  <c r="H13745" i="1"/>
  <c r="I13745" i="1" s="1"/>
  <c r="H13746" i="1"/>
  <c r="I13746" i="1" s="1"/>
  <c r="H13747" i="1"/>
  <c r="I13747" i="1" s="1"/>
  <c r="H13748" i="1"/>
  <c r="I13748" i="1" s="1"/>
  <c r="H13749" i="1"/>
  <c r="I13749" i="1" s="1"/>
  <c r="H13750" i="1"/>
  <c r="I13750" i="1" s="1"/>
  <c r="H13751" i="1"/>
  <c r="I13751" i="1" s="1"/>
  <c r="H13752" i="1"/>
  <c r="I13752" i="1" s="1"/>
  <c r="H13753" i="1"/>
  <c r="I13753" i="1" s="1"/>
  <c r="H13754" i="1"/>
  <c r="I13754" i="1" s="1"/>
  <c r="H13755" i="1"/>
  <c r="I13755" i="1" s="1"/>
  <c r="H13756" i="1"/>
  <c r="I13756" i="1" s="1"/>
  <c r="H13757" i="1"/>
  <c r="I13757" i="1" s="1"/>
  <c r="H13758" i="1"/>
  <c r="I13758" i="1" s="1"/>
  <c r="H13759" i="1"/>
  <c r="I13759" i="1" s="1"/>
  <c r="H13760" i="1"/>
  <c r="I13760" i="1" s="1"/>
  <c r="H13761" i="1"/>
  <c r="I13761" i="1" s="1"/>
  <c r="H13762" i="1"/>
  <c r="I13762" i="1" s="1"/>
  <c r="H13763" i="1"/>
  <c r="I13763" i="1" s="1"/>
  <c r="H13764" i="1"/>
  <c r="I13764" i="1" s="1"/>
  <c r="H13765" i="1"/>
  <c r="I13765" i="1" s="1"/>
  <c r="H13766" i="1"/>
  <c r="I13766" i="1" s="1"/>
  <c r="H13767" i="1"/>
  <c r="I13767" i="1" s="1"/>
  <c r="H13768" i="1"/>
  <c r="I13768" i="1" s="1"/>
  <c r="H13769" i="1"/>
  <c r="I13769" i="1" s="1"/>
  <c r="H13770" i="1"/>
  <c r="I13770" i="1" s="1"/>
  <c r="H13771" i="1"/>
  <c r="I13771" i="1" s="1"/>
  <c r="H13772" i="1"/>
  <c r="I13772" i="1" s="1"/>
  <c r="H13773" i="1"/>
  <c r="I13773" i="1" s="1"/>
  <c r="H13774" i="1"/>
  <c r="I13774" i="1" s="1"/>
  <c r="H13775" i="1"/>
  <c r="I13775" i="1" s="1"/>
  <c r="H13776" i="1"/>
  <c r="I13776" i="1" s="1"/>
  <c r="H13777" i="1"/>
  <c r="I13777" i="1" s="1"/>
  <c r="H13778" i="1"/>
  <c r="I13778" i="1" s="1"/>
  <c r="H13779" i="1"/>
  <c r="I13779" i="1" s="1"/>
  <c r="H13780" i="1"/>
  <c r="I13780" i="1" s="1"/>
  <c r="H13781" i="1"/>
  <c r="I13781" i="1" s="1"/>
  <c r="H13782" i="1"/>
  <c r="I13782" i="1" s="1"/>
  <c r="H13783" i="1"/>
  <c r="I13783" i="1" s="1"/>
  <c r="H13784" i="1"/>
  <c r="I13784" i="1" s="1"/>
  <c r="H13785" i="1"/>
  <c r="I13785" i="1" s="1"/>
  <c r="H13786" i="1"/>
  <c r="I13786" i="1" s="1"/>
  <c r="H13787" i="1"/>
  <c r="I13787" i="1" s="1"/>
  <c r="H13788" i="1"/>
  <c r="I13788" i="1" s="1"/>
  <c r="H13789" i="1"/>
  <c r="I13789" i="1" s="1"/>
  <c r="H13790" i="1"/>
  <c r="I13790" i="1" s="1"/>
  <c r="H13791" i="1"/>
  <c r="I13791" i="1" s="1"/>
  <c r="H13792" i="1"/>
  <c r="I13792" i="1" s="1"/>
  <c r="H13793" i="1"/>
  <c r="I13793" i="1" s="1"/>
  <c r="H13794" i="1"/>
  <c r="I13794" i="1" s="1"/>
  <c r="H13795" i="1"/>
  <c r="I13795" i="1" s="1"/>
  <c r="H13796" i="1"/>
  <c r="I13796" i="1" s="1"/>
  <c r="H13797" i="1"/>
  <c r="I13797" i="1" s="1"/>
  <c r="H13798" i="1"/>
  <c r="I13798" i="1" s="1"/>
  <c r="H13799" i="1"/>
  <c r="I13799" i="1" s="1"/>
  <c r="H13800" i="1"/>
  <c r="I13800" i="1" s="1"/>
  <c r="H13801" i="1"/>
  <c r="I13801" i="1" s="1"/>
  <c r="H13802" i="1"/>
  <c r="I13802" i="1" s="1"/>
  <c r="H13803" i="1"/>
  <c r="I13803" i="1" s="1"/>
  <c r="H13804" i="1"/>
  <c r="I13804" i="1" s="1"/>
  <c r="H13805" i="1"/>
  <c r="I13805" i="1" s="1"/>
  <c r="H13806" i="1"/>
  <c r="I13806" i="1" s="1"/>
  <c r="H13807" i="1"/>
  <c r="I13807" i="1" s="1"/>
  <c r="H13808" i="1"/>
  <c r="I13808" i="1" s="1"/>
  <c r="H13809" i="1"/>
  <c r="I13809" i="1" s="1"/>
  <c r="H13810" i="1"/>
  <c r="I13810" i="1" s="1"/>
  <c r="H13811" i="1"/>
  <c r="I13811" i="1" s="1"/>
  <c r="H13812" i="1"/>
  <c r="I13812" i="1" s="1"/>
  <c r="H13813" i="1"/>
  <c r="I13813" i="1" s="1"/>
  <c r="H13814" i="1"/>
  <c r="I13814" i="1" s="1"/>
  <c r="H13815" i="1"/>
  <c r="I13815" i="1" s="1"/>
  <c r="H13816" i="1"/>
  <c r="I13816" i="1" s="1"/>
  <c r="H13817" i="1"/>
  <c r="I13817" i="1" s="1"/>
  <c r="H13818" i="1"/>
  <c r="I13818" i="1" s="1"/>
  <c r="H13819" i="1"/>
  <c r="I13819" i="1" s="1"/>
  <c r="H13820" i="1"/>
  <c r="I13820" i="1" s="1"/>
  <c r="H13821" i="1"/>
  <c r="I13821" i="1" s="1"/>
  <c r="H13822" i="1"/>
  <c r="I13822" i="1" s="1"/>
  <c r="H13823" i="1"/>
  <c r="I13823" i="1" s="1"/>
  <c r="H13824" i="1"/>
  <c r="I13824" i="1" s="1"/>
  <c r="H13825" i="1"/>
  <c r="I13825" i="1" s="1"/>
  <c r="H13826" i="1"/>
  <c r="I13826" i="1" s="1"/>
  <c r="H13827" i="1"/>
  <c r="I13827" i="1" s="1"/>
  <c r="H13828" i="1"/>
  <c r="I13828" i="1" s="1"/>
  <c r="H13829" i="1"/>
  <c r="I13829" i="1" s="1"/>
  <c r="H13830" i="1"/>
  <c r="I13830" i="1" s="1"/>
  <c r="H13831" i="1"/>
  <c r="I13831" i="1" s="1"/>
  <c r="H13832" i="1"/>
  <c r="I13832" i="1" s="1"/>
  <c r="H13833" i="1"/>
  <c r="I13833" i="1" s="1"/>
  <c r="H13834" i="1"/>
  <c r="I13834" i="1" s="1"/>
  <c r="H13835" i="1"/>
  <c r="I13835" i="1" s="1"/>
  <c r="H13836" i="1"/>
  <c r="I13836" i="1" s="1"/>
  <c r="H13837" i="1"/>
  <c r="I13837" i="1" s="1"/>
  <c r="H13838" i="1"/>
  <c r="I13838" i="1" s="1"/>
  <c r="H13839" i="1"/>
  <c r="I13839" i="1" s="1"/>
  <c r="H13840" i="1"/>
  <c r="I13840" i="1" s="1"/>
  <c r="H13841" i="1"/>
  <c r="I13841" i="1" s="1"/>
  <c r="H13842" i="1"/>
  <c r="I13842" i="1" s="1"/>
  <c r="H13843" i="1"/>
  <c r="I13843" i="1" s="1"/>
  <c r="H13844" i="1"/>
  <c r="I13844" i="1" s="1"/>
  <c r="H13845" i="1"/>
  <c r="I13845" i="1" s="1"/>
  <c r="H13846" i="1"/>
  <c r="I13846" i="1" s="1"/>
  <c r="H13847" i="1"/>
  <c r="I13847" i="1" s="1"/>
  <c r="H13848" i="1"/>
  <c r="I13848" i="1" s="1"/>
  <c r="H13849" i="1"/>
  <c r="I13849" i="1" s="1"/>
  <c r="H13850" i="1"/>
  <c r="I13850" i="1" s="1"/>
  <c r="H13851" i="1"/>
  <c r="I13851" i="1" s="1"/>
  <c r="H13852" i="1"/>
  <c r="I13852" i="1" s="1"/>
  <c r="H13853" i="1"/>
  <c r="I13853" i="1" s="1"/>
  <c r="H13854" i="1"/>
  <c r="I13854" i="1" s="1"/>
  <c r="H13855" i="1"/>
  <c r="I13855" i="1" s="1"/>
  <c r="H13856" i="1"/>
  <c r="I13856" i="1" s="1"/>
  <c r="H13857" i="1"/>
  <c r="I13857" i="1" s="1"/>
  <c r="H13858" i="1"/>
  <c r="I13858" i="1" s="1"/>
  <c r="H13859" i="1"/>
  <c r="I13859" i="1" s="1"/>
  <c r="H13860" i="1"/>
  <c r="I13860" i="1" s="1"/>
  <c r="H13861" i="1"/>
  <c r="I13861" i="1" s="1"/>
  <c r="H13862" i="1"/>
  <c r="I13862" i="1" s="1"/>
  <c r="H13863" i="1"/>
  <c r="I13863" i="1" s="1"/>
  <c r="H13864" i="1"/>
  <c r="I13864" i="1" s="1"/>
  <c r="H13865" i="1"/>
  <c r="I13865" i="1" s="1"/>
  <c r="H13866" i="1"/>
  <c r="I13866" i="1" s="1"/>
  <c r="H13867" i="1"/>
  <c r="I13867" i="1" s="1"/>
  <c r="H13868" i="1"/>
  <c r="I13868" i="1" s="1"/>
  <c r="H13869" i="1"/>
  <c r="I13869" i="1" s="1"/>
  <c r="H13870" i="1"/>
  <c r="I13870" i="1" s="1"/>
  <c r="H13871" i="1"/>
  <c r="I13871" i="1" s="1"/>
  <c r="H13872" i="1"/>
  <c r="I13872" i="1" s="1"/>
  <c r="H13873" i="1"/>
  <c r="I13873" i="1" s="1"/>
  <c r="H13874" i="1"/>
  <c r="I13874" i="1" s="1"/>
  <c r="H13875" i="1"/>
  <c r="I13875" i="1" s="1"/>
  <c r="H13876" i="1"/>
  <c r="I13876" i="1" s="1"/>
  <c r="H13877" i="1"/>
  <c r="I13877" i="1" s="1"/>
  <c r="H13878" i="1"/>
  <c r="I13878" i="1" s="1"/>
  <c r="H13879" i="1"/>
  <c r="I13879" i="1" s="1"/>
  <c r="H13880" i="1"/>
  <c r="I13880" i="1" s="1"/>
  <c r="H13881" i="1"/>
  <c r="I13881" i="1" s="1"/>
  <c r="H13882" i="1"/>
  <c r="I13882" i="1" s="1"/>
  <c r="H13883" i="1"/>
  <c r="I13883" i="1" s="1"/>
  <c r="H13884" i="1"/>
  <c r="I13884" i="1" s="1"/>
  <c r="H13885" i="1"/>
  <c r="I13885" i="1" s="1"/>
  <c r="H13886" i="1"/>
  <c r="I13886" i="1" s="1"/>
  <c r="H13887" i="1"/>
  <c r="I13887" i="1" s="1"/>
  <c r="H13888" i="1"/>
  <c r="I13888" i="1" s="1"/>
  <c r="H13889" i="1"/>
  <c r="I13889" i="1" s="1"/>
  <c r="H13890" i="1"/>
  <c r="I13890" i="1" s="1"/>
  <c r="H13891" i="1"/>
  <c r="I13891" i="1" s="1"/>
  <c r="H13892" i="1"/>
  <c r="I13892" i="1" s="1"/>
  <c r="H13893" i="1"/>
  <c r="I13893" i="1" s="1"/>
  <c r="H13894" i="1"/>
  <c r="I13894" i="1" s="1"/>
  <c r="H13895" i="1"/>
  <c r="I13895" i="1" s="1"/>
  <c r="H13896" i="1"/>
  <c r="I13896" i="1" s="1"/>
  <c r="H13897" i="1"/>
  <c r="I13897" i="1" s="1"/>
  <c r="H13898" i="1"/>
  <c r="I13898" i="1" s="1"/>
  <c r="H13899" i="1"/>
  <c r="I13899" i="1" s="1"/>
  <c r="H13900" i="1"/>
  <c r="I13900" i="1" s="1"/>
  <c r="H13901" i="1"/>
  <c r="I13901" i="1" s="1"/>
  <c r="H13902" i="1"/>
  <c r="I13902" i="1" s="1"/>
  <c r="H13903" i="1"/>
  <c r="I13903" i="1" s="1"/>
  <c r="H13904" i="1"/>
  <c r="I13904" i="1" s="1"/>
  <c r="H13905" i="1"/>
  <c r="I13905" i="1" s="1"/>
  <c r="H13906" i="1"/>
  <c r="I13906" i="1" s="1"/>
  <c r="H13907" i="1"/>
  <c r="I13907" i="1" s="1"/>
  <c r="H13908" i="1"/>
  <c r="I13908" i="1" s="1"/>
  <c r="H13909" i="1"/>
  <c r="I13909" i="1" s="1"/>
  <c r="H13910" i="1"/>
  <c r="I13910" i="1" s="1"/>
  <c r="H13911" i="1"/>
  <c r="I13911" i="1" s="1"/>
  <c r="H13912" i="1"/>
  <c r="I13912" i="1" s="1"/>
  <c r="H13913" i="1"/>
  <c r="I13913" i="1" s="1"/>
  <c r="H13914" i="1"/>
  <c r="I13914" i="1" s="1"/>
  <c r="H13915" i="1"/>
  <c r="I13915" i="1" s="1"/>
  <c r="H13916" i="1"/>
  <c r="I13916" i="1" s="1"/>
  <c r="H13917" i="1"/>
  <c r="I13917" i="1" s="1"/>
  <c r="H13918" i="1"/>
  <c r="I13918" i="1" s="1"/>
  <c r="H13919" i="1"/>
  <c r="I13919" i="1" s="1"/>
  <c r="H13920" i="1"/>
  <c r="I13920" i="1" s="1"/>
  <c r="H13921" i="1"/>
  <c r="I13921" i="1" s="1"/>
  <c r="H13922" i="1"/>
  <c r="I13922" i="1" s="1"/>
  <c r="H13923" i="1"/>
  <c r="I13923" i="1" s="1"/>
  <c r="H13924" i="1"/>
  <c r="I13924" i="1" s="1"/>
  <c r="H13925" i="1"/>
  <c r="I13925" i="1" s="1"/>
  <c r="H13926" i="1"/>
  <c r="I13926" i="1" s="1"/>
  <c r="H13927" i="1"/>
  <c r="I13927" i="1" s="1"/>
  <c r="H13928" i="1"/>
  <c r="I13928" i="1" s="1"/>
  <c r="H13929" i="1"/>
  <c r="I13929" i="1" s="1"/>
  <c r="H13930" i="1"/>
  <c r="I13930" i="1" s="1"/>
  <c r="H13931" i="1"/>
  <c r="I13931" i="1" s="1"/>
  <c r="H13932" i="1"/>
  <c r="I13932" i="1" s="1"/>
  <c r="H13933" i="1"/>
  <c r="I13933" i="1" s="1"/>
  <c r="H13934" i="1"/>
  <c r="I13934" i="1" s="1"/>
  <c r="H13935" i="1"/>
  <c r="I13935" i="1" s="1"/>
  <c r="H13936" i="1"/>
  <c r="I13936" i="1" s="1"/>
  <c r="H13937" i="1"/>
  <c r="I13937" i="1" s="1"/>
  <c r="H13938" i="1"/>
  <c r="I13938" i="1" s="1"/>
  <c r="H13939" i="1"/>
  <c r="I13939" i="1" s="1"/>
  <c r="H13940" i="1"/>
  <c r="I13940" i="1" s="1"/>
  <c r="H13941" i="1"/>
  <c r="I13941" i="1" s="1"/>
  <c r="H13942" i="1"/>
  <c r="I13942" i="1" s="1"/>
  <c r="H13943" i="1"/>
  <c r="I13943" i="1" s="1"/>
  <c r="H13944" i="1"/>
  <c r="I13944" i="1" s="1"/>
  <c r="H13945" i="1"/>
  <c r="I13945" i="1" s="1"/>
  <c r="H13946" i="1"/>
  <c r="I13946" i="1" s="1"/>
  <c r="H13947" i="1"/>
  <c r="I13947" i="1" s="1"/>
  <c r="H13948" i="1"/>
  <c r="I13948" i="1" s="1"/>
  <c r="H13949" i="1"/>
  <c r="I13949" i="1" s="1"/>
  <c r="H13950" i="1"/>
  <c r="I13950" i="1" s="1"/>
  <c r="H13951" i="1"/>
  <c r="I13951" i="1" s="1"/>
  <c r="H13952" i="1"/>
  <c r="I13952" i="1" s="1"/>
  <c r="H13953" i="1"/>
  <c r="I13953" i="1" s="1"/>
  <c r="H13954" i="1"/>
  <c r="I13954" i="1" s="1"/>
  <c r="H13955" i="1"/>
  <c r="I13955" i="1" s="1"/>
  <c r="H13956" i="1"/>
  <c r="I13956" i="1" s="1"/>
  <c r="H13957" i="1"/>
  <c r="I13957" i="1" s="1"/>
  <c r="H13958" i="1"/>
  <c r="I13958" i="1" s="1"/>
  <c r="H13959" i="1"/>
  <c r="I13959" i="1" s="1"/>
  <c r="H13960" i="1"/>
  <c r="I13960" i="1" s="1"/>
  <c r="H13961" i="1"/>
  <c r="I13961" i="1" s="1"/>
  <c r="H13962" i="1"/>
  <c r="I13962" i="1" s="1"/>
  <c r="H13963" i="1"/>
  <c r="I13963" i="1" s="1"/>
  <c r="H13964" i="1"/>
  <c r="I13964" i="1" s="1"/>
  <c r="H13965" i="1"/>
  <c r="I13965" i="1" s="1"/>
  <c r="H13966" i="1"/>
  <c r="I13966" i="1" s="1"/>
  <c r="H13967" i="1"/>
  <c r="I13967" i="1" s="1"/>
  <c r="H13968" i="1"/>
  <c r="I13968" i="1" s="1"/>
  <c r="H13969" i="1"/>
  <c r="I13969" i="1" s="1"/>
  <c r="H13970" i="1"/>
  <c r="I13970" i="1" s="1"/>
  <c r="H13971" i="1"/>
  <c r="I13971" i="1" s="1"/>
  <c r="H13972" i="1"/>
  <c r="I13972" i="1" s="1"/>
  <c r="H13973" i="1"/>
  <c r="I13973" i="1" s="1"/>
  <c r="H13974" i="1"/>
  <c r="I13974" i="1" s="1"/>
  <c r="H13975" i="1"/>
  <c r="I13975" i="1" s="1"/>
  <c r="H13976" i="1"/>
  <c r="I13976" i="1" s="1"/>
  <c r="H13977" i="1"/>
  <c r="I13977" i="1" s="1"/>
  <c r="H13978" i="1"/>
  <c r="I13978" i="1" s="1"/>
  <c r="H13979" i="1"/>
  <c r="I13979" i="1" s="1"/>
  <c r="H13980" i="1"/>
  <c r="I13980" i="1" s="1"/>
  <c r="H13981" i="1"/>
  <c r="I13981" i="1" s="1"/>
  <c r="H13982" i="1"/>
  <c r="I13982" i="1" s="1"/>
  <c r="H13983" i="1"/>
  <c r="I13983" i="1" s="1"/>
  <c r="H13984" i="1"/>
  <c r="I13984" i="1" s="1"/>
  <c r="H13985" i="1"/>
  <c r="I13985" i="1" s="1"/>
  <c r="H13986" i="1"/>
  <c r="I13986" i="1" s="1"/>
  <c r="H13987" i="1"/>
  <c r="I13987" i="1" s="1"/>
  <c r="H13988" i="1"/>
  <c r="I13988" i="1" s="1"/>
  <c r="H13989" i="1"/>
  <c r="I13989" i="1" s="1"/>
  <c r="H13990" i="1"/>
  <c r="I13990" i="1" s="1"/>
  <c r="H13991" i="1"/>
  <c r="I13991" i="1" s="1"/>
  <c r="H13992" i="1"/>
  <c r="I13992" i="1" s="1"/>
  <c r="H13993" i="1"/>
  <c r="I13993" i="1" s="1"/>
  <c r="H13994" i="1"/>
  <c r="I13994" i="1" s="1"/>
  <c r="H13995" i="1"/>
  <c r="I13995" i="1" s="1"/>
  <c r="H13996" i="1"/>
  <c r="I13996" i="1" s="1"/>
  <c r="H13997" i="1"/>
  <c r="I13997" i="1" s="1"/>
  <c r="H13998" i="1"/>
  <c r="I13998" i="1" s="1"/>
  <c r="H13999" i="1"/>
  <c r="I13999" i="1" s="1"/>
  <c r="H14000" i="1"/>
  <c r="I14000" i="1" s="1"/>
  <c r="H14001" i="1"/>
  <c r="I14001" i="1" s="1"/>
  <c r="H14002" i="1"/>
  <c r="I14002" i="1" s="1"/>
  <c r="H14003" i="1"/>
  <c r="I14003" i="1" s="1"/>
  <c r="H14004" i="1"/>
  <c r="I14004" i="1" s="1"/>
  <c r="H14005" i="1"/>
  <c r="I14005" i="1" s="1"/>
  <c r="H14006" i="1"/>
  <c r="I14006" i="1" s="1"/>
  <c r="H14007" i="1"/>
  <c r="I14007" i="1" s="1"/>
  <c r="H14008" i="1"/>
  <c r="I14008" i="1" s="1"/>
  <c r="H14009" i="1"/>
  <c r="I14009" i="1" s="1"/>
  <c r="H14010" i="1"/>
  <c r="I14010" i="1" s="1"/>
  <c r="H14011" i="1"/>
  <c r="I14011" i="1" s="1"/>
  <c r="H14012" i="1"/>
  <c r="I14012" i="1" s="1"/>
  <c r="H14013" i="1"/>
  <c r="I14013" i="1" s="1"/>
  <c r="H14014" i="1"/>
  <c r="I14014" i="1" s="1"/>
  <c r="H14015" i="1"/>
  <c r="I14015" i="1" s="1"/>
  <c r="H14016" i="1"/>
  <c r="I14016" i="1" s="1"/>
  <c r="H14017" i="1"/>
  <c r="I14017" i="1" s="1"/>
  <c r="H14018" i="1"/>
  <c r="I14018" i="1" s="1"/>
  <c r="H14019" i="1"/>
  <c r="I14019" i="1" s="1"/>
  <c r="H14020" i="1"/>
  <c r="I14020" i="1" s="1"/>
  <c r="H14021" i="1"/>
  <c r="I14021" i="1" s="1"/>
  <c r="H14022" i="1"/>
  <c r="I14022" i="1" s="1"/>
  <c r="H14023" i="1"/>
  <c r="I14023" i="1" s="1"/>
  <c r="H14024" i="1"/>
  <c r="I14024" i="1" s="1"/>
  <c r="H14025" i="1"/>
  <c r="I14025" i="1" s="1"/>
  <c r="H14026" i="1"/>
  <c r="I14026" i="1" s="1"/>
  <c r="H14027" i="1"/>
  <c r="I14027" i="1" s="1"/>
  <c r="H14028" i="1"/>
  <c r="I14028" i="1" s="1"/>
  <c r="H14029" i="1"/>
  <c r="I14029" i="1" s="1"/>
  <c r="H14030" i="1"/>
  <c r="I14030" i="1" s="1"/>
  <c r="H14031" i="1"/>
  <c r="I14031" i="1" s="1"/>
  <c r="H14032" i="1"/>
  <c r="I14032" i="1" s="1"/>
  <c r="H14033" i="1"/>
  <c r="I14033" i="1" s="1"/>
  <c r="H14034" i="1"/>
  <c r="I14034" i="1" s="1"/>
  <c r="H14035" i="1"/>
  <c r="I14035" i="1" s="1"/>
  <c r="H14036" i="1"/>
  <c r="I14036" i="1" s="1"/>
  <c r="H14037" i="1"/>
  <c r="I14037" i="1" s="1"/>
  <c r="H14038" i="1"/>
  <c r="I14038" i="1" s="1"/>
  <c r="H14039" i="1"/>
  <c r="I14039" i="1" s="1"/>
  <c r="H14040" i="1"/>
  <c r="I14040" i="1" s="1"/>
  <c r="H14041" i="1"/>
  <c r="I14041" i="1" s="1"/>
  <c r="H14042" i="1"/>
  <c r="I14042" i="1" s="1"/>
  <c r="H14043" i="1"/>
  <c r="I14043" i="1" s="1"/>
  <c r="H14044" i="1"/>
  <c r="I14044" i="1" s="1"/>
  <c r="H14045" i="1"/>
  <c r="I14045" i="1" s="1"/>
  <c r="H14046" i="1"/>
  <c r="I14046" i="1" s="1"/>
  <c r="H14047" i="1"/>
  <c r="I14047" i="1" s="1"/>
  <c r="H14048" i="1"/>
  <c r="I14048" i="1" s="1"/>
  <c r="H14049" i="1"/>
  <c r="I14049" i="1" s="1"/>
  <c r="H14050" i="1"/>
  <c r="I14050" i="1" s="1"/>
  <c r="H14051" i="1"/>
  <c r="I14051" i="1" s="1"/>
  <c r="H14052" i="1"/>
  <c r="I14052" i="1" s="1"/>
  <c r="H14053" i="1"/>
  <c r="I14053" i="1" s="1"/>
  <c r="H14054" i="1"/>
  <c r="I14054" i="1" s="1"/>
  <c r="H14055" i="1"/>
  <c r="I14055" i="1" s="1"/>
  <c r="H14056" i="1"/>
  <c r="I14056" i="1" s="1"/>
  <c r="H14057" i="1"/>
  <c r="I14057" i="1" s="1"/>
  <c r="H14058" i="1"/>
  <c r="I14058" i="1" s="1"/>
  <c r="H14059" i="1"/>
  <c r="I14059" i="1" s="1"/>
  <c r="H14060" i="1"/>
  <c r="I14060" i="1" s="1"/>
  <c r="H14061" i="1"/>
  <c r="I14061" i="1" s="1"/>
  <c r="H14062" i="1"/>
  <c r="I14062" i="1" s="1"/>
  <c r="H14063" i="1"/>
  <c r="I14063" i="1" s="1"/>
  <c r="H14064" i="1"/>
  <c r="I14064" i="1" s="1"/>
  <c r="H14065" i="1"/>
  <c r="I14065" i="1" s="1"/>
  <c r="H14066" i="1"/>
  <c r="I14066" i="1" s="1"/>
  <c r="H14067" i="1"/>
  <c r="I14067" i="1" s="1"/>
  <c r="H14068" i="1"/>
  <c r="I14068" i="1" s="1"/>
  <c r="H14069" i="1"/>
  <c r="I14069" i="1" s="1"/>
  <c r="H14070" i="1"/>
  <c r="I14070" i="1" s="1"/>
  <c r="H14071" i="1"/>
  <c r="I14071" i="1" s="1"/>
  <c r="H14072" i="1"/>
  <c r="I14072" i="1" s="1"/>
  <c r="H14073" i="1"/>
  <c r="I14073" i="1" s="1"/>
  <c r="H14074" i="1"/>
  <c r="I14074" i="1" s="1"/>
  <c r="H14075" i="1"/>
  <c r="I14075" i="1" s="1"/>
  <c r="H14076" i="1"/>
  <c r="I14076" i="1" s="1"/>
  <c r="H14077" i="1"/>
  <c r="I14077" i="1" s="1"/>
  <c r="H14078" i="1"/>
  <c r="I14078" i="1" s="1"/>
  <c r="H14079" i="1"/>
  <c r="I14079" i="1" s="1"/>
  <c r="H14080" i="1"/>
  <c r="I14080" i="1" s="1"/>
  <c r="H14081" i="1"/>
  <c r="I14081" i="1" s="1"/>
  <c r="H14082" i="1"/>
  <c r="I14082" i="1" s="1"/>
  <c r="H14083" i="1"/>
  <c r="I14083" i="1" s="1"/>
  <c r="H14084" i="1"/>
  <c r="I14084" i="1" s="1"/>
  <c r="H14085" i="1"/>
  <c r="I14085" i="1" s="1"/>
  <c r="H14086" i="1"/>
  <c r="I14086" i="1" s="1"/>
  <c r="H14087" i="1"/>
  <c r="I14087" i="1" s="1"/>
  <c r="H14088" i="1"/>
  <c r="I14088" i="1" s="1"/>
  <c r="H14089" i="1"/>
  <c r="I14089" i="1" s="1"/>
  <c r="H14090" i="1"/>
  <c r="I14090" i="1" s="1"/>
  <c r="H14091" i="1"/>
  <c r="I14091" i="1" s="1"/>
  <c r="H14092" i="1"/>
  <c r="I14092" i="1" s="1"/>
  <c r="H14093" i="1"/>
  <c r="I14093" i="1" s="1"/>
  <c r="H14094" i="1"/>
  <c r="I14094" i="1" s="1"/>
  <c r="H14095" i="1"/>
  <c r="I14095" i="1" s="1"/>
  <c r="H14096" i="1"/>
  <c r="I14096" i="1" s="1"/>
  <c r="H14097" i="1"/>
  <c r="I14097" i="1" s="1"/>
  <c r="H14098" i="1"/>
  <c r="I14098" i="1" s="1"/>
  <c r="H14099" i="1"/>
  <c r="I14099" i="1" s="1"/>
  <c r="H14100" i="1"/>
  <c r="I14100" i="1" s="1"/>
  <c r="H14101" i="1"/>
  <c r="I14101" i="1" s="1"/>
  <c r="H14102" i="1"/>
  <c r="I14102" i="1" s="1"/>
  <c r="H14103" i="1"/>
  <c r="I14103" i="1" s="1"/>
  <c r="H14104" i="1"/>
  <c r="I14104" i="1" s="1"/>
  <c r="H14105" i="1"/>
  <c r="I14105" i="1" s="1"/>
  <c r="H14106" i="1"/>
  <c r="I14106" i="1" s="1"/>
  <c r="H14107" i="1"/>
  <c r="I14107" i="1" s="1"/>
  <c r="H14108" i="1"/>
  <c r="I14108" i="1" s="1"/>
  <c r="H14109" i="1"/>
  <c r="I14109" i="1" s="1"/>
  <c r="H14110" i="1"/>
  <c r="I14110" i="1" s="1"/>
  <c r="H14111" i="1"/>
  <c r="I14111" i="1" s="1"/>
  <c r="H14112" i="1"/>
  <c r="I14112" i="1" s="1"/>
  <c r="H14113" i="1"/>
  <c r="I14113" i="1" s="1"/>
  <c r="H14114" i="1"/>
  <c r="I14114" i="1" s="1"/>
  <c r="H14115" i="1"/>
  <c r="I14115" i="1" s="1"/>
  <c r="H14116" i="1"/>
  <c r="I14116" i="1" s="1"/>
  <c r="H14117" i="1"/>
  <c r="I14117" i="1" s="1"/>
  <c r="H14118" i="1"/>
  <c r="I14118" i="1" s="1"/>
  <c r="H14119" i="1"/>
  <c r="I14119" i="1" s="1"/>
  <c r="H14120" i="1"/>
  <c r="I14120" i="1" s="1"/>
  <c r="H14121" i="1"/>
  <c r="I14121" i="1" s="1"/>
  <c r="H14122" i="1"/>
  <c r="I14122" i="1" s="1"/>
  <c r="H14123" i="1"/>
  <c r="I14123" i="1" s="1"/>
  <c r="H14124" i="1"/>
  <c r="I14124" i="1" s="1"/>
  <c r="H14125" i="1"/>
  <c r="I14125" i="1" s="1"/>
  <c r="H14126" i="1"/>
  <c r="I14126" i="1" s="1"/>
  <c r="H14127" i="1"/>
  <c r="I14127" i="1" s="1"/>
  <c r="H14128" i="1"/>
  <c r="I14128" i="1" s="1"/>
  <c r="H14129" i="1"/>
  <c r="I14129" i="1" s="1"/>
  <c r="H14130" i="1"/>
  <c r="I14130" i="1" s="1"/>
  <c r="H14131" i="1"/>
  <c r="I14131" i="1" s="1"/>
  <c r="H14132" i="1"/>
  <c r="I14132" i="1" s="1"/>
  <c r="H14133" i="1"/>
  <c r="I14133" i="1" s="1"/>
  <c r="H14134" i="1"/>
  <c r="I14134" i="1" s="1"/>
  <c r="H14135" i="1"/>
  <c r="I14135" i="1" s="1"/>
  <c r="H14136" i="1"/>
  <c r="I14136" i="1" s="1"/>
  <c r="H14137" i="1"/>
  <c r="I14137" i="1" s="1"/>
  <c r="H14138" i="1"/>
  <c r="I14138" i="1" s="1"/>
  <c r="H14139" i="1"/>
  <c r="I14139" i="1" s="1"/>
  <c r="H14140" i="1"/>
  <c r="I14140" i="1" s="1"/>
  <c r="H14141" i="1"/>
  <c r="I14141" i="1" s="1"/>
  <c r="H14142" i="1"/>
  <c r="I14142" i="1" s="1"/>
  <c r="H14143" i="1"/>
  <c r="I14143" i="1" s="1"/>
  <c r="H14144" i="1"/>
  <c r="I14144" i="1" s="1"/>
  <c r="H14145" i="1"/>
  <c r="I14145" i="1" s="1"/>
  <c r="H14146" i="1"/>
  <c r="I14146" i="1" s="1"/>
  <c r="H14147" i="1"/>
  <c r="I14147" i="1" s="1"/>
  <c r="H14148" i="1"/>
  <c r="I14148" i="1" s="1"/>
  <c r="H14149" i="1"/>
  <c r="I14149" i="1" s="1"/>
  <c r="H14150" i="1"/>
  <c r="I14150" i="1" s="1"/>
  <c r="H14151" i="1"/>
  <c r="I14151" i="1" s="1"/>
  <c r="H14152" i="1"/>
  <c r="I14152" i="1" s="1"/>
  <c r="H14153" i="1"/>
  <c r="I14153" i="1" s="1"/>
  <c r="H14154" i="1"/>
  <c r="I14154" i="1" s="1"/>
  <c r="H14155" i="1"/>
  <c r="I14155" i="1" s="1"/>
  <c r="H14156" i="1"/>
  <c r="I14156" i="1" s="1"/>
  <c r="H14157" i="1"/>
  <c r="I14157" i="1" s="1"/>
  <c r="H14158" i="1"/>
  <c r="I14158" i="1" s="1"/>
  <c r="H14159" i="1"/>
  <c r="I14159" i="1" s="1"/>
  <c r="H14160" i="1"/>
  <c r="I14160" i="1" s="1"/>
  <c r="H14161" i="1"/>
  <c r="I14161" i="1" s="1"/>
  <c r="H14162" i="1"/>
  <c r="I14162" i="1" s="1"/>
  <c r="H14163" i="1"/>
  <c r="I14163" i="1" s="1"/>
  <c r="H14164" i="1"/>
  <c r="I14164" i="1" s="1"/>
  <c r="H14165" i="1"/>
  <c r="I14165" i="1" s="1"/>
  <c r="H14166" i="1"/>
  <c r="I14166" i="1" s="1"/>
  <c r="H14167" i="1"/>
  <c r="I14167" i="1" s="1"/>
  <c r="H14168" i="1"/>
  <c r="I14168" i="1" s="1"/>
  <c r="H14169" i="1"/>
  <c r="I14169" i="1" s="1"/>
  <c r="H14170" i="1"/>
  <c r="I14170" i="1" s="1"/>
  <c r="H14171" i="1"/>
  <c r="I14171" i="1" s="1"/>
  <c r="H14172" i="1"/>
  <c r="I14172" i="1" s="1"/>
  <c r="H14173" i="1"/>
  <c r="I14173" i="1" s="1"/>
  <c r="H14174" i="1"/>
  <c r="I14174" i="1" s="1"/>
  <c r="H14175" i="1"/>
  <c r="I14175" i="1" s="1"/>
  <c r="H14176" i="1"/>
  <c r="I14176" i="1" s="1"/>
  <c r="H14177" i="1"/>
  <c r="I14177" i="1" s="1"/>
  <c r="H14178" i="1"/>
  <c r="I14178" i="1" s="1"/>
  <c r="H14179" i="1"/>
  <c r="I14179" i="1" s="1"/>
  <c r="H14180" i="1"/>
  <c r="I14180" i="1" s="1"/>
  <c r="H14181" i="1"/>
  <c r="I14181" i="1" s="1"/>
  <c r="H14182" i="1"/>
  <c r="I14182" i="1" s="1"/>
  <c r="H14183" i="1"/>
  <c r="I14183" i="1" s="1"/>
  <c r="H14184" i="1"/>
  <c r="I14184" i="1" s="1"/>
  <c r="H14185" i="1"/>
  <c r="I14185" i="1" s="1"/>
  <c r="H14186" i="1"/>
  <c r="I14186" i="1" s="1"/>
  <c r="H14187" i="1"/>
  <c r="I14187" i="1" s="1"/>
  <c r="H14188" i="1"/>
  <c r="I14188" i="1" s="1"/>
  <c r="H14189" i="1"/>
  <c r="I14189" i="1" s="1"/>
  <c r="H14190" i="1"/>
  <c r="I14190" i="1" s="1"/>
  <c r="H14191" i="1"/>
  <c r="I14191" i="1" s="1"/>
  <c r="H14192" i="1"/>
  <c r="I14192" i="1" s="1"/>
  <c r="H14193" i="1"/>
  <c r="I14193" i="1" s="1"/>
  <c r="H14194" i="1"/>
  <c r="I14194" i="1" s="1"/>
  <c r="H14195" i="1"/>
  <c r="I14195" i="1" s="1"/>
  <c r="H14196" i="1"/>
  <c r="I14196" i="1" s="1"/>
  <c r="H14197" i="1"/>
  <c r="I14197" i="1" s="1"/>
  <c r="H14198" i="1"/>
  <c r="I14198" i="1" s="1"/>
  <c r="H14199" i="1"/>
  <c r="I14199" i="1" s="1"/>
  <c r="H14200" i="1"/>
  <c r="I14200" i="1" s="1"/>
  <c r="H14201" i="1"/>
  <c r="I14201" i="1" s="1"/>
  <c r="H14202" i="1"/>
  <c r="I14202" i="1" s="1"/>
  <c r="H14203" i="1"/>
  <c r="I14203" i="1" s="1"/>
  <c r="H14204" i="1"/>
  <c r="I14204" i="1" s="1"/>
  <c r="H14205" i="1"/>
  <c r="I14205" i="1" s="1"/>
  <c r="H14206" i="1"/>
  <c r="I14206" i="1" s="1"/>
  <c r="H14207" i="1"/>
  <c r="I14207" i="1" s="1"/>
  <c r="H14208" i="1"/>
  <c r="I14208" i="1" s="1"/>
  <c r="H14209" i="1"/>
  <c r="I14209" i="1" s="1"/>
  <c r="H14210" i="1"/>
  <c r="I14210" i="1" s="1"/>
  <c r="H14211" i="1"/>
  <c r="I14211" i="1" s="1"/>
  <c r="H14212" i="1"/>
  <c r="I14212" i="1" s="1"/>
  <c r="H14213" i="1"/>
  <c r="I14213" i="1" s="1"/>
  <c r="H14214" i="1"/>
  <c r="I14214" i="1" s="1"/>
  <c r="H14215" i="1"/>
  <c r="I14215" i="1" s="1"/>
  <c r="H14216" i="1"/>
  <c r="I14216" i="1" s="1"/>
  <c r="H14217" i="1"/>
  <c r="I14217" i="1" s="1"/>
  <c r="H14218" i="1"/>
  <c r="I14218" i="1" s="1"/>
  <c r="H14219" i="1"/>
  <c r="I14219" i="1" s="1"/>
  <c r="H14220" i="1"/>
  <c r="I14220" i="1" s="1"/>
  <c r="H14221" i="1"/>
  <c r="I14221" i="1" s="1"/>
  <c r="H14222" i="1"/>
  <c r="I14222" i="1" s="1"/>
  <c r="H14223" i="1"/>
  <c r="I14223" i="1" s="1"/>
  <c r="H14224" i="1"/>
  <c r="I14224" i="1" s="1"/>
  <c r="H14225" i="1"/>
  <c r="I14225" i="1" s="1"/>
  <c r="H14226" i="1"/>
  <c r="I14226" i="1" s="1"/>
  <c r="H14227" i="1"/>
  <c r="I14227" i="1" s="1"/>
  <c r="H14228" i="1"/>
  <c r="I14228" i="1" s="1"/>
  <c r="H14229" i="1"/>
  <c r="I14229" i="1" s="1"/>
  <c r="H14230" i="1"/>
  <c r="I14230" i="1" s="1"/>
  <c r="H14231" i="1"/>
  <c r="I14231" i="1" s="1"/>
  <c r="H14232" i="1"/>
  <c r="I14232" i="1" s="1"/>
  <c r="H14233" i="1"/>
  <c r="I14233" i="1" s="1"/>
  <c r="H14234" i="1"/>
  <c r="I14234" i="1" s="1"/>
  <c r="H14235" i="1"/>
  <c r="I14235" i="1" s="1"/>
  <c r="H14236" i="1"/>
  <c r="I14236" i="1" s="1"/>
  <c r="H14237" i="1"/>
  <c r="I14237" i="1" s="1"/>
  <c r="H14238" i="1"/>
  <c r="I14238" i="1" s="1"/>
  <c r="H14239" i="1"/>
  <c r="I14239" i="1" s="1"/>
  <c r="H14240" i="1"/>
  <c r="I14240" i="1" s="1"/>
  <c r="H14241" i="1"/>
  <c r="I14241" i="1" s="1"/>
  <c r="H14242" i="1"/>
  <c r="I14242" i="1" s="1"/>
  <c r="H14243" i="1"/>
  <c r="I14243" i="1" s="1"/>
  <c r="H14244" i="1"/>
  <c r="I14244" i="1" s="1"/>
  <c r="H14245" i="1"/>
  <c r="I14245" i="1" s="1"/>
  <c r="H14246" i="1"/>
  <c r="I14246" i="1" s="1"/>
  <c r="H14247" i="1"/>
  <c r="I14247" i="1" s="1"/>
  <c r="H14248" i="1"/>
  <c r="I14248" i="1" s="1"/>
  <c r="H14249" i="1"/>
  <c r="I14249" i="1" s="1"/>
  <c r="H14250" i="1"/>
  <c r="I14250" i="1" s="1"/>
  <c r="H14251" i="1"/>
  <c r="I14251" i="1" s="1"/>
  <c r="H14252" i="1"/>
  <c r="I14252" i="1" s="1"/>
  <c r="H14253" i="1"/>
  <c r="I14253" i="1" s="1"/>
  <c r="H14254" i="1"/>
  <c r="I14254" i="1" s="1"/>
  <c r="H14255" i="1"/>
  <c r="I14255" i="1" s="1"/>
  <c r="H14256" i="1"/>
  <c r="I14256" i="1" s="1"/>
  <c r="H14257" i="1"/>
  <c r="I14257" i="1" s="1"/>
  <c r="H14258" i="1"/>
  <c r="I14258" i="1" s="1"/>
  <c r="H14259" i="1"/>
  <c r="I14259" i="1" s="1"/>
  <c r="H14260" i="1"/>
  <c r="I14260" i="1" s="1"/>
  <c r="H14261" i="1"/>
  <c r="I14261" i="1" s="1"/>
  <c r="H14262" i="1"/>
  <c r="I14262" i="1" s="1"/>
  <c r="H14263" i="1"/>
  <c r="I14263" i="1" s="1"/>
  <c r="H14264" i="1"/>
  <c r="I14264" i="1" s="1"/>
  <c r="H14265" i="1"/>
  <c r="I14265" i="1" s="1"/>
  <c r="H14266" i="1"/>
  <c r="I14266" i="1" s="1"/>
  <c r="H14267" i="1"/>
  <c r="I14267" i="1" s="1"/>
  <c r="H14268" i="1"/>
  <c r="I14268" i="1" s="1"/>
  <c r="H14269" i="1"/>
  <c r="I14269" i="1" s="1"/>
  <c r="H14270" i="1"/>
  <c r="I14270" i="1" s="1"/>
  <c r="H14271" i="1"/>
  <c r="I14271" i="1" s="1"/>
  <c r="H14272" i="1"/>
  <c r="I14272" i="1" s="1"/>
  <c r="H14273" i="1"/>
  <c r="I14273" i="1" s="1"/>
  <c r="H14274" i="1"/>
  <c r="I14274" i="1" s="1"/>
  <c r="H14275" i="1"/>
  <c r="I14275" i="1" s="1"/>
  <c r="H14276" i="1"/>
  <c r="I14276" i="1" s="1"/>
  <c r="H14277" i="1"/>
  <c r="I14277" i="1" s="1"/>
  <c r="H14278" i="1"/>
  <c r="I14278" i="1" s="1"/>
  <c r="H14279" i="1"/>
  <c r="I14279" i="1" s="1"/>
  <c r="H14280" i="1"/>
  <c r="I14280" i="1" s="1"/>
  <c r="H14281" i="1"/>
  <c r="I14281" i="1" s="1"/>
  <c r="H14282" i="1"/>
  <c r="I14282" i="1" s="1"/>
  <c r="H14283" i="1"/>
  <c r="I14283" i="1" s="1"/>
  <c r="H14284" i="1"/>
  <c r="I14284" i="1" s="1"/>
  <c r="H14285" i="1"/>
  <c r="I14285" i="1" s="1"/>
  <c r="H14286" i="1"/>
  <c r="I14286" i="1" s="1"/>
  <c r="H14287" i="1"/>
  <c r="I14287" i="1" s="1"/>
  <c r="H14288" i="1"/>
  <c r="I14288" i="1" s="1"/>
  <c r="H14289" i="1"/>
  <c r="I14289" i="1" s="1"/>
  <c r="H14290" i="1"/>
  <c r="I14290" i="1" s="1"/>
  <c r="H14291" i="1"/>
  <c r="I14291" i="1" s="1"/>
  <c r="H14292" i="1"/>
  <c r="I14292" i="1" s="1"/>
  <c r="H14293" i="1"/>
  <c r="I14293" i="1" s="1"/>
  <c r="H14294" i="1"/>
  <c r="I14294" i="1" s="1"/>
  <c r="H14295" i="1"/>
  <c r="I14295" i="1" s="1"/>
  <c r="H14296" i="1"/>
  <c r="I14296" i="1" s="1"/>
  <c r="H14297" i="1"/>
  <c r="I14297" i="1" s="1"/>
  <c r="H14298" i="1"/>
  <c r="I14298" i="1" s="1"/>
  <c r="H14299" i="1"/>
  <c r="I14299" i="1" s="1"/>
  <c r="H14300" i="1"/>
  <c r="I14300" i="1" s="1"/>
  <c r="H14301" i="1"/>
  <c r="I14301" i="1" s="1"/>
  <c r="H14302" i="1"/>
  <c r="I14302" i="1" s="1"/>
  <c r="H14303" i="1"/>
  <c r="I14303" i="1" s="1"/>
  <c r="H14304" i="1"/>
  <c r="I14304" i="1" s="1"/>
  <c r="H14305" i="1"/>
  <c r="I14305" i="1" s="1"/>
  <c r="H14306" i="1"/>
  <c r="I14306" i="1" s="1"/>
  <c r="H14307" i="1"/>
  <c r="I14307" i="1" s="1"/>
  <c r="H14308" i="1"/>
  <c r="I14308" i="1" s="1"/>
  <c r="H14309" i="1"/>
  <c r="I14309" i="1" s="1"/>
  <c r="H14310" i="1"/>
  <c r="I14310" i="1" s="1"/>
  <c r="H14311" i="1"/>
  <c r="I14311" i="1" s="1"/>
  <c r="H14312" i="1"/>
  <c r="I14312" i="1" s="1"/>
  <c r="H14313" i="1"/>
  <c r="I14313" i="1" s="1"/>
  <c r="H14314" i="1"/>
  <c r="I14314" i="1" s="1"/>
  <c r="H14315" i="1"/>
  <c r="I14315" i="1" s="1"/>
  <c r="H14316" i="1"/>
  <c r="I14316" i="1" s="1"/>
  <c r="H14317" i="1"/>
  <c r="I14317" i="1" s="1"/>
  <c r="H14318" i="1"/>
  <c r="I14318" i="1" s="1"/>
  <c r="H14319" i="1"/>
  <c r="I14319" i="1" s="1"/>
  <c r="H14320" i="1"/>
  <c r="I14320" i="1" s="1"/>
  <c r="H14321" i="1"/>
  <c r="I14321" i="1" s="1"/>
  <c r="H14322" i="1"/>
  <c r="I14322" i="1" s="1"/>
  <c r="H14323" i="1"/>
  <c r="I14323" i="1" s="1"/>
  <c r="H14324" i="1"/>
  <c r="I14324" i="1" s="1"/>
  <c r="H14325" i="1"/>
  <c r="I14325" i="1" s="1"/>
  <c r="H14326" i="1"/>
  <c r="I14326" i="1" s="1"/>
  <c r="H14327" i="1"/>
  <c r="I14327" i="1" s="1"/>
  <c r="H14328" i="1"/>
  <c r="I14328" i="1" s="1"/>
  <c r="H14329" i="1"/>
  <c r="I14329" i="1" s="1"/>
  <c r="H14330" i="1"/>
  <c r="I14330" i="1" s="1"/>
  <c r="H14331" i="1"/>
  <c r="I14331" i="1" s="1"/>
  <c r="H14332" i="1"/>
  <c r="I14332" i="1" s="1"/>
  <c r="H14333" i="1"/>
  <c r="I14333" i="1" s="1"/>
  <c r="H14334" i="1"/>
  <c r="I14334" i="1" s="1"/>
  <c r="H14335" i="1"/>
  <c r="I14335" i="1" s="1"/>
  <c r="H14336" i="1"/>
  <c r="I14336" i="1" s="1"/>
  <c r="H14337" i="1"/>
  <c r="I14337" i="1" s="1"/>
  <c r="H14338" i="1"/>
  <c r="I14338" i="1" s="1"/>
  <c r="H14339" i="1"/>
  <c r="I14339" i="1" s="1"/>
  <c r="H14340" i="1"/>
  <c r="I14340" i="1" s="1"/>
  <c r="H14341" i="1"/>
  <c r="I14341" i="1" s="1"/>
  <c r="H14342" i="1"/>
  <c r="I14342" i="1" s="1"/>
  <c r="H14343" i="1"/>
  <c r="I14343" i="1" s="1"/>
  <c r="H14344" i="1"/>
  <c r="I14344" i="1" s="1"/>
  <c r="H14345" i="1"/>
  <c r="I14345" i="1" s="1"/>
  <c r="H14346" i="1"/>
  <c r="I14346" i="1" s="1"/>
  <c r="H14347" i="1"/>
  <c r="I14347" i="1" s="1"/>
  <c r="H14348" i="1"/>
  <c r="I14348" i="1" s="1"/>
  <c r="H14349" i="1"/>
  <c r="I14349" i="1" s="1"/>
  <c r="H14350" i="1"/>
  <c r="I14350" i="1" s="1"/>
  <c r="H14351" i="1"/>
  <c r="I14351" i="1" s="1"/>
  <c r="H14352" i="1"/>
  <c r="I14352" i="1" s="1"/>
  <c r="H14353" i="1"/>
  <c r="I14353" i="1" s="1"/>
  <c r="H14354" i="1"/>
  <c r="I14354" i="1" s="1"/>
  <c r="H14355" i="1"/>
  <c r="I14355" i="1" s="1"/>
  <c r="H14356" i="1"/>
  <c r="I14356" i="1" s="1"/>
  <c r="H14357" i="1"/>
  <c r="I14357" i="1" s="1"/>
  <c r="H14358" i="1"/>
  <c r="I14358" i="1" s="1"/>
  <c r="H14359" i="1"/>
  <c r="I14359" i="1" s="1"/>
  <c r="H14360" i="1"/>
  <c r="I14360" i="1" s="1"/>
  <c r="H14361" i="1"/>
  <c r="I14361" i="1" s="1"/>
  <c r="H14362" i="1"/>
  <c r="I14362" i="1" s="1"/>
  <c r="H14363" i="1"/>
  <c r="I14363" i="1" s="1"/>
  <c r="H14364" i="1"/>
  <c r="I14364" i="1" s="1"/>
  <c r="H14365" i="1"/>
  <c r="I14365" i="1" s="1"/>
  <c r="H14366" i="1"/>
  <c r="I14366" i="1" s="1"/>
  <c r="H14367" i="1"/>
  <c r="I14367" i="1" s="1"/>
  <c r="H14368" i="1"/>
  <c r="I14368" i="1" s="1"/>
  <c r="H14369" i="1"/>
  <c r="I14369" i="1" s="1"/>
  <c r="H14370" i="1"/>
  <c r="I14370" i="1" s="1"/>
  <c r="H14371" i="1"/>
  <c r="I14371" i="1" s="1"/>
  <c r="H14372" i="1"/>
  <c r="I14372" i="1" s="1"/>
  <c r="H14373" i="1"/>
  <c r="I14373" i="1" s="1"/>
  <c r="H14374" i="1"/>
  <c r="I14374" i="1" s="1"/>
  <c r="H14375" i="1"/>
  <c r="I14375" i="1" s="1"/>
  <c r="H14376" i="1"/>
  <c r="I14376" i="1" s="1"/>
  <c r="H14377" i="1"/>
  <c r="I14377" i="1" s="1"/>
  <c r="H14378" i="1"/>
  <c r="I14378" i="1" s="1"/>
  <c r="H14379" i="1"/>
  <c r="I14379" i="1" s="1"/>
  <c r="H14380" i="1"/>
  <c r="I14380" i="1" s="1"/>
  <c r="H14381" i="1"/>
  <c r="I14381" i="1" s="1"/>
  <c r="H14382" i="1"/>
  <c r="I14382" i="1" s="1"/>
  <c r="H14383" i="1"/>
  <c r="I14383" i="1" s="1"/>
  <c r="H14384" i="1"/>
  <c r="I14384" i="1" s="1"/>
  <c r="H14385" i="1"/>
  <c r="I14385" i="1" s="1"/>
  <c r="H14386" i="1"/>
  <c r="I14386" i="1" s="1"/>
  <c r="H14387" i="1"/>
  <c r="I14387" i="1" s="1"/>
  <c r="H14388" i="1"/>
  <c r="I14388" i="1" s="1"/>
  <c r="H14389" i="1"/>
  <c r="I14389" i="1" s="1"/>
  <c r="H14390" i="1"/>
  <c r="I14390" i="1" s="1"/>
  <c r="H14391" i="1"/>
  <c r="I14391" i="1" s="1"/>
  <c r="H14392" i="1"/>
  <c r="I14392" i="1" s="1"/>
  <c r="H14393" i="1"/>
  <c r="I14393" i="1" s="1"/>
  <c r="H14394" i="1"/>
  <c r="I14394" i="1" s="1"/>
  <c r="H14395" i="1"/>
  <c r="I14395" i="1" s="1"/>
  <c r="H14396" i="1"/>
  <c r="I14396" i="1" s="1"/>
  <c r="H14397" i="1"/>
  <c r="I14397" i="1" s="1"/>
  <c r="H14398" i="1"/>
  <c r="I14398" i="1" s="1"/>
  <c r="H14399" i="1"/>
  <c r="I14399" i="1" s="1"/>
  <c r="H14400" i="1"/>
  <c r="I14400" i="1" s="1"/>
  <c r="H14401" i="1"/>
  <c r="I14401" i="1" s="1"/>
  <c r="H14402" i="1"/>
  <c r="I14402" i="1" s="1"/>
  <c r="H14403" i="1"/>
  <c r="I14403" i="1" s="1"/>
  <c r="H14404" i="1"/>
  <c r="I14404" i="1" s="1"/>
  <c r="H14405" i="1"/>
  <c r="I14405" i="1" s="1"/>
  <c r="H14406" i="1"/>
  <c r="I14406" i="1" s="1"/>
  <c r="H14407" i="1"/>
  <c r="I14407" i="1" s="1"/>
  <c r="H14408" i="1"/>
  <c r="I14408" i="1" s="1"/>
  <c r="H14409" i="1"/>
  <c r="I14409" i="1" s="1"/>
  <c r="H14410" i="1"/>
  <c r="I14410" i="1" s="1"/>
  <c r="H14411" i="1"/>
  <c r="I14411" i="1" s="1"/>
  <c r="H14412" i="1"/>
  <c r="I14412" i="1" s="1"/>
  <c r="H14413" i="1"/>
  <c r="I14413" i="1" s="1"/>
  <c r="H14414" i="1"/>
  <c r="I14414" i="1" s="1"/>
  <c r="H14415" i="1"/>
  <c r="I14415" i="1" s="1"/>
  <c r="H14416" i="1"/>
  <c r="I14416" i="1" s="1"/>
  <c r="H14417" i="1"/>
  <c r="I14417" i="1" s="1"/>
  <c r="H14418" i="1"/>
  <c r="I14418" i="1" s="1"/>
  <c r="H14419" i="1"/>
  <c r="I14419" i="1" s="1"/>
  <c r="H14420" i="1"/>
  <c r="I14420" i="1" s="1"/>
  <c r="H14421" i="1"/>
  <c r="I14421" i="1" s="1"/>
  <c r="H14422" i="1"/>
  <c r="I14422" i="1" s="1"/>
  <c r="H14423" i="1"/>
  <c r="I14423" i="1" s="1"/>
  <c r="H14424" i="1"/>
  <c r="I14424" i="1" s="1"/>
  <c r="H14425" i="1"/>
  <c r="I14425" i="1" s="1"/>
  <c r="H14426" i="1"/>
  <c r="I14426" i="1" s="1"/>
  <c r="H14427" i="1"/>
  <c r="I14427" i="1" s="1"/>
  <c r="H14428" i="1"/>
  <c r="I14428" i="1" s="1"/>
  <c r="H14429" i="1"/>
  <c r="I14429" i="1" s="1"/>
  <c r="H14430" i="1"/>
  <c r="I14430" i="1" s="1"/>
  <c r="H14431" i="1"/>
  <c r="I14431" i="1" s="1"/>
  <c r="H14432" i="1"/>
  <c r="I14432" i="1" s="1"/>
  <c r="H14433" i="1"/>
  <c r="I14433" i="1" s="1"/>
  <c r="H14434" i="1"/>
  <c r="I14434" i="1" s="1"/>
  <c r="H14435" i="1"/>
  <c r="I14435" i="1" s="1"/>
  <c r="H14436" i="1"/>
  <c r="I14436" i="1" s="1"/>
  <c r="H14437" i="1"/>
  <c r="I14437" i="1" s="1"/>
  <c r="H14438" i="1"/>
  <c r="I14438" i="1" s="1"/>
  <c r="H14439" i="1"/>
  <c r="I14439" i="1" s="1"/>
  <c r="H14440" i="1"/>
  <c r="I14440" i="1" s="1"/>
  <c r="H14441" i="1"/>
  <c r="I14441" i="1" s="1"/>
  <c r="H14442" i="1"/>
  <c r="I14442" i="1" s="1"/>
  <c r="H14443" i="1"/>
  <c r="I14443" i="1" s="1"/>
  <c r="H14444" i="1"/>
  <c r="I14444" i="1" s="1"/>
  <c r="H14445" i="1"/>
  <c r="I14445" i="1" s="1"/>
  <c r="H14446" i="1"/>
  <c r="I14446" i="1" s="1"/>
  <c r="H14447" i="1"/>
  <c r="I14447" i="1" s="1"/>
  <c r="H14448" i="1"/>
  <c r="I14448" i="1" s="1"/>
  <c r="H14449" i="1"/>
  <c r="I14449" i="1" s="1"/>
  <c r="H14450" i="1"/>
  <c r="I14450" i="1" s="1"/>
  <c r="H14451" i="1"/>
  <c r="I14451" i="1" s="1"/>
  <c r="H14452" i="1"/>
  <c r="I14452" i="1" s="1"/>
  <c r="H14453" i="1"/>
  <c r="I14453" i="1" s="1"/>
  <c r="H14454" i="1"/>
  <c r="I14454" i="1" s="1"/>
  <c r="H14455" i="1"/>
  <c r="I14455" i="1" s="1"/>
  <c r="H14456" i="1"/>
  <c r="I14456" i="1" s="1"/>
  <c r="H14457" i="1"/>
  <c r="I14457" i="1" s="1"/>
  <c r="H14458" i="1"/>
  <c r="I14458" i="1" s="1"/>
  <c r="H14459" i="1"/>
  <c r="I14459" i="1" s="1"/>
  <c r="H14460" i="1"/>
  <c r="I14460" i="1" s="1"/>
  <c r="H14461" i="1"/>
  <c r="I14461" i="1" s="1"/>
  <c r="H14462" i="1"/>
  <c r="I14462" i="1" s="1"/>
  <c r="H14463" i="1"/>
  <c r="I14463" i="1" s="1"/>
  <c r="H14464" i="1"/>
  <c r="I14464" i="1" s="1"/>
  <c r="H14465" i="1"/>
  <c r="I14465" i="1" s="1"/>
  <c r="H14466" i="1"/>
  <c r="I14466" i="1" s="1"/>
  <c r="H14467" i="1"/>
  <c r="I14467" i="1" s="1"/>
  <c r="H14468" i="1"/>
  <c r="I14468" i="1" s="1"/>
  <c r="H14469" i="1"/>
  <c r="I14469" i="1" s="1"/>
  <c r="H14470" i="1"/>
  <c r="I14470" i="1" s="1"/>
  <c r="H14471" i="1"/>
  <c r="I14471" i="1" s="1"/>
  <c r="H14472" i="1"/>
  <c r="I14472" i="1" s="1"/>
  <c r="H14473" i="1"/>
  <c r="I14473" i="1" s="1"/>
  <c r="H14474" i="1"/>
  <c r="I14474" i="1" s="1"/>
  <c r="H14475" i="1"/>
  <c r="I14475" i="1" s="1"/>
  <c r="H14476" i="1"/>
  <c r="I14476" i="1" s="1"/>
  <c r="H14477" i="1"/>
  <c r="I14477" i="1" s="1"/>
  <c r="H14478" i="1"/>
  <c r="I14478" i="1" s="1"/>
  <c r="H14479" i="1"/>
  <c r="I14479" i="1" s="1"/>
  <c r="H14480" i="1"/>
  <c r="I14480" i="1" s="1"/>
  <c r="H14481" i="1"/>
  <c r="I14481" i="1" s="1"/>
  <c r="H14482" i="1"/>
  <c r="I14482" i="1" s="1"/>
  <c r="H14483" i="1"/>
  <c r="I14483" i="1" s="1"/>
  <c r="H14484" i="1"/>
  <c r="I14484" i="1" s="1"/>
  <c r="H14485" i="1"/>
  <c r="I14485" i="1" s="1"/>
  <c r="H14486" i="1"/>
  <c r="I14486" i="1" s="1"/>
  <c r="H14487" i="1"/>
  <c r="I14487" i="1" s="1"/>
  <c r="H14488" i="1"/>
  <c r="I14488" i="1" s="1"/>
  <c r="H14489" i="1"/>
  <c r="I14489" i="1" s="1"/>
  <c r="H14490" i="1"/>
  <c r="I14490" i="1" s="1"/>
  <c r="H14491" i="1"/>
  <c r="I14491" i="1" s="1"/>
  <c r="H14492" i="1"/>
  <c r="I14492" i="1" s="1"/>
  <c r="H14493" i="1"/>
  <c r="I14493" i="1" s="1"/>
  <c r="H14494" i="1"/>
  <c r="I14494" i="1" s="1"/>
  <c r="H14495" i="1"/>
  <c r="I14495" i="1" s="1"/>
  <c r="H14496" i="1"/>
  <c r="I14496" i="1" s="1"/>
  <c r="H14497" i="1"/>
  <c r="I14497" i="1" s="1"/>
  <c r="H14498" i="1"/>
  <c r="I14498" i="1" s="1"/>
  <c r="H14499" i="1"/>
  <c r="I14499" i="1" s="1"/>
  <c r="H14500" i="1"/>
  <c r="I14500" i="1" s="1"/>
  <c r="H14501" i="1"/>
  <c r="I14501" i="1" s="1"/>
  <c r="H14502" i="1"/>
  <c r="I14502" i="1" s="1"/>
  <c r="H14503" i="1"/>
  <c r="I14503" i="1" s="1"/>
  <c r="H14504" i="1"/>
  <c r="I14504" i="1" s="1"/>
  <c r="H14505" i="1"/>
  <c r="I14505" i="1" s="1"/>
  <c r="H14506" i="1"/>
  <c r="I14506" i="1" s="1"/>
  <c r="H14507" i="1"/>
  <c r="I14507" i="1" s="1"/>
  <c r="H14508" i="1"/>
  <c r="I14508" i="1" s="1"/>
  <c r="H14509" i="1"/>
  <c r="I14509" i="1" s="1"/>
  <c r="H14510" i="1"/>
  <c r="I14510" i="1" s="1"/>
  <c r="H14511" i="1"/>
  <c r="I14511" i="1" s="1"/>
  <c r="H14512" i="1"/>
  <c r="I14512" i="1" s="1"/>
  <c r="H14513" i="1"/>
  <c r="I14513" i="1" s="1"/>
  <c r="H14514" i="1"/>
  <c r="I14514" i="1" s="1"/>
  <c r="H14515" i="1"/>
  <c r="I14515" i="1" s="1"/>
  <c r="H14516" i="1"/>
  <c r="I14516" i="1" s="1"/>
  <c r="H14517" i="1"/>
  <c r="I14517" i="1" s="1"/>
  <c r="H14518" i="1"/>
  <c r="I14518" i="1" s="1"/>
  <c r="H14519" i="1"/>
  <c r="I14519" i="1" s="1"/>
  <c r="H14520" i="1"/>
  <c r="I14520" i="1" s="1"/>
  <c r="H14521" i="1"/>
  <c r="I14521" i="1" s="1"/>
  <c r="H14522" i="1"/>
  <c r="I14522" i="1" s="1"/>
  <c r="H14523" i="1"/>
  <c r="I14523" i="1" s="1"/>
  <c r="H14524" i="1"/>
  <c r="I14524" i="1" s="1"/>
  <c r="H14525" i="1"/>
  <c r="I14525" i="1" s="1"/>
  <c r="H14526" i="1"/>
  <c r="I14526" i="1" s="1"/>
  <c r="H14527" i="1"/>
  <c r="I14527" i="1" s="1"/>
  <c r="H14528" i="1"/>
  <c r="I14528" i="1" s="1"/>
  <c r="H14529" i="1"/>
  <c r="I14529" i="1" s="1"/>
  <c r="H14530" i="1"/>
  <c r="I14530" i="1" s="1"/>
  <c r="H14531" i="1"/>
  <c r="I14531" i="1" s="1"/>
  <c r="H14532" i="1"/>
  <c r="I14532" i="1" s="1"/>
  <c r="H14533" i="1"/>
  <c r="I14533" i="1" s="1"/>
  <c r="H14534" i="1"/>
  <c r="I14534" i="1" s="1"/>
  <c r="H14535" i="1"/>
  <c r="I14535" i="1" s="1"/>
  <c r="H14536" i="1"/>
  <c r="I14536" i="1" s="1"/>
  <c r="H14537" i="1"/>
  <c r="I14537" i="1" s="1"/>
  <c r="H14538" i="1"/>
  <c r="I14538" i="1" s="1"/>
  <c r="H14539" i="1"/>
  <c r="I14539" i="1" s="1"/>
  <c r="H14540" i="1"/>
  <c r="I14540" i="1" s="1"/>
  <c r="H14541" i="1"/>
  <c r="I14541" i="1" s="1"/>
  <c r="H14542" i="1"/>
  <c r="I14542" i="1" s="1"/>
  <c r="H14543" i="1"/>
  <c r="I14543" i="1" s="1"/>
  <c r="H14544" i="1"/>
  <c r="I14544" i="1" s="1"/>
  <c r="H14545" i="1"/>
  <c r="I14545" i="1" s="1"/>
  <c r="H14546" i="1"/>
  <c r="I14546" i="1" s="1"/>
  <c r="H14547" i="1"/>
  <c r="I14547" i="1" s="1"/>
  <c r="H14548" i="1"/>
  <c r="I14548" i="1" s="1"/>
  <c r="H14549" i="1"/>
  <c r="I14549" i="1" s="1"/>
  <c r="H14550" i="1"/>
  <c r="I14550" i="1" s="1"/>
  <c r="H14551" i="1"/>
  <c r="I14551" i="1" s="1"/>
  <c r="H14552" i="1"/>
  <c r="I14552" i="1" s="1"/>
  <c r="H14553" i="1"/>
  <c r="I14553" i="1" s="1"/>
  <c r="H14554" i="1"/>
  <c r="I14554" i="1" s="1"/>
  <c r="H14555" i="1"/>
  <c r="I14555" i="1" s="1"/>
  <c r="H14556" i="1"/>
  <c r="I14556" i="1" s="1"/>
  <c r="H14557" i="1"/>
  <c r="I14557" i="1" s="1"/>
  <c r="H14558" i="1"/>
  <c r="I14558" i="1" s="1"/>
  <c r="H14559" i="1"/>
  <c r="I14559" i="1" s="1"/>
  <c r="H14560" i="1"/>
  <c r="I14560" i="1" s="1"/>
  <c r="H14561" i="1"/>
  <c r="I14561" i="1" s="1"/>
  <c r="H14562" i="1"/>
  <c r="I14562" i="1" s="1"/>
  <c r="H14563" i="1"/>
  <c r="I14563" i="1" s="1"/>
  <c r="H14564" i="1"/>
  <c r="I14564" i="1" s="1"/>
  <c r="H14565" i="1"/>
  <c r="I14565" i="1" s="1"/>
  <c r="H14566" i="1"/>
  <c r="I14566" i="1" s="1"/>
  <c r="H14567" i="1"/>
  <c r="I14567" i="1" s="1"/>
  <c r="H14568" i="1"/>
  <c r="I14568" i="1" s="1"/>
  <c r="H14569" i="1"/>
  <c r="I14569" i="1" s="1"/>
  <c r="H14570" i="1"/>
  <c r="I14570" i="1" s="1"/>
  <c r="H14571" i="1"/>
  <c r="I14571" i="1" s="1"/>
  <c r="H14572" i="1"/>
  <c r="I14572" i="1" s="1"/>
  <c r="H14573" i="1"/>
  <c r="I14573" i="1" s="1"/>
  <c r="H14574" i="1"/>
  <c r="I14574" i="1" s="1"/>
  <c r="H14575" i="1"/>
  <c r="I14575" i="1" s="1"/>
  <c r="H14576" i="1"/>
  <c r="I14576" i="1" s="1"/>
  <c r="H14577" i="1"/>
  <c r="I14577" i="1" s="1"/>
  <c r="H14578" i="1"/>
  <c r="I14578" i="1" s="1"/>
  <c r="H14579" i="1"/>
  <c r="I14579" i="1" s="1"/>
  <c r="H14580" i="1"/>
  <c r="I14580" i="1" s="1"/>
  <c r="H14581" i="1"/>
  <c r="I14581" i="1" s="1"/>
  <c r="H14582" i="1"/>
  <c r="I14582" i="1" s="1"/>
  <c r="H14583" i="1"/>
  <c r="I14583" i="1" s="1"/>
  <c r="H14584" i="1"/>
  <c r="I14584" i="1" s="1"/>
  <c r="H14585" i="1"/>
  <c r="I14585" i="1" s="1"/>
  <c r="H14586" i="1"/>
  <c r="I14586" i="1" s="1"/>
  <c r="H14587" i="1"/>
  <c r="I14587" i="1" s="1"/>
  <c r="H14588" i="1"/>
  <c r="I14588" i="1" s="1"/>
  <c r="H14589" i="1"/>
  <c r="I14589" i="1" s="1"/>
  <c r="H14590" i="1"/>
  <c r="I14590" i="1" s="1"/>
  <c r="H14591" i="1"/>
  <c r="I14591" i="1" s="1"/>
  <c r="H14592" i="1"/>
  <c r="I14592" i="1" s="1"/>
  <c r="H14593" i="1"/>
  <c r="I14593" i="1" s="1"/>
  <c r="H14594" i="1"/>
  <c r="I14594" i="1" s="1"/>
  <c r="H14595" i="1"/>
  <c r="I14595" i="1" s="1"/>
  <c r="H14596" i="1"/>
  <c r="I14596" i="1" s="1"/>
  <c r="H14597" i="1"/>
  <c r="I14597" i="1" s="1"/>
  <c r="H14598" i="1"/>
  <c r="I14598" i="1" s="1"/>
  <c r="H14599" i="1"/>
  <c r="I14599" i="1" s="1"/>
  <c r="H14600" i="1"/>
  <c r="I14600" i="1" s="1"/>
  <c r="H14601" i="1"/>
  <c r="I14601" i="1" s="1"/>
  <c r="H14602" i="1"/>
  <c r="I14602" i="1" s="1"/>
  <c r="H14603" i="1"/>
  <c r="I14603" i="1" s="1"/>
  <c r="H14604" i="1"/>
  <c r="I14604" i="1" s="1"/>
  <c r="H14605" i="1"/>
  <c r="I14605" i="1" s="1"/>
  <c r="H14606" i="1"/>
  <c r="I14606" i="1" s="1"/>
  <c r="H14607" i="1"/>
  <c r="I14607" i="1" s="1"/>
  <c r="H14608" i="1"/>
  <c r="I14608" i="1" s="1"/>
  <c r="H14609" i="1"/>
  <c r="I14609" i="1" s="1"/>
  <c r="H14610" i="1"/>
  <c r="I14610" i="1" s="1"/>
  <c r="H14611" i="1"/>
  <c r="I14611" i="1" s="1"/>
  <c r="H14612" i="1"/>
  <c r="I14612" i="1" s="1"/>
  <c r="H14613" i="1"/>
  <c r="I14613" i="1" s="1"/>
  <c r="H14614" i="1"/>
  <c r="I14614" i="1" s="1"/>
  <c r="H14615" i="1"/>
  <c r="I14615" i="1" s="1"/>
  <c r="H14616" i="1"/>
  <c r="I14616" i="1" s="1"/>
  <c r="H14617" i="1"/>
  <c r="I14617" i="1" s="1"/>
  <c r="H14618" i="1"/>
  <c r="I14618" i="1" s="1"/>
  <c r="H14619" i="1"/>
  <c r="I14619" i="1" s="1"/>
  <c r="H14620" i="1"/>
  <c r="I14620" i="1" s="1"/>
  <c r="H14621" i="1"/>
  <c r="I14621" i="1" s="1"/>
  <c r="H14622" i="1"/>
  <c r="I14622" i="1" s="1"/>
  <c r="H14623" i="1"/>
  <c r="I14623" i="1" s="1"/>
  <c r="H14624" i="1"/>
  <c r="I14624" i="1" s="1"/>
  <c r="H14625" i="1"/>
  <c r="I14625" i="1" s="1"/>
  <c r="H14626" i="1"/>
  <c r="I14626" i="1" s="1"/>
  <c r="H14627" i="1"/>
  <c r="I14627" i="1" s="1"/>
  <c r="H14628" i="1"/>
  <c r="I14628" i="1" s="1"/>
  <c r="H14629" i="1"/>
  <c r="I14629" i="1" s="1"/>
  <c r="H14630" i="1"/>
  <c r="I14630" i="1" s="1"/>
  <c r="H14631" i="1"/>
  <c r="I14631" i="1" s="1"/>
  <c r="H14632" i="1"/>
  <c r="I14632" i="1" s="1"/>
  <c r="H14633" i="1"/>
  <c r="I14633" i="1" s="1"/>
  <c r="H14634" i="1"/>
  <c r="I14634" i="1" s="1"/>
  <c r="H14635" i="1"/>
  <c r="I14635" i="1" s="1"/>
  <c r="H14636" i="1"/>
  <c r="I14636" i="1" s="1"/>
  <c r="H14637" i="1"/>
  <c r="I14637" i="1" s="1"/>
  <c r="H14638" i="1"/>
  <c r="I14638" i="1" s="1"/>
  <c r="H14639" i="1"/>
  <c r="I14639" i="1" s="1"/>
  <c r="H14640" i="1"/>
  <c r="I14640" i="1" s="1"/>
  <c r="H14641" i="1"/>
  <c r="I14641" i="1" s="1"/>
  <c r="H14642" i="1"/>
  <c r="I14642" i="1" s="1"/>
  <c r="H14643" i="1"/>
  <c r="I14643" i="1" s="1"/>
  <c r="H14644" i="1"/>
  <c r="I14644" i="1" s="1"/>
  <c r="H14645" i="1"/>
  <c r="I14645" i="1" s="1"/>
  <c r="H14646" i="1"/>
  <c r="I14646" i="1" s="1"/>
  <c r="H14647" i="1"/>
  <c r="I14647" i="1" s="1"/>
  <c r="H14648" i="1"/>
  <c r="I14648" i="1" s="1"/>
  <c r="H14649" i="1"/>
  <c r="I14649" i="1" s="1"/>
  <c r="H14650" i="1"/>
  <c r="I14650" i="1" s="1"/>
  <c r="H14651" i="1"/>
  <c r="I14651" i="1" s="1"/>
  <c r="H14652" i="1"/>
  <c r="I14652" i="1" s="1"/>
  <c r="H14653" i="1"/>
  <c r="I14653" i="1" s="1"/>
  <c r="H14654" i="1"/>
  <c r="I14654" i="1" s="1"/>
  <c r="H14655" i="1"/>
  <c r="I14655" i="1" s="1"/>
  <c r="H14656" i="1"/>
  <c r="I14656" i="1" s="1"/>
  <c r="H14657" i="1"/>
  <c r="I14657" i="1" s="1"/>
  <c r="H14658" i="1"/>
  <c r="I14658" i="1" s="1"/>
  <c r="H14659" i="1"/>
  <c r="I14659" i="1" s="1"/>
  <c r="H14660" i="1"/>
  <c r="I14660" i="1" s="1"/>
  <c r="H14661" i="1"/>
  <c r="I14661" i="1" s="1"/>
  <c r="H14662" i="1"/>
  <c r="I14662" i="1" s="1"/>
  <c r="H14663" i="1"/>
  <c r="I14663" i="1" s="1"/>
  <c r="H14664" i="1"/>
  <c r="I14664" i="1" s="1"/>
  <c r="H14665" i="1"/>
  <c r="I14665" i="1" s="1"/>
  <c r="H14666" i="1"/>
  <c r="I14666" i="1" s="1"/>
  <c r="H14667" i="1"/>
  <c r="I14667" i="1" s="1"/>
  <c r="H14668" i="1"/>
  <c r="I14668" i="1" s="1"/>
  <c r="H14669" i="1"/>
  <c r="I14669" i="1" s="1"/>
  <c r="H14670" i="1"/>
  <c r="I14670" i="1" s="1"/>
  <c r="H14671" i="1"/>
  <c r="I14671" i="1" s="1"/>
  <c r="H14672" i="1"/>
  <c r="I14672" i="1" s="1"/>
  <c r="H14673" i="1"/>
  <c r="I14673" i="1" s="1"/>
  <c r="H14674" i="1"/>
  <c r="I14674" i="1" s="1"/>
  <c r="H14675" i="1"/>
  <c r="I14675" i="1" s="1"/>
  <c r="H14676" i="1"/>
  <c r="I14676" i="1" s="1"/>
  <c r="H14677" i="1"/>
  <c r="I14677" i="1" s="1"/>
  <c r="H14678" i="1"/>
  <c r="I14678" i="1" s="1"/>
  <c r="H14679" i="1"/>
  <c r="I14679" i="1" s="1"/>
  <c r="H14680" i="1"/>
  <c r="I14680" i="1" s="1"/>
  <c r="H14681" i="1"/>
  <c r="I14681" i="1" s="1"/>
  <c r="H14682" i="1"/>
  <c r="I14682" i="1" s="1"/>
  <c r="H14683" i="1"/>
  <c r="I14683" i="1" s="1"/>
  <c r="H14684" i="1"/>
  <c r="I14684" i="1" s="1"/>
  <c r="H14685" i="1"/>
  <c r="I14685" i="1" s="1"/>
  <c r="H14686" i="1"/>
  <c r="I14686" i="1" s="1"/>
  <c r="H14687" i="1"/>
  <c r="I14687" i="1" s="1"/>
  <c r="H14688" i="1"/>
  <c r="I14688" i="1" s="1"/>
  <c r="H14689" i="1"/>
  <c r="I14689" i="1" s="1"/>
  <c r="H14690" i="1"/>
  <c r="I14690" i="1" s="1"/>
  <c r="H14691" i="1"/>
  <c r="I14691" i="1" s="1"/>
  <c r="H14692" i="1"/>
  <c r="I14692" i="1" s="1"/>
  <c r="H14693" i="1"/>
  <c r="I14693" i="1" s="1"/>
  <c r="H14694" i="1"/>
  <c r="I14694" i="1" s="1"/>
  <c r="H14695" i="1"/>
  <c r="I14695" i="1" s="1"/>
  <c r="H14696" i="1"/>
  <c r="I14696" i="1" s="1"/>
  <c r="H14697" i="1"/>
  <c r="I14697" i="1" s="1"/>
  <c r="H14698" i="1"/>
  <c r="I14698" i="1" s="1"/>
  <c r="H14699" i="1"/>
  <c r="I14699" i="1" s="1"/>
  <c r="H14700" i="1"/>
  <c r="I14700" i="1" s="1"/>
  <c r="H14701" i="1"/>
  <c r="I14701" i="1" s="1"/>
  <c r="H14702" i="1"/>
  <c r="I14702" i="1" s="1"/>
  <c r="H14703" i="1"/>
  <c r="I14703" i="1" s="1"/>
  <c r="H14704" i="1"/>
  <c r="I14704" i="1" s="1"/>
  <c r="H14705" i="1"/>
  <c r="I14705" i="1" s="1"/>
  <c r="H14706" i="1"/>
  <c r="I14706" i="1" s="1"/>
  <c r="H14707" i="1"/>
  <c r="I14707" i="1" s="1"/>
  <c r="H14708" i="1"/>
  <c r="I14708" i="1" s="1"/>
  <c r="H14709" i="1"/>
  <c r="I14709" i="1" s="1"/>
  <c r="H14710" i="1"/>
  <c r="I14710" i="1" s="1"/>
  <c r="H14711" i="1"/>
  <c r="I14711" i="1" s="1"/>
  <c r="H14712" i="1"/>
  <c r="I14712" i="1" s="1"/>
  <c r="H14713" i="1"/>
  <c r="I14713" i="1" s="1"/>
  <c r="H14714" i="1"/>
  <c r="I14714" i="1" s="1"/>
  <c r="H14715" i="1"/>
  <c r="I14715" i="1" s="1"/>
  <c r="H14716" i="1"/>
  <c r="I14716" i="1" s="1"/>
  <c r="H14717" i="1"/>
  <c r="I14717" i="1" s="1"/>
  <c r="H14718" i="1"/>
  <c r="I14718" i="1" s="1"/>
  <c r="H14719" i="1"/>
  <c r="I14719" i="1" s="1"/>
  <c r="H14720" i="1"/>
  <c r="I14720" i="1" s="1"/>
  <c r="H14721" i="1"/>
  <c r="I14721" i="1" s="1"/>
  <c r="H14722" i="1"/>
  <c r="I14722" i="1" s="1"/>
  <c r="H14723" i="1"/>
  <c r="I14723" i="1" s="1"/>
  <c r="H14724" i="1"/>
  <c r="I14724" i="1" s="1"/>
  <c r="H14725" i="1"/>
  <c r="I14725" i="1" s="1"/>
  <c r="H14726" i="1"/>
  <c r="I14726" i="1" s="1"/>
  <c r="H14727" i="1"/>
  <c r="I14727" i="1" s="1"/>
  <c r="H14728" i="1"/>
  <c r="I14728" i="1" s="1"/>
  <c r="H14729" i="1"/>
  <c r="I14729" i="1" s="1"/>
  <c r="H14730" i="1"/>
  <c r="I14730" i="1" s="1"/>
  <c r="H14731" i="1"/>
  <c r="I14731" i="1" s="1"/>
  <c r="H14732" i="1"/>
  <c r="I14732" i="1" s="1"/>
  <c r="H14733" i="1"/>
  <c r="I14733" i="1" s="1"/>
  <c r="H14734" i="1"/>
  <c r="I14734" i="1" s="1"/>
  <c r="H14735" i="1"/>
  <c r="I14735" i="1" s="1"/>
  <c r="H14736" i="1"/>
  <c r="I14736" i="1" s="1"/>
  <c r="H14737" i="1"/>
  <c r="I14737" i="1" s="1"/>
  <c r="H14738" i="1"/>
  <c r="I14738" i="1" s="1"/>
  <c r="H14739" i="1"/>
  <c r="I14739" i="1" s="1"/>
  <c r="H14740" i="1"/>
  <c r="I14740" i="1" s="1"/>
  <c r="H14741" i="1"/>
  <c r="I14741" i="1" s="1"/>
  <c r="H14742" i="1"/>
  <c r="I14742" i="1" s="1"/>
  <c r="H14743" i="1"/>
  <c r="I14743" i="1" s="1"/>
  <c r="H14744" i="1"/>
  <c r="I14744" i="1" s="1"/>
  <c r="H14745" i="1"/>
  <c r="I14745" i="1" s="1"/>
  <c r="H14746" i="1"/>
  <c r="I14746" i="1" s="1"/>
  <c r="H14747" i="1"/>
  <c r="I14747" i="1" s="1"/>
  <c r="H14748" i="1"/>
  <c r="I14748" i="1" s="1"/>
  <c r="H14749" i="1"/>
  <c r="I14749" i="1" s="1"/>
  <c r="H14750" i="1"/>
  <c r="I14750" i="1" s="1"/>
  <c r="H14751" i="1"/>
  <c r="I14751" i="1" s="1"/>
  <c r="H14752" i="1"/>
  <c r="I14752" i="1" s="1"/>
  <c r="H14753" i="1"/>
  <c r="I14753" i="1" s="1"/>
  <c r="H14754" i="1"/>
  <c r="I14754" i="1" s="1"/>
  <c r="H14755" i="1"/>
  <c r="I14755" i="1" s="1"/>
  <c r="H14756" i="1"/>
  <c r="I14756" i="1" s="1"/>
  <c r="H14757" i="1"/>
  <c r="I14757" i="1" s="1"/>
  <c r="H14758" i="1"/>
  <c r="I14758" i="1" s="1"/>
  <c r="H14759" i="1"/>
  <c r="I14759" i="1" s="1"/>
  <c r="H14760" i="1"/>
  <c r="I14760" i="1" s="1"/>
  <c r="H14761" i="1"/>
  <c r="I14761" i="1" s="1"/>
  <c r="H14762" i="1"/>
  <c r="I14762" i="1" s="1"/>
  <c r="H14763" i="1"/>
  <c r="I14763" i="1" s="1"/>
  <c r="H14764" i="1"/>
  <c r="I14764" i="1" s="1"/>
  <c r="H14765" i="1"/>
  <c r="I14765" i="1" s="1"/>
  <c r="H14766" i="1"/>
  <c r="I14766" i="1" s="1"/>
  <c r="H14767" i="1"/>
  <c r="I14767" i="1" s="1"/>
  <c r="H14768" i="1"/>
  <c r="I14768" i="1" s="1"/>
  <c r="H14769" i="1"/>
  <c r="I14769" i="1" s="1"/>
  <c r="H14770" i="1"/>
  <c r="I14770" i="1" s="1"/>
  <c r="H14771" i="1"/>
  <c r="I14771" i="1" s="1"/>
  <c r="H14772" i="1"/>
  <c r="I14772" i="1" s="1"/>
  <c r="H14773" i="1"/>
  <c r="I14773" i="1" s="1"/>
  <c r="H14774" i="1"/>
  <c r="I14774" i="1" s="1"/>
  <c r="H14775" i="1"/>
  <c r="I14775" i="1" s="1"/>
  <c r="H14776" i="1"/>
  <c r="I14776" i="1" s="1"/>
  <c r="H14777" i="1"/>
  <c r="I14777" i="1" s="1"/>
  <c r="H14778" i="1"/>
  <c r="I14778" i="1" s="1"/>
  <c r="H14779" i="1"/>
  <c r="I14779" i="1" s="1"/>
  <c r="H14780" i="1"/>
  <c r="I14780" i="1" s="1"/>
  <c r="H14781" i="1"/>
  <c r="I14781" i="1" s="1"/>
  <c r="H14782" i="1"/>
  <c r="I14782" i="1" s="1"/>
  <c r="H14783" i="1"/>
  <c r="I14783" i="1" s="1"/>
  <c r="H14784" i="1"/>
  <c r="I14784" i="1" s="1"/>
  <c r="H14785" i="1"/>
  <c r="I14785" i="1" s="1"/>
  <c r="H14786" i="1"/>
  <c r="I14786" i="1" s="1"/>
  <c r="H14787" i="1"/>
  <c r="I14787" i="1" s="1"/>
  <c r="H14788" i="1"/>
  <c r="I14788" i="1" s="1"/>
  <c r="H14789" i="1"/>
  <c r="I14789" i="1" s="1"/>
  <c r="H14790" i="1"/>
  <c r="I14790" i="1" s="1"/>
  <c r="H14791" i="1"/>
  <c r="I14791" i="1" s="1"/>
  <c r="H14792" i="1"/>
  <c r="I14792" i="1" s="1"/>
  <c r="H14793" i="1"/>
  <c r="I14793" i="1" s="1"/>
  <c r="H14794" i="1"/>
  <c r="I14794" i="1" s="1"/>
  <c r="H14795" i="1"/>
  <c r="I14795" i="1" s="1"/>
  <c r="H14796" i="1"/>
  <c r="I14796" i="1" s="1"/>
  <c r="H14797" i="1"/>
  <c r="I14797" i="1" s="1"/>
  <c r="H14798" i="1"/>
  <c r="I14798" i="1" s="1"/>
  <c r="H14799" i="1"/>
  <c r="I14799" i="1" s="1"/>
  <c r="H14800" i="1"/>
  <c r="I14800" i="1" s="1"/>
  <c r="H14801" i="1"/>
  <c r="I14801" i="1" s="1"/>
  <c r="H14802" i="1"/>
  <c r="I14802" i="1" s="1"/>
  <c r="H14803" i="1"/>
  <c r="I14803" i="1" s="1"/>
  <c r="H14804" i="1"/>
  <c r="I14804" i="1" s="1"/>
  <c r="H14805" i="1"/>
  <c r="I14805" i="1" s="1"/>
  <c r="H14806" i="1"/>
  <c r="I14806" i="1" s="1"/>
  <c r="H14807" i="1"/>
  <c r="I14807" i="1" s="1"/>
  <c r="H14808" i="1"/>
  <c r="I14808" i="1" s="1"/>
  <c r="H14809" i="1"/>
  <c r="I14809" i="1" s="1"/>
  <c r="H14810" i="1"/>
  <c r="I14810" i="1" s="1"/>
  <c r="H14811" i="1"/>
  <c r="I14811" i="1" s="1"/>
  <c r="H14812" i="1"/>
  <c r="I14812" i="1" s="1"/>
  <c r="H14813" i="1"/>
  <c r="I14813" i="1" s="1"/>
  <c r="H14814" i="1"/>
  <c r="I14814" i="1" s="1"/>
  <c r="H14815" i="1"/>
  <c r="I14815" i="1" s="1"/>
  <c r="H14816" i="1"/>
  <c r="I14816" i="1" s="1"/>
  <c r="H14817" i="1"/>
  <c r="I14817" i="1" s="1"/>
  <c r="H14818" i="1"/>
  <c r="I14818" i="1" s="1"/>
  <c r="H14819" i="1"/>
  <c r="I14819" i="1" s="1"/>
  <c r="H14820" i="1"/>
  <c r="I14820" i="1" s="1"/>
  <c r="H14821" i="1"/>
  <c r="I14821" i="1" s="1"/>
  <c r="H14822" i="1"/>
  <c r="I14822" i="1" s="1"/>
  <c r="H14823" i="1"/>
  <c r="I14823" i="1" s="1"/>
  <c r="H14824" i="1"/>
  <c r="I14824" i="1" s="1"/>
  <c r="H14825" i="1"/>
  <c r="I14825" i="1" s="1"/>
  <c r="H14826" i="1"/>
  <c r="I14826" i="1" s="1"/>
  <c r="H14827" i="1"/>
  <c r="I14827" i="1" s="1"/>
  <c r="H14828" i="1"/>
  <c r="I14828" i="1" s="1"/>
  <c r="H14829" i="1"/>
  <c r="I14829" i="1" s="1"/>
  <c r="H14830" i="1"/>
  <c r="I14830" i="1" s="1"/>
  <c r="H14831" i="1"/>
  <c r="I14831" i="1" s="1"/>
  <c r="H14832" i="1"/>
  <c r="I14832" i="1" s="1"/>
  <c r="H14833" i="1"/>
  <c r="I14833" i="1" s="1"/>
  <c r="H14834" i="1"/>
  <c r="I14834" i="1" s="1"/>
  <c r="H14835" i="1"/>
  <c r="I14835" i="1" s="1"/>
  <c r="H14836" i="1"/>
  <c r="I14836" i="1" s="1"/>
  <c r="H14837" i="1"/>
  <c r="I14837" i="1" s="1"/>
  <c r="H14838" i="1"/>
  <c r="I14838" i="1" s="1"/>
  <c r="H14839" i="1"/>
  <c r="I14839" i="1" s="1"/>
  <c r="H14840" i="1"/>
  <c r="I14840" i="1" s="1"/>
  <c r="H14841" i="1"/>
  <c r="I14841" i="1" s="1"/>
  <c r="H14842" i="1"/>
  <c r="I14842" i="1" s="1"/>
  <c r="H14843" i="1"/>
  <c r="I14843" i="1" s="1"/>
  <c r="H14844" i="1"/>
  <c r="I14844" i="1" s="1"/>
  <c r="H14845" i="1"/>
  <c r="I14845" i="1" s="1"/>
  <c r="H14846" i="1"/>
  <c r="I14846" i="1" s="1"/>
  <c r="H14847" i="1"/>
  <c r="I14847" i="1" s="1"/>
  <c r="H14848" i="1"/>
  <c r="I14848" i="1" s="1"/>
  <c r="H14849" i="1"/>
  <c r="I14849" i="1" s="1"/>
  <c r="H14850" i="1"/>
  <c r="I14850" i="1" s="1"/>
  <c r="H14851" i="1"/>
  <c r="I14851" i="1" s="1"/>
  <c r="H14852" i="1"/>
  <c r="I14852" i="1" s="1"/>
  <c r="H14853" i="1"/>
  <c r="I14853" i="1" s="1"/>
  <c r="H14854" i="1"/>
  <c r="I14854" i="1" s="1"/>
  <c r="H14855" i="1"/>
  <c r="I14855" i="1" s="1"/>
  <c r="H14856" i="1"/>
  <c r="I14856" i="1" s="1"/>
  <c r="H14857" i="1"/>
  <c r="I14857" i="1" s="1"/>
  <c r="H14858" i="1"/>
  <c r="I14858" i="1" s="1"/>
  <c r="H14859" i="1"/>
  <c r="I14859" i="1" s="1"/>
  <c r="H14860" i="1"/>
  <c r="I14860" i="1" s="1"/>
  <c r="H14861" i="1"/>
  <c r="I14861" i="1" s="1"/>
  <c r="H14862" i="1"/>
  <c r="I14862" i="1" s="1"/>
  <c r="H14863" i="1"/>
  <c r="I14863" i="1" s="1"/>
  <c r="H14864" i="1"/>
  <c r="I14864" i="1" s="1"/>
  <c r="H14865" i="1"/>
  <c r="I14865" i="1" s="1"/>
  <c r="H14866" i="1"/>
  <c r="I14866" i="1" s="1"/>
  <c r="H14867" i="1"/>
  <c r="I14867" i="1" s="1"/>
  <c r="H14868" i="1"/>
  <c r="I14868" i="1" s="1"/>
  <c r="H14869" i="1"/>
  <c r="I14869" i="1" s="1"/>
  <c r="H14870" i="1"/>
  <c r="I14870" i="1" s="1"/>
  <c r="H14871" i="1"/>
  <c r="I14871" i="1" s="1"/>
  <c r="H14872" i="1"/>
  <c r="I14872" i="1" s="1"/>
  <c r="H14873" i="1"/>
  <c r="I14873" i="1" s="1"/>
  <c r="H14874" i="1"/>
  <c r="I14874" i="1" s="1"/>
  <c r="H14875" i="1"/>
  <c r="I14875" i="1" s="1"/>
  <c r="H14876" i="1"/>
  <c r="I14876" i="1" s="1"/>
  <c r="H14877" i="1"/>
  <c r="I14877" i="1" s="1"/>
  <c r="H14878" i="1"/>
  <c r="I14878" i="1" s="1"/>
  <c r="H14879" i="1"/>
  <c r="I14879" i="1" s="1"/>
  <c r="H14880" i="1"/>
  <c r="I14880" i="1" s="1"/>
  <c r="H14881" i="1"/>
  <c r="I14881" i="1" s="1"/>
  <c r="H14882" i="1"/>
  <c r="I14882" i="1" s="1"/>
  <c r="H14883" i="1"/>
  <c r="I14883" i="1" s="1"/>
  <c r="H14884" i="1"/>
  <c r="I14884" i="1" s="1"/>
  <c r="H14885" i="1"/>
  <c r="I14885" i="1" s="1"/>
  <c r="H14886" i="1"/>
  <c r="I14886" i="1" s="1"/>
  <c r="H14887" i="1"/>
  <c r="I14887" i="1" s="1"/>
  <c r="H14888" i="1"/>
  <c r="I14888" i="1" s="1"/>
  <c r="H14889" i="1"/>
  <c r="I14889" i="1" s="1"/>
  <c r="H14890" i="1"/>
  <c r="I14890" i="1" s="1"/>
  <c r="H14891" i="1"/>
  <c r="I14891" i="1" s="1"/>
  <c r="H14892" i="1"/>
  <c r="I14892" i="1" s="1"/>
  <c r="H14893" i="1"/>
  <c r="I14893" i="1" s="1"/>
  <c r="H14894" i="1"/>
  <c r="I14894" i="1" s="1"/>
  <c r="H14895" i="1"/>
  <c r="I14895" i="1" s="1"/>
  <c r="H14896" i="1"/>
  <c r="I14896" i="1" s="1"/>
  <c r="H14897" i="1"/>
  <c r="I14897" i="1" s="1"/>
  <c r="H14898" i="1"/>
  <c r="I14898" i="1" s="1"/>
  <c r="H14899" i="1"/>
  <c r="I14899" i="1" s="1"/>
  <c r="H14900" i="1"/>
  <c r="I14900" i="1" s="1"/>
  <c r="H14901" i="1"/>
  <c r="I14901" i="1" s="1"/>
  <c r="H14902" i="1"/>
  <c r="I14902" i="1" s="1"/>
  <c r="H14903" i="1"/>
  <c r="I14903" i="1" s="1"/>
  <c r="H14904" i="1"/>
  <c r="I14904" i="1" s="1"/>
  <c r="H14905" i="1"/>
  <c r="I14905" i="1" s="1"/>
  <c r="H14906" i="1"/>
  <c r="I14906" i="1" s="1"/>
  <c r="H14907" i="1"/>
  <c r="I14907" i="1" s="1"/>
  <c r="H14908" i="1"/>
  <c r="I14908" i="1" s="1"/>
  <c r="H14909" i="1"/>
  <c r="I14909" i="1" s="1"/>
  <c r="H14910" i="1"/>
  <c r="I14910" i="1" s="1"/>
  <c r="H14911" i="1"/>
  <c r="I14911" i="1" s="1"/>
  <c r="H14912" i="1"/>
  <c r="I14912" i="1" s="1"/>
  <c r="H14913" i="1"/>
  <c r="I14913" i="1" s="1"/>
  <c r="H14914" i="1"/>
  <c r="I14914" i="1" s="1"/>
  <c r="H14915" i="1"/>
  <c r="I14915" i="1" s="1"/>
  <c r="H14916" i="1"/>
  <c r="I14916" i="1" s="1"/>
  <c r="H14917" i="1"/>
  <c r="I14917" i="1" s="1"/>
  <c r="H14918" i="1"/>
  <c r="I14918" i="1" s="1"/>
  <c r="H14919" i="1"/>
  <c r="I14919" i="1" s="1"/>
  <c r="H14920" i="1"/>
  <c r="I14920" i="1" s="1"/>
  <c r="H14921" i="1"/>
  <c r="I14921" i="1" s="1"/>
  <c r="H14922" i="1"/>
  <c r="I14922" i="1" s="1"/>
  <c r="H14923" i="1"/>
  <c r="I14923" i="1" s="1"/>
  <c r="H14924" i="1"/>
  <c r="I14924" i="1" s="1"/>
  <c r="H14925" i="1"/>
  <c r="I14925" i="1" s="1"/>
  <c r="H14926" i="1"/>
  <c r="I14926" i="1" s="1"/>
  <c r="H14927" i="1"/>
  <c r="I14927" i="1" s="1"/>
  <c r="H14928" i="1"/>
  <c r="I14928" i="1" s="1"/>
  <c r="H14929" i="1"/>
  <c r="I14929" i="1" s="1"/>
  <c r="H14930" i="1"/>
  <c r="I14930" i="1" s="1"/>
  <c r="H14931" i="1"/>
  <c r="I14931" i="1" s="1"/>
  <c r="H14932" i="1"/>
  <c r="I14932" i="1" s="1"/>
  <c r="H14933" i="1"/>
  <c r="I14933" i="1" s="1"/>
  <c r="H14934" i="1"/>
  <c r="I14934" i="1" s="1"/>
  <c r="H14935" i="1"/>
  <c r="I14935" i="1" s="1"/>
  <c r="H14936" i="1"/>
  <c r="I14936" i="1" s="1"/>
  <c r="H14937" i="1"/>
  <c r="I14937" i="1" s="1"/>
  <c r="H14938" i="1"/>
  <c r="I14938" i="1" s="1"/>
  <c r="H14939" i="1"/>
  <c r="I14939" i="1" s="1"/>
  <c r="H14940" i="1"/>
  <c r="I14940" i="1" s="1"/>
  <c r="H14941" i="1"/>
  <c r="I14941" i="1" s="1"/>
  <c r="H14942" i="1"/>
  <c r="I14942" i="1" s="1"/>
  <c r="H14943" i="1"/>
  <c r="I14943" i="1" s="1"/>
  <c r="H14944" i="1"/>
  <c r="I14944" i="1" s="1"/>
  <c r="H14945" i="1"/>
  <c r="I14945" i="1" s="1"/>
  <c r="H14946" i="1"/>
  <c r="I14946" i="1" s="1"/>
  <c r="H14947" i="1"/>
  <c r="I14947" i="1" s="1"/>
  <c r="H14948" i="1"/>
  <c r="I14948" i="1" s="1"/>
  <c r="H14949" i="1"/>
  <c r="I14949" i="1" s="1"/>
  <c r="H14950" i="1"/>
  <c r="I14950" i="1" s="1"/>
  <c r="H14951" i="1"/>
  <c r="I14951" i="1" s="1"/>
  <c r="H14952" i="1"/>
  <c r="I14952" i="1" s="1"/>
  <c r="H14953" i="1"/>
  <c r="I14953" i="1" s="1"/>
  <c r="H14954" i="1"/>
  <c r="I14954" i="1" s="1"/>
  <c r="H14955" i="1"/>
  <c r="I14955" i="1" s="1"/>
  <c r="H14956" i="1"/>
  <c r="I14956" i="1" s="1"/>
  <c r="H14957" i="1"/>
  <c r="I14957" i="1" s="1"/>
  <c r="H14958" i="1"/>
  <c r="I14958" i="1" s="1"/>
  <c r="H14959" i="1"/>
  <c r="I14959" i="1" s="1"/>
  <c r="H14960" i="1"/>
  <c r="I14960" i="1" s="1"/>
  <c r="H14961" i="1"/>
  <c r="I14961" i="1" s="1"/>
  <c r="H14962" i="1"/>
  <c r="I14962" i="1" s="1"/>
  <c r="H14963" i="1"/>
  <c r="I14963" i="1" s="1"/>
  <c r="H14964" i="1"/>
  <c r="I14964" i="1" s="1"/>
  <c r="H14965" i="1"/>
  <c r="I14965" i="1" s="1"/>
  <c r="H14966" i="1"/>
  <c r="I14966" i="1" s="1"/>
  <c r="H14967" i="1"/>
  <c r="I14967" i="1" s="1"/>
  <c r="H14968" i="1"/>
  <c r="I14968" i="1" s="1"/>
  <c r="H14969" i="1"/>
  <c r="I14969" i="1" s="1"/>
  <c r="H14970" i="1"/>
  <c r="I14970" i="1" s="1"/>
  <c r="H14971" i="1"/>
  <c r="I14971" i="1" s="1"/>
  <c r="H14972" i="1"/>
  <c r="I14972" i="1" s="1"/>
  <c r="H14973" i="1"/>
  <c r="I14973" i="1" s="1"/>
  <c r="H14974" i="1"/>
  <c r="I14974" i="1" s="1"/>
  <c r="H14975" i="1"/>
  <c r="I14975" i="1" s="1"/>
  <c r="H14976" i="1"/>
  <c r="I14976" i="1" s="1"/>
  <c r="H14977" i="1"/>
  <c r="I14977" i="1" s="1"/>
  <c r="H14978" i="1"/>
  <c r="I14978" i="1" s="1"/>
  <c r="H14979" i="1"/>
  <c r="I14979" i="1" s="1"/>
  <c r="H14980" i="1"/>
  <c r="I14980" i="1" s="1"/>
  <c r="H14981" i="1"/>
  <c r="I14981" i="1" s="1"/>
  <c r="H14982" i="1"/>
  <c r="I14982" i="1" s="1"/>
  <c r="H14983" i="1"/>
  <c r="I14983" i="1" s="1"/>
  <c r="H14984" i="1"/>
  <c r="I14984" i="1" s="1"/>
  <c r="H14985" i="1"/>
  <c r="I14985" i="1" s="1"/>
  <c r="H14986" i="1"/>
  <c r="I14986" i="1" s="1"/>
  <c r="H14987" i="1"/>
  <c r="I14987" i="1" s="1"/>
  <c r="H14988" i="1"/>
  <c r="I14988" i="1" s="1"/>
  <c r="H14989" i="1"/>
  <c r="I14989" i="1" s="1"/>
  <c r="H14990" i="1"/>
  <c r="I14990" i="1" s="1"/>
  <c r="H14991" i="1"/>
  <c r="I14991" i="1" s="1"/>
  <c r="H14992" i="1"/>
  <c r="I14992" i="1" s="1"/>
  <c r="H14993" i="1"/>
  <c r="I14993" i="1" s="1"/>
  <c r="H14994" i="1"/>
  <c r="I14994" i="1" s="1"/>
  <c r="H14995" i="1"/>
  <c r="I14995" i="1" s="1"/>
  <c r="H14996" i="1"/>
  <c r="I14996" i="1" s="1"/>
  <c r="H14997" i="1"/>
  <c r="I14997" i="1" s="1"/>
  <c r="H14998" i="1"/>
  <c r="I14998" i="1" s="1"/>
  <c r="H14999" i="1"/>
  <c r="I14999" i="1" s="1"/>
  <c r="H15000" i="1"/>
  <c r="I15000" i="1" s="1"/>
  <c r="H15001" i="1"/>
  <c r="I15001" i="1" s="1"/>
  <c r="H15002" i="1"/>
  <c r="I15002" i="1" s="1"/>
  <c r="H15003" i="1"/>
  <c r="I15003" i="1" s="1"/>
  <c r="H15004" i="1"/>
  <c r="I15004" i="1" s="1"/>
  <c r="H15005" i="1"/>
  <c r="I15005" i="1" s="1"/>
  <c r="H15006" i="1"/>
  <c r="I15006" i="1" s="1"/>
  <c r="H15007" i="1"/>
  <c r="I15007" i="1" s="1"/>
  <c r="H15008" i="1"/>
  <c r="I15008" i="1" s="1"/>
  <c r="H15009" i="1"/>
  <c r="I15009" i="1" s="1"/>
  <c r="H15010" i="1"/>
  <c r="I15010" i="1" s="1"/>
  <c r="H15011" i="1"/>
  <c r="I15011" i="1" s="1"/>
  <c r="H15012" i="1"/>
  <c r="I15012" i="1" s="1"/>
  <c r="H15013" i="1"/>
  <c r="I15013" i="1" s="1"/>
  <c r="H15014" i="1"/>
  <c r="I15014" i="1" s="1"/>
  <c r="H15015" i="1"/>
  <c r="I15015" i="1" s="1"/>
  <c r="H15016" i="1"/>
  <c r="I15016" i="1" s="1"/>
  <c r="H15017" i="1"/>
  <c r="I15017" i="1" s="1"/>
  <c r="H15018" i="1"/>
  <c r="I15018" i="1" s="1"/>
  <c r="H15019" i="1"/>
  <c r="I15019" i="1" s="1"/>
  <c r="H15020" i="1"/>
  <c r="I15020" i="1" s="1"/>
  <c r="H15021" i="1"/>
  <c r="I15021" i="1" s="1"/>
  <c r="H15022" i="1"/>
  <c r="I15022" i="1" s="1"/>
  <c r="H15023" i="1"/>
  <c r="I15023" i="1" s="1"/>
  <c r="H15024" i="1"/>
  <c r="I15024" i="1" s="1"/>
  <c r="H15025" i="1"/>
  <c r="I15025" i="1" s="1"/>
  <c r="H15026" i="1"/>
  <c r="I15026" i="1" s="1"/>
  <c r="H15027" i="1"/>
  <c r="I15027" i="1" s="1"/>
  <c r="H15028" i="1"/>
  <c r="I15028" i="1" s="1"/>
  <c r="H15029" i="1"/>
  <c r="I15029" i="1" s="1"/>
  <c r="H15030" i="1"/>
  <c r="I15030" i="1" s="1"/>
  <c r="H15031" i="1"/>
  <c r="I15031" i="1" s="1"/>
  <c r="H15032" i="1"/>
  <c r="I15032" i="1" s="1"/>
  <c r="H15033" i="1"/>
  <c r="I15033" i="1" s="1"/>
  <c r="H15034" i="1"/>
  <c r="I15034" i="1" s="1"/>
  <c r="H15035" i="1"/>
  <c r="I15035" i="1" s="1"/>
  <c r="H15036" i="1"/>
  <c r="I15036" i="1" s="1"/>
  <c r="H15037" i="1"/>
  <c r="I15037" i="1" s="1"/>
  <c r="H15038" i="1"/>
  <c r="I15038" i="1" s="1"/>
  <c r="H15039" i="1"/>
  <c r="I15039" i="1" s="1"/>
  <c r="H15040" i="1"/>
  <c r="I15040" i="1" s="1"/>
  <c r="H15041" i="1"/>
  <c r="I15041" i="1" s="1"/>
  <c r="H15042" i="1"/>
  <c r="I15042" i="1" s="1"/>
  <c r="H15043" i="1"/>
  <c r="I15043" i="1" s="1"/>
  <c r="H15044" i="1"/>
  <c r="I15044" i="1" s="1"/>
  <c r="H15045" i="1"/>
  <c r="I15045" i="1" s="1"/>
  <c r="H15046" i="1"/>
  <c r="I15046" i="1" s="1"/>
  <c r="H15047" i="1"/>
  <c r="I15047" i="1" s="1"/>
  <c r="H15048" i="1"/>
  <c r="I15048" i="1" s="1"/>
  <c r="H15049" i="1"/>
  <c r="I15049" i="1" s="1"/>
  <c r="H15050" i="1"/>
  <c r="I15050" i="1" s="1"/>
  <c r="H15051" i="1"/>
  <c r="I15051" i="1" s="1"/>
  <c r="H15052" i="1"/>
  <c r="I15052" i="1" s="1"/>
  <c r="H15053" i="1"/>
  <c r="I15053" i="1" s="1"/>
  <c r="H15054" i="1"/>
  <c r="I15054" i="1" s="1"/>
  <c r="H15055" i="1"/>
  <c r="I15055" i="1" s="1"/>
  <c r="H15056" i="1"/>
  <c r="I15056" i="1" s="1"/>
  <c r="H15057" i="1"/>
  <c r="I15057" i="1" s="1"/>
  <c r="H15058" i="1"/>
  <c r="I15058" i="1" s="1"/>
  <c r="H15059" i="1"/>
  <c r="I15059" i="1" s="1"/>
  <c r="H15060" i="1"/>
  <c r="I15060" i="1" s="1"/>
  <c r="H15061" i="1"/>
  <c r="I15061" i="1" s="1"/>
  <c r="H15062" i="1"/>
  <c r="I15062" i="1" s="1"/>
  <c r="H15063" i="1"/>
  <c r="I15063" i="1" s="1"/>
  <c r="H15064" i="1"/>
  <c r="I15064" i="1" s="1"/>
  <c r="H15065" i="1"/>
  <c r="I15065" i="1" s="1"/>
  <c r="H15066" i="1"/>
  <c r="I15066" i="1" s="1"/>
  <c r="H15067" i="1"/>
  <c r="I15067" i="1" s="1"/>
  <c r="H15068" i="1"/>
  <c r="I15068" i="1" s="1"/>
  <c r="H15069" i="1"/>
  <c r="I15069" i="1" s="1"/>
  <c r="H15070" i="1"/>
  <c r="I15070" i="1" s="1"/>
  <c r="H15071" i="1"/>
  <c r="I15071" i="1" s="1"/>
  <c r="H15072" i="1"/>
  <c r="I15072" i="1" s="1"/>
  <c r="H15073" i="1"/>
  <c r="I15073" i="1" s="1"/>
  <c r="H15074" i="1"/>
  <c r="I15074" i="1" s="1"/>
  <c r="H15075" i="1"/>
  <c r="I15075" i="1" s="1"/>
  <c r="H15076" i="1"/>
  <c r="I15076" i="1" s="1"/>
  <c r="H15077" i="1"/>
  <c r="I15077" i="1" s="1"/>
  <c r="H15078" i="1"/>
  <c r="I15078" i="1" s="1"/>
  <c r="H15079" i="1"/>
  <c r="I15079" i="1" s="1"/>
  <c r="H15080" i="1"/>
  <c r="I15080" i="1" s="1"/>
  <c r="H15081" i="1"/>
  <c r="I15081" i="1" s="1"/>
  <c r="H15082" i="1"/>
  <c r="I15082" i="1" s="1"/>
  <c r="H15083" i="1"/>
  <c r="I15083" i="1" s="1"/>
  <c r="H15084" i="1"/>
  <c r="I15084" i="1" s="1"/>
  <c r="H15085" i="1"/>
  <c r="I15085" i="1" s="1"/>
  <c r="H15086" i="1"/>
  <c r="I15086" i="1" s="1"/>
  <c r="H15087" i="1"/>
  <c r="I15087" i="1" s="1"/>
  <c r="H15088" i="1"/>
  <c r="I15088" i="1" s="1"/>
  <c r="H15089" i="1"/>
  <c r="I15089" i="1" s="1"/>
  <c r="H15090" i="1"/>
  <c r="I15090" i="1" s="1"/>
  <c r="H15091" i="1"/>
  <c r="I15091" i="1" s="1"/>
  <c r="H15092" i="1"/>
  <c r="I15092" i="1" s="1"/>
  <c r="H15093" i="1"/>
  <c r="I15093" i="1" s="1"/>
  <c r="H15094" i="1"/>
  <c r="I15094" i="1" s="1"/>
  <c r="H15095" i="1"/>
  <c r="I15095" i="1" s="1"/>
  <c r="H15096" i="1"/>
  <c r="I15096" i="1" s="1"/>
  <c r="H15097" i="1"/>
  <c r="I15097" i="1" s="1"/>
  <c r="H15098" i="1"/>
  <c r="I15098" i="1" s="1"/>
  <c r="H15099" i="1"/>
  <c r="I15099" i="1" s="1"/>
  <c r="H15100" i="1"/>
  <c r="I15100" i="1" s="1"/>
  <c r="H15101" i="1"/>
  <c r="I15101" i="1" s="1"/>
  <c r="H15102" i="1"/>
  <c r="I15102" i="1" s="1"/>
  <c r="H15103" i="1"/>
  <c r="I15103" i="1" s="1"/>
  <c r="H15104" i="1"/>
  <c r="I15104" i="1" s="1"/>
  <c r="H15105" i="1"/>
  <c r="I15105" i="1" s="1"/>
  <c r="H15106" i="1"/>
  <c r="I15106" i="1" s="1"/>
  <c r="H15107" i="1"/>
  <c r="I15107" i="1" s="1"/>
  <c r="H15108" i="1"/>
  <c r="I15108" i="1" s="1"/>
  <c r="H15109" i="1"/>
  <c r="I15109" i="1" s="1"/>
  <c r="H15110" i="1"/>
  <c r="I15110" i="1" s="1"/>
  <c r="H15111" i="1"/>
  <c r="I15111" i="1" s="1"/>
  <c r="H15112" i="1"/>
  <c r="I15112" i="1" s="1"/>
  <c r="H15113" i="1"/>
  <c r="I15113" i="1" s="1"/>
  <c r="H15114" i="1"/>
  <c r="I15114" i="1" s="1"/>
  <c r="H15115" i="1"/>
  <c r="I15115" i="1" s="1"/>
  <c r="H15116" i="1"/>
  <c r="I15116" i="1" s="1"/>
  <c r="H15117" i="1"/>
  <c r="I15117" i="1" s="1"/>
  <c r="H15118" i="1"/>
  <c r="I15118" i="1" s="1"/>
  <c r="H15119" i="1"/>
  <c r="I15119" i="1" s="1"/>
  <c r="H15120" i="1"/>
  <c r="I15120" i="1" s="1"/>
  <c r="H15121" i="1"/>
  <c r="I15121" i="1" s="1"/>
  <c r="H15122" i="1"/>
  <c r="I15122" i="1" s="1"/>
  <c r="H15123" i="1"/>
  <c r="I15123" i="1" s="1"/>
  <c r="H15124" i="1"/>
  <c r="I15124" i="1" s="1"/>
  <c r="H15125" i="1"/>
  <c r="I15125" i="1" s="1"/>
  <c r="H15126" i="1"/>
  <c r="I15126" i="1" s="1"/>
  <c r="H15127" i="1"/>
  <c r="I15127" i="1" s="1"/>
  <c r="H15128" i="1"/>
  <c r="I15128" i="1" s="1"/>
  <c r="H15129" i="1"/>
  <c r="I15129" i="1" s="1"/>
  <c r="H15130" i="1"/>
  <c r="I15130" i="1" s="1"/>
  <c r="H15131" i="1"/>
  <c r="I15131" i="1" s="1"/>
  <c r="H15132" i="1"/>
  <c r="I15132" i="1" s="1"/>
  <c r="H15133" i="1"/>
  <c r="I15133" i="1" s="1"/>
  <c r="H15134" i="1"/>
  <c r="I15134" i="1" s="1"/>
  <c r="H15135" i="1"/>
  <c r="I15135" i="1" s="1"/>
  <c r="H15136" i="1"/>
  <c r="I15136" i="1" s="1"/>
  <c r="H15137" i="1"/>
  <c r="I15137" i="1" s="1"/>
  <c r="H15138" i="1"/>
  <c r="I15138" i="1" s="1"/>
  <c r="H15139" i="1"/>
  <c r="I15139" i="1" s="1"/>
  <c r="H15140" i="1"/>
  <c r="I15140" i="1" s="1"/>
  <c r="H15141" i="1"/>
  <c r="I15141" i="1" s="1"/>
  <c r="H15142" i="1"/>
  <c r="I15142" i="1" s="1"/>
  <c r="H15143" i="1"/>
  <c r="I15143" i="1" s="1"/>
  <c r="H15144" i="1"/>
  <c r="I15144" i="1" s="1"/>
  <c r="H15145" i="1"/>
  <c r="I15145" i="1" s="1"/>
  <c r="H15146" i="1"/>
  <c r="I15146" i="1" s="1"/>
  <c r="H15147" i="1"/>
  <c r="I15147" i="1" s="1"/>
  <c r="H15148" i="1"/>
  <c r="I15148" i="1" s="1"/>
  <c r="H15149" i="1"/>
  <c r="I15149" i="1" s="1"/>
  <c r="H15150" i="1"/>
  <c r="I15150" i="1" s="1"/>
  <c r="H15151" i="1"/>
  <c r="I15151" i="1" s="1"/>
  <c r="H15152" i="1"/>
  <c r="I15152" i="1" s="1"/>
  <c r="H15153" i="1"/>
  <c r="I15153" i="1" s="1"/>
  <c r="H15154" i="1"/>
  <c r="I15154" i="1" s="1"/>
  <c r="H15155" i="1"/>
  <c r="I15155" i="1" s="1"/>
  <c r="H15156" i="1"/>
  <c r="I15156" i="1" s="1"/>
  <c r="H15157" i="1"/>
  <c r="I15157" i="1" s="1"/>
  <c r="H15158" i="1"/>
  <c r="I15158" i="1" s="1"/>
  <c r="H15159" i="1"/>
  <c r="I15159" i="1" s="1"/>
  <c r="H15160" i="1"/>
  <c r="I15160" i="1" s="1"/>
  <c r="H15161" i="1"/>
  <c r="I15161" i="1" s="1"/>
  <c r="H15162" i="1"/>
  <c r="I15162" i="1" s="1"/>
  <c r="H15163" i="1"/>
  <c r="I15163" i="1" s="1"/>
  <c r="H15164" i="1"/>
  <c r="I15164" i="1" s="1"/>
  <c r="H15165" i="1"/>
  <c r="I15165" i="1" s="1"/>
  <c r="H15166" i="1"/>
  <c r="I15166" i="1" s="1"/>
  <c r="H15167" i="1"/>
  <c r="I15167" i="1" s="1"/>
  <c r="H15168" i="1"/>
  <c r="I15168" i="1" s="1"/>
  <c r="H15169" i="1"/>
  <c r="I15169" i="1" s="1"/>
  <c r="H15170" i="1"/>
  <c r="I15170" i="1" s="1"/>
  <c r="H15171" i="1"/>
  <c r="I15171" i="1" s="1"/>
  <c r="H15172" i="1"/>
  <c r="I15172" i="1" s="1"/>
  <c r="H15173" i="1"/>
  <c r="I15173" i="1" s="1"/>
  <c r="H15174" i="1"/>
  <c r="I15174" i="1" s="1"/>
  <c r="H15175" i="1"/>
  <c r="I15175" i="1" s="1"/>
  <c r="H15176" i="1"/>
  <c r="I15176" i="1" s="1"/>
  <c r="H15177" i="1"/>
  <c r="I15177" i="1" s="1"/>
  <c r="H15178" i="1"/>
  <c r="I15178" i="1" s="1"/>
  <c r="H15179" i="1"/>
  <c r="I15179" i="1" s="1"/>
  <c r="H15180" i="1"/>
  <c r="I15180" i="1" s="1"/>
  <c r="H15181" i="1"/>
  <c r="I15181" i="1" s="1"/>
  <c r="H15182" i="1"/>
  <c r="I15182" i="1" s="1"/>
  <c r="H15183" i="1"/>
  <c r="I15183" i="1" s="1"/>
  <c r="H15184" i="1"/>
  <c r="I15184" i="1" s="1"/>
  <c r="H15185" i="1"/>
  <c r="I15185" i="1" s="1"/>
  <c r="H15186" i="1"/>
  <c r="I15186" i="1" s="1"/>
  <c r="H15187" i="1"/>
  <c r="I15187" i="1" s="1"/>
  <c r="H15188" i="1"/>
  <c r="I15188" i="1" s="1"/>
  <c r="H15189" i="1"/>
  <c r="I15189" i="1" s="1"/>
  <c r="H15190" i="1"/>
  <c r="I15190" i="1" s="1"/>
  <c r="H15191" i="1"/>
  <c r="I15191" i="1" s="1"/>
  <c r="H15192" i="1"/>
  <c r="I15192" i="1" s="1"/>
  <c r="H15193" i="1"/>
  <c r="I15193" i="1" s="1"/>
  <c r="H15194" i="1"/>
  <c r="I15194" i="1" s="1"/>
  <c r="H15195" i="1"/>
  <c r="I15195" i="1" s="1"/>
  <c r="H15196" i="1"/>
  <c r="I15196" i="1" s="1"/>
  <c r="H15197" i="1"/>
  <c r="I15197" i="1" s="1"/>
  <c r="H15198" i="1"/>
  <c r="I15198" i="1" s="1"/>
  <c r="H15199" i="1"/>
  <c r="I15199" i="1" s="1"/>
  <c r="H15200" i="1"/>
  <c r="I15200" i="1" s="1"/>
  <c r="H15201" i="1"/>
  <c r="I15201" i="1" s="1"/>
  <c r="H15202" i="1"/>
  <c r="I15202" i="1" s="1"/>
  <c r="H15203" i="1"/>
  <c r="I15203" i="1" s="1"/>
  <c r="H15204" i="1"/>
  <c r="I15204" i="1" s="1"/>
  <c r="H15205" i="1"/>
  <c r="I15205" i="1" s="1"/>
  <c r="H15206" i="1"/>
  <c r="I15206" i="1" s="1"/>
  <c r="H15207" i="1"/>
  <c r="I15207" i="1" s="1"/>
  <c r="H15208" i="1"/>
  <c r="I15208" i="1" s="1"/>
  <c r="H15209" i="1"/>
  <c r="I15209" i="1" s="1"/>
  <c r="H15210" i="1"/>
  <c r="I15210" i="1" s="1"/>
  <c r="H15211" i="1"/>
  <c r="I15211" i="1" s="1"/>
  <c r="H15212" i="1"/>
  <c r="I15212" i="1" s="1"/>
  <c r="H15213" i="1"/>
  <c r="I15213" i="1" s="1"/>
  <c r="H15214" i="1"/>
  <c r="I15214" i="1" s="1"/>
  <c r="H15215" i="1"/>
  <c r="I15215" i="1" s="1"/>
  <c r="H15216" i="1"/>
  <c r="I15216" i="1" s="1"/>
  <c r="H15217" i="1"/>
  <c r="I15217" i="1" s="1"/>
  <c r="H15218" i="1"/>
  <c r="I15218" i="1" s="1"/>
  <c r="H15219" i="1"/>
  <c r="I15219" i="1" s="1"/>
  <c r="H15220" i="1"/>
  <c r="I15220" i="1" s="1"/>
  <c r="H15221" i="1"/>
  <c r="I15221" i="1" s="1"/>
  <c r="H15222" i="1"/>
  <c r="I15222" i="1" s="1"/>
  <c r="H15223" i="1"/>
  <c r="I15223" i="1" s="1"/>
  <c r="H15224" i="1"/>
  <c r="I15224" i="1" s="1"/>
  <c r="H15225" i="1"/>
  <c r="I15225" i="1" s="1"/>
  <c r="H15226" i="1"/>
  <c r="I15226" i="1" s="1"/>
  <c r="H15227" i="1"/>
  <c r="I15227" i="1" s="1"/>
  <c r="H15228" i="1"/>
  <c r="I15228" i="1" s="1"/>
  <c r="H15229" i="1"/>
  <c r="I15229" i="1" s="1"/>
  <c r="H15230" i="1"/>
  <c r="I15230" i="1" s="1"/>
  <c r="H15231" i="1"/>
  <c r="I15231" i="1" s="1"/>
  <c r="H15232" i="1"/>
  <c r="I15232" i="1" s="1"/>
  <c r="H15233" i="1"/>
  <c r="I15233" i="1" s="1"/>
  <c r="H15234" i="1"/>
  <c r="I15234" i="1" s="1"/>
  <c r="H15235" i="1"/>
  <c r="I15235" i="1" s="1"/>
  <c r="H15236" i="1"/>
  <c r="I15236" i="1" s="1"/>
  <c r="H15237" i="1"/>
  <c r="I15237" i="1" s="1"/>
  <c r="H15238" i="1"/>
  <c r="I15238" i="1" s="1"/>
  <c r="H15239" i="1"/>
  <c r="I15239" i="1" s="1"/>
  <c r="H15240" i="1"/>
  <c r="I15240" i="1" s="1"/>
  <c r="H15241" i="1"/>
  <c r="I15241" i="1" s="1"/>
  <c r="H15242" i="1"/>
  <c r="I15242" i="1" s="1"/>
  <c r="H15243" i="1"/>
  <c r="I15243" i="1" s="1"/>
  <c r="H15244" i="1"/>
  <c r="I15244" i="1" s="1"/>
  <c r="H15245" i="1"/>
  <c r="I15245" i="1" s="1"/>
  <c r="H15246" i="1"/>
  <c r="I15246" i="1" s="1"/>
  <c r="H15247" i="1"/>
  <c r="I15247" i="1" s="1"/>
  <c r="H15248" i="1"/>
  <c r="I15248" i="1" s="1"/>
  <c r="H15249" i="1"/>
  <c r="I15249" i="1" s="1"/>
  <c r="H15250" i="1"/>
  <c r="I15250" i="1" s="1"/>
  <c r="H15251" i="1"/>
  <c r="I15251" i="1" s="1"/>
  <c r="H15252" i="1"/>
  <c r="I15252" i="1" s="1"/>
  <c r="H15253" i="1"/>
  <c r="I15253" i="1" s="1"/>
  <c r="H15254" i="1"/>
  <c r="I15254" i="1" s="1"/>
  <c r="H15255" i="1"/>
  <c r="I15255" i="1" s="1"/>
  <c r="H15256" i="1"/>
  <c r="I15256" i="1" s="1"/>
  <c r="H15257" i="1"/>
  <c r="I15257" i="1" s="1"/>
  <c r="H15258" i="1"/>
  <c r="I15258" i="1" s="1"/>
  <c r="H15259" i="1"/>
  <c r="I15259" i="1" s="1"/>
  <c r="H15260" i="1"/>
  <c r="I15260" i="1" s="1"/>
  <c r="H15261" i="1"/>
  <c r="I15261" i="1" s="1"/>
  <c r="H15262" i="1"/>
  <c r="I15262" i="1" s="1"/>
  <c r="H15263" i="1"/>
  <c r="I15263" i="1" s="1"/>
  <c r="H15264" i="1"/>
  <c r="I15264" i="1" s="1"/>
  <c r="H15265" i="1"/>
  <c r="I15265" i="1" s="1"/>
  <c r="H15266" i="1"/>
  <c r="I15266" i="1" s="1"/>
  <c r="H15267" i="1"/>
  <c r="I15267" i="1" s="1"/>
  <c r="H15268" i="1"/>
  <c r="I15268" i="1" s="1"/>
  <c r="H15269" i="1"/>
  <c r="I15269" i="1" s="1"/>
  <c r="H15270" i="1"/>
  <c r="I15270" i="1" s="1"/>
  <c r="H15271" i="1"/>
  <c r="I15271" i="1" s="1"/>
  <c r="H15272" i="1"/>
  <c r="I15272" i="1" s="1"/>
  <c r="H15273" i="1"/>
  <c r="I15273" i="1" s="1"/>
  <c r="H15274" i="1"/>
  <c r="I15274" i="1" s="1"/>
  <c r="H15275" i="1"/>
  <c r="I15275" i="1" s="1"/>
  <c r="H15276" i="1"/>
  <c r="I15276" i="1" s="1"/>
  <c r="H15277" i="1"/>
  <c r="I15277" i="1" s="1"/>
  <c r="H15278" i="1"/>
  <c r="I15278" i="1" s="1"/>
  <c r="H15279" i="1"/>
  <c r="I15279" i="1" s="1"/>
  <c r="H15280" i="1"/>
  <c r="I15280" i="1" s="1"/>
  <c r="H15281" i="1"/>
  <c r="I15281" i="1" s="1"/>
  <c r="H15282" i="1"/>
  <c r="I15282" i="1" s="1"/>
  <c r="H15283" i="1"/>
  <c r="I15283" i="1" s="1"/>
  <c r="H15284" i="1"/>
  <c r="I15284" i="1" s="1"/>
  <c r="H15285" i="1"/>
  <c r="I15285" i="1" s="1"/>
  <c r="H15286" i="1"/>
  <c r="I15286" i="1" s="1"/>
  <c r="H15287" i="1"/>
  <c r="I15287" i="1" s="1"/>
  <c r="H15288" i="1"/>
  <c r="I15288" i="1" s="1"/>
  <c r="H15289" i="1"/>
  <c r="I15289" i="1" s="1"/>
  <c r="H15290" i="1"/>
  <c r="I15290" i="1" s="1"/>
  <c r="H15291" i="1"/>
  <c r="I15291" i="1" s="1"/>
  <c r="H15292" i="1"/>
  <c r="I15292" i="1" s="1"/>
  <c r="H15293" i="1"/>
  <c r="I15293" i="1" s="1"/>
  <c r="H15294" i="1"/>
  <c r="I15294" i="1" s="1"/>
  <c r="H15295" i="1"/>
  <c r="I15295" i="1" s="1"/>
  <c r="H15296" i="1"/>
  <c r="I15296" i="1" s="1"/>
  <c r="H15297" i="1"/>
  <c r="I15297" i="1" s="1"/>
  <c r="H15298" i="1"/>
  <c r="I15298" i="1" s="1"/>
  <c r="H15299" i="1"/>
  <c r="I15299" i="1" s="1"/>
  <c r="H15300" i="1"/>
  <c r="I15300" i="1" s="1"/>
  <c r="H15301" i="1"/>
  <c r="I15301" i="1" s="1"/>
  <c r="H15302" i="1"/>
  <c r="I15302" i="1" s="1"/>
  <c r="H15303" i="1"/>
  <c r="I15303" i="1" s="1"/>
  <c r="H15304" i="1"/>
  <c r="I15304" i="1" s="1"/>
  <c r="H15305" i="1"/>
  <c r="I15305" i="1" s="1"/>
  <c r="H15306" i="1"/>
  <c r="I15306" i="1" s="1"/>
  <c r="H15307" i="1"/>
  <c r="I15307" i="1" s="1"/>
  <c r="H15308" i="1"/>
  <c r="I15308" i="1" s="1"/>
  <c r="H15309" i="1"/>
  <c r="I15309" i="1" s="1"/>
  <c r="H15310" i="1"/>
  <c r="I15310" i="1" s="1"/>
  <c r="H15311" i="1"/>
  <c r="I15311" i="1" s="1"/>
  <c r="H15312" i="1"/>
  <c r="I15312" i="1" s="1"/>
  <c r="H15313" i="1"/>
  <c r="I15313" i="1" s="1"/>
  <c r="H15314" i="1"/>
  <c r="I15314" i="1" s="1"/>
  <c r="H15315" i="1"/>
  <c r="I15315" i="1" s="1"/>
  <c r="H15316" i="1"/>
  <c r="I15316" i="1" s="1"/>
  <c r="H15317" i="1"/>
  <c r="I15317" i="1" s="1"/>
  <c r="H15318" i="1"/>
  <c r="I15318" i="1" s="1"/>
  <c r="H15319" i="1"/>
  <c r="I15319" i="1" s="1"/>
  <c r="H15320" i="1"/>
  <c r="I15320" i="1" s="1"/>
  <c r="H15321" i="1"/>
  <c r="I15321" i="1" s="1"/>
  <c r="H15322" i="1"/>
  <c r="I15322" i="1" s="1"/>
  <c r="H15323" i="1"/>
  <c r="I15323" i="1" s="1"/>
  <c r="H15324" i="1"/>
  <c r="I15324" i="1" s="1"/>
  <c r="H15325" i="1"/>
  <c r="I15325" i="1" s="1"/>
  <c r="H15326" i="1"/>
  <c r="I15326" i="1" s="1"/>
  <c r="H15327" i="1"/>
  <c r="I15327" i="1" s="1"/>
  <c r="H15328" i="1"/>
  <c r="I15328" i="1" s="1"/>
  <c r="H15329" i="1"/>
  <c r="I15329" i="1" s="1"/>
  <c r="H15330" i="1"/>
  <c r="I15330" i="1" s="1"/>
  <c r="H15331" i="1"/>
  <c r="I15331" i="1" s="1"/>
  <c r="H15332" i="1"/>
  <c r="I15332" i="1" s="1"/>
  <c r="H15333" i="1"/>
  <c r="I15333" i="1" s="1"/>
  <c r="H15334" i="1"/>
  <c r="I15334" i="1" s="1"/>
  <c r="H15335" i="1"/>
  <c r="I15335" i="1" s="1"/>
  <c r="H15336" i="1"/>
  <c r="I15336" i="1" s="1"/>
  <c r="H15337" i="1"/>
  <c r="I15337" i="1" s="1"/>
  <c r="H15338" i="1"/>
  <c r="I15338" i="1" s="1"/>
  <c r="H15339" i="1"/>
  <c r="I15339" i="1" s="1"/>
  <c r="H15340" i="1"/>
  <c r="I15340" i="1" s="1"/>
  <c r="H15341" i="1"/>
  <c r="I15341" i="1" s="1"/>
  <c r="H15342" i="1"/>
  <c r="I15342" i="1" s="1"/>
  <c r="H15343" i="1"/>
  <c r="I15343" i="1" s="1"/>
  <c r="H15344" i="1"/>
  <c r="I15344" i="1" s="1"/>
  <c r="H15345" i="1"/>
  <c r="I15345" i="1" s="1"/>
  <c r="H15346" i="1"/>
  <c r="I15346" i="1" s="1"/>
  <c r="H2" i="1"/>
  <c r="I2" i="1" s="1"/>
  <c r="U45" i="1" l="1"/>
  <c r="U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<sst xmlns="http://schemas.openxmlformats.org/spreadsheetml/2006/main" count="92231" uniqueCount="15506">
  <si>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</si>
  <si>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</si>
  <si>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</si>
  <si>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</si>
  <si>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</si>
  <si>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</si>
  <si>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</si>
  <si>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</si>
  <si>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</si>
  <si>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</si>
  <si>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</si>
  <si>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</si>
  <si>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</si>
  <si>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</si>
  <si>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</si>
  <si>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</si>
  <si>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</si>
  <si>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</si>
  <si>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</si>
  <si>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</si>
  <si>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</si>
  <si>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</si>
  <si>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</si>
  <si>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</si>
  <si>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</si>
  <si>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</si>
  <si>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</si>
  <si>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</si>
  <si>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</si>
  <si>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</si>
  <si>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</si>
  <si>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</si>
  <si>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</si>
  <si>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</si>
  <si>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</si>
  <si>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</si>
  <si>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</si>
  <si>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</si>
  <si>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</si>
  <si>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</si>
  <si>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</si>
  <si>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</si>
  <si>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</si>
  <si>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</si>
  <si>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</si>
  <si>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</si>
  <si>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</si>
  <si>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</si>
  <si>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</si>
  <si>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</si>
  <si>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</si>
  <si>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</si>
  <si>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</si>
  <si>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</si>
  <si>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</si>
  <si>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</si>
  <si>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</si>
  <si>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</si>
  <si>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</si>
  <si>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</si>
  <si>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</si>
  <si>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</si>
  <si>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</si>
  <si>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</si>
  <si>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</si>
  <si>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</si>
  <si>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</si>
  <si>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</si>
  <si>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</si>
  <si>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</si>
  <si>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</si>
  <si>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</si>
  <si>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</si>
  <si>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</si>
  <si>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</si>
  <si>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</si>
  <si>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</si>
  <si>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</si>
  <si>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</si>
  <si>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</si>
  <si>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</si>
  <si>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</si>
  <si>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</si>
  <si>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</si>
  <si>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</si>
  <si>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</si>
  <si>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</si>
  <si>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</si>
  <si>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</si>
  <si>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</si>
  <si>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</si>
  <si>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</si>
  <si>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</si>
  <si>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</si>
  <si>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</si>
  <si>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</si>
  <si>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</si>
  <si>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</si>
  <si>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</si>
  <si>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</si>
  <si>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</si>
  <si>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</si>
  <si>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</si>
  <si>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</si>
  <si>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</si>
  <si>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</si>
  <si>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</si>
  <si>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</si>
  <si>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</si>
  <si>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</si>
  <si>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</si>
  <si>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</si>
  <si>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</si>
  <si>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</si>
  <si>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</si>
  <si>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</si>
  <si>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</si>
  <si>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</si>
  <si>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</si>
  <si>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</si>
  <si>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</si>
  <si>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</si>
  <si>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</si>
  <si>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</si>
  <si>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</si>
  <si>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</si>
  <si>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</si>
  <si>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</si>
  <si>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</si>
  <si>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</si>
  <si>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</si>
  <si>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</si>
  <si>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</si>
  <si>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</si>
  <si>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</si>
  <si>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</si>
  <si>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</si>
  <si>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</si>
  <si>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</si>
  <si>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</si>
  <si>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</si>
  <si>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</si>
  <si>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</si>
  <si>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</si>
  <si>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</si>
  <si>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</si>
  <si>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</si>
  <si>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</si>
  <si>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</si>
  <si>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</si>
  <si>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</si>
  <si>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</si>
  <si>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</si>
  <si>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</si>
  <si>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</si>
  <si>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</si>
  <si>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</si>
  <si>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</si>
  <si>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</si>
  <si>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</si>
  <si>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</si>
  <si>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</si>
  <si>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</si>
  <si>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</si>
  <si>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</si>
  <si>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</si>
  <si>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</si>
  <si>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</si>
  <si>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</si>
  <si>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</si>
  <si>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</si>
  <si>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</si>
  <si>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</si>
  <si>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</si>
  <si>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</si>
  <si>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</si>
  <si>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</si>
  <si>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</si>
  <si>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</si>
  <si>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</si>
  <si>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</si>
  <si>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</si>
  <si>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</si>
  <si>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</si>
  <si>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</si>
  <si>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</si>
  <si>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</si>
  <si>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</si>
  <si>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</si>
  <si>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</si>
  <si>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</si>
  <si>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</si>
  <si>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</si>
  <si>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</si>
  <si>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</si>
  <si>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</si>
  <si>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</si>
  <si>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</si>
  <si>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</si>
  <si>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</si>
  <si>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</si>
  <si>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</si>
  <si>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</si>
  <si>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</si>
  <si>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</si>
  <si>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</si>
  <si>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</si>
  <si>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</si>
  <si>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</si>
  <si>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</si>
  <si>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</si>
  <si>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</si>
  <si>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</si>
  <si>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</si>
  <si>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</si>
  <si>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</si>
  <si>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</si>
  <si>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</si>
  <si>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</si>
  <si>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</si>
  <si>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</si>
  <si>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</si>
  <si>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</si>
  <si>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</si>
  <si>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</si>
  <si>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</si>
  <si>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</si>
  <si>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</si>
  <si>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</si>
  <si>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</si>
  <si>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</si>
  <si>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</si>
  <si>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</si>
  <si>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</si>
  <si>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</si>
  <si>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</si>
  <si>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</si>
  <si>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</si>
  <si>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</si>
  <si>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</si>
  <si>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</si>
  <si>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</si>
  <si>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</si>
  <si>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</si>
  <si>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</si>
  <si>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</si>
  <si>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</si>
  <si>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</si>
  <si>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</si>
  <si>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</si>
  <si>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</si>
  <si>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</si>
  <si>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</si>
  <si>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</si>
  <si>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</si>
  <si>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</si>
  <si>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</si>
  <si>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</si>
  <si>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</si>
  <si>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</si>
  <si>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</si>
  <si>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</si>
  <si>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</si>
  <si>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</si>
  <si>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</si>
  <si>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</si>
  <si>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</si>
  <si>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</si>
  <si>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</si>
  <si>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</si>
  <si>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</si>
  <si>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</si>
  <si>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</si>
  <si>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</si>
  <si>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</si>
  <si>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</si>
  <si>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</si>
  <si>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</si>
  <si>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</si>
  <si>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</si>
  <si>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</si>
  <si>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</si>
  <si>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</si>
  <si>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</si>
  <si>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</si>
  <si>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</si>
  <si>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</si>
  <si>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</si>
  <si>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</si>
  <si>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</si>
  <si>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</si>
  <si>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</si>
  <si>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</si>
  <si>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</si>
  <si>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</si>
  <si>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</si>
  <si>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</si>
  <si>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</si>
  <si>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</si>
  <si>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</si>
  <si>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</si>
  <si>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</si>
  <si>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</si>
  <si>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</si>
  <si>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</si>
  <si>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</si>
  <si>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</si>
  <si>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</si>
  <si>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</si>
  <si>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</si>
  <si>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</si>
  <si>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</si>
  <si>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</si>
  <si>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</si>
  <si>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</si>
  <si>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</si>
  <si>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</si>
  <si>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</si>
  <si>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</si>
  <si>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</si>
  <si>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</si>
  <si>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</si>
  <si>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</si>
  <si>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</si>
  <si>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</si>
  <si>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</si>
  <si>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</si>
  <si>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</si>
  <si>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</si>
  <si>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</si>
  <si>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</si>
  <si>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</si>
  <si>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</si>
  <si>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</si>
  <si>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</si>
  <si>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</si>
  <si>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</si>
  <si>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</si>
  <si>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</si>
  <si>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</si>
  <si>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</si>
  <si>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</si>
  <si>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</si>
  <si>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</si>
  <si>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</si>
  <si>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</si>
  <si>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</si>
  <si>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</si>
  <si>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</si>
  <si>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</si>
  <si>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</si>
  <si>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</si>
  <si>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</si>
  <si>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</si>
  <si>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</si>
  <si>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</si>
  <si>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</si>
  <si>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</si>
  <si>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</si>
  <si>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</si>
  <si>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</si>
  <si>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</si>
  <si>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</si>
  <si>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</si>
  <si>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</si>
  <si>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</si>
  <si>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</si>
  <si>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</si>
  <si>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</si>
  <si>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</si>
  <si>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</si>
  <si>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</si>
  <si>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</si>
  <si>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</si>
  <si>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</si>
  <si>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</si>
  <si>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</si>
  <si>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</si>
  <si>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</si>
  <si>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</si>
  <si>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</si>
  <si>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</si>
  <si>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</si>
  <si>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</si>
  <si>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</si>
  <si>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</si>
  <si>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</si>
  <si>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</si>
  <si>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</si>
  <si>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</si>
  <si>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</si>
  <si>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</si>
  <si>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</si>
  <si>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</si>
  <si>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</si>
  <si>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</si>
  <si>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</si>
  <si>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</si>
  <si>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</si>
  <si>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</si>
  <si>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</si>
  <si>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</si>
  <si>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</si>
  <si>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</si>
  <si>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</si>
  <si>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</si>
  <si>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</si>
  <si>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</si>
  <si>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</si>
  <si>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</si>
  <si>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</si>
  <si>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</si>
  <si>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</si>
  <si>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</si>
  <si>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</si>
  <si>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</si>
  <si>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</si>
  <si>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</si>
  <si>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</si>
  <si>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</si>
  <si>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</si>
  <si>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</si>
  <si>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</si>
  <si>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</si>
  <si>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</si>
  <si>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</si>
  <si>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</si>
  <si>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</si>
  <si>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</si>
  <si>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</si>
  <si>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</si>
  <si>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</si>
  <si>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</si>
  <si>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</si>
  <si>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</si>
  <si>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</si>
  <si>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</si>
  <si>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</si>
  <si>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</si>
  <si>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</si>
  <si>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</si>
  <si>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</si>
  <si>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</si>
  <si>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</si>
  <si>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</si>
  <si>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</si>
  <si>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</si>
  <si>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</si>
  <si>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</si>
  <si>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</si>
  <si>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</si>
  <si>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</si>
  <si>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</si>
  <si>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</si>
  <si>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</si>
  <si>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</si>
  <si>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</si>
  <si>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</si>
  <si>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</si>
  <si>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</si>
  <si>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</si>
  <si>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</si>
  <si>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</si>
  <si>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</si>
  <si>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</si>
  <si>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</si>
  <si>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</si>
  <si>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</si>
  <si>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</si>
  <si>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</si>
  <si>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</si>
  <si>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</si>
  <si>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</si>
  <si>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</si>
  <si>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</si>
  <si>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</si>
  <si>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</si>
  <si>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</si>
  <si>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</si>
  <si>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</si>
  <si>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</si>
  <si>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</si>
  <si>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</si>
  <si>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</si>
  <si>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</si>
  <si>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</si>
  <si>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</si>
  <si>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</si>
  <si>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</si>
  <si>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</si>
  <si>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</si>
  <si>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</si>
  <si>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</si>
  <si>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</si>
  <si>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</si>
  <si>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</si>
  <si>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</si>
  <si>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</si>
  <si>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</si>
  <si>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</si>
  <si>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</si>
  <si>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</si>
  <si>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</si>
  <si>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</si>
  <si>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</si>
  <si>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</si>
  <si>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</si>
  <si>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</si>
  <si>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</si>
  <si>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</si>
  <si>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</si>
  <si>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</si>
  <si>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</si>
  <si>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</si>
  <si>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</si>
  <si>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</si>
  <si>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</si>
  <si>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</si>
  <si>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</si>
  <si>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</si>
  <si>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</si>
  <si>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</si>
  <si>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</si>
  <si>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</si>
  <si>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</si>
  <si>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</si>
  <si>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</si>
  <si>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</si>
  <si>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</si>
  <si>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</si>
  <si>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</si>
  <si>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</si>
  <si>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</si>
  <si>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</si>
  <si>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</si>
  <si>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</si>
  <si>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</si>
  <si>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</si>
  <si>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</si>
  <si>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</si>
  <si>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</si>
  <si>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</si>
  <si>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</si>
  <si>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</si>
  <si>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</si>
  <si>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</si>
  <si>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</si>
  <si>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</si>
  <si>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</si>
  <si>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</si>
  <si>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</si>
  <si>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</si>
  <si>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</si>
  <si>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</si>
  <si>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</si>
  <si>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</si>
  <si>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</si>
  <si>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</si>
  <si>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</si>
  <si>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</si>
  <si>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</si>
  <si>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</si>
  <si>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</si>
  <si>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</si>
  <si>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</si>
  <si>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</si>
  <si>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</si>
  <si>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</si>
  <si>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</si>
  <si>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</si>
  <si>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</si>
  <si>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</si>
  <si>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</si>
  <si>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</si>
  <si>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</si>
  <si>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</si>
  <si>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</si>
  <si>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</si>
  <si>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</si>
  <si>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</si>
  <si>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</si>
  <si>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</si>
  <si>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</si>
  <si>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</si>
  <si>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</si>
  <si>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</si>
  <si>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</si>
  <si>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</si>
  <si>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</si>
  <si>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</si>
  <si>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</si>
  <si>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</si>
  <si>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</si>
  <si>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</si>
  <si>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</si>
  <si>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</si>
  <si>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</si>
  <si>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</si>
  <si>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</si>
  <si>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</si>
  <si>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</si>
  <si>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</si>
  <si>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</si>
  <si>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</si>
  <si>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</si>
  <si>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</si>
  <si>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</si>
  <si>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</si>
  <si>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</si>
  <si>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</si>
  <si>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</si>
  <si>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</si>
  <si>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</si>
  <si>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</si>
  <si>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</si>
  <si>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</si>
  <si>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</si>
  <si>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</si>
  <si>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</si>
  <si>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</si>
  <si>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</si>
  <si>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</si>
  <si>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</si>
  <si>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</si>
  <si>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</si>
  <si>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</si>
  <si>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</si>
  <si>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</si>
  <si>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</si>
  <si>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</si>
  <si>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</si>
  <si>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</si>
  <si>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</si>
  <si>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</si>
  <si>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</si>
  <si>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</si>
  <si>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</si>
  <si>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</si>
  <si>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</si>
  <si>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</si>
  <si>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</si>
  <si>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</si>
  <si>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</si>
  <si>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</si>
  <si>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</si>
  <si>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</si>
  <si>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</si>
  <si>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</si>
  <si>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</si>
  <si>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</si>
  <si>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</si>
  <si>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</si>
  <si>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</si>
  <si>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</si>
  <si>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</si>
  <si>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</si>
  <si>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</si>
  <si>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</si>
  <si>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</si>
  <si>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</si>
  <si>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</si>
  <si>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</si>
  <si>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</si>
  <si>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</si>
  <si>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</si>
  <si>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</si>
  <si>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</si>
  <si>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</si>
  <si>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</si>
  <si>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</si>
  <si>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</si>
  <si>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</si>
  <si>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</si>
  <si>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</si>
  <si>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</si>
  <si>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</si>
  <si>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</si>
  <si>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</si>
  <si>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</si>
  <si>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</si>
  <si>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</si>
  <si>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</si>
  <si>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</si>
  <si>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</si>
  <si>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</si>
  <si>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</si>
  <si>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</si>
  <si>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</si>
  <si>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</si>
  <si>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</si>
  <si>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</si>
  <si>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</si>
  <si>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</si>
  <si>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</si>
  <si>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</si>
  <si>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</si>
  <si>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</si>
  <si>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</si>
  <si>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</si>
  <si>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</si>
  <si>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</si>
  <si>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</si>
  <si>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</si>
  <si>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</si>
  <si>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</si>
  <si>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</si>
  <si>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</si>
  <si>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</si>
  <si>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</si>
  <si>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</si>
  <si>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</si>
  <si>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</si>
  <si>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</si>
  <si>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</si>
  <si>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</si>
  <si>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</si>
  <si>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</si>
  <si>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</si>
  <si>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</si>
  <si>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</si>
  <si>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</si>
  <si>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</si>
  <si>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</si>
  <si>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</si>
  <si>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</si>
  <si>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</si>
  <si>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</si>
  <si>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</si>
  <si>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</si>
  <si>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</si>
  <si>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</si>
  <si>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</si>
  <si>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</si>
  <si>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</si>
  <si>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</si>
  <si>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</si>
  <si>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</si>
  <si>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</si>
  <si>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</si>
  <si>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</si>
  <si>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</si>
  <si>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</si>
  <si>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</si>
  <si>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</si>
  <si>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</si>
  <si>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</si>
  <si>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</si>
  <si>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</si>
  <si>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</si>
  <si>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</si>
  <si>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</si>
  <si>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</si>
  <si>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</si>
  <si>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</si>
  <si>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</si>
  <si>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</si>
  <si>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</si>
  <si>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</si>
  <si>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</si>
  <si>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</si>
  <si>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</si>
  <si>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</si>
  <si>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</si>
  <si>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</si>
  <si>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</si>
  <si>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</si>
  <si>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</si>
  <si>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</si>
  <si>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</si>
  <si>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</si>
  <si>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</si>
  <si>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</si>
  <si>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</si>
  <si>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</si>
  <si>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</si>
  <si>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</si>
  <si>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</si>
  <si>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</si>
  <si>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</si>
  <si>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</si>
  <si>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</si>
  <si>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</si>
  <si>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</si>
  <si>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</si>
  <si>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</si>
  <si>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</si>
  <si>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</si>
  <si>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</si>
  <si>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</si>
  <si>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</si>
  <si>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</si>
  <si>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</si>
  <si>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</si>
  <si>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</si>
  <si>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</si>
  <si>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</si>
  <si>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</si>
  <si>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</si>
  <si>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</si>
  <si>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</si>
  <si>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</si>
  <si>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</si>
  <si>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</si>
  <si>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</si>
  <si>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</si>
  <si>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</si>
  <si>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</si>
  <si>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</si>
  <si>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</si>
  <si>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</si>
  <si>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</si>
  <si>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</si>
  <si>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</si>
  <si>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</si>
  <si>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</si>
  <si>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</si>
  <si>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</si>
  <si>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</si>
  <si>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</si>
  <si>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</si>
  <si>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</si>
  <si>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</si>
  <si>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</si>
  <si>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</si>
  <si>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</si>
  <si>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</si>
  <si>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</si>
  <si>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</si>
  <si>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</si>
  <si>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</si>
  <si>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</si>
  <si>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</si>
  <si>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</si>
  <si>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</si>
  <si>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</si>
  <si>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</si>
  <si>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</si>
  <si>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</si>
  <si>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</si>
  <si>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</si>
  <si>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</si>
  <si>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</si>
  <si>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</si>
  <si>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</si>
  <si>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</si>
  <si>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</si>
  <si>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</si>
  <si>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</si>
  <si>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</si>
  <si>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</si>
  <si>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</si>
  <si>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</si>
  <si>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</si>
  <si>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</si>
  <si>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</si>
  <si>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</si>
  <si>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</si>
  <si>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</si>
  <si>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</si>
  <si>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</si>
  <si>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</si>
  <si>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</si>
  <si>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</si>
  <si>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</si>
  <si>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</si>
  <si>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</si>
  <si>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</si>
  <si>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</si>
  <si>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</si>
  <si>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</si>
  <si>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</si>
  <si>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</si>
  <si>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</si>
  <si>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</si>
  <si>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</si>
  <si>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</si>
  <si>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</si>
  <si>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</si>
  <si>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</si>
  <si>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</si>
  <si>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</si>
  <si>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</si>
  <si>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</si>
  <si>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</si>
  <si>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</si>
  <si>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</si>
  <si>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</si>
  <si>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</si>
  <si>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</si>
  <si>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</si>
  <si>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</si>
  <si>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</si>
  <si>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</si>
  <si>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</si>
  <si>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</si>
  <si>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</si>
  <si>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</si>
  <si>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</si>
  <si>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</si>
  <si>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</si>
  <si>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</si>
  <si>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</si>
  <si>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</si>
  <si>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</si>
  <si>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</si>
  <si>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</si>
  <si>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</si>
  <si>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</si>
  <si>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</si>
  <si>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</si>
  <si>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</si>
  <si>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</si>
  <si>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</si>
  <si>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</si>
  <si>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</si>
  <si>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</si>
  <si>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</si>
  <si>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</si>
  <si>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</si>
  <si>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</si>
  <si>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</si>
  <si>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</si>
  <si>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</si>
  <si>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</si>
  <si>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</si>
  <si>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</si>
  <si>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</si>
  <si>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</si>
  <si>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</si>
  <si>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</si>
  <si>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</si>
  <si>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</si>
  <si>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</si>
  <si>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</si>
  <si>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</si>
  <si>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</si>
  <si>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</si>
  <si>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</si>
  <si>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</si>
  <si>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</si>
  <si>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</si>
  <si>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</si>
  <si>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</si>
  <si>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</si>
  <si>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</si>
  <si>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</si>
  <si>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</si>
  <si>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</si>
  <si>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</si>
  <si>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</si>
  <si>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</si>
  <si>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</si>
  <si>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</si>
  <si>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</si>
  <si>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</si>
  <si>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</si>
  <si>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</si>
  <si>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</si>
  <si>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</si>
  <si>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</si>
  <si>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</si>
  <si>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</si>
  <si>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</si>
  <si>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</si>
  <si>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</si>
  <si>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</si>
  <si>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</si>
  <si>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</si>
  <si>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</si>
  <si>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</si>
  <si>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</si>
  <si>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</si>
  <si>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</si>
  <si>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</si>
  <si>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</si>
  <si>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</si>
  <si>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</si>
  <si>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</si>
  <si>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</si>
  <si>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</si>
  <si>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</si>
  <si>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</si>
  <si>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</si>
  <si>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</si>
  <si>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</si>
  <si>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</si>
  <si>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</si>
  <si>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</si>
  <si>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</si>
  <si>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</si>
  <si>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</si>
  <si>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</si>
  <si>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</si>
  <si>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</si>
  <si>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</si>
  <si>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</si>
  <si>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</si>
  <si>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</si>
  <si>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</si>
  <si>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</si>
  <si>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</si>
  <si>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</si>
  <si>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</si>
  <si>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</si>
  <si>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</si>
  <si>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</si>
  <si>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</si>
  <si>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</si>
  <si>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</si>
  <si>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</si>
  <si>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</si>
  <si>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</si>
  <si>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</si>
  <si>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</si>
  <si>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</si>
  <si>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</si>
  <si>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</si>
  <si>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</si>
  <si>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</si>
  <si>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</si>
  <si>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</si>
  <si>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</si>
  <si>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</si>
  <si>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</si>
  <si>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</si>
  <si>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</si>
  <si>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</si>
  <si>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</si>
  <si>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</si>
  <si>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</si>
  <si>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</si>
  <si>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</si>
  <si>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</si>
  <si>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</si>
  <si>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</si>
  <si>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</si>
  <si>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</si>
  <si>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</si>
  <si>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</si>
  <si>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</si>
  <si>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</si>
  <si>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</si>
  <si>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</si>
  <si>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</si>
  <si>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</si>
  <si>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</si>
  <si>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</si>
  <si>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</si>
  <si>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</si>
  <si>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</si>
  <si>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</si>
  <si>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</si>
  <si>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</si>
  <si>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</si>
  <si>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</si>
  <si>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</si>
  <si>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</si>
  <si>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</si>
  <si>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</si>
  <si>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</si>
  <si>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</si>
  <si>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</si>
  <si>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</si>
  <si>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</si>
  <si>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</si>
  <si>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</si>
  <si>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</si>
  <si>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</si>
  <si>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</si>
  <si>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</si>
  <si>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</si>
  <si>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</si>
  <si>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</si>
  <si>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</si>
  <si>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</si>
  <si>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</si>
  <si>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</si>
  <si>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</si>
  <si>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</si>
  <si>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</si>
  <si>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</si>
  <si>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</si>
  <si>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</si>
  <si>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</si>
  <si>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</si>
  <si>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</si>
  <si>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</si>
  <si>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</si>
  <si>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</si>
  <si>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</si>
  <si>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</si>
  <si>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</si>
  <si>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</si>
  <si>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</si>
  <si>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</si>
  <si>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</si>
  <si>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</si>
  <si>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</si>
  <si>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</si>
  <si>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</si>
  <si>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</si>
  <si>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</si>
  <si>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</si>
  <si>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</si>
  <si>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</si>
  <si>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</si>
  <si>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</si>
  <si>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</si>
  <si>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</si>
  <si>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</si>
  <si>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</si>
  <si>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</si>
  <si>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</si>
  <si>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</si>
  <si>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</si>
  <si>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</si>
  <si>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</si>
  <si>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</si>
  <si>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</si>
  <si>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</si>
  <si>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</si>
  <si>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</si>
  <si>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</si>
  <si>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</si>
  <si>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</si>
  <si>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</si>
  <si>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</si>
  <si>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</si>
  <si>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</si>
  <si>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</si>
  <si>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</si>
  <si>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</si>
  <si>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</si>
  <si>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</si>
  <si>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</si>
  <si>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</si>
  <si>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</si>
  <si>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</si>
  <si>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</si>
  <si>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</si>
  <si>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</si>
  <si>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</si>
  <si>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</si>
  <si>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</si>
  <si>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</si>
  <si>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</si>
  <si>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</si>
  <si>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</si>
  <si>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</si>
  <si>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</si>
  <si>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</si>
  <si>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</si>
  <si>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</si>
  <si>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</si>
  <si>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</si>
  <si>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</si>
  <si>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</si>
  <si>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</si>
  <si>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</si>
  <si>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</si>
  <si>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</si>
  <si>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</si>
  <si>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</si>
  <si>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</si>
  <si>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</si>
  <si>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</si>
  <si>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</si>
  <si>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</si>
  <si>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</si>
  <si>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</si>
  <si>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</si>
  <si>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</si>
  <si>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</si>
  <si>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</si>
  <si>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</si>
  <si>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</si>
  <si>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</si>
  <si>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</si>
  <si>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</si>
  <si>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</si>
  <si>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</si>
  <si>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</si>
  <si>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</si>
  <si>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</si>
  <si>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</si>
  <si>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</si>
  <si>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</si>
  <si>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</si>
  <si>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</si>
  <si>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</si>
  <si>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</si>
  <si>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</si>
  <si>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</si>
  <si>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</si>
  <si>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</si>
  <si>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</si>
  <si>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</si>
  <si>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</si>
  <si>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</si>
  <si>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</si>
  <si>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</si>
  <si>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</si>
  <si>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</si>
  <si>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</si>
  <si>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</si>
  <si>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</si>
  <si>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</si>
  <si>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</si>
  <si>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</si>
  <si>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</si>
  <si>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</si>
  <si>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</si>
  <si>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</si>
  <si>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</si>
  <si>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</si>
  <si>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</si>
  <si>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</si>
  <si>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</si>
  <si>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</si>
  <si>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</si>
  <si>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</si>
  <si>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</si>
  <si>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</si>
  <si>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</si>
  <si>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</si>
  <si>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</si>
  <si>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</si>
  <si>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</si>
  <si>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</si>
  <si>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</si>
  <si>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</si>
  <si>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</si>
  <si>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</si>
  <si>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</si>
  <si>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</si>
  <si>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</si>
  <si>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</si>
  <si>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</si>
  <si>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</si>
  <si>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</si>
  <si>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</si>
  <si>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</si>
  <si>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</si>
  <si>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</si>
  <si>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</si>
  <si>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</si>
  <si>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</si>
  <si>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</si>
  <si>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</si>
  <si>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</si>
  <si>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</si>
  <si>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</si>
  <si>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</si>
  <si>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</si>
  <si>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</si>
  <si>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</si>
  <si>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</si>
  <si>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</si>
  <si>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</si>
  <si>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</si>
  <si>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</si>
  <si>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</si>
  <si>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</si>
  <si>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</si>
  <si>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</si>
  <si>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</si>
  <si>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</si>
  <si>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</si>
  <si>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</si>
  <si>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</si>
  <si>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</si>
  <si>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</si>
  <si>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</si>
  <si>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</si>
  <si>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</si>
  <si>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</si>
  <si>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</si>
  <si>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</si>
  <si>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</si>
  <si>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</si>
  <si>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</si>
  <si>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</si>
  <si>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</si>
  <si>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</si>
  <si>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</si>
  <si>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</si>
  <si>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</si>
  <si>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</si>
  <si>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</si>
  <si>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</si>
  <si>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</si>
  <si>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</si>
  <si>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</si>
  <si>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</si>
  <si>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</si>
  <si>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</si>
  <si>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</si>
  <si>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</si>
  <si>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</si>
  <si>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</si>
  <si>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</si>
  <si>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</si>
  <si>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</si>
  <si>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</si>
  <si>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</si>
  <si>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</si>
  <si>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</si>
  <si>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</si>
  <si>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</si>
  <si>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</si>
  <si>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</si>
  <si>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</si>
  <si>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</si>
  <si>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</si>
  <si>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</si>
  <si>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</si>
  <si>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</si>
  <si>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</si>
  <si>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</si>
  <si>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</si>
  <si>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</si>
  <si>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</si>
  <si>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</si>
  <si>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</si>
  <si>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</si>
  <si>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</si>
  <si>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</si>
  <si>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</si>
  <si>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</si>
  <si>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</si>
  <si>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</si>
  <si>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</si>
  <si>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</si>
  <si>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</si>
  <si>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</si>
  <si>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</si>
  <si>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</si>
  <si>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</si>
  <si>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</si>
  <si>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</si>
  <si>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</si>
  <si>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</si>
  <si>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</si>
  <si>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</si>
  <si>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</si>
  <si>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</si>
  <si>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</si>
  <si>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</si>
  <si>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</si>
  <si>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</si>
  <si>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</si>
  <si>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</si>
  <si>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</si>
  <si>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</si>
  <si>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</si>
  <si>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</si>
  <si>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</si>
  <si>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</si>
  <si>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</si>
  <si>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</si>
  <si>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</si>
  <si>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</si>
  <si>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</si>
  <si>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</si>
  <si>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</si>
  <si>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</si>
  <si>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</si>
  <si>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</si>
  <si>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</si>
  <si>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</si>
  <si>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</si>
  <si>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</si>
  <si>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</si>
  <si>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</si>
  <si>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</si>
  <si>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</si>
  <si>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</si>
  <si>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</si>
  <si>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</si>
  <si>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</si>
  <si>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</si>
  <si>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</si>
  <si>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</si>
  <si>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</si>
  <si>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</si>
  <si>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</si>
  <si>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</si>
  <si>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</si>
  <si>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</si>
  <si>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</si>
  <si>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</si>
  <si>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</si>
  <si>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</si>
  <si>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</si>
  <si>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</si>
  <si>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</si>
  <si>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</si>
  <si>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</si>
  <si>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</si>
  <si>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</si>
  <si>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</si>
  <si>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</si>
  <si>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</si>
  <si>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</si>
  <si>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</si>
  <si>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</si>
  <si>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</si>
  <si>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</si>
  <si>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</si>
  <si>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</si>
  <si>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</si>
  <si>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</si>
  <si>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</si>
  <si>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</si>
  <si>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</si>
  <si>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</si>
  <si>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</si>
  <si>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</si>
  <si>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</si>
  <si>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</si>
  <si>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</si>
  <si>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</si>
  <si>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</si>
  <si>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</si>
  <si>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</si>
  <si>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</si>
  <si>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</si>
  <si>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</si>
  <si>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</si>
  <si>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</si>
  <si>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</si>
  <si>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</si>
  <si>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</si>
  <si>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</si>
  <si>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</si>
  <si>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</si>
  <si>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</si>
  <si>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</si>
  <si>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</si>
  <si>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</si>
  <si>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</si>
  <si>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</si>
  <si>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</si>
  <si>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</si>
  <si>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</si>
  <si>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</si>
  <si>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</si>
  <si>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</si>
  <si>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</si>
  <si>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</si>
  <si>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</si>
  <si>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</si>
  <si>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</si>
  <si>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</si>
  <si>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</si>
  <si>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</si>
  <si>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</si>
  <si>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</si>
  <si>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</si>
  <si>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</si>
  <si>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</si>
  <si>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</si>
  <si>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</si>
  <si>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</si>
  <si>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</si>
  <si>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</si>
  <si>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</si>
  <si>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</si>
  <si>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</si>
  <si>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</si>
  <si>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</si>
  <si>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</si>
  <si>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</si>
  <si>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</si>
  <si>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</si>
  <si>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</si>
  <si>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</si>
  <si>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</si>
  <si>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</si>
  <si>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</si>
  <si>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</si>
  <si>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</si>
  <si>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</si>
  <si>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</si>
  <si>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</si>
  <si>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</si>
  <si>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</si>
  <si>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</si>
  <si>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</si>
  <si>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</si>
  <si>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</si>
  <si>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</si>
  <si>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</si>
  <si>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</si>
  <si>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</si>
  <si>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</si>
  <si>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</si>
  <si>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</si>
  <si>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</si>
  <si>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</si>
  <si>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</si>
  <si>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</si>
  <si>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</si>
  <si>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</si>
  <si>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</si>
  <si>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</si>
  <si>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</si>
  <si>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</si>
  <si>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</si>
  <si>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</si>
  <si>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</si>
  <si>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</si>
  <si>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</si>
  <si>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</si>
  <si>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</si>
  <si>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</si>
  <si>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</si>
  <si>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</si>
  <si>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</si>
  <si>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</si>
  <si>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</si>
  <si>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</si>
  <si>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</si>
  <si>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</si>
  <si>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</si>
  <si>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</si>
  <si>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</si>
  <si>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</si>
  <si>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</si>
  <si>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</si>
  <si>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</si>
  <si>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</si>
  <si>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</si>
  <si>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</si>
  <si>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</si>
  <si>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</si>
  <si>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</si>
  <si>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</si>
  <si>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</si>
  <si>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</si>
  <si>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</si>
  <si>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</si>
  <si>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</si>
  <si>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</si>
  <si>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</si>
  <si>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</si>
  <si>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</si>
  <si>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</si>
  <si>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</si>
  <si>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</si>
  <si>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</si>
  <si>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</si>
  <si>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</si>
  <si>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</si>
  <si>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</si>
  <si>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</si>
  <si>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</si>
  <si>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</si>
  <si>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</si>
  <si>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</si>
  <si>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</si>
  <si>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</si>
  <si>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</si>
  <si>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</si>
  <si>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</si>
  <si>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</si>
  <si>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</si>
  <si>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</si>
  <si>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</si>
  <si>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</si>
  <si>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</si>
  <si>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</si>
  <si>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</si>
  <si>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</si>
  <si>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</si>
  <si>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</si>
  <si>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</si>
  <si>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</si>
  <si>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</si>
  <si>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</si>
  <si>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</si>
  <si>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</si>
  <si>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</si>
  <si>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</si>
  <si>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</si>
  <si>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</si>
  <si>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</si>
  <si>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</si>
  <si>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</si>
  <si>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</si>
  <si>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</si>
  <si>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</si>
  <si>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</si>
  <si>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</si>
  <si>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</si>
  <si>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</si>
  <si>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</si>
  <si>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</si>
  <si>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</si>
  <si>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</si>
  <si>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</si>
  <si>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</si>
  <si>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</si>
  <si>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</si>
  <si>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</si>
  <si>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</si>
  <si>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</si>
  <si>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</si>
  <si>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</si>
  <si>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</si>
  <si>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</si>
  <si>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</si>
  <si>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</si>
  <si>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</si>
  <si>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</si>
  <si>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</si>
  <si>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</si>
  <si>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</si>
  <si>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</si>
  <si>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</si>
  <si>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</si>
  <si>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</si>
  <si>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</si>
  <si>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</si>
  <si>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</si>
  <si>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</si>
  <si>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</si>
  <si>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</si>
  <si>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</si>
  <si>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</si>
  <si>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</si>
  <si>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</si>
  <si>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</si>
  <si>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</si>
  <si>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</si>
  <si>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</si>
  <si>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</si>
  <si>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</si>
  <si>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</si>
  <si>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</si>
  <si>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</si>
  <si>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</si>
  <si>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</si>
  <si>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</si>
  <si>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</si>
  <si>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</si>
  <si>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</si>
  <si>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</si>
  <si>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</si>
  <si>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</si>
  <si>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</si>
  <si>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</si>
  <si>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</si>
  <si>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</si>
  <si>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</si>
  <si>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</si>
  <si>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</si>
  <si>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</si>
  <si>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</si>
  <si>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</si>
  <si>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</si>
  <si>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</si>
  <si>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</si>
  <si>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</si>
  <si>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</si>
  <si>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</si>
  <si>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</si>
  <si>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</si>
  <si>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</si>
  <si>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</si>
  <si>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</si>
  <si>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</si>
  <si>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</si>
  <si>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</si>
  <si>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</si>
  <si>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</si>
  <si>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</si>
  <si>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</si>
  <si>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</si>
  <si>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</si>
  <si>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</si>
  <si>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</si>
  <si>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</si>
  <si>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</si>
  <si>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</si>
  <si>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</si>
  <si>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</si>
  <si>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</si>
  <si>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</si>
  <si>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</si>
  <si>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</si>
  <si>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</si>
  <si>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</si>
  <si>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</si>
  <si>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</si>
  <si>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</si>
  <si>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</si>
  <si>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</si>
  <si>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</si>
  <si>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</si>
  <si>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</si>
  <si>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</si>
  <si>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</si>
  <si>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</si>
  <si>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</si>
  <si>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</si>
  <si>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</si>
  <si>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</si>
  <si>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</si>
  <si>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</si>
  <si>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</si>
  <si>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</si>
  <si>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</si>
  <si>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</si>
  <si>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</si>
  <si>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</si>
  <si>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</si>
  <si>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</si>
  <si>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</si>
  <si>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</si>
  <si>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</si>
  <si>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</si>
  <si>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</si>
  <si>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</si>
  <si>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</si>
  <si>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</si>
  <si>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</si>
  <si>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</si>
  <si>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</si>
  <si>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</si>
  <si>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</si>
  <si>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</si>
  <si>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</si>
  <si>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</si>
  <si>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</si>
  <si>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</si>
  <si>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</si>
  <si>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</si>
  <si>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</si>
  <si>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</si>
  <si>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</si>
  <si>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</si>
  <si>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</si>
  <si>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</si>
  <si>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</si>
  <si>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</si>
  <si>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</si>
  <si>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</si>
  <si>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</si>
  <si>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</si>
  <si>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</si>
  <si>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</si>
  <si>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</si>
  <si>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</si>
  <si>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</si>
  <si>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</si>
  <si>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</si>
  <si>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</si>
  <si>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</si>
  <si>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</si>
  <si>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</si>
  <si>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</si>
  <si>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</si>
  <si>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</si>
  <si>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</si>
  <si>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</si>
  <si>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</si>
  <si>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</si>
  <si>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</si>
  <si>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</si>
  <si>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</si>
  <si>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</si>
  <si>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</si>
  <si>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</si>
  <si>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</si>
  <si>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</si>
  <si>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</si>
  <si>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</si>
  <si>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</si>
  <si>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</si>
  <si>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</si>
  <si>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</si>
  <si>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</si>
  <si>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</si>
  <si>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</si>
  <si>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</si>
  <si>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</si>
  <si>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</si>
  <si>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</si>
  <si>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</si>
  <si>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</si>
  <si>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</si>
  <si>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</si>
  <si>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</si>
  <si>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</si>
  <si>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</si>
  <si>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</si>
  <si>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</si>
  <si>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</si>
  <si>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</si>
  <si>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</si>
  <si>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</si>
  <si>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</si>
  <si>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</si>
  <si>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</si>
  <si>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</si>
  <si>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</si>
  <si>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</si>
  <si>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</si>
  <si>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</si>
  <si>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</si>
  <si>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</si>
  <si>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</si>
  <si>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</si>
  <si>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</si>
  <si>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</si>
  <si>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</si>
  <si>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</si>
  <si>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</si>
  <si>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</si>
  <si>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</si>
  <si>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</si>
  <si>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</si>
  <si>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</si>
  <si>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</si>
  <si>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</si>
  <si>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</si>
  <si>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</si>
  <si>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</si>
  <si>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</si>
  <si>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</si>
  <si>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</si>
  <si>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</si>
  <si>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</si>
  <si>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</si>
  <si>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</si>
  <si>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</si>
  <si>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</si>
  <si>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</si>
  <si>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</si>
  <si>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</si>
  <si>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</si>
  <si>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</si>
  <si>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</si>
  <si>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</si>
  <si>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</si>
  <si>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</si>
  <si>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</si>
  <si>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</si>
  <si>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</si>
  <si>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</si>
  <si>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</si>
  <si>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</si>
  <si>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</si>
  <si>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</si>
  <si>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</si>
  <si>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</si>
  <si>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</si>
  <si>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</si>
  <si>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</si>
  <si>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</si>
  <si>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</si>
  <si>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</si>
  <si>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</si>
  <si>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</si>
  <si>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</si>
  <si>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</si>
  <si>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</si>
  <si>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</si>
  <si>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</si>
  <si>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</si>
  <si>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</si>
  <si>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</si>
  <si>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</si>
  <si>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</si>
  <si>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</si>
  <si>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</si>
  <si>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</si>
  <si>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</si>
  <si>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</si>
  <si>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</si>
  <si>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</si>
  <si>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</si>
  <si>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</si>
  <si>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</si>
  <si>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</si>
  <si>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</si>
  <si>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</si>
  <si>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</si>
  <si>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</si>
  <si>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</si>
  <si>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</si>
  <si>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</si>
  <si>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</si>
  <si>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</si>
  <si>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</si>
  <si>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</si>
  <si>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</si>
  <si>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</si>
  <si>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</si>
  <si>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</si>
  <si>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</si>
  <si>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</si>
  <si>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</si>
  <si>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</si>
  <si>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</si>
  <si>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</si>
  <si>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</si>
  <si>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</si>
  <si>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</si>
  <si>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</si>
  <si>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</si>
  <si>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</si>
  <si>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</si>
  <si>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</si>
  <si>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</si>
  <si>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</si>
  <si>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</si>
  <si>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</si>
  <si>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</si>
  <si>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</si>
  <si>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</si>
  <si>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</si>
  <si>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</si>
  <si>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</si>
  <si>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</si>
  <si>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</si>
  <si>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</si>
  <si>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</si>
  <si>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</si>
  <si>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</si>
  <si>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</si>
  <si>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</si>
  <si>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</si>
  <si>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</si>
  <si>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</si>
  <si>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</si>
  <si>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</si>
  <si>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</si>
  <si>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</si>
  <si>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</si>
  <si>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</si>
  <si>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</si>
  <si>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</si>
  <si>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</si>
  <si>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</si>
  <si>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</si>
  <si>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</si>
  <si>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</si>
  <si>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</si>
  <si>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</si>
  <si>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</si>
  <si>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</si>
  <si>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</si>
  <si>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</si>
  <si>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</si>
  <si>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</si>
  <si>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</si>
  <si>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</si>
  <si>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</si>
  <si>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</si>
  <si>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</si>
  <si>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</si>
  <si>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</si>
  <si>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</si>
  <si>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</si>
  <si>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</si>
  <si>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</si>
  <si>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</si>
  <si>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</si>
  <si>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</si>
  <si>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</si>
  <si>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</si>
  <si>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</si>
  <si>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</si>
  <si>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</si>
  <si>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</si>
  <si>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</si>
  <si>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</si>
  <si>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</si>
  <si>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</si>
  <si>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</si>
  <si>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</si>
  <si>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</si>
  <si>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</si>
  <si>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</si>
  <si>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</si>
  <si>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</si>
  <si>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</si>
  <si>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</si>
  <si>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</si>
  <si>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</si>
  <si>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</si>
  <si>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</si>
  <si>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</si>
  <si>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</si>
  <si>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</si>
  <si>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</si>
  <si>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</si>
  <si>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</si>
  <si>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</si>
  <si>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</si>
  <si>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</si>
  <si>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</si>
  <si>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</si>
  <si>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</si>
  <si>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</si>
  <si>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</si>
  <si>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</si>
  <si>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</si>
  <si>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</si>
  <si>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</si>
  <si>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</si>
  <si>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</si>
  <si>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</si>
  <si>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</si>
  <si>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</si>
  <si>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</si>
  <si>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</si>
  <si>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</si>
  <si>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</si>
  <si>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</si>
  <si>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</si>
  <si>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</si>
  <si>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</si>
  <si>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</si>
  <si>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</si>
  <si>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</si>
  <si>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</si>
  <si>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</si>
  <si>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</si>
  <si>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</si>
  <si>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</si>
  <si>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</si>
  <si>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</si>
  <si>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</si>
  <si>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</si>
  <si>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</si>
  <si>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</si>
  <si>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</si>
  <si>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</si>
  <si>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</si>
  <si>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</si>
  <si>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</si>
  <si>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</si>
  <si>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</si>
  <si>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</si>
  <si>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</si>
  <si>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</si>
  <si>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</si>
  <si>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</si>
  <si>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</si>
  <si>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</si>
  <si>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</si>
  <si>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</si>
  <si>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</si>
  <si>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</si>
  <si>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</si>
  <si>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</si>
  <si>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</si>
  <si>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</si>
  <si>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</si>
  <si>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</si>
  <si>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</si>
  <si>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</si>
  <si>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</si>
  <si>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</si>
  <si>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</si>
  <si>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</si>
  <si>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</si>
  <si>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</si>
  <si>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</si>
  <si>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</si>
  <si>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</si>
  <si>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</si>
  <si>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</si>
  <si>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</si>
  <si>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</si>
  <si>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</si>
  <si>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</si>
  <si>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</si>
  <si>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</si>
  <si>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</si>
  <si>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</si>
  <si>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</si>
  <si>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</si>
  <si>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</si>
  <si>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</si>
  <si>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</si>
  <si>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</si>
  <si>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</si>
  <si>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</si>
  <si>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</si>
  <si>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</si>
  <si>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</si>
  <si>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</si>
  <si>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</si>
  <si>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</si>
  <si>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</si>
  <si>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</si>
  <si>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</si>
  <si>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</si>
  <si>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</si>
  <si>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</si>
  <si>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</si>
  <si>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</si>
  <si>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</si>
  <si>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</si>
  <si>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</si>
  <si>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</si>
  <si>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</si>
  <si>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</si>
  <si>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</si>
  <si>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</si>
  <si>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</si>
  <si>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</si>
  <si>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</si>
  <si>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</si>
  <si>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</si>
  <si>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</si>
  <si>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</si>
  <si>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</si>
  <si>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</si>
  <si>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</si>
  <si>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</si>
  <si>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</si>
  <si>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</si>
  <si>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</si>
  <si>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</si>
  <si>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</si>
  <si>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</si>
  <si>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</si>
  <si>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</si>
  <si>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</si>
  <si>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</si>
  <si>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</si>
  <si>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</si>
  <si>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</si>
  <si>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</si>
  <si>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</si>
  <si>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</si>
  <si>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</si>
  <si>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</si>
  <si>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</si>
  <si>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</si>
  <si>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</si>
  <si>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</si>
  <si>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</si>
  <si>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</si>
  <si>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</si>
  <si>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</si>
  <si>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</si>
  <si>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</si>
  <si>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</si>
  <si>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</si>
  <si>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</si>
  <si>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</si>
  <si>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</si>
  <si>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</si>
  <si>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</si>
  <si>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</si>
  <si>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</si>
  <si>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</si>
  <si>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</si>
  <si>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</si>
  <si>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</si>
  <si>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</si>
  <si>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</si>
  <si>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</si>
  <si>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</si>
  <si>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</si>
  <si>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</si>
  <si>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</si>
  <si>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</si>
  <si>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</si>
  <si>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</si>
  <si>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</si>
  <si>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</si>
  <si>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</si>
  <si>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</si>
  <si>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</si>
  <si>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</si>
  <si>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</si>
  <si>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</si>
  <si>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</si>
  <si>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</si>
  <si>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</si>
  <si>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</si>
  <si>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</si>
  <si>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</si>
  <si>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</si>
  <si>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</si>
  <si>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</si>
  <si>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</si>
  <si>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</si>
  <si>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</si>
  <si>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</si>
  <si>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</si>
  <si>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</si>
  <si>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</si>
  <si>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</si>
  <si>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</si>
  <si>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</si>
  <si>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</si>
  <si>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</si>
  <si>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</si>
  <si>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</si>
  <si>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</si>
  <si>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</si>
  <si>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</si>
  <si>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</si>
  <si>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</si>
  <si>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</si>
  <si>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</si>
  <si>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</si>
  <si>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</si>
  <si>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</si>
  <si>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</si>
  <si>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</si>
  <si>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</si>
  <si>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</si>
  <si>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</si>
  <si>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</si>
  <si>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</si>
  <si>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</si>
  <si>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</si>
  <si>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</si>
  <si>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</si>
  <si>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</si>
  <si>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</si>
  <si>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</si>
  <si>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</si>
  <si>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</si>
  <si>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</si>
  <si>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</si>
  <si>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</si>
  <si>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</si>
  <si>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</si>
  <si>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</si>
  <si>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</si>
  <si>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</si>
  <si>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</si>
  <si>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</si>
  <si>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</si>
  <si>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</si>
  <si>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</si>
  <si>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</si>
  <si>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</si>
  <si>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</si>
  <si>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</si>
  <si>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</si>
  <si>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</si>
  <si>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</si>
  <si>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</si>
  <si>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</si>
  <si>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</si>
  <si>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</si>
  <si>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</si>
  <si>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</si>
  <si>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</si>
  <si>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</si>
  <si>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</si>
  <si>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</si>
  <si>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</si>
  <si>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</si>
  <si>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</si>
  <si>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</si>
  <si>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</si>
  <si>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</si>
  <si>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</si>
  <si>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</si>
  <si>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</si>
  <si>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</si>
  <si>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</si>
  <si>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</si>
  <si>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</si>
  <si>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</si>
  <si>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</si>
  <si>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</si>
  <si>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</si>
  <si>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</si>
  <si>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</si>
  <si>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</si>
  <si>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</si>
  <si>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</si>
  <si>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</si>
  <si>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</si>
  <si>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</si>
  <si>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</si>
  <si>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</si>
  <si>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</si>
  <si>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</si>
  <si>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</si>
  <si>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</si>
  <si>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</si>
  <si>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</si>
  <si>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</si>
  <si>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</si>
  <si>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</si>
  <si>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</si>
  <si>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</si>
  <si>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</si>
  <si>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</si>
  <si>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</si>
  <si>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</si>
  <si>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</si>
  <si>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</si>
  <si>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</si>
  <si>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</si>
  <si>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</si>
  <si>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</si>
  <si>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</si>
  <si>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</si>
  <si>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</si>
  <si>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</si>
  <si>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</si>
  <si>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</si>
  <si>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</si>
  <si>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</si>
  <si>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</si>
  <si>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</si>
  <si>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</si>
  <si>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</si>
  <si>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</si>
  <si>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</si>
  <si>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</si>
  <si>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</si>
  <si>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</si>
  <si>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</si>
  <si>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</si>
  <si>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</si>
  <si>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</si>
  <si>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</si>
  <si>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</si>
  <si>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</si>
  <si>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</si>
  <si>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</si>
  <si>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</si>
  <si>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</si>
  <si>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</si>
  <si>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</si>
  <si>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</si>
  <si>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</si>
  <si>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</si>
  <si>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</si>
  <si>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</si>
  <si>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</si>
  <si>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</si>
  <si>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</si>
  <si>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</si>
  <si>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</si>
  <si>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</si>
  <si>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</si>
  <si>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</si>
  <si>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</si>
  <si>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</si>
  <si>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</si>
  <si>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</si>
  <si>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</si>
  <si>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</si>
  <si>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</si>
  <si>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</si>
  <si>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</si>
  <si>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</si>
  <si>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</si>
  <si>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</si>
  <si>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</si>
  <si>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</si>
  <si>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</si>
  <si>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</si>
  <si>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</si>
  <si>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</si>
  <si>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</si>
  <si>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</si>
  <si>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</si>
  <si>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</si>
  <si>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</si>
  <si>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</si>
  <si>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</si>
  <si>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</si>
  <si>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</si>
  <si>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</si>
  <si>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</si>
  <si>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</si>
  <si>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</si>
  <si>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</si>
  <si>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</si>
  <si>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</si>
  <si>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</si>
  <si>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</si>
  <si>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</si>
  <si>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</si>
  <si>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</si>
  <si>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</si>
  <si>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</si>
  <si>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</si>
  <si>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</si>
  <si>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</si>
  <si>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</si>
  <si>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</si>
  <si>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</si>
  <si>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</si>
  <si>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</si>
  <si>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</si>
  <si>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</si>
  <si>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</si>
  <si>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</si>
  <si>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</si>
  <si>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</si>
  <si>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</si>
  <si>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</si>
  <si>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</si>
  <si>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</si>
  <si>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</si>
  <si>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</si>
  <si>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</si>
  <si>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</si>
  <si>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</si>
  <si>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</si>
  <si>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</si>
  <si>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</si>
  <si>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</si>
  <si>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</si>
  <si>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</si>
  <si>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</si>
  <si>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</si>
  <si>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</si>
  <si>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</si>
  <si>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</si>
  <si>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</si>
  <si>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</si>
  <si>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</si>
  <si>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</si>
  <si>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</si>
  <si>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</si>
  <si>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</si>
  <si>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</si>
  <si>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</si>
  <si>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</si>
  <si>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</si>
  <si>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</si>
  <si>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</si>
  <si>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</si>
  <si>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</si>
  <si>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</si>
  <si>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</si>
  <si>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</si>
  <si>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</si>
  <si>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</si>
  <si>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</si>
  <si>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</si>
  <si>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</si>
  <si>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</si>
  <si>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</si>
  <si>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</si>
  <si>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</si>
  <si>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</si>
  <si>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</si>
  <si>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</si>
  <si>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</si>
  <si>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</si>
  <si>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</si>
  <si>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</si>
  <si>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</si>
  <si>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</si>
  <si>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</si>
  <si>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</si>
  <si>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</si>
  <si>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</si>
  <si>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</si>
  <si>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</si>
  <si>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</si>
  <si>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</si>
  <si>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</si>
  <si>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</si>
  <si>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</si>
  <si>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</si>
  <si>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</si>
  <si>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</si>
  <si>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</si>
  <si>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</si>
  <si>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</si>
  <si>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</si>
  <si>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</si>
  <si>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</si>
  <si>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</si>
  <si>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</si>
  <si>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</si>
  <si>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</si>
  <si>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</si>
  <si>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</si>
  <si>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</si>
  <si>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</si>
  <si>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</si>
  <si>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</si>
  <si>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</si>
  <si>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</si>
  <si>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</si>
  <si>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</si>
  <si>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</si>
  <si>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</si>
  <si>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</si>
  <si>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</si>
  <si>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</si>
  <si>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</si>
  <si>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</si>
  <si>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</si>
  <si>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</si>
  <si>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</si>
  <si>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</si>
  <si>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</si>
  <si>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</si>
  <si>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</si>
  <si>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</si>
  <si>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</si>
  <si>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</si>
  <si>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</si>
  <si>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</si>
  <si>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</si>
  <si>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</si>
  <si>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</si>
  <si>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</si>
  <si>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</si>
  <si>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</si>
  <si>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</si>
  <si>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</si>
  <si>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</si>
  <si>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</si>
  <si>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</si>
  <si>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</si>
  <si>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</si>
  <si>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</si>
  <si>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</si>
  <si>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</si>
  <si>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</si>
  <si>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</si>
  <si>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</si>
  <si>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</si>
  <si>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</si>
  <si>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</si>
  <si>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</si>
  <si>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</si>
  <si>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</si>
  <si>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</si>
  <si>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</si>
  <si>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</si>
  <si>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</si>
  <si>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</si>
  <si>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</si>
  <si>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</si>
  <si>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</si>
  <si>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</si>
  <si>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</si>
  <si>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</si>
  <si>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</si>
  <si>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</si>
  <si>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</si>
  <si>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</si>
  <si>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</si>
  <si>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</si>
  <si>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</si>
  <si>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</si>
  <si>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</si>
  <si>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</si>
  <si>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</si>
  <si>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</si>
  <si>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</si>
  <si>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</si>
  <si>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</si>
  <si>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</si>
  <si>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</si>
  <si>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</si>
  <si>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</si>
  <si>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</si>
  <si>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</si>
  <si>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</si>
  <si>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</si>
  <si>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</si>
  <si>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</si>
  <si>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</si>
  <si>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</si>
  <si>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</si>
  <si>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</si>
  <si>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</si>
  <si>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</si>
  <si>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</si>
  <si>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</si>
  <si>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</si>
  <si>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</si>
  <si>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</si>
  <si>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</si>
  <si>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</si>
  <si>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</si>
  <si>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</si>
  <si>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</si>
  <si>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</si>
  <si>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</si>
  <si>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</si>
  <si>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</si>
  <si>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</si>
  <si>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</si>
  <si>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</si>
  <si>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</si>
  <si>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</si>
  <si>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</si>
  <si>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</si>
  <si>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</si>
  <si>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</si>
  <si>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</si>
  <si>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</si>
  <si>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</si>
  <si>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</si>
  <si>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</si>
  <si>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</si>
  <si>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</si>
  <si>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</si>
  <si>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</si>
  <si>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</si>
  <si>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</si>
  <si>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</si>
  <si>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</si>
  <si>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</si>
  <si>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</si>
  <si>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</si>
  <si>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</si>
  <si>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</si>
  <si>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</si>
  <si>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</si>
  <si>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</si>
  <si>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</si>
  <si>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</si>
  <si>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</si>
  <si>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</si>
  <si>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</si>
  <si>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</si>
  <si>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</si>
  <si>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</si>
  <si>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</si>
  <si>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</si>
  <si>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</si>
  <si>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</si>
  <si>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</si>
  <si>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</si>
  <si>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</si>
  <si>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</si>
  <si>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</si>
  <si>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</si>
  <si>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</si>
  <si>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</si>
  <si>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</si>
  <si>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</si>
  <si>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</si>
  <si>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</si>
  <si>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</si>
  <si>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</si>
  <si>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</si>
  <si>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</si>
  <si>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</si>
  <si>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</si>
  <si>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</si>
  <si>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</si>
  <si>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</si>
  <si>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</si>
  <si>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</si>
  <si>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</si>
  <si>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</si>
  <si>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</si>
  <si>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</si>
  <si>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</si>
  <si>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</si>
  <si>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</si>
  <si>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</si>
  <si>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</si>
  <si>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</si>
  <si>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</si>
  <si>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</si>
  <si>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</si>
  <si>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</si>
  <si>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</si>
  <si>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</si>
  <si>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</si>
  <si>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</si>
  <si>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</si>
  <si>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</si>
  <si>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</si>
  <si>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</si>
  <si>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</si>
  <si>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</si>
  <si>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</si>
  <si>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</si>
  <si>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</si>
  <si>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</si>
  <si>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</si>
  <si>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</si>
  <si>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</si>
  <si>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</si>
  <si>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</si>
  <si>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</si>
  <si>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</si>
  <si>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</si>
  <si>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</si>
  <si>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</si>
  <si>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</si>
  <si>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</si>
  <si>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</si>
  <si>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</si>
  <si>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</si>
  <si>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</si>
  <si>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</si>
  <si>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</si>
  <si>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</si>
  <si>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</si>
  <si>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</si>
  <si>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</si>
  <si>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</si>
  <si>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</si>
  <si>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</si>
  <si>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</si>
  <si>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</si>
  <si>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</si>
  <si>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</si>
  <si>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</si>
  <si>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</si>
  <si>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</si>
  <si>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</si>
  <si>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</si>
  <si>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</si>
  <si>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</si>
  <si>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</si>
  <si>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</si>
  <si>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</si>
  <si>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</si>
  <si>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</si>
  <si>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</si>
  <si>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</si>
  <si>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</si>
  <si>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</si>
  <si>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</si>
  <si>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</si>
  <si>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</si>
  <si>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</si>
  <si>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</si>
  <si>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</si>
  <si>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</si>
  <si>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</si>
  <si>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</si>
  <si>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</si>
  <si>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</si>
  <si>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</si>
  <si>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</si>
  <si>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</si>
  <si>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</si>
  <si>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</si>
  <si>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</si>
  <si>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</si>
  <si>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</si>
  <si>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</si>
  <si>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</si>
  <si>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</si>
  <si>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</si>
  <si>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</si>
  <si>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</si>
  <si>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</si>
  <si>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</si>
  <si>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</si>
  <si>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</si>
  <si>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</si>
  <si>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</si>
  <si>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</si>
  <si>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</si>
  <si>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</si>
  <si>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</si>
  <si>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</si>
  <si>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</si>
  <si>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</si>
  <si>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</si>
  <si>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</si>
  <si>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</si>
  <si>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</si>
  <si>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</si>
  <si>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</si>
  <si>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</si>
  <si>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</si>
  <si>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</si>
  <si>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</si>
  <si>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</si>
  <si>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</si>
  <si>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</si>
  <si>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</si>
  <si>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</si>
  <si>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</si>
  <si>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</si>
  <si>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</si>
  <si>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</si>
  <si>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</si>
  <si>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</si>
  <si>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</si>
  <si>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</si>
  <si>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</si>
  <si>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</si>
  <si>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</si>
  <si>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</si>
  <si>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</si>
  <si>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</si>
  <si>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</si>
  <si>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</si>
  <si>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</si>
  <si>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</si>
  <si>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</si>
  <si>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</si>
  <si>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</si>
  <si>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</si>
  <si>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</si>
  <si>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</si>
  <si>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</si>
  <si>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</si>
  <si>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</si>
  <si>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</si>
  <si>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</si>
  <si>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</si>
  <si>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</si>
  <si>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</si>
  <si>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</si>
  <si>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</si>
  <si>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</si>
  <si>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</si>
  <si>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</si>
  <si>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</si>
  <si>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</si>
  <si>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</si>
  <si>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</si>
  <si>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</si>
  <si>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</si>
  <si>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</si>
  <si>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</si>
  <si>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</si>
  <si>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</si>
  <si>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</si>
  <si>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</si>
  <si>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</si>
  <si>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</si>
  <si>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</si>
  <si>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</si>
  <si>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</si>
  <si>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</si>
  <si>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</si>
  <si>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</si>
  <si>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</si>
  <si>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</si>
  <si>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</si>
  <si>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</si>
  <si>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</si>
  <si>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</si>
  <si>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</si>
  <si>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</si>
  <si>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</si>
  <si>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</si>
  <si>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</si>
  <si>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</si>
  <si>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</si>
  <si>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</si>
  <si>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</si>
  <si>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</si>
  <si>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</si>
  <si>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</si>
  <si>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</si>
  <si>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</si>
  <si>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</si>
  <si>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</si>
  <si>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</si>
  <si>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</si>
  <si>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</si>
  <si>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</si>
  <si>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</si>
  <si>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</si>
  <si>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</si>
  <si>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</si>
  <si>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</si>
  <si>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</si>
  <si>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</si>
  <si>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</si>
  <si>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</si>
  <si>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</si>
  <si>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</si>
  <si>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</si>
  <si>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</si>
  <si>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</si>
  <si>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</si>
  <si>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</si>
  <si>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</si>
  <si>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</si>
  <si>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</si>
  <si>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</si>
  <si>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</si>
  <si>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</si>
  <si>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</si>
  <si>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</si>
  <si>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</si>
  <si>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</si>
  <si>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</si>
  <si>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</si>
  <si>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</si>
  <si>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</si>
  <si>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</si>
  <si>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</si>
  <si>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</si>
  <si>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</si>
  <si>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</si>
  <si>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</si>
  <si>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</si>
  <si>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</si>
  <si>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</si>
  <si>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</si>
  <si>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</si>
  <si>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</si>
  <si>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</si>
  <si>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</si>
  <si>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</si>
  <si>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</si>
  <si>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</si>
  <si>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</si>
  <si>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</si>
  <si>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</si>
  <si>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</si>
  <si>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</si>
  <si>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</si>
  <si>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</si>
  <si>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</si>
  <si>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</si>
  <si>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</si>
  <si>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</si>
  <si>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</si>
  <si>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</si>
  <si>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</si>
  <si>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</si>
  <si>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</si>
  <si>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</si>
  <si>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</si>
  <si>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</si>
  <si>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</si>
  <si>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</si>
  <si>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</si>
  <si>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</si>
  <si>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</si>
  <si>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</si>
  <si>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</si>
  <si>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</si>
  <si>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</si>
  <si>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</si>
  <si>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</si>
  <si>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</si>
  <si>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</si>
  <si>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</si>
  <si>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</si>
  <si>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</si>
  <si>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</si>
  <si>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</si>
  <si>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</si>
  <si>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</si>
  <si>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</si>
  <si>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</si>
  <si>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</si>
  <si>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</si>
  <si>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</si>
  <si>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</si>
  <si>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</si>
  <si>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</si>
  <si>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</si>
  <si>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</si>
  <si>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</si>
  <si>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</si>
  <si>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</si>
  <si>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</si>
  <si>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</si>
  <si>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</si>
  <si>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</si>
  <si>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</si>
  <si>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</si>
  <si>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</si>
  <si>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</si>
  <si>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</si>
  <si>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</si>
  <si>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</si>
  <si>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</si>
  <si>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</si>
  <si>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</si>
  <si>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</si>
  <si>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</si>
  <si>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</si>
  <si>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</si>
  <si>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</si>
  <si>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</si>
  <si>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</si>
  <si>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</si>
  <si>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</si>
  <si>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</si>
  <si>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</si>
  <si>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</si>
  <si>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</si>
  <si>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</si>
  <si>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</si>
  <si>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</si>
  <si>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</si>
  <si>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</si>
  <si>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</si>
  <si>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</si>
  <si>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</si>
  <si>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</si>
  <si>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</si>
  <si>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</si>
  <si>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</si>
  <si>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</si>
  <si>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</si>
  <si>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</si>
  <si>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</si>
  <si>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</si>
  <si>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</si>
  <si>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</si>
  <si>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</si>
  <si>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</si>
  <si>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</si>
  <si>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</si>
  <si>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</si>
  <si>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</si>
  <si>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</si>
  <si>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</si>
  <si>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</si>
  <si>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</si>
  <si>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</si>
  <si>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</si>
  <si>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</si>
  <si>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</si>
  <si>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</si>
  <si>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</si>
  <si>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</si>
  <si>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</si>
  <si>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</si>
  <si>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</si>
  <si>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</si>
  <si>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</si>
  <si>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</si>
  <si>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</si>
  <si>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</si>
  <si>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</si>
  <si>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</si>
  <si>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</si>
  <si>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</si>
  <si>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</si>
  <si>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</si>
  <si>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</si>
  <si>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</si>
  <si>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</si>
  <si>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</si>
  <si>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</si>
  <si>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</si>
  <si>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</si>
  <si>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</si>
  <si>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</si>
  <si>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</si>
  <si>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</si>
  <si>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</si>
  <si>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</si>
  <si>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</si>
  <si>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</si>
  <si>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</si>
  <si>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</si>
  <si>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</si>
  <si>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</si>
  <si>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</si>
  <si>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</si>
  <si>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</si>
  <si>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</si>
  <si>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</si>
  <si>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</si>
  <si>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</si>
  <si>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</si>
  <si>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</si>
  <si>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</si>
  <si>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</si>
  <si>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</si>
  <si>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</si>
  <si>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</si>
  <si>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</si>
  <si>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</si>
  <si>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</si>
  <si>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</si>
  <si>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</si>
  <si>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</si>
  <si>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</si>
  <si>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</si>
  <si>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</si>
  <si>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</si>
  <si>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</si>
  <si>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</si>
  <si>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</si>
  <si>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</si>
  <si>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</si>
  <si>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</si>
  <si>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</si>
  <si>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</si>
  <si>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</si>
  <si>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</si>
  <si>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</si>
  <si>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</si>
  <si>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</si>
  <si>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</si>
  <si>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</si>
  <si>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</si>
  <si>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</si>
  <si>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</si>
  <si>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</si>
  <si>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</si>
  <si>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</si>
  <si>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</si>
  <si>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</si>
  <si>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</si>
  <si>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</si>
  <si>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</si>
  <si>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</si>
  <si>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</si>
  <si>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</si>
  <si>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</si>
  <si>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</si>
  <si>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</si>
  <si>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</si>
  <si>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</si>
  <si>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</si>
  <si>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</si>
  <si>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</si>
  <si>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</si>
  <si>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</si>
  <si>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</si>
  <si>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</si>
  <si>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</si>
  <si>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</si>
  <si>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</si>
  <si>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</si>
  <si>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</si>
  <si>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</si>
  <si>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</si>
  <si>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</si>
  <si>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</si>
  <si>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</si>
  <si>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</si>
  <si>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</si>
  <si>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</si>
  <si>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</si>
  <si>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</si>
  <si>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</si>
  <si>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</si>
  <si>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</si>
  <si>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</si>
  <si>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</si>
  <si>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</si>
  <si>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</si>
  <si>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</si>
  <si>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</si>
  <si>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</si>
  <si>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</si>
  <si>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</si>
  <si>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</si>
  <si>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</si>
  <si>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</si>
  <si>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</si>
  <si>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</si>
  <si>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</si>
  <si>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</si>
  <si>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</si>
  <si>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</si>
  <si>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</si>
  <si>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</si>
  <si>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</si>
  <si>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</si>
  <si>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</si>
  <si>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</si>
  <si>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</si>
  <si>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</si>
  <si>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</si>
  <si>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</si>
  <si>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</si>
  <si>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</si>
  <si>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</si>
  <si>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</si>
  <si>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</si>
  <si>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</si>
  <si>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</si>
  <si>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</si>
  <si>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</si>
  <si>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</si>
  <si>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</si>
  <si>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</si>
  <si>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</si>
  <si>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</si>
  <si>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</si>
  <si>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</si>
  <si>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</si>
  <si>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</si>
  <si>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</si>
  <si>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</si>
  <si>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</si>
  <si>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</si>
  <si>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</si>
  <si>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</si>
  <si>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</si>
  <si>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</si>
  <si>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</si>
  <si>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</si>
  <si>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</si>
  <si>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</si>
  <si>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</si>
  <si>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</si>
  <si>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</si>
  <si>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</si>
  <si>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</si>
  <si>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</si>
  <si>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</si>
  <si>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</si>
  <si>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</si>
  <si>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</si>
  <si>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</si>
  <si>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</si>
  <si>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</si>
  <si>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</si>
  <si>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</si>
  <si>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</si>
  <si>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</si>
  <si>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</si>
  <si>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</si>
  <si>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</si>
  <si>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</si>
  <si>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</si>
  <si>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</si>
  <si>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</si>
  <si>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</si>
  <si>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</si>
  <si>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</si>
  <si>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</si>
  <si>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</si>
  <si>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</si>
  <si>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</si>
  <si>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</si>
  <si>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</si>
  <si>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</si>
  <si>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</si>
  <si>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</si>
  <si>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</si>
  <si>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</si>
  <si>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</si>
  <si>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</si>
  <si>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</si>
  <si>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</si>
  <si>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</si>
  <si>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</si>
  <si>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</si>
  <si>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</si>
  <si>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</si>
  <si>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</si>
  <si>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</si>
  <si>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</si>
  <si>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</si>
  <si>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</si>
  <si>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</si>
  <si>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</si>
  <si>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</si>
  <si>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</si>
  <si>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</si>
  <si>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</si>
  <si>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</si>
  <si>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</si>
  <si>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</si>
  <si>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</si>
  <si>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</si>
  <si>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</si>
  <si>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</si>
  <si>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</si>
  <si>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</si>
  <si>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</si>
  <si>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</si>
  <si>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</si>
  <si>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</si>
  <si>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</si>
  <si>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</si>
  <si>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</si>
  <si>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</si>
  <si>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</si>
  <si>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</si>
  <si>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</si>
  <si>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</si>
  <si>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</si>
  <si>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</si>
  <si>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</si>
  <si>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</si>
  <si>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</si>
  <si>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</si>
  <si>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</si>
  <si>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</si>
  <si>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</si>
  <si>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</si>
  <si>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</si>
  <si>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</si>
  <si>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</si>
  <si>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</si>
  <si>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</si>
  <si>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</si>
  <si>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</si>
  <si>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</si>
  <si>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</si>
  <si>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</si>
  <si>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</si>
  <si>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</si>
  <si>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</si>
  <si>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</si>
  <si>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</si>
  <si>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</si>
  <si>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</si>
  <si>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</si>
  <si>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</si>
  <si>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</si>
  <si>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</si>
  <si>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</si>
  <si>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</si>
  <si>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</si>
  <si>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</si>
  <si>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</si>
  <si>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</si>
  <si>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</si>
  <si>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</si>
  <si>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</si>
  <si>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</si>
  <si>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</si>
  <si>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</si>
  <si>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</si>
  <si>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</si>
  <si>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</si>
  <si>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</si>
  <si>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</si>
  <si>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</si>
  <si>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</si>
  <si>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</si>
  <si>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</si>
  <si>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</si>
  <si>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</si>
  <si>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</si>
  <si>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</si>
  <si>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</si>
  <si>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</si>
  <si>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</si>
  <si>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</si>
  <si>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</si>
  <si>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</si>
  <si>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</si>
  <si>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</si>
  <si>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</si>
  <si>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</si>
  <si>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</si>
  <si>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</si>
  <si>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</si>
  <si>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</si>
  <si>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</si>
  <si>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</si>
  <si>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</si>
  <si>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</si>
  <si>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</si>
  <si>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</si>
  <si>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</si>
  <si>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</si>
  <si>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</si>
  <si>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</si>
  <si>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</si>
  <si>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</si>
  <si>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</si>
  <si>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</si>
  <si>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</si>
  <si>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</si>
  <si>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</si>
  <si>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</si>
  <si>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</si>
  <si>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</si>
  <si>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</si>
  <si>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</si>
  <si>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</si>
  <si>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</si>
  <si>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</si>
  <si>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</si>
  <si>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</si>
  <si>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</si>
  <si>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</si>
  <si>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</si>
  <si>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</si>
  <si>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</si>
  <si>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</si>
  <si>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</si>
  <si>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</si>
  <si>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</si>
  <si>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</si>
  <si>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</si>
  <si>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</si>
  <si>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</si>
  <si>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</si>
  <si>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</si>
  <si>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</si>
  <si>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</si>
  <si>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</si>
  <si>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</si>
  <si>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</si>
  <si>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</si>
  <si>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</si>
  <si>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</si>
  <si>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</si>
  <si>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</si>
  <si>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</si>
  <si>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</si>
  <si>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</si>
  <si>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</si>
  <si>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</si>
  <si>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</si>
  <si>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</si>
  <si>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</si>
  <si>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</si>
  <si>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</si>
  <si>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</si>
  <si>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</si>
  <si>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</si>
  <si>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</si>
  <si>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</si>
  <si>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</si>
  <si>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</si>
  <si>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</si>
  <si>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</si>
  <si>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</si>
  <si>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</si>
  <si>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</si>
  <si>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</si>
  <si>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</si>
  <si>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</si>
  <si>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</si>
  <si>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</si>
  <si>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</si>
  <si>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</si>
  <si>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</si>
  <si>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</si>
  <si>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</si>
  <si>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</si>
  <si>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</si>
  <si>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</si>
  <si>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</si>
  <si>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</si>
  <si>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</si>
  <si>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</si>
  <si>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</si>
  <si>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</si>
  <si>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</si>
  <si>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</si>
  <si>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</si>
  <si>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</si>
  <si>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</si>
  <si>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</si>
  <si>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</si>
  <si>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</si>
  <si>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</si>
  <si>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</si>
  <si>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</si>
  <si>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</si>
  <si>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</si>
  <si>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</si>
  <si>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</si>
  <si>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</si>
  <si>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</si>
  <si>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</si>
  <si>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</si>
  <si>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</si>
  <si>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</si>
  <si>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</si>
  <si>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</si>
  <si>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</si>
  <si>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</si>
  <si>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</si>
  <si>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</si>
  <si>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</si>
  <si>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</si>
  <si>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</si>
  <si>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</si>
  <si>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</si>
  <si>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</si>
  <si>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</si>
  <si>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</si>
  <si>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</si>
  <si>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</si>
  <si>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</si>
  <si>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</si>
  <si>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</si>
  <si>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</si>
  <si>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</si>
  <si>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</si>
  <si>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</si>
  <si>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</si>
  <si>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</si>
  <si>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</si>
  <si>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</si>
  <si>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</si>
  <si>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</si>
  <si>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</si>
  <si>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</si>
  <si>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</si>
  <si>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</si>
  <si>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</si>
  <si>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</si>
  <si>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</si>
  <si>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</si>
  <si>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</si>
  <si>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</si>
  <si>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</si>
  <si>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</si>
  <si>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</si>
  <si>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</si>
  <si>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</si>
  <si>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</si>
  <si>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</si>
  <si>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</si>
  <si>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</si>
  <si>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</si>
  <si>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</si>
  <si>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</si>
  <si>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</si>
  <si>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</si>
  <si>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</si>
  <si>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</si>
  <si>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</si>
  <si>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</si>
  <si>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</si>
  <si>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</si>
  <si>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</si>
  <si>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</si>
  <si>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</si>
  <si>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</si>
  <si>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</si>
  <si>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</si>
  <si>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</si>
  <si>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</si>
  <si>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</si>
  <si>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</si>
  <si>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</si>
  <si>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</si>
  <si>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</si>
  <si>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</si>
  <si>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</si>
  <si>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</si>
  <si>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</si>
  <si>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</si>
  <si>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</si>
  <si>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</si>
  <si>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</si>
  <si>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</si>
  <si>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</si>
  <si>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</si>
  <si>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</si>
  <si>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</si>
  <si>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</si>
  <si>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</si>
  <si>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</si>
  <si>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</si>
  <si>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</si>
  <si>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</si>
  <si>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</si>
  <si>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</si>
  <si>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</si>
  <si>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</si>
  <si>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</si>
  <si>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</si>
  <si>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</si>
  <si>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</si>
  <si>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</si>
  <si>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</si>
  <si>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</si>
  <si>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</si>
  <si>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</si>
  <si>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</si>
  <si>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</si>
  <si>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</si>
  <si>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</si>
  <si>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</si>
  <si>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</si>
  <si>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</si>
  <si>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</si>
  <si>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</si>
  <si>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</si>
  <si>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</si>
  <si>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</si>
  <si>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</si>
  <si>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</si>
  <si>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</si>
  <si>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</si>
  <si>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</si>
  <si>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</si>
  <si>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</si>
  <si>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</si>
  <si>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</si>
  <si>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</si>
  <si>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</si>
  <si>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</si>
  <si>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</si>
  <si>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</si>
  <si>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</si>
  <si>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</si>
  <si>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</si>
  <si>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</si>
  <si>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</si>
  <si>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</si>
  <si>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</si>
  <si>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</si>
  <si>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</si>
  <si>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</si>
  <si>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</si>
  <si>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</si>
  <si>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</si>
  <si>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</si>
  <si>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</si>
  <si>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</si>
  <si>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</si>
  <si>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</si>
  <si>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</si>
  <si>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</si>
  <si>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</si>
  <si>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</si>
  <si>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</si>
  <si>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</si>
  <si>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</si>
  <si>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</si>
  <si>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</si>
  <si>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</si>
  <si>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</si>
  <si>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</si>
  <si>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</si>
  <si>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</si>
  <si>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</si>
  <si>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</si>
  <si>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</si>
  <si>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</si>
  <si>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</si>
  <si>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</si>
  <si>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</si>
  <si>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</si>
  <si>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</si>
  <si>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</si>
  <si>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</si>
  <si>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</si>
  <si>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</si>
  <si>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</si>
  <si>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</si>
  <si>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</si>
  <si>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</si>
  <si>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</si>
  <si>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</si>
  <si>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</si>
  <si>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</si>
  <si>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</si>
  <si>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</si>
  <si>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</si>
  <si>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</si>
  <si>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</si>
  <si>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</si>
  <si>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</si>
  <si>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</si>
  <si>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</si>
  <si>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</si>
  <si>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</si>
  <si>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</si>
  <si>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</si>
  <si>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</si>
  <si>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</si>
  <si>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</si>
  <si>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</si>
  <si>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</si>
  <si>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</si>
  <si>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</si>
  <si>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</si>
  <si>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</si>
  <si>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</si>
  <si>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</si>
  <si>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</si>
  <si>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</si>
  <si>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</si>
  <si>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</si>
  <si>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</si>
  <si>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</si>
  <si>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</si>
  <si>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</si>
  <si>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</si>
  <si>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</si>
  <si>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</si>
  <si>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</si>
  <si>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</si>
  <si>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</si>
  <si>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</si>
  <si>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</si>
  <si>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</si>
  <si>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</si>
  <si>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</si>
  <si>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</si>
  <si>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</si>
  <si>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</si>
  <si>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</si>
  <si>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</si>
  <si>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</si>
  <si>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</si>
  <si>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</si>
  <si>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</si>
  <si>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</si>
  <si>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</si>
  <si>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</si>
  <si>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</si>
  <si>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</si>
  <si>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</si>
  <si>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</si>
  <si>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</si>
  <si>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</si>
  <si>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</si>
  <si>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</si>
  <si>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</si>
  <si>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</si>
  <si>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</si>
  <si>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</si>
  <si>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</si>
  <si>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</si>
  <si>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</si>
  <si>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</si>
  <si>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</si>
  <si>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</si>
  <si>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</si>
  <si>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</si>
  <si>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</si>
  <si>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</si>
  <si>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</si>
  <si>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</si>
  <si>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</si>
  <si>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</si>
  <si>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</si>
  <si>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</si>
  <si>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</si>
  <si>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</si>
  <si>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</si>
  <si>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</si>
  <si>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</si>
  <si>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</si>
  <si>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</si>
  <si>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</si>
  <si>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</si>
  <si>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</si>
  <si>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</si>
  <si>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</si>
  <si>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</si>
  <si>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</si>
  <si>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</si>
  <si>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</si>
  <si>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</si>
  <si>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</si>
  <si>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</si>
  <si>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</si>
  <si>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</si>
  <si>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</si>
  <si>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</si>
  <si>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</si>
  <si>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</si>
  <si>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</si>
  <si>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</si>
  <si>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</si>
  <si>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</si>
  <si>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</si>
  <si>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</si>
  <si>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</si>
  <si>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</si>
  <si>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</si>
  <si>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</si>
  <si>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</si>
  <si>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</si>
  <si>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</si>
  <si>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</si>
  <si>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</si>
  <si>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</si>
  <si>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</si>
  <si>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</si>
  <si>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</si>
  <si>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</si>
  <si>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</si>
  <si>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</si>
  <si>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</si>
  <si>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</si>
  <si>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</si>
  <si>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</si>
  <si>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</si>
  <si>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</si>
  <si>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</si>
  <si>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</si>
  <si>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</si>
  <si>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</si>
  <si>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</si>
  <si>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</si>
  <si>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</si>
  <si>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</si>
  <si>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</si>
  <si>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</si>
  <si>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</si>
  <si>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</si>
  <si>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</si>
  <si>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</si>
  <si>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</si>
  <si>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</si>
  <si>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</si>
  <si>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</si>
  <si>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</si>
  <si>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</si>
  <si>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</si>
  <si>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</si>
  <si>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</si>
  <si>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</si>
  <si>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</si>
  <si>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</si>
  <si>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</si>
  <si>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</si>
  <si>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</si>
  <si>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</si>
  <si>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</si>
  <si>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</si>
  <si>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</si>
  <si>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</si>
  <si>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</si>
  <si>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</si>
  <si>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</si>
  <si>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</si>
  <si>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</si>
  <si>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</si>
  <si>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</si>
  <si>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</si>
  <si>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</si>
  <si>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</si>
  <si>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</si>
  <si>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</si>
  <si>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</si>
  <si>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</si>
  <si>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</si>
  <si>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</si>
  <si>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</si>
  <si>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</si>
  <si>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</si>
  <si>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</si>
  <si>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</si>
  <si>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</si>
  <si>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</si>
  <si>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</si>
  <si>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</si>
  <si>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</si>
  <si>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</si>
  <si>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</si>
  <si>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</si>
  <si>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</si>
  <si>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</si>
  <si>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</si>
  <si>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</si>
  <si>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</si>
  <si>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</si>
  <si>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</si>
  <si>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</si>
  <si>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</si>
  <si>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</si>
  <si>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</si>
  <si>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</si>
  <si>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</si>
  <si>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</si>
  <si>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</si>
  <si>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</si>
  <si>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</si>
  <si>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</si>
  <si>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</si>
  <si>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</si>
  <si>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</si>
  <si>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</si>
  <si>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</si>
  <si>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</si>
  <si>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</si>
  <si>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</si>
  <si>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</si>
  <si>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</si>
  <si>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</si>
  <si>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</si>
  <si>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</si>
  <si>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</si>
  <si>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</si>
  <si>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</si>
  <si>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</si>
  <si>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</si>
  <si>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</si>
  <si>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</si>
  <si>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</si>
  <si>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</si>
  <si>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</si>
  <si>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</si>
  <si>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</si>
  <si>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</si>
  <si>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</si>
  <si>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</si>
  <si>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</si>
  <si>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</si>
  <si>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</si>
  <si>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</si>
  <si>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</si>
  <si>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</si>
  <si>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</si>
  <si>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</si>
  <si>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</si>
  <si>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</si>
  <si>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</si>
  <si>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</si>
  <si>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</si>
  <si>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</si>
  <si>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</si>
  <si>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</si>
  <si>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</si>
  <si>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</si>
  <si>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</si>
  <si>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</si>
  <si>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</si>
  <si>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</si>
  <si>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</si>
  <si>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</si>
  <si>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</si>
  <si>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</si>
  <si>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</si>
  <si>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</si>
  <si>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</si>
  <si>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</si>
  <si>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</si>
  <si>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</si>
  <si>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</si>
  <si>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</si>
  <si>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</si>
  <si>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</si>
  <si>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</si>
  <si>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</si>
  <si>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</si>
  <si>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</si>
  <si>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</si>
  <si>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</si>
  <si>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</si>
  <si>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</si>
  <si>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</si>
  <si>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</si>
  <si>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</si>
  <si>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</si>
  <si>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</si>
  <si>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</si>
  <si>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</si>
  <si>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</si>
  <si>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</si>
  <si>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</si>
  <si>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</si>
  <si>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</si>
  <si>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</si>
  <si>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</si>
  <si>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</si>
  <si>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</si>
  <si>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</si>
  <si>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</si>
  <si>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</si>
  <si>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</si>
  <si>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</si>
  <si>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</si>
  <si>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</si>
  <si>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</si>
  <si>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</si>
  <si>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</si>
  <si>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</si>
  <si>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</si>
  <si>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</si>
  <si>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</si>
  <si>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</si>
  <si>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</si>
  <si>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</si>
  <si>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</si>
  <si>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</si>
  <si>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</si>
  <si>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</si>
  <si>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</si>
  <si>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</si>
  <si>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</si>
  <si>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</si>
  <si>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</si>
  <si>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</si>
  <si>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</si>
  <si>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</si>
  <si>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</si>
  <si>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</si>
  <si>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</si>
  <si>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</si>
  <si>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</si>
  <si>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</si>
  <si>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</si>
  <si>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</si>
  <si>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</si>
  <si>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</si>
  <si>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</si>
  <si>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</si>
  <si>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</si>
  <si>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</si>
  <si>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</si>
  <si>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</si>
  <si>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</si>
  <si>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</si>
  <si>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</si>
  <si>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</si>
  <si>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</si>
  <si>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</si>
  <si>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</si>
  <si>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</si>
  <si>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</si>
  <si>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</si>
  <si>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</si>
  <si>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</si>
  <si>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</si>
  <si>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</si>
  <si>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</si>
  <si>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</si>
  <si>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</si>
  <si>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</si>
  <si>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</si>
  <si>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</si>
  <si>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</si>
  <si>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</si>
  <si>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</si>
  <si>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</si>
  <si>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</si>
  <si>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</si>
  <si>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</si>
  <si>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</si>
  <si>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</si>
  <si>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</si>
  <si>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</si>
  <si>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</si>
  <si>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</si>
  <si>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</si>
  <si>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</si>
  <si>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</si>
  <si>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</si>
  <si>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</si>
  <si>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</si>
  <si>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</si>
  <si>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</si>
  <si>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</si>
  <si>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</si>
  <si>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</si>
  <si>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</si>
  <si>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</si>
  <si>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</si>
  <si>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</si>
  <si>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</si>
  <si>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</si>
  <si>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</si>
  <si>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</si>
  <si>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</si>
  <si>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</si>
  <si>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</si>
  <si>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</si>
  <si>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</si>
  <si>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</si>
  <si>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</si>
  <si>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</si>
  <si>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</si>
  <si>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</si>
  <si>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</si>
  <si>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</si>
  <si>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</si>
  <si>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</si>
  <si>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</si>
  <si>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</si>
  <si>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</si>
  <si>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</si>
  <si>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</si>
  <si>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</si>
  <si>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</si>
  <si>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</si>
  <si>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</si>
  <si>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</si>
  <si>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</si>
  <si>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</si>
  <si>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</si>
  <si>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</si>
  <si>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</si>
  <si>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</si>
  <si>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</si>
  <si>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</si>
  <si>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</si>
  <si>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</si>
  <si>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</si>
  <si>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</si>
  <si>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</si>
  <si>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</si>
  <si>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</si>
  <si>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</si>
  <si>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</si>
  <si>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</si>
  <si>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</si>
  <si>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</si>
  <si>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</si>
  <si>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</si>
  <si>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</si>
  <si>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</si>
  <si>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</si>
  <si>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</si>
  <si>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</si>
  <si>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</si>
  <si>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</si>
  <si>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</si>
  <si>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</si>
  <si>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</si>
  <si>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</si>
  <si>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</si>
  <si>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</si>
  <si>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</si>
  <si>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</si>
  <si>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</si>
  <si>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</si>
  <si>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</si>
  <si>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</si>
  <si>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</si>
  <si>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</si>
  <si>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</si>
  <si>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</si>
  <si>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</si>
  <si>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</si>
  <si>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</si>
  <si>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</si>
  <si>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</si>
  <si>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</si>
  <si>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</si>
  <si>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</si>
  <si>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</si>
  <si>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</si>
  <si>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</si>
  <si>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</si>
  <si>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</si>
  <si>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</si>
  <si>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</si>
  <si>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</si>
  <si>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</si>
  <si>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</si>
  <si>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</si>
  <si>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</si>
  <si>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</si>
  <si>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</si>
  <si>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</si>
  <si>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</si>
  <si>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</si>
  <si>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</si>
  <si>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</si>
  <si>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</si>
  <si>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</si>
  <si>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</si>
  <si>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</si>
  <si>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</si>
  <si>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</si>
  <si>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</si>
  <si>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</si>
  <si>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</si>
  <si>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</si>
  <si>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</si>
  <si>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</si>
  <si>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</si>
  <si>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</si>
  <si>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</si>
  <si>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</si>
  <si>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</si>
  <si>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</si>
  <si>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</si>
  <si>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</si>
  <si>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</si>
  <si>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</si>
  <si>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</si>
  <si>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</si>
  <si>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</si>
  <si>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</si>
  <si>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</si>
  <si>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</si>
  <si>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</si>
  <si>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</si>
  <si>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</si>
  <si>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</si>
  <si>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</si>
  <si>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</si>
  <si>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</si>
  <si>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</si>
  <si>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</si>
  <si>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</si>
  <si>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</si>
  <si>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</si>
  <si>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</si>
  <si>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</si>
  <si>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</si>
  <si>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</si>
  <si>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</si>
  <si>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</si>
  <si>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</si>
  <si>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</si>
  <si>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</si>
  <si>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</si>
  <si>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</si>
  <si>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</si>
  <si>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</si>
  <si>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</si>
  <si>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</si>
  <si>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</si>
  <si>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</si>
  <si>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</si>
  <si>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</si>
  <si>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</si>
  <si>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</si>
  <si>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</si>
  <si>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</si>
  <si>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</si>
  <si>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</si>
  <si>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</si>
  <si>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</si>
  <si>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</si>
  <si>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</si>
  <si>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</si>
  <si>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</si>
  <si>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</si>
  <si>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</si>
  <si>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</si>
  <si>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</si>
  <si>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</si>
  <si>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</si>
  <si>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</si>
  <si>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</si>
  <si>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</si>
  <si>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</si>
  <si>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</si>
  <si>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</si>
  <si>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</si>
  <si>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</si>
  <si>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</si>
  <si>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</si>
  <si>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</si>
  <si>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</si>
  <si>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</si>
  <si>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</si>
  <si>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</si>
  <si>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</si>
  <si>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</si>
  <si>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</si>
  <si>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</si>
  <si>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</si>
  <si>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</si>
  <si>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</si>
  <si>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</si>
  <si>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</si>
  <si>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</si>
  <si>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</si>
  <si>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</si>
  <si>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</si>
  <si>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</si>
  <si>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</si>
  <si>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</si>
  <si>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</si>
  <si>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</si>
  <si>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</si>
  <si>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</si>
  <si>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</si>
  <si>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</si>
  <si>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</si>
  <si>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</si>
  <si>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</si>
  <si>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</si>
  <si>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</si>
  <si>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</si>
  <si>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</si>
  <si>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</si>
  <si>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</si>
  <si>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</si>
  <si>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</si>
  <si>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</si>
  <si>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</si>
  <si>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</si>
  <si>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</si>
  <si>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</si>
  <si>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</si>
  <si>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</si>
  <si>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</si>
  <si>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</si>
  <si>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</si>
  <si>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</si>
  <si>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</si>
  <si>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</si>
  <si>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</si>
  <si>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</si>
  <si>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</si>
  <si>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</si>
  <si>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</si>
  <si>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</si>
  <si>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</si>
  <si>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</si>
  <si>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</si>
  <si>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</si>
  <si>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</si>
  <si>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</si>
  <si>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</si>
  <si>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</si>
  <si>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</si>
  <si>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</si>
  <si>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</si>
  <si>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</si>
  <si>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</si>
  <si>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</si>
  <si>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</si>
  <si>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</si>
  <si>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</si>
  <si>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</si>
  <si>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</si>
  <si>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</si>
  <si>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</si>
  <si>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</si>
  <si>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</si>
  <si>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</si>
  <si>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</si>
  <si>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</si>
  <si>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</si>
  <si>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</si>
  <si>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</si>
  <si>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</si>
  <si>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</si>
  <si>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</si>
  <si>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</si>
  <si>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</si>
  <si>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</si>
  <si>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</si>
  <si>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</si>
  <si>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</si>
  <si>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</si>
  <si>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</si>
  <si>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</si>
  <si>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</si>
  <si>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</si>
  <si>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</si>
  <si>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</si>
  <si>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</si>
  <si>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</si>
  <si>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</si>
  <si>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</si>
  <si>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</si>
  <si>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</si>
  <si>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</si>
  <si>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</si>
  <si>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</si>
  <si>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</si>
  <si>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</si>
  <si>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</si>
  <si>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</si>
  <si>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</si>
  <si>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</si>
  <si>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</si>
  <si>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</si>
  <si>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</si>
  <si>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</si>
  <si>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</si>
  <si>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</si>
  <si>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</si>
  <si>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</si>
  <si>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</si>
  <si>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</si>
  <si>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</si>
  <si>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</si>
  <si>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</si>
  <si>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</si>
  <si>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</si>
  <si>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</si>
  <si>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</si>
  <si>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</si>
  <si>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</si>
  <si>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</si>
  <si>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</si>
  <si>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</si>
  <si>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</si>
  <si>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</si>
  <si>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</si>
  <si>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</si>
  <si>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</si>
  <si>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</si>
  <si>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</si>
  <si>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</si>
  <si>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</si>
  <si>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</si>
  <si>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</si>
  <si>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</si>
  <si>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</si>
  <si>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</si>
  <si>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</si>
  <si>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</si>
  <si>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</si>
  <si>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</si>
  <si>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</si>
  <si>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</si>
  <si>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</si>
  <si>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</si>
  <si>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</si>
  <si>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</si>
  <si>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</si>
  <si>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</si>
  <si>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</si>
  <si>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</si>
  <si>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</si>
  <si>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</si>
  <si>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</si>
  <si>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</si>
  <si>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</si>
  <si>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</si>
  <si>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</si>
  <si>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</si>
  <si>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</si>
  <si>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</si>
  <si>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</si>
  <si>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</si>
  <si>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</si>
  <si>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</si>
  <si>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</si>
  <si>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</si>
  <si>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</si>
  <si>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</si>
  <si>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</si>
  <si>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</si>
  <si>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</si>
  <si>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</si>
  <si>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</si>
  <si>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</si>
  <si>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</si>
  <si>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</si>
  <si>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</si>
  <si>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</si>
  <si>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</si>
  <si>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</si>
  <si>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</si>
  <si>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</si>
  <si>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</si>
  <si>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</si>
  <si>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</si>
  <si>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</si>
  <si>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</si>
  <si>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</si>
  <si>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</si>
  <si>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</si>
  <si>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</si>
  <si>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</si>
  <si>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</si>
  <si>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</si>
  <si>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</si>
  <si>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</si>
  <si>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</si>
  <si>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</si>
  <si>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</si>
  <si>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</si>
  <si>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</si>
  <si>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</si>
  <si>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</si>
  <si>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</si>
  <si>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</si>
  <si>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</si>
  <si>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</si>
  <si>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</si>
  <si>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</si>
  <si>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</si>
  <si>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</si>
  <si>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</si>
  <si>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</si>
  <si>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</si>
  <si>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</si>
  <si>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</si>
  <si>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</si>
  <si>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</si>
  <si>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</si>
  <si>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</si>
  <si>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</si>
  <si>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</si>
  <si>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</si>
  <si>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</si>
  <si>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</si>
  <si>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</si>
  <si>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</si>
  <si>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</si>
  <si>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</si>
  <si>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</si>
  <si>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</si>
  <si>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</si>
  <si>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</si>
  <si>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</si>
  <si>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</si>
  <si>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</si>
  <si>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</si>
  <si>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</si>
  <si>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</si>
  <si>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</si>
  <si>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</si>
  <si>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</si>
  <si>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</si>
  <si>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</si>
  <si>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</si>
  <si>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</si>
  <si>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</si>
  <si>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</si>
  <si>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</si>
  <si>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</si>
  <si>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</si>
  <si>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</si>
  <si>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</si>
  <si>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</si>
  <si>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</si>
  <si>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</si>
  <si>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</si>
  <si>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</si>
  <si>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</si>
  <si>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</si>
  <si>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</si>
  <si>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</si>
  <si>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</si>
  <si>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</si>
  <si>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</si>
  <si>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</si>
  <si>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</si>
  <si>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</si>
  <si>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</si>
  <si>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</si>
  <si>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</si>
  <si>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</si>
  <si>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</si>
  <si>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</si>
  <si>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</si>
  <si>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</si>
  <si>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</si>
  <si>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</si>
  <si>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</si>
  <si>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</si>
  <si>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</si>
  <si>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</si>
  <si>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</si>
  <si>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</si>
  <si>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</si>
  <si>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</si>
  <si>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</si>
  <si>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</si>
  <si>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</si>
  <si>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</si>
  <si>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</si>
  <si>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</si>
  <si>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</si>
  <si>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</si>
  <si>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</si>
  <si>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</si>
  <si>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</si>
  <si>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</si>
  <si>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</si>
  <si>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</si>
  <si>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</si>
  <si>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</si>
  <si>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</si>
  <si>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</si>
  <si>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</si>
  <si>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</si>
  <si>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</si>
  <si>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</si>
  <si>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</si>
  <si>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</si>
  <si>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</si>
  <si>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</si>
  <si>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</si>
  <si>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</si>
  <si>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</si>
  <si>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</si>
  <si>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</si>
  <si>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</si>
  <si>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</si>
  <si>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</si>
  <si>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</si>
  <si>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</si>
  <si>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</si>
  <si>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</si>
  <si>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</si>
  <si>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</si>
  <si>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</si>
  <si>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</si>
  <si>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</si>
  <si>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</si>
  <si>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</si>
  <si>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</si>
  <si>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</si>
  <si>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</si>
  <si>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</si>
  <si>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</si>
  <si>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</si>
  <si>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</si>
  <si>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</si>
  <si>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</si>
  <si>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</si>
  <si>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</si>
  <si>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</si>
  <si>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</si>
  <si>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</si>
  <si>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</si>
  <si>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</si>
  <si>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</si>
  <si>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</si>
  <si>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</si>
  <si>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</si>
  <si>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</si>
  <si>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</si>
  <si>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</si>
  <si>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</si>
  <si>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</si>
  <si>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</si>
  <si>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</si>
  <si>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</si>
  <si>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</si>
  <si>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</si>
  <si>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</si>
  <si>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</si>
  <si>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</si>
  <si>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</si>
  <si>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</si>
  <si>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</si>
  <si>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</si>
  <si>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</si>
  <si>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</si>
  <si>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</si>
  <si>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</si>
  <si>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</si>
  <si>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</si>
  <si>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</si>
  <si>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</si>
  <si>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</si>
  <si>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</si>
  <si>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</si>
  <si>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</si>
  <si>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</si>
  <si>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</si>
  <si>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</si>
  <si>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</si>
  <si>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</si>
  <si>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</si>
  <si>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</si>
  <si>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</si>
  <si>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</si>
  <si>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</si>
  <si>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</si>
  <si>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</si>
  <si>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</si>
  <si>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</si>
  <si>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</si>
  <si>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</si>
  <si>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</si>
  <si>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</si>
  <si>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</si>
  <si>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</si>
  <si>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</si>
  <si>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</si>
  <si>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</si>
  <si>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</si>
  <si>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</si>
  <si>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</si>
  <si>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</si>
  <si>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</si>
  <si>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</si>
  <si>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</si>
  <si>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</si>
  <si>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</si>
  <si>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</si>
  <si>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</si>
  <si>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</si>
  <si>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</si>
  <si>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</si>
  <si>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</si>
  <si>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</si>
  <si>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</si>
  <si>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</si>
  <si>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</si>
  <si>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</si>
  <si>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</si>
  <si>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</si>
  <si>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</si>
  <si>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</si>
  <si>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</si>
  <si>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</si>
  <si>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</si>
  <si>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</si>
  <si>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</si>
  <si>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</si>
  <si>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</si>
  <si>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</si>
  <si>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</si>
  <si>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</si>
  <si>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</si>
  <si>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</si>
  <si>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</si>
  <si>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</si>
  <si>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</si>
  <si>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</si>
  <si>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</si>
  <si>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</si>
  <si>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</si>
  <si>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</si>
  <si>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</si>
  <si>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</si>
  <si>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</si>
  <si>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</si>
  <si>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</si>
  <si>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</si>
  <si>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</si>
  <si>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</si>
  <si>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</si>
  <si>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</si>
  <si>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</si>
  <si>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</si>
  <si>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</si>
  <si>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</si>
  <si>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</si>
  <si>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</si>
  <si>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</si>
  <si>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</si>
  <si>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</si>
  <si>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</si>
  <si>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</si>
  <si>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</si>
  <si>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</si>
  <si>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</si>
  <si>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</si>
  <si>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</si>
  <si>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</si>
  <si>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</si>
  <si>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</si>
  <si>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</si>
  <si>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</si>
  <si>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</si>
  <si>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</si>
  <si>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</si>
  <si>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</si>
  <si>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</si>
  <si>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</si>
  <si>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</si>
  <si>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</si>
  <si>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</si>
  <si>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</si>
  <si>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</si>
  <si>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</si>
  <si>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</si>
  <si>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</si>
  <si>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</si>
  <si>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</si>
  <si>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</si>
  <si>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</si>
  <si>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</si>
  <si>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</si>
  <si>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</si>
  <si>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</si>
  <si>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</si>
  <si>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</si>
  <si>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</si>
  <si>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</si>
  <si>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</si>
  <si>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</si>
  <si>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</si>
  <si>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</si>
  <si>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</si>
  <si>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</si>
  <si>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</si>
  <si>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</si>
  <si>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</si>
  <si>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</si>
  <si>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</si>
  <si>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</si>
  <si>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</si>
  <si>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</si>
  <si>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</si>
  <si>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</si>
  <si>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</si>
  <si>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</si>
  <si>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</si>
  <si>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</si>
  <si>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</si>
  <si>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</si>
  <si>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</si>
  <si>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</si>
  <si>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</si>
  <si>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</si>
  <si>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</si>
  <si>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</si>
  <si>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</si>
  <si>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</si>
  <si>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</si>
  <si>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</si>
  <si>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</si>
  <si>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</si>
  <si>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</si>
  <si>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</si>
  <si>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</si>
  <si>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</si>
  <si>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</si>
  <si>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</si>
  <si>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</si>
  <si>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</si>
  <si>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</si>
  <si>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</si>
  <si>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</si>
  <si>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</si>
  <si>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</si>
  <si>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</si>
  <si>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</si>
  <si>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</si>
  <si>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</si>
  <si>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</si>
  <si>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</si>
  <si>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</si>
  <si>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</si>
  <si>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</si>
  <si>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</si>
  <si>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</si>
  <si>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</si>
  <si>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</si>
  <si>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</si>
  <si>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</si>
  <si>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</si>
  <si>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</si>
  <si>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</si>
  <si>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</si>
  <si>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</si>
  <si>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</si>
  <si>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</si>
  <si>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</si>
  <si>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</si>
  <si>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</si>
  <si>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</si>
  <si>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</si>
  <si>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</si>
  <si>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</si>
  <si>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</si>
  <si>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</si>
  <si>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</si>
  <si>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</si>
  <si>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</si>
  <si>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</si>
  <si>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</si>
  <si>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</si>
  <si>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</si>
  <si>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</si>
  <si>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</si>
  <si>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</si>
  <si>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</si>
  <si>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</si>
  <si>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</si>
  <si>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</si>
  <si>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</si>
  <si>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</si>
  <si>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</si>
  <si>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</si>
  <si>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</si>
  <si>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</si>
  <si>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</si>
  <si>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</si>
  <si>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</si>
  <si>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</si>
  <si>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</si>
  <si>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</si>
  <si>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</si>
  <si>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</si>
  <si>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</si>
  <si>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</si>
  <si>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</si>
  <si>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</si>
  <si>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</si>
  <si>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</si>
  <si>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</si>
  <si>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</si>
  <si>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</si>
  <si>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</si>
  <si>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</si>
  <si>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</si>
  <si>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</si>
  <si>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</si>
  <si>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</si>
  <si>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</si>
  <si>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</si>
  <si>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</si>
  <si>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</si>
  <si>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</si>
  <si>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</si>
  <si>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</si>
  <si>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</si>
  <si>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</si>
  <si>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</si>
  <si>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</si>
  <si>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</si>
  <si>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</si>
  <si>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</si>
  <si>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</si>
  <si>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</si>
  <si>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</si>
  <si>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</si>
  <si>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</si>
  <si>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</si>
  <si>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</si>
  <si>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</si>
  <si>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</si>
  <si>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</si>
  <si>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</si>
  <si>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</si>
  <si>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</si>
  <si>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</si>
  <si>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</si>
  <si>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</si>
  <si>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</si>
  <si>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</si>
  <si>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</si>
  <si>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</si>
  <si>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</si>
  <si>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</si>
  <si>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</si>
  <si>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</si>
  <si>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</si>
  <si>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</si>
  <si>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</si>
  <si>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</si>
  <si>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</si>
  <si>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</si>
  <si>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</si>
  <si>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</si>
  <si>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</si>
  <si>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</si>
  <si>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</si>
  <si>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</si>
  <si>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</si>
  <si>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</si>
  <si>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</si>
  <si>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</si>
  <si>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</si>
  <si>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</si>
  <si>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</si>
  <si>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</si>
  <si>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</si>
  <si>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</si>
  <si>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</si>
  <si>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</si>
  <si>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</si>
  <si>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</si>
  <si>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</si>
  <si>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</si>
  <si>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</si>
  <si>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</si>
  <si>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</si>
  <si>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</si>
  <si>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</si>
  <si>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</si>
  <si>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</si>
  <si>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</si>
  <si>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</si>
  <si>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</si>
  <si>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</si>
  <si>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</si>
  <si>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</si>
  <si>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</si>
  <si>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</si>
  <si>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</si>
  <si>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</si>
  <si>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</si>
  <si>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</si>
  <si>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</si>
  <si>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</si>
  <si>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</si>
  <si>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</si>
  <si>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</si>
  <si>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</si>
  <si>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</si>
  <si>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</si>
  <si>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</si>
  <si>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</si>
  <si>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</si>
  <si>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</si>
  <si>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</si>
  <si>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</si>
  <si>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</si>
  <si>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</si>
  <si>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</si>
  <si>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</si>
  <si>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</si>
  <si>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</si>
  <si>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</si>
  <si>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</si>
  <si>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</si>
  <si>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</si>
  <si>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</si>
  <si>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</si>
  <si>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</si>
  <si>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</si>
  <si>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</si>
  <si>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</si>
  <si>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</si>
  <si>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</si>
  <si>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</si>
  <si>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</si>
  <si>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</si>
  <si>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</si>
  <si>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</si>
  <si>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</si>
  <si>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</si>
  <si>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</si>
  <si>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</si>
  <si>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</si>
  <si>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</si>
  <si>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</si>
  <si>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</si>
  <si>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</si>
  <si>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</si>
  <si>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</si>
  <si>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</si>
  <si>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</si>
  <si>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</si>
  <si>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</si>
  <si>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</si>
  <si>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</si>
  <si>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</si>
  <si>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</si>
  <si>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</si>
  <si>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</si>
  <si>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</si>
  <si>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</si>
  <si>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</si>
  <si>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</si>
  <si>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</si>
  <si>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</si>
  <si>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</si>
  <si>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</si>
  <si>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</si>
  <si>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</si>
  <si>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</si>
  <si>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</si>
  <si>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</si>
  <si>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</si>
  <si>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</si>
  <si>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</si>
  <si>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</si>
  <si>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</si>
  <si>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</si>
  <si>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</si>
  <si>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</si>
  <si>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</si>
  <si>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</si>
  <si>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</si>
  <si>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</si>
  <si>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</si>
  <si>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</si>
  <si>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</si>
  <si>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</si>
  <si>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</si>
  <si>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</si>
  <si>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</si>
  <si>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</si>
  <si>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</si>
  <si>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</si>
  <si>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</si>
  <si>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</si>
  <si>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</si>
  <si>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</si>
  <si>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</si>
  <si>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</si>
  <si>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</si>
  <si>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</si>
  <si>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</si>
  <si>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</si>
  <si>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</si>
  <si>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</si>
  <si>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</si>
  <si>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</si>
  <si>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</si>
  <si>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</si>
  <si>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</si>
  <si>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</si>
  <si>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</si>
  <si>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</si>
  <si>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</si>
  <si>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</si>
  <si>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</si>
  <si>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</si>
  <si>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</si>
  <si>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</si>
  <si>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</si>
  <si>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</si>
  <si>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</si>
  <si>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</si>
  <si>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</si>
  <si>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</si>
  <si>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</si>
  <si>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</si>
  <si>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</si>
  <si>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</si>
  <si>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</si>
  <si>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</si>
  <si>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</si>
  <si>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</si>
  <si>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</si>
  <si>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</si>
  <si>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</si>
  <si>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</si>
  <si>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</si>
  <si>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</si>
  <si>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</si>
  <si>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</si>
  <si>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</si>
  <si>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</si>
  <si>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</si>
  <si>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</si>
  <si>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</si>
  <si>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</si>
  <si>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</si>
  <si>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</si>
  <si>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</si>
  <si>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</si>
  <si>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</si>
  <si>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</si>
  <si>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</si>
  <si>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</si>
  <si>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</si>
  <si>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</si>
  <si>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</si>
  <si>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</si>
  <si>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</si>
  <si>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</si>
  <si>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</si>
  <si>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</si>
  <si>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</si>
  <si>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</si>
  <si>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</si>
  <si>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</si>
  <si>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</si>
  <si>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</si>
  <si>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</si>
  <si>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</si>
  <si>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</si>
  <si>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</si>
  <si>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</si>
  <si>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</si>
  <si>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</si>
  <si>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</si>
  <si>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</si>
  <si>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</si>
  <si>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</si>
  <si>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</si>
  <si>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</si>
  <si>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</si>
  <si>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</si>
  <si>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</si>
  <si>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</si>
  <si>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</si>
  <si>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</si>
  <si>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</si>
  <si>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</si>
  <si>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</si>
  <si>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</si>
  <si>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</si>
  <si>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</si>
  <si>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</si>
  <si>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</si>
  <si>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</si>
  <si>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</si>
  <si>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</si>
  <si>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</si>
  <si>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</si>
  <si>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</si>
  <si>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</si>
  <si>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</si>
  <si>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</si>
  <si>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</si>
  <si>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</si>
  <si>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</si>
  <si>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</si>
  <si>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</si>
  <si>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</si>
  <si>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</si>
  <si>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</si>
  <si>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</si>
  <si>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</si>
  <si>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</si>
  <si>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</si>
  <si>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</si>
  <si>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</si>
  <si>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</si>
  <si>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</si>
  <si>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</si>
  <si>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</si>
  <si>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</si>
  <si>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</si>
  <si>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</si>
  <si>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</si>
  <si>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</si>
  <si>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</si>
  <si>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</si>
  <si>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</si>
  <si>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</si>
  <si>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</si>
  <si>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</si>
  <si>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</si>
  <si>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</si>
  <si>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</si>
  <si>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</si>
  <si>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</si>
  <si>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</si>
  <si>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</si>
  <si>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</si>
  <si>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</si>
  <si>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</si>
  <si>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</si>
  <si>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</si>
  <si>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</si>
  <si>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</si>
  <si>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</si>
  <si>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</si>
  <si>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</si>
  <si>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</si>
  <si>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</si>
  <si>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</si>
  <si>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</si>
  <si>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</si>
  <si>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</si>
  <si>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</si>
  <si>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</si>
  <si>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</si>
  <si>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</si>
  <si>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</si>
  <si>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</si>
  <si>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</si>
  <si>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</si>
  <si>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</si>
  <si>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</si>
  <si>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</si>
  <si>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</si>
  <si>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</si>
  <si>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</si>
  <si>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</si>
  <si>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</si>
  <si>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</si>
  <si>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</si>
  <si>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</si>
  <si>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</si>
  <si>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</si>
  <si>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</si>
  <si>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</si>
  <si>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</si>
  <si>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</si>
  <si>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</si>
  <si>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</si>
  <si>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</si>
  <si>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</si>
  <si>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</si>
  <si>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</si>
  <si>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</si>
  <si>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</si>
  <si>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</si>
  <si>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</si>
  <si>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</si>
  <si>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</si>
  <si>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</si>
  <si>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</si>
  <si>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</si>
  <si>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</si>
  <si>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</si>
  <si>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</si>
  <si>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</si>
  <si>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</si>
  <si>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</si>
  <si>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</si>
  <si>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</si>
  <si>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</si>
  <si>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</si>
  <si>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</si>
  <si>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</si>
  <si>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</si>
  <si>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</si>
  <si>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</si>
  <si>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</si>
  <si>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</si>
  <si>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</si>
  <si>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</si>
  <si>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</si>
  <si>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</si>
  <si>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</si>
  <si>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</si>
  <si>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</si>
  <si>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</si>
  <si>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</si>
  <si>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</si>
  <si>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</si>
  <si>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</si>
  <si>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</si>
  <si>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</si>
  <si>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</si>
  <si>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</si>
  <si>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</si>
  <si>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</si>
  <si>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</si>
  <si>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</si>
  <si>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</si>
  <si>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</si>
  <si>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</si>
  <si>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</si>
  <si>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</si>
  <si>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</si>
  <si>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</si>
  <si>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</si>
  <si>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</si>
  <si>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</si>
  <si>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</si>
  <si>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</si>
  <si>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</si>
  <si>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</si>
  <si>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</si>
  <si>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</si>
  <si>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</si>
  <si>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</si>
  <si>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</si>
  <si>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</si>
  <si>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</si>
  <si>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</si>
  <si>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</si>
  <si>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</si>
  <si>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</si>
  <si>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</si>
  <si>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</si>
  <si>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</si>
  <si>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</si>
  <si>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</si>
  <si>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</si>
  <si>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</si>
  <si>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</si>
  <si>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</si>
  <si>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</si>
  <si>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</si>
  <si>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</si>
  <si>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</si>
  <si>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</si>
  <si>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</si>
  <si>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</si>
  <si>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</si>
  <si>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</si>
  <si>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</si>
  <si>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</si>
  <si>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</si>
  <si>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</si>
  <si>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</si>
  <si>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</si>
  <si>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</si>
  <si>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</si>
  <si>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</si>
  <si>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</si>
  <si>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</si>
  <si>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</si>
  <si>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</si>
  <si>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</si>
  <si>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</si>
  <si>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</si>
  <si>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</si>
  <si>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</si>
  <si>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</si>
  <si>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</si>
  <si>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</si>
  <si>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</si>
  <si>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</si>
  <si>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</si>
  <si>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</si>
  <si>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</si>
  <si>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</si>
  <si>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</si>
  <si>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</si>
  <si>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</si>
  <si>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</si>
  <si>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</si>
  <si>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</si>
  <si>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</si>
  <si>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</si>
  <si>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</si>
  <si>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</si>
  <si>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</si>
  <si>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</si>
  <si>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</si>
  <si>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</si>
  <si>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</si>
  <si>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</si>
  <si>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</si>
  <si>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</si>
  <si>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</si>
  <si>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</si>
  <si>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</si>
  <si>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</si>
  <si>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</si>
  <si>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</si>
  <si>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</si>
  <si>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</si>
  <si>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</si>
  <si>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</si>
  <si>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</si>
  <si>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</si>
  <si>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</si>
  <si>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</si>
  <si>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</si>
  <si>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</si>
  <si>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</si>
  <si>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</si>
  <si>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</si>
  <si>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</si>
  <si>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</si>
  <si>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</si>
  <si>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</si>
  <si>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</si>
  <si>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</si>
  <si>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</si>
  <si>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</si>
  <si>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</si>
  <si>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</si>
  <si>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</si>
  <si>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</si>
  <si>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</si>
  <si>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</si>
  <si>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</si>
  <si>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</si>
  <si>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</si>
  <si>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</si>
  <si>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</si>
  <si>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</si>
  <si>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</si>
  <si>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</si>
  <si>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</si>
  <si>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</si>
  <si>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</si>
  <si>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</si>
  <si>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</si>
  <si>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</si>
  <si>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</si>
  <si>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</si>
  <si>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</si>
  <si>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</si>
  <si>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</si>
  <si>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</si>
  <si>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</si>
  <si>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</si>
  <si>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</si>
  <si>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</si>
  <si>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</si>
  <si>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</si>
  <si>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</si>
  <si>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</si>
  <si>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</si>
  <si>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</si>
  <si>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</si>
  <si>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</si>
  <si>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</si>
  <si>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</si>
  <si>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</si>
  <si>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</si>
  <si>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</si>
  <si>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</si>
  <si>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</si>
  <si>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</si>
  <si>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</si>
  <si>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</si>
  <si>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</si>
  <si>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</si>
  <si>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</si>
  <si>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</si>
  <si>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</si>
  <si>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</si>
  <si>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</si>
  <si>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</si>
  <si>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</si>
  <si>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</si>
  <si>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</si>
  <si>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</si>
  <si>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</si>
  <si>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</si>
  <si>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</si>
  <si>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</si>
  <si>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</si>
  <si>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</si>
  <si>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</si>
  <si>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</si>
  <si>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</si>
  <si>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</si>
  <si>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</si>
  <si>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</si>
  <si>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</si>
  <si>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</si>
  <si>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</si>
  <si>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</si>
  <si>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</si>
  <si>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</si>
  <si>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</si>
  <si>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</si>
  <si>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</si>
  <si>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</si>
  <si>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</si>
  <si>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</si>
  <si>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</si>
  <si>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</si>
  <si>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</si>
  <si>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</si>
  <si>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</si>
  <si>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</si>
  <si>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</si>
  <si>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</si>
  <si>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</si>
  <si>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</si>
  <si>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</si>
  <si>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</si>
  <si>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</si>
  <si>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</si>
  <si>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</si>
  <si>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</si>
  <si>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</si>
  <si>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</si>
  <si>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</si>
  <si>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</si>
  <si>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</si>
  <si>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</si>
  <si>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</si>
  <si>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</si>
  <si>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</si>
  <si>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</si>
  <si>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</si>
  <si>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</si>
  <si>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</si>
  <si>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</si>
  <si>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</si>
  <si>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</si>
  <si>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</si>
  <si>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</si>
  <si>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</si>
  <si>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</si>
  <si>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</si>
  <si>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</si>
  <si>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</si>
  <si>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</si>
  <si>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</si>
  <si>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</si>
  <si>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</si>
  <si>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</si>
  <si>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</si>
  <si>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</si>
  <si>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</si>
  <si>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</si>
  <si>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</si>
  <si>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</si>
  <si>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</si>
  <si>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</si>
  <si>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</si>
  <si>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</si>
  <si>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</si>
  <si>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</si>
  <si>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</si>
  <si>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</si>
  <si>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</si>
  <si>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</si>
  <si>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</si>
  <si>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</si>
  <si>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</si>
  <si>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</si>
  <si>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</si>
  <si>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</si>
  <si>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</si>
  <si>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</si>
  <si>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</si>
  <si>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</si>
  <si>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</si>
  <si>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</si>
  <si>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</si>
  <si>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</si>
  <si>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</si>
  <si>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</si>
  <si>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</si>
  <si>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</si>
  <si>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</si>
  <si>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</si>
  <si>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</si>
  <si>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</si>
  <si>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</si>
  <si>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</si>
  <si>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</si>
  <si>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</si>
  <si>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</si>
  <si>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</si>
  <si>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</si>
  <si>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</si>
  <si>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</si>
  <si>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</si>
  <si>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</si>
  <si>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</si>
  <si>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</si>
  <si>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</si>
  <si>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</si>
  <si>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</si>
  <si>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</si>
  <si>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</si>
  <si>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</si>
  <si>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</si>
  <si>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</si>
  <si>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</si>
  <si>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</si>
  <si>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</si>
  <si>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</si>
  <si>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</si>
  <si>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</si>
  <si>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</si>
  <si>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</si>
  <si>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</si>
  <si>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</si>
  <si>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</si>
  <si>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</si>
  <si>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</si>
  <si>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</si>
  <si>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</si>
  <si>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</si>
  <si>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</si>
  <si>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</si>
  <si>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</si>
  <si>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</si>
  <si>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</si>
  <si>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</si>
  <si>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</si>
  <si>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</si>
  <si>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</si>
  <si>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</si>
  <si>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</si>
  <si>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</si>
  <si>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</si>
  <si>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</si>
  <si>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</si>
  <si>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</si>
  <si>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</si>
  <si>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</si>
  <si>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</si>
  <si>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</si>
  <si>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</si>
  <si>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</si>
  <si>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</si>
  <si>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</si>
  <si>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</si>
  <si>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</si>
  <si>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</si>
  <si>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</si>
  <si>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</si>
  <si>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</si>
  <si>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</si>
  <si>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</si>
  <si>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</si>
  <si>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</si>
  <si>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</si>
  <si>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</si>
  <si>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</si>
  <si>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</si>
  <si>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</si>
  <si>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</si>
  <si>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</si>
  <si>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</si>
  <si>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</si>
  <si>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</si>
  <si>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</si>
  <si>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</si>
  <si>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</si>
  <si>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</si>
  <si>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</si>
  <si>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</si>
  <si>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</si>
  <si>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</si>
  <si>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</si>
  <si>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</si>
  <si>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</si>
  <si>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</si>
  <si>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</si>
  <si>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</si>
  <si>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</si>
  <si>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</si>
  <si>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</si>
  <si>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</si>
  <si>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</si>
  <si>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</si>
  <si>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</si>
  <si>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</si>
  <si>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</si>
  <si>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</si>
  <si>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</si>
  <si>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</si>
  <si>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</si>
  <si>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</si>
  <si>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</si>
  <si>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</si>
  <si>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</si>
  <si>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</si>
  <si>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</si>
  <si>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</si>
  <si>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</si>
  <si>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</si>
  <si>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</si>
  <si>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</si>
  <si>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</si>
  <si>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</si>
  <si>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</si>
  <si>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</si>
  <si>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</si>
  <si>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</si>
  <si>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</si>
  <si>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</si>
  <si>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</si>
  <si>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</si>
  <si>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</si>
  <si>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</si>
  <si>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</si>
  <si>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</si>
  <si>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</si>
  <si>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</si>
  <si>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</si>
  <si>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</si>
  <si>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</si>
  <si>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</si>
  <si>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</si>
  <si>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</si>
  <si>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</si>
  <si>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</si>
  <si>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</si>
  <si>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</si>
  <si>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</si>
  <si>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</si>
  <si>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</si>
  <si>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</si>
  <si>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</si>
  <si>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</si>
  <si>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</si>
  <si>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</si>
  <si>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</si>
  <si>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</si>
  <si>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</si>
  <si>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</si>
  <si>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</si>
  <si>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</si>
  <si>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</si>
  <si>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</si>
  <si>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</si>
  <si>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</si>
  <si>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</si>
  <si>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</si>
  <si>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</si>
  <si>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</si>
  <si>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</si>
  <si>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</si>
  <si>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</si>
  <si>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</si>
  <si>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</si>
  <si>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</si>
  <si>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</si>
  <si>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</si>
  <si>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</si>
  <si>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</si>
  <si>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</si>
  <si>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</si>
  <si>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</si>
  <si>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</si>
  <si>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</si>
  <si>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</si>
  <si>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</si>
  <si>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</si>
  <si>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</si>
  <si>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</si>
  <si>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</si>
  <si>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</si>
  <si>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</si>
  <si>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</si>
  <si>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</si>
  <si>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</si>
  <si>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</si>
  <si>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</si>
  <si>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</si>
  <si>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</si>
  <si>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</si>
  <si>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</si>
  <si>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</si>
  <si>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</si>
  <si>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</si>
  <si>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</si>
  <si>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</si>
  <si>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</si>
  <si>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</si>
  <si>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</si>
  <si>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</si>
  <si>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</si>
  <si>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</si>
  <si>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</si>
  <si>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</si>
  <si>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</si>
  <si>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</si>
  <si>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</si>
  <si>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</si>
  <si>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</si>
  <si>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</si>
  <si>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</si>
  <si>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</si>
  <si>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</si>
  <si>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</si>
  <si>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</si>
  <si>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</si>
  <si>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</si>
  <si>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</si>
  <si>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</si>
  <si>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</si>
  <si>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</si>
  <si>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</si>
  <si>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</si>
  <si>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</si>
  <si>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</si>
  <si>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</si>
  <si>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</si>
  <si>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</si>
  <si>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</si>
  <si>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</si>
  <si>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</si>
  <si>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</si>
  <si>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</si>
  <si>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</si>
  <si>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</si>
  <si>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</si>
  <si>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</si>
  <si>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</si>
  <si>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</si>
  <si>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</si>
  <si>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</si>
  <si>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</si>
  <si>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</si>
  <si>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</si>
  <si>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</si>
  <si>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</si>
  <si>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</si>
  <si>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</si>
  <si>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</si>
  <si>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</si>
  <si>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</si>
  <si>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</si>
  <si>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</si>
  <si>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</si>
  <si>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</si>
  <si>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</si>
  <si>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</si>
  <si>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</si>
  <si>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</si>
  <si>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</si>
  <si>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</si>
  <si>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</si>
  <si>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</si>
  <si>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</si>
  <si>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</si>
  <si>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</si>
  <si>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</si>
  <si>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</si>
  <si>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</si>
  <si>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</si>
  <si>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</si>
  <si>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</si>
  <si>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</si>
  <si>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</si>
  <si>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</si>
  <si>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</si>
  <si>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</si>
  <si>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</si>
  <si>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</si>
  <si>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</si>
  <si>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</si>
  <si>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</si>
  <si>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</si>
  <si>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</si>
  <si>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</si>
  <si>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</si>
  <si>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</si>
  <si>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</si>
  <si>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</si>
  <si>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</si>
  <si>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</si>
  <si>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</si>
  <si>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</si>
  <si>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</si>
  <si>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</si>
  <si>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</si>
  <si>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</si>
  <si>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</si>
  <si>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</si>
  <si>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</si>
  <si>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</si>
  <si>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</si>
  <si>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</si>
  <si>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</si>
  <si>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</si>
  <si>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</si>
  <si>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</si>
  <si>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</si>
  <si>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</si>
  <si>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</si>
  <si>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</si>
  <si>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</si>
  <si>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</si>
  <si>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</si>
  <si>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</si>
  <si>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</si>
  <si>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</si>
  <si>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</si>
  <si>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</si>
  <si>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</si>
  <si>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</si>
  <si>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</si>
  <si>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</si>
  <si>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</si>
  <si>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</si>
  <si>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</si>
  <si>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</si>
  <si>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</si>
  <si>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</si>
  <si>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</si>
  <si>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</si>
  <si>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</si>
  <si>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</si>
  <si>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</si>
  <si>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</si>
  <si>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</si>
  <si>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</si>
  <si>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</si>
  <si>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</si>
  <si>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</si>
  <si>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</si>
  <si>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</si>
  <si>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</si>
  <si>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</si>
  <si>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</si>
  <si>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</si>
  <si>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</si>
  <si>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</si>
  <si>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</si>
  <si>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</si>
  <si>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</si>
  <si>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</si>
  <si>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</si>
  <si>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</si>
  <si>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</si>
  <si>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</si>
  <si>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</si>
  <si>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</si>
  <si>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</si>
  <si>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</si>
  <si>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</si>
  <si>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</si>
  <si>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</si>
  <si>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</si>
  <si>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</si>
  <si>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</si>
  <si>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</si>
  <si>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</si>
  <si>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</si>
  <si>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</si>
  <si>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</si>
  <si>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</si>
  <si>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</si>
  <si>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</si>
  <si>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</si>
  <si>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</si>
  <si>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</si>
  <si>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</si>
  <si>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</si>
  <si>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</si>
  <si>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</si>
  <si>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</si>
  <si>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</si>
  <si>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</si>
  <si>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</si>
  <si>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</si>
  <si>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</si>
  <si>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</si>
  <si>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</si>
  <si>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</si>
  <si>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</si>
  <si>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</si>
  <si>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</si>
  <si>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</si>
  <si>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</si>
  <si>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</si>
  <si>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</si>
  <si>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</si>
  <si>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</si>
  <si>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</si>
  <si>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</si>
  <si>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</si>
  <si>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</si>
  <si>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</si>
  <si>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</si>
  <si>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</si>
  <si>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</si>
  <si>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</si>
  <si>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</si>
  <si>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</si>
  <si>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</si>
  <si>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</si>
  <si>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</si>
  <si>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</si>
  <si>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</si>
  <si>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</si>
  <si>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</si>
  <si>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</si>
  <si>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</si>
  <si>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</si>
  <si>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</si>
  <si>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</si>
  <si>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</si>
  <si>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</si>
  <si>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</si>
  <si>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</si>
  <si>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</si>
  <si>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</si>
  <si>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</si>
  <si>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</si>
  <si>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</si>
  <si>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</si>
  <si>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</si>
  <si>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</si>
  <si>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</si>
  <si>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</si>
  <si>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</si>
  <si>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</si>
  <si>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</si>
  <si>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</si>
  <si>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</si>
  <si>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</si>
  <si>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</si>
  <si>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</si>
  <si>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</si>
  <si>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</si>
  <si>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</si>
  <si>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</si>
  <si>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</si>
  <si>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</si>
  <si>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</si>
  <si>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</si>
  <si>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</si>
  <si>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</si>
  <si>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</si>
  <si>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</si>
  <si>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</si>
  <si>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</si>
  <si>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</si>
  <si>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</si>
  <si>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</si>
  <si>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</si>
  <si>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</si>
  <si>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</si>
  <si>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</si>
  <si>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</si>
  <si>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</si>
  <si>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</si>
  <si>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</si>
  <si>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</si>
  <si>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</si>
  <si>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</si>
  <si>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</si>
  <si>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</si>
  <si>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</si>
  <si>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</si>
  <si>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</si>
  <si>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</si>
  <si>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</si>
  <si>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</si>
  <si>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</si>
  <si>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</si>
  <si>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</si>
  <si>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</si>
  <si>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</si>
  <si>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</si>
  <si>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</si>
  <si>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</si>
  <si>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</si>
  <si>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</si>
  <si>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</si>
  <si>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</si>
  <si>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</si>
  <si>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</si>
  <si>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</si>
  <si>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</si>
  <si>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</si>
  <si>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</si>
  <si>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</si>
  <si>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</si>
  <si>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</si>
  <si>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</si>
  <si>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</si>
  <si>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</si>
  <si>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</si>
  <si>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</si>
  <si>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</si>
  <si>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</si>
  <si>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</si>
  <si>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</si>
  <si>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</si>
  <si>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</si>
  <si>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</si>
  <si>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</si>
  <si>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</si>
  <si>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</si>
  <si>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</si>
  <si>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</si>
  <si>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</si>
  <si>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</si>
  <si>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</si>
  <si>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</si>
  <si>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</si>
  <si>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</si>
  <si>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</si>
  <si>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</si>
  <si>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</si>
  <si>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</si>
  <si>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</si>
  <si>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</si>
  <si>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</si>
  <si>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</si>
  <si>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</si>
  <si>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</si>
  <si>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</si>
  <si>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</si>
  <si>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</si>
  <si>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</si>
  <si>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</si>
  <si>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</si>
  <si>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</si>
  <si>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</si>
  <si>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</si>
  <si>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</si>
  <si>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</si>
  <si>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</si>
  <si>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</si>
  <si>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</si>
  <si>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</si>
  <si>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</si>
  <si>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</si>
  <si>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</si>
  <si>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</si>
  <si>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</si>
  <si>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</si>
  <si>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</si>
  <si>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</si>
  <si>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</si>
  <si>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</si>
  <si>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</si>
  <si>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</si>
  <si>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</si>
  <si>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</si>
  <si>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</si>
  <si>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</si>
  <si>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</si>
  <si>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</si>
  <si>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</si>
  <si>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</si>
  <si>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</si>
  <si>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</si>
  <si>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</si>
  <si>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</si>
  <si>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</si>
  <si>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</si>
  <si>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</si>
  <si>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</si>
  <si>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</si>
  <si>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</si>
  <si>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</si>
  <si>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</si>
  <si>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</si>
  <si>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</si>
  <si>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</si>
  <si>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</si>
  <si>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</si>
  <si>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</si>
  <si>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</si>
  <si>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</si>
  <si>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</si>
  <si>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</si>
  <si>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</si>
  <si>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</si>
  <si>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</si>
  <si>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</si>
  <si>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</si>
  <si>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</si>
  <si>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</si>
  <si>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</si>
  <si>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</si>
  <si>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</si>
  <si>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</si>
  <si>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</si>
  <si>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</si>
  <si>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</si>
  <si>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</si>
  <si>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</si>
  <si>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</si>
  <si>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</si>
  <si>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</si>
  <si>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</si>
  <si>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</si>
  <si>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</si>
  <si>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</si>
  <si>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</si>
  <si>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</si>
  <si>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</si>
  <si>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</si>
  <si>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</si>
  <si>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</si>
  <si>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</si>
  <si>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</si>
  <si>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</si>
  <si>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</si>
  <si>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</si>
  <si>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</si>
  <si>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</si>
  <si>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</si>
  <si>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</si>
  <si>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</si>
  <si>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</si>
  <si>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</si>
  <si>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</si>
  <si>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</si>
  <si>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</si>
  <si>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</si>
  <si>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</si>
  <si>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</si>
  <si>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</si>
  <si>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</si>
  <si>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</si>
  <si>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</si>
  <si>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</si>
  <si>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</si>
  <si>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</si>
  <si>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</si>
  <si>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</si>
  <si>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</si>
  <si>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</si>
  <si>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</si>
  <si>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</si>
  <si>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</si>
  <si>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</si>
  <si>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</si>
  <si>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</si>
  <si>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</si>
  <si>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</si>
  <si>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</si>
  <si>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</si>
  <si>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</si>
  <si>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</si>
  <si>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</si>
  <si>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</si>
  <si>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</si>
  <si>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</si>
  <si>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</si>
  <si>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</si>
  <si>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</si>
  <si>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</si>
  <si>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</si>
  <si>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</si>
  <si>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</si>
  <si>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</si>
  <si>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</si>
  <si>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</si>
  <si>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</si>
  <si>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</si>
  <si>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</si>
  <si>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</si>
  <si>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</si>
  <si>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</si>
  <si>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</si>
  <si>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</si>
  <si>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</si>
  <si>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</si>
  <si>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</si>
  <si>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</si>
  <si>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</si>
  <si>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</si>
  <si>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</si>
  <si>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</si>
  <si>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</si>
  <si>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</si>
  <si>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</si>
  <si>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</si>
  <si>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</si>
  <si>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</si>
  <si>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</si>
  <si>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</si>
  <si>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</si>
  <si>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</si>
  <si>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</si>
  <si>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</si>
  <si>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</si>
  <si>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</si>
  <si>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</si>
  <si>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</si>
  <si>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</si>
  <si>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</si>
  <si>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</si>
  <si>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</si>
  <si>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</si>
  <si>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</si>
  <si>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</si>
  <si>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</si>
  <si>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</si>
  <si>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</si>
  <si>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</si>
  <si>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</si>
  <si>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</si>
  <si>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</si>
  <si>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</si>
  <si>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</si>
  <si>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</si>
  <si>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</si>
  <si>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</si>
  <si>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</si>
  <si>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</si>
  <si>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</si>
  <si>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</si>
  <si>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</si>
  <si>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</si>
  <si>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</si>
  <si>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</si>
  <si>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</si>
  <si>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</si>
  <si>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</si>
  <si>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</si>
  <si>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</si>
  <si>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</si>
  <si>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</si>
  <si>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</si>
  <si>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</si>
  <si>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</si>
  <si>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</si>
  <si>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</si>
  <si>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</si>
  <si>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</si>
  <si>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</si>
  <si>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</si>
  <si>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</si>
  <si>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</si>
  <si>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</si>
  <si>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</si>
  <si>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</si>
  <si>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</si>
  <si>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</si>
  <si>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</si>
  <si>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</si>
  <si>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</si>
  <si>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</si>
  <si>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</si>
  <si>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</si>
  <si>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</si>
  <si>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</si>
  <si>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</si>
  <si>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</si>
  <si>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</si>
  <si>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</si>
  <si>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</si>
  <si>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</si>
  <si>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</si>
  <si>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</si>
  <si>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</si>
  <si>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</si>
  <si>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</si>
  <si>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</si>
  <si>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</si>
  <si>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</si>
  <si>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</si>
  <si>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</si>
  <si>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</si>
  <si>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</si>
  <si>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</si>
  <si>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</si>
  <si>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</si>
  <si>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</si>
  <si>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</si>
  <si>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</si>
  <si>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</si>
  <si>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</si>
  <si>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</si>
  <si>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</si>
  <si>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</si>
  <si>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</si>
  <si>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</si>
  <si>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</si>
  <si>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</si>
  <si>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</si>
  <si>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</si>
  <si>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</si>
  <si>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</si>
  <si>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</si>
  <si>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</si>
  <si>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</si>
  <si>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</si>
  <si>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</si>
  <si>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</si>
  <si>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</si>
  <si>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</si>
  <si>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</si>
  <si>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</si>
  <si>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</si>
  <si>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</si>
  <si>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</si>
  <si>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</si>
  <si>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</si>
  <si>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</si>
  <si>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</si>
  <si>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</si>
  <si>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</si>
  <si>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</si>
  <si>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</si>
  <si>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</si>
  <si>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</si>
  <si>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</si>
  <si>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</si>
  <si>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</si>
  <si>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</si>
  <si>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</si>
  <si>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</si>
  <si>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</si>
  <si>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</si>
  <si>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</si>
  <si>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</si>
  <si>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</si>
  <si>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</si>
  <si>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</si>
  <si>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</si>
  <si>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</si>
  <si>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</si>
  <si>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</si>
  <si>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</si>
  <si>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</si>
  <si>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</si>
  <si>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</si>
  <si>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</si>
  <si>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</si>
  <si>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</si>
  <si>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</si>
  <si>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</si>
  <si>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</si>
  <si>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</si>
  <si>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</si>
  <si>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</si>
  <si>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</si>
  <si>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</si>
  <si>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</si>
  <si>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</si>
  <si>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</si>
  <si>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</si>
  <si>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</si>
  <si>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</si>
  <si>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</si>
  <si>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</si>
  <si>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</si>
  <si>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</si>
  <si>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</si>
  <si>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</si>
  <si>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</si>
  <si>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</si>
  <si>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</si>
  <si>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</si>
  <si>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</si>
  <si>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</si>
  <si>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</si>
  <si>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</si>
  <si>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</si>
  <si>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</si>
  <si>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</si>
  <si>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</si>
  <si>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</si>
  <si>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</si>
  <si>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</si>
  <si>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</si>
  <si>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</si>
  <si>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</si>
  <si>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</si>
  <si>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</si>
  <si>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</si>
  <si>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</si>
  <si>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</si>
  <si>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</si>
  <si>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</si>
  <si>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</si>
  <si>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</si>
  <si>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</si>
  <si>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</si>
  <si>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</si>
  <si>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</si>
  <si>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</si>
  <si>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</si>
  <si>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</si>
  <si>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</si>
  <si>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</si>
  <si>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</si>
  <si>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</si>
  <si>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</si>
  <si>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</si>
  <si>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</si>
  <si>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</si>
  <si>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</si>
  <si>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</si>
  <si>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</si>
  <si>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</si>
  <si>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</si>
  <si>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</si>
  <si>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</si>
  <si>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</si>
  <si>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</si>
  <si>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</si>
  <si>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</si>
  <si>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</si>
  <si>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</si>
  <si>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</si>
  <si>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</si>
  <si>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</si>
  <si>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</si>
  <si>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</si>
  <si>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</si>
  <si>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</si>
  <si>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</si>
  <si>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</si>
  <si>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</si>
  <si>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</si>
  <si>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</si>
  <si>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</si>
  <si>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</si>
  <si>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</si>
  <si>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</si>
  <si>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</si>
  <si>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</si>
  <si>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</si>
  <si>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</si>
  <si>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</si>
  <si>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</si>
  <si>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</si>
  <si>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</si>
  <si>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</si>
  <si>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</si>
  <si>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</si>
  <si>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</si>
  <si>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</si>
  <si>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</si>
  <si>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</si>
  <si>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</si>
  <si>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</si>
  <si>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</si>
  <si>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</si>
  <si>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</si>
  <si>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</si>
  <si>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</si>
  <si>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</si>
  <si>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</si>
  <si>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</si>
  <si>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</si>
  <si>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</si>
  <si>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</si>
  <si>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</si>
  <si>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</si>
  <si>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</si>
  <si>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</si>
  <si>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</si>
  <si>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</si>
  <si>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</si>
  <si>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</si>
  <si>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</si>
  <si>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</si>
  <si>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</si>
  <si>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</si>
  <si>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</si>
  <si>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</si>
  <si>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</si>
  <si>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</si>
  <si>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</si>
  <si>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</si>
  <si>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</si>
  <si>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</si>
  <si>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</si>
  <si>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</si>
  <si>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</si>
  <si>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</si>
  <si>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</si>
  <si>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</si>
  <si>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</si>
  <si>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</si>
  <si>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</si>
  <si>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</si>
  <si>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</si>
  <si>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</si>
  <si>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</si>
  <si>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</si>
  <si>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</si>
  <si>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</si>
  <si>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</si>
  <si>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</si>
  <si>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</si>
  <si>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</si>
  <si>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</si>
  <si>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</si>
  <si>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</si>
  <si>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</si>
  <si>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</si>
  <si>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</si>
  <si>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</si>
  <si>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</si>
  <si>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</si>
  <si>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</si>
  <si>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</si>
  <si>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</si>
  <si>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</si>
  <si>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</si>
  <si>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</si>
  <si>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</si>
  <si>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</si>
  <si>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</si>
  <si>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</si>
  <si>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</si>
  <si>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</si>
  <si>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</si>
  <si>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</si>
  <si>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</si>
  <si>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</si>
  <si>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</si>
  <si>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</si>
  <si>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</si>
  <si>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</si>
  <si>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</si>
  <si>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</si>
  <si>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</si>
  <si>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</si>
  <si>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</si>
  <si>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</si>
  <si>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</si>
  <si>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</si>
  <si>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</si>
  <si>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</si>
  <si>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</si>
  <si>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</si>
  <si>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</si>
  <si>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</si>
  <si>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</si>
  <si>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</si>
  <si>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</si>
  <si>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</si>
  <si>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</si>
  <si>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</si>
  <si>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</si>
  <si>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</si>
  <si>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</si>
  <si>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</si>
  <si>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</si>
  <si>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</si>
  <si>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</si>
  <si>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</si>
  <si>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</si>
  <si>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</si>
  <si>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</si>
  <si>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</si>
  <si>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</si>
  <si>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</si>
  <si>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</si>
  <si>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</si>
  <si>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</si>
  <si>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</si>
  <si>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</si>
  <si>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</si>
  <si>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</si>
  <si>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</si>
  <si>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</si>
  <si>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</si>
  <si>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</si>
  <si>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</si>
  <si>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</si>
  <si>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</si>
  <si>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</si>
  <si>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</si>
  <si>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</si>
  <si>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</si>
  <si>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</si>
  <si>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</si>
  <si>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</si>
  <si>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</si>
  <si>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</si>
  <si>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</si>
  <si>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</si>
  <si>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</si>
  <si>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</si>
  <si>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</si>
  <si>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</si>
  <si>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</si>
  <si>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</si>
  <si>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</si>
  <si>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</si>
  <si>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</si>
  <si>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</si>
  <si>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</si>
  <si>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</si>
  <si>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</si>
  <si>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</si>
  <si>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</si>
  <si>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</si>
  <si>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</si>
  <si>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</si>
  <si>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</si>
  <si>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</si>
  <si>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</si>
  <si>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</si>
  <si>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</si>
  <si>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</si>
  <si>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</si>
  <si>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</si>
  <si>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</si>
  <si>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</si>
  <si>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</si>
  <si>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</si>
  <si>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</si>
  <si>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</si>
  <si>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</si>
  <si>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</si>
  <si>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</si>
  <si>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</si>
  <si>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</si>
  <si>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</si>
  <si>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</si>
  <si>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</si>
  <si>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</si>
  <si>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</si>
  <si>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</si>
  <si>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</si>
  <si>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</si>
  <si>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</si>
  <si>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</si>
  <si>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</si>
  <si>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</si>
  <si>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</si>
  <si>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</si>
  <si>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</si>
  <si>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</si>
  <si>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</si>
  <si>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</si>
  <si>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</si>
  <si>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</si>
  <si>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</si>
  <si>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</si>
  <si>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</si>
  <si>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</si>
  <si>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</si>
  <si>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</si>
  <si>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</si>
  <si>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</si>
  <si>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</si>
  <si>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</si>
  <si>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</si>
  <si>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</si>
  <si>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</si>
  <si>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</si>
  <si>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</si>
  <si>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</si>
  <si>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</si>
  <si>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</si>
  <si>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</si>
  <si>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</si>
  <si>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</si>
  <si>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</si>
  <si>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</si>
  <si>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</si>
  <si>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</si>
  <si>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</si>
  <si>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</si>
  <si>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</si>
  <si>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</si>
  <si>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</si>
  <si>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</si>
  <si>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</si>
  <si>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</si>
  <si>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</si>
  <si>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</si>
  <si>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</si>
  <si>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</si>
  <si>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</si>
  <si>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</si>
  <si>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</si>
  <si>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</si>
  <si>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</si>
  <si>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</si>
  <si>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</si>
  <si>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</si>
  <si>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</si>
  <si>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</si>
  <si>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</si>
  <si>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</si>
  <si>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</si>
  <si>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</si>
  <si>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</si>
  <si>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</si>
  <si>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</si>
  <si>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</si>
  <si>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</si>
  <si>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</si>
  <si>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</si>
  <si>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</si>
  <si>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</si>
  <si>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</si>
  <si>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</si>
  <si>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</si>
  <si>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</si>
  <si>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</si>
  <si>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</si>
  <si>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</si>
  <si>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</si>
  <si>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</si>
  <si>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</si>
  <si>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</si>
  <si>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</si>
  <si>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</si>
  <si>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</si>
  <si>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</si>
  <si>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</si>
  <si>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</si>
  <si>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</si>
  <si>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</si>
  <si>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</si>
  <si>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</si>
  <si>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</si>
  <si>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</si>
  <si>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</si>
  <si>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</si>
  <si>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</si>
  <si>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</si>
  <si>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</si>
  <si>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</si>
  <si>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</si>
  <si>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</si>
  <si>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</si>
  <si>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</si>
  <si>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</si>
  <si>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</si>
  <si>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</si>
  <si>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</si>
  <si>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</si>
  <si>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</si>
  <si>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</si>
  <si>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</si>
  <si>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</si>
  <si>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</si>
  <si>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</si>
  <si>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</si>
  <si>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</si>
  <si>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</si>
  <si>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</si>
  <si>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</si>
  <si>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</si>
  <si>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</si>
  <si>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</si>
  <si>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</si>
  <si>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</si>
  <si>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</si>
  <si>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</si>
  <si>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</si>
  <si>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</si>
  <si>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</si>
  <si>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</si>
  <si>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</si>
  <si>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</si>
  <si>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</si>
  <si>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</si>
  <si>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</si>
  <si>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</si>
  <si>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</si>
  <si>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</si>
  <si>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</si>
  <si>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</si>
  <si>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</si>
  <si>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</si>
  <si>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</si>
  <si>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</si>
  <si>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</si>
  <si>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</si>
  <si>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</si>
  <si>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</si>
  <si>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</si>
  <si>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</si>
  <si>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</si>
  <si>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</si>
  <si>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</si>
  <si>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</si>
  <si>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</si>
  <si>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</si>
  <si>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</si>
  <si>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</si>
  <si>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</si>
  <si>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</si>
  <si>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</si>
  <si>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</si>
  <si>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</si>
  <si>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</si>
  <si>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</si>
  <si>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</si>
  <si>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</si>
  <si>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</si>
  <si>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</si>
  <si>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</si>
  <si>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</si>
  <si>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</si>
  <si>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</si>
  <si>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</si>
  <si>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</si>
  <si>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</si>
  <si>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</si>
  <si>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</si>
  <si>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</si>
  <si>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</si>
  <si>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</si>
  <si>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</si>
  <si>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</si>
  <si>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</si>
  <si>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</si>
  <si>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</si>
  <si>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</si>
  <si>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</si>
  <si>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</si>
  <si>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</si>
  <si>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</si>
  <si>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</si>
  <si>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</si>
  <si>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</si>
  <si>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</si>
  <si>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</si>
  <si>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</si>
  <si>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</si>
  <si>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</si>
  <si>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</si>
  <si>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</si>
  <si>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</si>
  <si>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</si>
  <si>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</si>
  <si>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</si>
  <si>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</si>
  <si>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</si>
  <si>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</si>
  <si>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</si>
  <si>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</si>
  <si>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</si>
  <si>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</si>
  <si>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</si>
  <si>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</si>
  <si>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</si>
  <si>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</si>
  <si>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</si>
  <si>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</si>
  <si>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</si>
  <si>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</si>
  <si>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</si>
  <si>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</si>
  <si>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</si>
  <si>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</si>
  <si>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</si>
  <si>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</si>
  <si>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</si>
  <si>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</si>
  <si>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</si>
  <si>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</si>
  <si>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</si>
  <si>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</si>
  <si>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</si>
  <si>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</si>
  <si>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</si>
  <si>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</si>
  <si>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</si>
  <si>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</si>
  <si>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</si>
  <si>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</si>
  <si>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</si>
  <si>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</si>
  <si>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</si>
  <si>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</si>
  <si>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</si>
  <si>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</si>
  <si>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</si>
  <si>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</si>
  <si>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</si>
  <si>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</si>
  <si>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</si>
  <si>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</si>
  <si>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</si>
  <si>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</si>
  <si>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</si>
  <si>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</si>
  <si>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</si>
  <si>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</si>
  <si>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</si>
  <si>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</si>
  <si>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</si>
  <si>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</si>
  <si>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</si>
  <si>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</si>
  <si>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</si>
  <si>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</si>
  <si>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</si>
  <si>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</si>
  <si>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</si>
  <si>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</si>
  <si>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</si>
  <si>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</si>
  <si>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</si>
  <si>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</si>
  <si>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</si>
  <si>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</si>
  <si>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</si>
  <si>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</si>
  <si>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</si>
  <si>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</si>
  <si>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</si>
  <si>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</si>
  <si>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</si>
  <si>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</si>
  <si>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</si>
  <si>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</si>
  <si>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</si>
  <si>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</si>
  <si>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</si>
  <si>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</si>
  <si>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</si>
  <si>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</si>
  <si>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</si>
  <si>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</si>
  <si>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</si>
  <si>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</si>
  <si>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</si>
  <si>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</si>
  <si>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</si>
  <si>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</si>
  <si>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</si>
  <si>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</si>
  <si>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</si>
  <si>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</si>
  <si>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</si>
  <si>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</si>
  <si>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</si>
  <si>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</si>
  <si>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</si>
  <si>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</si>
  <si>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</si>
  <si>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</si>
  <si>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</si>
  <si>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</si>
  <si>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</si>
  <si>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</si>
  <si>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</si>
  <si>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</si>
  <si>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</si>
  <si>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</si>
  <si>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</si>
  <si>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</si>
  <si>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</si>
  <si>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</si>
  <si>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</si>
  <si>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</si>
  <si>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</si>
  <si>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</si>
  <si>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</si>
  <si>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</si>
  <si>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</si>
  <si>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</si>
  <si>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</si>
  <si>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</si>
  <si>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</si>
  <si>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</si>
  <si>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</si>
  <si>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</si>
  <si>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</si>
  <si>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</si>
  <si>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</si>
  <si>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</si>
  <si>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</si>
  <si>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</si>
  <si>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</si>
  <si>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</si>
  <si>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</si>
  <si>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</si>
  <si>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</si>
  <si>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</si>
  <si>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</si>
  <si>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</si>
  <si>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</si>
  <si>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</si>
  <si>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</si>
  <si>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</si>
  <si>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</si>
  <si>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</si>
  <si>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</si>
  <si>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</si>
  <si>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</si>
  <si>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</si>
  <si>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</si>
  <si>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</si>
  <si>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</si>
  <si>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</si>
  <si>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</si>
  <si>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</si>
  <si>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</si>
  <si>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</si>
  <si>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</si>
  <si>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</si>
  <si>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</si>
  <si>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</si>
  <si>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</si>
  <si>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</si>
  <si>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</si>
  <si>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</si>
  <si>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</si>
  <si>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</si>
  <si>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</si>
  <si>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</si>
  <si>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</si>
  <si>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</si>
  <si>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</si>
  <si>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</si>
  <si>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</si>
  <si>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</si>
  <si>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</si>
  <si>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</si>
  <si>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</si>
  <si>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</si>
  <si>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</si>
  <si>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</si>
  <si>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</si>
  <si>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</si>
  <si>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</si>
  <si>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</si>
  <si>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</si>
  <si>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</si>
  <si>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</si>
  <si>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</si>
  <si>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</si>
  <si>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</si>
  <si>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</si>
  <si>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</si>
  <si>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</si>
  <si>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</si>
  <si>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</si>
  <si>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</si>
  <si>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</si>
  <si>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</si>
  <si>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</si>
  <si>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</si>
  <si>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</si>
  <si>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</si>
  <si>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</si>
  <si>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</si>
  <si>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</si>
  <si>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</si>
  <si>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</si>
  <si>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</si>
  <si>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</si>
  <si>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</si>
  <si>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</si>
  <si>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</si>
  <si>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</si>
  <si>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</si>
  <si>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</si>
  <si>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</si>
  <si>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</si>
  <si>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</si>
  <si>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</si>
  <si>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</si>
  <si>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</si>
  <si>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</si>
  <si>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</si>
  <si>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</si>
  <si>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</si>
  <si>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</si>
  <si>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</si>
  <si>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</si>
  <si>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</si>
  <si>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</si>
  <si>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</si>
  <si>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</si>
  <si>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</si>
  <si>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</si>
  <si>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</si>
  <si>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</si>
  <si>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</si>
  <si>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</si>
  <si>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</si>
  <si>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</si>
  <si>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</si>
  <si>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</si>
  <si>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</si>
  <si>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</si>
  <si>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</si>
  <si>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</si>
  <si>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</si>
  <si>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</si>
  <si>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</si>
  <si>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</si>
  <si>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</si>
  <si>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</si>
  <si>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</si>
  <si>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</si>
  <si>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</si>
  <si>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</si>
  <si>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</si>
  <si>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</si>
  <si>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</si>
  <si>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</si>
  <si>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</si>
  <si>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</si>
  <si>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</si>
  <si>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</si>
  <si>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</si>
  <si>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</si>
  <si>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</si>
  <si>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</si>
  <si>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</si>
  <si>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</si>
  <si>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</si>
  <si>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</si>
  <si>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</si>
  <si>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</si>
  <si>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</si>
  <si>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</si>
  <si>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</si>
  <si>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</si>
  <si>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</si>
  <si>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</si>
  <si>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</si>
  <si>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</si>
  <si>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</si>
  <si>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</si>
  <si>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</si>
  <si>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</si>
  <si>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</si>
  <si>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</si>
  <si>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</si>
  <si>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</si>
  <si>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</si>
  <si>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</si>
  <si>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</si>
  <si>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</si>
  <si>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</si>
  <si>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</si>
  <si>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</si>
  <si>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</si>
  <si>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</si>
  <si>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</si>
  <si>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</si>
  <si>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</si>
  <si>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</si>
  <si>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</si>
  <si>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</si>
  <si>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</si>
  <si>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</si>
  <si>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</si>
  <si>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</si>
  <si>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</si>
  <si>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</si>
  <si>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</si>
  <si>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</si>
  <si>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</si>
  <si>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</si>
  <si>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</si>
  <si>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</si>
  <si>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</si>
  <si>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</si>
  <si>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</si>
  <si>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</si>
  <si>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</si>
  <si>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</si>
  <si>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</si>
  <si>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</si>
  <si>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</si>
  <si>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</si>
  <si>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</si>
  <si>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</si>
  <si>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</si>
  <si>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</si>
  <si>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</si>
  <si>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</si>
  <si>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</si>
  <si>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</si>
  <si>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</si>
  <si>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</si>
  <si>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</si>
  <si>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</si>
  <si>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</si>
  <si>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</si>
  <si>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</si>
  <si>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</si>
  <si>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</si>
  <si>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</si>
  <si>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</si>
  <si>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</si>
  <si>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</si>
  <si>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</si>
  <si>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</si>
  <si>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</si>
  <si>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</si>
  <si>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</si>
  <si>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</si>
  <si>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</si>
  <si>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</si>
  <si>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</si>
  <si>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</si>
  <si>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</si>
  <si>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</si>
  <si>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</si>
  <si>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</si>
  <si>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</si>
  <si>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</si>
  <si>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</si>
  <si>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</si>
  <si>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</si>
  <si>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</si>
  <si>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</si>
  <si>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</si>
  <si>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</si>
  <si>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</si>
  <si>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</si>
  <si>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</si>
  <si>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</si>
  <si>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</si>
  <si>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</si>
  <si>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</si>
  <si>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</si>
  <si>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</si>
  <si>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</si>
  <si>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</si>
  <si>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</si>
  <si>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</si>
  <si>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</si>
  <si>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</si>
  <si>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</si>
  <si>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</si>
  <si>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</si>
  <si>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</si>
  <si>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</si>
  <si>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</si>
  <si>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</si>
  <si>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</si>
  <si>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</si>
  <si>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</si>
  <si>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</si>
  <si>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</si>
  <si>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</si>
  <si>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</si>
  <si>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</si>
  <si>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</si>
  <si>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</si>
  <si>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</si>
  <si>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</si>
  <si>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</si>
  <si>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</si>
  <si>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</si>
  <si>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</si>
  <si>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</si>
  <si>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</si>
  <si>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</si>
  <si>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</si>
  <si>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</si>
  <si>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</si>
  <si>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</si>
  <si>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</si>
  <si>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</si>
  <si>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</si>
  <si>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</si>
  <si>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</si>
  <si>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</si>
  <si>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</si>
  <si>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</si>
  <si>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</si>
  <si>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</si>
  <si>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</si>
  <si>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</si>
  <si>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</si>
  <si>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</si>
  <si>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</si>
  <si>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</si>
  <si>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</si>
  <si>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</si>
  <si>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</si>
  <si>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</si>
  <si>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</si>
  <si>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</si>
  <si>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</si>
  <si>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</si>
  <si>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</si>
  <si>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</si>
  <si>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</si>
  <si>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</si>
  <si>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</si>
  <si>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</si>
  <si>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</si>
  <si>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</si>
  <si>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</si>
  <si>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</si>
  <si>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</si>
  <si>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</si>
  <si>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</si>
  <si>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</si>
  <si>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</si>
  <si>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</si>
  <si>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</si>
  <si>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</si>
  <si>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</si>
  <si>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</si>
  <si>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</si>
  <si>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</si>
  <si>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</si>
  <si>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</si>
  <si>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</si>
  <si>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</si>
  <si>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</si>
  <si>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</si>
  <si>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</si>
  <si>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</si>
  <si>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</si>
  <si>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</si>
  <si>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</si>
  <si>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</si>
  <si>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</si>
  <si>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</si>
  <si>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</si>
  <si>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</si>
  <si>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</si>
  <si>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</si>
  <si>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</si>
  <si>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</si>
  <si>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</si>
  <si>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</si>
  <si>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</si>
  <si>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</si>
  <si>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</si>
  <si>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</si>
  <si>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</si>
  <si>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</si>
  <si>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</si>
  <si>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</si>
  <si>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</si>
  <si>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</si>
  <si>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</si>
  <si>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</si>
  <si>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</si>
  <si>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</si>
  <si>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</si>
  <si>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</si>
  <si>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</si>
  <si>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</si>
  <si>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</si>
  <si>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</si>
  <si>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</si>
  <si>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</si>
  <si>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</si>
  <si>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</si>
  <si>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</si>
  <si>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</si>
  <si>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</si>
  <si>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</si>
  <si>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</si>
  <si>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</si>
  <si>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</si>
  <si>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</si>
  <si>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</si>
  <si>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</si>
  <si>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</si>
  <si>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</si>
  <si>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</si>
  <si>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</si>
  <si>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</si>
  <si>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</si>
  <si>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</si>
  <si>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</si>
  <si>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</si>
  <si>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</si>
  <si>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</si>
  <si>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</si>
  <si>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</si>
  <si>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</si>
  <si>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</si>
  <si>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</si>
  <si>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</si>
  <si>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</si>
  <si>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</si>
  <si>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</si>
  <si>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</si>
  <si>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</si>
  <si>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</si>
  <si>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</si>
  <si>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</si>
  <si>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</si>
  <si>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</si>
  <si>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</si>
  <si>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</si>
  <si>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</si>
  <si>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</si>
  <si>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</si>
  <si>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</si>
  <si>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</si>
  <si>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</si>
  <si>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</si>
  <si>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</si>
  <si>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</si>
  <si>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</si>
  <si>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</si>
  <si>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</si>
  <si>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</si>
  <si>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</si>
  <si>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</si>
  <si>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</si>
  <si>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</si>
  <si>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</si>
  <si>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</si>
  <si>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</si>
  <si>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</si>
  <si>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</si>
  <si>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</si>
  <si>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</si>
  <si>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</si>
  <si>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</si>
  <si>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</si>
  <si>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</si>
  <si>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</si>
  <si>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</si>
  <si>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</si>
  <si>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</si>
  <si>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</si>
  <si>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</si>
  <si>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</si>
  <si>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</si>
  <si>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</si>
  <si>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</si>
  <si>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</si>
  <si>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</si>
  <si>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</si>
  <si>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</si>
  <si>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</si>
  <si>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</si>
  <si>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</si>
  <si>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</si>
  <si>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</si>
  <si>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</si>
  <si>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</si>
  <si>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</si>
  <si>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</si>
  <si>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</si>
  <si>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</si>
  <si>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</si>
  <si>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</si>
  <si>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</si>
  <si>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</si>
  <si>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</si>
  <si>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</si>
  <si>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</si>
  <si>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</si>
  <si>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</si>
  <si>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</si>
  <si>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</si>
  <si>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</si>
  <si>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</si>
  <si>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</si>
  <si>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</si>
  <si>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</si>
  <si>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</si>
  <si>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</si>
  <si>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</si>
  <si>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</si>
  <si>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</si>
  <si>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</si>
  <si>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</si>
  <si>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</si>
  <si>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</si>
  <si>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</si>
  <si>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</si>
  <si>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</si>
  <si>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</si>
  <si>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</si>
  <si>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</si>
  <si>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</si>
  <si>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</si>
  <si>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</si>
  <si>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</si>
  <si>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</si>
  <si>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</si>
  <si>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</si>
  <si>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</si>
  <si>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</si>
  <si>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</si>
  <si>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</si>
  <si>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</si>
  <si>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</si>
  <si>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</si>
  <si>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</si>
  <si>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</si>
  <si>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</si>
  <si>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</si>
  <si>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</si>
  <si>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</si>
  <si>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</si>
  <si>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</si>
  <si>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</si>
  <si>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</si>
  <si>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</si>
  <si>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</si>
  <si>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</si>
  <si>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</si>
  <si>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</si>
  <si>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</si>
  <si>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</si>
  <si>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</si>
  <si>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</si>
  <si>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</si>
  <si>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</si>
  <si>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</si>
  <si>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</si>
  <si>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</si>
  <si>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</si>
  <si>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</si>
  <si>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</si>
  <si>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</si>
  <si>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</si>
  <si>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</si>
  <si>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</si>
  <si>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</si>
  <si>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</si>
  <si>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</si>
  <si>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</si>
  <si>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</si>
  <si>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</si>
  <si>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</si>
  <si>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</si>
  <si>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</si>
  <si>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</si>
  <si>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</si>
  <si>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</si>
  <si>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</si>
  <si>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</si>
  <si>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</si>
  <si>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</si>
  <si>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</si>
  <si>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</si>
  <si>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</si>
  <si>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</si>
  <si>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</si>
  <si>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</si>
  <si>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</si>
  <si>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</si>
  <si>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</si>
  <si>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</si>
  <si>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</si>
  <si>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</si>
  <si>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</si>
  <si>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</si>
  <si>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</si>
  <si>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</si>
  <si>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</si>
  <si>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</si>
  <si>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</si>
  <si>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</si>
  <si>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</si>
  <si>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</si>
  <si>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</si>
  <si>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</si>
  <si>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</si>
  <si>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</si>
  <si>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</si>
  <si>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</si>
  <si>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</si>
  <si>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</si>
  <si>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</si>
  <si>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</si>
  <si>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</si>
  <si>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</si>
  <si>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</si>
  <si>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</si>
  <si>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</si>
  <si>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</si>
  <si>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</si>
  <si>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</si>
  <si>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</si>
  <si>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</si>
  <si>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</si>
  <si>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</si>
  <si>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</si>
  <si>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</si>
  <si>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</si>
  <si>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</si>
  <si>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</si>
  <si>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</si>
  <si>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</si>
  <si>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</si>
  <si>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</si>
  <si>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</si>
  <si>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</si>
  <si>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</si>
  <si>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</si>
  <si>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</si>
  <si>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</si>
  <si>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</si>
  <si>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</si>
  <si>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</si>
  <si>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</si>
  <si>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</si>
  <si>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</si>
  <si>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</si>
  <si>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</si>
  <si>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</si>
  <si>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</si>
  <si>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</si>
  <si>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</si>
  <si>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</si>
  <si>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</si>
  <si>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</si>
  <si>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</si>
  <si>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</si>
  <si>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</si>
  <si>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</si>
  <si>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</si>
  <si>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</si>
  <si>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</si>
  <si>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</si>
  <si>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</si>
  <si>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</si>
  <si>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</si>
  <si>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</si>
  <si>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</si>
  <si>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</si>
  <si>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</si>
  <si>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</si>
  <si>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</si>
  <si>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</si>
  <si>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</si>
  <si>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</si>
  <si>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</si>
  <si>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</si>
  <si>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</si>
  <si>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</si>
  <si>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</si>
  <si>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</si>
  <si>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</si>
  <si>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</si>
  <si>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</si>
  <si>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</si>
  <si>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</si>
  <si>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</si>
  <si>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</si>
  <si>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</si>
  <si>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</si>
  <si>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</si>
  <si>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</si>
  <si>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</si>
  <si>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</si>
  <si>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</si>
  <si>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</si>
  <si>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</si>
  <si>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</si>
  <si>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</si>
  <si>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</si>
  <si>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</si>
  <si>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</si>
  <si>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</si>
  <si>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</si>
  <si>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</si>
  <si>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</si>
  <si>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</si>
  <si>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</si>
  <si>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</si>
  <si>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</si>
  <si>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</si>
  <si>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</si>
  <si>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</si>
  <si>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</si>
  <si>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</si>
  <si>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</si>
  <si>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</si>
  <si>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</si>
  <si>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</si>
  <si>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</si>
  <si>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</si>
  <si>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</si>
  <si>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</si>
  <si>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</si>
  <si>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</si>
  <si>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</si>
  <si>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</si>
  <si>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</si>
  <si>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</si>
  <si>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</si>
  <si>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</si>
  <si>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</si>
  <si>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</si>
  <si>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</si>
  <si>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</si>
  <si>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</si>
  <si>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</si>
  <si>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</si>
  <si>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</si>
  <si>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</si>
  <si>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</si>
  <si>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</si>
  <si>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</si>
  <si>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</si>
  <si>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</si>
  <si>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</si>
  <si>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</si>
  <si>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</si>
  <si>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</si>
  <si>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</si>
  <si>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</si>
  <si>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</si>
  <si>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</si>
  <si>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</si>
  <si>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</si>
  <si>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</si>
  <si>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</si>
  <si>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</si>
  <si>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</si>
  <si>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</si>
  <si>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</si>
  <si>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</si>
  <si>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</si>
  <si>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</si>
  <si>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</si>
  <si>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</si>
  <si>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</si>
  <si>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</si>
  <si>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</si>
  <si>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</si>
  <si>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</si>
  <si>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</si>
  <si>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</si>
  <si>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</si>
  <si>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</si>
  <si>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</si>
  <si>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</si>
  <si>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</si>
  <si>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</si>
  <si>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</si>
  <si>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</si>
  <si>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</si>
  <si>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</si>
  <si>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</si>
  <si>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</si>
  <si>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</si>
  <si>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</si>
  <si>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</si>
  <si>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</si>
  <si>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</si>
  <si>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</si>
  <si>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</si>
  <si>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</si>
  <si>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</si>
  <si>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</si>
  <si>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</si>
  <si>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</si>
  <si>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</si>
  <si>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</si>
  <si>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</si>
  <si>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</si>
  <si>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</si>
  <si>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</si>
  <si>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</si>
  <si>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</si>
  <si>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</si>
  <si>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</si>
  <si>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</si>
  <si>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</si>
  <si>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</si>
  <si>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</si>
  <si>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</si>
  <si>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</si>
  <si>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</si>
  <si>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</si>
  <si>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</si>
  <si>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</si>
  <si>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</si>
  <si>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</si>
  <si>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</si>
  <si>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</si>
  <si>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</si>
  <si>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</si>
  <si>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</si>
  <si>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</si>
  <si>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</si>
  <si>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</si>
  <si>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</si>
  <si>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</si>
  <si>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</si>
  <si>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</si>
  <si>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</si>
  <si>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</si>
  <si>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</si>
  <si>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</si>
  <si>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</si>
  <si>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</si>
  <si>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</si>
  <si>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</si>
  <si>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</si>
  <si>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</si>
  <si>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</si>
  <si>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</si>
  <si>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</si>
  <si>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</si>
  <si>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</si>
  <si>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</si>
  <si>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</si>
  <si>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</si>
  <si>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</si>
  <si>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</si>
  <si>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</si>
  <si>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</si>
  <si>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</si>
  <si>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</si>
  <si>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</si>
  <si>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</si>
  <si>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</si>
  <si>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</si>
  <si>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</si>
  <si>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</si>
  <si>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</si>
  <si>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</si>
  <si>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</si>
  <si>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</si>
  <si>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</si>
  <si>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</si>
  <si>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</si>
  <si>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</si>
  <si>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</si>
  <si>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</si>
  <si>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</si>
  <si>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</si>
  <si>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</si>
  <si>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</si>
  <si>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</si>
  <si>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</si>
  <si>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</si>
  <si>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</si>
  <si>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</si>
  <si>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</si>
  <si>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</si>
  <si>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</si>
  <si>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</si>
  <si>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</si>
  <si>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</si>
  <si>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</si>
  <si>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</si>
  <si>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</si>
  <si>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</si>
  <si>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</si>
  <si>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</si>
  <si>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</si>
  <si>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</si>
  <si>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</si>
  <si>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</si>
  <si>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</si>
  <si>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</si>
  <si>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</si>
  <si>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</si>
  <si>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</si>
  <si>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</si>
  <si>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</si>
  <si>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</si>
  <si>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</si>
  <si>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</si>
  <si>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</si>
  <si>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</si>
  <si>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</si>
  <si>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</si>
  <si>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</si>
  <si>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</si>
  <si>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</si>
  <si>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</si>
  <si>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</si>
  <si>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</si>
  <si>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</si>
  <si>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</si>
  <si>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</si>
  <si>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</si>
  <si>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</si>
  <si>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</si>
  <si>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</si>
  <si>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</si>
  <si>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</si>
  <si>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</si>
  <si>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</si>
  <si>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</si>
  <si>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</si>
  <si>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</si>
  <si>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</si>
  <si>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</si>
  <si>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</si>
  <si>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</si>
  <si>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</si>
  <si>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</si>
  <si>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</si>
  <si>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</si>
  <si>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</si>
  <si>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</si>
  <si>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</si>
  <si>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</si>
  <si>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</si>
  <si>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</si>
  <si>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</si>
  <si>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</si>
  <si>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</si>
  <si>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</si>
  <si>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</si>
  <si>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</si>
  <si>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</si>
  <si>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</si>
  <si>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</si>
  <si>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</si>
  <si>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</si>
  <si>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</si>
  <si>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</si>
  <si>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</si>
  <si>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</si>
  <si>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</si>
  <si>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</si>
  <si>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</si>
  <si>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</si>
  <si>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</si>
  <si>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</si>
  <si>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</si>
  <si>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</si>
  <si>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</si>
  <si>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</si>
  <si>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</si>
  <si>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</si>
  <si>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</si>
  <si>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</si>
  <si>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</si>
  <si>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</si>
  <si>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</si>
  <si>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</si>
  <si>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</si>
  <si>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</si>
  <si>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</si>
  <si>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</si>
  <si>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</si>
  <si>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</si>
  <si>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</si>
  <si>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</si>
  <si>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</si>
  <si>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</si>
  <si>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</si>
  <si>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</si>
  <si>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</si>
  <si>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</si>
  <si>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</si>
  <si>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</si>
  <si>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</si>
  <si>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</si>
  <si>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</si>
  <si>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</si>
  <si>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</si>
  <si>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</si>
  <si>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</si>
  <si>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</si>
  <si>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</si>
  <si>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</si>
  <si>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</si>
  <si>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</si>
  <si>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</si>
  <si>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</si>
  <si>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</si>
  <si>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</si>
  <si>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</si>
  <si>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</si>
  <si>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</si>
  <si>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</si>
  <si>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</si>
  <si>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</si>
  <si>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</si>
  <si>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</si>
  <si>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</si>
  <si>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</si>
  <si>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</si>
  <si>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</si>
  <si>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</si>
  <si>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</si>
  <si>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</si>
  <si>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</si>
  <si>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</si>
  <si>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</si>
  <si>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</si>
  <si>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</si>
  <si>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</si>
  <si>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</si>
  <si>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</si>
  <si>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</si>
  <si>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</si>
  <si>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</si>
  <si>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</si>
  <si>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</si>
  <si>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</si>
  <si>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</si>
  <si>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</si>
  <si>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</si>
  <si>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</si>
  <si>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</si>
  <si>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</si>
  <si>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</si>
  <si>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</si>
  <si>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</si>
  <si>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</si>
  <si>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</si>
  <si>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</si>
  <si>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</si>
  <si>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</si>
  <si>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</si>
  <si>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</si>
  <si>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</si>
  <si>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</si>
  <si>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</si>
  <si>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</si>
  <si>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</si>
  <si>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</si>
  <si>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</si>
  <si>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</si>
  <si>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</si>
  <si>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</si>
  <si>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</si>
  <si>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</si>
  <si>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</si>
  <si>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</si>
  <si>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</si>
  <si>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</si>
  <si>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</si>
  <si>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</si>
  <si>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</si>
  <si>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</si>
  <si>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</si>
  <si>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</si>
  <si>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</si>
  <si>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</si>
  <si>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</si>
  <si>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</si>
  <si>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</si>
  <si>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</si>
  <si>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</si>
  <si>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</si>
  <si>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</si>
  <si>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</si>
  <si>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</si>
  <si>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</si>
  <si>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</si>
  <si>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</si>
  <si>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</si>
  <si>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</si>
  <si>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</si>
  <si>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</si>
  <si>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</si>
  <si>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</si>
  <si>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</si>
  <si>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</si>
  <si>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</si>
  <si>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</si>
  <si>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</si>
  <si>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</si>
  <si>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</si>
  <si>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</si>
  <si>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</si>
  <si>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</si>
  <si>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</si>
  <si>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</si>
  <si>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</si>
  <si>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</si>
  <si>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</si>
  <si>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</si>
  <si>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</si>
  <si>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</si>
  <si>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</si>
  <si>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</si>
  <si>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</si>
  <si>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</si>
  <si>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</si>
  <si>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</si>
  <si>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</si>
  <si>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</si>
  <si>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</si>
  <si>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</si>
  <si>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</si>
  <si>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</si>
  <si>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</si>
  <si>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</si>
  <si>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</si>
  <si>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</si>
  <si>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</si>
  <si>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</si>
  <si>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</si>
  <si>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</si>
  <si>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</si>
  <si>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</si>
  <si>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</si>
  <si>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</si>
  <si>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</si>
  <si>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</si>
  <si>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</si>
  <si>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</si>
  <si>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</si>
  <si>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</si>
  <si>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</si>
  <si>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</si>
  <si>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</si>
  <si>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</si>
  <si>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</si>
  <si>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</si>
  <si>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</si>
  <si>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</si>
  <si>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</si>
  <si>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</si>
  <si>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</si>
  <si>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</si>
  <si>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</si>
  <si>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</si>
  <si>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</si>
  <si>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</si>
  <si>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</si>
  <si>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</si>
  <si>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</si>
  <si>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</si>
  <si>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</si>
  <si>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</si>
  <si>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</si>
  <si>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</si>
  <si>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</si>
  <si>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</si>
  <si>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</si>
  <si>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</si>
  <si>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</si>
  <si>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</si>
  <si>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</si>
  <si>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</si>
  <si>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</si>
  <si>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</si>
  <si>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</si>
  <si>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</si>
  <si>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</si>
  <si>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</si>
  <si>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</si>
  <si>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</si>
  <si>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</si>
  <si>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</si>
  <si>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</si>
  <si>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</si>
  <si>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</si>
  <si>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</si>
  <si>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</si>
  <si>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</si>
  <si>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</si>
  <si>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</si>
  <si>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</si>
  <si>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</si>
  <si>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</si>
  <si>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</si>
  <si>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</si>
  <si>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</si>
  <si>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</si>
  <si>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</si>
  <si>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</si>
  <si>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</si>
  <si>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</si>
  <si>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</si>
  <si>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</si>
  <si>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</si>
  <si>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</si>
  <si>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</si>
  <si>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</si>
  <si>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</si>
  <si>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</si>
  <si>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</si>
  <si>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</si>
  <si>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</si>
  <si>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</si>
  <si>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</si>
  <si>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</si>
  <si>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</si>
  <si>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</si>
  <si>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</si>
  <si>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</si>
  <si>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</si>
  <si>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</si>
  <si>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</si>
  <si>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</si>
  <si>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</si>
  <si>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</si>
  <si>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</si>
  <si>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</si>
  <si>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</si>
  <si>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</si>
  <si>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</si>
  <si>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</si>
  <si>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</si>
  <si>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</si>
  <si>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</si>
  <si>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</si>
  <si>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</si>
  <si>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</si>
  <si>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</si>
  <si>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</si>
  <si>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</si>
  <si>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</si>
  <si>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</si>
  <si>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</si>
  <si>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</si>
  <si>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</si>
  <si>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</si>
  <si>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</si>
  <si>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</si>
  <si>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</si>
  <si>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</si>
  <si>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</si>
  <si>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</si>
  <si>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</si>
  <si>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</si>
  <si>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</si>
  <si>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</si>
  <si>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</si>
  <si>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</si>
  <si>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</si>
  <si>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</si>
  <si>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</si>
  <si>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</si>
  <si>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</si>
  <si>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</si>
  <si>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</si>
  <si>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</si>
  <si>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</si>
  <si>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</si>
  <si>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</si>
  <si>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</si>
  <si>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</si>
  <si>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</si>
  <si>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</si>
  <si>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</si>
  <si>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</si>
  <si>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</si>
  <si>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</si>
  <si>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</si>
  <si>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</si>
  <si>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</si>
  <si>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</si>
  <si>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</si>
  <si>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</si>
  <si>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</si>
  <si>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</si>
  <si>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</si>
  <si>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</si>
  <si>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</si>
  <si>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</si>
  <si>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</si>
  <si>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</si>
  <si>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</si>
  <si>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</si>
  <si>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</si>
  <si>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</si>
  <si>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</si>
  <si>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</si>
  <si>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</si>
  <si>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</si>
  <si>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</si>
  <si>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</si>
  <si>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</si>
  <si>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</si>
  <si>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</si>
  <si>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</si>
  <si>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</si>
  <si>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</si>
  <si>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</si>
  <si>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</si>
  <si>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</si>
  <si>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</si>
  <si>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</si>
  <si>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</si>
  <si>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</si>
  <si>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</si>
  <si>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</si>
  <si>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</si>
  <si>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</si>
  <si>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</si>
  <si>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</si>
  <si>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</si>
  <si>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</si>
  <si>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</si>
  <si>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</si>
  <si>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</si>
  <si>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</si>
  <si>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</si>
  <si>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</si>
  <si>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</si>
  <si>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</si>
  <si>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</si>
  <si>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</si>
  <si>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</si>
  <si>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</si>
  <si>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</si>
  <si>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</si>
  <si>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</si>
  <si>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</si>
  <si>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</si>
  <si>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</si>
  <si>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</si>
  <si>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</si>
  <si>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</si>
  <si>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</si>
  <si>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</si>
  <si>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</si>
  <si>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</si>
  <si>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</si>
  <si>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</si>
  <si>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</si>
  <si>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</si>
  <si>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</si>
  <si>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</si>
  <si>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</si>
  <si>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</si>
  <si>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</si>
  <si>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</si>
  <si>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</si>
  <si>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</si>
  <si>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</si>
  <si>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</si>
  <si>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</si>
  <si>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</si>
  <si>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</si>
  <si>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</si>
  <si>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</si>
  <si>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</si>
  <si>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</si>
  <si>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</si>
  <si>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</si>
  <si>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</si>
  <si>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</si>
  <si>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</si>
  <si>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</si>
  <si>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</si>
  <si>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</si>
  <si>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</si>
  <si>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</si>
  <si>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</si>
  <si>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</si>
  <si>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</si>
  <si>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</si>
  <si>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</si>
  <si>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</si>
  <si>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</si>
  <si>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</si>
  <si>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</si>
  <si>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</si>
  <si>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</si>
  <si>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</si>
  <si>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</si>
  <si>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</si>
  <si>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</si>
  <si>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</si>
  <si>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</si>
  <si>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</si>
  <si>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</si>
  <si>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</si>
  <si>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</si>
  <si>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</si>
  <si>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</si>
  <si>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</si>
  <si>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</si>
  <si>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</si>
  <si>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</si>
  <si>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</si>
  <si>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</si>
  <si>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</si>
  <si>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</si>
  <si>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</si>
  <si>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</si>
  <si>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</si>
  <si>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</si>
  <si>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</si>
  <si>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</si>
  <si>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</si>
  <si>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</si>
  <si>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</si>
  <si>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</si>
  <si>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</si>
  <si>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</si>
  <si>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</si>
  <si>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</si>
  <si>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</si>
  <si>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</si>
  <si>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</si>
  <si>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</si>
  <si>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</si>
  <si>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</si>
  <si>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</si>
  <si>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</si>
  <si>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</si>
  <si>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</si>
  <si>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</si>
  <si>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</si>
  <si>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</si>
  <si>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</si>
  <si>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</si>
  <si>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</si>
  <si>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</si>
  <si>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</si>
  <si>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</si>
  <si>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</si>
  <si>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</si>
  <si>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</si>
  <si>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</si>
  <si>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</si>
  <si>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</si>
  <si>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</si>
  <si>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</si>
  <si>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</si>
  <si>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</si>
  <si>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</si>
  <si>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</si>
  <si>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</si>
  <si>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</si>
  <si>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</si>
  <si>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</si>
  <si>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</si>
  <si>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</si>
  <si>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</si>
  <si>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</si>
  <si>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</si>
  <si>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</si>
  <si>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</si>
  <si>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</si>
  <si>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</si>
  <si>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</si>
  <si>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</si>
  <si>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</si>
  <si>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</si>
  <si>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</si>
  <si>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</si>
  <si>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</si>
  <si>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</si>
  <si>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</si>
  <si>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</si>
  <si>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</si>
  <si>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</si>
  <si>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</si>
  <si>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</si>
  <si>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</si>
  <si>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</si>
  <si>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</si>
  <si>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</si>
  <si>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</si>
  <si>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</si>
  <si>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</si>
  <si>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</si>
  <si>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</si>
  <si>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</si>
  <si>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</si>
  <si>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</si>
  <si>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</si>
  <si>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</si>
  <si>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</si>
  <si>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</si>
  <si>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</si>
  <si>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</si>
  <si>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</si>
  <si>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</si>
  <si>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</si>
  <si>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</si>
  <si>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</si>
  <si>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</si>
  <si>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</si>
  <si>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</si>
  <si>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</si>
  <si>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</si>
  <si>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</si>
  <si>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</si>
  <si>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</si>
  <si>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</si>
  <si>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</si>
  <si>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</si>
  <si>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</si>
  <si>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</si>
  <si>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</si>
  <si>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</si>
  <si>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</si>
  <si>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</si>
  <si>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</si>
  <si>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</si>
  <si>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</si>
  <si>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</si>
  <si>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</si>
  <si>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</si>
  <si>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</si>
  <si>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</si>
  <si>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</si>
  <si>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</si>
  <si>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</si>
  <si>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</si>
  <si>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</si>
  <si>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</si>
  <si>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</si>
  <si>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</si>
  <si>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</si>
  <si>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</si>
  <si>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</si>
  <si>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</si>
  <si>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</si>
  <si>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</si>
  <si>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</si>
  <si>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</si>
  <si>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</si>
  <si>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</si>
  <si>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</si>
  <si>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</si>
  <si>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</si>
  <si>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</si>
  <si>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</si>
  <si>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</si>
  <si>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</si>
  <si>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</si>
  <si>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</si>
  <si>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</si>
  <si>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</si>
  <si>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</si>
  <si>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</si>
  <si>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</si>
  <si>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</si>
  <si>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</si>
  <si>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</si>
  <si>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</si>
  <si>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</si>
  <si>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</si>
  <si>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</si>
  <si>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</si>
  <si>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</si>
  <si>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</si>
  <si>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</si>
  <si>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</si>
  <si>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</si>
  <si>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</si>
  <si>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</si>
  <si>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</si>
  <si>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</si>
  <si>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</si>
  <si>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</si>
  <si>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</si>
  <si>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</si>
  <si>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</si>
  <si>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</si>
  <si>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</si>
  <si>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</si>
  <si>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</si>
  <si>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</si>
  <si>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</si>
  <si>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</si>
  <si>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</si>
  <si>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</si>
  <si>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</si>
  <si>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</si>
  <si>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</si>
  <si>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</si>
  <si>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</si>
  <si>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</si>
  <si>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</si>
  <si>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</si>
  <si>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</si>
  <si>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</si>
  <si>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</si>
  <si>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</si>
  <si>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</si>
  <si>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</si>
  <si>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</si>
  <si>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</si>
  <si>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</si>
  <si>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</si>
  <si>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</si>
  <si>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</si>
  <si>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</si>
  <si>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</si>
  <si>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</si>
  <si>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</si>
  <si>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</si>
  <si>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</si>
  <si>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</si>
  <si>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</si>
  <si>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</si>
  <si>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</si>
  <si>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</si>
  <si>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</si>
  <si>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</si>
  <si>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</si>
  <si>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</si>
  <si>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</si>
  <si>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</si>
  <si>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</si>
  <si>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</si>
  <si>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</si>
  <si>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</si>
  <si>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</si>
  <si>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</si>
  <si>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</si>
  <si>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</si>
  <si>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</si>
  <si>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</si>
  <si>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</si>
  <si>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</si>
  <si>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</si>
  <si>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</si>
  <si>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</si>
  <si>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</si>
  <si>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</si>
  <si>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</si>
  <si>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</si>
  <si>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</si>
  <si>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</si>
  <si>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</si>
  <si>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</si>
  <si>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</si>
  <si>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</si>
  <si>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</si>
  <si>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</si>
  <si>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</si>
  <si>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</si>
  <si>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</si>
  <si>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</si>
  <si>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</si>
  <si>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</si>
  <si>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</si>
  <si>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</si>
  <si>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</si>
  <si>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</si>
  <si>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</si>
  <si>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</si>
  <si>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</si>
  <si>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</si>
  <si>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</si>
  <si>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</si>
  <si>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</si>
  <si>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</si>
  <si>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</si>
  <si>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</si>
  <si>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</si>
  <si>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</si>
  <si>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</si>
  <si>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</si>
  <si>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</si>
  <si>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</si>
  <si>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</si>
  <si>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</si>
  <si>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</si>
  <si>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</si>
  <si>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</si>
  <si>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</si>
  <si>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</si>
  <si>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</si>
  <si>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</si>
  <si>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</si>
  <si>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</si>
  <si>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</si>
  <si>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</si>
  <si>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</si>
  <si>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</si>
  <si>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</si>
  <si>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</si>
  <si>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</si>
  <si>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</si>
  <si>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</si>
  <si>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</si>
  <si>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</si>
  <si>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</si>
  <si>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</si>
  <si>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</si>
  <si>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</si>
  <si>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</si>
  <si>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</si>
  <si>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</si>
  <si>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</si>
  <si>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</si>
  <si>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</si>
  <si>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</si>
  <si>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</si>
  <si>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</si>
  <si>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</si>
  <si>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</si>
  <si>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</si>
  <si>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</si>
  <si>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</si>
  <si>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</si>
  <si>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</si>
  <si>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</si>
  <si>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</si>
  <si>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</si>
  <si>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</si>
  <si>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</si>
  <si>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</si>
  <si>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</si>
  <si>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</si>
  <si>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</si>
  <si>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</si>
  <si>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</si>
  <si>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</si>
  <si>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</si>
  <si>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</si>
  <si>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</si>
  <si>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</si>
  <si>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</si>
  <si>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</si>
  <si>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</si>
  <si>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</si>
  <si>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</si>
  <si>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</si>
  <si>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</si>
  <si>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</si>
  <si>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</si>
  <si>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</si>
  <si>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</si>
  <si>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</si>
  <si>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</si>
  <si>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</si>
  <si>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</si>
  <si>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</si>
  <si>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</si>
  <si>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</si>
  <si>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</si>
  <si>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</si>
  <si>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</si>
  <si>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</si>
  <si>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</si>
  <si>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</si>
  <si>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</si>
  <si>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</si>
  <si>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</si>
  <si>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</si>
  <si>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</si>
  <si>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</si>
  <si>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</si>
  <si>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</si>
  <si>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</si>
  <si>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</si>
  <si>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</si>
  <si>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</si>
  <si>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</si>
  <si>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</si>
  <si>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</si>
  <si>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</si>
  <si>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</si>
  <si>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</si>
  <si>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</si>
  <si>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</si>
  <si>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</si>
  <si>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</si>
  <si>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</si>
  <si>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</si>
  <si>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</si>
  <si>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</si>
  <si>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</si>
  <si>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</si>
  <si>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</si>
  <si>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</si>
  <si>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</si>
  <si>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</si>
  <si>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</si>
  <si>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</si>
  <si>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</si>
  <si>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</si>
  <si>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</si>
  <si>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</si>
  <si>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</si>
  <si>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</si>
  <si>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</si>
  <si>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</si>
  <si>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</si>
  <si>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</si>
  <si>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</si>
  <si>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</si>
  <si>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</si>
  <si>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</si>
  <si>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</si>
  <si>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</si>
  <si>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</si>
  <si>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</si>
  <si>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</si>
  <si>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</si>
  <si>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</si>
  <si>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</si>
  <si>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</si>
  <si>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</si>
  <si>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</si>
  <si>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</si>
  <si>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</si>
  <si>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</si>
  <si>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</si>
  <si>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</si>
  <si>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</si>
  <si>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</si>
  <si>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</si>
  <si>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</si>
  <si>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</si>
  <si>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</si>
  <si>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</si>
  <si>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</si>
  <si>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</si>
  <si>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</si>
  <si>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</si>
  <si>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</si>
  <si>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</si>
  <si>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</si>
  <si>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</si>
  <si>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</si>
  <si>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</si>
  <si>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</si>
  <si>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</si>
  <si>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</si>
  <si>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</si>
  <si>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</si>
  <si>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</si>
  <si>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</si>
  <si>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</si>
  <si>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</si>
  <si>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</si>
  <si>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</si>
  <si>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</si>
  <si>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</si>
  <si>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</si>
  <si>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</si>
  <si>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</si>
  <si>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</si>
  <si>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</si>
  <si>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</si>
  <si>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</si>
  <si>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</si>
  <si>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</si>
  <si>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</si>
  <si>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</si>
  <si>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</si>
  <si>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</si>
  <si>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</si>
  <si>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</si>
  <si>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</si>
  <si>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</si>
  <si>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</si>
  <si>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</si>
  <si>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</si>
  <si>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</si>
  <si>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</si>
  <si>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</si>
  <si>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</si>
  <si>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</si>
  <si>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</si>
  <si>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</si>
  <si>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</si>
  <si>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</si>
  <si>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</si>
  <si>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</si>
  <si>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</si>
  <si>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</si>
  <si>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</si>
  <si>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</si>
  <si>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</si>
  <si>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</si>
  <si>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</si>
  <si>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</si>
  <si>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</si>
  <si>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</si>
  <si>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</si>
  <si>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</si>
  <si>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</si>
  <si>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</si>
  <si>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</si>
  <si>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</si>
  <si>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</si>
  <si>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</si>
  <si>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</si>
  <si>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</si>
  <si>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</si>
  <si>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</si>
  <si>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</si>
  <si>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</si>
  <si>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</si>
  <si>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</si>
  <si>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</si>
  <si>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</si>
  <si>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</si>
  <si>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</si>
  <si>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</si>
  <si>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</si>
  <si>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</si>
  <si>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</si>
  <si>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</si>
  <si>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</si>
  <si>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</si>
  <si>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</si>
  <si>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</si>
  <si>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</si>
  <si>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</si>
  <si>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</si>
  <si>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</si>
  <si>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</si>
  <si>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</si>
  <si>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</si>
  <si>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</si>
  <si>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</si>
  <si>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</si>
  <si>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</si>
  <si>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</si>
  <si>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</si>
  <si>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</si>
  <si>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</si>
  <si>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</si>
  <si>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</si>
  <si>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</si>
  <si>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</si>
  <si>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</si>
  <si>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</si>
  <si>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</si>
  <si>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</si>
  <si>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</si>
  <si>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</si>
  <si>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</si>
  <si>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</si>
  <si>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</si>
  <si>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</si>
  <si>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</si>
  <si>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</si>
  <si>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</si>
  <si>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</si>
  <si>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</si>
  <si>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</si>
  <si>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</si>
  <si>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</si>
  <si>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</si>
  <si>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</si>
  <si>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</si>
  <si>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</si>
  <si>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</si>
  <si>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</si>
  <si>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</si>
  <si>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</si>
  <si>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</si>
  <si>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</si>
  <si>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</si>
  <si>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</si>
  <si>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</si>
  <si>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</si>
  <si>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</si>
  <si>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</si>
  <si>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</si>
  <si>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</si>
  <si>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</si>
  <si>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</si>
  <si>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</si>
  <si>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</si>
  <si>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</si>
  <si>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</si>
  <si>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</si>
  <si>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</si>
  <si>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</si>
  <si>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</si>
  <si>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</si>
  <si>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</si>
  <si>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</si>
  <si>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</si>
  <si>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</si>
  <si>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</si>
  <si>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</si>
  <si>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</si>
  <si>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</si>
  <si>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</si>
  <si>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</si>
  <si>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</si>
  <si>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</si>
  <si>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</si>
  <si>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</si>
  <si>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</si>
  <si>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</si>
  <si>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</si>
  <si>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</si>
  <si>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</si>
  <si>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</si>
  <si>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</si>
  <si>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</si>
  <si>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</si>
  <si>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</si>
  <si>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</si>
  <si>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</si>
  <si>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</si>
  <si>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</si>
  <si>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</si>
  <si>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</si>
  <si>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</si>
  <si>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</si>
  <si>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</si>
  <si>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</si>
  <si>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</si>
  <si>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</si>
  <si>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</si>
  <si>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</si>
  <si>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</si>
  <si>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</si>
  <si>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</si>
  <si>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</si>
  <si>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</si>
  <si>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</si>
  <si>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</si>
  <si>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</si>
  <si>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</si>
  <si>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</si>
  <si>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</si>
  <si>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</si>
  <si>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</si>
  <si>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</si>
  <si>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</si>
  <si>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</si>
  <si>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</si>
  <si>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</si>
  <si>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</si>
  <si>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</si>
  <si>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</si>
  <si>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</si>
  <si>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</si>
  <si>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</si>
  <si>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</si>
  <si>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</si>
  <si>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</si>
  <si>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</si>
  <si>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</si>
  <si>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</si>
  <si>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</si>
  <si>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</si>
  <si>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</si>
  <si>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</si>
  <si>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</si>
  <si>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</si>
  <si>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</si>
  <si>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</si>
  <si>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</si>
  <si>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</si>
  <si>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</si>
  <si>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</si>
  <si>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</si>
  <si>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</si>
  <si>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</si>
  <si>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</si>
  <si>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</si>
  <si>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</si>
  <si>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</si>
  <si>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</si>
  <si>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</si>
  <si>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</si>
  <si>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</si>
  <si>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</si>
  <si>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</si>
  <si>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</si>
  <si>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</si>
  <si>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</si>
  <si>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</si>
  <si>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</si>
  <si>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</si>
  <si>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</si>
  <si>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</si>
  <si>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</si>
  <si>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</si>
  <si>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</si>
  <si>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</si>
  <si>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</si>
  <si>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</si>
  <si>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</si>
  <si>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</si>
  <si>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</si>
  <si>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</si>
  <si>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</si>
  <si>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</si>
  <si>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</si>
  <si>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</si>
  <si>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</si>
  <si>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</si>
  <si>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</si>
  <si>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</si>
  <si>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</si>
  <si>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</si>
  <si>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</si>
  <si>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</si>
  <si>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</si>
  <si>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</si>
  <si>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</si>
  <si>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</si>
  <si>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</si>
  <si>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</si>
  <si>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</si>
  <si>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</si>
  <si>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</si>
  <si>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</si>
  <si>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</si>
  <si>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</si>
  <si>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</si>
  <si>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</si>
  <si>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</si>
  <si>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</si>
  <si>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</si>
  <si>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</si>
  <si>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</si>
  <si>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</si>
  <si>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</si>
  <si>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</si>
  <si>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</si>
  <si>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</si>
  <si>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</si>
  <si>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</si>
  <si>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</si>
  <si>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</si>
  <si>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</si>
  <si>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</si>
  <si>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</si>
  <si>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</si>
  <si>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</si>
  <si>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</si>
  <si>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</si>
  <si>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</si>
  <si>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</si>
  <si>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</si>
  <si>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</si>
  <si>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</si>
  <si>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</si>
  <si>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</si>
  <si>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</si>
  <si>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</si>
  <si>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</si>
  <si>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</si>
  <si>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</si>
  <si>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</si>
  <si>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</si>
  <si>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</si>
  <si>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</si>
  <si>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</si>
  <si>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</si>
  <si>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</si>
  <si>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</si>
  <si>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</si>
  <si>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</si>
  <si>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</si>
  <si>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</si>
  <si>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</si>
  <si>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</si>
  <si>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</si>
  <si>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</si>
  <si>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</si>
  <si>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</si>
  <si>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</si>
  <si>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</si>
  <si>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</si>
  <si>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</si>
  <si>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</si>
  <si>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</si>
  <si>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</si>
  <si>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</si>
  <si>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</si>
  <si>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</si>
  <si>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</si>
  <si>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</si>
  <si>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</si>
  <si>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</si>
  <si>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</si>
  <si>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</si>
  <si>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</si>
  <si>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</si>
  <si>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</si>
  <si>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</si>
  <si>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</si>
  <si>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</si>
  <si>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</si>
  <si>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</si>
  <si>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</si>
  <si>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</si>
  <si>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</si>
  <si>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</si>
  <si>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</si>
  <si>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</si>
  <si>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</si>
  <si>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</si>
  <si>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</si>
  <si>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</si>
  <si>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</si>
  <si>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</si>
  <si>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</si>
  <si>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</si>
  <si>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</si>
  <si>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</si>
  <si>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</si>
  <si>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</si>
  <si>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</si>
  <si>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</si>
  <si>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</si>
  <si>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</si>
  <si>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</si>
  <si>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</si>
  <si>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</si>
  <si>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</si>
  <si>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</si>
  <si>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</si>
  <si>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</si>
  <si>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</si>
  <si>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</si>
  <si>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</si>
  <si>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</si>
  <si>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</si>
  <si>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</si>
  <si>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</si>
  <si>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</si>
  <si>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</si>
  <si>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</si>
  <si>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</si>
  <si>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</si>
  <si>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</si>
  <si>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</si>
  <si>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</si>
  <si>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</si>
  <si>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</si>
  <si>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</si>
  <si>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</si>
  <si>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</si>
  <si>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</si>
  <si>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</si>
  <si>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</si>
  <si>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</si>
  <si>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</si>
  <si>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</si>
  <si>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</si>
  <si>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</si>
  <si>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</si>
  <si>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</si>
  <si>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</si>
  <si>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</si>
  <si>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</si>
  <si>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</si>
  <si>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</si>
  <si>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</si>
  <si>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</si>
  <si>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</si>
  <si>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</si>
  <si>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</si>
  <si>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</si>
  <si>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</si>
  <si>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</si>
  <si>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</si>
  <si>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</si>
  <si>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</si>
  <si>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</si>
  <si>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</si>
  <si>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</si>
  <si>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</si>
  <si>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</si>
  <si>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</si>
  <si>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</si>
  <si>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</si>
  <si>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</si>
  <si>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</si>
  <si>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</si>
  <si>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</si>
  <si>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</si>
  <si>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</si>
  <si>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</si>
  <si>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</si>
  <si>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</si>
  <si>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</si>
  <si>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</si>
  <si>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</si>
  <si>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</si>
  <si>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</si>
  <si>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</si>
  <si>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</si>
  <si>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</si>
  <si>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</si>
  <si>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</si>
  <si>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</si>
  <si>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</si>
  <si>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</si>
  <si>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</si>
  <si>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</si>
  <si>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</si>
  <si>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</si>
  <si>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</si>
  <si>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</si>
  <si>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</si>
  <si>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</si>
  <si>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</si>
  <si>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</si>
  <si>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</si>
  <si>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</si>
  <si>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</si>
  <si>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</si>
  <si>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</si>
  <si>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</si>
  <si>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</si>
  <si>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</si>
  <si>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</si>
  <si>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</si>
  <si>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</si>
  <si>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</si>
  <si>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</si>
  <si>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</si>
  <si>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</si>
  <si>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</si>
  <si>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</si>
  <si>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</si>
  <si>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</si>
  <si>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</si>
  <si>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</si>
  <si>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</si>
  <si>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</si>
  <si>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</si>
  <si>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</si>
  <si>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</si>
  <si>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</si>
  <si>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</si>
  <si>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</si>
  <si>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</si>
  <si>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</si>
  <si>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</si>
  <si>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</si>
  <si>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</si>
  <si>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</si>
  <si>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</si>
  <si>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</si>
  <si>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</si>
  <si>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</si>
  <si>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</si>
  <si>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</si>
  <si>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</si>
  <si>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</si>
  <si>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</si>
  <si>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</si>
  <si>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</si>
  <si>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</si>
  <si>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</si>
  <si>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</si>
  <si>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</si>
  <si>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</si>
  <si>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</si>
  <si>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</si>
  <si>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</si>
  <si>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</si>
  <si>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</si>
  <si>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</si>
  <si>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</si>
  <si>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</si>
  <si>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</si>
  <si>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</si>
  <si>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</si>
  <si>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</si>
  <si>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</si>
  <si>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</si>
  <si>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</si>
  <si>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</si>
  <si>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</si>
  <si>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</si>
  <si>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</si>
  <si>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</si>
  <si>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</si>
  <si>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</si>
  <si>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</si>
  <si>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</si>
  <si>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</si>
  <si>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</si>
  <si>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</si>
  <si>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</si>
  <si>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</si>
  <si>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</si>
  <si>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</si>
  <si>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</si>
  <si>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</si>
  <si>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</si>
  <si>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</si>
  <si>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</si>
  <si>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</si>
  <si>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</si>
  <si>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</si>
  <si>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</si>
  <si>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</si>
  <si>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</si>
  <si>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</si>
  <si>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</si>
  <si>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</si>
  <si>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</si>
  <si>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</si>
  <si>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</si>
  <si>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</si>
  <si>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</si>
  <si>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</si>
  <si>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</si>
  <si>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</si>
  <si>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</si>
  <si>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</si>
  <si>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</si>
  <si>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</si>
  <si>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</si>
  <si>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</si>
  <si>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</si>
  <si>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</si>
  <si>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</si>
  <si>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</si>
  <si>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</si>
  <si>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</si>
  <si>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</si>
  <si>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</si>
  <si>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</si>
  <si>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</si>
  <si>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</si>
  <si>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</si>
  <si>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</si>
  <si>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</si>
  <si>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</si>
  <si>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</si>
  <si>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</si>
  <si>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</si>
  <si>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</si>
  <si>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</si>
  <si>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</si>
  <si>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</si>
  <si>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</si>
  <si>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</si>
  <si>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</si>
  <si>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</si>
  <si>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</si>
  <si>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</si>
  <si>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</si>
  <si>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</si>
  <si>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</si>
  <si>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</si>
  <si>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</si>
  <si>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</si>
  <si>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</si>
  <si>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</si>
  <si>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</si>
  <si>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</si>
  <si>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</si>
  <si>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</si>
  <si>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</si>
  <si>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</si>
  <si>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</si>
  <si>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</si>
  <si>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</si>
  <si>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</si>
  <si>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</si>
  <si>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</si>
  <si>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</si>
  <si>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</si>
  <si>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</si>
  <si>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</si>
  <si>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</si>
  <si>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</si>
  <si>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</si>
  <si>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</si>
  <si>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</si>
  <si>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</si>
  <si>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</si>
  <si>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</si>
  <si>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</si>
  <si>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</si>
  <si>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</si>
  <si>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</si>
  <si>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</si>
  <si>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</si>
  <si>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</si>
  <si>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</si>
  <si>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</si>
  <si>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</si>
  <si>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</si>
  <si>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</si>
  <si>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</si>
  <si>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</si>
  <si>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</si>
  <si>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</si>
  <si>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</si>
  <si>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</si>
  <si>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</si>
  <si>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</si>
  <si>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</si>
  <si>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</si>
  <si>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</si>
  <si>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</si>
  <si>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</si>
  <si>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</si>
  <si>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</si>
  <si>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</si>
  <si>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</si>
  <si>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</si>
  <si>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</si>
  <si>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</si>
  <si>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</si>
  <si>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</si>
  <si>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</si>
  <si>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</si>
  <si>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</si>
  <si>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</si>
  <si>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</si>
  <si>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</si>
  <si>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</si>
  <si>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</si>
  <si>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</si>
  <si>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</si>
  <si>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</si>
  <si>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</si>
  <si>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</si>
  <si>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</si>
  <si>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</si>
  <si>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</si>
  <si>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</si>
  <si>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</si>
  <si>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</si>
  <si>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</si>
  <si>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</si>
  <si>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</si>
  <si>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</si>
  <si>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</si>
  <si>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</si>
  <si>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</si>
  <si>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</si>
  <si>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</si>
  <si>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</si>
  <si>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</si>
  <si>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</si>
  <si>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</si>
  <si>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</si>
  <si>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</si>
  <si>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</si>
  <si>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</si>
  <si>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</si>
  <si>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</si>
  <si>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</si>
  <si>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</si>
  <si>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</si>
  <si>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</si>
  <si>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</si>
  <si>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</si>
  <si>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</si>
  <si>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</si>
  <si>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</si>
  <si>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</si>
  <si>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</si>
  <si>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</si>
  <si>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</si>
  <si>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</si>
  <si>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</si>
  <si>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</si>
  <si>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</si>
  <si>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</si>
  <si>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</si>
  <si>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</si>
  <si>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</si>
  <si>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</si>
  <si>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</si>
  <si>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</si>
  <si>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</si>
  <si>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</si>
  <si>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</si>
  <si>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</si>
  <si>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</si>
  <si>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</si>
  <si>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</si>
  <si>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</si>
  <si>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</si>
  <si>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</si>
  <si>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</si>
  <si>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</si>
  <si>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</si>
  <si>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</si>
  <si>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</si>
  <si>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</si>
  <si>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</si>
  <si>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</si>
  <si>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</si>
  <si>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</si>
  <si>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</si>
  <si>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</si>
  <si>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</si>
  <si>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</si>
  <si>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</si>
  <si>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</si>
  <si>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</si>
  <si>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</si>
  <si>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</si>
  <si>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</si>
  <si>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</si>
  <si>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</si>
  <si>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</si>
  <si>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</si>
  <si>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</si>
  <si>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</si>
  <si>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</si>
  <si>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</si>
  <si>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</si>
  <si>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</si>
  <si>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</si>
  <si>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</si>
  <si>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</si>
  <si>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</si>
  <si>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</si>
  <si>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</si>
  <si>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</si>
  <si>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</si>
  <si>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</si>
  <si>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</si>
  <si>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</si>
  <si>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</si>
  <si>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</si>
  <si>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</si>
  <si>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</si>
  <si>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</si>
  <si>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</si>
  <si>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</si>
  <si>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</si>
  <si>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</si>
  <si>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</si>
  <si>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</si>
  <si>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</si>
  <si>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</si>
  <si>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</si>
  <si>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</si>
  <si>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</si>
  <si>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</si>
  <si>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</si>
  <si>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</si>
  <si>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</si>
  <si>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</si>
  <si>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</si>
  <si>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</si>
  <si>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</si>
  <si>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</si>
  <si>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</si>
  <si>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</si>
  <si>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</si>
  <si>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</si>
  <si>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</si>
  <si>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</si>
  <si>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</si>
  <si>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</si>
  <si>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</si>
  <si>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</si>
  <si>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</si>
  <si>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</si>
  <si>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</si>
  <si>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</si>
  <si>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</si>
  <si>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</si>
  <si>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</si>
  <si>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</si>
  <si>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</si>
  <si>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</si>
  <si>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</si>
  <si>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</si>
  <si>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</si>
  <si>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</si>
  <si>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</si>
  <si>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</si>
  <si>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</si>
  <si>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</si>
  <si>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</si>
  <si>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</si>
  <si>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</si>
  <si>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</si>
  <si>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</si>
  <si>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</si>
  <si>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</si>
  <si>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</si>
  <si>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</si>
  <si>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</si>
  <si>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</si>
  <si>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</si>
  <si>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</si>
  <si>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</si>
  <si>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</si>
  <si>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</si>
  <si>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</si>
  <si>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</si>
  <si>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</si>
  <si>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</si>
  <si>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</si>
  <si>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</si>
  <si>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</si>
  <si>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</si>
  <si>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</si>
  <si>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</si>
  <si>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</si>
  <si>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</si>
  <si>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</si>
  <si>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</si>
  <si>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</si>
  <si>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</si>
  <si>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</si>
  <si>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</si>
  <si>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</si>
  <si>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</si>
  <si>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</si>
  <si>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</si>
  <si>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</si>
  <si>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</si>
  <si>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</si>
  <si>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</si>
  <si>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</si>
  <si>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</si>
  <si>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</si>
  <si>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</si>
  <si>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</si>
  <si>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</si>
  <si>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</si>
  <si>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</si>
  <si>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</si>
  <si>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</si>
  <si>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</si>
  <si>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</si>
  <si>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</si>
  <si>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</si>
  <si>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</si>
  <si>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</si>
  <si>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</si>
  <si>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</si>
  <si>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</si>
  <si>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</si>
  <si>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</si>
  <si>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</si>
  <si>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</si>
  <si>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</si>
  <si>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</si>
  <si>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</si>
  <si>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</si>
  <si>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</si>
  <si>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</si>
  <si>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</si>
  <si>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</si>
  <si>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</si>
  <si>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</si>
  <si>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</si>
  <si>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</si>
  <si>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</si>
  <si>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</si>
  <si>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</si>
  <si>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</si>
  <si>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</si>
  <si>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</si>
  <si>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</si>
  <si>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</si>
  <si>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</si>
  <si>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</si>
  <si>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</si>
  <si>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</si>
  <si>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</si>
  <si>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</si>
  <si>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</si>
  <si>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</si>
  <si>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</si>
  <si>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</si>
  <si>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</si>
  <si>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</si>
  <si>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</si>
  <si>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</si>
  <si>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</si>
  <si>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</si>
  <si>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</si>
  <si>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</si>
  <si>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</si>
  <si>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</si>
  <si>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</si>
  <si>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</si>
  <si>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</si>
  <si>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</si>
  <si>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</si>
  <si>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</si>
  <si>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</si>
  <si>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</si>
  <si>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</si>
  <si>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</si>
  <si>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</si>
  <si>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</si>
  <si>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</si>
  <si>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</si>
  <si>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</si>
  <si>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</si>
  <si>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</si>
  <si>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</si>
  <si>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</si>
  <si>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</si>
  <si>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</si>
  <si>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</si>
  <si>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</si>
  <si>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</si>
  <si>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</si>
  <si>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</si>
  <si>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</si>
  <si>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</si>
  <si>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</si>
  <si>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</si>
  <si>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</si>
  <si>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</si>
  <si>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</si>
  <si>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</si>
  <si>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</si>
  <si>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</si>
  <si>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</si>
  <si>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</si>
  <si>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</si>
  <si>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</si>
  <si>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</si>
  <si>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</si>
  <si>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</si>
  <si>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</si>
  <si>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</si>
  <si>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</si>
  <si>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</si>
  <si>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</si>
  <si>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</si>
  <si>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</si>
  <si>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</si>
  <si>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</si>
  <si>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</si>
  <si>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</si>
  <si>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</si>
  <si>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</si>
  <si>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</si>
  <si>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</si>
  <si>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</si>
  <si>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</si>
  <si>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</si>
  <si>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</si>
  <si>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</si>
  <si>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</si>
  <si>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</si>
  <si>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</si>
  <si>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</si>
  <si>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</si>
  <si>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</si>
  <si>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</si>
  <si>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</si>
  <si>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</si>
  <si>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</si>
  <si>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</si>
  <si>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</si>
  <si>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</si>
  <si>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</si>
  <si>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</si>
  <si>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</si>
  <si>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</si>
  <si>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</si>
  <si>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</si>
  <si>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</si>
  <si>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</si>
  <si>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</si>
  <si>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</si>
  <si>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</si>
  <si>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</si>
  <si>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</si>
  <si>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</si>
  <si>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</si>
  <si>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</si>
  <si>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</si>
  <si>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</si>
  <si>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</si>
  <si>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</si>
  <si>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</si>
  <si>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</si>
  <si>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</si>
  <si>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</si>
  <si>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</si>
  <si>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</si>
  <si>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</si>
  <si>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</si>
  <si>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</si>
  <si>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</si>
  <si>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</si>
  <si>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</si>
  <si>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</si>
  <si>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</si>
  <si>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</si>
  <si>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</si>
  <si>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</si>
  <si>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</si>
  <si>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</si>
  <si>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</si>
  <si>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</si>
  <si>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</si>
  <si>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</si>
  <si>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</si>
  <si>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</si>
  <si>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</si>
  <si>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</si>
  <si>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</si>
  <si>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</si>
  <si>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</si>
  <si>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</si>
  <si>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</si>
  <si>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</si>
  <si>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</si>
  <si>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</si>
  <si>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</si>
  <si>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</si>
  <si>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</si>
  <si>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</si>
  <si>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</si>
  <si>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</si>
  <si>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</si>
  <si>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</si>
  <si>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</si>
  <si>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</si>
  <si>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</si>
  <si>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</si>
  <si>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</si>
  <si>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</si>
  <si>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</si>
  <si>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</si>
  <si>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</si>
  <si>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</si>
  <si>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</si>
  <si>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</si>
  <si>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</si>
  <si>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</si>
  <si>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</si>
  <si>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</si>
  <si>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</si>
  <si>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</si>
  <si>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</si>
  <si>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</si>
  <si>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</si>
  <si>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</si>
  <si>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</si>
  <si>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</si>
  <si>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</si>
  <si>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</si>
  <si>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</si>
  <si>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</si>
  <si>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</si>
  <si>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</si>
  <si>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</si>
  <si>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</si>
  <si>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</si>
  <si>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</si>
  <si>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</si>
  <si>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</si>
  <si>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</si>
  <si>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</si>
  <si>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</si>
  <si>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</si>
  <si>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</si>
  <si>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</si>
  <si>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</si>
  <si>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</si>
  <si>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</si>
  <si>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</si>
  <si>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</si>
  <si>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</si>
  <si>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</si>
  <si>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</si>
  <si>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</si>
  <si>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</si>
  <si>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</si>
  <si>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</si>
  <si>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</si>
  <si>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</si>
  <si>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</si>
  <si>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</si>
  <si>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</si>
  <si>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</si>
  <si>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</si>
  <si>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</si>
  <si>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</si>
  <si>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</si>
  <si>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</si>
  <si>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</si>
  <si>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</si>
  <si>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</si>
  <si>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</si>
  <si>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</si>
  <si>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</si>
  <si>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</si>
  <si>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</si>
  <si>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</si>
  <si>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</si>
  <si>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</si>
  <si>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</si>
  <si>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</si>
  <si>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</si>
  <si>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</si>
  <si>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</si>
  <si>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</si>
  <si>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</si>
  <si>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</si>
  <si>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</si>
  <si>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</si>
  <si>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</si>
  <si>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</si>
  <si>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</si>
  <si>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</si>
  <si>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</si>
  <si>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</si>
  <si>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</si>
  <si>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</si>
  <si>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</si>
  <si>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</si>
  <si>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</si>
  <si>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</si>
  <si>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</si>
  <si>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</si>
  <si>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</si>
  <si>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</si>
  <si>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</si>
  <si>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</si>
  <si>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</si>
  <si>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</si>
  <si>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</si>
  <si>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</si>
  <si>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</si>
  <si>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</si>
  <si>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</si>
  <si>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</si>
  <si>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</si>
  <si>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</si>
  <si>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</si>
  <si>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</si>
  <si>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</si>
  <si>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</si>
  <si>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</si>
  <si>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</si>
  <si>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</si>
  <si>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</si>
  <si>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</si>
  <si>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</si>
  <si>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</si>
  <si>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</si>
  <si>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</si>
  <si>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</si>
  <si>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</si>
  <si>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</si>
  <si>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</si>
  <si>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</si>
  <si>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</si>
  <si>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</si>
  <si>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</si>
  <si>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</si>
  <si>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</si>
  <si>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</si>
  <si>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</si>
  <si>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</si>
  <si>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</si>
  <si>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</si>
  <si>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</si>
  <si>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</si>
  <si>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</si>
  <si>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</si>
  <si>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</si>
  <si>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</si>
  <si>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</si>
  <si>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</si>
  <si>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</si>
  <si>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</si>
  <si>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</si>
  <si>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</si>
  <si>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</si>
  <si>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</si>
  <si>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</si>
  <si>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</si>
  <si>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</si>
  <si>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</si>
  <si>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</si>
  <si>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</si>
  <si>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</si>
  <si>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</si>
  <si>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</si>
  <si>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</si>
  <si>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</si>
  <si>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</si>
  <si>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</si>
  <si>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</si>
  <si>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</si>
  <si>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</si>
  <si>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</si>
  <si>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</si>
  <si>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</si>
  <si>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</si>
  <si>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</si>
  <si>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</si>
  <si>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</si>
  <si>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</si>
  <si>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</si>
  <si>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</si>
  <si>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</si>
  <si>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</si>
  <si>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</si>
  <si>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</si>
  <si>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</si>
  <si>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</si>
  <si>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</si>
  <si>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</si>
  <si>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</si>
  <si>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</si>
  <si>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</si>
  <si>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</si>
  <si>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</si>
  <si>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</si>
  <si>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</si>
  <si>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</si>
  <si>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</si>
  <si>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</si>
  <si>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</si>
  <si>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</si>
  <si>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</si>
  <si>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</si>
  <si>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</si>
  <si>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</si>
  <si>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</si>
  <si>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</si>
  <si>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</si>
  <si>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</si>
  <si>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</si>
  <si>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</si>
  <si>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</si>
  <si>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</si>
  <si>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</si>
  <si>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</si>
  <si>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</si>
  <si>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</si>
  <si>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</si>
  <si>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</si>
  <si>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</si>
  <si>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</si>
  <si>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</si>
  <si>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</si>
  <si>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</si>
  <si>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</si>
  <si>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</si>
  <si>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</si>
  <si>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</si>
  <si>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</si>
  <si>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</si>
  <si>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</si>
  <si>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</si>
  <si>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</si>
  <si>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</si>
  <si>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</si>
  <si>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</si>
  <si>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</si>
  <si>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</si>
  <si>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</si>
  <si>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</si>
  <si>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</si>
  <si>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</si>
  <si>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</si>
  <si>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</si>
  <si>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</si>
  <si>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</si>
  <si>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</si>
  <si>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</si>
  <si>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</si>
  <si>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</si>
  <si>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</si>
  <si>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</si>
  <si>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</si>
  <si>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</si>
  <si>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</si>
  <si>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</si>
  <si>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</si>
  <si>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</si>
  <si>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</si>
  <si>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</si>
  <si>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</si>
  <si>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</si>
  <si>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</si>
  <si>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</si>
  <si>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</si>
  <si>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</si>
  <si>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</si>
  <si>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</si>
  <si>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</si>
  <si>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</si>
  <si>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</si>
  <si>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</si>
  <si>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</si>
  <si>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</si>
  <si>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</si>
  <si>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</si>
  <si>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</si>
  <si>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</si>
  <si>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</si>
  <si>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</si>
  <si>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</si>
  <si>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</si>
  <si>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</si>
  <si>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</si>
  <si>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</si>
  <si>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</si>
  <si>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</si>
  <si>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</si>
  <si>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</si>
  <si>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</si>
  <si>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</si>
  <si>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</si>
  <si>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</si>
  <si>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</si>
  <si>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</si>
  <si>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</si>
  <si>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</si>
  <si>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</si>
  <si>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</si>
  <si>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</si>
  <si>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</si>
  <si>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</si>
  <si>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</si>
  <si>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</si>
  <si>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</si>
  <si>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</si>
  <si>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</si>
  <si>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</si>
  <si>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</si>
  <si>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</si>
  <si>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</si>
  <si>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</si>
  <si>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</si>
  <si>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</si>
  <si>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</si>
  <si>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</si>
  <si>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</si>
  <si>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</si>
  <si>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</si>
  <si>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</si>
  <si>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</si>
  <si>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</si>
  <si>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</si>
  <si>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</si>
  <si>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</si>
  <si>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</si>
  <si>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</si>
  <si>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</si>
  <si>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</si>
  <si>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</si>
  <si>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</si>
  <si>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</si>
  <si>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</si>
  <si>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</si>
  <si>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</si>
  <si>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</si>
  <si>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</si>
  <si>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</si>
  <si>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</si>
  <si>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</si>
  <si>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</si>
  <si>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</si>
  <si>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</si>
  <si>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</si>
  <si>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</si>
  <si>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</si>
  <si>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</si>
  <si>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</si>
  <si>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</si>
  <si>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</si>
  <si>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</si>
  <si>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</si>
  <si>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</si>
  <si>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</si>
  <si>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</si>
  <si>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</si>
  <si>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</si>
  <si>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</si>
  <si>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</si>
  <si>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</si>
  <si>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</si>
  <si>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</si>
  <si>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</si>
  <si>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</si>
  <si>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</si>
  <si>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</si>
  <si>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</si>
  <si>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</si>
  <si>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</si>
  <si>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</si>
  <si>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</si>
  <si>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</si>
  <si>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</si>
  <si>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</si>
  <si>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</si>
  <si>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</si>
  <si>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</si>
  <si>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</si>
  <si>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</si>
  <si>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</si>
  <si>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</si>
  <si>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</si>
  <si>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</si>
  <si>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</si>
  <si>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</si>
  <si>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</si>
  <si>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</si>
  <si>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</si>
  <si>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</si>
  <si>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</si>
  <si>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</si>
  <si>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</si>
  <si>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</si>
  <si>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</si>
  <si>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</si>
  <si>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</si>
  <si>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</si>
  <si>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</si>
  <si>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</si>
  <si>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</si>
  <si>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</si>
  <si>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</si>
  <si>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</si>
  <si>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</si>
  <si>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</si>
  <si>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</si>
  <si>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</si>
  <si>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</si>
  <si>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</si>
  <si>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</si>
  <si>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</si>
  <si>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</si>
  <si>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</si>
  <si>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</si>
  <si>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</si>
  <si>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</si>
  <si>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</si>
  <si>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</si>
  <si>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</si>
  <si>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</si>
  <si>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</si>
  <si>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</si>
  <si>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</si>
  <si>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</si>
  <si>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</si>
  <si>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</si>
  <si>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</si>
  <si>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</si>
  <si>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</si>
  <si>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</si>
  <si>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</si>
  <si>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</si>
  <si>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</si>
  <si>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</si>
  <si>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</si>
  <si>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</si>
  <si>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</si>
  <si>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</si>
  <si>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</si>
  <si>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</si>
  <si>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</si>
  <si>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</si>
  <si>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</si>
  <si>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</si>
  <si>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</si>
  <si>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</si>
  <si>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</si>
  <si>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</si>
  <si>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</si>
  <si>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</si>
  <si>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</si>
  <si>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</si>
  <si>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</si>
  <si>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</si>
  <si>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</si>
  <si>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</si>
  <si>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</si>
  <si>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</si>
  <si>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</si>
  <si>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</si>
  <si>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</si>
  <si>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</si>
  <si>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</si>
  <si>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</si>
  <si>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</si>
  <si>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</si>
  <si>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</si>
  <si>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</si>
  <si>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</si>
  <si>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</si>
  <si>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</si>
  <si>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</si>
  <si>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</si>
  <si>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</si>
  <si>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</si>
  <si>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</si>
  <si>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</si>
  <si>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</si>
  <si>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</si>
  <si>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</si>
  <si>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</si>
  <si>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</si>
  <si>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</si>
  <si>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</si>
  <si>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</si>
  <si>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</si>
  <si>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</si>
  <si>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</si>
  <si>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</si>
  <si>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</si>
  <si>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</si>
  <si>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</si>
  <si>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</si>
  <si>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</si>
  <si>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</si>
  <si>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</si>
  <si>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</si>
  <si>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</si>
  <si>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</si>
  <si>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</si>
  <si>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</si>
  <si>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</si>
  <si>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</si>
  <si>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</si>
  <si>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</si>
  <si>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</si>
  <si>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</si>
  <si>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</si>
  <si>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</si>
  <si>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</si>
  <si>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</si>
  <si>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</si>
  <si>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</si>
  <si>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</si>
  <si>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</si>
  <si>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</si>
  <si>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</si>
  <si>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</si>
  <si>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</si>
  <si>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</si>
  <si>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</si>
  <si>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</si>
  <si>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</si>
  <si>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</si>
  <si>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</si>
  <si>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</si>
  <si>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</si>
  <si>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</si>
  <si>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</si>
  <si>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</si>
  <si>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</si>
  <si>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</si>
  <si>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</si>
  <si>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</si>
  <si>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</si>
  <si>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</si>
  <si>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</si>
  <si>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</si>
  <si>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</si>
  <si>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</si>
  <si>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</si>
  <si>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</si>
  <si>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</si>
  <si>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</si>
  <si>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</si>
  <si>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</si>
  <si>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</si>
  <si>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</si>
  <si>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</si>
  <si>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</si>
  <si>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</si>
  <si>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</si>
  <si>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</si>
  <si>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</si>
  <si>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</si>
  <si>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</si>
  <si>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</si>
  <si>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</si>
  <si>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</si>
  <si>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</si>
  <si>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</si>
  <si>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</si>
  <si>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</si>
  <si>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</si>
  <si>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</si>
  <si>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</si>
  <si>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</si>
  <si>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</si>
  <si>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</si>
  <si>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</si>
  <si>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</si>
  <si>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</si>
  <si>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</si>
  <si>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</si>
  <si>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</si>
  <si>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</si>
  <si>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</si>
  <si>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</si>
  <si>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</si>
  <si>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</si>
  <si>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</si>
  <si>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</si>
  <si>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</si>
  <si>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</si>
  <si>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</si>
  <si>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</si>
  <si>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</si>
  <si>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</si>
  <si>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</si>
  <si>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</si>
  <si>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</si>
  <si>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</si>
  <si>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</si>
  <si>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</si>
  <si>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</si>
  <si>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</si>
  <si>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</si>
  <si>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</si>
  <si>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</si>
  <si>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</si>
  <si>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</si>
  <si>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</si>
  <si>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</si>
  <si>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</si>
  <si>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</si>
  <si>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</si>
  <si>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</si>
  <si>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</si>
  <si>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</si>
  <si>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</si>
  <si>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</si>
  <si>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</si>
  <si>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</si>
  <si>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</si>
  <si>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</si>
  <si>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</si>
  <si>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</si>
  <si>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</si>
  <si>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</si>
  <si>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</si>
  <si>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</si>
  <si>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</si>
  <si>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</si>
  <si>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</si>
  <si>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</si>
  <si>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</si>
  <si>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</si>
  <si>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</si>
  <si>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</si>
  <si>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</si>
  <si>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</si>
  <si>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</si>
  <si>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</si>
  <si>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</si>
  <si>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</si>
  <si>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</si>
  <si>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</si>
  <si>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</si>
  <si>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</si>
  <si>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</si>
  <si>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</si>
  <si>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</si>
  <si>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</si>
  <si>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</si>
  <si>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</si>
  <si>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</si>
  <si>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</si>
  <si>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</si>
  <si>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</si>
  <si>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</si>
  <si>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</si>
  <si>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</si>
  <si>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</si>
  <si>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</si>
  <si>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</si>
  <si>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</si>
  <si>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</si>
  <si>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</si>
  <si>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</si>
  <si>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</si>
  <si>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</si>
  <si>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</si>
  <si>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</si>
  <si>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</si>
  <si>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</si>
  <si>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</si>
  <si>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</si>
  <si>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</si>
  <si>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</si>
  <si>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</si>
  <si>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</si>
  <si>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</si>
  <si>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</si>
  <si>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</si>
  <si>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</si>
  <si>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</si>
  <si>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</si>
  <si>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</si>
  <si>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</si>
  <si>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</si>
  <si>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</si>
  <si>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</si>
  <si>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</si>
  <si>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</si>
  <si>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</si>
  <si>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</si>
  <si>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</si>
  <si>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</si>
  <si>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</si>
  <si>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</si>
  <si>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</si>
  <si>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</si>
  <si>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</si>
  <si>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</si>
  <si>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</si>
  <si>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</si>
  <si>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</si>
  <si>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</si>
  <si>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</si>
  <si>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</si>
  <si>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</si>
  <si>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</si>
  <si>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</si>
  <si>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</si>
  <si>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</si>
  <si>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</si>
  <si>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</si>
  <si>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</si>
  <si>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</si>
  <si>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</si>
  <si>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</si>
  <si>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</si>
  <si>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</si>
  <si>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</si>
  <si>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</si>
  <si>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</si>
  <si>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</si>
  <si>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</si>
  <si>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</si>
  <si>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</si>
  <si>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</si>
  <si>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</si>
  <si>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</si>
  <si>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</si>
  <si>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</si>
  <si>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</si>
  <si>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</si>
  <si>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</si>
  <si>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</si>
  <si>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</si>
  <si>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</si>
  <si>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</si>
  <si>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</si>
  <si>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</si>
  <si>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</si>
  <si>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</si>
  <si>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</si>
  <si>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</si>
  <si>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</si>
  <si>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</si>
  <si>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</si>
  <si>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</si>
  <si>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</si>
  <si>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</si>
  <si>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</si>
  <si>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</si>
  <si>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</si>
  <si>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</si>
  <si>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</si>
  <si>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</si>
  <si>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</si>
  <si>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</si>
  <si>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</si>
  <si>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</si>
  <si>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</si>
  <si>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</si>
  <si>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</si>
  <si>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</si>
  <si>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</si>
  <si>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</si>
  <si>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</si>
  <si>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</si>
  <si>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</si>
  <si>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</si>
  <si>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</si>
  <si>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</si>
  <si>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</si>
  <si>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</si>
  <si>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</si>
  <si>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</si>
  <si>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</si>
  <si>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</si>
  <si>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</si>
  <si>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</si>
  <si>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</si>
  <si>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</si>
  <si>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</si>
  <si>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</si>
  <si>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</si>
  <si>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</si>
  <si>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</si>
  <si>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</si>
  <si>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</si>
  <si>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</si>
  <si>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</si>
  <si>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</si>
  <si>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</si>
  <si>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</si>
  <si>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</si>
  <si>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</si>
  <si>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</si>
  <si>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</si>
  <si>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</si>
  <si>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</si>
  <si>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</si>
  <si>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</si>
  <si>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</si>
  <si>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</si>
  <si>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</si>
  <si>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</si>
  <si>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</si>
  <si>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</si>
  <si>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</si>
  <si>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</si>
  <si>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</si>
  <si>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</si>
  <si>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</si>
  <si>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</si>
  <si>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</si>
  <si>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</si>
  <si>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</si>
  <si>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</si>
  <si>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</si>
  <si>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</si>
  <si>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</si>
  <si>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</si>
  <si>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</si>
  <si>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</si>
  <si>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</si>
  <si>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</si>
  <si>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</si>
  <si>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</si>
  <si>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</si>
  <si>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</si>
  <si>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</si>
  <si>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</si>
  <si>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</si>
  <si>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</si>
  <si>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</si>
  <si>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</si>
  <si>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</si>
  <si>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</si>
  <si>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</si>
  <si>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</si>
  <si>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</si>
  <si>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</si>
  <si>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</si>
  <si>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</si>
  <si>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</si>
  <si>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</si>
  <si>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</si>
  <si>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</si>
  <si>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</si>
  <si>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</si>
  <si>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</si>
  <si>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</si>
  <si>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</si>
  <si>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</si>
  <si>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</si>
  <si>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</si>
  <si>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</si>
  <si>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</si>
  <si>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</si>
  <si>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</si>
  <si>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</si>
  <si>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</si>
  <si>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</si>
  <si>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</si>
  <si>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</si>
  <si>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</si>
  <si>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</si>
  <si>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</si>
  <si>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</si>
  <si>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</si>
  <si>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</si>
  <si>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</si>
  <si>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</si>
  <si>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</si>
  <si>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</si>
  <si>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</si>
  <si>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</si>
  <si>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</si>
  <si>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</si>
  <si>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</si>
  <si>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</si>
  <si>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</si>
  <si>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</si>
  <si>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</si>
  <si>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</si>
  <si>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</si>
  <si>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</si>
  <si>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</si>
  <si>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</si>
  <si>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</si>
  <si>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</si>
  <si>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</si>
  <si>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</si>
  <si>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</si>
  <si>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</si>
  <si>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</si>
  <si>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</si>
  <si>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</si>
  <si>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</si>
  <si>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</si>
  <si>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</si>
  <si>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</si>
  <si>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</si>
  <si>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</si>
  <si>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</si>
  <si>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</si>
  <si>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</si>
  <si>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</si>
  <si>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</si>
  <si>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</si>
  <si>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</si>
  <si>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</si>
  <si>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</si>
  <si>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</si>
  <si>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</si>
  <si>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</si>
  <si>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</si>
  <si>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</si>
  <si>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</si>
  <si>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</si>
  <si>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</si>
  <si>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</si>
  <si>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</si>
  <si>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</si>
  <si>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</si>
  <si>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</si>
  <si>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</si>
  <si>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</si>
  <si>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</si>
  <si>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</si>
  <si>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</si>
  <si>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</si>
  <si>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</si>
  <si>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</si>
  <si>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</si>
  <si>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</si>
  <si>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</si>
  <si>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</si>
  <si>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</si>
  <si>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</si>
  <si>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</si>
  <si>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</si>
  <si>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</si>
  <si>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</si>
  <si>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</si>
  <si>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</si>
  <si>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</si>
  <si>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</si>
  <si>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</si>
  <si>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</si>
  <si>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</si>
  <si>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</si>
  <si>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</si>
  <si>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</si>
  <si>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</si>
  <si>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</si>
  <si>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</si>
  <si>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</si>
  <si>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</si>
  <si>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</si>
  <si>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</si>
  <si>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</si>
  <si>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</si>
  <si>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</si>
  <si>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</si>
  <si>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</si>
  <si>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</si>
  <si>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</si>
  <si>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</si>
  <si>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</si>
  <si>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</si>
  <si>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</si>
  <si>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</si>
  <si>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</si>
  <si>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</si>
  <si>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</si>
  <si>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</si>
  <si>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</si>
  <si>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</si>
  <si>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</si>
  <si>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</si>
  <si>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</si>
  <si>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</si>
  <si>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</si>
  <si>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</si>
  <si>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</si>
  <si>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</si>
  <si>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</si>
  <si>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</si>
  <si>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</si>
  <si>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</si>
  <si>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</si>
  <si>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</si>
  <si>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</si>
  <si>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</si>
  <si>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</si>
  <si>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</si>
  <si>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</si>
  <si>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</si>
  <si>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</si>
  <si>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</si>
  <si>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</si>
  <si>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</si>
  <si>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</si>
  <si>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</si>
  <si>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</si>
  <si>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</si>
  <si>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</si>
  <si>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</si>
  <si>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</si>
  <si>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</si>
  <si>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</si>
  <si>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</si>
  <si>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</si>
  <si>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</si>
  <si>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</si>
  <si>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</si>
  <si>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</si>
  <si>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</si>
  <si>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</si>
  <si>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</si>
  <si>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</si>
  <si>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</si>
  <si>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</si>
  <si>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</si>
  <si>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</si>
  <si>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</si>
  <si>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</si>
  <si>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</si>
  <si>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</si>
  <si>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</si>
  <si>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</si>
  <si>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</si>
  <si>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</si>
  <si>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</si>
  <si>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</si>
  <si>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</si>
  <si>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</si>
  <si>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</si>
  <si>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</si>
  <si>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</si>
  <si>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</si>
  <si>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</si>
  <si>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</si>
  <si>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</si>
  <si>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</si>
  <si>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</si>
  <si>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</si>
  <si>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</si>
  <si>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</si>
  <si>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</si>
  <si>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</si>
  <si>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</si>
  <si>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</si>
  <si>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</si>
  <si>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</si>
  <si>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</si>
  <si>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</si>
  <si>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</si>
  <si>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</si>
  <si>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</si>
  <si>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</si>
  <si>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</si>
  <si>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</si>
  <si>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</si>
  <si>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</si>
  <si>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</si>
  <si>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</si>
  <si>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</si>
  <si>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</si>
  <si>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</si>
  <si>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</si>
  <si>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</si>
  <si>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</si>
  <si>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</si>
  <si>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</si>
  <si>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</si>
  <si>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</si>
  <si>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</si>
  <si>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</si>
  <si>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</si>
  <si>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</si>
  <si>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</si>
  <si>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</si>
  <si>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</si>
  <si>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</si>
  <si>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</si>
  <si>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</si>
  <si>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</si>
  <si>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</si>
  <si>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</si>
  <si>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</si>
  <si>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</si>
  <si>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</si>
  <si>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</si>
  <si>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</si>
  <si>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</si>
  <si>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</si>
  <si>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</si>
  <si>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</si>
  <si>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</si>
  <si>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</si>
  <si>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</si>
  <si>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</si>
  <si>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</si>
  <si>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</si>
  <si>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</si>
  <si>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</si>
  <si>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</si>
  <si>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</si>
  <si>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</si>
  <si>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</si>
  <si>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</si>
  <si>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</si>
  <si>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</si>
  <si>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</si>
  <si>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</si>
  <si>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</si>
  <si>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</si>
  <si>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</si>
  <si>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</si>
  <si>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</si>
  <si>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</si>
  <si>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</si>
  <si>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</si>
  <si>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</si>
  <si>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</si>
  <si>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</si>
  <si>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</si>
  <si>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</si>
  <si>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</si>
  <si>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</si>
  <si>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</si>
  <si>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</si>
  <si>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</si>
  <si>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</si>
  <si>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</si>
  <si>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</si>
  <si>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</si>
  <si>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</si>
  <si>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</si>
  <si>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</si>
  <si>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</si>
  <si>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</si>
  <si>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</si>
  <si>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</si>
  <si>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</si>
  <si>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</si>
  <si>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</si>
  <si>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</si>
  <si>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</si>
  <si>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</si>
  <si>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</si>
  <si>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</si>
  <si>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</si>
  <si>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</si>
  <si>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</si>
  <si>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</si>
  <si>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</si>
  <si>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</si>
  <si>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</si>
  <si>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</si>
  <si>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</si>
  <si>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</si>
  <si>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</si>
  <si>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</si>
  <si>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</si>
  <si>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</si>
  <si>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</si>
  <si>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</si>
  <si>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</si>
  <si>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</si>
  <si>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</si>
  <si>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</si>
  <si>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</si>
  <si>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</si>
  <si>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</si>
  <si>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</si>
  <si>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</si>
  <si>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</si>
  <si>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</si>
  <si>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</si>
  <si>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</si>
  <si>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</si>
  <si>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</si>
  <si>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</si>
  <si>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</si>
  <si>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</si>
  <si>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</si>
  <si>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</si>
  <si>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</si>
  <si>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</si>
  <si>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</si>
  <si>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</si>
  <si>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</si>
  <si>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</si>
  <si>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</si>
  <si>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</si>
  <si>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</si>
  <si>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</si>
  <si>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</si>
  <si>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</si>
  <si>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</si>
  <si>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</si>
  <si>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</si>
  <si>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</si>
  <si>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</si>
  <si>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</si>
  <si>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</si>
  <si>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</si>
  <si>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</si>
  <si>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</si>
  <si>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</si>
  <si>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</si>
  <si>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</si>
  <si>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</si>
  <si>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</si>
  <si>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</si>
  <si>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</si>
  <si>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</si>
  <si>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</si>
  <si>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</si>
  <si>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</si>
  <si>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</si>
  <si>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</si>
  <si>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</si>
  <si>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</si>
  <si>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</si>
  <si>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</si>
  <si>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</si>
  <si>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</si>
  <si>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</si>
  <si>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</si>
  <si>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</si>
  <si>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</si>
  <si>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</si>
  <si>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</si>
  <si>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</si>
  <si>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</si>
  <si>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</si>
  <si>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</si>
  <si>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</si>
  <si>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</si>
  <si>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</si>
  <si>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</si>
  <si>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</si>
  <si>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</si>
  <si>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</si>
  <si>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</si>
  <si>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</si>
  <si>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</si>
  <si>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</si>
  <si>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</si>
  <si>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</si>
  <si>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</si>
  <si>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</si>
  <si>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</si>
  <si>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</si>
  <si>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</si>
  <si>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</si>
  <si>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</si>
  <si>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</si>
  <si>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</si>
  <si>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</si>
  <si>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</si>
  <si>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</si>
  <si>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</si>
  <si>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</si>
  <si>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</si>
  <si>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</si>
  <si>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</si>
  <si>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</si>
  <si>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</si>
  <si>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</si>
  <si>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</si>
  <si>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</si>
  <si>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</si>
  <si>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</si>
  <si>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</si>
  <si>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</si>
  <si>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</si>
  <si>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</si>
  <si>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</si>
  <si>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</si>
  <si>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</si>
  <si>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</si>
  <si>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</si>
  <si>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</si>
  <si>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</si>
  <si>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</si>
  <si>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</si>
  <si>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</si>
  <si>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</si>
  <si>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</si>
  <si>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</si>
  <si>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</si>
  <si>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</si>
  <si>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</si>
  <si>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</si>
  <si>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</si>
  <si>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</si>
  <si>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</si>
  <si>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</si>
  <si>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</si>
  <si>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</si>
  <si>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</si>
  <si>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</si>
  <si>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</si>
  <si>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</si>
  <si>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</si>
  <si>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</si>
  <si>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</si>
  <si>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</si>
  <si>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</si>
  <si>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</si>
  <si>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</si>
  <si>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</si>
  <si>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</si>
  <si>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</si>
  <si>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</si>
  <si>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</si>
  <si>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</si>
  <si>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</si>
  <si>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</si>
  <si>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</si>
  <si>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</si>
  <si>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</si>
  <si>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</si>
  <si>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</si>
  <si>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</si>
  <si>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</si>
  <si>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</si>
  <si>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</si>
  <si>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</si>
  <si>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</si>
  <si>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</si>
  <si>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</si>
  <si>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</si>
  <si>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</si>
  <si>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</si>
  <si>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</si>
  <si>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</si>
  <si>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</si>
  <si>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</si>
  <si>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</si>
  <si>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</si>
  <si>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</si>
  <si>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</si>
  <si>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</si>
  <si>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</si>
  <si>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</si>
  <si>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</si>
  <si>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</si>
  <si>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</si>
  <si>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</si>
  <si>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</si>
  <si>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</si>
  <si>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</si>
  <si>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</si>
  <si>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</si>
  <si>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</si>
  <si>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</si>
  <si>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</si>
  <si>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</si>
  <si>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</si>
  <si>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</si>
  <si>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</si>
  <si>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</si>
  <si>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</si>
  <si>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</si>
  <si>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</si>
  <si>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</si>
  <si>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</si>
  <si>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</si>
  <si>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</si>
  <si>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</si>
  <si>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</si>
  <si>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</si>
  <si>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</si>
  <si>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</si>
  <si>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</si>
  <si>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</si>
  <si>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</si>
  <si>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</si>
  <si>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</si>
  <si>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</si>
  <si>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</si>
  <si>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</si>
  <si>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</si>
  <si>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</si>
  <si>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</si>
  <si>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</si>
  <si>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</si>
  <si>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</si>
  <si>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</si>
  <si>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</si>
  <si>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</si>
  <si>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</si>
  <si>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</si>
  <si>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</si>
  <si>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</si>
  <si>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</si>
  <si>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</si>
  <si>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</si>
  <si>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</si>
  <si>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</si>
  <si>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</si>
  <si>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</si>
  <si>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</si>
  <si>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</si>
  <si>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</si>
  <si>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</si>
  <si>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</si>
  <si>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</si>
  <si>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</si>
  <si>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</si>
  <si>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</si>
  <si>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</si>
  <si>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</si>
  <si>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</si>
  <si>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</si>
  <si>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</si>
  <si>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</si>
  <si>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</si>
  <si>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</si>
  <si>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</si>
  <si>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</si>
  <si>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</si>
  <si>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</si>
  <si>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</si>
  <si>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</si>
  <si>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</si>
  <si>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</si>
  <si>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</si>
  <si>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</si>
  <si>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</si>
  <si>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</si>
  <si>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</si>
  <si>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</si>
  <si>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</si>
  <si>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</si>
  <si>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</si>
  <si>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</si>
  <si>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</si>
  <si>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</si>
  <si>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</si>
  <si>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</si>
  <si>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</si>
  <si>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</si>
  <si>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</si>
  <si>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</si>
  <si>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</si>
  <si>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</si>
  <si>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</si>
  <si>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</si>
  <si>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</si>
  <si>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</si>
  <si>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</si>
  <si>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</si>
  <si>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</si>
  <si>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</si>
  <si>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</si>
  <si>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</si>
  <si>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</si>
  <si>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</si>
  <si>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</si>
  <si>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</si>
  <si>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</si>
  <si>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</si>
  <si>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</si>
  <si>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</si>
  <si>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</si>
  <si>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</si>
  <si>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</si>
  <si>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</si>
  <si>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</si>
  <si>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</si>
  <si>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</si>
  <si>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</si>
  <si>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</si>
  <si>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</si>
  <si>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</si>
  <si>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</si>
  <si>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</si>
  <si>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</si>
  <si>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</si>
  <si>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</si>
  <si>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</si>
  <si>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</si>
  <si>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</si>
  <si>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</si>
  <si>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</si>
  <si>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</si>
  <si>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</si>
  <si>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</si>
  <si>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</si>
  <si>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</si>
  <si>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</si>
  <si>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</si>
  <si>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</si>
  <si>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</si>
  <si>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</si>
  <si>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</si>
  <si>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</si>
  <si>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</si>
  <si>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</si>
  <si>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</si>
  <si>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</si>
  <si>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</si>
  <si>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</si>
  <si>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</si>
  <si>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</si>
  <si>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</si>
  <si>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</si>
  <si>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</si>
  <si>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</si>
  <si>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</si>
  <si>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</si>
  <si>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</si>
  <si>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</si>
  <si>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</si>
  <si>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</si>
  <si>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</si>
  <si>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</si>
  <si>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</si>
  <si>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</si>
  <si>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</si>
  <si>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</si>
  <si>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</si>
  <si>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</si>
  <si>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</si>
  <si>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</si>
  <si>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</si>
  <si>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</si>
  <si>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</si>
  <si>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</si>
  <si>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</si>
  <si>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</si>
  <si>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</si>
  <si>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</si>
  <si>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</si>
  <si>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</si>
  <si>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</si>
  <si>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</si>
  <si>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</si>
  <si>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</si>
  <si>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</si>
  <si>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</si>
  <si>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</si>
  <si>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</si>
  <si>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</si>
  <si>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</si>
  <si>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</si>
  <si>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</si>
  <si>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</si>
  <si>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</si>
  <si>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</si>
  <si>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</si>
  <si>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</si>
  <si>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</si>
  <si>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</si>
  <si>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</si>
  <si>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</si>
  <si>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</si>
  <si>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</si>
  <si>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</si>
  <si>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</si>
  <si>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</si>
  <si>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</si>
  <si>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</si>
  <si>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</si>
  <si>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</si>
  <si>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</si>
  <si>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</si>
  <si>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</si>
  <si>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</si>
  <si>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</si>
  <si>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</si>
  <si>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</si>
  <si>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</si>
  <si>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</si>
  <si>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</si>
  <si>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</si>
  <si>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</si>
  <si>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</si>
  <si>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</si>
  <si>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</si>
  <si>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</si>
  <si>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</si>
  <si>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</si>
  <si>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</si>
  <si>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</si>
  <si>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</si>
  <si>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</si>
  <si>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</si>
  <si>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</si>
  <si>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</si>
  <si>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</si>
  <si>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</si>
  <si>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</si>
  <si>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</si>
  <si>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</si>
  <si>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</si>
  <si>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</si>
  <si>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</si>
  <si>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</si>
  <si>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</si>
  <si>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</si>
  <si>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</si>
  <si>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</si>
  <si>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</si>
  <si>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</si>
  <si>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</si>
  <si>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</si>
  <si>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</si>
  <si>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</si>
  <si>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</si>
  <si>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</si>
  <si>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</si>
  <si>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</si>
  <si>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</si>
  <si>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</si>
  <si>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</si>
  <si>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</si>
  <si>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</si>
  <si>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</si>
  <si>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</si>
  <si>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</si>
  <si>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</si>
  <si>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</si>
  <si>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</si>
  <si>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</si>
  <si>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</si>
  <si>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</si>
  <si>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</si>
  <si>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</si>
  <si>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</si>
  <si>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</si>
  <si>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</si>
  <si>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</si>
  <si>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</si>
  <si>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</si>
  <si>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</si>
  <si>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</si>
  <si>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</si>
  <si>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</si>
  <si>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</si>
  <si>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</si>
  <si>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</si>
  <si>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</si>
  <si>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</si>
  <si>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</si>
  <si>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</si>
  <si>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</si>
  <si>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</si>
  <si>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</si>
  <si>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</si>
  <si>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</si>
  <si>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</si>
  <si>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</si>
  <si>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</si>
  <si>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</si>
  <si>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</si>
  <si>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</si>
  <si>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</si>
  <si>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</si>
  <si>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</si>
  <si>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</si>
  <si>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</si>
  <si>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</si>
  <si>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</si>
  <si>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</si>
  <si>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</si>
  <si>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</si>
  <si>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</si>
  <si>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</si>
  <si>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</si>
  <si>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</si>
  <si>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</si>
  <si>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</si>
  <si>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</si>
  <si>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</si>
  <si>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</si>
  <si>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</si>
  <si>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</si>
  <si>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</si>
  <si>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</si>
  <si>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</si>
  <si>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</si>
  <si>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</si>
  <si>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</si>
  <si>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</si>
  <si>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</si>
  <si>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</si>
  <si>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</si>
  <si>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</si>
  <si>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</si>
  <si>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</si>
  <si>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</si>
  <si>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</si>
  <si>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</si>
  <si>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</si>
  <si>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</si>
  <si>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</si>
  <si>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</si>
  <si>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</si>
  <si>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</si>
  <si>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</si>
  <si>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</si>
  <si>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</si>
  <si>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</si>
  <si>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</si>
  <si>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</si>
  <si>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</si>
  <si>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</si>
  <si>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</si>
  <si>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</si>
  <si>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</si>
  <si>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</si>
  <si>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</si>
  <si>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</si>
  <si>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</si>
  <si>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</si>
  <si>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</si>
  <si>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</si>
  <si>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</si>
  <si>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</si>
  <si>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</si>
  <si>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</si>
  <si>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</si>
  <si>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</si>
  <si>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</si>
  <si>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</si>
  <si>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</si>
  <si>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</si>
  <si>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</si>
  <si>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</si>
  <si>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</si>
  <si>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</si>
  <si>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</si>
  <si>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</si>
  <si>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</si>
  <si>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</si>
  <si>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</si>
  <si>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</si>
  <si>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</si>
  <si>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</si>
  <si>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</si>
  <si>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</si>
  <si>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</si>
  <si>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</si>
  <si>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</si>
  <si>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</si>
  <si>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</si>
  <si>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</si>
  <si>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</si>
  <si>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</si>
  <si>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</si>
  <si>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</si>
  <si>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</si>
  <si>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</si>
  <si>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</si>
  <si>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</si>
  <si>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</si>
  <si>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</si>
  <si>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</si>
  <si>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</si>
  <si>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</si>
  <si>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</si>
  <si>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</si>
  <si>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</si>
  <si>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</si>
  <si>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</si>
  <si>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</si>
  <si>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</si>
  <si>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</si>
  <si>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</si>
  <si>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</si>
  <si>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</si>
  <si>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</si>
  <si>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</si>
  <si>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</si>
  <si>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</si>
  <si>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</si>
  <si>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</si>
  <si>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</si>
  <si>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</si>
  <si>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</si>
  <si>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</si>
  <si>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</si>
  <si>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</si>
  <si>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</si>
  <si>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</si>
  <si>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</si>
  <si>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</si>
  <si>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</si>
  <si>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</si>
  <si>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</si>
  <si>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</si>
  <si>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</si>
  <si>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</si>
  <si>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</si>
  <si>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</si>
  <si>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</si>
  <si>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</si>
  <si>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</si>
  <si>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</si>
  <si>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</si>
  <si>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</si>
  <si>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</si>
  <si>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</si>
  <si>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</si>
  <si>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</si>
  <si>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</si>
  <si>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</si>
  <si>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</si>
  <si>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</si>
  <si>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</si>
  <si>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</si>
  <si>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</si>
  <si>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</si>
  <si>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</si>
  <si>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</si>
  <si>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</si>
  <si>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</si>
  <si>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</si>
  <si>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</si>
  <si>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</si>
  <si>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</si>
  <si>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</si>
  <si>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</si>
  <si>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</si>
  <si>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</si>
  <si>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</si>
  <si>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</si>
  <si>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</si>
  <si>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</si>
  <si>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</si>
  <si>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</si>
  <si>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</si>
  <si>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</si>
  <si>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</si>
  <si>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</si>
  <si>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</si>
  <si>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</si>
  <si>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</si>
  <si>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</si>
  <si>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</si>
  <si>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</si>
  <si>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</si>
  <si>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</si>
  <si>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</si>
  <si>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</si>
  <si>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</si>
  <si>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</si>
  <si>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</si>
  <si>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</si>
  <si>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</si>
  <si>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</si>
  <si>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</si>
  <si>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</si>
  <si>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</si>
  <si>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</si>
  <si>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</si>
  <si>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</si>
  <si>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</si>
  <si>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</si>
  <si>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</si>
  <si>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</si>
  <si>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</si>
  <si>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</si>
  <si>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</si>
  <si>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</si>
  <si>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</si>
  <si>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</si>
  <si>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</si>
  <si>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</si>
  <si>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</si>
  <si>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</si>
  <si>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</si>
  <si>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</si>
  <si>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</si>
  <si>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</si>
  <si>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</si>
  <si>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</si>
  <si>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</si>
  <si>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</si>
  <si>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</si>
  <si>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</si>
  <si>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</si>
  <si>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</si>
  <si>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</si>
  <si>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</si>
  <si>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</si>
  <si>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</si>
  <si>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</si>
  <si>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</si>
  <si>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</si>
  <si>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</si>
  <si>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</si>
  <si>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</si>
  <si>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</si>
  <si>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</si>
  <si>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</si>
  <si>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</si>
  <si>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</si>
  <si>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</si>
  <si>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</si>
  <si>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</si>
  <si>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</si>
  <si>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</si>
  <si>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</si>
  <si>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</si>
  <si>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</si>
  <si>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</si>
  <si>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</si>
  <si>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</si>
  <si>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</si>
  <si>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</si>
  <si>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</si>
  <si>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</si>
  <si>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</si>
  <si>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</si>
  <si>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</si>
  <si>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</si>
  <si>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</si>
  <si>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</si>
  <si>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</si>
  <si>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</si>
  <si>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</si>
  <si>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</si>
  <si>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</si>
  <si>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</si>
  <si>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</si>
  <si>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</si>
  <si>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</si>
  <si>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</si>
  <si>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</si>
  <si>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</si>
  <si>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</si>
  <si>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</si>
  <si>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</si>
  <si>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</si>
  <si>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</si>
  <si>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</si>
  <si>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</si>
  <si>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</si>
  <si>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</si>
  <si>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</si>
  <si>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</si>
  <si>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</si>
  <si>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</si>
  <si>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</si>
  <si>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</si>
  <si>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</si>
  <si>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</si>
  <si>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</si>
  <si>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</si>
  <si>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</si>
  <si>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</si>
  <si>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</si>
  <si>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</si>
  <si>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</si>
  <si>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</si>
  <si>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</si>
  <si>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</si>
  <si>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</si>
  <si>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</si>
  <si>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</si>
  <si>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</si>
  <si>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</si>
  <si>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</si>
  <si>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</si>
  <si>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</si>
  <si>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</si>
  <si>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</si>
  <si>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</si>
  <si>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</si>
  <si>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</si>
  <si>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</si>
  <si>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</si>
  <si>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</si>
  <si>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</si>
  <si>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</si>
  <si>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</si>
  <si>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</si>
  <si>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</si>
  <si>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</si>
  <si>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</si>
  <si>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</si>
  <si>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</si>
  <si>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</si>
  <si>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</si>
  <si>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</si>
  <si>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</si>
  <si>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</si>
  <si>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</si>
  <si>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</si>
  <si>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</si>
  <si>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</si>
  <si>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</si>
  <si>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</si>
  <si>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</si>
  <si>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</si>
  <si>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</si>
  <si>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</si>
  <si>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</si>
  <si>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</si>
  <si>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</si>
  <si>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</si>
  <si>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</si>
  <si>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</si>
  <si>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</si>
  <si>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</si>
  <si>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</si>
  <si>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</si>
  <si>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</si>
  <si>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</si>
  <si>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</si>
  <si>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</si>
  <si>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</si>
  <si>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</si>
  <si>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</si>
  <si>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</si>
  <si>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</si>
  <si>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</si>
  <si>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</si>
  <si>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</si>
  <si>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</si>
  <si>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</si>
  <si>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</si>
  <si>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</si>
  <si>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</si>
  <si>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</si>
  <si>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</si>
  <si>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</si>
  <si>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</si>
  <si>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</si>
  <si>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</si>
  <si>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</si>
  <si>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</si>
  <si>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</si>
  <si>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</si>
  <si>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</si>
  <si>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</si>
  <si>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</si>
  <si>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</si>
  <si>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</si>
  <si>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</si>
  <si>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</si>
  <si>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</si>
  <si>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</si>
  <si>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</si>
  <si>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</si>
  <si>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</si>
  <si>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</si>
  <si>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</si>
  <si>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</si>
  <si>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</si>
  <si>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</si>
  <si>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</si>
  <si>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</si>
  <si>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</si>
  <si>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</si>
  <si>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</si>
  <si>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</si>
  <si>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</si>
  <si>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</si>
  <si>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</si>
  <si>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</si>
  <si>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</si>
  <si>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</si>
  <si>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</si>
  <si>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</si>
  <si>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</si>
  <si>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</si>
  <si>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</si>
  <si>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</si>
  <si>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</si>
  <si>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</si>
  <si>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</si>
  <si>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</si>
  <si>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</si>
  <si>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</si>
  <si>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</si>
  <si>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</si>
  <si>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</si>
  <si>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</si>
  <si>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</si>
  <si>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</si>
  <si>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</si>
  <si>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</si>
  <si>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</si>
  <si>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</si>
  <si>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</si>
  <si>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</si>
  <si>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</si>
  <si>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</si>
  <si>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</si>
  <si>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</si>
  <si>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</si>
  <si>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</si>
  <si>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</si>
  <si>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</si>
  <si>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</si>
  <si>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</si>
  <si>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</si>
  <si>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</si>
  <si>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</si>
  <si>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</si>
  <si>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</si>
  <si>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</si>
  <si>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</si>
  <si>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</si>
  <si>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</si>
  <si>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</si>
  <si>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</si>
  <si>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</si>
  <si>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</si>
  <si>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</si>
  <si>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</si>
  <si>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</si>
  <si>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</si>
  <si>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</si>
  <si>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</si>
  <si>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</si>
  <si>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</si>
  <si>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</si>
  <si>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</si>
  <si>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</si>
  <si>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</si>
  <si>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</si>
  <si>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</si>
  <si>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</si>
  <si>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</si>
  <si>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</si>
  <si>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</si>
  <si>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</si>
  <si>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</si>
  <si>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</si>
  <si>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</si>
  <si>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</si>
  <si>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</si>
  <si>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</si>
  <si>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</si>
  <si>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</si>
  <si>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</si>
  <si>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</si>
  <si>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</si>
  <si>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</si>
  <si>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</si>
  <si>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</si>
  <si>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</si>
  <si>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</si>
  <si>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</si>
  <si>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</si>
  <si>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</si>
  <si>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</si>
  <si>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</si>
  <si>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</si>
  <si>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</si>
  <si>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</si>
  <si>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</si>
  <si>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</si>
  <si>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</si>
  <si>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</si>
  <si>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</si>
  <si>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</si>
  <si>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</si>
  <si>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</si>
  <si>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</si>
  <si>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</si>
  <si>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</si>
  <si>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</si>
  <si>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</si>
  <si>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</si>
  <si>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</si>
  <si>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</si>
  <si>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</si>
  <si>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</si>
  <si>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</si>
  <si>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</si>
  <si>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</si>
  <si>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</si>
  <si>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</si>
  <si>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</si>
  <si>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</si>
  <si>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</si>
  <si>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</si>
  <si>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</si>
  <si>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</si>
  <si>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</si>
  <si>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</si>
  <si>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</si>
  <si>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</si>
  <si>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</si>
  <si>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</si>
  <si>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</si>
  <si>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</si>
  <si>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</si>
  <si>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</si>
  <si>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</si>
  <si>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</si>
  <si>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</si>
  <si>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</si>
  <si>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</si>
  <si>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</si>
  <si>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</si>
  <si>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</si>
  <si>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</si>
  <si>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</si>
  <si>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</si>
  <si>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</si>
  <si>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</si>
  <si>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</si>
  <si>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</si>
  <si>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</si>
  <si>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</si>
  <si>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</si>
  <si>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</si>
  <si>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</si>
  <si>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</si>
  <si>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</si>
  <si>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</si>
  <si>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</si>
  <si>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</si>
  <si>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</si>
  <si>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</si>
  <si>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</si>
  <si>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</si>
  <si>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</si>
  <si>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</si>
  <si>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</si>
  <si>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</si>
  <si>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</si>
  <si>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</si>
  <si>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</si>
  <si>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</si>
  <si>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</si>
  <si>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</si>
  <si>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</si>
  <si>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</si>
  <si>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</si>
  <si>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</si>
  <si>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</si>
  <si>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</si>
  <si>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</si>
  <si>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</si>
  <si>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</si>
  <si>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</si>
  <si>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</si>
  <si>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</si>
  <si>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</si>
  <si>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</si>
  <si>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</si>
  <si>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</si>
  <si>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</si>
  <si>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</si>
  <si>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</si>
  <si>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</si>
  <si>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</si>
  <si>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</si>
  <si>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</si>
  <si>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</si>
  <si>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</si>
  <si>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</si>
  <si>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</si>
  <si>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</si>
  <si>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</si>
  <si>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</si>
  <si>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</si>
  <si>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</si>
  <si>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</si>
  <si>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</si>
  <si>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</si>
  <si>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</si>
  <si>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</si>
  <si>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</si>
  <si>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</si>
  <si>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</si>
  <si>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</si>
  <si>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</si>
  <si>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</si>
  <si>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</si>
  <si>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</si>
  <si>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</si>
  <si>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</si>
  <si>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</si>
  <si>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</si>
  <si>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</si>
  <si>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</si>
  <si>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</si>
  <si>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</si>
  <si>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</si>
  <si>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</si>
  <si>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</si>
  <si>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</si>
  <si>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</si>
  <si>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</si>
  <si>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</si>
  <si>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</si>
  <si>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</si>
  <si>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</si>
  <si>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</si>
  <si>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</si>
  <si>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</si>
  <si>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</si>
  <si>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</si>
  <si>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</si>
  <si>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</si>
  <si>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</si>
  <si>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</si>
  <si>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</si>
  <si>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</si>
  <si>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</si>
  <si>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</si>
  <si>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</si>
  <si>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</si>
  <si>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</si>
  <si>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</si>
  <si>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</si>
  <si>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</si>
  <si>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</si>
  <si>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</si>
  <si>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</si>
  <si>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</si>
  <si>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</si>
  <si>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</si>
  <si>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</si>
  <si>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</si>
  <si>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</si>
  <si>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</si>
  <si>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</si>
  <si>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</si>
  <si>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</si>
  <si>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</si>
  <si>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</si>
  <si>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</si>
  <si>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</si>
  <si>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</si>
  <si>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</si>
  <si>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</si>
  <si>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</si>
  <si>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</si>
  <si>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</si>
  <si>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</si>
  <si>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</si>
  <si>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</si>
  <si>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</si>
  <si>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</si>
  <si>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</si>
  <si>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</si>
  <si>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</si>
  <si>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</si>
  <si>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</si>
  <si>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</si>
  <si>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</si>
  <si>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</si>
  <si>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</si>
  <si>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</si>
  <si>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</si>
  <si>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</si>
  <si>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</si>
  <si>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</si>
  <si>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</si>
  <si>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</si>
  <si>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</si>
  <si>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</si>
  <si>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</si>
  <si>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</si>
  <si>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</si>
  <si>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</si>
  <si>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</si>
  <si>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</si>
  <si>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</si>
  <si>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</si>
  <si>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</si>
  <si>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</si>
  <si>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</si>
  <si>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</si>
  <si>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</si>
  <si>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</si>
  <si>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</si>
  <si>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</si>
  <si>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</si>
  <si>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</si>
  <si>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</si>
  <si>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</si>
  <si>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</si>
  <si>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</si>
  <si>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</si>
  <si>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</si>
  <si>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</si>
  <si>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</si>
  <si>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</si>
  <si>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</si>
  <si>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</si>
  <si>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</si>
  <si>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</si>
  <si>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</si>
  <si>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</si>
  <si>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</si>
  <si>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</si>
  <si>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</si>
  <si>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</si>
  <si>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</si>
  <si>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</si>
  <si>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</si>
  <si>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</si>
  <si>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</si>
  <si>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</si>
  <si>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</si>
  <si>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</si>
  <si>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</si>
  <si>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</si>
  <si>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</si>
  <si>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</si>
  <si>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</si>
  <si>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</si>
  <si>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</si>
  <si>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</si>
  <si>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</si>
  <si>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</si>
  <si>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</si>
  <si>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</si>
  <si>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</si>
  <si>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</si>
  <si>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</si>
  <si>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</si>
  <si>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</si>
  <si>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</si>
  <si>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</si>
  <si>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</si>
  <si>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</si>
  <si>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</si>
  <si>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</si>
  <si>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</si>
  <si>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</si>
  <si>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</si>
  <si>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</si>
  <si>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</si>
  <si>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</si>
  <si>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</si>
  <si>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</si>
  <si>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</si>
  <si>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</si>
  <si>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</si>
  <si>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</si>
  <si>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</si>
  <si>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</si>
  <si>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</si>
  <si>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</si>
  <si>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</si>
  <si>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</si>
  <si>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</si>
  <si>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</si>
  <si>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</si>
  <si>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</si>
  <si>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</si>
  <si>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</si>
  <si>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</si>
  <si>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</si>
  <si>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</si>
  <si>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</si>
  <si>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</si>
  <si>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</si>
  <si>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</si>
  <si>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</si>
  <si>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</si>
  <si>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</si>
  <si>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</si>
  <si>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</si>
  <si>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</si>
  <si>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</si>
  <si>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</si>
  <si>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</si>
  <si>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</si>
  <si>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</si>
  <si>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</si>
  <si>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</si>
  <si>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</si>
  <si>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</si>
  <si>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</si>
  <si>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</si>
  <si>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</si>
  <si>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</si>
  <si>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</si>
  <si>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</si>
  <si>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</si>
  <si>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</si>
  <si>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</si>
  <si>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</si>
  <si>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</si>
  <si>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</si>
  <si>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</si>
  <si>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</si>
  <si>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</si>
  <si>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</si>
  <si>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</si>
  <si>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</si>
  <si>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</si>
  <si>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</si>
  <si>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</si>
  <si>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</si>
  <si>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</si>
  <si>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</si>
  <si>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</si>
  <si>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</si>
  <si>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</si>
  <si>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</si>
  <si>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</si>
  <si>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</si>
  <si>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</si>
  <si>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</si>
  <si>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</si>
  <si>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</si>
  <si>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</si>
  <si>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</si>
  <si>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</si>
  <si>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</si>
  <si>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</si>
  <si>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</si>
  <si>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</si>
  <si>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</si>
  <si>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</si>
  <si>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</si>
  <si>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</si>
  <si>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</si>
  <si>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</si>
  <si>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</si>
  <si>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</si>
  <si>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</si>
  <si>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</si>
  <si>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</si>
  <si>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</si>
  <si>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</si>
  <si>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</si>
  <si>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</si>
  <si>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</si>
  <si>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</si>
  <si>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</si>
  <si>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</si>
  <si>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</si>
  <si>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</si>
  <si>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</si>
  <si>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</si>
  <si>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</si>
  <si>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</si>
  <si>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</si>
  <si>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</si>
  <si>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</si>
  <si>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</si>
  <si>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</si>
  <si>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</si>
  <si>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</si>
  <si>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</si>
  <si>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</si>
  <si>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</si>
  <si>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</si>
  <si>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</si>
  <si>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</si>
  <si>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</si>
  <si>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</si>
  <si>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</si>
  <si>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</si>
  <si>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</si>
  <si>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</si>
  <si>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</si>
  <si>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</si>
  <si>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</si>
  <si>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</si>
  <si>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</si>
  <si>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</si>
  <si>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</si>
  <si>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</si>
  <si>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</si>
  <si>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</si>
  <si>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</si>
  <si>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</si>
  <si>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</si>
  <si>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</si>
  <si>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</si>
  <si>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</si>
  <si>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</si>
  <si>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</si>
  <si>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</si>
  <si>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</si>
  <si>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</si>
  <si>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</si>
  <si>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</si>
  <si>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</si>
  <si>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</si>
  <si>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</si>
  <si>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</si>
  <si>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</si>
  <si>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</si>
  <si>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</si>
  <si>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</si>
  <si>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</si>
  <si>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</si>
  <si>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</si>
  <si>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</si>
  <si>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</si>
  <si>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</si>
  <si>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</si>
  <si>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</si>
  <si>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</si>
  <si>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</si>
  <si>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</si>
  <si>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</si>
  <si>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</si>
  <si>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</si>
  <si>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</si>
  <si>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</si>
  <si>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</si>
  <si>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</si>
  <si>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</si>
  <si>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</si>
  <si>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</si>
  <si>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</si>
  <si>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</si>
  <si>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</si>
  <si>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</si>
  <si>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</si>
  <si>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</si>
  <si>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</si>
  <si>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</si>
  <si>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</si>
  <si>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</si>
  <si>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</si>
  <si>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</si>
  <si>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</si>
  <si>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</si>
  <si>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</si>
  <si>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</si>
  <si>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</si>
  <si>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</si>
  <si>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</si>
  <si>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</si>
  <si>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</si>
  <si>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</si>
  <si>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</si>
  <si>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</si>
  <si>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</si>
  <si>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</si>
  <si>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</si>
  <si>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</si>
  <si>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</si>
  <si>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</si>
  <si>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</si>
  <si>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</si>
  <si>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</si>
  <si>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</si>
  <si>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</si>
  <si>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</si>
  <si>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</si>
  <si>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</si>
  <si>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</si>
  <si>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</si>
  <si>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</si>
  <si>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</si>
  <si>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</si>
  <si>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</si>
  <si>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</si>
  <si>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</si>
  <si>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</si>
  <si>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</si>
  <si>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</si>
  <si>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</si>
  <si>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</si>
  <si>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</si>
  <si>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</si>
  <si>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</si>
  <si>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</si>
  <si>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</si>
  <si>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</si>
  <si>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</si>
  <si>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</si>
  <si>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</si>
  <si>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</si>
  <si>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</si>
  <si>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</si>
  <si>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</si>
  <si>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</si>
  <si>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</si>
  <si>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</si>
  <si>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</si>
  <si>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</si>
  <si>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</si>
  <si>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</si>
  <si>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</si>
  <si>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</si>
  <si>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</si>
  <si>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</si>
  <si>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</si>
  <si>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</si>
  <si>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</si>
  <si>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</si>
  <si>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</si>
  <si>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</si>
  <si>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</si>
  <si>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</si>
  <si>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</si>
  <si>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</si>
  <si>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</si>
  <si>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</si>
  <si>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</si>
  <si>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</si>
  <si>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</si>
  <si>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</si>
  <si>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</si>
  <si>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</si>
  <si>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</si>
  <si>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</si>
  <si>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</si>
  <si>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</si>
  <si>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</si>
  <si>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</si>
  <si>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</si>
  <si>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</si>
  <si>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</si>
  <si>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</si>
  <si>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</si>
  <si>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</si>
  <si>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</si>
  <si>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</si>
  <si>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</si>
  <si>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</si>
  <si>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</si>
  <si>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</si>
  <si>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</si>
  <si>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</si>
  <si>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</si>
  <si>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</si>
  <si>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</si>
  <si>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</si>
  <si>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</si>
  <si>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</si>
  <si>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</si>
  <si>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</si>
  <si>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</si>
  <si>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</si>
  <si>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</si>
  <si>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</si>
  <si>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</si>
  <si>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</si>
  <si>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</si>
  <si>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</si>
  <si>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</si>
  <si>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</si>
  <si>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</si>
  <si>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</si>
  <si>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</si>
  <si>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</si>
  <si>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</si>
  <si>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</si>
  <si>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</si>
  <si>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</si>
  <si>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</si>
  <si>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</si>
  <si>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</si>
  <si>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</si>
  <si>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</si>
  <si>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</si>
  <si>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</si>
  <si>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</si>
  <si>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</si>
  <si>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</si>
  <si>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</si>
  <si>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</si>
  <si>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</si>
  <si>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</si>
  <si>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</si>
  <si>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</si>
  <si>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</si>
  <si>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</si>
  <si>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</si>
  <si>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</si>
  <si>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</si>
  <si>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</si>
  <si>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</si>
  <si>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</si>
  <si>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</si>
  <si>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</si>
  <si>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</si>
  <si>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</si>
  <si>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</si>
  <si>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</si>
  <si>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</si>
  <si>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</si>
  <si>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</si>
  <si>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</si>
  <si>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</si>
  <si>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</si>
  <si>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</si>
  <si>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</si>
  <si>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</si>
  <si>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</si>
  <si>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</si>
  <si>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</si>
  <si>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</si>
  <si>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</si>
  <si>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</si>
  <si>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</si>
  <si>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</si>
  <si>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</si>
  <si>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</si>
  <si>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</si>
  <si>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</si>
  <si>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</si>
  <si>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</si>
  <si>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</si>
  <si>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</si>
  <si>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</si>
  <si>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</si>
  <si>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</si>
  <si>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</si>
  <si>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</si>
  <si>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</si>
  <si>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</si>
  <si>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</si>
  <si>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</si>
  <si>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</si>
  <si>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</si>
  <si>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</si>
  <si>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</si>
  <si>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</si>
  <si>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</si>
  <si>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</si>
  <si>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</si>
  <si>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</si>
  <si>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</si>
  <si>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</si>
  <si>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</si>
  <si>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</si>
  <si>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</si>
  <si>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</si>
  <si>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</si>
  <si>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</si>
  <si>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</si>
  <si>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</si>
  <si>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</si>
  <si>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</si>
  <si>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</si>
  <si>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</si>
  <si>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</si>
  <si>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</si>
  <si>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</si>
  <si>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</si>
  <si>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</si>
  <si>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</si>
  <si>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</si>
  <si>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</si>
  <si>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</si>
  <si>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</si>
  <si>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</si>
  <si>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</si>
  <si>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</si>
  <si>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</si>
  <si>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</si>
  <si>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</si>
  <si>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</si>
  <si>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</si>
  <si>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</si>
  <si>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</si>
  <si>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</si>
  <si>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</si>
  <si>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</si>
  <si>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</si>
  <si>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</si>
  <si>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</si>
  <si>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</si>
  <si>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</si>
  <si>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</si>
  <si>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</si>
  <si>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</si>
  <si>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</si>
  <si>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</si>
  <si>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</si>
  <si>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</si>
  <si>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</si>
  <si>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</si>
  <si>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</si>
  <si>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</si>
  <si>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</si>
  <si>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</si>
  <si>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</si>
  <si>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</si>
  <si>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</si>
  <si>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</si>
  <si>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</si>
  <si>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</si>
  <si>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</si>
  <si>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</si>
  <si>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</si>
  <si>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</si>
  <si>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</si>
  <si>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</si>
  <si>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</si>
  <si>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</si>
  <si>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</si>
  <si>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</si>
  <si>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</si>
  <si>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</si>
  <si>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</si>
  <si>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</si>
  <si>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</si>
  <si>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</si>
  <si>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</si>
  <si>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</si>
  <si>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</si>
  <si>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</si>
  <si>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</si>
  <si>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</si>
  <si>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</si>
  <si>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</si>
  <si>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</si>
  <si>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</si>
  <si>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</si>
  <si>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</si>
  <si>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</si>
  <si>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</si>
  <si>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</si>
  <si>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</si>
  <si>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</si>
  <si>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</si>
  <si>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</si>
  <si>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</si>
  <si>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</si>
  <si>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</si>
  <si>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</si>
  <si>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</si>
  <si>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</si>
  <si>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</si>
  <si>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</si>
  <si>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</si>
  <si>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</si>
  <si>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</si>
  <si>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</si>
  <si>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</si>
  <si>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</si>
  <si>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</si>
  <si>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</si>
  <si>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</si>
  <si>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</si>
  <si>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</si>
  <si>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</si>
  <si>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</si>
  <si>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</si>
  <si>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</si>
  <si>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</si>
  <si>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</si>
  <si>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</si>
  <si>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</si>
  <si>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</si>
  <si>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</si>
  <si>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</si>
  <si>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</si>
  <si>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</si>
  <si>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</si>
  <si>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</si>
  <si>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</si>
  <si>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</si>
  <si>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</si>
  <si>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</si>
  <si>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</si>
  <si>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</si>
  <si>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</si>
  <si>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</si>
  <si>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</si>
  <si>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</si>
  <si>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</si>
  <si>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</si>
  <si>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</si>
  <si>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</si>
  <si>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</si>
  <si>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</si>
  <si>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</si>
  <si>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</si>
  <si>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</si>
  <si>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</si>
  <si>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</si>
  <si>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</si>
  <si>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</si>
  <si>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</si>
  <si>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</si>
  <si>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</si>
  <si>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</si>
  <si>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</si>
  <si>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</si>
  <si>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</si>
  <si>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</si>
  <si>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</si>
  <si>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</si>
  <si>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</si>
  <si>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</si>
  <si>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</si>
  <si>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</si>
  <si>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</si>
  <si>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</si>
  <si>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</si>
  <si>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</si>
  <si>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</si>
  <si>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</si>
  <si>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</si>
  <si>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</si>
  <si>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</si>
  <si>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</si>
  <si>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</si>
  <si>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</si>
  <si>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</si>
  <si>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</si>
  <si>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</si>
  <si>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</si>
  <si>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</si>
  <si>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</si>
  <si>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</si>
  <si>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</si>
  <si>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</si>
  <si>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</si>
  <si>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</si>
  <si>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</si>
  <si>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</si>
  <si>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</si>
  <si>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</si>
  <si>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</si>
  <si>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</si>
  <si>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</si>
  <si>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</si>
  <si>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</si>
  <si>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</si>
  <si>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</si>
  <si>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</si>
  <si>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</si>
  <si>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</si>
  <si>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</si>
  <si>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</si>
  <si>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</si>
  <si>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</si>
  <si>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</si>
  <si>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</si>
  <si>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</si>
  <si>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</si>
  <si>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</si>
  <si>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</si>
  <si>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</si>
  <si>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</si>
  <si>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</si>
  <si>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</si>
  <si>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</si>
  <si>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</si>
  <si>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</si>
  <si>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</si>
  <si>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</si>
  <si>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</si>
  <si>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</si>
  <si>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</si>
  <si>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</si>
  <si>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</si>
  <si>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</si>
  <si>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</si>
  <si>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</si>
  <si>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</si>
  <si>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</si>
  <si>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</si>
  <si>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</si>
  <si>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</si>
  <si>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</si>
  <si>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</si>
  <si>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</si>
  <si>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</si>
  <si>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</si>
  <si>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</si>
  <si>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</si>
  <si>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</si>
  <si>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</si>
  <si>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</si>
  <si>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</si>
  <si>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</si>
  <si>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</si>
  <si>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</si>
  <si>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</si>
  <si>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</si>
  <si>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</si>
  <si>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</si>
  <si>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</si>
  <si>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</si>
  <si>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</si>
  <si>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</si>
  <si>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</si>
  <si>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</si>
  <si>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</si>
  <si>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</si>
  <si>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</si>
  <si>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</si>
  <si>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</si>
  <si>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</si>
  <si>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</si>
  <si>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</si>
  <si>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</si>
  <si>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</si>
  <si>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</si>
  <si>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</si>
  <si>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</si>
  <si>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</si>
  <si>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</si>
  <si>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</si>
  <si>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</si>
  <si>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</si>
  <si>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</si>
  <si>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</si>
  <si>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</si>
  <si>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</si>
  <si>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</si>
  <si>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</si>
  <si>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</si>
  <si>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</si>
  <si>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</si>
  <si>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</si>
  <si>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</si>
  <si>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</si>
  <si>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</si>
  <si>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</si>
  <si>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</si>
  <si>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</si>
  <si>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</si>
  <si>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</si>
  <si>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</si>
  <si>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</si>
  <si>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</si>
  <si>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</si>
  <si>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</si>
  <si>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</si>
  <si>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</si>
  <si>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</si>
  <si>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</si>
  <si>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</si>
  <si>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</si>
  <si>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</si>
  <si>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</si>
  <si>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</si>
  <si>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</si>
  <si>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</si>
  <si>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</si>
  <si>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</si>
  <si>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</si>
  <si>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</si>
  <si>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</si>
  <si>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</si>
  <si>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</si>
  <si>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</si>
  <si>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</si>
  <si>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</si>
  <si>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</si>
  <si>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</si>
  <si>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</si>
  <si>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</si>
  <si>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</si>
  <si>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</si>
  <si>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</si>
  <si>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</si>
  <si>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</si>
  <si>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</si>
  <si>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</si>
  <si>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</si>
  <si>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</si>
  <si>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</si>
  <si>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</si>
  <si>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</si>
  <si>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</si>
  <si>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</si>
  <si>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</si>
  <si>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</si>
  <si>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</si>
  <si>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</si>
  <si>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</si>
  <si>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</si>
  <si>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</si>
  <si>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</si>
  <si>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</si>
  <si>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</si>
  <si>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</si>
  <si>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</si>
  <si>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</si>
  <si>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</si>
  <si>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</si>
  <si>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</si>
  <si>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</si>
  <si>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</si>
  <si>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</si>
  <si>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</si>
  <si>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</si>
  <si>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</si>
  <si>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</si>
  <si>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</si>
  <si>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</si>
  <si>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</si>
  <si>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</si>
  <si>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</si>
  <si>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</si>
  <si>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</si>
  <si>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</si>
  <si>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</si>
  <si>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</si>
  <si>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</si>
  <si>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</si>
  <si>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</si>
  <si>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</si>
  <si>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</si>
  <si>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</si>
  <si>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</si>
  <si>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</si>
  <si>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</si>
  <si>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</si>
  <si>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</si>
  <si>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</si>
  <si>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</si>
  <si>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</si>
  <si>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</si>
  <si>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</si>
  <si>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</si>
  <si>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</si>
  <si>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</si>
  <si>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</si>
  <si>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</si>
  <si>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</si>
  <si>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</si>
  <si>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</si>
  <si>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</si>
  <si>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</si>
  <si>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</si>
  <si>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</si>
  <si>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</si>
  <si>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</si>
  <si>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</si>
  <si>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</si>
  <si>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</si>
  <si>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</si>
  <si>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</si>
  <si>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</si>
  <si>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</si>
  <si>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</si>
  <si>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</si>
  <si>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</si>
  <si>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</si>
  <si>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</si>
  <si>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</si>
  <si>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</si>
  <si>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</si>
  <si>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</si>
  <si>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</si>
  <si>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</si>
  <si>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</si>
  <si>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</si>
  <si>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</si>
  <si>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</si>
  <si>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</si>
  <si>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</si>
  <si>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</si>
  <si>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</si>
  <si>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</si>
  <si>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</si>
  <si>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</si>
  <si>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</si>
  <si>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</si>
  <si>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</si>
  <si>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</si>
  <si>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</si>
  <si>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</si>
  <si>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</si>
  <si>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</si>
  <si>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</si>
  <si>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</si>
  <si>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</si>
  <si>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</si>
  <si>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</si>
  <si>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</si>
  <si>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</si>
  <si>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</si>
  <si>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</si>
  <si>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</si>
  <si>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</si>
  <si>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</si>
  <si>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</si>
  <si>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</si>
  <si>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</si>
  <si>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</si>
  <si>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</si>
  <si>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</si>
  <si>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</si>
  <si>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</si>
  <si>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</si>
  <si>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</si>
  <si>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</si>
  <si>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</si>
  <si>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</si>
  <si>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</si>
  <si>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</si>
  <si>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</si>
  <si>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</si>
  <si>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</si>
  <si>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</si>
  <si>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</si>
  <si>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</si>
  <si>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</si>
  <si>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</si>
  <si>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</si>
  <si>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</si>
  <si>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</si>
  <si>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</si>
  <si>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</si>
  <si>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</si>
  <si>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</si>
  <si>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</si>
  <si>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</si>
  <si>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</si>
  <si>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</si>
  <si>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</si>
  <si>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</si>
  <si>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</si>
  <si>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</si>
  <si>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</si>
  <si>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</si>
  <si>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</si>
  <si>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</si>
  <si>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</si>
  <si>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</si>
  <si>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</si>
  <si>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</si>
  <si>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</si>
  <si>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</si>
  <si>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</si>
  <si>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</si>
  <si>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</si>
  <si>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</si>
  <si>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</si>
  <si>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</si>
  <si>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</si>
  <si>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</si>
  <si>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</si>
  <si>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</si>
  <si>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</si>
  <si>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</si>
  <si>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</si>
  <si>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</si>
  <si>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</si>
  <si>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</si>
  <si>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</si>
  <si>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</si>
  <si>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</si>
  <si>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</si>
  <si>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</si>
  <si>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</si>
  <si>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</si>
  <si>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</si>
  <si>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</si>
  <si>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</si>
  <si>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</si>
  <si>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</si>
  <si>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</si>
  <si>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</si>
  <si>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</si>
  <si>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</si>
  <si>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</si>
  <si>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</si>
  <si>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</si>
  <si>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</si>
  <si>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</si>
  <si>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</si>
  <si>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</si>
  <si>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</si>
  <si>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</si>
  <si>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</si>
  <si>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</si>
  <si>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</si>
  <si>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</si>
  <si>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</si>
  <si>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</si>
  <si>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</si>
  <si>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</si>
  <si>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</si>
  <si>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</si>
  <si>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</si>
  <si>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</si>
  <si>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</si>
  <si>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</si>
  <si>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</si>
  <si>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</si>
  <si>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</si>
  <si>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</si>
  <si>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</si>
  <si>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</si>
  <si>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</si>
  <si>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</si>
  <si>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</si>
  <si>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</si>
  <si>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</si>
  <si>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</si>
  <si>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</si>
  <si>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</si>
  <si>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</si>
  <si>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</si>
  <si>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</si>
  <si>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</si>
  <si>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</si>
  <si>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</si>
  <si>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</si>
  <si>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</si>
  <si>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</si>
  <si>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</si>
  <si>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</si>
  <si>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</si>
  <si>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</si>
  <si>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</si>
  <si>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</si>
  <si>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</si>
  <si>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</si>
  <si>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</si>
  <si>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</si>
  <si>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</si>
  <si>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</si>
  <si>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</si>
  <si>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</si>
  <si>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</si>
  <si>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</si>
  <si>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</si>
  <si>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</si>
  <si>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</si>
  <si>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</si>
  <si>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</si>
  <si>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</si>
  <si>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</si>
  <si>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</si>
  <si>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</si>
  <si>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</si>
  <si>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</si>
  <si>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</si>
  <si>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</si>
  <si>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</si>
  <si>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</si>
  <si>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</si>
  <si>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</si>
  <si>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</si>
  <si>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</si>
  <si>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</si>
  <si>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</si>
  <si>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</si>
  <si>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</si>
  <si>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</si>
  <si>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</si>
  <si>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</si>
  <si>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</si>
  <si>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</si>
  <si>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</si>
  <si>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</si>
  <si>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</si>
  <si>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</si>
  <si>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</si>
  <si>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</si>
  <si>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</si>
  <si>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</si>
  <si>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</si>
  <si>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</si>
  <si>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</si>
  <si>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</si>
  <si>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</si>
  <si>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</si>
  <si>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</si>
  <si>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</si>
  <si>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</si>
  <si>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</si>
  <si>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</si>
  <si>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</si>
  <si>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</si>
  <si>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</si>
  <si>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</si>
  <si>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</si>
  <si>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</si>
  <si>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</si>
  <si>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</si>
  <si>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</si>
  <si>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</si>
  <si>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</si>
  <si>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</si>
  <si>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</si>
  <si>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</si>
  <si>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</si>
  <si>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</si>
  <si>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</si>
  <si>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</si>
  <si>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</si>
  <si>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</si>
  <si>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</si>
  <si>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</si>
  <si>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</si>
  <si>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</si>
  <si>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</si>
  <si>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</si>
  <si>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</si>
  <si>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</si>
  <si>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</si>
  <si>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</si>
  <si>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</si>
  <si>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</si>
  <si>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</si>
  <si>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</si>
  <si>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</si>
  <si>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</si>
  <si>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</si>
  <si>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</si>
  <si>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</si>
  <si>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</si>
  <si>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</si>
  <si>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</si>
  <si>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</si>
  <si>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</si>
  <si>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</si>
  <si>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</si>
  <si>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</si>
  <si>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</si>
  <si>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</si>
  <si>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</si>
  <si>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</si>
  <si>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</si>
  <si>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</si>
  <si>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</si>
  <si>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</si>
  <si>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</si>
  <si>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</si>
  <si>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</si>
  <si>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</si>
  <si>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</si>
  <si>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</si>
  <si>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</si>
  <si>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</si>
  <si>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</si>
  <si>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</si>
  <si>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</si>
  <si>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</si>
  <si>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</si>
  <si>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</si>
  <si>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</si>
  <si>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</si>
  <si>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</si>
  <si>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</si>
  <si>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</si>
  <si>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</si>
  <si>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</si>
  <si>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</si>
  <si>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</si>
  <si>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</si>
  <si>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</si>
  <si>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</si>
  <si>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</si>
  <si>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</si>
  <si>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</si>
  <si>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</si>
  <si>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</si>
  <si>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</si>
  <si>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</si>
  <si>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</si>
  <si>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</si>
  <si>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</si>
  <si>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</si>
  <si>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</si>
  <si>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</si>
  <si>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</si>
  <si>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</si>
  <si>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</si>
  <si>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</si>
  <si>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</si>
  <si>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</si>
  <si>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</si>
  <si>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</si>
  <si>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</si>
  <si>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</si>
  <si>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</si>
  <si>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</si>
  <si>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</si>
  <si>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</si>
  <si>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</si>
  <si>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</si>
  <si>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</si>
  <si>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</si>
  <si>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</si>
  <si>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</si>
  <si>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</si>
  <si>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</si>
  <si>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</si>
  <si>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</si>
  <si>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</si>
  <si>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</si>
  <si>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</si>
  <si>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</si>
  <si>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</si>
  <si>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</si>
  <si>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</si>
  <si>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</si>
  <si>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</si>
  <si>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</si>
  <si>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</si>
  <si>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</si>
  <si>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</si>
  <si>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</si>
  <si>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</si>
  <si>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</si>
  <si>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</si>
  <si>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</si>
  <si>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</si>
  <si>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</si>
  <si>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</si>
  <si>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</si>
  <si>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</si>
  <si>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</si>
  <si>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</si>
  <si>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</si>
  <si>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</si>
  <si>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</si>
  <si>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</si>
  <si>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</si>
  <si>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</si>
  <si>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</si>
  <si>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</si>
  <si>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</si>
  <si>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</si>
  <si>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</si>
  <si>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</si>
  <si>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</si>
  <si>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</si>
  <si>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</si>
  <si>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</si>
  <si>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</si>
  <si>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</si>
  <si>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</si>
  <si>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</si>
  <si>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</si>
  <si>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</si>
  <si>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</si>
  <si>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</si>
  <si>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</si>
  <si>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</si>
  <si>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</si>
  <si>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</si>
  <si>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</si>
  <si>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</si>
  <si>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</si>
  <si>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</si>
  <si>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</si>
  <si>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</si>
  <si>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</si>
  <si>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</si>
  <si>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</si>
  <si>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</si>
  <si>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</si>
  <si>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</si>
  <si>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</si>
  <si>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</si>
  <si>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</si>
  <si>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</si>
  <si>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</si>
  <si>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</si>
  <si>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</si>
  <si>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</si>
  <si>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</si>
  <si>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</si>
  <si>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</si>
  <si>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</si>
  <si>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</si>
  <si>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</si>
  <si>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</si>
  <si>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</si>
  <si>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</si>
  <si>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</si>
  <si>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</si>
  <si>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</si>
  <si>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</si>
  <si>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</si>
  <si>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</si>
  <si>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</si>
  <si>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</si>
  <si>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</si>
  <si>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</si>
  <si>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</si>
  <si>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</si>
  <si>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</si>
  <si>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</si>
  <si>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</si>
  <si>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</si>
  <si>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</si>
  <si>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</si>
  <si>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</si>
  <si>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</si>
  <si>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</si>
  <si>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</si>
  <si>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</si>
  <si>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</si>
  <si>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</si>
  <si>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</si>
  <si>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</si>
  <si>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</si>
  <si>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</si>
  <si>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</si>
  <si>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</si>
  <si>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</si>
  <si>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</si>
  <si>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</si>
  <si>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</si>
  <si>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</si>
  <si>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</si>
  <si>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</si>
  <si>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</si>
  <si>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</si>
  <si>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</si>
  <si>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</si>
  <si>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</si>
  <si>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</si>
  <si>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</si>
  <si>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</si>
  <si>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</si>
  <si>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</si>
  <si>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</si>
  <si>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</si>
  <si>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</si>
  <si>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</si>
  <si>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</si>
  <si>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</si>
  <si>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</si>
  <si>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</si>
  <si>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</si>
  <si>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</si>
  <si>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</si>
  <si>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</si>
  <si>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</si>
  <si>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</si>
  <si>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</si>
  <si>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</si>
  <si>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</si>
  <si>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</si>
  <si>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</si>
  <si>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</si>
  <si>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</si>
  <si>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</si>
  <si>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</si>
  <si>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</si>
  <si>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</si>
  <si>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</si>
  <si>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</si>
  <si>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</si>
  <si>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</si>
  <si>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</si>
  <si>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</si>
  <si>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</si>
  <si>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</si>
  <si>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</si>
  <si>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</si>
  <si>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</si>
  <si>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</si>
  <si>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</si>
  <si>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</si>
  <si>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</si>
  <si>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</si>
  <si>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</si>
  <si>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</si>
  <si>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</si>
  <si>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</si>
  <si>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</si>
  <si>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</si>
  <si>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</si>
  <si>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</si>
  <si>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</si>
  <si>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</si>
  <si>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</si>
  <si>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</si>
  <si>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</si>
  <si>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</si>
  <si>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</si>
  <si>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</si>
  <si>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</si>
  <si>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</si>
  <si>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</si>
  <si>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</si>
  <si>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</si>
  <si>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</si>
  <si>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</si>
  <si>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</si>
  <si>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</si>
  <si>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</si>
  <si>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</si>
  <si>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</si>
  <si>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</si>
  <si>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</si>
  <si>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</si>
  <si>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</si>
  <si>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</si>
  <si>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</si>
  <si>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</si>
  <si>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</si>
  <si>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</si>
  <si>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</si>
  <si>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</si>
  <si>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</si>
  <si>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</si>
  <si>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</si>
  <si>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</si>
  <si>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</si>
  <si>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</si>
  <si>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</si>
  <si>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</si>
  <si>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</si>
  <si>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</si>
  <si>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</si>
  <si>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</si>
  <si>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</si>
  <si>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</si>
  <si>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</si>
  <si>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</si>
  <si>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</si>
  <si>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</si>
  <si>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</si>
  <si>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</si>
  <si>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</si>
  <si>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</si>
  <si>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</si>
  <si>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</si>
  <si>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</si>
  <si>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</si>
  <si>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</si>
  <si>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</si>
  <si>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</si>
  <si>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</si>
  <si>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</si>
  <si>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</si>
  <si>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</si>
  <si>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</si>
  <si>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</si>
  <si>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</si>
  <si>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</si>
  <si>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</si>
  <si>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</si>
  <si>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</si>
  <si>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</si>
  <si>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</si>
  <si>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</si>
  <si>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</si>
  <si>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</si>
  <si>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</si>
  <si>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</si>
  <si>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</si>
  <si>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</si>
  <si>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</si>
  <si>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</si>
  <si>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</si>
  <si>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</si>
  <si>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</si>
  <si>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</si>
  <si>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</si>
  <si>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</si>
  <si>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</si>
  <si>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</si>
  <si>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</si>
  <si>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</si>
  <si>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</si>
  <si>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</si>
  <si>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</si>
  <si>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</si>
  <si>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</si>
  <si>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</si>
  <si>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</si>
  <si>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</si>
  <si>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</si>
  <si>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</si>
  <si>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</si>
  <si>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</si>
  <si>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</si>
  <si>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</si>
  <si>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</si>
  <si>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</si>
  <si>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</si>
  <si>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</si>
  <si>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</si>
  <si>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</si>
  <si>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</si>
  <si>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</si>
  <si>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</si>
  <si>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</si>
  <si>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</si>
  <si>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</si>
  <si>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</si>
  <si>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</si>
  <si>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</si>
  <si>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</si>
  <si>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</si>
  <si>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</si>
  <si>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</si>
  <si>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</si>
  <si>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</si>
  <si>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</si>
  <si>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</si>
  <si>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</si>
  <si>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</si>
  <si>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</si>
  <si>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</si>
  <si>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</si>
  <si>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</si>
  <si>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</si>
  <si>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</si>
  <si>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</si>
  <si>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</si>
  <si>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</si>
  <si>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</si>
  <si>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</si>
  <si>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</si>
  <si>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</si>
  <si>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</si>
  <si>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</si>
  <si>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</si>
  <si>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</si>
  <si>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</si>
  <si>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</si>
  <si>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</si>
  <si>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</si>
  <si>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</si>
  <si>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</si>
  <si>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</si>
  <si>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</si>
  <si>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</si>
  <si>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</si>
  <si>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</si>
  <si>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</si>
  <si>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</si>
  <si>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</si>
  <si>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</si>
  <si>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</si>
  <si>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</si>
  <si>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</si>
  <si>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</si>
  <si>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</si>
  <si>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</si>
  <si>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</si>
  <si>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</si>
  <si>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</si>
  <si>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</si>
  <si>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</si>
  <si>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</si>
  <si>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</si>
  <si>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</si>
  <si>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</si>
  <si>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</si>
  <si>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</si>
  <si>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</si>
  <si>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</si>
  <si>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</si>
  <si>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</si>
  <si>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</si>
  <si>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</si>
  <si>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</si>
  <si>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</si>
  <si>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</si>
  <si>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</si>
  <si>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</si>
  <si>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</si>
  <si>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</si>
  <si>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</si>
  <si>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</si>
  <si>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</si>
  <si>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</si>
  <si>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</si>
  <si>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</si>
  <si>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</si>
  <si>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</si>
  <si>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</si>
  <si>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</si>
  <si>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</si>
  <si>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</si>
  <si>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</si>
  <si>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</si>
  <si>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</si>
  <si>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</si>
  <si>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</si>
  <si>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</si>
  <si>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</si>
  <si>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</si>
  <si>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</si>
  <si>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</si>
  <si>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</si>
  <si>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</si>
  <si>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</si>
  <si>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</si>
  <si>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</si>
  <si>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</si>
  <si>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</si>
  <si>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</si>
  <si>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</si>
  <si>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</si>
  <si>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</si>
  <si>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</si>
  <si>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</si>
  <si>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</si>
  <si>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</si>
  <si>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</si>
  <si>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</si>
  <si>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</si>
  <si>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</si>
  <si>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</si>
  <si>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</si>
  <si>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</si>
  <si>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</si>
  <si>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</si>
  <si>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</si>
  <si>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</si>
  <si>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</si>
  <si>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</si>
  <si>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</si>
  <si>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</si>
  <si>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</si>
  <si>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</si>
  <si>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</si>
  <si>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</si>
  <si>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</si>
  <si>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</si>
  <si>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</si>
  <si>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</si>
  <si>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</si>
  <si>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</si>
  <si>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</si>
  <si>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</si>
  <si>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</si>
  <si>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</si>
  <si>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</si>
  <si>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</si>
  <si>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</si>
  <si>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</si>
  <si>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</si>
  <si>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</si>
  <si>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</si>
  <si>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</si>
  <si>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</si>
  <si>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</si>
  <si>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</si>
  <si>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</si>
  <si>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</si>
  <si>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</si>
  <si>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</si>
  <si>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</si>
  <si>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</si>
  <si>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</si>
  <si>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</si>
  <si>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</si>
  <si>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</si>
  <si>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</si>
  <si>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</si>
  <si>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</si>
  <si>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</si>
  <si>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</si>
  <si>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</si>
  <si>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</si>
  <si>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</si>
  <si>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</si>
  <si>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</si>
  <si>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</si>
  <si>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</si>
  <si>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</si>
  <si>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</si>
  <si>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</si>
  <si>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</si>
  <si>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</si>
  <si>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</si>
  <si>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</si>
  <si>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</si>
  <si>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</si>
  <si>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</si>
  <si>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</si>
  <si>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</si>
  <si>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</si>
  <si>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</si>
  <si>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</si>
  <si>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</si>
  <si>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</si>
  <si>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</si>
  <si>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</si>
  <si>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</si>
  <si>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</si>
  <si>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</si>
  <si>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</si>
  <si>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</si>
  <si>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</si>
  <si>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</si>
  <si>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</si>
  <si>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</si>
  <si>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</si>
  <si>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</si>
  <si>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</si>
  <si>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</si>
  <si>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</si>
  <si>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</si>
  <si>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</si>
  <si>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</si>
  <si>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</si>
  <si>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</si>
  <si>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</si>
  <si>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</si>
  <si>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</si>
  <si>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</si>
  <si>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</si>
  <si>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</si>
  <si>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</si>
  <si>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</si>
  <si>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</si>
  <si>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</si>
  <si>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</si>
  <si>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</si>
  <si>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</si>
  <si>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</si>
  <si>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</si>
  <si>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</si>
  <si>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</si>
  <si>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</si>
  <si>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</si>
  <si>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</si>
  <si>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</si>
  <si>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</si>
  <si>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</si>
  <si>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</si>
  <si>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</si>
  <si>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</si>
  <si>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</si>
  <si>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</si>
  <si>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</si>
  <si>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</si>
  <si>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</si>
  <si>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</si>
  <si>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</si>
  <si>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</si>
  <si>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</si>
  <si>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</si>
  <si>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</si>
  <si>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</si>
  <si>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</si>
  <si>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</si>
  <si>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</si>
  <si>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</si>
  <si>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</si>
  <si>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</si>
  <si>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</si>
  <si>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</si>
  <si>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</si>
  <si>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</si>
  <si>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</si>
  <si>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</si>
  <si>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</si>
  <si>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</si>
  <si>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</si>
  <si>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</si>
  <si>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</si>
  <si>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</si>
  <si>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</si>
  <si>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</si>
  <si>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</si>
  <si>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</si>
  <si>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</si>
  <si>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</si>
  <si>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</si>
  <si>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</si>
  <si>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</si>
  <si>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</si>
  <si>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</si>
  <si>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</si>
  <si>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</si>
  <si>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</si>
  <si>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</si>
  <si>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</si>
  <si>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</si>
  <si>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</si>
  <si>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</si>
  <si>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</si>
  <si>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</si>
  <si>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</si>
  <si>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</si>
  <si>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</si>
  <si>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</si>
  <si>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</si>
  <si>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</si>
  <si>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</si>
  <si>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</si>
  <si>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</si>
  <si>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</si>
  <si>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</si>
  <si>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</si>
  <si>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</si>
  <si>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</si>
  <si>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</si>
  <si>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</si>
  <si>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</si>
  <si>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</si>
  <si>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</si>
  <si>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</si>
  <si>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</si>
  <si>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</si>
  <si>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</si>
  <si>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</si>
  <si>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</si>
  <si>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</si>
  <si>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</si>
  <si>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</si>
  <si>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</si>
  <si>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</si>
  <si>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</si>
  <si>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</si>
  <si>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</si>
  <si>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</si>
  <si>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</si>
  <si>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</si>
  <si>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</si>
  <si>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</si>
  <si>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</si>
  <si>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</si>
  <si>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</si>
  <si>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</si>
  <si>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</si>
  <si>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</si>
  <si>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</si>
  <si>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</si>
  <si>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</si>
  <si>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</si>
  <si>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</si>
  <si>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</si>
  <si>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</si>
  <si>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</si>
  <si>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</si>
  <si>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</si>
  <si>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</si>
  <si>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</si>
  <si>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</si>
  <si>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</si>
  <si>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</si>
  <si>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</si>
  <si>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</si>
  <si>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</si>
  <si>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</si>
  <si>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</si>
  <si>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</si>
  <si>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</si>
  <si>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</si>
  <si>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</si>
  <si>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</si>
  <si>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</si>
  <si>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</si>
  <si>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</si>
  <si>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</si>
  <si>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</si>
  <si>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</si>
  <si>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</si>
  <si>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</si>
  <si>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</si>
  <si>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</si>
  <si>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</si>
  <si>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</si>
  <si>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</si>
  <si>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</si>
  <si>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</si>
  <si>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</si>
  <si>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</si>
  <si>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</si>
  <si>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</si>
  <si>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</si>
  <si>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</si>
  <si>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</si>
  <si>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</si>
  <si>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</si>
  <si>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</si>
  <si>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</si>
  <si>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</si>
  <si>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</si>
  <si>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</si>
  <si>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</si>
  <si>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</si>
  <si>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</si>
  <si>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</si>
  <si>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</si>
  <si>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</si>
  <si>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</si>
  <si>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</si>
  <si>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</si>
  <si>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</si>
  <si>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</si>
  <si>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</si>
  <si>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</si>
  <si>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</si>
  <si>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</si>
  <si>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</si>
  <si>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</si>
  <si>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</si>
  <si>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</si>
  <si>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</si>
  <si>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</si>
  <si>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</si>
  <si>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</si>
  <si>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</si>
  <si>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</si>
  <si>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</si>
  <si>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</si>
  <si>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</si>
  <si>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</si>
  <si>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</si>
  <si>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</si>
  <si>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</si>
  <si>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</si>
  <si>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</si>
  <si>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</si>
  <si>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</si>
  <si>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</si>
  <si>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</si>
  <si>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</si>
  <si>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</si>
  <si>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</si>
  <si>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</si>
  <si>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</si>
  <si>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</si>
  <si>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</si>
  <si>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</si>
  <si>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</si>
  <si>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</si>
  <si>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</si>
  <si>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</si>
  <si>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</si>
  <si>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</si>
  <si>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</si>
  <si>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</si>
  <si>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</si>
  <si>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</si>
  <si>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</si>
  <si>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</si>
  <si>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</si>
  <si>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</si>
  <si>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</si>
  <si>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</si>
  <si>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</si>
  <si>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</si>
  <si>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</si>
  <si>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</si>
  <si>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</si>
  <si>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</si>
  <si>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</si>
  <si>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</si>
  <si>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</si>
  <si>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</si>
  <si>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</si>
  <si>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</si>
  <si>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</si>
  <si>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</si>
  <si>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</si>
  <si>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</si>
  <si>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</si>
  <si>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</si>
  <si>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</si>
  <si>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</si>
  <si>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</si>
  <si>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</si>
  <si>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</si>
  <si>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</si>
  <si>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</si>
  <si>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</si>
  <si>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</si>
  <si>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</si>
  <si>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</si>
  <si>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</si>
  <si>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</si>
  <si>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</si>
  <si>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</si>
  <si>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</si>
  <si>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</si>
  <si>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</si>
  <si>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</si>
  <si>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</si>
  <si>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</si>
  <si>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</si>
  <si>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</si>
  <si>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</si>
  <si>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</si>
  <si>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</si>
  <si>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</si>
  <si>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</si>
  <si>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</si>
  <si>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</si>
  <si>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</si>
  <si>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</si>
  <si>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</si>
  <si>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</si>
  <si>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</si>
  <si>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</si>
  <si>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</si>
  <si>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</si>
  <si>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</si>
  <si>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</si>
  <si>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</si>
  <si>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</si>
  <si>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</si>
  <si>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</si>
  <si>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</si>
  <si>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</si>
  <si>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</si>
  <si>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</si>
  <si>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</si>
  <si>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</si>
  <si>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</si>
  <si>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</si>
  <si>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</si>
  <si>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</si>
  <si>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</si>
  <si>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</si>
  <si>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</si>
  <si>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</si>
  <si>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</si>
  <si>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</si>
  <si>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</si>
  <si>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</si>
  <si>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</si>
  <si>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</si>
  <si>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</si>
  <si>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</si>
  <si>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</si>
  <si>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</si>
  <si>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</si>
  <si>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</si>
  <si>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</si>
  <si>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</si>
  <si>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</si>
  <si>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</si>
  <si>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</si>
  <si>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</si>
  <si>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</si>
  <si>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</si>
  <si>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</si>
  <si>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</si>
  <si>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</si>
  <si>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</si>
  <si>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</si>
  <si>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</si>
  <si>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</si>
  <si>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</si>
  <si>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</si>
  <si>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</si>
  <si>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</si>
  <si>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</si>
  <si>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</si>
  <si>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</si>
  <si>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</si>
  <si>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</si>
  <si>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</si>
  <si>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</si>
  <si>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</si>
  <si>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</si>
  <si>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</si>
  <si>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</si>
  <si>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</si>
  <si>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</si>
  <si>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</si>
  <si>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</si>
  <si>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</si>
  <si>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</si>
  <si>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</si>
  <si>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</si>
  <si>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</si>
  <si>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</si>
  <si>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</si>
  <si>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</si>
  <si>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</si>
  <si>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</si>
  <si>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</si>
  <si>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</si>
  <si>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</si>
  <si>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</si>
  <si>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</si>
  <si>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</si>
  <si>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</si>
  <si>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</si>
  <si>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</si>
  <si>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</si>
  <si>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</si>
  <si>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</si>
  <si>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</si>
  <si>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</si>
  <si>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</si>
  <si>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</si>
  <si>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</si>
  <si>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</si>
  <si>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</si>
  <si>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</si>
  <si>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</si>
  <si>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</si>
  <si>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</si>
  <si>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</si>
  <si>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</si>
  <si>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</si>
  <si>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</si>
  <si>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</si>
  <si>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</si>
  <si>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</si>
  <si>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</si>
  <si>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</si>
  <si>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</si>
  <si>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</si>
  <si>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</si>
  <si>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</si>
  <si>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</si>
  <si>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</si>
  <si>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</si>
  <si>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</si>
  <si>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</si>
  <si>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</si>
  <si>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</si>
  <si>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</si>
  <si>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</si>
  <si>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</si>
  <si>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</si>
  <si>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</si>
  <si>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</si>
  <si>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</si>
  <si>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</si>
  <si>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</si>
  <si>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</si>
  <si>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</si>
  <si>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</si>
  <si>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</si>
  <si>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</si>
  <si>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</si>
  <si>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</si>
  <si>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</si>
  <si>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</si>
  <si>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</si>
  <si>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</si>
  <si>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</si>
  <si>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</si>
  <si>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</si>
  <si>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</si>
  <si>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</si>
  <si>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</si>
  <si>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</si>
  <si>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</si>
  <si>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</si>
  <si>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</si>
  <si>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</si>
  <si>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</si>
  <si>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</si>
  <si>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</si>
  <si>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</si>
  <si>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</si>
  <si>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</si>
  <si>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</si>
  <si>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</si>
  <si>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</si>
  <si>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</si>
  <si>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</si>
  <si>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</si>
  <si>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</si>
  <si>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</si>
  <si>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</si>
  <si>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</si>
  <si>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</si>
  <si>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</si>
  <si>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</si>
  <si>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</si>
  <si>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</si>
  <si>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</si>
  <si>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</si>
  <si>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</si>
  <si>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</si>
  <si>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</si>
  <si>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</si>
  <si>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</si>
  <si>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</si>
  <si>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</si>
  <si>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</si>
  <si>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</si>
  <si>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</si>
  <si>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</si>
  <si>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</si>
  <si>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</si>
  <si>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</si>
  <si>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</si>
  <si>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</si>
  <si>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</si>
  <si>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</si>
  <si>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</si>
  <si>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</si>
  <si>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</si>
  <si>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</si>
  <si>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</si>
  <si>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</si>
  <si>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</si>
  <si>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</si>
  <si>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</si>
  <si>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</si>
  <si>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</si>
  <si>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</si>
  <si>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</si>
  <si>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</si>
  <si>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</si>
  <si>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</si>
  <si>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</si>
  <si>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</si>
  <si>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</si>
  <si>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</si>
  <si>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</si>
  <si>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</si>
  <si>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</si>
  <si>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</si>
  <si>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</si>
  <si>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</si>
  <si>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</si>
  <si>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</si>
  <si>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</si>
  <si>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</si>
  <si>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</si>
  <si>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</si>
  <si>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</si>
  <si>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</si>
  <si>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</si>
  <si>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</si>
  <si>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</si>
  <si>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</si>
  <si>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</si>
  <si>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</si>
  <si>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</si>
  <si>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</si>
  <si>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</si>
  <si>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</si>
  <si>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</si>
  <si>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</si>
  <si>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</si>
  <si>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</si>
  <si>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</si>
  <si>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</si>
  <si>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</si>
  <si>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</si>
  <si>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</si>
  <si>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</si>
  <si>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</si>
  <si>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</si>
  <si>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</si>
  <si>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</si>
  <si>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</si>
  <si>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</si>
  <si>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</si>
  <si>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</si>
  <si>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</si>
  <si>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</si>
  <si>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</si>
  <si>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</si>
  <si>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</si>
  <si>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</si>
  <si>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</si>
  <si>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</si>
  <si>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</si>
  <si>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</si>
  <si>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</si>
  <si>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</si>
  <si>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</si>
  <si>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</si>
  <si>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</si>
  <si>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</si>
  <si>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</si>
  <si>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</si>
  <si>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</si>
  <si>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</si>
  <si>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</si>
  <si>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</si>
  <si>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</si>
  <si>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</si>
  <si>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</si>
  <si>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</si>
  <si>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</si>
  <si>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</si>
  <si>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</si>
  <si>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</si>
  <si>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</si>
  <si>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</si>
  <si>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</si>
  <si>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</si>
  <si>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</si>
  <si>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</si>
  <si>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</si>
  <si>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</si>
  <si>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</si>
  <si>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</si>
  <si>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</si>
  <si>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</si>
  <si>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</si>
  <si>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</si>
  <si>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</si>
  <si>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</si>
  <si>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</si>
  <si>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</si>
  <si>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</si>
  <si>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</si>
  <si>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</si>
  <si>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</si>
  <si>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</si>
  <si>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</si>
  <si>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</si>
  <si>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</si>
  <si>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</si>
  <si>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</si>
  <si>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</si>
  <si>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</si>
  <si>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</si>
  <si>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</si>
  <si>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</si>
  <si>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</si>
  <si>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</si>
  <si>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</si>
  <si>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</si>
  <si>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</si>
  <si>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</si>
  <si>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</si>
  <si>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</si>
  <si>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</si>
  <si>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</si>
  <si>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</si>
  <si>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</si>
  <si>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</si>
  <si>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</si>
  <si>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</si>
  <si>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</si>
  <si>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</si>
  <si>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</si>
  <si>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</si>
  <si>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</si>
  <si>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</si>
  <si>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</si>
  <si>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</si>
  <si>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</si>
  <si>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</si>
  <si>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</si>
  <si>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</si>
  <si>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</si>
  <si>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</si>
  <si>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</si>
  <si>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</si>
  <si>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</si>
  <si>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</si>
  <si>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</si>
  <si>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</si>
  <si>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</si>
  <si>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</si>
  <si>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</si>
  <si>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</si>
  <si>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</si>
  <si>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</si>
  <si>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</si>
  <si>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</si>
  <si>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</si>
  <si>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</si>
  <si>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</si>
  <si>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</si>
  <si>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</si>
  <si>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</si>
  <si>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</si>
  <si>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</si>
  <si>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</si>
  <si>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</si>
  <si>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</si>
  <si>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</si>
  <si>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</si>
  <si>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</si>
  <si>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</si>
  <si>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</si>
  <si>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</si>
  <si>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</si>
  <si>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</si>
  <si>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</si>
  <si>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</si>
  <si>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</si>
  <si>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</si>
  <si>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</si>
  <si>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</si>
  <si>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</si>
  <si>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</si>
  <si>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</si>
  <si>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</si>
  <si>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</si>
  <si>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</si>
  <si>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</si>
  <si>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</si>
  <si>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</si>
  <si>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</si>
  <si>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</si>
  <si>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</si>
  <si>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</si>
  <si>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</si>
  <si>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</si>
  <si>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</si>
  <si>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</si>
  <si>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</si>
  <si>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</si>
  <si>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</si>
  <si>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</si>
  <si>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</si>
  <si>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</si>
  <si>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</si>
  <si>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</si>
  <si>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</si>
  <si>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</si>
  <si>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</si>
  <si>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</si>
  <si>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</si>
  <si>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</si>
  <si>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</si>
  <si>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</si>
  <si>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</si>
  <si>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</si>
  <si>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</si>
  <si>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</si>
  <si>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</si>
  <si>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</si>
  <si>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</si>
  <si>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</si>
  <si>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</si>
  <si>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</si>
  <si>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</si>
  <si>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</si>
  <si>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</si>
  <si>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</si>
  <si>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</si>
  <si>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</si>
  <si>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</si>
  <si>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</si>
  <si>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</si>
  <si>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</si>
  <si>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</si>
  <si>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</si>
  <si>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</si>
  <si>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</si>
  <si>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</si>
  <si>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</si>
  <si>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</si>
  <si>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</si>
  <si>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</si>
  <si>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</si>
  <si>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</si>
  <si>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</si>
  <si>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</si>
  <si>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</si>
  <si>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</si>
  <si>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</si>
  <si>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</si>
  <si>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</si>
  <si>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</si>
  <si>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</si>
  <si>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</si>
  <si>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</si>
  <si>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</si>
  <si>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</si>
  <si>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</si>
  <si>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</si>
  <si>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</si>
  <si>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</si>
  <si>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</si>
  <si>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</si>
  <si>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</si>
  <si>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</si>
  <si>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</si>
  <si>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</si>
  <si>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</si>
  <si>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</si>
  <si>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</si>
  <si>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</si>
  <si>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</si>
  <si>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</si>
  <si>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</si>
  <si>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</si>
  <si>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</si>
  <si>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</si>
  <si>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</si>
  <si>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</si>
  <si>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</si>
  <si>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</si>
  <si>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</si>
  <si>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</si>
  <si>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</si>
  <si>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</si>
  <si>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</si>
  <si>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</si>
  <si>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</si>
  <si>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</si>
  <si>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</si>
  <si>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</si>
  <si>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</si>
  <si>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</si>
  <si>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</si>
  <si>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</si>
  <si>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</si>
  <si>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</si>
  <si>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</si>
  <si>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</si>
  <si>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</si>
  <si>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</si>
  <si>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</si>
  <si>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</si>
  <si>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</si>
  <si>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</si>
  <si>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</si>
  <si>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</si>
  <si>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</si>
  <si>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</si>
  <si>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</si>
  <si>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</si>
  <si>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</si>
  <si>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</si>
  <si>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</si>
  <si>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</si>
  <si>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</si>
  <si>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</si>
  <si>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</si>
  <si>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</si>
  <si>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</si>
  <si>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</si>
  <si>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</si>
  <si>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</si>
  <si>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</si>
  <si>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</si>
  <si>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</si>
  <si>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</si>
  <si>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</si>
  <si>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</si>
  <si>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</si>
  <si>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</si>
  <si>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</si>
  <si>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</si>
  <si>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</si>
  <si>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</si>
  <si>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</si>
  <si>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</si>
  <si>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</si>
  <si>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</si>
  <si>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</si>
  <si>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</si>
  <si>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</si>
  <si>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</si>
  <si>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</si>
  <si>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</si>
  <si>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</si>
  <si>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</si>
  <si>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</si>
  <si>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</si>
  <si>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</si>
  <si>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</si>
  <si>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</si>
  <si>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</si>
  <si>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</si>
  <si>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</si>
  <si>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</si>
  <si>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</si>
  <si>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</si>
  <si>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</si>
  <si>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</si>
  <si>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</si>
  <si>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</si>
  <si>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</si>
  <si>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</si>
  <si>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</si>
  <si>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</si>
  <si>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</si>
  <si>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</si>
  <si>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</si>
  <si>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</si>
  <si>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</si>
  <si>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</si>
  <si>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</si>
  <si>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</si>
  <si>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</si>
  <si>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</si>
  <si>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</si>
  <si>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</si>
  <si>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</si>
  <si>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</si>
  <si>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</si>
  <si>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</si>
  <si>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</si>
  <si>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</si>
  <si>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</si>
  <si>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</si>
  <si>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</si>
  <si>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</si>
  <si>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</si>
  <si>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</si>
  <si>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</si>
  <si>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</si>
  <si>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</si>
  <si>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</si>
  <si>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</si>
  <si>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</si>
  <si>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</si>
  <si>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</si>
  <si>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</si>
  <si>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</si>
  <si>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</si>
  <si>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</si>
  <si>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</si>
  <si>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</si>
  <si>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</si>
  <si>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</si>
  <si>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</si>
  <si>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</si>
  <si>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</si>
  <si>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</si>
  <si>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</si>
  <si>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</si>
  <si>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</si>
  <si>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</si>
  <si>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</si>
  <si>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</si>
  <si>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</si>
  <si>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</si>
  <si>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</si>
  <si>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</si>
  <si>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</si>
  <si>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</si>
  <si>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</si>
  <si>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</si>
  <si>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</si>
  <si>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</si>
  <si>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</si>
  <si>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</si>
  <si>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</si>
  <si>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</si>
  <si>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</si>
  <si>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</si>
  <si>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</si>
  <si>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</si>
  <si>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</si>
  <si>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</si>
  <si>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</si>
  <si>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</si>
  <si>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</si>
  <si>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</si>
  <si>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</si>
  <si>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</si>
  <si>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</si>
  <si>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</si>
  <si>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</si>
  <si>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</si>
  <si>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</si>
  <si>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</si>
  <si>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</si>
  <si>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</si>
  <si>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</si>
  <si>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</si>
  <si>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</si>
  <si>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</si>
  <si>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</si>
  <si>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</si>
  <si>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</si>
  <si>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</si>
  <si>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</si>
  <si>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</si>
  <si>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</si>
  <si>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</si>
  <si>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</si>
  <si>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</si>
  <si>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</si>
  <si>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</si>
  <si>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</si>
  <si>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</si>
  <si>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</si>
  <si>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</si>
  <si>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</si>
  <si>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</si>
  <si>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</si>
  <si>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</si>
  <si>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</si>
  <si>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</si>
  <si>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</si>
  <si>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</si>
  <si>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</si>
  <si>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</si>
  <si>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</si>
  <si>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</si>
  <si>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</si>
  <si>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</si>
  <si>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</si>
  <si>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</si>
  <si>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</si>
  <si>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</si>
  <si>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</si>
  <si>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</si>
  <si>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</si>
  <si>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</si>
  <si>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</si>
  <si>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</si>
  <si>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</si>
  <si>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</si>
  <si>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</si>
  <si>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</si>
  <si>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</si>
  <si>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</si>
  <si>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</si>
  <si>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</si>
  <si>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</si>
  <si>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</si>
  <si>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</si>
  <si>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</si>
  <si>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</si>
  <si>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</si>
  <si>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</si>
  <si>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</si>
  <si>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</si>
  <si>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</si>
  <si>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</si>
  <si>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</si>
  <si>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</si>
  <si>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</si>
  <si>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</si>
  <si>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</si>
  <si>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</si>
  <si>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</si>
  <si>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</si>
  <si>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</si>
  <si>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</si>
  <si>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</si>
  <si>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</si>
  <si>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</si>
  <si>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</si>
  <si>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</si>
  <si>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</si>
  <si>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</si>
  <si>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</si>
  <si>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</si>
  <si>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</si>
  <si>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</si>
  <si>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</si>
  <si>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</si>
  <si>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</si>
  <si>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</si>
  <si>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</si>
  <si>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</si>
  <si>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</si>
  <si>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</si>
  <si>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</si>
  <si>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</si>
  <si>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</si>
  <si>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</si>
  <si>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</si>
  <si>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</si>
  <si>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</si>
  <si>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</si>
  <si>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</si>
  <si>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</si>
  <si>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</si>
  <si>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</si>
  <si>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</si>
  <si>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</si>
  <si>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</si>
  <si>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</si>
  <si>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</si>
  <si>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</si>
  <si>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</si>
  <si>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</si>
  <si>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</si>
  <si>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</si>
  <si>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</si>
  <si>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</si>
  <si>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</si>
  <si>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</si>
  <si>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</si>
  <si>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</si>
  <si>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</si>
  <si>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</si>
  <si>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</si>
  <si>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</si>
  <si>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</si>
  <si>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</si>
  <si>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</si>
  <si>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</si>
  <si>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</si>
  <si>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</si>
  <si>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</si>
  <si>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</si>
  <si>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</si>
  <si>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</si>
  <si>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</si>
  <si>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</si>
  <si>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</si>
  <si>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</si>
  <si>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</si>
  <si>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</si>
  <si>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</si>
  <si>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</si>
  <si>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</si>
  <si>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</si>
  <si>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</si>
  <si>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</si>
  <si>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</si>
  <si>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</si>
  <si>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</si>
  <si>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</si>
  <si>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</si>
  <si>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</si>
  <si>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</si>
  <si>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</si>
  <si>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</si>
  <si>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</si>
  <si>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</si>
  <si>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</si>
  <si>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</si>
  <si>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</si>
  <si>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</si>
  <si>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</si>
  <si>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</si>
  <si>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</si>
  <si>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</si>
  <si>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</si>
  <si>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</si>
  <si>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</si>
  <si>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</si>
  <si>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</si>
  <si>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</si>
  <si>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</si>
  <si>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</si>
  <si>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</si>
  <si>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</si>
  <si>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</si>
  <si>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</si>
  <si>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</si>
  <si>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</si>
  <si>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</si>
  <si>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</si>
  <si>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</si>
  <si>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</si>
  <si>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</si>
  <si>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</si>
  <si>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</si>
  <si>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</si>
  <si>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</si>
  <si>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</si>
  <si>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</si>
  <si>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</si>
  <si>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</si>
  <si>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</si>
  <si>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</si>
  <si>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</si>
  <si>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</si>
  <si>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</si>
  <si>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</si>
  <si>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</si>
  <si>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</si>
  <si>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</si>
  <si>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</si>
  <si>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</si>
  <si>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</si>
  <si>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</si>
  <si>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</si>
  <si>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</si>
  <si>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</si>
  <si>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</si>
  <si>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</si>
  <si>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</si>
  <si>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</si>
  <si>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</si>
  <si>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</si>
  <si>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</si>
  <si>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</si>
  <si>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</si>
  <si>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</si>
  <si>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</si>
  <si>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</si>
  <si>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</si>
  <si>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</si>
  <si>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</si>
  <si>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</si>
  <si>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</si>
  <si>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</si>
  <si>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</si>
  <si>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</si>
  <si>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</si>
  <si>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</si>
  <si>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</si>
  <si>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</si>
  <si>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</si>
  <si>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</si>
  <si>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</si>
  <si>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</si>
  <si>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</si>
  <si>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</si>
  <si>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</si>
  <si>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</si>
  <si>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</si>
  <si>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</si>
  <si>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</si>
  <si>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</si>
  <si>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</si>
  <si>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</si>
  <si>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</si>
  <si>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</si>
  <si>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</si>
  <si>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</si>
  <si>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</si>
  <si>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</si>
  <si>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</si>
  <si>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</si>
  <si>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</si>
  <si>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</si>
  <si>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</si>
  <si>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</si>
  <si>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</si>
  <si>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</si>
  <si>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</si>
  <si>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</si>
  <si>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</si>
  <si>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</si>
  <si>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</si>
  <si>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</si>
  <si>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</si>
  <si>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</si>
  <si>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</si>
  <si>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</si>
  <si>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</si>
  <si>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</si>
  <si>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</si>
  <si>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</si>
  <si>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</si>
  <si>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</si>
  <si>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</si>
  <si>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</si>
  <si>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</si>
  <si>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</si>
  <si>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</si>
  <si>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</si>
  <si>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</si>
  <si>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</si>
  <si>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</si>
  <si>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</si>
  <si>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</si>
  <si>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</si>
  <si>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</si>
  <si>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</si>
  <si>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</si>
  <si>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</si>
  <si>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</si>
  <si>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</si>
  <si>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</si>
  <si>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</si>
  <si>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</si>
  <si>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</si>
  <si>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</si>
  <si>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</si>
  <si>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</si>
  <si>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</si>
  <si>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</si>
  <si>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</si>
  <si>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</si>
  <si>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</si>
  <si>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</si>
  <si>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</si>
  <si>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</si>
  <si>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</si>
  <si>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</si>
  <si>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</si>
  <si>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</si>
  <si>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</si>
  <si>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</si>
  <si>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</si>
  <si>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</si>
  <si>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</si>
  <si>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</si>
  <si>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</si>
  <si>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</si>
  <si>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</si>
  <si>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</si>
  <si>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</si>
  <si>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</si>
  <si>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</si>
  <si>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</si>
  <si>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</si>
  <si>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</si>
  <si>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</si>
  <si>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</si>
  <si>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</si>
  <si>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</si>
  <si>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</si>
  <si>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</si>
  <si>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</si>
  <si>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</si>
  <si>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</si>
  <si>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</si>
  <si>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</si>
  <si>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</si>
  <si>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</si>
  <si>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ID</t>
  </si>
  <si>
    <t>9ast</t>
  </si>
  <si>
    <t>Name</t>
  </si>
  <si>
    <t>Marks</t>
  </si>
  <si>
    <t>Result</t>
  </si>
  <si>
    <t>Ajit</t>
  </si>
  <si>
    <t>Meena</t>
  </si>
  <si>
    <t>Seema</t>
  </si>
  <si>
    <t>Ketan</t>
  </si>
  <si>
    <t>Mayur</t>
  </si>
  <si>
    <t>Ram</t>
  </si>
  <si>
    <t>Umesh</t>
  </si>
  <si>
    <t>Nitin</t>
  </si>
  <si>
    <t>Tina</t>
  </si>
  <si>
    <t>Marks2</t>
  </si>
  <si>
    <t>Marks3</t>
  </si>
  <si>
    <t>Marks4</t>
  </si>
  <si>
    <t>Marks42</t>
  </si>
  <si>
    <t>Product</t>
  </si>
  <si>
    <t>Sales</t>
  </si>
  <si>
    <t>Profit</t>
  </si>
  <si>
    <t>A</t>
  </si>
  <si>
    <t>B</t>
  </si>
  <si>
    <t>C</t>
  </si>
  <si>
    <t>D</t>
  </si>
  <si>
    <t>E</t>
  </si>
  <si>
    <t>F</t>
  </si>
  <si>
    <t>Spend</t>
  </si>
  <si>
    <t>Years</t>
  </si>
  <si>
    <t>Total Amount after discount</t>
  </si>
  <si>
    <t>Ankit</t>
  </si>
  <si>
    <t>Hitesh</t>
  </si>
  <si>
    <t>Komal</t>
  </si>
  <si>
    <t>Ishan</t>
  </si>
  <si>
    <t>if the customer spends at least ₹3,000 and has been a customer for at least three years.</t>
  </si>
  <si>
    <t>Give 10% discount if both above conditions are met</t>
  </si>
  <si>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</si>
  <si>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</si>
  <si>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</si>
  <si>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</si>
  <si>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</si>
  <si>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</si>
  <si>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</si>
  <si>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</si>
  <si>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</si>
  <si>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</si>
  <si>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</si>
  <si>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</si>
  <si>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</si>
  <si>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</si>
  <si>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</si>
  <si>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</si>
  <si>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</si>
  <si>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Average_Score</t>
  </si>
  <si>
    <t>Date</t>
  </si>
  <si>
    <t>Phone Calls</t>
  </si>
  <si>
    <t>Leads</t>
  </si>
  <si>
    <t>Leads per Call</t>
  </si>
  <si>
    <t>Sales per Call</t>
  </si>
  <si>
    <t>Total Amount  Based Only on Years</t>
  </si>
  <si>
    <t>IF(AND)</t>
  </si>
  <si>
    <t>(IF)</t>
  </si>
  <si>
    <t>Grades</t>
  </si>
  <si>
    <t>&gt;=90</t>
  </si>
  <si>
    <t>Excellent</t>
  </si>
  <si>
    <t>Good</t>
  </si>
  <si>
    <t>Average</t>
  </si>
  <si>
    <t>Very Good</t>
  </si>
  <si>
    <t>Fail</t>
  </si>
  <si>
    <t>Else</t>
  </si>
  <si>
    <t>Rohan</t>
  </si>
  <si>
    <t>NA</t>
  </si>
  <si>
    <t>&gt;=75</t>
  </si>
  <si>
    <t>&gt;=50</t>
  </si>
  <si>
    <t>&gt;=40</t>
  </si>
  <si>
    <t>a</t>
  </si>
  <si>
    <t>ad</t>
  </si>
  <si>
    <t>Value-1</t>
  </si>
  <si>
    <t>Value-2</t>
  </si>
  <si>
    <t>Value-1/Value-2</t>
  </si>
  <si>
    <t>Dev#</t>
  </si>
  <si>
    <t>Ref#</t>
  </si>
  <si>
    <t>Value#</t>
  </si>
  <si>
    <t>Sales Category</t>
  </si>
  <si>
    <t>Order_Category</t>
  </si>
  <si>
    <t>North_Sales</t>
  </si>
  <si>
    <t>East_Sales</t>
  </si>
  <si>
    <t>West_Sales</t>
  </si>
  <si>
    <t>South_Sales</t>
  </si>
  <si>
    <t>SUMIFS</t>
  </si>
  <si>
    <t>Total_Sales For North-Electronics</t>
  </si>
  <si>
    <t>Total sales for North-Clothing</t>
  </si>
  <si>
    <t>Total Sales For North-HomeCare</t>
  </si>
  <si>
    <t>Number Of Order-East</t>
  </si>
  <si>
    <t>Number Of Orders North-SalesCategory</t>
  </si>
  <si>
    <t>Total Sales For North-Personalcare</t>
  </si>
  <si>
    <t>Total Num Of Transaction by UPI &amp; CARD</t>
  </si>
  <si>
    <t>Total Num of Card</t>
  </si>
  <si>
    <t>Total Num of Cash</t>
  </si>
  <si>
    <t>Total Num of UPI</t>
  </si>
  <si>
    <t>Total no of Transaction by digital transaction by (UPI,Card)</t>
  </si>
  <si>
    <t>Total Profit Generated for Year 2023</t>
  </si>
  <si>
    <t>Order_Year</t>
  </si>
  <si>
    <t>Number of Order-West</t>
  </si>
  <si>
    <t>Number of Order-South</t>
  </si>
  <si>
    <t>Number of Order-North</t>
  </si>
  <si>
    <t>Number of Orders of North and Electronics</t>
  </si>
  <si>
    <t>Number of Orders of North and Electronics but where sales are greater than 4000</t>
  </si>
  <si>
    <t>Number of Orders of North and Electronics for the year 2024</t>
  </si>
  <si>
    <t>Number of Orders of North and Electronics for the Financial year 2023-2024</t>
  </si>
  <si>
    <t>SUBTOTAL</t>
  </si>
  <si>
    <t>EMP-ID</t>
  </si>
  <si>
    <t>Salary</t>
  </si>
  <si>
    <t>Age</t>
  </si>
  <si>
    <t>Jayesh</t>
  </si>
  <si>
    <t>Mohan</t>
  </si>
  <si>
    <t>Sneha</t>
  </si>
  <si>
    <t>Payal</t>
  </si>
  <si>
    <t>Contact</t>
  </si>
  <si>
    <t>Department</t>
  </si>
  <si>
    <t>IT</t>
  </si>
  <si>
    <t>HR</t>
  </si>
  <si>
    <t>EmpID</t>
  </si>
  <si>
    <t>AGE</t>
  </si>
  <si>
    <t>CONTACT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</si>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</sst>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.0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i/>
      <u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0" borderId="2" xfId="0" applyFont="1" applyBorder="1"/>
    <xf numFmtId="0" fontId="7" fillId="0" borderId="5" xfId="0" applyFont="1" applyBorder="1"/>
    <xf numFmtId="0" fontId="0" fillId="0" borderId="6" xfId="0" applyBorder="1"/>
    <xf numFmtId="0" fontId="0" fillId="0" borderId="7" xfId="0" applyBorder="1"/>
    <xf numFmtId="0" fontId="7" fillId="0" borderId="12" xfId="0" applyFont="1" applyBorder="1"/>
    <xf numFmtId="0" fontId="0" fillId="0" borderId="13" xfId="0" applyBorder="1"/>
    <xf numFmtId="0" fontId="0" fillId="0" borderId="11" xfId="0" applyBorder="1"/>
    <xf numFmtId="0" fontId="13" fillId="4" borderId="8" xfId="0" applyFont="1" applyFill="1" applyBorder="1"/>
    <xf numFmtId="0" fontId="13" fillId="4" borderId="9" xfId="0" applyFont="1" applyFill="1" applyBorder="1"/>
    <xf numFmtId="0" fontId="13" fillId="4" borderId="10" xfId="0" applyFont="1" applyFill="1" applyBorder="1"/>
    <xf numFmtId="0" fontId="14" fillId="0" borderId="2" xfId="0" applyFont="1" applyBorder="1"/>
    <xf numFmtId="0" fontId="14" fillId="0" borderId="3" xfId="0" applyFont="1" applyBorder="1"/>
    <xf numFmtId="0" fontId="14" fillId="0" borderId="6" xfId="0" applyFont="1" applyBorder="1"/>
    <xf numFmtId="0" fontId="9" fillId="0" borderId="3" xfId="0" applyFont="1" applyBorder="1" applyAlignment="1">
      <alignment horizontal="center" vertical="center"/>
    </xf>
    <xf numFmtId="0" fontId="18" fillId="4" borderId="9" xfId="0" applyFont="1" applyFill="1" applyBorder="1"/>
    <xf numFmtId="0" fontId="6" fillId="0" borderId="12" xfId="0" applyFont="1" applyBorder="1"/>
    <xf numFmtId="0" fontId="6" fillId="0" borderId="2" xfId="0" applyFont="1" applyBorder="1"/>
    <xf numFmtId="0" fontId="6" fillId="3" borderId="8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15" fillId="0" borderId="3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13" xfId="0" applyFont="1" applyBorder="1"/>
    <xf numFmtId="0" fontId="20" fillId="0" borderId="18" xfId="0" applyFont="1" applyBorder="1" applyAlignment="1">
      <alignment vertical="center"/>
    </xf>
    <xf numFmtId="0" fontId="21" fillId="0" borderId="18" xfId="0" applyFont="1" applyBorder="1" applyAlignment="1">
      <alignment wrapText="1"/>
    </xf>
    <xf numFmtId="164" fontId="0" fillId="0" borderId="3" xfId="0" applyNumberFormat="1" applyBorder="1"/>
    <xf numFmtId="0" fontId="0" fillId="3" borderId="3" xfId="0" applyFill="1" applyBorder="1"/>
    <xf numFmtId="10" fontId="0" fillId="0" borderId="0" xfId="0" applyNumberFormat="1"/>
    <xf numFmtId="14" fontId="0" fillId="0" borderId="3" xfId="0" applyNumberFormat="1" applyBorder="1"/>
    <xf numFmtId="10" fontId="0" fillId="5" borderId="3" xfId="0" applyNumberFormat="1" applyFill="1" applyBorder="1"/>
    <xf numFmtId="10" fontId="5" fillId="5" borderId="3" xfId="0" applyNumberFormat="1" applyFont="1" applyFill="1" applyBorder="1"/>
    <xf numFmtId="0" fontId="21" fillId="0" borderId="20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4" fillId="0" borderId="3" xfId="0" applyFont="1" applyBorder="1"/>
    <xf numFmtId="0" fontId="16" fillId="7" borderId="3" xfId="0" applyFont="1" applyFill="1" applyBorder="1"/>
    <xf numFmtId="0" fontId="16" fillId="3" borderId="3" xfId="0" applyFont="1" applyFill="1" applyBorder="1"/>
    <xf numFmtId="0" fontId="0" fillId="7" borderId="2" xfId="0" applyFill="1" applyBorder="1"/>
    <xf numFmtId="0" fontId="4" fillId="7" borderId="2" xfId="0" applyFont="1" applyFill="1" applyBorder="1"/>
    <xf numFmtId="0" fontId="21" fillId="0" borderId="1" xfId="0" applyFont="1" applyBorder="1" applyAlignment="1">
      <alignment wrapText="1"/>
    </xf>
    <xf numFmtId="0" fontId="16" fillId="3" borderId="4" xfId="0" applyFont="1" applyFill="1" applyBorder="1"/>
    <xf numFmtId="0" fontId="0" fillId="8" borderId="3" xfId="0" applyFill="1" applyBorder="1"/>
    <xf numFmtId="0" fontId="0" fillId="9" borderId="0" xfId="0" applyFill="1"/>
    <xf numFmtId="0" fontId="20" fillId="0" borderId="14" xfId="0" applyFont="1" applyBorder="1"/>
    <xf numFmtId="0" fontId="20" fillId="0" borderId="15" xfId="0" applyFont="1" applyBorder="1"/>
    <xf numFmtId="0" fontId="20" fillId="0" borderId="19" xfId="0" applyFont="1" applyBorder="1"/>
    <xf numFmtId="0" fontId="20" fillId="0" borderId="1" xfId="0" applyFont="1" applyBorder="1"/>
    <xf numFmtId="0" fontId="20" fillId="0" borderId="3" xfId="0" applyFont="1" applyBorder="1" applyAlignment="1">
      <alignment wrapText="1"/>
    </xf>
    <xf numFmtId="0" fontId="17" fillId="0" borderId="16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0" fillId="6" borderId="0" xfId="0" applyFill="1"/>
    <xf numFmtId="0" fontId="0" fillId="6" borderId="3" xfId="0" applyFill="1" applyBorder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0" xfId="0" applyFont="1"/>
    <xf numFmtId="0" fontId="16" fillId="3" borderId="3" xfId="0" applyFont="1" applyFill="1" applyBorder="1" applyAlignment="1">
      <alignment horizontal="center" vertical="center"/>
    </xf>
    <xf numFmtId="0" fontId="3" fillId="10" borderId="3" xfId="0" applyFont="1" applyFill="1" applyBorder="1"/>
    <xf numFmtId="0" fontId="3" fillId="11" borderId="3" xfId="0" applyFont="1" applyFill="1" applyBorder="1"/>
    <xf numFmtId="165" fontId="0" fillId="0" borderId="3" xfId="0" applyNumberFormat="1" applyBorder="1"/>
    <xf numFmtId="165" fontId="3" fillId="12" borderId="3" xfId="0" applyNumberFormat="1" applyFont="1" applyFill="1" applyBorder="1"/>
    <xf numFmtId="0" fontId="0" fillId="14" borderId="3" xfId="0" applyFill="1" applyBorder="1"/>
    <xf numFmtId="0" fontId="0" fillId="14" borderId="9" xfId="0" applyFill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11" borderId="3" xfId="0" applyFont="1" applyFill="1" applyBorder="1"/>
    <xf numFmtId="165" fontId="2" fillId="12" borderId="3" xfId="0" applyNumberFormat="1" applyFont="1" applyFill="1" applyBorder="1"/>
    <xf numFmtId="0" fontId="3" fillId="13" borderId="3" xfId="0" applyFont="1" applyFill="1" applyBorder="1"/>
    <xf numFmtId="0" fontId="0" fillId="15" borderId="3" xfId="0" applyFill="1" applyBorder="1"/>
    <xf numFmtId="0" fontId="0" fillId="16" borderId="3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9" fillId="0" borderId="13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6" fillId="0" borderId="0" xfId="0" applyNumberFormat="1" applyFont="1"/>
    <xf numFmtId="0" fontId="1" fillId="12" borderId="3" xfId="0" applyFont="1" applyFill="1" applyBorder="1"/>
    <xf numFmtId="0" fontId="0" fillId="0" borderId="3" xfId="0" applyFill="1" applyBorder="1"/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1" xfId="0" applyFont="1" applyBorder="1"/>
    <xf numFmtId="0" fontId="1" fillId="0" borderId="3" xfId="0" applyFont="1" applyBorder="1" applyAlignment="1">
      <alignment wrapText="1"/>
    </xf>
    <xf numFmtId="0" fontId="1" fillId="10" borderId="3" xfId="0" applyFont="1" applyFill="1" applyBorder="1"/>
  </cellXfs>
  <cellStyles count="1">
    <cellStyle name="Normal" xfId="0" builtinId="0"/>
  </cellStyles>
  <dxfs count="71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family val="2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965D2-B19A-4779-A568-3628F36DA3E2}" name="DmartSalesData" displayName="DmartSalesData" ref="A1:R15347" totalsRowCount="1" headerRowDxfId="70" dataDxfId="69">
  <autoFilter ref="A1:R15346" xr:uid="{00000000-0001-0000-0000-000000000000}"/>
  <tableColumns count="18">
    <tableColumn id="1" xr3:uid="{0F8FEA14-2731-4D58-A1E2-0E7D1C093BD2}" name="order_id" dataDxfId="68" totalsRowDxfId="37"/>
    <tableColumn id="15" xr3:uid="{BD6A2667-EE3C-40DF-9727-6AD74DB6875D}" name="ID" dataDxfId="67" totalsRowDxfId="36"/>
    <tableColumn id="2" xr3:uid="{2D840527-1FB4-4260-B9B1-F11F7F5613D2}" name="region" dataDxfId="66" totalsRowDxfId="35"/>
    <tableColumn id="3" xr3:uid="{CA0CF5B7-8624-415E-A981-DCF952DFCD6F}" name="category" dataDxfId="65" totalsRowDxfId="34"/>
    <tableColumn id="4" xr3:uid="{DA1F0752-048F-4837-98C7-67B47EC61484}" name="sales" dataDxfId="64" totalsRowDxfId="20"/>
    <tableColumn id="17" xr3:uid="{763D8EAE-FF90-47C2-A436-F2F11492EF3E}" name="Sales Category" totalsRowDxfId="33">
      <calculatedColumnFormula>IF(DmartSalesData[[#This Row],[sales]]&gt;4000,"High Category",IF(DmartSalesData[[#This Row],[sales]]&gt;2000,"Medium Category","Low Category"))</calculatedColumnFormula>
    </tableColumn>
    <tableColumn id="5" xr3:uid="{2F426E83-54F3-4BD8-BE2D-8967AFB127A4}" name="discount" dataDxfId="63" totalsRowDxfId="32"/>
    <tableColumn id="6" xr3:uid="{003B3337-C2C9-4878-9E02-C4E33F72C1A9}" name="Discount_value" dataDxfId="62" totalsRowDxfId="31">
      <calculatedColumnFormula>E2*G2</calculatedColumnFormula>
    </tableColumn>
    <tableColumn id="7" xr3:uid="{4922289F-21F8-42F1-8377-34B8C0899AF7}" name="Net_Revenue" dataDxfId="61" totalsRowDxfId="30">
      <calculatedColumnFormula>E2-H2</calculatedColumnFormula>
    </tableColumn>
    <tableColumn id="8" xr3:uid="{71A751DC-4244-4D38-9DCC-0AF3FBE728A8}" name="quantity" dataDxfId="60" totalsRowDxfId="29"/>
    <tableColumn id="9" xr3:uid="{2D694CA6-06D3-41E0-B9D2-1E4DEE30D7D5}" name="order_date" dataDxfId="59" totalsRowDxfId="28"/>
    <tableColumn id="10" xr3:uid="{097CB480-6E6B-420B-AD29-A1780B04130F}" name="delivery_date" dataDxfId="58" totalsRowDxfId="27"/>
    <tableColumn id="11" xr3:uid="{F7F2AB27-3B76-4CAB-A9C2-43AA71A6CFA9}" name="customer_type" dataDxfId="57" totalsRowDxfId="26"/>
    <tableColumn id="12" xr3:uid="{ED2AA153-8313-4D74-94EF-A372E2003B99}" name="payment_mode" dataDxfId="56" totalsRowDxfId="25"/>
    <tableColumn id="13" xr3:uid="{DC83B551-1A60-47CD-93F3-F6B94F794FEB}" name="profit" dataDxfId="55" totalsRowDxfId="24"/>
    <tableColumn id="14" xr3:uid="{54F9725E-E4A6-4EB1-82CD-9FEBCBBED23A}" name="city" dataDxfId="54" totalsRowDxfId="23"/>
    <tableColumn id="18" xr3:uid="{2411AD6C-F81B-4181-AD4C-7CB7355BD7FA}" name="Order_Category" dataDxfId="53" totalsRowDxfId="22">
      <calculatedColumnFormula>IF(AND(DmartSalesData[[#This Row],[sales]]&gt;3000,DmartSalesData[[#This Row],[profit]]&gt;500),"Good","Not Good")</calculatedColumnFormula>
    </tableColumn>
    <tableColumn id="19" xr3:uid="{44A6FBBD-EBCF-4765-A521-0441F3023DD1}" name="Order_Year" dataDxfId="52" totalsRowDxfId="21">
      <calculatedColumnFormula>YEAR(DmartSalesData[[#This Row],[order_date]])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5428F-ACD6-4516-BF9D-68BABF8C61C3}" name="Table1" displayName="Table1" ref="A1:G10" totalsRowShown="0" headerRowDxfId="51" headerRowBorderDxfId="50" tableBorderDxfId="49">
  <autoFilter ref="A1:G10" xr:uid="{2835428F-ACD6-4516-BF9D-68BABF8C61C3}"/>
  <tableColumns count="7">
    <tableColumn id="1" xr3:uid="{A3585C66-8C4C-4BFC-8C11-E79340D939E5}" name="Name" dataDxfId="48"/>
    <tableColumn id="2" xr3:uid="{A251B18B-1637-474B-BC6B-188CE0C5AAE9}" name="Marks" dataDxfId="47"/>
    <tableColumn id="3" xr3:uid="{19E6FD7D-FCAE-40E0-B166-E172B6CEC9B3}" name="Result" dataDxfId="46">
      <calculatedColumnFormula>IF(B2&gt;=35,"Pass","Fail")</calculatedColumnFormula>
    </tableColumn>
    <tableColumn id="4" xr3:uid="{77D4D1F3-8AA9-43CC-9C17-94662F0A3E24}" name="Marks2"/>
    <tableColumn id="5" xr3:uid="{18BE023B-7729-4268-AE49-7BEBBBF7F415}" name="Marks3" dataDxfId="45"/>
    <tableColumn id="6" xr3:uid="{052AD646-A39E-48C1-90D2-275511B7110B}" name="Marks4"/>
    <tableColumn id="7" xr3:uid="{F49B72C4-6B2F-4834-BF87-585D2A574219}" name="Marks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F9569-53EC-4C94-A790-7D0DE595A8B8}" name="Table2" displayName="Table2" ref="A13:C19" totalsRowShown="0" headerRowDxfId="44" headerRowBorderDxfId="43" tableBorderDxfId="42" totalsRowBorderDxfId="41">
  <autoFilter ref="A13:C19" xr:uid="{670F9569-53EC-4C94-A790-7D0DE595A8B8}"/>
  <tableColumns count="3">
    <tableColumn id="1" xr3:uid="{C35C726E-368A-4AC0-A40E-F796FAC2CEFF}" name="Product" dataDxfId="40"/>
    <tableColumn id="2" xr3:uid="{8D5BFAF2-1B9B-4CBF-B3E0-6825F20BA825}" name="Sales" dataDxfId="39"/>
    <tableColumn id="3" xr3:uid="{CC01F4C1-7D29-49FD-A122-B81F6E818158}" name="Profit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349"/>
  <sheetViews>
    <sheetView topLeftCell="A15340" zoomScale="122" zoomScaleNormal="122" workbookViewId="0">
      <selection activeCell="A15351" sqref="A15351:F15359"/>
    </sheetView>
  </sheetViews>
  <sheetFormatPr defaultColWidth="14.44140625" defaultRowHeight="15" customHeight="1" x14ac:dyDescent="0.3"/>
  <cols>
    <col min="1" max="2" width="16.109375" customWidth="1"/>
    <col min="3" max="3" width="10.109375" customWidth="1"/>
    <col min="4" max="4" width="16.33203125" customWidth="1"/>
    <col min="5" max="5" width="16" customWidth="1"/>
    <col min="6" max="6" width="23.33203125" customWidth="1"/>
    <col min="7" max="7" width="13.5546875" customWidth="1"/>
    <col min="8" max="9" width="21.44140625" customWidth="1"/>
    <col min="10" max="10" width="12.44140625" customWidth="1"/>
    <col min="11" max="11" width="19" customWidth="1"/>
    <col min="12" max="12" width="18.44140625" customWidth="1"/>
    <col min="13" max="13" width="19.88671875" customWidth="1"/>
    <col min="14" max="14" width="20.5546875" customWidth="1"/>
    <col min="15" max="15" width="12.33203125" customWidth="1"/>
    <col min="16" max="16" width="14.33203125" customWidth="1"/>
    <col min="17" max="19" width="22.5546875" customWidth="1"/>
    <col min="20" max="20" width="20.6640625" customWidth="1"/>
    <col min="21" max="21" width="36.109375" customWidth="1"/>
    <col min="24" max="24" width="53.21875" customWidth="1"/>
  </cols>
  <sheetData>
    <row r="1" spans="1:24" ht="21" customHeight="1" x14ac:dyDescent="0.3">
      <c r="A1" s="1" t="s">
        <v>0</v>
      </c>
      <c r="B1" s="7" t="s">
        <v>15380</v>
      </c>
      <c r="C1" s="1" t="s">
        <v>1</v>
      </c>
      <c r="D1" s="1" t="s">
        <v>2</v>
      </c>
      <c r="E1" s="1" t="s">
        <v>3</v>
      </c>
      <c r="F1" s="7" t="s">
        <v>15463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64" t="s">
        <v>15464</v>
      </c>
      <c r="R1" s="74" t="s">
        <v>15482</v>
      </c>
      <c r="S1" s="74"/>
    </row>
    <row r="2" spans="1:24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 t="str">
        <f>IF(DmartSalesData[[#This Row],[sales]]&gt;4000,"High Category",IF(DmartSalesData[[#This Row],[sales]]&gt;2000,"Medium Category","Low Category"))</f>
        <v>Low Category</v>
      </c>
      <c r="G2" s="2">
        <v>0.31</v>
      </c>
      <c r="H2" s="24">
        <f t="shared" ref="H2:H65" si="0">E2*G2</f>
        <v>221.18190000000001</v>
      </c>
      <c r="I2" s="2">
        <f t="shared" ref="I2:I65" si="1">E2-H2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63" t="str">
        <f>IF(AND(DmartSalesData[[#This Row],[sales]]&gt;3000,DmartSalesData[[#This Row],[profit]]&gt;500),"Good","Not Good")</f>
        <v>Not Good</v>
      </c>
      <c r="R2" s="73">
        <f>YEAR(DmartSalesData[[#This Row],[order_date]])</f>
        <v>2023</v>
      </c>
      <c r="S2" s="73"/>
      <c r="T2" s="4"/>
      <c r="X2" s="71" t="s">
        <v>15480</v>
      </c>
    </row>
    <row r="3" spans="1:24" ht="14.25" customHeight="1" x14ac:dyDescent="0.3">
      <c r="A3" s="2" t="s">
        <v>18</v>
      </c>
      <c r="B3" s="2">
        <v>100001</v>
      </c>
      <c r="C3" s="8" t="s">
        <v>19</v>
      </c>
      <c r="D3" s="2" t="s">
        <v>20</v>
      </c>
      <c r="E3" s="2">
        <v>3802.97</v>
      </c>
      <c r="F3" s="2" t="str">
        <f>IF(DmartSalesData[[#This Row],[sales]]&gt;4000,"High Category",IF(DmartSalesData[[#This Row],[sales]]&gt;2000,"Medium Category","Low Category"))</f>
        <v>Medium Category</v>
      </c>
      <c r="G3" s="2">
        <v>0.38</v>
      </c>
      <c r="H3" s="24">
        <f t="shared" si="0"/>
        <v>1445.1286</v>
      </c>
      <c r="I3" s="2">
        <f t="shared" si="1"/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63" t="str">
        <f>IF(AND(DmartSalesData[[#This Row],[sales]]&gt;3000,DmartSalesData[[#This Row],[profit]]&gt;500),"Good","Not Good")</f>
        <v>Good</v>
      </c>
      <c r="R3" s="73">
        <f>YEAR(DmartSalesData[[#This Row],[order_date]])</f>
        <v>2023</v>
      </c>
      <c r="S3" s="75"/>
      <c r="X3" s="9" cm="1">
        <f t="array" ref="X3">SUM(SUMIF(payment_mode,{"UPI,","Card"},sales))</f>
        <v>13070532.599999985</v>
      </c>
    </row>
    <row r="4" spans="1:24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 t="str">
        <f>IF(DmartSalesData[[#This Row],[sales]]&gt;4000,"High Category",IF(DmartSalesData[[#This Row],[sales]]&gt;2000,"Medium Category","Low Category"))</f>
        <v>Medium Category</v>
      </c>
      <c r="G4" s="2">
        <v>0.1</v>
      </c>
      <c r="H4" s="24">
        <f t="shared" si="0"/>
        <v>358.89699999999999</v>
      </c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8" t="s">
        <v>28</v>
      </c>
      <c r="Q4" s="63" t="str">
        <f>IF(AND(DmartSalesData[[#This Row],[sales]]&gt;3000,DmartSalesData[[#This Row],[profit]]&gt;500),"Good","Not Good")</f>
        <v>Good</v>
      </c>
      <c r="R4" s="73">
        <f>YEAR(DmartSalesData[[#This Row],[order_date]])</f>
        <v>2024</v>
      </c>
      <c r="S4" s="73"/>
      <c r="X4" s="6"/>
    </row>
    <row r="5" spans="1:24" ht="14.25" customHeight="1" x14ac:dyDescent="0.3">
      <c r="A5" s="2" t="s">
        <v>29</v>
      </c>
      <c r="B5" s="2">
        <v>100003</v>
      </c>
      <c r="C5" s="8" t="s">
        <v>13</v>
      </c>
      <c r="D5" s="2" t="s">
        <v>20</v>
      </c>
      <c r="E5" s="2">
        <v>1160.8599999999999</v>
      </c>
      <c r="F5" s="2" t="str">
        <f>IF(DmartSalesData[[#This Row],[sales]]&gt;4000,"High Category",IF(DmartSalesData[[#This Row],[sales]]&gt;2000,"Medium Category","Low Category"))</f>
        <v>Low Category</v>
      </c>
      <c r="G5" s="2">
        <v>0.27</v>
      </c>
      <c r="H5" s="24">
        <f t="shared" si="0"/>
        <v>313.43219999999997</v>
      </c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63" t="str">
        <f>IF(AND(DmartSalesData[[#This Row],[sales]]&gt;3000,DmartSalesData[[#This Row],[profit]]&gt;500),"Good","Not Good")</f>
        <v>Not Good</v>
      </c>
      <c r="R5" s="73">
        <f>YEAR(DmartSalesData[[#This Row],[order_date]])</f>
        <v>2024</v>
      </c>
      <c r="S5" s="73"/>
    </row>
    <row r="6" spans="1:24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 t="str">
        <f>IF(DmartSalesData[[#This Row],[sales]]&gt;4000,"High Category",IF(DmartSalesData[[#This Row],[sales]]&gt;2000,"Medium Category","Low Category"))</f>
        <v>Medium Category</v>
      </c>
      <c r="G6" s="2">
        <v>0</v>
      </c>
      <c r="H6" s="24">
        <f t="shared" si="0"/>
        <v>0</v>
      </c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63" t="str">
        <f>IF(AND(DmartSalesData[[#This Row],[sales]]&gt;3000,DmartSalesData[[#This Row],[profit]]&gt;500),"Good","Not Good")</f>
        <v>Good</v>
      </c>
      <c r="R6" s="73">
        <f>YEAR(DmartSalesData[[#This Row],[order_date]])</f>
        <v>2023</v>
      </c>
      <c r="S6" s="73"/>
      <c r="U6" s="67" t="s">
        <v>15469</v>
      </c>
      <c r="X6" s="72" t="s">
        <v>15476</v>
      </c>
    </row>
    <row r="7" spans="1:24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 t="str">
        <f>IF(DmartSalesData[[#This Row],[sales]]&gt;4000,"High Category",IF(DmartSalesData[[#This Row],[sales]]&gt;2000,"Medium Category","Low Category"))</f>
        <v>Medium Category</v>
      </c>
      <c r="G7" s="2">
        <v>0.02</v>
      </c>
      <c r="H7" s="24">
        <f t="shared" si="0"/>
        <v>51.323599999999999</v>
      </c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63" t="str">
        <f>IF(AND(DmartSalesData[[#This Row],[sales]]&gt;3000,DmartSalesData[[#This Row],[profit]]&gt;500),"Good","Not Good")</f>
        <v>Not Good</v>
      </c>
      <c r="R7" s="73">
        <f>YEAR(DmartSalesData[[#This Row],[order_date]])</f>
        <v>2023</v>
      </c>
      <c r="S7" s="73"/>
      <c r="U7" s="66" t="s">
        <v>15465</v>
      </c>
      <c r="X7" s="9">
        <f>COUNTIF(payment_mode,"UPI")+COUNTIF(payment_mode,"Card")</f>
        <v>10236</v>
      </c>
    </row>
    <row r="8" spans="1:24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 t="str">
        <f>IF(DmartSalesData[[#This Row],[sales]]&gt;4000,"High Category",IF(DmartSalesData[[#This Row],[sales]]&gt;2000,"Medium Category","Low Category"))</f>
        <v>Low Category</v>
      </c>
      <c r="G8" s="2">
        <v>0.16</v>
      </c>
      <c r="H8" s="24">
        <f t="shared" si="0"/>
        <v>63.68</v>
      </c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63" t="str">
        <f>IF(AND(DmartSalesData[[#This Row],[sales]]&gt;3000,DmartSalesData[[#This Row],[profit]]&gt;500),"Good","Not Good")</f>
        <v>Not Good</v>
      </c>
      <c r="R8" s="73">
        <f>YEAR(DmartSalesData[[#This Row],[order_date]])</f>
        <v>2023</v>
      </c>
      <c r="S8" s="73"/>
      <c r="U8" s="9">
        <f>SUMIF(DmartSalesData[region],"North",DmartSalesData[sales])</f>
        <v>10143913.330000035</v>
      </c>
      <c r="X8" s="71" t="s">
        <v>15477</v>
      </c>
    </row>
    <row r="9" spans="1:24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 t="str">
        <f>IF(DmartSalesData[[#This Row],[sales]]&gt;4000,"High Category",IF(DmartSalesData[[#This Row],[sales]]&gt;2000,"Medium Category","Low Category"))</f>
        <v>Low Category</v>
      </c>
      <c r="G9" s="2">
        <v>0.23</v>
      </c>
      <c r="H9" s="24">
        <f t="shared" si="0"/>
        <v>336.4785</v>
      </c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63" t="str">
        <f>IF(AND(DmartSalesData[[#This Row],[sales]]&gt;3000,DmartSalesData[[#This Row],[profit]]&gt;500),"Good","Not Good")</f>
        <v>Not Good</v>
      </c>
      <c r="R9" s="73">
        <f>YEAR(DmartSalesData[[#This Row],[order_date]])</f>
        <v>2023</v>
      </c>
      <c r="S9" s="73"/>
      <c r="U9" s="66" t="s">
        <v>15466</v>
      </c>
      <c r="X9" s="9">
        <f>COUNTIF(payment_mode,"Card")</f>
        <v>5100</v>
      </c>
    </row>
    <row r="10" spans="1:24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 t="str">
        <f>IF(DmartSalesData[[#This Row],[sales]]&gt;4000,"High Category",IF(DmartSalesData[[#This Row],[sales]]&gt;2000,"Medium Category","Low Category"))</f>
        <v>High Category</v>
      </c>
      <c r="G10" s="2">
        <v>0.28999999999999998</v>
      </c>
      <c r="H10" s="24">
        <f t="shared" si="0"/>
        <v>1449.2663</v>
      </c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63" t="str">
        <f>IF(AND(DmartSalesData[[#This Row],[sales]]&gt;3000,DmartSalesData[[#This Row],[profit]]&gt;500),"Good","Not Good")</f>
        <v>Good</v>
      </c>
      <c r="R10" s="73">
        <f>YEAR(DmartSalesData[[#This Row],[order_date]])</f>
        <v>2024</v>
      </c>
      <c r="S10" s="73"/>
      <c r="U10" s="9">
        <f>SUMIF(DmartSalesData[region],"East",DmartSalesData[sales])</f>
        <v>9516944.4699999858</v>
      </c>
      <c r="X10" s="71" t="s">
        <v>15478</v>
      </c>
    </row>
    <row r="11" spans="1:24" ht="14.25" customHeight="1" x14ac:dyDescent="0.3">
      <c r="A11" s="2" t="s">
        <v>40</v>
      </c>
      <c r="B11" s="2">
        <v>100009</v>
      </c>
      <c r="C11" s="8" t="s">
        <v>41</v>
      </c>
      <c r="D11" s="2" t="s">
        <v>33</v>
      </c>
      <c r="E11" s="2">
        <v>587.72</v>
      </c>
      <c r="F11" s="2" t="str">
        <f>IF(DmartSalesData[[#This Row],[sales]]&gt;4000,"High Category",IF(DmartSalesData[[#This Row],[sales]]&gt;2000,"Medium Category","Low Category"))</f>
        <v>Low Category</v>
      </c>
      <c r="G11" s="2">
        <v>0.44</v>
      </c>
      <c r="H11" s="24">
        <f t="shared" si="0"/>
        <v>258.59680000000003</v>
      </c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63" t="str">
        <f>IF(AND(DmartSalesData[[#This Row],[sales]]&gt;3000,DmartSalesData[[#This Row],[profit]]&gt;500),"Good","Not Good")</f>
        <v>Not Good</v>
      </c>
      <c r="R11" s="73">
        <f>YEAR(DmartSalesData[[#This Row],[order_date]])</f>
        <v>2024</v>
      </c>
      <c r="S11" s="73"/>
      <c r="U11" s="66" t="s">
        <v>15467</v>
      </c>
      <c r="X11" s="9">
        <f>COUNTIF(payment_mode,"Cash")</f>
        <v>5109</v>
      </c>
    </row>
    <row r="12" spans="1:24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 t="str">
        <f>IF(DmartSalesData[[#This Row],[sales]]&gt;4000,"High Category",IF(DmartSalesData[[#This Row],[sales]]&gt;2000,"Medium Category","Low Category"))</f>
        <v>Medium Category</v>
      </c>
      <c r="G12" s="2">
        <v>0.39</v>
      </c>
      <c r="H12" s="24">
        <f t="shared" si="0"/>
        <v>1006.7538000000001</v>
      </c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63" t="str">
        <f>IF(AND(DmartSalesData[[#This Row],[sales]]&gt;3000,DmartSalesData[[#This Row],[profit]]&gt;500),"Good","Not Good")</f>
        <v>Not Good</v>
      </c>
      <c r="R12" s="73">
        <f>YEAR(DmartSalesData[[#This Row],[order_date]])</f>
        <v>2024</v>
      </c>
      <c r="S12" s="73"/>
      <c r="U12" s="9">
        <f>SUMIF(region,"West",sales)</f>
        <v>9748863.0599999912</v>
      </c>
      <c r="X12" s="71" t="s">
        <v>15479</v>
      </c>
    </row>
    <row r="13" spans="1:24" ht="14.25" customHeight="1" x14ac:dyDescent="0.3">
      <c r="A13" s="2" t="s">
        <v>43</v>
      </c>
      <c r="B13" s="2">
        <v>100011</v>
      </c>
      <c r="C13" s="8" t="s">
        <v>13</v>
      </c>
      <c r="D13" s="2" t="s">
        <v>14</v>
      </c>
      <c r="E13" s="2">
        <v>4261.74</v>
      </c>
      <c r="F13" s="2" t="str">
        <f>IF(DmartSalesData[[#This Row],[sales]]&gt;4000,"High Category",IF(DmartSalesData[[#This Row],[sales]]&gt;2000,"Medium Category","Low Category"))</f>
        <v>High Category</v>
      </c>
      <c r="G13" s="2">
        <v>0.15</v>
      </c>
      <c r="H13" s="24">
        <f t="shared" si="0"/>
        <v>639.26099999999997</v>
      </c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63" t="str">
        <f>IF(AND(DmartSalesData[[#This Row],[sales]]&gt;3000,DmartSalesData[[#This Row],[profit]]&gt;500),"Good","Not Good")</f>
        <v>Good</v>
      </c>
      <c r="R13" s="73">
        <f>YEAR(DmartSalesData[[#This Row],[order_date]])</f>
        <v>2023</v>
      </c>
      <c r="S13" s="73"/>
      <c r="U13" s="66" t="s">
        <v>15468</v>
      </c>
      <c r="X13" s="9">
        <f>COUNTIF(payment_mode,"UPI")</f>
        <v>5136</v>
      </c>
    </row>
    <row r="14" spans="1:24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 t="str">
        <f>IF(DmartSalesData[[#This Row],[sales]]&gt;4000,"High Category",IF(DmartSalesData[[#This Row],[sales]]&gt;2000,"Medium Category","Low Category"))</f>
        <v>Low Category</v>
      </c>
      <c r="G14" s="2">
        <v>0.37</v>
      </c>
      <c r="H14" s="24">
        <f t="shared" si="0"/>
        <v>582.08029999999997</v>
      </c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63" t="str">
        <f>IF(AND(DmartSalesData[[#This Row],[sales]]&gt;3000,DmartSalesData[[#This Row],[profit]]&gt;500),"Good","Not Good")</f>
        <v>Not Good</v>
      </c>
      <c r="R14" s="73">
        <f>YEAR(DmartSalesData[[#This Row],[order_date]])</f>
        <v>2024</v>
      </c>
      <c r="S14" s="73"/>
      <c r="U14" s="9">
        <f>SUMIF(region,"South",sales)</f>
        <v>9851779.1900000274</v>
      </c>
    </row>
    <row r="15" spans="1:24" ht="14.25" customHeight="1" x14ac:dyDescent="0.3">
      <c r="A15" s="2" t="s">
        <v>45</v>
      </c>
      <c r="B15" s="2">
        <v>100013</v>
      </c>
      <c r="C15" s="8" t="s">
        <v>15381</v>
      </c>
      <c r="D15" s="2" t="s">
        <v>14</v>
      </c>
      <c r="E15" s="2">
        <v>1377.47</v>
      </c>
      <c r="F15" s="2" t="str">
        <f>IF(DmartSalesData[[#This Row],[sales]]&gt;4000,"High Category",IF(DmartSalesData[[#This Row],[sales]]&gt;2000,"Medium Category","Low Category"))</f>
        <v>Low Category</v>
      </c>
      <c r="G15" s="2">
        <v>0.27</v>
      </c>
      <c r="H15" s="24">
        <f t="shared" si="0"/>
        <v>371.91690000000006</v>
      </c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63" t="str">
        <f>IF(AND(DmartSalesData[[#This Row],[sales]]&gt;3000,DmartSalesData[[#This Row],[profit]]&gt;500),"Good","Not Good")</f>
        <v>Not Good</v>
      </c>
      <c r="R15" s="73">
        <f>YEAR(DmartSalesData[[#This Row],[order_date]])</f>
        <v>2023</v>
      </c>
      <c r="S15" s="73"/>
      <c r="U15" s="65"/>
      <c r="X15" s="71" t="s">
        <v>15481</v>
      </c>
    </row>
    <row r="16" spans="1:24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 t="str">
        <f>IF(DmartSalesData[[#This Row],[sales]]&gt;4000,"High Category",IF(DmartSalesData[[#This Row],[sales]]&gt;2000,"Medium Category","Low Category"))</f>
        <v>High Category</v>
      </c>
      <c r="G16" s="2">
        <v>0.39</v>
      </c>
      <c r="H16" s="24">
        <f t="shared" si="0"/>
        <v>1741.3071000000002</v>
      </c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63" t="str">
        <f>IF(AND(DmartSalesData[[#This Row],[sales]]&gt;3000,DmartSalesData[[#This Row],[profit]]&gt;500),"Good","Not Good")</f>
        <v>Good</v>
      </c>
      <c r="R16" s="73">
        <f>YEAR(DmartSalesData[[#This Row],[order_date]])</f>
        <v>2024</v>
      </c>
      <c r="S16" s="73"/>
      <c r="X16" s="9">
        <f>SUMIF(order_date,"&lt;=31-12-2023",profit)</f>
        <v>3394672.7099999972</v>
      </c>
    </row>
    <row r="17" spans="1:24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 t="str">
        <f>IF(DmartSalesData[[#This Row],[sales]]&gt;4000,"High Category",IF(DmartSalesData[[#This Row],[sales]]&gt;2000,"Medium Category","Low Category"))</f>
        <v>Low Category</v>
      </c>
      <c r="G17" s="2">
        <v>0.21</v>
      </c>
      <c r="H17" s="24">
        <f t="shared" si="0"/>
        <v>334.67070000000001</v>
      </c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63" t="str">
        <f>IF(AND(DmartSalesData[[#This Row],[sales]]&gt;3000,DmartSalesData[[#This Row],[profit]]&gt;500),"Good","Not Good")</f>
        <v>Not Good</v>
      </c>
      <c r="R17" s="73">
        <f>YEAR(DmartSalesData[[#This Row],[order_date]])</f>
        <v>2024</v>
      </c>
      <c r="S17" s="73"/>
      <c r="U17" s="68" t="s">
        <v>15470</v>
      </c>
      <c r="X17" s="9">
        <f>SUMIFS(profit,order_date,"&gt;=01-01-2023",order_date,"&lt;=31-12-2023")</f>
        <v>3394672.7099999972</v>
      </c>
    </row>
    <row r="18" spans="1:24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 t="str">
        <f>IF(DmartSalesData[[#This Row],[sales]]&gt;4000,"High Category",IF(DmartSalesData[[#This Row],[sales]]&gt;2000,"Medium Category","Low Category"))</f>
        <v>Medium Category</v>
      </c>
      <c r="G18" s="2">
        <v>0.05</v>
      </c>
      <c r="H18" s="24">
        <f t="shared" si="0"/>
        <v>164.61600000000001</v>
      </c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63" t="str">
        <f>IF(AND(DmartSalesData[[#This Row],[sales]]&gt;3000,DmartSalesData[[#This Row],[profit]]&gt;500),"Good","Not Good")</f>
        <v>Good</v>
      </c>
      <c r="R18" s="73">
        <f>YEAR(DmartSalesData[[#This Row],[order_date]])</f>
        <v>2023</v>
      </c>
      <c r="S18" s="73"/>
      <c r="U18" s="69">
        <f>SUMIFS(sales,region,"North",category,"Electronics")</f>
        <v>1958761.3900000001</v>
      </c>
      <c r="X18">
        <f>SUMIFS(profit,order_date,"&gt;="&amp;DATE(2023,1,1),order_date,"&lt;"&amp;DATE(2024,1,1))</f>
        <v>3394672.7099999972</v>
      </c>
    </row>
    <row r="19" spans="1:24" ht="14.25" customHeight="1" x14ac:dyDescent="0.3">
      <c r="A19" s="2" t="s">
        <v>50</v>
      </c>
      <c r="B19" s="2">
        <v>100017</v>
      </c>
      <c r="C19" s="8" t="s">
        <v>19</v>
      </c>
      <c r="D19" s="2" t="s">
        <v>14</v>
      </c>
      <c r="E19" s="2">
        <v>3727.53</v>
      </c>
      <c r="F19" s="2" t="str">
        <f>IF(DmartSalesData[[#This Row],[sales]]&gt;4000,"High Category",IF(DmartSalesData[[#This Row],[sales]]&gt;2000,"Medium Category","Low Category"))</f>
        <v>Medium Category</v>
      </c>
      <c r="G19" s="2">
        <v>0.31</v>
      </c>
      <c r="H19" s="24">
        <f t="shared" si="0"/>
        <v>1155.5343</v>
      </c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63" t="str">
        <f>IF(AND(DmartSalesData[[#This Row],[sales]]&gt;3000,DmartSalesData[[#This Row],[profit]]&gt;500),"Good","Not Good")</f>
        <v>Good</v>
      </c>
      <c r="R19" s="73">
        <f>YEAR(DmartSalesData[[#This Row],[order_date]])</f>
        <v>2023</v>
      </c>
      <c r="S19" s="73"/>
      <c r="U19" s="76" t="s">
        <v>15471</v>
      </c>
    </row>
    <row r="20" spans="1:24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 t="str">
        <f>IF(DmartSalesData[[#This Row],[sales]]&gt;4000,"High Category",IF(DmartSalesData[[#This Row],[sales]]&gt;2000,"Medium Category","Low Category"))</f>
        <v>Medium Category</v>
      </c>
      <c r="G20" s="2">
        <v>0.28000000000000003</v>
      </c>
      <c r="H20" s="24">
        <f t="shared" si="0"/>
        <v>1109.9844000000001</v>
      </c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63" t="str">
        <f>IF(AND(DmartSalesData[[#This Row],[sales]]&gt;3000,DmartSalesData[[#This Row],[profit]]&gt;500),"Good","Not Good")</f>
        <v>Not Good</v>
      </c>
      <c r="R20" s="73">
        <f>YEAR(DmartSalesData[[#This Row],[order_date]])</f>
        <v>2024</v>
      </c>
      <c r="S20" s="73"/>
      <c r="U20" s="69">
        <f>SUMIFS(sales,region,"North",category,"Clothing")</f>
        <v>1944381.9599999983</v>
      </c>
    </row>
    <row r="21" spans="1:24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 t="str">
        <f>IF(DmartSalesData[[#This Row],[sales]]&gt;4000,"High Category",IF(DmartSalesData[[#This Row],[sales]]&gt;2000,"Medium Category","Low Category"))</f>
        <v>High Category</v>
      </c>
      <c r="G21" s="2">
        <v>0.48</v>
      </c>
      <c r="H21" s="24">
        <f t="shared" si="0"/>
        <v>2387.6735999999996</v>
      </c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63" t="str">
        <f>IF(AND(DmartSalesData[[#This Row],[sales]]&gt;3000,DmartSalesData[[#This Row],[profit]]&gt;500),"Good","Not Good")</f>
        <v>Good</v>
      </c>
      <c r="R21" s="73">
        <f>YEAR(DmartSalesData[[#This Row],[order_date]])</f>
        <v>2023</v>
      </c>
      <c r="S21" s="73"/>
      <c r="U21" s="68" t="s">
        <v>15472</v>
      </c>
    </row>
    <row r="22" spans="1:24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 t="str">
        <f>IF(DmartSalesData[[#This Row],[sales]]&gt;4000,"High Category",IF(DmartSalesData[[#This Row],[sales]]&gt;2000,"Medium Category","Low Category"))</f>
        <v>High Category</v>
      </c>
      <c r="G22" s="2">
        <v>0.08</v>
      </c>
      <c r="H22" s="24">
        <f t="shared" si="0"/>
        <v>322.85120000000001</v>
      </c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63" t="str">
        <f>IF(AND(DmartSalesData[[#This Row],[sales]]&gt;3000,DmartSalesData[[#This Row],[profit]]&gt;500),"Good","Not Good")</f>
        <v>Good</v>
      </c>
      <c r="R22" s="73">
        <f>YEAR(DmartSalesData[[#This Row],[order_date]])</f>
        <v>2024</v>
      </c>
      <c r="S22" s="73"/>
      <c r="U22" s="69">
        <f>SUMIFS(sales,region,"North",category,"Home Care")</f>
        <v>2095013.5899999992</v>
      </c>
    </row>
    <row r="23" spans="1:24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 t="str">
        <f>IF(DmartSalesData[[#This Row],[sales]]&gt;4000,"High Category",IF(DmartSalesData[[#This Row],[sales]]&gt;2000,"Medium Category","Low Category"))</f>
        <v>Medium Category</v>
      </c>
      <c r="G23" s="2">
        <v>0.33</v>
      </c>
      <c r="H23" s="24">
        <f t="shared" si="0"/>
        <v>1095.3888000000002</v>
      </c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63" t="str">
        <f>IF(AND(DmartSalesData[[#This Row],[sales]]&gt;3000,DmartSalesData[[#This Row],[profit]]&gt;500),"Good","Not Good")</f>
        <v>Good</v>
      </c>
      <c r="R23" s="73">
        <f>YEAR(DmartSalesData[[#This Row],[order_date]])</f>
        <v>2023</v>
      </c>
      <c r="S23" s="73"/>
      <c r="U23" s="68" t="s">
        <v>15475</v>
      </c>
    </row>
    <row r="24" spans="1:24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 t="str">
        <f>IF(DmartSalesData[[#This Row],[sales]]&gt;4000,"High Category",IF(DmartSalesData[[#This Row],[sales]]&gt;2000,"Medium Category","Low Category"))</f>
        <v>High Category</v>
      </c>
      <c r="G24" s="2">
        <v>0.24</v>
      </c>
      <c r="H24" s="24">
        <f t="shared" si="0"/>
        <v>1077.0648000000001</v>
      </c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63" t="str">
        <f>IF(AND(DmartSalesData[[#This Row],[sales]]&gt;3000,DmartSalesData[[#This Row],[profit]]&gt;500),"Good","Not Good")</f>
        <v>Good</v>
      </c>
      <c r="R24" s="73">
        <f>YEAR(DmartSalesData[[#This Row],[order_date]])</f>
        <v>2024</v>
      </c>
      <c r="S24" s="73"/>
      <c r="U24" s="69">
        <f>SUMIFS(sales,region,"North",category,"Personal Care")</f>
        <v>2083564.9200000002</v>
      </c>
    </row>
    <row r="25" spans="1:24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 t="str">
        <f>IF(DmartSalesData[[#This Row],[sales]]&gt;4000,"High Category",IF(DmartSalesData[[#This Row],[sales]]&gt;2000,"Medium Category","Low Category"))</f>
        <v>High Category</v>
      </c>
      <c r="G25" s="2">
        <v>0.19</v>
      </c>
      <c r="H25" s="24">
        <f t="shared" si="0"/>
        <v>862.24849999999992</v>
      </c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63" t="str">
        <f>IF(AND(DmartSalesData[[#This Row],[sales]]&gt;3000,DmartSalesData[[#This Row],[profit]]&gt;500),"Good","Not Good")</f>
        <v>Not Good</v>
      </c>
      <c r="R25" s="73">
        <f>YEAR(DmartSalesData[[#This Row],[order_date]])</f>
        <v>2023</v>
      </c>
      <c r="S25" s="73"/>
    </row>
    <row r="26" spans="1:24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 t="str">
        <f>IF(DmartSalesData[[#This Row],[sales]]&gt;4000,"High Category",IF(DmartSalesData[[#This Row],[sales]]&gt;2000,"Medium Category","Low Category"))</f>
        <v>High Category</v>
      </c>
      <c r="G26" s="2">
        <v>0.4</v>
      </c>
      <c r="H26" s="24">
        <f t="shared" si="0"/>
        <v>1947.4080000000004</v>
      </c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63" t="str">
        <f>IF(AND(DmartSalesData[[#This Row],[sales]]&gt;3000,DmartSalesData[[#This Row],[profit]]&gt;500),"Good","Not Good")</f>
        <v>Good</v>
      </c>
      <c r="R26" s="73">
        <f>YEAR(DmartSalesData[[#This Row],[order_date]])</f>
        <v>2023</v>
      </c>
      <c r="S26" s="73"/>
      <c r="U26" s="70" t="s">
        <v>15473</v>
      </c>
    </row>
    <row r="27" spans="1:24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 t="str">
        <f>IF(DmartSalesData[[#This Row],[sales]]&gt;4000,"High Category",IF(DmartSalesData[[#This Row],[sales]]&gt;2000,"Medium Category","Low Category"))</f>
        <v>Medium Category</v>
      </c>
      <c r="G27" s="2">
        <v>0.41</v>
      </c>
      <c r="H27" s="24">
        <f t="shared" si="0"/>
        <v>1600.9187999999999</v>
      </c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63" t="str">
        <f>IF(AND(DmartSalesData[[#This Row],[sales]]&gt;3000,DmartSalesData[[#This Row],[profit]]&gt;500),"Good","Not Good")</f>
        <v>Good</v>
      </c>
      <c r="R27" s="73">
        <f>YEAR(DmartSalesData[[#This Row],[order_date]])</f>
        <v>2023</v>
      </c>
      <c r="S27" s="73"/>
      <c r="U27" s="9">
        <f>COUNTIF(region,"East")</f>
        <v>3777</v>
      </c>
    </row>
    <row r="28" spans="1:24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 t="str">
        <f>IF(DmartSalesData[[#This Row],[sales]]&gt;4000,"High Category",IF(DmartSalesData[[#This Row],[sales]]&gt;2000,"Medium Category","Low Category"))</f>
        <v>Low Category</v>
      </c>
      <c r="G28" s="2">
        <v>0.36</v>
      </c>
      <c r="H28" s="24">
        <f t="shared" si="0"/>
        <v>379.85040000000004</v>
      </c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63" t="str">
        <f>IF(AND(DmartSalesData[[#This Row],[sales]]&gt;3000,DmartSalesData[[#This Row],[profit]]&gt;500),"Good","Not Good")</f>
        <v>Not Good</v>
      </c>
      <c r="R28" s="73">
        <f>YEAR(DmartSalesData[[#This Row],[order_date]])</f>
        <v>2024</v>
      </c>
      <c r="S28" s="73"/>
      <c r="U28" s="77" t="s">
        <v>15483</v>
      </c>
    </row>
    <row r="29" spans="1:24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 t="str">
        <f>IF(DmartSalesData[[#This Row],[sales]]&gt;4000,"High Category",IF(DmartSalesData[[#This Row],[sales]]&gt;2000,"Medium Category","Low Category"))</f>
        <v>Medium Category</v>
      </c>
      <c r="G29" s="2">
        <v>0.04</v>
      </c>
      <c r="H29" s="24">
        <f t="shared" si="0"/>
        <v>143.12200000000001</v>
      </c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63" t="str">
        <f>IF(AND(DmartSalesData[[#This Row],[sales]]&gt;3000,DmartSalesData[[#This Row],[profit]]&gt;500),"Good","Not Good")</f>
        <v>Good</v>
      </c>
      <c r="R29" s="73">
        <f>YEAR(DmartSalesData[[#This Row],[order_date]])</f>
        <v>2023</v>
      </c>
      <c r="S29" s="73"/>
      <c r="U29" s="9">
        <f>COUNTIF(region,"West")</f>
        <v>3790</v>
      </c>
    </row>
    <row r="30" spans="1:24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 t="str">
        <f>IF(DmartSalesData[[#This Row],[sales]]&gt;4000,"High Category",IF(DmartSalesData[[#This Row],[sales]]&gt;2000,"Medium Category","Low Category"))</f>
        <v>Low Category</v>
      </c>
      <c r="G30" s="2">
        <v>0.17</v>
      </c>
      <c r="H30" s="24">
        <f t="shared" si="0"/>
        <v>79.582100000000011</v>
      </c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63" t="str">
        <f>IF(AND(DmartSalesData[[#This Row],[sales]]&gt;3000,DmartSalesData[[#This Row],[profit]]&gt;500),"Good","Not Good")</f>
        <v>Not Good</v>
      </c>
      <c r="R30" s="73">
        <f>YEAR(DmartSalesData[[#This Row],[order_date]])</f>
        <v>2023</v>
      </c>
      <c r="S30" s="73"/>
      <c r="U30" s="77" t="s">
        <v>15484</v>
      </c>
    </row>
    <row r="31" spans="1:24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 t="str">
        <f>IF(DmartSalesData[[#This Row],[sales]]&gt;4000,"High Category",IF(DmartSalesData[[#This Row],[sales]]&gt;2000,"Medium Category","Low Category"))</f>
        <v>Low Category</v>
      </c>
      <c r="G31" s="2">
        <v>0.02</v>
      </c>
      <c r="H31" s="24">
        <f t="shared" si="0"/>
        <v>33.160400000000003</v>
      </c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63" t="str">
        <f>IF(AND(DmartSalesData[[#This Row],[sales]]&gt;3000,DmartSalesData[[#This Row],[profit]]&gt;500),"Good","Not Good")</f>
        <v>Not Good</v>
      </c>
      <c r="R31" s="73">
        <f>YEAR(DmartSalesData[[#This Row],[order_date]])</f>
        <v>2024</v>
      </c>
      <c r="S31" s="73"/>
      <c r="U31" s="9">
        <f>COUNTIF(region,"South")</f>
        <v>3853</v>
      </c>
    </row>
    <row r="32" spans="1:24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 t="str">
        <f>IF(DmartSalesData[[#This Row],[sales]]&gt;4000,"High Category",IF(DmartSalesData[[#This Row],[sales]]&gt;2000,"Medium Category","Low Category"))</f>
        <v>Low Category</v>
      </c>
      <c r="G32" s="2">
        <v>0.17</v>
      </c>
      <c r="H32" s="24">
        <f t="shared" si="0"/>
        <v>113.46820000000001</v>
      </c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63" t="str">
        <f>IF(AND(DmartSalesData[[#This Row],[sales]]&gt;3000,DmartSalesData[[#This Row],[profit]]&gt;500),"Good","Not Good")</f>
        <v>Not Good</v>
      </c>
      <c r="R32" s="73">
        <f>YEAR(DmartSalesData[[#This Row],[order_date]])</f>
        <v>2023</v>
      </c>
      <c r="S32" s="73"/>
      <c r="U32" s="77" t="s">
        <v>15485</v>
      </c>
    </row>
    <row r="33" spans="1:21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 t="str">
        <f>IF(DmartSalesData[[#This Row],[sales]]&gt;4000,"High Category",IF(DmartSalesData[[#This Row],[sales]]&gt;2000,"Medium Category","Low Category"))</f>
        <v>High Category</v>
      </c>
      <c r="G33" s="2">
        <v>0.32</v>
      </c>
      <c r="H33" s="24">
        <f t="shared" si="0"/>
        <v>1521.5104000000001</v>
      </c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63" t="str">
        <f>IF(AND(DmartSalesData[[#This Row],[sales]]&gt;3000,DmartSalesData[[#This Row],[profit]]&gt;500),"Good","Not Good")</f>
        <v>Good</v>
      </c>
      <c r="R33" s="73">
        <f>YEAR(DmartSalesData[[#This Row],[order_date]])</f>
        <v>2024</v>
      </c>
      <c r="S33" s="73"/>
      <c r="U33" s="9">
        <f>COUNTIF(region,"North")</f>
        <v>3924</v>
      </c>
    </row>
    <row r="34" spans="1:21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 t="str">
        <f>IF(DmartSalesData[[#This Row],[sales]]&gt;4000,"High Category",IF(DmartSalesData[[#This Row],[sales]]&gt;2000,"Medium Category","Low Category"))</f>
        <v>Low Category</v>
      </c>
      <c r="G34" s="2">
        <v>0.26</v>
      </c>
      <c r="H34" s="24">
        <f t="shared" si="0"/>
        <v>457.57400000000001</v>
      </c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63" t="str">
        <f>IF(AND(DmartSalesData[[#This Row],[sales]]&gt;3000,DmartSalesData[[#This Row],[profit]]&gt;500),"Good","Not Good")</f>
        <v>Not Good</v>
      </c>
      <c r="R34" s="73">
        <f>YEAR(DmartSalesData[[#This Row],[order_date]])</f>
        <v>2023</v>
      </c>
      <c r="S34" s="73"/>
    </row>
    <row r="35" spans="1:21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 t="str">
        <f>IF(DmartSalesData[[#This Row],[sales]]&gt;4000,"High Category",IF(DmartSalesData[[#This Row],[sales]]&gt;2000,"Medium Category","Low Category"))</f>
        <v>Medium Category</v>
      </c>
      <c r="G35" s="2">
        <v>0.35</v>
      </c>
      <c r="H35" s="24">
        <f t="shared" si="0"/>
        <v>1258.1659999999999</v>
      </c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63" t="str">
        <f>IF(AND(DmartSalesData[[#This Row],[sales]]&gt;3000,DmartSalesData[[#This Row],[profit]]&gt;500),"Good","Not Good")</f>
        <v>Good</v>
      </c>
      <c r="R35" s="73">
        <f>YEAR(DmartSalesData[[#This Row],[order_date]])</f>
        <v>2023</v>
      </c>
      <c r="S35" s="73"/>
      <c r="U35" s="78" t="s">
        <v>15474</v>
      </c>
    </row>
    <row r="36" spans="1:21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 t="str">
        <f>IF(DmartSalesData[[#This Row],[sales]]&gt;4000,"High Category",IF(DmartSalesData[[#This Row],[sales]]&gt;2000,"Medium Category","Low Category"))</f>
        <v>Medium Category</v>
      </c>
      <c r="G36" s="2">
        <v>0.28000000000000003</v>
      </c>
      <c r="H36" s="24">
        <f t="shared" si="0"/>
        <v>811.8488000000001</v>
      </c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63" t="str">
        <f>IF(AND(DmartSalesData[[#This Row],[sales]]&gt;3000,DmartSalesData[[#This Row],[profit]]&gt;500),"Good","Not Good")</f>
        <v>Not Good</v>
      </c>
      <c r="R36" s="73">
        <f>YEAR(DmartSalesData[[#This Row],[order_date]])</f>
        <v>2023</v>
      </c>
      <c r="S36" s="73"/>
      <c r="U36" s="9">
        <f>COUNTIFS(region,"North",Sales_Categoty,"High Category")</f>
        <v>828</v>
      </c>
    </row>
    <row r="37" spans="1:21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 t="str">
        <f>IF(DmartSalesData[[#This Row],[sales]]&gt;4000,"High Category",IF(DmartSalesData[[#This Row],[sales]]&gt;2000,"Medium Category","Low Category"))</f>
        <v>Low Category</v>
      </c>
      <c r="G37" s="2">
        <v>0.28000000000000003</v>
      </c>
      <c r="H37" s="24">
        <f t="shared" si="0"/>
        <v>175.5068</v>
      </c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63" t="str">
        <f>IF(AND(DmartSalesData[[#This Row],[sales]]&gt;3000,DmartSalesData[[#This Row],[profit]]&gt;500),"Good","Not Good")</f>
        <v>Not Good</v>
      </c>
      <c r="R37" s="73">
        <f>YEAR(DmartSalesData[[#This Row],[order_date]])</f>
        <v>2024</v>
      </c>
      <c r="S37" s="73"/>
    </row>
    <row r="38" spans="1:21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 t="str">
        <f>IF(DmartSalesData[[#This Row],[sales]]&gt;4000,"High Category",IF(DmartSalesData[[#This Row],[sales]]&gt;2000,"Medium Category","Low Category"))</f>
        <v>Medium Category</v>
      </c>
      <c r="G38" s="2">
        <v>0.26</v>
      </c>
      <c r="H38" s="24">
        <f t="shared" si="0"/>
        <v>741.15340000000003</v>
      </c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63" t="str">
        <f>IF(AND(DmartSalesData[[#This Row],[sales]]&gt;3000,DmartSalesData[[#This Row],[profit]]&gt;500),"Good","Not Good")</f>
        <v>Not Good</v>
      </c>
      <c r="R38" s="73">
        <f>YEAR(DmartSalesData[[#This Row],[order_date]])</f>
        <v>2024</v>
      </c>
      <c r="S38" s="73"/>
      <c r="U38" s="79" t="s">
        <v>15486</v>
      </c>
    </row>
    <row r="39" spans="1:21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 t="str">
        <f>IF(DmartSalesData[[#This Row],[sales]]&gt;4000,"High Category",IF(DmartSalesData[[#This Row],[sales]]&gt;2000,"Medium Category","Low Category"))</f>
        <v>Medium Category</v>
      </c>
      <c r="G39" s="2">
        <v>0.18</v>
      </c>
      <c r="H39" s="24">
        <f t="shared" si="0"/>
        <v>601.02359999999999</v>
      </c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63" t="str">
        <f>IF(AND(DmartSalesData[[#This Row],[sales]]&gt;3000,DmartSalesData[[#This Row],[profit]]&gt;500),"Good","Not Good")</f>
        <v>Good</v>
      </c>
      <c r="R39" s="73">
        <f>YEAR(DmartSalesData[[#This Row],[order_date]])</f>
        <v>2024</v>
      </c>
      <c r="S39" s="73"/>
      <c r="U39" s="9">
        <f>COUNTIFS(region,"North",category,"Electronics")</f>
        <v>759</v>
      </c>
    </row>
    <row r="40" spans="1:21" ht="1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 t="str">
        <f>IF(DmartSalesData[[#This Row],[sales]]&gt;4000,"High Category",IF(DmartSalesData[[#This Row],[sales]]&gt;2000,"Medium Category","Low Category"))</f>
        <v>High Category</v>
      </c>
      <c r="G40" s="2">
        <v>0.22</v>
      </c>
      <c r="H40" s="24">
        <f t="shared" si="0"/>
        <v>972.27460000000008</v>
      </c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63" t="str">
        <f>IF(AND(DmartSalesData[[#This Row],[sales]]&gt;3000,DmartSalesData[[#This Row],[profit]]&gt;500),"Good","Not Good")</f>
        <v>Good</v>
      </c>
      <c r="R40" s="73">
        <f>YEAR(DmartSalesData[[#This Row],[order_date]])</f>
        <v>2024</v>
      </c>
      <c r="S40" s="73"/>
    </row>
    <row r="41" spans="1:21" ht="29.4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 t="str">
        <f>IF(DmartSalesData[[#This Row],[sales]]&gt;4000,"High Category",IF(DmartSalesData[[#This Row],[sales]]&gt;2000,"Medium Category","Low Category"))</f>
        <v>Low Category</v>
      </c>
      <c r="G41" s="2">
        <v>0.06</v>
      </c>
      <c r="H41" s="24">
        <f t="shared" si="0"/>
        <v>26.6052</v>
      </c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63" t="str">
        <f>IF(AND(DmartSalesData[[#This Row],[sales]]&gt;3000,DmartSalesData[[#This Row],[profit]]&gt;500),"Good","Not Good")</f>
        <v>Not Good</v>
      </c>
      <c r="R41" s="73">
        <f>YEAR(DmartSalesData[[#This Row],[order_date]])</f>
        <v>2023</v>
      </c>
      <c r="S41" s="73"/>
      <c r="U41" s="80" t="s">
        <v>15487</v>
      </c>
    </row>
    <row r="42" spans="1:21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 t="str">
        <f>IF(DmartSalesData[[#This Row],[sales]]&gt;4000,"High Category",IF(DmartSalesData[[#This Row],[sales]]&gt;2000,"Medium Category","Low Category"))</f>
        <v>Low Category</v>
      </c>
      <c r="G42" s="2">
        <v>0.42</v>
      </c>
      <c r="H42" s="24">
        <f t="shared" si="0"/>
        <v>650.41619999999989</v>
      </c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63" t="str">
        <f>IF(AND(DmartSalesData[[#This Row],[sales]]&gt;3000,DmartSalesData[[#This Row],[profit]]&gt;500),"Good","Not Good")</f>
        <v>Not Good</v>
      </c>
      <c r="R42" s="73">
        <f>YEAR(DmartSalesData[[#This Row],[order_date]])</f>
        <v>2023</v>
      </c>
      <c r="S42" s="73"/>
      <c r="U42" s="9">
        <f>COUNTIFS(region,"North",category,"Electronics",sales,"&gt;4000")</f>
        <v>153</v>
      </c>
    </row>
    <row r="43" spans="1:21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 t="str">
        <f>IF(DmartSalesData[[#This Row],[sales]]&gt;4000,"High Category",IF(DmartSalesData[[#This Row],[sales]]&gt;2000,"Medium Category","Low Category"))</f>
        <v>Medium Category</v>
      </c>
      <c r="G43" s="2">
        <v>0.44</v>
      </c>
      <c r="H43" s="24">
        <f t="shared" si="0"/>
        <v>1536.6867999999999</v>
      </c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63" t="str">
        <f>IF(AND(DmartSalesData[[#This Row],[sales]]&gt;3000,DmartSalesData[[#This Row],[profit]]&gt;500),"Good","Not Good")</f>
        <v>Good</v>
      </c>
      <c r="R43" s="73">
        <f>YEAR(DmartSalesData[[#This Row],[order_date]])</f>
        <v>2023</v>
      </c>
      <c r="S43" s="73"/>
    </row>
    <row r="44" spans="1:21" ht="28.8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 t="str">
        <f>IF(DmartSalesData[[#This Row],[sales]]&gt;4000,"High Category",IF(DmartSalesData[[#This Row],[sales]]&gt;2000,"Medium Category","Low Category"))</f>
        <v>Low Category</v>
      </c>
      <c r="G44" s="2">
        <v>0.38</v>
      </c>
      <c r="H44" s="24">
        <f t="shared" si="0"/>
        <v>101.92740000000001</v>
      </c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63" t="str">
        <f>IF(AND(DmartSalesData[[#This Row],[sales]]&gt;3000,DmartSalesData[[#This Row],[profit]]&gt;500),"Good","Not Good")</f>
        <v>Not Good</v>
      </c>
      <c r="R44" s="73">
        <f>YEAR(DmartSalesData[[#This Row],[order_date]])</f>
        <v>2023</v>
      </c>
      <c r="S44" s="73"/>
      <c r="U44" s="81" t="s">
        <v>15488</v>
      </c>
    </row>
    <row r="45" spans="1:21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 t="str">
        <f>IF(DmartSalesData[[#This Row],[sales]]&gt;4000,"High Category",IF(DmartSalesData[[#This Row],[sales]]&gt;2000,"Medium Category","Low Category"))</f>
        <v>Low Category</v>
      </c>
      <c r="G45" s="2">
        <v>0.28999999999999998</v>
      </c>
      <c r="H45" s="24">
        <f t="shared" si="0"/>
        <v>318.24889999999999</v>
      </c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63" t="str">
        <f>IF(AND(DmartSalesData[[#This Row],[sales]]&gt;3000,DmartSalesData[[#This Row],[profit]]&gt;500),"Good","Not Good")</f>
        <v>Not Good</v>
      </c>
      <c r="R45" s="73">
        <f>YEAR(DmartSalesData[[#This Row],[order_date]])</f>
        <v>2024</v>
      </c>
      <c r="S45" s="73"/>
      <c r="U45" s="9">
        <f>COUNTIFS(region,"North",category,"Electronics",DmartSalesData[Order_Year],"2024")</f>
        <v>403</v>
      </c>
    </row>
    <row r="46" spans="1:21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 t="str">
        <f>IF(DmartSalesData[[#This Row],[sales]]&gt;4000,"High Category",IF(DmartSalesData[[#This Row],[sales]]&gt;2000,"Medium Category","Low Category"))</f>
        <v>Low Category</v>
      </c>
      <c r="G46" s="2">
        <v>0.28000000000000003</v>
      </c>
      <c r="H46" s="24">
        <f t="shared" si="0"/>
        <v>328.01440000000002</v>
      </c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63" t="str">
        <f>IF(AND(DmartSalesData[[#This Row],[sales]]&gt;3000,DmartSalesData[[#This Row],[profit]]&gt;500),"Good","Not Good")</f>
        <v>Not Good</v>
      </c>
      <c r="R46" s="73">
        <f>YEAR(DmartSalesData[[#This Row],[order_date]])</f>
        <v>2023</v>
      </c>
      <c r="S46" s="73"/>
    </row>
    <row r="47" spans="1:21" ht="29.4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 t="str">
        <f>IF(DmartSalesData[[#This Row],[sales]]&gt;4000,"High Category",IF(DmartSalesData[[#This Row],[sales]]&gt;2000,"Medium Category","Low Category"))</f>
        <v>Medium Category</v>
      </c>
      <c r="G47" s="2">
        <v>0.24</v>
      </c>
      <c r="H47" s="24">
        <f t="shared" si="0"/>
        <v>811.12799999999993</v>
      </c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63" t="str">
        <f>IF(AND(DmartSalesData[[#This Row],[sales]]&gt;3000,DmartSalesData[[#This Row],[profit]]&gt;500),"Good","Not Good")</f>
        <v>Good</v>
      </c>
      <c r="R47" s="73">
        <f>YEAR(DmartSalesData[[#This Row],[order_date]])</f>
        <v>2023</v>
      </c>
      <c r="S47" s="73"/>
      <c r="U47" s="82" t="s">
        <v>15489</v>
      </c>
    </row>
    <row r="48" spans="1:21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 t="str">
        <f>IF(DmartSalesData[[#This Row],[sales]]&gt;4000,"High Category",IF(DmartSalesData[[#This Row],[sales]]&gt;2000,"Medium Category","Low Category"))</f>
        <v>Low Category</v>
      </c>
      <c r="G48" s="2">
        <v>0.12</v>
      </c>
      <c r="H48" s="24">
        <f t="shared" si="0"/>
        <v>180.14519999999999</v>
      </c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63" t="str">
        <f>IF(AND(DmartSalesData[[#This Row],[sales]]&gt;3000,DmartSalesData[[#This Row],[profit]]&gt;500),"Good","Not Good")</f>
        <v>Not Good</v>
      </c>
      <c r="R48" s="73">
        <f>YEAR(DmartSalesData[[#This Row],[order_date]])</f>
        <v>2024</v>
      </c>
      <c r="S48" s="73"/>
      <c r="U48" s="9">
        <f>COUNTIFS(region,"North",category,"Electronics",order_date,"&gt;=01/04/2023",order_date,"&lt;=31/03/2024")</f>
        <v>383</v>
      </c>
    </row>
    <row r="49" spans="1:21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 t="str">
        <f>IF(DmartSalesData[[#This Row],[sales]]&gt;4000,"High Category",IF(DmartSalesData[[#This Row],[sales]]&gt;2000,"Medium Category","Low Category"))</f>
        <v>Medium Category</v>
      </c>
      <c r="G49" s="2">
        <v>0.19</v>
      </c>
      <c r="H49" s="24">
        <f t="shared" si="0"/>
        <v>577.22379999999998</v>
      </c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63" t="str">
        <f>IF(AND(DmartSalesData[[#This Row],[sales]]&gt;3000,DmartSalesData[[#This Row],[profit]]&gt;500),"Good","Not Good")</f>
        <v>Not Good</v>
      </c>
      <c r="R49" s="73">
        <f>YEAR(DmartSalesData[[#This Row],[order_date]])</f>
        <v>2024</v>
      </c>
      <c r="S49" s="73"/>
    </row>
    <row r="50" spans="1:21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 t="str">
        <f>IF(DmartSalesData[[#This Row],[sales]]&gt;4000,"High Category",IF(DmartSalesData[[#This Row],[sales]]&gt;2000,"Medium Category","Low Category"))</f>
        <v>High Category</v>
      </c>
      <c r="G50" s="2">
        <v>0.49</v>
      </c>
      <c r="H50" s="24">
        <f t="shared" si="0"/>
        <v>2366.8029000000001</v>
      </c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63" t="str">
        <f>IF(AND(DmartSalesData[[#This Row],[sales]]&gt;3000,DmartSalesData[[#This Row],[profit]]&gt;500),"Good","Not Good")</f>
        <v>Good</v>
      </c>
      <c r="R50" s="73">
        <f>YEAR(DmartSalesData[[#This Row],[order_date]])</f>
        <v>2024</v>
      </c>
      <c r="S50" s="73"/>
      <c r="U50" s="6"/>
    </row>
    <row r="51" spans="1:21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 t="str">
        <f>IF(DmartSalesData[[#This Row],[sales]]&gt;4000,"High Category",IF(DmartSalesData[[#This Row],[sales]]&gt;2000,"Medium Category","Low Category"))</f>
        <v>Medium Category</v>
      </c>
      <c r="G51" s="2">
        <v>7.0000000000000007E-2</v>
      </c>
      <c r="H51" s="24">
        <f t="shared" si="0"/>
        <v>279.08230000000003</v>
      </c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63" t="str">
        <f>IF(AND(DmartSalesData[[#This Row],[sales]]&gt;3000,DmartSalesData[[#This Row],[profit]]&gt;500),"Good","Not Good")</f>
        <v>Good</v>
      </c>
      <c r="R51" s="73">
        <f>YEAR(DmartSalesData[[#This Row],[order_date]])</f>
        <v>2023</v>
      </c>
      <c r="S51" s="73"/>
    </row>
    <row r="52" spans="1:21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 t="str">
        <f>IF(DmartSalesData[[#This Row],[sales]]&gt;4000,"High Category",IF(DmartSalesData[[#This Row],[sales]]&gt;2000,"Medium Category","Low Category"))</f>
        <v>Low Category</v>
      </c>
      <c r="G52" s="2">
        <v>0.27</v>
      </c>
      <c r="H52" s="24">
        <f t="shared" si="0"/>
        <v>467.42940000000004</v>
      </c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63" t="str">
        <f>IF(AND(DmartSalesData[[#This Row],[sales]]&gt;3000,DmartSalesData[[#This Row],[profit]]&gt;500),"Good","Not Good")</f>
        <v>Not Good</v>
      </c>
      <c r="R52" s="73">
        <f>YEAR(DmartSalesData[[#This Row],[order_date]])</f>
        <v>2023</v>
      </c>
      <c r="S52" s="73"/>
    </row>
    <row r="53" spans="1:21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 t="str">
        <f>IF(DmartSalesData[[#This Row],[sales]]&gt;4000,"High Category",IF(DmartSalesData[[#This Row],[sales]]&gt;2000,"Medium Category","Low Category"))</f>
        <v>Medium Category</v>
      </c>
      <c r="G53" s="2">
        <v>0.43</v>
      </c>
      <c r="H53" s="24">
        <f t="shared" si="0"/>
        <v>1038.3468</v>
      </c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63" t="str">
        <f>IF(AND(DmartSalesData[[#This Row],[sales]]&gt;3000,DmartSalesData[[#This Row],[profit]]&gt;500),"Good","Not Good")</f>
        <v>Not Good</v>
      </c>
      <c r="R53" s="73">
        <f>YEAR(DmartSalesData[[#This Row],[order_date]])</f>
        <v>2023</v>
      </c>
      <c r="S53" s="73"/>
    </row>
    <row r="54" spans="1:21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 t="str">
        <f>IF(DmartSalesData[[#This Row],[sales]]&gt;4000,"High Category",IF(DmartSalesData[[#This Row],[sales]]&gt;2000,"Medium Category","Low Category"))</f>
        <v>Low Category</v>
      </c>
      <c r="G54" s="2">
        <v>0.23</v>
      </c>
      <c r="H54" s="24">
        <f t="shared" si="0"/>
        <v>249.15899999999999</v>
      </c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63" t="str">
        <f>IF(AND(DmartSalesData[[#This Row],[sales]]&gt;3000,DmartSalesData[[#This Row],[profit]]&gt;500),"Good","Not Good")</f>
        <v>Not Good</v>
      </c>
      <c r="R54" s="73">
        <f>YEAR(DmartSalesData[[#This Row],[order_date]])</f>
        <v>2023</v>
      </c>
      <c r="S54" s="73"/>
    </row>
    <row r="55" spans="1:21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 t="str">
        <f>IF(DmartSalesData[[#This Row],[sales]]&gt;4000,"High Category",IF(DmartSalesData[[#This Row],[sales]]&gt;2000,"Medium Category","Low Category"))</f>
        <v>Low Category</v>
      </c>
      <c r="G55" s="2">
        <v>0.3</v>
      </c>
      <c r="H55" s="24">
        <f t="shared" si="0"/>
        <v>53.109000000000002</v>
      </c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63" t="str">
        <f>IF(AND(DmartSalesData[[#This Row],[sales]]&gt;3000,DmartSalesData[[#This Row],[profit]]&gt;500),"Good","Not Good")</f>
        <v>Not Good</v>
      </c>
      <c r="R55" s="73">
        <f>YEAR(DmartSalesData[[#This Row],[order_date]])</f>
        <v>2023</v>
      </c>
      <c r="S55" s="73"/>
    </row>
    <row r="56" spans="1:21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 t="str">
        <f>IF(DmartSalesData[[#This Row],[sales]]&gt;4000,"High Category",IF(DmartSalesData[[#This Row],[sales]]&gt;2000,"Medium Category","Low Category"))</f>
        <v>Low Category</v>
      </c>
      <c r="G56" s="2">
        <v>0.41</v>
      </c>
      <c r="H56" s="24">
        <f t="shared" si="0"/>
        <v>623.04009999999994</v>
      </c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63" t="str">
        <f>IF(AND(DmartSalesData[[#This Row],[sales]]&gt;3000,DmartSalesData[[#This Row],[profit]]&gt;500),"Good","Not Good")</f>
        <v>Not Good</v>
      </c>
      <c r="R56" s="73">
        <f>YEAR(DmartSalesData[[#This Row],[order_date]])</f>
        <v>2024</v>
      </c>
      <c r="S56" s="73"/>
    </row>
    <row r="57" spans="1:21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 t="str">
        <f>IF(DmartSalesData[[#This Row],[sales]]&gt;4000,"High Category",IF(DmartSalesData[[#This Row],[sales]]&gt;2000,"Medium Category","Low Category"))</f>
        <v>Low Category</v>
      </c>
      <c r="G57" s="2">
        <v>0.27</v>
      </c>
      <c r="H57" s="24">
        <f t="shared" si="0"/>
        <v>515.72699999999998</v>
      </c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63" t="str">
        <f>IF(AND(DmartSalesData[[#This Row],[sales]]&gt;3000,DmartSalesData[[#This Row],[profit]]&gt;500),"Good","Not Good")</f>
        <v>Not Good</v>
      </c>
      <c r="R57" s="73">
        <f>YEAR(DmartSalesData[[#This Row],[order_date]])</f>
        <v>2024</v>
      </c>
      <c r="S57" s="73"/>
    </row>
    <row r="58" spans="1:21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 t="str">
        <f>IF(DmartSalesData[[#This Row],[sales]]&gt;4000,"High Category",IF(DmartSalesData[[#This Row],[sales]]&gt;2000,"Medium Category","Low Category"))</f>
        <v>Medium Category</v>
      </c>
      <c r="G58" s="2">
        <v>0.37</v>
      </c>
      <c r="H58" s="24">
        <f t="shared" si="0"/>
        <v>1060.1980000000001</v>
      </c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63" t="str">
        <f>IF(AND(DmartSalesData[[#This Row],[sales]]&gt;3000,DmartSalesData[[#This Row],[profit]]&gt;500),"Good","Not Good")</f>
        <v>Not Good</v>
      </c>
      <c r="R58" s="73">
        <f>YEAR(DmartSalesData[[#This Row],[order_date]])</f>
        <v>2023</v>
      </c>
      <c r="S58" s="73"/>
    </row>
    <row r="59" spans="1:21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 t="str">
        <f>IF(DmartSalesData[[#This Row],[sales]]&gt;4000,"High Category",IF(DmartSalesData[[#This Row],[sales]]&gt;2000,"Medium Category","Low Category"))</f>
        <v>High Category</v>
      </c>
      <c r="G59" s="2">
        <v>0.17</v>
      </c>
      <c r="H59" s="24">
        <f t="shared" si="0"/>
        <v>803.4081000000001</v>
      </c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63" t="str">
        <f>IF(AND(DmartSalesData[[#This Row],[sales]]&gt;3000,DmartSalesData[[#This Row],[profit]]&gt;500),"Good","Not Good")</f>
        <v>Good</v>
      </c>
      <c r="R59" s="73">
        <f>YEAR(DmartSalesData[[#This Row],[order_date]])</f>
        <v>2024</v>
      </c>
      <c r="S59" s="73"/>
    </row>
    <row r="60" spans="1:21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 t="str">
        <f>IF(DmartSalesData[[#This Row],[sales]]&gt;4000,"High Category",IF(DmartSalesData[[#This Row],[sales]]&gt;2000,"Medium Category","Low Category"))</f>
        <v>High Category</v>
      </c>
      <c r="G60" s="2">
        <v>0.37</v>
      </c>
      <c r="H60" s="24">
        <f t="shared" si="0"/>
        <v>1755.4575999999997</v>
      </c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63" t="str">
        <f>IF(AND(DmartSalesData[[#This Row],[sales]]&gt;3000,DmartSalesData[[#This Row],[profit]]&gt;500),"Good","Not Good")</f>
        <v>Good</v>
      </c>
      <c r="R60" s="73">
        <f>YEAR(DmartSalesData[[#This Row],[order_date]])</f>
        <v>2023</v>
      </c>
      <c r="S60" s="73"/>
    </row>
    <row r="61" spans="1:21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 t="str">
        <f>IF(DmartSalesData[[#This Row],[sales]]&gt;4000,"High Category",IF(DmartSalesData[[#This Row],[sales]]&gt;2000,"Medium Category","Low Category"))</f>
        <v>Low Category</v>
      </c>
      <c r="G61" s="2">
        <v>0.02</v>
      </c>
      <c r="H61" s="24">
        <f t="shared" si="0"/>
        <v>8.8696000000000002</v>
      </c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63" t="str">
        <f>IF(AND(DmartSalesData[[#This Row],[sales]]&gt;3000,DmartSalesData[[#This Row],[profit]]&gt;500),"Good","Not Good")</f>
        <v>Not Good</v>
      </c>
      <c r="R61" s="73">
        <f>YEAR(DmartSalesData[[#This Row],[order_date]])</f>
        <v>2023</v>
      </c>
      <c r="S61" s="73"/>
    </row>
    <row r="62" spans="1:21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 t="str">
        <f>IF(DmartSalesData[[#This Row],[sales]]&gt;4000,"High Category",IF(DmartSalesData[[#This Row],[sales]]&gt;2000,"Medium Category","Low Category"))</f>
        <v>Medium Category</v>
      </c>
      <c r="G62" s="2">
        <v>0.08</v>
      </c>
      <c r="H62" s="24">
        <f t="shared" si="0"/>
        <v>248.94080000000002</v>
      </c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63" t="str">
        <f>IF(AND(DmartSalesData[[#This Row],[sales]]&gt;3000,DmartSalesData[[#This Row],[profit]]&gt;500),"Good","Not Good")</f>
        <v>Good</v>
      </c>
      <c r="R62" s="73">
        <f>YEAR(DmartSalesData[[#This Row],[order_date]])</f>
        <v>2023</v>
      </c>
      <c r="S62" s="73"/>
    </row>
    <row r="63" spans="1:21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 t="str">
        <f>IF(DmartSalesData[[#This Row],[sales]]&gt;4000,"High Category",IF(DmartSalesData[[#This Row],[sales]]&gt;2000,"Medium Category","Low Category"))</f>
        <v>Low Category</v>
      </c>
      <c r="G63" s="2">
        <v>0.32</v>
      </c>
      <c r="H63" s="24">
        <f t="shared" si="0"/>
        <v>98.409599999999998</v>
      </c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63" t="str">
        <f>IF(AND(DmartSalesData[[#This Row],[sales]]&gt;3000,DmartSalesData[[#This Row],[profit]]&gt;500),"Good","Not Good")</f>
        <v>Not Good</v>
      </c>
      <c r="R63" s="73">
        <f>YEAR(DmartSalesData[[#This Row],[order_date]])</f>
        <v>2023</v>
      </c>
      <c r="S63" s="73"/>
    </row>
    <row r="64" spans="1:21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 t="str">
        <f>IF(DmartSalesData[[#This Row],[sales]]&gt;4000,"High Category",IF(DmartSalesData[[#This Row],[sales]]&gt;2000,"Medium Category","Low Category"))</f>
        <v>Medium Category</v>
      </c>
      <c r="G64" s="2">
        <v>0.22</v>
      </c>
      <c r="H64" s="24">
        <f t="shared" si="0"/>
        <v>720.63199999999995</v>
      </c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63" t="str">
        <f>IF(AND(DmartSalesData[[#This Row],[sales]]&gt;3000,DmartSalesData[[#This Row],[profit]]&gt;500),"Good","Not Good")</f>
        <v>Good</v>
      </c>
      <c r="R64" s="73">
        <f>YEAR(DmartSalesData[[#This Row],[order_date]])</f>
        <v>2023</v>
      </c>
      <c r="S64" s="73"/>
    </row>
    <row r="65" spans="1:19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 t="str">
        <f>IF(DmartSalesData[[#This Row],[sales]]&gt;4000,"High Category",IF(DmartSalesData[[#This Row],[sales]]&gt;2000,"Medium Category","Low Category"))</f>
        <v>Low Category</v>
      </c>
      <c r="G65" s="2">
        <v>0.41</v>
      </c>
      <c r="H65" s="24">
        <f t="shared" si="0"/>
        <v>277.46749999999997</v>
      </c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63" t="str">
        <f>IF(AND(DmartSalesData[[#This Row],[sales]]&gt;3000,DmartSalesData[[#This Row],[profit]]&gt;500),"Good","Not Good")</f>
        <v>Not Good</v>
      </c>
      <c r="R65" s="73">
        <f>YEAR(DmartSalesData[[#This Row],[order_date]])</f>
        <v>2024</v>
      </c>
      <c r="S65" s="73"/>
    </row>
    <row r="66" spans="1:19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 t="str">
        <f>IF(DmartSalesData[[#This Row],[sales]]&gt;4000,"High Category",IF(DmartSalesData[[#This Row],[sales]]&gt;2000,"Medium Category","Low Category"))</f>
        <v>High Category</v>
      </c>
      <c r="G66" s="2">
        <v>0.17</v>
      </c>
      <c r="H66" s="24">
        <f t="shared" ref="H66:H129" si="2">E66*G66</f>
        <v>805.35290000000009</v>
      </c>
      <c r="I66" s="2">
        <f t="shared" ref="I66:I129" si="3">E66-H66</f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63" t="str">
        <f>IF(AND(DmartSalesData[[#This Row],[sales]]&gt;3000,DmartSalesData[[#This Row],[profit]]&gt;500),"Good","Not Good")</f>
        <v>Not Good</v>
      </c>
      <c r="R66" s="73">
        <f>YEAR(DmartSalesData[[#This Row],[order_date]])</f>
        <v>2024</v>
      </c>
      <c r="S66" s="73"/>
    </row>
    <row r="67" spans="1:19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 t="str">
        <f>IF(DmartSalesData[[#This Row],[sales]]&gt;4000,"High Category",IF(DmartSalesData[[#This Row],[sales]]&gt;2000,"Medium Category","Low Category"))</f>
        <v>High Category</v>
      </c>
      <c r="G67" s="2">
        <v>0.38</v>
      </c>
      <c r="H67" s="24">
        <f t="shared" si="2"/>
        <v>1647.3988000000002</v>
      </c>
      <c r="I67" s="2">
        <f t="shared" si="3"/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63" t="str">
        <f>IF(AND(DmartSalesData[[#This Row],[sales]]&gt;3000,DmartSalesData[[#This Row],[profit]]&gt;500),"Good","Not Good")</f>
        <v>Good</v>
      </c>
      <c r="R67" s="73">
        <f>YEAR(DmartSalesData[[#This Row],[order_date]])</f>
        <v>2024</v>
      </c>
      <c r="S67" s="73"/>
    </row>
    <row r="68" spans="1:19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 t="str">
        <f>IF(DmartSalesData[[#This Row],[sales]]&gt;4000,"High Category",IF(DmartSalesData[[#This Row],[sales]]&gt;2000,"Medium Category","Low Category"))</f>
        <v>Low Category</v>
      </c>
      <c r="G68" s="2">
        <v>7.0000000000000007E-2</v>
      </c>
      <c r="H68" s="24">
        <f t="shared" si="2"/>
        <v>14.658700000000001</v>
      </c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63" t="str">
        <f>IF(AND(DmartSalesData[[#This Row],[sales]]&gt;3000,DmartSalesData[[#This Row],[profit]]&gt;500),"Good","Not Good")</f>
        <v>Not Good</v>
      </c>
      <c r="R68" s="73">
        <f>YEAR(DmartSalesData[[#This Row],[order_date]])</f>
        <v>2024</v>
      </c>
      <c r="S68" s="73"/>
    </row>
    <row r="69" spans="1:19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 t="str">
        <f>IF(DmartSalesData[[#This Row],[sales]]&gt;4000,"High Category",IF(DmartSalesData[[#This Row],[sales]]&gt;2000,"Medium Category","Low Category"))</f>
        <v>Medium Category</v>
      </c>
      <c r="G69" s="2">
        <v>0.47</v>
      </c>
      <c r="H69" s="24">
        <f t="shared" si="2"/>
        <v>1848.2514999999999</v>
      </c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63" t="str">
        <f>IF(AND(DmartSalesData[[#This Row],[sales]]&gt;3000,DmartSalesData[[#This Row],[profit]]&gt;500),"Good","Not Good")</f>
        <v>Not Good</v>
      </c>
      <c r="R69" s="73">
        <f>YEAR(DmartSalesData[[#This Row],[order_date]])</f>
        <v>2023</v>
      </c>
      <c r="S69" s="73"/>
    </row>
    <row r="70" spans="1:19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 t="str">
        <f>IF(DmartSalesData[[#This Row],[sales]]&gt;4000,"High Category",IF(DmartSalesData[[#This Row],[sales]]&gt;2000,"Medium Category","Low Category"))</f>
        <v>Medium Category</v>
      </c>
      <c r="G70" s="2">
        <v>0.21</v>
      </c>
      <c r="H70" s="24">
        <f t="shared" si="2"/>
        <v>675.33899999999994</v>
      </c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63" t="str">
        <f>IF(AND(DmartSalesData[[#This Row],[sales]]&gt;3000,DmartSalesData[[#This Row],[profit]]&gt;500),"Good","Not Good")</f>
        <v>Good</v>
      </c>
      <c r="R70" s="73">
        <f>YEAR(DmartSalesData[[#This Row],[order_date]])</f>
        <v>2023</v>
      </c>
      <c r="S70" s="73"/>
    </row>
    <row r="71" spans="1:19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 t="str">
        <f>IF(DmartSalesData[[#This Row],[sales]]&gt;4000,"High Category",IF(DmartSalesData[[#This Row],[sales]]&gt;2000,"Medium Category","Low Category"))</f>
        <v>Medium Category</v>
      </c>
      <c r="G71" s="2">
        <v>0.12</v>
      </c>
      <c r="H71" s="24">
        <f t="shared" si="2"/>
        <v>303.27719999999999</v>
      </c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63" t="str">
        <f>IF(AND(DmartSalesData[[#This Row],[sales]]&gt;3000,DmartSalesData[[#This Row],[profit]]&gt;500),"Good","Not Good")</f>
        <v>Not Good</v>
      </c>
      <c r="R71" s="73">
        <f>YEAR(DmartSalesData[[#This Row],[order_date]])</f>
        <v>2024</v>
      </c>
      <c r="S71" s="73"/>
    </row>
    <row r="72" spans="1:19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 t="str">
        <f>IF(DmartSalesData[[#This Row],[sales]]&gt;4000,"High Category",IF(DmartSalesData[[#This Row],[sales]]&gt;2000,"Medium Category","Low Category"))</f>
        <v>Medium Category</v>
      </c>
      <c r="G72" s="2">
        <v>0.39</v>
      </c>
      <c r="H72" s="24">
        <f t="shared" si="2"/>
        <v>1190.6349</v>
      </c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63" t="str">
        <f>IF(AND(DmartSalesData[[#This Row],[sales]]&gt;3000,DmartSalesData[[#This Row],[profit]]&gt;500),"Good","Not Good")</f>
        <v>Good</v>
      </c>
      <c r="R72" s="73">
        <f>YEAR(DmartSalesData[[#This Row],[order_date]])</f>
        <v>2024</v>
      </c>
      <c r="S72" s="73"/>
    </row>
    <row r="73" spans="1:19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 t="str">
        <f>IF(DmartSalesData[[#This Row],[sales]]&gt;4000,"High Category",IF(DmartSalesData[[#This Row],[sales]]&gt;2000,"Medium Category","Low Category"))</f>
        <v>Medium Category</v>
      </c>
      <c r="G73" s="2">
        <v>0.47</v>
      </c>
      <c r="H73" s="24">
        <f t="shared" si="2"/>
        <v>1609.0120999999999</v>
      </c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63" t="str">
        <f>IF(AND(DmartSalesData[[#This Row],[sales]]&gt;3000,DmartSalesData[[#This Row],[profit]]&gt;500),"Good","Not Good")</f>
        <v>Good</v>
      </c>
      <c r="R73" s="73">
        <f>YEAR(DmartSalesData[[#This Row],[order_date]])</f>
        <v>2024</v>
      </c>
      <c r="S73" s="73"/>
    </row>
    <row r="74" spans="1:19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 t="str">
        <f>IF(DmartSalesData[[#This Row],[sales]]&gt;4000,"High Category",IF(DmartSalesData[[#This Row],[sales]]&gt;2000,"Medium Category","Low Category"))</f>
        <v>High Category</v>
      </c>
      <c r="G74" s="2">
        <v>0.46</v>
      </c>
      <c r="H74" s="24">
        <f t="shared" si="2"/>
        <v>2039.5664000000002</v>
      </c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63" t="str">
        <f>IF(AND(DmartSalesData[[#This Row],[sales]]&gt;3000,DmartSalesData[[#This Row],[profit]]&gt;500),"Good","Not Good")</f>
        <v>Good</v>
      </c>
      <c r="R74" s="73">
        <f>YEAR(DmartSalesData[[#This Row],[order_date]])</f>
        <v>2024</v>
      </c>
      <c r="S74" s="73"/>
    </row>
    <row r="75" spans="1:19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 t="str">
        <f>IF(DmartSalesData[[#This Row],[sales]]&gt;4000,"High Category",IF(DmartSalesData[[#This Row],[sales]]&gt;2000,"Medium Category","Low Category"))</f>
        <v>Medium Category</v>
      </c>
      <c r="G75" s="2">
        <v>0.12</v>
      </c>
      <c r="H75" s="24">
        <f t="shared" si="2"/>
        <v>463.20600000000002</v>
      </c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63" t="str">
        <f>IF(AND(DmartSalesData[[#This Row],[sales]]&gt;3000,DmartSalesData[[#This Row],[profit]]&gt;500),"Good","Not Good")</f>
        <v>Good</v>
      </c>
      <c r="R75" s="73">
        <f>YEAR(DmartSalesData[[#This Row],[order_date]])</f>
        <v>2023</v>
      </c>
      <c r="S75" s="73"/>
    </row>
    <row r="76" spans="1:19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 t="str">
        <f>IF(DmartSalesData[[#This Row],[sales]]&gt;4000,"High Category",IF(DmartSalesData[[#This Row],[sales]]&gt;2000,"Medium Category","Low Category"))</f>
        <v>Medium Category</v>
      </c>
      <c r="G76" s="2">
        <v>0.34</v>
      </c>
      <c r="H76" s="24">
        <f t="shared" si="2"/>
        <v>992.57900000000006</v>
      </c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63" t="str">
        <f>IF(AND(DmartSalesData[[#This Row],[sales]]&gt;3000,DmartSalesData[[#This Row],[profit]]&gt;500),"Good","Not Good")</f>
        <v>Not Good</v>
      </c>
      <c r="R76" s="73">
        <f>YEAR(DmartSalesData[[#This Row],[order_date]])</f>
        <v>2024</v>
      </c>
      <c r="S76" s="73"/>
    </row>
    <row r="77" spans="1:19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 t="str">
        <f>IF(DmartSalesData[[#This Row],[sales]]&gt;4000,"High Category",IF(DmartSalesData[[#This Row],[sales]]&gt;2000,"Medium Category","Low Category"))</f>
        <v>High Category</v>
      </c>
      <c r="G77" s="2">
        <v>0.27</v>
      </c>
      <c r="H77" s="24">
        <f t="shared" si="2"/>
        <v>1117.9674</v>
      </c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63" t="str">
        <f>IF(AND(DmartSalesData[[#This Row],[sales]]&gt;3000,DmartSalesData[[#This Row],[profit]]&gt;500),"Good","Not Good")</f>
        <v>Good</v>
      </c>
      <c r="R77" s="73">
        <f>YEAR(DmartSalesData[[#This Row],[order_date]])</f>
        <v>2023</v>
      </c>
      <c r="S77" s="73"/>
    </row>
    <row r="78" spans="1:19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 t="str">
        <f>IF(DmartSalesData[[#This Row],[sales]]&gt;4000,"High Category",IF(DmartSalesData[[#This Row],[sales]]&gt;2000,"Medium Category","Low Category"))</f>
        <v>High Category</v>
      </c>
      <c r="G78" s="2">
        <v>0.36</v>
      </c>
      <c r="H78" s="24">
        <f t="shared" si="2"/>
        <v>1776.9312</v>
      </c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63" t="str">
        <f>IF(AND(DmartSalesData[[#This Row],[sales]]&gt;3000,DmartSalesData[[#This Row],[profit]]&gt;500),"Good","Not Good")</f>
        <v>Good</v>
      </c>
      <c r="R78" s="73">
        <f>YEAR(DmartSalesData[[#This Row],[order_date]])</f>
        <v>2024</v>
      </c>
      <c r="S78" s="73"/>
    </row>
    <row r="79" spans="1:19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 t="str">
        <f>IF(DmartSalesData[[#This Row],[sales]]&gt;4000,"High Category",IF(DmartSalesData[[#This Row],[sales]]&gt;2000,"Medium Category","Low Category"))</f>
        <v>Low Category</v>
      </c>
      <c r="G79" s="2">
        <v>0.24</v>
      </c>
      <c r="H79" s="24">
        <f t="shared" si="2"/>
        <v>377.0136</v>
      </c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63" t="str">
        <f>IF(AND(DmartSalesData[[#This Row],[sales]]&gt;3000,DmartSalesData[[#This Row],[profit]]&gt;500),"Good","Not Good")</f>
        <v>Not Good</v>
      </c>
      <c r="R79" s="73">
        <f>YEAR(DmartSalesData[[#This Row],[order_date]])</f>
        <v>2023</v>
      </c>
      <c r="S79" s="73"/>
    </row>
    <row r="80" spans="1:19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 t="str">
        <f>IF(DmartSalesData[[#This Row],[sales]]&gt;4000,"High Category",IF(DmartSalesData[[#This Row],[sales]]&gt;2000,"Medium Category","Low Category"))</f>
        <v>Low Category</v>
      </c>
      <c r="G80" s="2">
        <v>0.23</v>
      </c>
      <c r="H80" s="24">
        <f t="shared" si="2"/>
        <v>156.4598</v>
      </c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63" t="str">
        <f>IF(AND(DmartSalesData[[#This Row],[sales]]&gt;3000,DmartSalesData[[#This Row],[profit]]&gt;500),"Good","Not Good")</f>
        <v>Not Good</v>
      </c>
      <c r="R80" s="73">
        <f>YEAR(DmartSalesData[[#This Row],[order_date]])</f>
        <v>2024</v>
      </c>
      <c r="S80" s="73"/>
    </row>
    <row r="81" spans="1:19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 t="str">
        <f>IF(DmartSalesData[[#This Row],[sales]]&gt;4000,"High Category",IF(DmartSalesData[[#This Row],[sales]]&gt;2000,"Medium Category","Low Category"))</f>
        <v>Medium Category</v>
      </c>
      <c r="G81" s="2">
        <v>0.44</v>
      </c>
      <c r="H81" s="24">
        <f t="shared" si="2"/>
        <v>1621.0039999999999</v>
      </c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63" t="str">
        <f>IF(AND(DmartSalesData[[#This Row],[sales]]&gt;3000,DmartSalesData[[#This Row],[profit]]&gt;500),"Good","Not Good")</f>
        <v>Not Good</v>
      </c>
      <c r="R81" s="73">
        <f>YEAR(DmartSalesData[[#This Row],[order_date]])</f>
        <v>2024</v>
      </c>
      <c r="S81" s="73"/>
    </row>
    <row r="82" spans="1:19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 t="str">
        <f>IF(DmartSalesData[[#This Row],[sales]]&gt;4000,"High Category",IF(DmartSalesData[[#This Row],[sales]]&gt;2000,"Medium Category","Low Category"))</f>
        <v>High Category</v>
      </c>
      <c r="G82" s="2">
        <v>0.44</v>
      </c>
      <c r="H82" s="24">
        <f t="shared" si="2"/>
        <v>2153.8528000000001</v>
      </c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63" t="str">
        <f>IF(AND(DmartSalesData[[#This Row],[sales]]&gt;3000,DmartSalesData[[#This Row],[profit]]&gt;500),"Good","Not Good")</f>
        <v>Good</v>
      </c>
      <c r="R82" s="73">
        <f>YEAR(DmartSalesData[[#This Row],[order_date]])</f>
        <v>2024</v>
      </c>
      <c r="S82" s="73"/>
    </row>
    <row r="83" spans="1:19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 t="str">
        <f>IF(DmartSalesData[[#This Row],[sales]]&gt;4000,"High Category",IF(DmartSalesData[[#This Row],[sales]]&gt;2000,"Medium Category","Low Category"))</f>
        <v>Low Category</v>
      </c>
      <c r="G83" s="2">
        <v>0.39</v>
      </c>
      <c r="H83" s="24">
        <f t="shared" si="2"/>
        <v>262.02539999999999</v>
      </c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63" t="str">
        <f>IF(AND(DmartSalesData[[#This Row],[sales]]&gt;3000,DmartSalesData[[#This Row],[profit]]&gt;500),"Good","Not Good")</f>
        <v>Not Good</v>
      </c>
      <c r="R83" s="73">
        <f>YEAR(DmartSalesData[[#This Row],[order_date]])</f>
        <v>2024</v>
      </c>
      <c r="S83" s="73"/>
    </row>
    <row r="84" spans="1:19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 t="str">
        <f>IF(DmartSalesData[[#This Row],[sales]]&gt;4000,"High Category",IF(DmartSalesData[[#This Row],[sales]]&gt;2000,"Medium Category","Low Category"))</f>
        <v>Medium Category</v>
      </c>
      <c r="G84" s="2">
        <v>0.35</v>
      </c>
      <c r="H84" s="24">
        <f t="shared" si="2"/>
        <v>775.37949999999989</v>
      </c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63" t="str">
        <f>IF(AND(DmartSalesData[[#This Row],[sales]]&gt;3000,DmartSalesData[[#This Row],[profit]]&gt;500),"Good","Not Good")</f>
        <v>Not Good</v>
      </c>
      <c r="R84" s="73">
        <f>YEAR(DmartSalesData[[#This Row],[order_date]])</f>
        <v>2024</v>
      </c>
      <c r="S84" s="73"/>
    </row>
    <row r="85" spans="1:19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 t="str">
        <f>IF(DmartSalesData[[#This Row],[sales]]&gt;4000,"High Category",IF(DmartSalesData[[#This Row],[sales]]&gt;2000,"Medium Category","Low Category"))</f>
        <v>Low Category</v>
      </c>
      <c r="G85" s="2">
        <v>0.34</v>
      </c>
      <c r="H85" s="24">
        <f t="shared" si="2"/>
        <v>137.73740000000001</v>
      </c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63" t="str">
        <f>IF(AND(DmartSalesData[[#This Row],[sales]]&gt;3000,DmartSalesData[[#This Row],[profit]]&gt;500),"Good","Not Good")</f>
        <v>Not Good</v>
      </c>
      <c r="R85" s="73">
        <f>YEAR(DmartSalesData[[#This Row],[order_date]])</f>
        <v>2023</v>
      </c>
      <c r="S85" s="73"/>
    </row>
    <row r="86" spans="1:19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 t="str">
        <f>IF(DmartSalesData[[#This Row],[sales]]&gt;4000,"High Category",IF(DmartSalesData[[#This Row],[sales]]&gt;2000,"Medium Category","Low Category"))</f>
        <v>Medium Category</v>
      </c>
      <c r="G86" s="2">
        <v>0.03</v>
      </c>
      <c r="H86" s="24">
        <f t="shared" si="2"/>
        <v>117.1503</v>
      </c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63" t="str">
        <f>IF(AND(DmartSalesData[[#This Row],[sales]]&gt;3000,DmartSalesData[[#This Row],[profit]]&gt;500),"Good","Not Good")</f>
        <v>Good</v>
      </c>
      <c r="R86" s="73">
        <f>YEAR(DmartSalesData[[#This Row],[order_date]])</f>
        <v>2024</v>
      </c>
      <c r="S86" s="73"/>
    </row>
    <row r="87" spans="1:19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 t="str">
        <f>IF(DmartSalesData[[#This Row],[sales]]&gt;4000,"High Category",IF(DmartSalesData[[#This Row],[sales]]&gt;2000,"Medium Category","Low Category"))</f>
        <v>High Category</v>
      </c>
      <c r="G87" s="2">
        <v>0.37</v>
      </c>
      <c r="H87" s="24">
        <f t="shared" si="2"/>
        <v>1757.0079000000001</v>
      </c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63" t="str">
        <f>IF(AND(DmartSalesData[[#This Row],[sales]]&gt;3000,DmartSalesData[[#This Row],[profit]]&gt;500),"Good","Not Good")</f>
        <v>Good</v>
      </c>
      <c r="R87" s="73">
        <f>YEAR(DmartSalesData[[#This Row],[order_date]])</f>
        <v>2024</v>
      </c>
      <c r="S87" s="73"/>
    </row>
    <row r="88" spans="1:19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 t="str">
        <f>IF(DmartSalesData[[#This Row],[sales]]&gt;4000,"High Category",IF(DmartSalesData[[#This Row],[sales]]&gt;2000,"Medium Category","Low Category"))</f>
        <v>Medium Category</v>
      </c>
      <c r="G88" s="2">
        <v>0.32</v>
      </c>
      <c r="H88" s="24">
        <f t="shared" si="2"/>
        <v>814.42240000000004</v>
      </c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63" t="str">
        <f>IF(AND(DmartSalesData[[#This Row],[sales]]&gt;3000,DmartSalesData[[#This Row],[profit]]&gt;500),"Good","Not Good")</f>
        <v>Not Good</v>
      </c>
      <c r="R88" s="73">
        <f>YEAR(DmartSalesData[[#This Row],[order_date]])</f>
        <v>2023</v>
      </c>
      <c r="S88" s="73"/>
    </row>
    <row r="89" spans="1:19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 t="str">
        <f>IF(DmartSalesData[[#This Row],[sales]]&gt;4000,"High Category",IF(DmartSalesData[[#This Row],[sales]]&gt;2000,"Medium Category","Low Category"))</f>
        <v>Medium Category</v>
      </c>
      <c r="G89" s="2">
        <v>0.15</v>
      </c>
      <c r="H89" s="24">
        <f t="shared" si="2"/>
        <v>315.9975</v>
      </c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63" t="str">
        <f>IF(AND(DmartSalesData[[#This Row],[sales]]&gt;3000,DmartSalesData[[#This Row],[profit]]&gt;500),"Good","Not Good")</f>
        <v>Not Good</v>
      </c>
      <c r="R89" s="73">
        <f>YEAR(DmartSalesData[[#This Row],[order_date]])</f>
        <v>2024</v>
      </c>
      <c r="S89" s="73"/>
    </row>
    <row r="90" spans="1:19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 t="str">
        <f>IF(DmartSalesData[[#This Row],[sales]]&gt;4000,"High Category",IF(DmartSalesData[[#This Row],[sales]]&gt;2000,"Medium Category","Low Category"))</f>
        <v>High Category</v>
      </c>
      <c r="G90" s="2">
        <v>0.41</v>
      </c>
      <c r="H90" s="24">
        <f t="shared" si="2"/>
        <v>1864.6061999999997</v>
      </c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63" t="str">
        <f>IF(AND(DmartSalesData[[#This Row],[sales]]&gt;3000,DmartSalesData[[#This Row],[profit]]&gt;500),"Good","Not Good")</f>
        <v>Good</v>
      </c>
      <c r="R90" s="73">
        <f>YEAR(DmartSalesData[[#This Row],[order_date]])</f>
        <v>2023</v>
      </c>
      <c r="S90" s="73"/>
    </row>
    <row r="91" spans="1:19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 t="str">
        <f>IF(DmartSalesData[[#This Row],[sales]]&gt;4000,"High Category",IF(DmartSalesData[[#This Row],[sales]]&gt;2000,"Medium Category","Low Category"))</f>
        <v>Low Category</v>
      </c>
      <c r="G91" s="2">
        <v>0.42</v>
      </c>
      <c r="H91" s="24">
        <f t="shared" si="2"/>
        <v>316.512</v>
      </c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63" t="str">
        <f>IF(AND(DmartSalesData[[#This Row],[sales]]&gt;3000,DmartSalesData[[#This Row],[profit]]&gt;500),"Good","Not Good")</f>
        <v>Not Good</v>
      </c>
      <c r="R91" s="73">
        <f>YEAR(DmartSalesData[[#This Row],[order_date]])</f>
        <v>2023</v>
      </c>
      <c r="S91" s="73"/>
    </row>
    <row r="92" spans="1:19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 t="str">
        <f>IF(DmartSalesData[[#This Row],[sales]]&gt;4000,"High Category",IF(DmartSalesData[[#This Row],[sales]]&gt;2000,"Medium Category","Low Category"))</f>
        <v>High Category</v>
      </c>
      <c r="G92" s="2">
        <v>0.47</v>
      </c>
      <c r="H92" s="24">
        <f t="shared" si="2"/>
        <v>2100.3172</v>
      </c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63" t="str">
        <f>IF(AND(DmartSalesData[[#This Row],[sales]]&gt;3000,DmartSalesData[[#This Row],[profit]]&gt;500),"Good","Not Good")</f>
        <v>Good</v>
      </c>
      <c r="R92" s="73">
        <f>YEAR(DmartSalesData[[#This Row],[order_date]])</f>
        <v>2024</v>
      </c>
      <c r="S92" s="73"/>
    </row>
    <row r="93" spans="1:19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 t="str">
        <f>IF(DmartSalesData[[#This Row],[sales]]&gt;4000,"High Category",IF(DmartSalesData[[#This Row],[sales]]&gt;2000,"Medium Category","Low Category"))</f>
        <v>Medium Category</v>
      </c>
      <c r="G93" s="2">
        <v>0.21</v>
      </c>
      <c r="H93" s="24">
        <f t="shared" si="2"/>
        <v>424.4982</v>
      </c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63" t="str">
        <f>IF(AND(DmartSalesData[[#This Row],[sales]]&gt;3000,DmartSalesData[[#This Row],[profit]]&gt;500),"Good","Not Good")</f>
        <v>Not Good</v>
      </c>
      <c r="R93" s="73">
        <f>YEAR(DmartSalesData[[#This Row],[order_date]])</f>
        <v>2024</v>
      </c>
      <c r="S93" s="73"/>
    </row>
    <row r="94" spans="1:19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 t="str">
        <f>IF(DmartSalesData[[#This Row],[sales]]&gt;4000,"High Category",IF(DmartSalesData[[#This Row],[sales]]&gt;2000,"Medium Category","Low Category"))</f>
        <v>Medium Category</v>
      </c>
      <c r="G94" s="2">
        <v>0.28000000000000003</v>
      </c>
      <c r="H94" s="24">
        <f t="shared" si="2"/>
        <v>795.50520000000017</v>
      </c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63" t="str">
        <f>IF(AND(DmartSalesData[[#This Row],[sales]]&gt;3000,DmartSalesData[[#This Row],[profit]]&gt;500),"Good","Not Good")</f>
        <v>Not Good</v>
      </c>
      <c r="R94" s="73">
        <f>YEAR(DmartSalesData[[#This Row],[order_date]])</f>
        <v>2023</v>
      </c>
      <c r="S94" s="73"/>
    </row>
    <row r="95" spans="1:19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 t="str">
        <f>IF(DmartSalesData[[#This Row],[sales]]&gt;4000,"High Category",IF(DmartSalesData[[#This Row],[sales]]&gt;2000,"Medium Category","Low Category"))</f>
        <v>Medium Category</v>
      </c>
      <c r="G95" s="2">
        <v>0.45</v>
      </c>
      <c r="H95" s="24">
        <f t="shared" si="2"/>
        <v>1209.8835000000001</v>
      </c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63" t="str">
        <f>IF(AND(DmartSalesData[[#This Row],[sales]]&gt;3000,DmartSalesData[[#This Row],[profit]]&gt;500),"Good","Not Good")</f>
        <v>Not Good</v>
      </c>
      <c r="R95" s="73">
        <f>YEAR(DmartSalesData[[#This Row],[order_date]])</f>
        <v>2024</v>
      </c>
      <c r="S95" s="73"/>
    </row>
    <row r="96" spans="1:19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 t="str">
        <f>IF(DmartSalesData[[#This Row],[sales]]&gt;4000,"High Category",IF(DmartSalesData[[#This Row],[sales]]&gt;2000,"Medium Category","Low Category"))</f>
        <v>Medium Category</v>
      </c>
      <c r="G96" s="2">
        <v>0.16</v>
      </c>
      <c r="H96" s="24">
        <f t="shared" si="2"/>
        <v>498.92800000000005</v>
      </c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63" t="str">
        <f>IF(AND(DmartSalesData[[#This Row],[sales]]&gt;3000,DmartSalesData[[#This Row],[profit]]&gt;500),"Good","Not Good")</f>
        <v>Not Good</v>
      </c>
      <c r="R96" s="73">
        <f>YEAR(DmartSalesData[[#This Row],[order_date]])</f>
        <v>2024</v>
      </c>
      <c r="S96" s="73"/>
    </row>
    <row r="97" spans="1:19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 t="str">
        <f>IF(DmartSalesData[[#This Row],[sales]]&gt;4000,"High Category",IF(DmartSalesData[[#This Row],[sales]]&gt;2000,"Medium Category","Low Category"))</f>
        <v>High Category</v>
      </c>
      <c r="G97" s="2">
        <v>0.4</v>
      </c>
      <c r="H97" s="24">
        <f t="shared" si="2"/>
        <v>1886.56</v>
      </c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63" t="str">
        <f>IF(AND(DmartSalesData[[#This Row],[sales]]&gt;3000,DmartSalesData[[#This Row],[profit]]&gt;500),"Good","Not Good")</f>
        <v>Good</v>
      </c>
      <c r="R97" s="73">
        <f>YEAR(DmartSalesData[[#This Row],[order_date]])</f>
        <v>2023</v>
      </c>
      <c r="S97" s="73"/>
    </row>
    <row r="98" spans="1:19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 t="str">
        <f>IF(DmartSalesData[[#This Row],[sales]]&gt;4000,"High Category",IF(DmartSalesData[[#This Row],[sales]]&gt;2000,"Medium Category","Low Category"))</f>
        <v>High Category</v>
      </c>
      <c r="G98" s="2">
        <v>0.5</v>
      </c>
      <c r="H98" s="24">
        <f t="shared" si="2"/>
        <v>2380.2600000000002</v>
      </c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63" t="str">
        <f>IF(AND(DmartSalesData[[#This Row],[sales]]&gt;3000,DmartSalesData[[#This Row],[profit]]&gt;500),"Good","Not Good")</f>
        <v>Good</v>
      </c>
      <c r="R98" s="73">
        <f>YEAR(DmartSalesData[[#This Row],[order_date]])</f>
        <v>2023</v>
      </c>
      <c r="S98" s="73"/>
    </row>
    <row r="99" spans="1:19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 t="str">
        <f>IF(DmartSalesData[[#This Row],[sales]]&gt;4000,"High Category",IF(DmartSalesData[[#This Row],[sales]]&gt;2000,"Medium Category","Low Category"))</f>
        <v>High Category</v>
      </c>
      <c r="G99" s="2">
        <v>0.33</v>
      </c>
      <c r="H99" s="24">
        <f t="shared" si="2"/>
        <v>1376.9679000000001</v>
      </c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63" t="str">
        <f>IF(AND(DmartSalesData[[#This Row],[sales]]&gt;3000,DmartSalesData[[#This Row],[profit]]&gt;500),"Good","Not Good")</f>
        <v>Good</v>
      </c>
      <c r="R99" s="73">
        <f>YEAR(DmartSalesData[[#This Row],[order_date]])</f>
        <v>2024</v>
      </c>
      <c r="S99" s="73"/>
    </row>
    <row r="100" spans="1:19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 t="str">
        <f>IF(DmartSalesData[[#This Row],[sales]]&gt;4000,"High Category",IF(DmartSalesData[[#This Row],[sales]]&gt;2000,"Medium Category","Low Category"))</f>
        <v>Low Category</v>
      </c>
      <c r="G100" s="2">
        <v>0.49</v>
      </c>
      <c r="H100" s="24">
        <f t="shared" si="2"/>
        <v>508.89929999999998</v>
      </c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63" t="str">
        <f>IF(AND(DmartSalesData[[#This Row],[sales]]&gt;3000,DmartSalesData[[#This Row],[profit]]&gt;500),"Good","Not Good")</f>
        <v>Not Good</v>
      </c>
      <c r="R100" s="73">
        <f>YEAR(DmartSalesData[[#This Row],[order_date]])</f>
        <v>2023</v>
      </c>
      <c r="S100" s="73"/>
    </row>
    <row r="101" spans="1:19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 t="str">
        <f>IF(DmartSalesData[[#This Row],[sales]]&gt;4000,"High Category",IF(DmartSalesData[[#This Row],[sales]]&gt;2000,"Medium Category","Low Category"))</f>
        <v>Low Category</v>
      </c>
      <c r="G101" s="2">
        <v>0.26</v>
      </c>
      <c r="H101" s="24">
        <f t="shared" si="2"/>
        <v>450.89980000000003</v>
      </c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63" t="str">
        <f>IF(AND(DmartSalesData[[#This Row],[sales]]&gt;3000,DmartSalesData[[#This Row],[profit]]&gt;500),"Good","Not Good")</f>
        <v>Not Good</v>
      </c>
      <c r="R101" s="73">
        <f>YEAR(DmartSalesData[[#This Row],[order_date]])</f>
        <v>2023</v>
      </c>
      <c r="S101" s="73"/>
    </row>
    <row r="102" spans="1:19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 t="str">
        <f>IF(DmartSalesData[[#This Row],[sales]]&gt;4000,"High Category",IF(DmartSalesData[[#This Row],[sales]]&gt;2000,"Medium Category","Low Category"))</f>
        <v>Medium Category</v>
      </c>
      <c r="G102" s="2">
        <v>0.08</v>
      </c>
      <c r="H102" s="24">
        <f t="shared" si="2"/>
        <v>199.22720000000001</v>
      </c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63" t="str">
        <f>IF(AND(DmartSalesData[[#This Row],[sales]]&gt;3000,DmartSalesData[[#This Row],[profit]]&gt;500),"Good","Not Good")</f>
        <v>Not Good</v>
      </c>
      <c r="R102" s="73">
        <f>YEAR(DmartSalesData[[#This Row],[order_date]])</f>
        <v>2024</v>
      </c>
      <c r="S102" s="73"/>
    </row>
    <row r="103" spans="1:19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 t="str">
        <f>IF(DmartSalesData[[#This Row],[sales]]&gt;4000,"High Category",IF(DmartSalesData[[#This Row],[sales]]&gt;2000,"Medium Category","Low Category"))</f>
        <v>High Category</v>
      </c>
      <c r="G103" s="2">
        <v>0.09</v>
      </c>
      <c r="H103" s="24">
        <f t="shared" si="2"/>
        <v>408.30840000000001</v>
      </c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63" t="str">
        <f>IF(AND(DmartSalesData[[#This Row],[sales]]&gt;3000,DmartSalesData[[#This Row],[profit]]&gt;500),"Good","Not Good")</f>
        <v>Good</v>
      </c>
      <c r="R103" s="73">
        <f>YEAR(DmartSalesData[[#This Row],[order_date]])</f>
        <v>2024</v>
      </c>
      <c r="S103" s="73"/>
    </row>
    <row r="104" spans="1:19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 t="str">
        <f>IF(DmartSalesData[[#This Row],[sales]]&gt;4000,"High Category",IF(DmartSalesData[[#This Row],[sales]]&gt;2000,"Medium Category","Low Category"))</f>
        <v>Medium Category</v>
      </c>
      <c r="G104" s="2">
        <v>0.37</v>
      </c>
      <c r="H104" s="24">
        <f t="shared" si="2"/>
        <v>981.32879999999989</v>
      </c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63" t="str">
        <f>IF(AND(DmartSalesData[[#This Row],[sales]]&gt;3000,DmartSalesData[[#This Row],[profit]]&gt;500),"Good","Not Good")</f>
        <v>Not Good</v>
      </c>
      <c r="R104" s="73">
        <f>YEAR(DmartSalesData[[#This Row],[order_date]])</f>
        <v>2023</v>
      </c>
      <c r="S104" s="73"/>
    </row>
    <row r="105" spans="1:19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 t="str">
        <f>IF(DmartSalesData[[#This Row],[sales]]&gt;4000,"High Category",IF(DmartSalesData[[#This Row],[sales]]&gt;2000,"Medium Category","Low Category"))</f>
        <v>High Category</v>
      </c>
      <c r="G105" s="2">
        <v>0</v>
      </c>
      <c r="H105" s="24">
        <f t="shared" si="2"/>
        <v>0</v>
      </c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63" t="str">
        <f>IF(AND(DmartSalesData[[#This Row],[sales]]&gt;3000,DmartSalesData[[#This Row],[profit]]&gt;500),"Good","Not Good")</f>
        <v>Good</v>
      </c>
      <c r="R105" s="73">
        <f>YEAR(DmartSalesData[[#This Row],[order_date]])</f>
        <v>2023</v>
      </c>
      <c r="S105" s="73"/>
    </row>
    <row r="106" spans="1:19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 t="str">
        <f>IF(DmartSalesData[[#This Row],[sales]]&gt;4000,"High Category",IF(DmartSalesData[[#This Row],[sales]]&gt;2000,"Medium Category","Low Category"))</f>
        <v>High Category</v>
      </c>
      <c r="G106" s="2">
        <v>0.33</v>
      </c>
      <c r="H106" s="24">
        <f t="shared" si="2"/>
        <v>1623.8706</v>
      </c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63" t="str">
        <f>IF(AND(DmartSalesData[[#This Row],[sales]]&gt;3000,DmartSalesData[[#This Row],[profit]]&gt;500),"Good","Not Good")</f>
        <v>Not Good</v>
      </c>
      <c r="R106" s="73">
        <f>YEAR(DmartSalesData[[#This Row],[order_date]])</f>
        <v>2023</v>
      </c>
      <c r="S106" s="73"/>
    </row>
    <row r="107" spans="1:19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 t="str">
        <f>IF(DmartSalesData[[#This Row],[sales]]&gt;4000,"High Category",IF(DmartSalesData[[#This Row],[sales]]&gt;2000,"Medium Category","Low Category"))</f>
        <v>Medium Category</v>
      </c>
      <c r="G107" s="2">
        <v>0.08</v>
      </c>
      <c r="H107" s="24">
        <f t="shared" si="2"/>
        <v>242.6448</v>
      </c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63" t="str">
        <f>IF(AND(DmartSalesData[[#This Row],[sales]]&gt;3000,DmartSalesData[[#This Row],[profit]]&gt;500),"Good","Not Good")</f>
        <v>Good</v>
      </c>
      <c r="R107" s="73">
        <f>YEAR(DmartSalesData[[#This Row],[order_date]])</f>
        <v>2024</v>
      </c>
      <c r="S107" s="73"/>
    </row>
    <row r="108" spans="1:19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 t="str">
        <f>IF(DmartSalesData[[#This Row],[sales]]&gt;4000,"High Category",IF(DmartSalesData[[#This Row],[sales]]&gt;2000,"Medium Category","Low Category"))</f>
        <v>High Category</v>
      </c>
      <c r="G108" s="2">
        <v>0.49</v>
      </c>
      <c r="H108" s="24">
        <f t="shared" si="2"/>
        <v>2155.8676999999998</v>
      </c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63" t="str">
        <f>IF(AND(DmartSalesData[[#This Row],[sales]]&gt;3000,DmartSalesData[[#This Row],[profit]]&gt;500),"Good","Not Good")</f>
        <v>Good</v>
      </c>
      <c r="R108" s="73">
        <f>YEAR(DmartSalesData[[#This Row],[order_date]])</f>
        <v>2024</v>
      </c>
      <c r="S108" s="73"/>
    </row>
    <row r="109" spans="1:19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 t="str">
        <f>IF(DmartSalesData[[#This Row],[sales]]&gt;4000,"High Category",IF(DmartSalesData[[#This Row],[sales]]&gt;2000,"Medium Category","Low Category"))</f>
        <v>High Category</v>
      </c>
      <c r="G109" s="2">
        <v>0.08</v>
      </c>
      <c r="H109" s="24">
        <f t="shared" si="2"/>
        <v>399.6952</v>
      </c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63" t="str">
        <f>IF(AND(DmartSalesData[[#This Row],[sales]]&gt;3000,DmartSalesData[[#This Row],[profit]]&gt;500),"Good","Not Good")</f>
        <v>Good</v>
      </c>
      <c r="R109" s="73">
        <f>YEAR(DmartSalesData[[#This Row],[order_date]])</f>
        <v>2023</v>
      </c>
      <c r="S109" s="73"/>
    </row>
    <row r="110" spans="1:19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 t="str">
        <f>IF(DmartSalesData[[#This Row],[sales]]&gt;4000,"High Category",IF(DmartSalesData[[#This Row],[sales]]&gt;2000,"Medium Category","Low Category"))</f>
        <v>High Category</v>
      </c>
      <c r="G110" s="2">
        <v>0.28000000000000003</v>
      </c>
      <c r="H110" s="24">
        <f t="shared" si="2"/>
        <v>1193.8108</v>
      </c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63" t="str">
        <f>IF(AND(DmartSalesData[[#This Row],[sales]]&gt;3000,DmartSalesData[[#This Row],[profit]]&gt;500),"Good","Not Good")</f>
        <v>Good</v>
      </c>
      <c r="R110" s="73">
        <f>YEAR(DmartSalesData[[#This Row],[order_date]])</f>
        <v>2024</v>
      </c>
      <c r="S110" s="73"/>
    </row>
    <row r="111" spans="1:19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 t="str">
        <f>IF(DmartSalesData[[#This Row],[sales]]&gt;4000,"High Category",IF(DmartSalesData[[#This Row],[sales]]&gt;2000,"Medium Category","Low Category"))</f>
        <v>Medium Category</v>
      </c>
      <c r="G111" s="2">
        <v>0.33</v>
      </c>
      <c r="H111" s="24">
        <f t="shared" si="2"/>
        <v>1095.2238</v>
      </c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63" t="str">
        <f>IF(AND(DmartSalesData[[#This Row],[sales]]&gt;3000,DmartSalesData[[#This Row],[profit]]&gt;500),"Good","Not Good")</f>
        <v>Good</v>
      </c>
      <c r="R111" s="73">
        <f>YEAR(DmartSalesData[[#This Row],[order_date]])</f>
        <v>2024</v>
      </c>
      <c r="S111" s="73"/>
    </row>
    <row r="112" spans="1:19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 t="str">
        <f>IF(DmartSalesData[[#This Row],[sales]]&gt;4000,"High Category",IF(DmartSalesData[[#This Row],[sales]]&gt;2000,"Medium Category","Low Category"))</f>
        <v>High Category</v>
      </c>
      <c r="G112" s="2">
        <v>0.41</v>
      </c>
      <c r="H112" s="24">
        <f t="shared" si="2"/>
        <v>1738.8714999999997</v>
      </c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63" t="str">
        <f>IF(AND(DmartSalesData[[#This Row],[sales]]&gt;3000,DmartSalesData[[#This Row],[profit]]&gt;500),"Good","Not Good")</f>
        <v>Good</v>
      </c>
      <c r="R112" s="73">
        <f>YEAR(DmartSalesData[[#This Row],[order_date]])</f>
        <v>2024</v>
      </c>
      <c r="S112" s="73"/>
    </row>
    <row r="113" spans="1:19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 t="str">
        <f>IF(DmartSalesData[[#This Row],[sales]]&gt;4000,"High Category",IF(DmartSalesData[[#This Row],[sales]]&gt;2000,"Medium Category","Low Category"))</f>
        <v>Low Category</v>
      </c>
      <c r="G113" s="2">
        <v>0.23</v>
      </c>
      <c r="H113" s="24">
        <f t="shared" si="2"/>
        <v>116.1523</v>
      </c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63" t="str">
        <f>IF(AND(DmartSalesData[[#This Row],[sales]]&gt;3000,DmartSalesData[[#This Row],[profit]]&gt;500),"Good","Not Good")</f>
        <v>Not Good</v>
      </c>
      <c r="R113" s="73">
        <f>YEAR(DmartSalesData[[#This Row],[order_date]])</f>
        <v>2023</v>
      </c>
      <c r="S113" s="73"/>
    </row>
    <row r="114" spans="1:19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 t="str">
        <f>IF(DmartSalesData[[#This Row],[sales]]&gt;4000,"High Category",IF(DmartSalesData[[#This Row],[sales]]&gt;2000,"Medium Category","Low Category"))</f>
        <v>Medium Category</v>
      </c>
      <c r="G114" s="2">
        <v>0.47</v>
      </c>
      <c r="H114" s="24">
        <f t="shared" si="2"/>
        <v>1508.9913999999999</v>
      </c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63" t="str">
        <f>IF(AND(DmartSalesData[[#This Row],[sales]]&gt;3000,DmartSalesData[[#This Row],[profit]]&gt;500),"Good","Not Good")</f>
        <v>Good</v>
      </c>
      <c r="R114" s="73">
        <f>YEAR(DmartSalesData[[#This Row],[order_date]])</f>
        <v>2024</v>
      </c>
      <c r="S114" s="73"/>
    </row>
    <row r="115" spans="1:19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 t="str">
        <f>IF(DmartSalesData[[#This Row],[sales]]&gt;4000,"High Category",IF(DmartSalesData[[#This Row],[sales]]&gt;2000,"Medium Category","Low Category"))</f>
        <v>Low Category</v>
      </c>
      <c r="G115" s="2">
        <v>0.24</v>
      </c>
      <c r="H115" s="24">
        <f t="shared" si="2"/>
        <v>278.63040000000001</v>
      </c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63" t="str">
        <f>IF(AND(DmartSalesData[[#This Row],[sales]]&gt;3000,DmartSalesData[[#This Row],[profit]]&gt;500),"Good","Not Good")</f>
        <v>Not Good</v>
      </c>
      <c r="R115" s="73">
        <f>YEAR(DmartSalesData[[#This Row],[order_date]])</f>
        <v>2023</v>
      </c>
      <c r="S115" s="73"/>
    </row>
    <row r="116" spans="1:19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 t="str">
        <f>IF(DmartSalesData[[#This Row],[sales]]&gt;4000,"High Category",IF(DmartSalesData[[#This Row],[sales]]&gt;2000,"Medium Category","Low Category"))</f>
        <v>Low Category</v>
      </c>
      <c r="G116" s="2">
        <v>0.13</v>
      </c>
      <c r="H116" s="24">
        <f t="shared" si="2"/>
        <v>86.932300000000012</v>
      </c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63" t="str">
        <f>IF(AND(DmartSalesData[[#This Row],[sales]]&gt;3000,DmartSalesData[[#This Row],[profit]]&gt;500),"Good","Not Good")</f>
        <v>Not Good</v>
      </c>
      <c r="R116" s="73">
        <f>YEAR(DmartSalesData[[#This Row],[order_date]])</f>
        <v>2023</v>
      </c>
      <c r="S116" s="73"/>
    </row>
    <row r="117" spans="1:19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 t="str">
        <f>IF(DmartSalesData[[#This Row],[sales]]&gt;4000,"High Category",IF(DmartSalesData[[#This Row],[sales]]&gt;2000,"Medium Category","Low Category"))</f>
        <v>High Category</v>
      </c>
      <c r="G117" s="2">
        <v>0.3</v>
      </c>
      <c r="H117" s="24">
        <f t="shared" si="2"/>
        <v>1342.521</v>
      </c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63" t="str">
        <f>IF(AND(DmartSalesData[[#This Row],[sales]]&gt;3000,DmartSalesData[[#This Row],[profit]]&gt;500),"Good","Not Good")</f>
        <v>Good</v>
      </c>
      <c r="R117" s="73">
        <f>YEAR(DmartSalesData[[#This Row],[order_date]])</f>
        <v>2023</v>
      </c>
      <c r="S117" s="73"/>
    </row>
    <row r="118" spans="1:19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 t="str">
        <f>IF(DmartSalesData[[#This Row],[sales]]&gt;4000,"High Category",IF(DmartSalesData[[#This Row],[sales]]&gt;2000,"Medium Category","Low Category"))</f>
        <v>Medium Category</v>
      </c>
      <c r="G118" s="2">
        <v>0.33</v>
      </c>
      <c r="H118" s="24">
        <f t="shared" si="2"/>
        <v>1067.3058000000001</v>
      </c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63" t="str">
        <f>IF(AND(DmartSalesData[[#This Row],[sales]]&gt;3000,DmartSalesData[[#This Row],[profit]]&gt;500),"Good","Not Good")</f>
        <v>Good</v>
      </c>
      <c r="R118" s="73">
        <f>YEAR(DmartSalesData[[#This Row],[order_date]])</f>
        <v>2024</v>
      </c>
      <c r="S118" s="73"/>
    </row>
    <row r="119" spans="1:19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 t="str">
        <f>IF(DmartSalesData[[#This Row],[sales]]&gt;4000,"High Category",IF(DmartSalesData[[#This Row],[sales]]&gt;2000,"Medium Category","Low Category"))</f>
        <v>Low Category</v>
      </c>
      <c r="G119" s="2">
        <v>0.25</v>
      </c>
      <c r="H119" s="24">
        <f t="shared" si="2"/>
        <v>323.34500000000003</v>
      </c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63" t="str">
        <f>IF(AND(DmartSalesData[[#This Row],[sales]]&gt;3000,DmartSalesData[[#This Row],[profit]]&gt;500),"Good","Not Good")</f>
        <v>Not Good</v>
      </c>
      <c r="R119" s="73">
        <f>YEAR(DmartSalesData[[#This Row],[order_date]])</f>
        <v>2023</v>
      </c>
      <c r="S119" s="73"/>
    </row>
    <row r="120" spans="1:19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 t="str">
        <f>IF(DmartSalesData[[#This Row],[sales]]&gt;4000,"High Category",IF(DmartSalesData[[#This Row],[sales]]&gt;2000,"Medium Category","Low Category"))</f>
        <v>Low Category</v>
      </c>
      <c r="G120" s="2">
        <v>0.37</v>
      </c>
      <c r="H120" s="24">
        <f t="shared" si="2"/>
        <v>738.23509999999999</v>
      </c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63" t="str">
        <f>IF(AND(DmartSalesData[[#This Row],[sales]]&gt;3000,DmartSalesData[[#This Row],[profit]]&gt;500),"Good","Not Good")</f>
        <v>Not Good</v>
      </c>
      <c r="R120" s="73">
        <f>YEAR(DmartSalesData[[#This Row],[order_date]])</f>
        <v>2024</v>
      </c>
      <c r="S120" s="73"/>
    </row>
    <row r="121" spans="1:19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 t="str">
        <f>IF(DmartSalesData[[#This Row],[sales]]&gt;4000,"High Category",IF(DmartSalesData[[#This Row],[sales]]&gt;2000,"Medium Category","Low Category"))</f>
        <v>High Category</v>
      </c>
      <c r="G121" s="2">
        <v>0.21</v>
      </c>
      <c r="H121" s="24">
        <f t="shared" si="2"/>
        <v>1022.5026</v>
      </c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63" t="str">
        <f>IF(AND(DmartSalesData[[#This Row],[sales]]&gt;3000,DmartSalesData[[#This Row],[profit]]&gt;500),"Good","Not Good")</f>
        <v>Good</v>
      </c>
      <c r="R121" s="73">
        <f>YEAR(DmartSalesData[[#This Row],[order_date]])</f>
        <v>2023</v>
      </c>
      <c r="S121" s="73"/>
    </row>
    <row r="122" spans="1:19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 t="str">
        <f>IF(DmartSalesData[[#This Row],[sales]]&gt;4000,"High Category",IF(DmartSalesData[[#This Row],[sales]]&gt;2000,"Medium Category","Low Category"))</f>
        <v>High Category</v>
      </c>
      <c r="G122" s="2">
        <v>0</v>
      </c>
      <c r="H122" s="24">
        <f t="shared" si="2"/>
        <v>0</v>
      </c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63" t="str">
        <f>IF(AND(DmartSalesData[[#This Row],[sales]]&gt;3000,DmartSalesData[[#This Row],[profit]]&gt;500),"Good","Not Good")</f>
        <v>Good</v>
      </c>
      <c r="R122" s="73">
        <f>YEAR(DmartSalesData[[#This Row],[order_date]])</f>
        <v>2024</v>
      </c>
      <c r="S122" s="73"/>
    </row>
    <row r="123" spans="1:19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 t="str">
        <f>IF(DmartSalesData[[#This Row],[sales]]&gt;4000,"High Category",IF(DmartSalesData[[#This Row],[sales]]&gt;2000,"Medium Category","Low Category"))</f>
        <v>Low Category</v>
      </c>
      <c r="G123" s="2">
        <v>0.13</v>
      </c>
      <c r="H123" s="24">
        <f t="shared" si="2"/>
        <v>22.9255</v>
      </c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63" t="str">
        <f>IF(AND(DmartSalesData[[#This Row],[sales]]&gt;3000,DmartSalesData[[#This Row],[profit]]&gt;500),"Good","Not Good")</f>
        <v>Not Good</v>
      </c>
      <c r="R123" s="73">
        <f>YEAR(DmartSalesData[[#This Row],[order_date]])</f>
        <v>2023</v>
      </c>
      <c r="S123" s="73"/>
    </row>
    <row r="124" spans="1:19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 t="str">
        <f>IF(DmartSalesData[[#This Row],[sales]]&gt;4000,"High Category",IF(DmartSalesData[[#This Row],[sales]]&gt;2000,"Medium Category","Low Category"))</f>
        <v>High Category</v>
      </c>
      <c r="G124" s="2">
        <v>0.47</v>
      </c>
      <c r="H124" s="24">
        <f t="shared" si="2"/>
        <v>2303.4794000000002</v>
      </c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63" t="str">
        <f>IF(AND(DmartSalesData[[#This Row],[sales]]&gt;3000,DmartSalesData[[#This Row],[profit]]&gt;500),"Good","Not Good")</f>
        <v>Good</v>
      </c>
      <c r="R124" s="73">
        <f>YEAR(DmartSalesData[[#This Row],[order_date]])</f>
        <v>2023</v>
      </c>
      <c r="S124" s="73"/>
    </row>
    <row r="125" spans="1:19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 t="str">
        <f>IF(DmartSalesData[[#This Row],[sales]]&gt;4000,"High Category",IF(DmartSalesData[[#This Row],[sales]]&gt;2000,"Medium Category","Low Category"))</f>
        <v>Low Category</v>
      </c>
      <c r="G125" s="2">
        <v>0.38</v>
      </c>
      <c r="H125" s="24">
        <f t="shared" si="2"/>
        <v>724.2002</v>
      </c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63" t="str">
        <f>IF(AND(DmartSalesData[[#This Row],[sales]]&gt;3000,DmartSalesData[[#This Row],[profit]]&gt;500),"Good","Not Good")</f>
        <v>Not Good</v>
      </c>
      <c r="R125" s="73">
        <f>YEAR(DmartSalesData[[#This Row],[order_date]])</f>
        <v>2024</v>
      </c>
      <c r="S125" s="73"/>
    </row>
    <row r="126" spans="1:19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 t="str">
        <f>IF(DmartSalesData[[#This Row],[sales]]&gt;4000,"High Category",IF(DmartSalesData[[#This Row],[sales]]&gt;2000,"Medium Category","Low Category"))</f>
        <v>Medium Category</v>
      </c>
      <c r="G126" s="2">
        <v>0.09</v>
      </c>
      <c r="H126" s="24">
        <f t="shared" si="2"/>
        <v>315.67950000000002</v>
      </c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63" t="str">
        <f>IF(AND(DmartSalesData[[#This Row],[sales]]&gt;3000,DmartSalesData[[#This Row],[profit]]&gt;500),"Good","Not Good")</f>
        <v>Good</v>
      </c>
      <c r="R126" s="73">
        <f>YEAR(DmartSalesData[[#This Row],[order_date]])</f>
        <v>2024</v>
      </c>
      <c r="S126" s="73"/>
    </row>
    <row r="127" spans="1:19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 t="str">
        <f>IF(DmartSalesData[[#This Row],[sales]]&gt;4000,"High Category",IF(DmartSalesData[[#This Row],[sales]]&gt;2000,"Medium Category","Low Category"))</f>
        <v>Medium Category</v>
      </c>
      <c r="G127" s="2">
        <v>0.03</v>
      </c>
      <c r="H127" s="24">
        <f t="shared" si="2"/>
        <v>107.7636</v>
      </c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63" t="str">
        <f>IF(AND(DmartSalesData[[#This Row],[sales]]&gt;3000,DmartSalesData[[#This Row],[profit]]&gt;500),"Good","Not Good")</f>
        <v>Not Good</v>
      </c>
      <c r="R127" s="73">
        <f>YEAR(DmartSalesData[[#This Row],[order_date]])</f>
        <v>2023</v>
      </c>
      <c r="S127" s="73"/>
    </row>
    <row r="128" spans="1:19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 t="str">
        <f>IF(DmartSalesData[[#This Row],[sales]]&gt;4000,"High Category",IF(DmartSalesData[[#This Row],[sales]]&gt;2000,"Medium Category","Low Category"))</f>
        <v>High Category</v>
      </c>
      <c r="G128" s="2">
        <v>0.18</v>
      </c>
      <c r="H128" s="24">
        <f t="shared" si="2"/>
        <v>822.10500000000002</v>
      </c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63" t="str">
        <f>IF(AND(DmartSalesData[[#This Row],[sales]]&gt;3000,DmartSalesData[[#This Row],[profit]]&gt;500),"Good","Not Good")</f>
        <v>Not Good</v>
      </c>
      <c r="R128" s="73">
        <f>YEAR(DmartSalesData[[#This Row],[order_date]])</f>
        <v>2023</v>
      </c>
      <c r="S128" s="73"/>
    </row>
    <row r="129" spans="1:19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 t="str">
        <f>IF(DmartSalesData[[#This Row],[sales]]&gt;4000,"High Category",IF(DmartSalesData[[#This Row],[sales]]&gt;2000,"Medium Category","Low Category"))</f>
        <v>High Category</v>
      </c>
      <c r="G129" s="2">
        <v>0.42</v>
      </c>
      <c r="H129" s="24">
        <f t="shared" si="2"/>
        <v>1863.4559999999999</v>
      </c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63" t="str">
        <f>IF(AND(DmartSalesData[[#This Row],[sales]]&gt;3000,DmartSalesData[[#This Row],[profit]]&gt;500),"Good","Not Good")</f>
        <v>Good</v>
      </c>
      <c r="R129" s="73">
        <f>YEAR(DmartSalesData[[#This Row],[order_date]])</f>
        <v>2024</v>
      </c>
      <c r="S129" s="73"/>
    </row>
    <row r="130" spans="1:19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 t="str">
        <f>IF(DmartSalesData[[#This Row],[sales]]&gt;4000,"High Category",IF(DmartSalesData[[#This Row],[sales]]&gt;2000,"Medium Category","Low Category"))</f>
        <v>Low Category</v>
      </c>
      <c r="G130" s="2">
        <v>0.05</v>
      </c>
      <c r="H130" s="24">
        <f t="shared" ref="H130:H193" si="4">E130*G130</f>
        <v>74.023499999999999</v>
      </c>
      <c r="I130" s="2">
        <f t="shared" ref="I130:I193" si="5">E130-H130</f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63" t="str">
        <f>IF(AND(DmartSalesData[[#This Row],[sales]]&gt;3000,DmartSalesData[[#This Row],[profit]]&gt;500),"Good","Not Good")</f>
        <v>Not Good</v>
      </c>
      <c r="R130" s="73">
        <f>YEAR(DmartSalesData[[#This Row],[order_date]])</f>
        <v>2023</v>
      </c>
      <c r="S130" s="73"/>
    </row>
    <row r="131" spans="1:19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 t="str">
        <f>IF(DmartSalesData[[#This Row],[sales]]&gt;4000,"High Category",IF(DmartSalesData[[#This Row],[sales]]&gt;2000,"Medium Category","Low Category"))</f>
        <v>Medium Category</v>
      </c>
      <c r="G131" s="2">
        <v>0.27</v>
      </c>
      <c r="H131" s="24">
        <f t="shared" si="4"/>
        <v>878.39640000000009</v>
      </c>
      <c r="I131" s="2">
        <f t="shared" si="5"/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63" t="str">
        <f>IF(AND(DmartSalesData[[#This Row],[sales]]&gt;3000,DmartSalesData[[#This Row],[profit]]&gt;500),"Good","Not Good")</f>
        <v>Not Good</v>
      </c>
      <c r="R131" s="73">
        <f>YEAR(DmartSalesData[[#This Row],[order_date]])</f>
        <v>2024</v>
      </c>
      <c r="S131" s="73"/>
    </row>
    <row r="132" spans="1:19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 t="str">
        <f>IF(DmartSalesData[[#This Row],[sales]]&gt;4000,"High Category",IF(DmartSalesData[[#This Row],[sales]]&gt;2000,"Medium Category","Low Category"))</f>
        <v>Medium Category</v>
      </c>
      <c r="G132" s="2">
        <v>0.14000000000000001</v>
      </c>
      <c r="H132" s="24">
        <f t="shared" si="4"/>
        <v>284.08240000000006</v>
      </c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63" t="str">
        <f>IF(AND(DmartSalesData[[#This Row],[sales]]&gt;3000,DmartSalesData[[#This Row],[profit]]&gt;500),"Good","Not Good")</f>
        <v>Not Good</v>
      </c>
      <c r="R132" s="73">
        <f>YEAR(DmartSalesData[[#This Row],[order_date]])</f>
        <v>2024</v>
      </c>
      <c r="S132" s="73"/>
    </row>
    <row r="133" spans="1:19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 t="str">
        <f>IF(DmartSalesData[[#This Row],[sales]]&gt;4000,"High Category",IF(DmartSalesData[[#This Row],[sales]]&gt;2000,"Medium Category","Low Category"))</f>
        <v>Medium Category</v>
      </c>
      <c r="G133" s="2">
        <v>0.36</v>
      </c>
      <c r="H133" s="24">
        <f t="shared" si="4"/>
        <v>963.05759999999987</v>
      </c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63" t="str">
        <f>IF(AND(DmartSalesData[[#This Row],[sales]]&gt;3000,DmartSalesData[[#This Row],[profit]]&gt;500),"Good","Not Good")</f>
        <v>Not Good</v>
      </c>
      <c r="R133" s="73">
        <f>YEAR(DmartSalesData[[#This Row],[order_date]])</f>
        <v>2024</v>
      </c>
      <c r="S133" s="73"/>
    </row>
    <row r="134" spans="1:19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 t="str">
        <f>IF(DmartSalesData[[#This Row],[sales]]&gt;4000,"High Category",IF(DmartSalesData[[#This Row],[sales]]&gt;2000,"Medium Category","Low Category"))</f>
        <v>Medium Category</v>
      </c>
      <c r="G134" s="2">
        <v>0</v>
      </c>
      <c r="H134" s="24">
        <f t="shared" si="4"/>
        <v>0</v>
      </c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63" t="str">
        <f>IF(AND(DmartSalesData[[#This Row],[sales]]&gt;3000,DmartSalesData[[#This Row],[profit]]&gt;500),"Good","Not Good")</f>
        <v>Not Good</v>
      </c>
      <c r="R134" s="73">
        <f>YEAR(DmartSalesData[[#This Row],[order_date]])</f>
        <v>2024</v>
      </c>
      <c r="S134" s="73"/>
    </row>
    <row r="135" spans="1:19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 t="str">
        <f>IF(DmartSalesData[[#This Row],[sales]]&gt;4000,"High Category",IF(DmartSalesData[[#This Row],[sales]]&gt;2000,"Medium Category","Low Category"))</f>
        <v>Medium Category</v>
      </c>
      <c r="G135" s="2">
        <v>0.14000000000000001</v>
      </c>
      <c r="H135" s="24">
        <f t="shared" si="4"/>
        <v>285.89120000000003</v>
      </c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63" t="str">
        <f>IF(AND(DmartSalesData[[#This Row],[sales]]&gt;3000,DmartSalesData[[#This Row],[profit]]&gt;500),"Good","Not Good")</f>
        <v>Not Good</v>
      </c>
      <c r="R135" s="73">
        <f>YEAR(DmartSalesData[[#This Row],[order_date]])</f>
        <v>2023</v>
      </c>
      <c r="S135" s="73"/>
    </row>
    <row r="136" spans="1:19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 t="str">
        <f>IF(DmartSalesData[[#This Row],[sales]]&gt;4000,"High Category",IF(DmartSalesData[[#This Row],[sales]]&gt;2000,"Medium Category","Low Category"))</f>
        <v>Medium Category</v>
      </c>
      <c r="G136" s="2">
        <v>0.34</v>
      </c>
      <c r="H136" s="24">
        <f t="shared" si="4"/>
        <v>806.84720000000004</v>
      </c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63" t="str">
        <f>IF(AND(DmartSalesData[[#This Row],[sales]]&gt;3000,DmartSalesData[[#This Row],[profit]]&gt;500),"Good","Not Good")</f>
        <v>Not Good</v>
      </c>
      <c r="R136" s="73">
        <f>YEAR(DmartSalesData[[#This Row],[order_date]])</f>
        <v>2024</v>
      </c>
      <c r="S136" s="73"/>
    </row>
    <row r="137" spans="1:19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 t="str">
        <f>IF(DmartSalesData[[#This Row],[sales]]&gt;4000,"High Category",IF(DmartSalesData[[#This Row],[sales]]&gt;2000,"Medium Category","Low Category"))</f>
        <v>Low Category</v>
      </c>
      <c r="G137" s="2">
        <v>0.27</v>
      </c>
      <c r="H137" s="24">
        <f t="shared" si="4"/>
        <v>302.63760000000008</v>
      </c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63" t="str">
        <f>IF(AND(DmartSalesData[[#This Row],[sales]]&gt;3000,DmartSalesData[[#This Row],[profit]]&gt;500),"Good","Not Good")</f>
        <v>Not Good</v>
      </c>
      <c r="R137" s="73">
        <f>YEAR(DmartSalesData[[#This Row],[order_date]])</f>
        <v>2023</v>
      </c>
      <c r="S137" s="73"/>
    </row>
    <row r="138" spans="1:19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 t="str">
        <f>IF(DmartSalesData[[#This Row],[sales]]&gt;4000,"High Category",IF(DmartSalesData[[#This Row],[sales]]&gt;2000,"Medium Category","Low Category"))</f>
        <v>Medium Category</v>
      </c>
      <c r="G138" s="2">
        <v>0.39</v>
      </c>
      <c r="H138" s="24">
        <f t="shared" si="4"/>
        <v>1200.2132999999999</v>
      </c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63" t="str">
        <f>IF(AND(DmartSalesData[[#This Row],[sales]]&gt;3000,DmartSalesData[[#This Row],[profit]]&gt;500),"Good","Not Good")</f>
        <v>Not Good</v>
      </c>
      <c r="R138" s="73">
        <f>YEAR(DmartSalesData[[#This Row],[order_date]])</f>
        <v>2024</v>
      </c>
      <c r="S138" s="73"/>
    </row>
    <row r="139" spans="1:19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 t="str">
        <f>IF(DmartSalesData[[#This Row],[sales]]&gt;4000,"High Category",IF(DmartSalesData[[#This Row],[sales]]&gt;2000,"Medium Category","Low Category"))</f>
        <v>Medium Category</v>
      </c>
      <c r="G139" s="2">
        <v>0.08</v>
      </c>
      <c r="H139" s="24">
        <f t="shared" si="4"/>
        <v>305.512</v>
      </c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63" t="str">
        <f>IF(AND(DmartSalesData[[#This Row],[sales]]&gt;3000,DmartSalesData[[#This Row],[profit]]&gt;500),"Good","Not Good")</f>
        <v>Not Good</v>
      </c>
      <c r="R139" s="73">
        <f>YEAR(DmartSalesData[[#This Row],[order_date]])</f>
        <v>2023</v>
      </c>
      <c r="S139" s="73"/>
    </row>
    <row r="140" spans="1:19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 t="str">
        <f>IF(DmartSalesData[[#This Row],[sales]]&gt;4000,"High Category",IF(DmartSalesData[[#This Row],[sales]]&gt;2000,"Medium Category","Low Category"))</f>
        <v>Medium Category</v>
      </c>
      <c r="G140" s="2">
        <v>0.27</v>
      </c>
      <c r="H140" s="24">
        <f t="shared" si="4"/>
        <v>595.5471</v>
      </c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63" t="str">
        <f>IF(AND(DmartSalesData[[#This Row],[sales]]&gt;3000,DmartSalesData[[#This Row],[profit]]&gt;500),"Good","Not Good")</f>
        <v>Not Good</v>
      </c>
      <c r="R140" s="73">
        <f>YEAR(DmartSalesData[[#This Row],[order_date]])</f>
        <v>2023</v>
      </c>
      <c r="S140" s="73"/>
    </row>
    <row r="141" spans="1:19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 t="str">
        <f>IF(DmartSalesData[[#This Row],[sales]]&gt;4000,"High Category",IF(DmartSalesData[[#This Row],[sales]]&gt;2000,"Medium Category","Low Category"))</f>
        <v>High Category</v>
      </c>
      <c r="G141" s="2">
        <v>0.1</v>
      </c>
      <c r="H141" s="24">
        <f t="shared" si="4"/>
        <v>489.06300000000005</v>
      </c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63" t="str">
        <f>IF(AND(DmartSalesData[[#This Row],[sales]]&gt;3000,DmartSalesData[[#This Row],[profit]]&gt;500),"Good","Not Good")</f>
        <v>Not Good</v>
      </c>
      <c r="R141" s="73">
        <f>YEAR(DmartSalesData[[#This Row],[order_date]])</f>
        <v>2024</v>
      </c>
      <c r="S141" s="73"/>
    </row>
    <row r="142" spans="1:19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 t="str">
        <f>IF(DmartSalesData[[#This Row],[sales]]&gt;4000,"High Category",IF(DmartSalesData[[#This Row],[sales]]&gt;2000,"Medium Category","Low Category"))</f>
        <v>Low Category</v>
      </c>
      <c r="G142" s="2">
        <v>0.32</v>
      </c>
      <c r="H142" s="24">
        <f t="shared" si="4"/>
        <v>121.73120000000002</v>
      </c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63" t="str">
        <f>IF(AND(DmartSalesData[[#This Row],[sales]]&gt;3000,DmartSalesData[[#This Row],[profit]]&gt;500),"Good","Not Good")</f>
        <v>Not Good</v>
      </c>
      <c r="R142" s="73">
        <f>YEAR(DmartSalesData[[#This Row],[order_date]])</f>
        <v>2024</v>
      </c>
      <c r="S142" s="73"/>
    </row>
    <row r="143" spans="1:19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 t="str">
        <f>IF(DmartSalesData[[#This Row],[sales]]&gt;4000,"High Category",IF(DmartSalesData[[#This Row],[sales]]&gt;2000,"Medium Category","Low Category"))</f>
        <v>Medium Category</v>
      </c>
      <c r="G143" s="2">
        <v>7.0000000000000007E-2</v>
      </c>
      <c r="H143" s="24">
        <f t="shared" si="4"/>
        <v>209.0823</v>
      </c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63" t="str">
        <f>IF(AND(DmartSalesData[[#This Row],[sales]]&gt;3000,DmartSalesData[[#This Row],[profit]]&gt;500),"Good","Not Good")</f>
        <v>Not Good</v>
      </c>
      <c r="R143" s="73">
        <f>YEAR(DmartSalesData[[#This Row],[order_date]])</f>
        <v>2023</v>
      </c>
      <c r="S143" s="73"/>
    </row>
    <row r="144" spans="1:19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 t="str">
        <f>IF(DmartSalesData[[#This Row],[sales]]&gt;4000,"High Category",IF(DmartSalesData[[#This Row],[sales]]&gt;2000,"Medium Category","Low Category"))</f>
        <v>Medium Category</v>
      </c>
      <c r="G144" s="2">
        <v>7.0000000000000007E-2</v>
      </c>
      <c r="H144" s="24">
        <f t="shared" si="4"/>
        <v>207.1748</v>
      </c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63" t="str">
        <f>IF(AND(DmartSalesData[[#This Row],[sales]]&gt;3000,DmartSalesData[[#This Row],[profit]]&gt;500),"Good","Not Good")</f>
        <v>Not Good</v>
      </c>
      <c r="R144" s="73">
        <f>YEAR(DmartSalesData[[#This Row],[order_date]])</f>
        <v>2024</v>
      </c>
      <c r="S144" s="73"/>
    </row>
    <row r="145" spans="1:19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 t="str">
        <f>IF(DmartSalesData[[#This Row],[sales]]&gt;4000,"High Category",IF(DmartSalesData[[#This Row],[sales]]&gt;2000,"Medium Category","Low Category"))</f>
        <v>Low Category</v>
      </c>
      <c r="G145" s="2">
        <v>0.16</v>
      </c>
      <c r="H145" s="24">
        <f t="shared" si="4"/>
        <v>44.456000000000003</v>
      </c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63" t="str">
        <f>IF(AND(DmartSalesData[[#This Row],[sales]]&gt;3000,DmartSalesData[[#This Row],[profit]]&gt;500),"Good","Not Good")</f>
        <v>Not Good</v>
      </c>
      <c r="R145" s="73">
        <f>YEAR(DmartSalesData[[#This Row],[order_date]])</f>
        <v>2024</v>
      </c>
      <c r="S145" s="73"/>
    </row>
    <row r="146" spans="1:19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 t="str">
        <f>IF(DmartSalesData[[#This Row],[sales]]&gt;4000,"High Category",IF(DmartSalesData[[#This Row],[sales]]&gt;2000,"Medium Category","Low Category"))</f>
        <v>Low Category</v>
      </c>
      <c r="G146" s="2">
        <v>0.2</v>
      </c>
      <c r="H146" s="24">
        <f t="shared" si="4"/>
        <v>240.07800000000003</v>
      </c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63" t="str">
        <f>IF(AND(DmartSalesData[[#This Row],[sales]]&gt;3000,DmartSalesData[[#This Row],[profit]]&gt;500),"Good","Not Good")</f>
        <v>Not Good</v>
      </c>
      <c r="R146" s="73">
        <f>YEAR(DmartSalesData[[#This Row],[order_date]])</f>
        <v>2024</v>
      </c>
      <c r="S146" s="73"/>
    </row>
    <row r="147" spans="1:19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 t="str">
        <f>IF(DmartSalesData[[#This Row],[sales]]&gt;4000,"High Category",IF(DmartSalesData[[#This Row],[sales]]&gt;2000,"Medium Category","Low Category"))</f>
        <v>High Category</v>
      </c>
      <c r="G147" s="2">
        <v>0.25</v>
      </c>
      <c r="H147" s="24">
        <f t="shared" si="4"/>
        <v>1134.29</v>
      </c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63" t="str">
        <f>IF(AND(DmartSalesData[[#This Row],[sales]]&gt;3000,DmartSalesData[[#This Row],[profit]]&gt;500),"Good","Not Good")</f>
        <v>Good</v>
      </c>
      <c r="R147" s="73">
        <f>YEAR(DmartSalesData[[#This Row],[order_date]])</f>
        <v>2024</v>
      </c>
      <c r="S147" s="73"/>
    </row>
    <row r="148" spans="1:19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 t="str">
        <f>IF(DmartSalesData[[#This Row],[sales]]&gt;4000,"High Category",IF(DmartSalesData[[#This Row],[sales]]&gt;2000,"Medium Category","Low Category"))</f>
        <v>Medium Category</v>
      </c>
      <c r="G148" s="2">
        <v>0.28999999999999998</v>
      </c>
      <c r="H148" s="24">
        <f t="shared" si="4"/>
        <v>802.75479999999993</v>
      </c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63" t="str">
        <f>IF(AND(DmartSalesData[[#This Row],[sales]]&gt;3000,DmartSalesData[[#This Row],[profit]]&gt;500),"Good","Not Good")</f>
        <v>Not Good</v>
      </c>
      <c r="R148" s="73">
        <f>YEAR(DmartSalesData[[#This Row],[order_date]])</f>
        <v>2024</v>
      </c>
      <c r="S148" s="73"/>
    </row>
    <row r="149" spans="1:19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 t="str">
        <f>IF(DmartSalesData[[#This Row],[sales]]&gt;4000,"High Category",IF(DmartSalesData[[#This Row],[sales]]&gt;2000,"Medium Category","Low Category"))</f>
        <v>Medium Category</v>
      </c>
      <c r="G149" s="2">
        <v>0.23</v>
      </c>
      <c r="H149" s="24">
        <f t="shared" si="4"/>
        <v>514.80669999999998</v>
      </c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63" t="str">
        <f>IF(AND(DmartSalesData[[#This Row],[sales]]&gt;3000,DmartSalesData[[#This Row],[profit]]&gt;500),"Good","Not Good")</f>
        <v>Not Good</v>
      </c>
      <c r="R149" s="73">
        <f>YEAR(DmartSalesData[[#This Row],[order_date]])</f>
        <v>2023</v>
      </c>
      <c r="S149" s="73"/>
    </row>
    <row r="150" spans="1:19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 t="str">
        <f>IF(DmartSalesData[[#This Row],[sales]]&gt;4000,"High Category",IF(DmartSalesData[[#This Row],[sales]]&gt;2000,"Medium Category","Low Category"))</f>
        <v>Medium Category</v>
      </c>
      <c r="G150" s="2">
        <v>0.02</v>
      </c>
      <c r="H150" s="24">
        <f t="shared" si="4"/>
        <v>42.718599999999995</v>
      </c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63" t="str">
        <f>IF(AND(DmartSalesData[[#This Row],[sales]]&gt;3000,DmartSalesData[[#This Row],[profit]]&gt;500),"Good","Not Good")</f>
        <v>Not Good</v>
      </c>
      <c r="R150" s="73">
        <f>YEAR(DmartSalesData[[#This Row],[order_date]])</f>
        <v>2024</v>
      </c>
      <c r="S150" s="73"/>
    </row>
    <row r="151" spans="1:19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 t="str">
        <f>IF(DmartSalesData[[#This Row],[sales]]&gt;4000,"High Category",IF(DmartSalesData[[#This Row],[sales]]&gt;2000,"Medium Category","Low Category"))</f>
        <v>High Category</v>
      </c>
      <c r="G151" s="2">
        <v>0.17</v>
      </c>
      <c r="H151" s="24">
        <f t="shared" si="4"/>
        <v>756.8383</v>
      </c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63" t="str">
        <f>IF(AND(DmartSalesData[[#This Row],[sales]]&gt;3000,DmartSalesData[[#This Row],[profit]]&gt;500),"Good","Not Good")</f>
        <v>Good</v>
      </c>
      <c r="R151" s="73">
        <f>YEAR(DmartSalesData[[#This Row],[order_date]])</f>
        <v>2023</v>
      </c>
      <c r="S151" s="73"/>
    </row>
    <row r="152" spans="1:19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 t="str">
        <f>IF(DmartSalesData[[#This Row],[sales]]&gt;4000,"High Category",IF(DmartSalesData[[#This Row],[sales]]&gt;2000,"Medium Category","Low Category"))</f>
        <v>Low Category</v>
      </c>
      <c r="G152" s="2">
        <v>0.03</v>
      </c>
      <c r="H152" s="24">
        <f t="shared" si="4"/>
        <v>56.953499999999998</v>
      </c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63" t="str">
        <f>IF(AND(DmartSalesData[[#This Row],[sales]]&gt;3000,DmartSalesData[[#This Row],[profit]]&gt;500),"Good","Not Good")</f>
        <v>Not Good</v>
      </c>
      <c r="R152" s="73">
        <f>YEAR(DmartSalesData[[#This Row],[order_date]])</f>
        <v>2023</v>
      </c>
      <c r="S152" s="73"/>
    </row>
    <row r="153" spans="1:19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 t="str">
        <f>IF(DmartSalesData[[#This Row],[sales]]&gt;4000,"High Category",IF(DmartSalesData[[#This Row],[sales]]&gt;2000,"Medium Category","Low Category"))</f>
        <v>High Category</v>
      </c>
      <c r="G153" s="2">
        <v>0.06</v>
      </c>
      <c r="H153" s="24">
        <f t="shared" si="4"/>
        <v>258.59519999999998</v>
      </c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63" t="str">
        <f>IF(AND(DmartSalesData[[#This Row],[sales]]&gt;3000,DmartSalesData[[#This Row],[profit]]&gt;500),"Good","Not Good")</f>
        <v>Good</v>
      </c>
      <c r="R153" s="73">
        <f>YEAR(DmartSalesData[[#This Row],[order_date]])</f>
        <v>2023</v>
      </c>
      <c r="S153" s="73"/>
    </row>
    <row r="154" spans="1:19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 t="str">
        <f>IF(DmartSalesData[[#This Row],[sales]]&gt;4000,"High Category",IF(DmartSalesData[[#This Row],[sales]]&gt;2000,"Medium Category","Low Category"))</f>
        <v>Low Category</v>
      </c>
      <c r="G154" s="2">
        <v>0.05</v>
      </c>
      <c r="H154" s="24">
        <f t="shared" si="4"/>
        <v>80.75200000000001</v>
      </c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63" t="str">
        <f>IF(AND(DmartSalesData[[#This Row],[sales]]&gt;3000,DmartSalesData[[#This Row],[profit]]&gt;500),"Good","Not Good")</f>
        <v>Not Good</v>
      </c>
      <c r="R154" s="73">
        <f>YEAR(DmartSalesData[[#This Row],[order_date]])</f>
        <v>2024</v>
      </c>
      <c r="S154" s="73"/>
    </row>
    <row r="155" spans="1:19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 t="str">
        <f>IF(DmartSalesData[[#This Row],[sales]]&gt;4000,"High Category",IF(DmartSalesData[[#This Row],[sales]]&gt;2000,"Medium Category","Low Category"))</f>
        <v>Medium Category</v>
      </c>
      <c r="G155" s="2">
        <v>0.08</v>
      </c>
      <c r="H155" s="24">
        <f t="shared" si="4"/>
        <v>216.34960000000001</v>
      </c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63" t="str">
        <f>IF(AND(DmartSalesData[[#This Row],[sales]]&gt;3000,DmartSalesData[[#This Row],[profit]]&gt;500),"Good","Not Good")</f>
        <v>Not Good</v>
      </c>
      <c r="R155" s="73">
        <f>YEAR(DmartSalesData[[#This Row],[order_date]])</f>
        <v>2024</v>
      </c>
      <c r="S155" s="73"/>
    </row>
    <row r="156" spans="1:19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 t="str">
        <f>IF(DmartSalesData[[#This Row],[sales]]&gt;4000,"High Category",IF(DmartSalesData[[#This Row],[sales]]&gt;2000,"Medium Category","Low Category"))</f>
        <v>Low Category</v>
      </c>
      <c r="G156" s="2">
        <v>0.41</v>
      </c>
      <c r="H156" s="24">
        <f t="shared" si="4"/>
        <v>329.93520000000001</v>
      </c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63" t="str">
        <f>IF(AND(DmartSalesData[[#This Row],[sales]]&gt;3000,DmartSalesData[[#This Row],[profit]]&gt;500),"Good","Not Good")</f>
        <v>Not Good</v>
      </c>
      <c r="R156" s="73">
        <f>YEAR(DmartSalesData[[#This Row],[order_date]])</f>
        <v>2024</v>
      </c>
      <c r="S156" s="73"/>
    </row>
    <row r="157" spans="1:19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 t="str">
        <f>IF(DmartSalesData[[#This Row],[sales]]&gt;4000,"High Category",IF(DmartSalesData[[#This Row],[sales]]&gt;2000,"Medium Category","Low Category"))</f>
        <v>High Category</v>
      </c>
      <c r="G157" s="2">
        <v>0.31</v>
      </c>
      <c r="H157" s="24">
        <f t="shared" si="4"/>
        <v>1284.2214999999999</v>
      </c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63" t="str">
        <f>IF(AND(DmartSalesData[[#This Row],[sales]]&gt;3000,DmartSalesData[[#This Row],[profit]]&gt;500),"Good","Not Good")</f>
        <v>Good</v>
      </c>
      <c r="R157" s="73">
        <f>YEAR(DmartSalesData[[#This Row],[order_date]])</f>
        <v>2023</v>
      </c>
      <c r="S157" s="73"/>
    </row>
    <row r="158" spans="1:19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 t="str">
        <f>IF(DmartSalesData[[#This Row],[sales]]&gt;4000,"High Category",IF(DmartSalesData[[#This Row],[sales]]&gt;2000,"Medium Category","Low Category"))</f>
        <v>Medium Category</v>
      </c>
      <c r="G158" s="2">
        <v>0.25</v>
      </c>
      <c r="H158" s="24">
        <f t="shared" si="4"/>
        <v>926.57</v>
      </c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63" t="str">
        <f>IF(AND(DmartSalesData[[#This Row],[sales]]&gt;3000,DmartSalesData[[#This Row],[profit]]&gt;500),"Good","Not Good")</f>
        <v>Good</v>
      </c>
      <c r="R158" s="73">
        <f>YEAR(DmartSalesData[[#This Row],[order_date]])</f>
        <v>2023</v>
      </c>
      <c r="S158" s="73"/>
    </row>
    <row r="159" spans="1:19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 t="str">
        <f>IF(DmartSalesData[[#This Row],[sales]]&gt;4000,"High Category",IF(DmartSalesData[[#This Row],[sales]]&gt;2000,"Medium Category","Low Category"))</f>
        <v>Medium Category</v>
      </c>
      <c r="G159" s="2">
        <v>0.37</v>
      </c>
      <c r="H159" s="24">
        <f t="shared" si="4"/>
        <v>998.06020000000001</v>
      </c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63" t="str">
        <f>IF(AND(DmartSalesData[[#This Row],[sales]]&gt;3000,DmartSalesData[[#This Row],[profit]]&gt;500),"Good","Not Good")</f>
        <v>Not Good</v>
      </c>
      <c r="R159" s="73">
        <f>YEAR(DmartSalesData[[#This Row],[order_date]])</f>
        <v>2023</v>
      </c>
      <c r="S159" s="73"/>
    </row>
    <row r="160" spans="1:19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 t="str">
        <f>IF(DmartSalesData[[#This Row],[sales]]&gt;4000,"High Category",IF(DmartSalesData[[#This Row],[sales]]&gt;2000,"Medium Category","Low Category"))</f>
        <v>Low Category</v>
      </c>
      <c r="G160" s="2">
        <v>0.48</v>
      </c>
      <c r="H160" s="24">
        <f t="shared" si="4"/>
        <v>108.92159999999998</v>
      </c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63" t="str">
        <f>IF(AND(DmartSalesData[[#This Row],[sales]]&gt;3000,DmartSalesData[[#This Row],[profit]]&gt;500),"Good","Not Good")</f>
        <v>Not Good</v>
      </c>
      <c r="R160" s="73">
        <f>YEAR(DmartSalesData[[#This Row],[order_date]])</f>
        <v>2023</v>
      </c>
      <c r="S160" s="73"/>
    </row>
    <row r="161" spans="1:19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 t="str">
        <f>IF(DmartSalesData[[#This Row],[sales]]&gt;4000,"High Category",IF(DmartSalesData[[#This Row],[sales]]&gt;2000,"Medium Category","Low Category"))</f>
        <v>Medium Category</v>
      </c>
      <c r="G161" s="2">
        <v>0.21</v>
      </c>
      <c r="H161" s="24">
        <f t="shared" si="4"/>
        <v>516.21359999999993</v>
      </c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63" t="str">
        <f>IF(AND(DmartSalesData[[#This Row],[sales]]&gt;3000,DmartSalesData[[#This Row],[profit]]&gt;500),"Good","Not Good")</f>
        <v>Not Good</v>
      </c>
      <c r="R161" s="73">
        <f>YEAR(DmartSalesData[[#This Row],[order_date]])</f>
        <v>2024</v>
      </c>
      <c r="S161" s="73"/>
    </row>
    <row r="162" spans="1:19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 t="str">
        <f>IF(DmartSalesData[[#This Row],[sales]]&gt;4000,"High Category",IF(DmartSalesData[[#This Row],[sales]]&gt;2000,"Medium Category","Low Category"))</f>
        <v>Low Category</v>
      </c>
      <c r="G162" s="2">
        <v>0.18</v>
      </c>
      <c r="H162" s="24">
        <f t="shared" si="4"/>
        <v>216.62280000000001</v>
      </c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63" t="str">
        <f>IF(AND(DmartSalesData[[#This Row],[sales]]&gt;3000,DmartSalesData[[#This Row],[profit]]&gt;500),"Good","Not Good")</f>
        <v>Not Good</v>
      </c>
      <c r="R162" s="73">
        <f>YEAR(DmartSalesData[[#This Row],[order_date]])</f>
        <v>2024</v>
      </c>
      <c r="S162" s="73"/>
    </row>
    <row r="163" spans="1:19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 t="str">
        <f>IF(DmartSalesData[[#This Row],[sales]]&gt;4000,"High Category",IF(DmartSalesData[[#This Row],[sales]]&gt;2000,"Medium Category","Low Category"))</f>
        <v>Medium Category</v>
      </c>
      <c r="G163" s="2">
        <v>0.49</v>
      </c>
      <c r="H163" s="24">
        <f t="shared" si="4"/>
        <v>1041.5097000000001</v>
      </c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63" t="str">
        <f>IF(AND(DmartSalesData[[#This Row],[sales]]&gt;3000,DmartSalesData[[#This Row],[profit]]&gt;500),"Good","Not Good")</f>
        <v>Not Good</v>
      </c>
      <c r="R163" s="73">
        <f>YEAR(DmartSalesData[[#This Row],[order_date]])</f>
        <v>2023</v>
      </c>
      <c r="S163" s="73"/>
    </row>
    <row r="164" spans="1:19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 t="str">
        <f>IF(DmartSalesData[[#This Row],[sales]]&gt;4000,"High Category",IF(DmartSalesData[[#This Row],[sales]]&gt;2000,"Medium Category","Low Category"))</f>
        <v>High Category</v>
      </c>
      <c r="G164" s="2">
        <v>0.39</v>
      </c>
      <c r="H164" s="24">
        <f t="shared" si="4"/>
        <v>1675.6311000000001</v>
      </c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63" t="str">
        <f>IF(AND(DmartSalesData[[#This Row],[sales]]&gt;3000,DmartSalesData[[#This Row],[profit]]&gt;500),"Good","Not Good")</f>
        <v>Good</v>
      </c>
      <c r="R164" s="73">
        <f>YEAR(DmartSalesData[[#This Row],[order_date]])</f>
        <v>2023</v>
      </c>
      <c r="S164" s="73"/>
    </row>
    <row r="165" spans="1:19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 t="str">
        <f>IF(DmartSalesData[[#This Row],[sales]]&gt;4000,"High Category",IF(DmartSalesData[[#This Row],[sales]]&gt;2000,"Medium Category","Low Category"))</f>
        <v>Medium Category</v>
      </c>
      <c r="G165" s="2">
        <v>0.39</v>
      </c>
      <c r="H165" s="24">
        <f t="shared" si="4"/>
        <v>1509.7134000000001</v>
      </c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63" t="str">
        <f>IF(AND(DmartSalesData[[#This Row],[sales]]&gt;3000,DmartSalesData[[#This Row],[profit]]&gt;500),"Good","Not Good")</f>
        <v>Not Good</v>
      </c>
      <c r="R165" s="73">
        <f>YEAR(DmartSalesData[[#This Row],[order_date]])</f>
        <v>2024</v>
      </c>
      <c r="S165" s="73"/>
    </row>
    <row r="166" spans="1:19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 t="str">
        <f>IF(DmartSalesData[[#This Row],[sales]]&gt;4000,"High Category",IF(DmartSalesData[[#This Row],[sales]]&gt;2000,"Medium Category","Low Category"))</f>
        <v>Low Category</v>
      </c>
      <c r="G166" s="2">
        <v>0.3</v>
      </c>
      <c r="H166" s="24">
        <f t="shared" si="4"/>
        <v>385.67099999999999</v>
      </c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63" t="str">
        <f>IF(AND(DmartSalesData[[#This Row],[sales]]&gt;3000,DmartSalesData[[#This Row],[profit]]&gt;500),"Good","Not Good")</f>
        <v>Not Good</v>
      </c>
      <c r="R166" s="73">
        <f>YEAR(DmartSalesData[[#This Row],[order_date]])</f>
        <v>2024</v>
      </c>
      <c r="S166" s="73"/>
    </row>
    <row r="167" spans="1:19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 t="str">
        <f>IF(DmartSalesData[[#This Row],[sales]]&gt;4000,"High Category",IF(DmartSalesData[[#This Row],[sales]]&gt;2000,"Medium Category","Low Category"))</f>
        <v>High Category</v>
      </c>
      <c r="G167" s="2">
        <v>0.25</v>
      </c>
      <c r="H167" s="24">
        <f t="shared" si="4"/>
        <v>1231.5675000000001</v>
      </c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63" t="str">
        <f>IF(AND(DmartSalesData[[#This Row],[sales]]&gt;3000,DmartSalesData[[#This Row],[profit]]&gt;500),"Good","Not Good")</f>
        <v>Not Good</v>
      </c>
      <c r="R167" s="73">
        <f>YEAR(DmartSalesData[[#This Row],[order_date]])</f>
        <v>2023</v>
      </c>
      <c r="S167" s="73"/>
    </row>
    <row r="168" spans="1:19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 t="str">
        <f>IF(DmartSalesData[[#This Row],[sales]]&gt;4000,"High Category",IF(DmartSalesData[[#This Row],[sales]]&gt;2000,"Medium Category","Low Category"))</f>
        <v>High Category</v>
      </c>
      <c r="G168" s="2">
        <v>0.28000000000000003</v>
      </c>
      <c r="H168" s="24">
        <f t="shared" si="4"/>
        <v>1267.2044000000001</v>
      </c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63" t="str">
        <f>IF(AND(DmartSalesData[[#This Row],[sales]]&gt;3000,DmartSalesData[[#This Row],[profit]]&gt;500),"Good","Not Good")</f>
        <v>Not Good</v>
      </c>
      <c r="R168" s="73">
        <f>YEAR(DmartSalesData[[#This Row],[order_date]])</f>
        <v>2024</v>
      </c>
      <c r="S168" s="73"/>
    </row>
    <row r="169" spans="1:19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 t="str">
        <f>IF(DmartSalesData[[#This Row],[sales]]&gt;4000,"High Category",IF(DmartSalesData[[#This Row],[sales]]&gt;2000,"Medium Category","Low Category"))</f>
        <v>Medium Category</v>
      </c>
      <c r="G169" s="2">
        <v>0.33</v>
      </c>
      <c r="H169" s="24">
        <f t="shared" si="4"/>
        <v>887.86500000000001</v>
      </c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63" t="str">
        <f>IF(AND(DmartSalesData[[#This Row],[sales]]&gt;3000,DmartSalesData[[#This Row],[profit]]&gt;500),"Good","Not Good")</f>
        <v>Not Good</v>
      </c>
      <c r="R169" s="73">
        <f>YEAR(DmartSalesData[[#This Row],[order_date]])</f>
        <v>2024</v>
      </c>
      <c r="S169" s="73"/>
    </row>
    <row r="170" spans="1:19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 t="str">
        <f>IF(DmartSalesData[[#This Row],[sales]]&gt;4000,"High Category",IF(DmartSalesData[[#This Row],[sales]]&gt;2000,"Medium Category","Low Category"))</f>
        <v>Medium Category</v>
      </c>
      <c r="G170" s="2">
        <v>0.19</v>
      </c>
      <c r="H170" s="24">
        <f t="shared" si="4"/>
        <v>512.57060000000001</v>
      </c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63" t="str">
        <f>IF(AND(DmartSalesData[[#This Row],[sales]]&gt;3000,DmartSalesData[[#This Row],[profit]]&gt;500),"Good","Not Good")</f>
        <v>Not Good</v>
      </c>
      <c r="R170" s="73">
        <f>YEAR(DmartSalesData[[#This Row],[order_date]])</f>
        <v>2024</v>
      </c>
      <c r="S170" s="73"/>
    </row>
    <row r="171" spans="1:19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 t="str">
        <f>IF(DmartSalesData[[#This Row],[sales]]&gt;4000,"High Category",IF(DmartSalesData[[#This Row],[sales]]&gt;2000,"Medium Category","Low Category"))</f>
        <v>High Category</v>
      </c>
      <c r="G171" s="2">
        <v>0.39</v>
      </c>
      <c r="H171" s="24">
        <f t="shared" si="4"/>
        <v>1761.318</v>
      </c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63" t="str">
        <f>IF(AND(DmartSalesData[[#This Row],[sales]]&gt;3000,DmartSalesData[[#This Row],[profit]]&gt;500),"Good","Not Good")</f>
        <v>Good</v>
      </c>
      <c r="R171" s="73">
        <f>YEAR(DmartSalesData[[#This Row],[order_date]])</f>
        <v>2024</v>
      </c>
      <c r="S171" s="73"/>
    </row>
    <row r="172" spans="1:19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 t="str">
        <f>IF(DmartSalesData[[#This Row],[sales]]&gt;4000,"High Category",IF(DmartSalesData[[#This Row],[sales]]&gt;2000,"Medium Category","Low Category"))</f>
        <v>Medium Category</v>
      </c>
      <c r="G172" s="2">
        <v>0.45</v>
      </c>
      <c r="H172" s="24">
        <f t="shared" si="4"/>
        <v>1447.6995000000002</v>
      </c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63" t="str">
        <f>IF(AND(DmartSalesData[[#This Row],[sales]]&gt;3000,DmartSalesData[[#This Row],[profit]]&gt;500),"Good","Not Good")</f>
        <v>Good</v>
      </c>
      <c r="R172" s="73">
        <f>YEAR(DmartSalesData[[#This Row],[order_date]])</f>
        <v>2023</v>
      </c>
      <c r="S172" s="73"/>
    </row>
    <row r="173" spans="1:19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 t="str">
        <f>IF(DmartSalesData[[#This Row],[sales]]&gt;4000,"High Category",IF(DmartSalesData[[#This Row],[sales]]&gt;2000,"Medium Category","Low Category"))</f>
        <v>Medium Category</v>
      </c>
      <c r="G173" s="2">
        <v>0.28999999999999998</v>
      </c>
      <c r="H173" s="24">
        <f t="shared" si="4"/>
        <v>791.63329999999996</v>
      </c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63" t="str">
        <f>IF(AND(DmartSalesData[[#This Row],[sales]]&gt;3000,DmartSalesData[[#This Row],[profit]]&gt;500),"Good","Not Good")</f>
        <v>Not Good</v>
      </c>
      <c r="R173" s="73">
        <f>YEAR(DmartSalesData[[#This Row],[order_date]])</f>
        <v>2024</v>
      </c>
      <c r="S173" s="73"/>
    </row>
    <row r="174" spans="1:19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 t="str">
        <f>IF(DmartSalesData[[#This Row],[sales]]&gt;4000,"High Category",IF(DmartSalesData[[#This Row],[sales]]&gt;2000,"Medium Category","Low Category"))</f>
        <v>Medium Category</v>
      </c>
      <c r="G174" s="2">
        <v>0.19</v>
      </c>
      <c r="H174" s="24">
        <f t="shared" si="4"/>
        <v>716.45770000000005</v>
      </c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63" t="str">
        <f>IF(AND(DmartSalesData[[#This Row],[sales]]&gt;3000,DmartSalesData[[#This Row],[profit]]&gt;500),"Good","Not Good")</f>
        <v>Good</v>
      </c>
      <c r="R174" s="73">
        <f>YEAR(DmartSalesData[[#This Row],[order_date]])</f>
        <v>2023</v>
      </c>
      <c r="S174" s="73"/>
    </row>
    <row r="175" spans="1:19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 t="str">
        <f>IF(DmartSalesData[[#This Row],[sales]]&gt;4000,"High Category",IF(DmartSalesData[[#This Row],[sales]]&gt;2000,"Medium Category","Low Category"))</f>
        <v>Low Category</v>
      </c>
      <c r="G175" s="2">
        <v>0.35</v>
      </c>
      <c r="H175" s="24">
        <f t="shared" si="4"/>
        <v>438.19299999999998</v>
      </c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63" t="str">
        <f>IF(AND(DmartSalesData[[#This Row],[sales]]&gt;3000,DmartSalesData[[#This Row],[profit]]&gt;500),"Good","Not Good")</f>
        <v>Not Good</v>
      </c>
      <c r="R175" s="73">
        <f>YEAR(DmartSalesData[[#This Row],[order_date]])</f>
        <v>2024</v>
      </c>
      <c r="S175" s="73"/>
    </row>
    <row r="176" spans="1:19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 t="str">
        <f>IF(DmartSalesData[[#This Row],[sales]]&gt;4000,"High Category",IF(DmartSalesData[[#This Row],[sales]]&gt;2000,"Medium Category","Low Category"))</f>
        <v>High Category</v>
      </c>
      <c r="G176" s="2">
        <v>0.09</v>
      </c>
      <c r="H176" s="24">
        <f t="shared" si="4"/>
        <v>396.36450000000002</v>
      </c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63" t="str">
        <f>IF(AND(DmartSalesData[[#This Row],[sales]]&gt;3000,DmartSalesData[[#This Row],[profit]]&gt;500),"Good","Not Good")</f>
        <v>Good</v>
      </c>
      <c r="R176" s="73">
        <f>YEAR(DmartSalesData[[#This Row],[order_date]])</f>
        <v>2023</v>
      </c>
      <c r="S176" s="73"/>
    </row>
    <row r="177" spans="1:19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 t="str">
        <f>IF(DmartSalesData[[#This Row],[sales]]&gt;4000,"High Category",IF(DmartSalesData[[#This Row],[sales]]&gt;2000,"Medium Category","Low Category"))</f>
        <v>Medium Category</v>
      </c>
      <c r="G177" s="2">
        <v>0.48</v>
      </c>
      <c r="H177" s="24">
        <f t="shared" si="4"/>
        <v>1297.8863999999999</v>
      </c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63" t="str">
        <f>IF(AND(DmartSalesData[[#This Row],[sales]]&gt;3000,DmartSalesData[[#This Row],[profit]]&gt;500),"Good","Not Good")</f>
        <v>Not Good</v>
      </c>
      <c r="R177" s="73">
        <f>YEAR(DmartSalesData[[#This Row],[order_date]])</f>
        <v>2024</v>
      </c>
      <c r="S177" s="73"/>
    </row>
    <row r="178" spans="1:19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 t="str">
        <f>IF(DmartSalesData[[#This Row],[sales]]&gt;4000,"High Category",IF(DmartSalesData[[#This Row],[sales]]&gt;2000,"Medium Category","Low Category"))</f>
        <v>Medium Category</v>
      </c>
      <c r="G178" s="2">
        <v>0.33</v>
      </c>
      <c r="H178" s="24">
        <f t="shared" si="4"/>
        <v>1008.8595</v>
      </c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63" t="str">
        <f>IF(AND(DmartSalesData[[#This Row],[sales]]&gt;3000,DmartSalesData[[#This Row],[profit]]&gt;500),"Good","Not Good")</f>
        <v>Good</v>
      </c>
      <c r="R178" s="73">
        <f>YEAR(DmartSalesData[[#This Row],[order_date]])</f>
        <v>2023</v>
      </c>
      <c r="S178" s="73"/>
    </row>
    <row r="179" spans="1:19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 t="str">
        <f>IF(DmartSalesData[[#This Row],[sales]]&gt;4000,"High Category",IF(DmartSalesData[[#This Row],[sales]]&gt;2000,"Medium Category","Low Category"))</f>
        <v>Low Category</v>
      </c>
      <c r="G179" s="2">
        <v>0.03</v>
      </c>
      <c r="H179" s="24">
        <f t="shared" si="4"/>
        <v>16.221599999999999</v>
      </c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63" t="str">
        <f>IF(AND(DmartSalesData[[#This Row],[sales]]&gt;3000,DmartSalesData[[#This Row],[profit]]&gt;500),"Good","Not Good")</f>
        <v>Not Good</v>
      </c>
      <c r="R179" s="73">
        <f>YEAR(DmartSalesData[[#This Row],[order_date]])</f>
        <v>2024</v>
      </c>
      <c r="S179" s="73"/>
    </row>
    <row r="180" spans="1:19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 t="str">
        <f>IF(DmartSalesData[[#This Row],[sales]]&gt;4000,"High Category",IF(DmartSalesData[[#This Row],[sales]]&gt;2000,"Medium Category","Low Category"))</f>
        <v>Low Category</v>
      </c>
      <c r="G180" s="2">
        <v>0.26</v>
      </c>
      <c r="H180" s="24">
        <f t="shared" si="4"/>
        <v>420.3134</v>
      </c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63" t="str">
        <f>IF(AND(DmartSalesData[[#This Row],[sales]]&gt;3000,DmartSalesData[[#This Row],[profit]]&gt;500),"Good","Not Good")</f>
        <v>Not Good</v>
      </c>
      <c r="R180" s="73">
        <f>YEAR(DmartSalesData[[#This Row],[order_date]])</f>
        <v>2023</v>
      </c>
      <c r="S180" s="73"/>
    </row>
    <row r="181" spans="1:19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 t="str">
        <f>IF(DmartSalesData[[#This Row],[sales]]&gt;4000,"High Category",IF(DmartSalesData[[#This Row],[sales]]&gt;2000,"Medium Category","Low Category"))</f>
        <v>Medium Category</v>
      </c>
      <c r="G181" s="2">
        <v>0.38</v>
      </c>
      <c r="H181" s="24">
        <f t="shared" si="4"/>
        <v>832.58</v>
      </c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63" t="str">
        <f>IF(AND(DmartSalesData[[#This Row],[sales]]&gt;3000,DmartSalesData[[#This Row],[profit]]&gt;500),"Good","Not Good")</f>
        <v>Not Good</v>
      </c>
      <c r="R181" s="73">
        <f>YEAR(DmartSalesData[[#This Row],[order_date]])</f>
        <v>2024</v>
      </c>
      <c r="S181" s="73"/>
    </row>
    <row r="182" spans="1:19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 t="str">
        <f>IF(DmartSalesData[[#This Row],[sales]]&gt;4000,"High Category",IF(DmartSalesData[[#This Row],[sales]]&gt;2000,"Medium Category","Low Category"))</f>
        <v>Medium Category</v>
      </c>
      <c r="G182" s="2">
        <v>0.14000000000000001</v>
      </c>
      <c r="H182" s="24">
        <f t="shared" si="4"/>
        <v>297.94240000000002</v>
      </c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63" t="str">
        <f>IF(AND(DmartSalesData[[#This Row],[sales]]&gt;3000,DmartSalesData[[#This Row],[profit]]&gt;500),"Good","Not Good")</f>
        <v>Not Good</v>
      </c>
      <c r="R182" s="73">
        <f>YEAR(DmartSalesData[[#This Row],[order_date]])</f>
        <v>2024</v>
      </c>
      <c r="S182" s="73"/>
    </row>
    <row r="183" spans="1:19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 t="str">
        <f>IF(DmartSalesData[[#This Row],[sales]]&gt;4000,"High Category",IF(DmartSalesData[[#This Row],[sales]]&gt;2000,"Medium Category","Low Category"))</f>
        <v>Medium Category</v>
      </c>
      <c r="G183" s="2">
        <v>0.03</v>
      </c>
      <c r="H183" s="24">
        <f t="shared" si="4"/>
        <v>117.40770000000001</v>
      </c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63" t="str">
        <f>IF(AND(DmartSalesData[[#This Row],[sales]]&gt;3000,DmartSalesData[[#This Row],[profit]]&gt;500),"Good","Not Good")</f>
        <v>Not Good</v>
      </c>
      <c r="R183" s="73">
        <f>YEAR(DmartSalesData[[#This Row],[order_date]])</f>
        <v>2023</v>
      </c>
      <c r="S183" s="73"/>
    </row>
    <row r="184" spans="1:19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 t="str">
        <f>IF(DmartSalesData[[#This Row],[sales]]&gt;4000,"High Category",IF(DmartSalesData[[#This Row],[sales]]&gt;2000,"Medium Category","Low Category"))</f>
        <v>Low Category</v>
      </c>
      <c r="G184" s="2">
        <v>0.24</v>
      </c>
      <c r="H184" s="24">
        <f t="shared" si="4"/>
        <v>356.01120000000003</v>
      </c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63" t="str">
        <f>IF(AND(DmartSalesData[[#This Row],[sales]]&gt;3000,DmartSalesData[[#This Row],[profit]]&gt;500),"Good","Not Good")</f>
        <v>Not Good</v>
      </c>
      <c r="R184" s="73">
        <f>YEAR(DmartSalesData[[#This Row],[order_date]])</f>
        <v>2023</v>
      </c>
      <c r="S184" s="73"/>
    </row>
    <row r="185" spans="1:19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 t="str">
        <f>IF(DmartSalesData[[#This Row],[sales]]&gt;4000,"High Category",IF(DmartSalesData[[#This Row],[sales]]&gt;2000,"Medium Category","Low Category"))</f>
        <v>Low Category</v>
      </c>
      <c r="G185" s="2">
        <v>0.42</v>
      </c>
      <c r="H185" s="24">
        <f t="shared" si="4"/>
        <v>416.78280000000001</v>
      </c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63" t="str">
        <f>IF(AND(DmartSalesData[[#This Row],[sales]]&gt;3000,DmartSalesData[[#This Row],[profit]]&gt;500),"Good","Not Good")</f>
        <v>Not Good</v>
      </c>
      <c r="R185" s="73">
        <f>YEAR(DmartSalesData[[#This Row],[order_date]])</f>
        <v>2023</v>
      </c>
      <c r="S185" s="73"/>
    </row>
    <row r="186" spans="1:19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 t="str">
        <f>IF(DmartSalesData[[#This Row],[sales]]&gt;4000,"High Category",IF(DmartSalesData[[#This Row],[sales]]&gt;2000,"Medium Category","Low Category"))</f>
        <v>Medium Category</v>
      </c>
      <c r="G186" s="2">
        <v>0.13</v>
      </c>
      <c r="H186" s="24">
        <f t="shared" si="4"/>
        <v>384.12660000000005</v>
      </c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63" t="str">
        <f>IF(AND(DmartSalesData[[#This Row],[sales]]&gt;3000,DmartSalesData[[#This Row],[profit]]&gt;500),"Good","Not Good")</f>
        <v>Not Good</v>
      </c>
      <c r="R186" s="73">
        <f>YEAR(DmartSalesData[[#This Row],[order_date]])</f>
        <v>2024</v>
      </c>
      <c r="S186" s="73"/>
    </row>
    <row r="187" spans="1:19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 t="str">
        <f>IF(DmartSalesData[[#This Row],[sales]]&gt;4000,"High Category",IF(DmartSalesData[[#This Row],[sales]]&gt;2000,"Medium Category","Low Category"))</f>
        <v>Medium Category</v>
      </c>
      <c r="G187" s="2">
        <v>0.36</v>
      </c>
      <c r="H187" s="24">
        <f t="shared" si="4"/>
        <v>1120.8851999999999</v>
      </c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63" t="str">
        <f>IF(AND(DmartSalesData[[#This Row],[sales]]&gt;3000,DmartSalesData[[#This Row],[profit]]&gt;500),"Good","Not Good")</f>
        <v>Not Good</v>
      </c>
      <c r="R187" s="73">
        <f>YEAR(DmartSalesData[[#This Row],[order_date]])</f>
        <v>2024</v>
      </c>
      <c r="S187" s="73"/>
    </row>
    <row r="188" spans="1:19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 t="str">
        <f>IF(DmartSalesData[[#This Row],[sales]]&gt;4000,"High Category",IF(DmartSalesData[[#This Row],[sales]]&gt;2000,"Medium Category","Low Category"))</f>
        <v>Low Category</v>
      </c>
      <c r="G188" s="2">
        <v>0.2</v>
      </c>
      <c r="H188" s="24">
        <f t="shared" si="4"/>
        <v>139.15200000000002</v>
      </c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63" t="str">
        <f>IF(AND(DmartSalesData[[#This Row],[sales]]&gt;3000,DmartSalesData[[#This Row],[profit]]&gt;500),"Good","Not Good")</f>
        <v>Not Good</v>
      </c>
      <c r="R188" s="73">
        <f>YEAR(DmartSalesData[[#This Row],[order_date]])</f>
        <v>2024</v>
      </c>
      <c r="S188" s="73"/>
    </row>
    <row r="189" spans="1:19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 t="str">
        <f>IF(DmartSalesData[[#This Row],[sales]]&gt;4000,"High Category",IF(DmartSalesData[[#This Row],[sales]]&gt;2000,"Medium Category","Low Category"))</f>
        <v>Low Category</v>
      </c>
      <c r="G189" s="2">
        <v>0.03</v>
      </c>
      <c r="H189" s="24">
        <f t="shared" si="4"/>
        <v>3.3629999999999995</v>
      </c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63" t="str">
        <f>IF(AND(DmartSalesData[[#This Row],[sales]]&gt;3000,DmartSalesData[[#This Row],[profit]]&gt;500),"Good","Not Good")</f>
        <v>Not Good</v>
      </c>
      <c r="R189" s="73">
        <f>YEAR(DmartSalesData[[#This Row],[order_date]])</f>
        <v>2024</v>
      </c>
      <c r="S189" s="73"/>
    </row>
    <row r="190" spans="1:19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 t="str">
        <f>IF(DmartSalesData[[#This Row],[sales]]&gt;4000,"High Category",IF(DmartSalesData[[#This Row],[sales]]&gt;2000,"Medium Category","Low Category"))</f>
        <v>High Category</v>
      </c>
      <c r="G190" s="2">
        <v>0.15</v>
      </c>
      <c r="H190" s="24">
        <f t="shared" si="4"/>
        <v>689.47199999999987</v>
      </c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63" t="str">
        <f>IF(AND(DmartSalesData[[#This Row],[sales]]&gt;3000,DmartSalesData[[#This Row],[profit]]&gt;500),"Good","Not Good")</f>
        <v>Good</v>
      </c>
      <c r="R190" s="73">
        <f>YEAR(DmartSalesData[[#This Row],[order_date]])</f>
        <v>2023</v>
      </c>
      <c r="S190" s="73"/>
    </row>
    <row r="191" spans="1:19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 t="str">
        <f>IF(DmartSalesData[[#This Row],[sales]]&gt;4000,"High Category",IF(DmartSalesData[[#This Row],[sales]]&gt;2000,"Medium Category","Low Category"))</f>
        <v>Low Category</v>
      </c>
      <c r="G191" s="2">
        <v>0.16</v>
      </c>
      <c r="H191" s="24">
        <f t="shared" si="4"/>
        <v>78.435200000000009</v>
      </c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63" t="str">
        <f>IF(AND(DmartSalesData[[#This Row],[sales]]&gt;3000,DmartSalesData[[#This Row],[profit]]&gt;500),"Good","Not Good")</f>
        <v>Not Good</v>
      </c>
      <c r="R191" s="73">
        <f>YEAR(DmartSalesData[[#This Row],[order_date]])</f>
        <v>2024</v>
      </c>
      <c r="S191" s="73"/>
    </row>
    <row r="192" spans="1:19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 t="str">
        <f>IF(DmartSalesData[[#This Row],[sales]]&gt;4000,"High Category",IF(DmartSalesData[[#This Row],[sales]]&gt;2000,"Medium Category","Low Category"))</f>
        <v>High Category</v>
      </c>
      <c r="G192" s="2">
        <v>0.45</v>
      </c>
      <c r="H192" s="24">
        <f t="shared" si="4"/>
        <v>2024.7975000000001</v>
      </c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63" t="str">
        <f>IF(AND(DmartSalesData[[#This Row],[sales]]&gt;3000,DmartSalesData[[#This Row],[profit]]&gt;500),"Good","Not Good")</f>
        <v>Good</v>
      </c>
      <c r="R192" s="73">
        <f>YEAR(DmartSalesData[[#This Row],[order_date]])</f>
        <v>2023</v>
      </c>
      <c r="S192" s="73"/>
    </row>
    <row r="193" spans="1:19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 t="str">
        <f>IF(DmartSalesData[[#This Row],[sales]]&gt;4000,"High Category",IF(DmartSalesData[[#This Row],[sales]]&gt;2000,"Medium Category","Low Category"))</f>
        <v>Medium Category</v>
      </c>
      <c r="G193" s="2">
        <v>0.49</v>
      </c>
      <c r="H193" s="24">
        <f t="shared" si="4"/>
        <v>1007.5135</v>
      </c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63" t="str">
        <f>IF(AND(DmartSalesData[[#This Row],[sales]]&gt;3000,DmartSalesData[[#This Row],[profit]]&gt;500),"Good","Not Good")</f>
        <v>Not Good</v>
      </c>
      <c r="R193" s="73">
        <f>YEAR(DmartSalesData[[#This Row],[order_date]])</f>
        <v>2024</v>
      </c>
      <c r="S193" s="73"/>
    </row>
    <row r="194" spans="1:19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 t="str">
        <f>IF(DmartSalesData[[#This Row],[sales]]&gt;4000,"High Category",IF(DmartSalesData[[#This Row],[sales]]&gt;2000,"Medium Category","Low Category"))</f>
        <v>Medium Category</v>
      </c>
      <c r="G194" s="2">
        <v>0.1</v>
      </c>
      <c r="H194" s="24">
        <f t="shared" ref="H194:H257" si="6">E194*G194</f>
        <v>329.99700000000001</v>
      </c>
      <c r="I194" s="2">
        <f t="shared" ref="I194:I257" si="7">E194-H194</f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63" t="str">
        <f>IF(AND(DmartSalesData[[#This Row],[sales]]&gt;3000,DmartSalesData[[#This Row],[profit]]&gt;500),"Good","Not Good")</f>
        <v>Not Good</v>
      </c>
      <c r="R194" s="73">
        <f>YEAR(DmartSalesData[[#This Row],[order_date]])</f>
        <v>2023</v>
      </c>
      <c r="S194" s="73"/>
    </row>
    <row r="195" spans="1:19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 t="str">
        <f>IF(DmartSalesData[[#This Row],[sales]]&gt;4000,"High Category",IF(DmartSalesData[[#This Row],[sales]]&gt;2000,"Medium Category","Low Category"))</f>
        <v>Low Category</v>
      </c>
      <c r="G195" s="2">
        <v>0.22</v>
      </c>
      <c r="H195" s="24">
        <f t="shared" si="6"/>
        <v>222.09219999999999</v>
      </c>
      <c r="I195" s="2">
        <f t="shared" si="7"/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63" t="str">
        <f>IF(AND(DmartSalesData[[#This Row],[sales]]&gt;3000,DmartSalesData[[#This Row],[profit]]&gt;500),"Good","Not Good")</f>
        <v>Not Good</v>
      </c>
      <c r="R195" s="73">
        <f>YEAR(DmartSalesData[[#This Row],[order_date]])</f>
        <v>2023</v>
      </c>
      <c r="S195" s="73"/>
    </row>
    <row r="196" spans="1:19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 t="str">
        <f>IF(DmartSalesData[[#This Row],[sales]]&gt;4000,"High Category",IF(DmartSalesData[[#This Row],[sales]]&gt;2000,"Medium Category","Low Category"))</f>
        <v>High Category</v>
      </c>
      <c r="G196" s="2">
        <v>0.49</v>
      </c>
      <c r="H196" s="24">
        <f t="shared" si="6"/>
        <v>2027.2230999999997</v>
      </c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63" t="str">
        <f>IF(AND(DmartSalesData[[#This Row],[sales]]&gt;3000,DmartSalesData[[#This Row],[profit]]&gt;500),"Good","Not Good")</f>
        <v>Good</v>
      </c>
      <c r="R196" s="73">
        <f>YEAR(DmartSalesData[[#This Row],[order_date]])</f>
        <v>2024</v>
      </c>
      <c r="S196" s="73"/>
    </row>
    <row r="197" spans="1:19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 t="str">
        <f>IF(DmartSalesData[[#This Row],[sales]]&gt;4000,"High Category",IF(DmartSalesData[[#This Row],[sales]]&gt;2000,"Medium Category","Low Category"))</f>
        <v>Low Category</v>
      </c>
      <c r="G197" s="2">
        <v>0.2</v>
      </c>
      <c r="H197" s="24">
        <f t="shared" si="6"/>
        <v>196.59000000000003</v>
      </c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63" t="str">
        <f>IF(AND(DmartSalesData[[#This Row],[sales]]&gt;3000,DmartSalesData[[#This Row],[profit]]&gt;500),"Good","Not Good")</f>
        <v>Not Good</v>
      </c>
      <c r="R197" s="73">
        <f>YEAR(DmartSalesData[[#This Row],[order_date]])</f>
        <v>2023</v>
      </c>
      <c r="S197" s="73"/>
    </row>
    <row r="198" spans="1:19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 t="str">
        <f>IF(DmartSalesData[[#This Row],[sales]]&gt;4000,"High Category",IF(DmartSalesData[[#This Row],[sales]]&gt;2000,"Medium Category","Low Category"))</f>
        <v>Low Category</v>
      </c>
      <c r="G198" s="2">
        <v>0.17</v>
      </c>
      <c r="H198" s="24">
        <f t="shared" si="6"/>
        <v>338.96130000000005</v>
      </c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63" t="str">
        <f>IF(AND(DmartSalesData[[#This Row],[sales]]&gt;3000,DmartSalesData[[#This Row],[profit]]&gt;500),"Good","Not Good")</f>
        <v>Not Good</v>
      </c>
      <c r="R198" s="73">
        <f>YEAR(DmartSalesData[[#This Row],[order_date]])</f>
        <v>2023</v>
      </c>
      <c r="S198" s="73"/>
    </row>
    <row r="199" spans="1:19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 t="str">
        <f>IF(DmartSalesData[[#This Row],[sales]]&gt;4000,"High Category",IF(DmartSalesData[[#This Row],[sales]]&gt;2000,"Medium Category","Low Category"))</f>
        <v>Low Category</v>
      </c>
      <c r="G199" s="2">
        <v>0.05</v>
      </c>
      <c r="H199" s="24">
        <f t="shared" si="6"/>
        <v>63.316499999999998</v>
      </c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63" t="str">
        <f>IF(AND(DmartSalesData[[#This Row],[sales]]&gt;3000,DmartSalesData[[#This Row],[profit]]&gt;500),"Good","Not Good")</f>
        <v>Not Good</v>
      </c>
      <c r="R199" s="73">
        <f>YEAR(DmartSalesData[[#This Row],[order_date]])</f>
        <v>2023</v>
      </c>
      <c r="S199" s="73"/>
    </row>
    <row r="200" spans="1:19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 t="str">
        <f>IF(DmartSalesData[[#This Row],[sales]]&gt;4000,"High Category",IF(DmartSalesData[[#This Row],[sales]]&gt;2000,"Medium Category","Low Category"))</f>
        <v>High Category</v>
      </c>
      <c r="G200" s="2">
        <v>0.38</v>
      </c>
      <c r="H200" s="24">
        <f t="shared" si="6"/>
        <v>1597.4363999999998</v>
      </c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63" t="str">
        <f>IF(AND(DmartSalesData[[#This Row],[sales]]&gt;3000,DmartSalesData[[#This Row],[profit]]&gt;500),"Good","Not Good")</f>
        <v>Not Good</v>
      </c>
      <c r="R200" s="73">
        <f>YEAR(DmartSalesData[[#This Row],[order_date]])</f>
        <v>2023</v>
      </c>
      <c r="S200" s="73"/>
    </row>
    <row r="201" spans="1:19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 t="str">
        <f>IF(DmartSalesData[[#This Row],[sales]]&gt;4000,"High Category",IF(DmartSalesData[[#This Row],[sales]]&gt;2000,"Medium Category","Low Category"))</f>
        <v>High Category</v>
      </c>
      <c r="G201" s="2">
        <v>0.22</v>
      </c>
      <c r="H201" s="24">
        <f t="shared" si="6"/>
        <v>947.28700000000003</v>
      </c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63" t="str">
        <f>IF(AND(DmartSalesData[[#This Row],[sales]]&gt;3000,DmartSalesData[[#This Row],[profit]]&gt;500),"Good","Not Good")</f>
        <v>Good</v>
      </c>
      <c r="R201" s="73">
        <f>YEAR(DmartSalesData[[#This Row],[order_date]])</f>
        <v>2023</v>
      </c>
      <c r="S201" s="73"/>
    </row>
    <row r="202" spans="1:19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 t="str">
        <f>IF(DmartSalesData[[#This Row],[sales]]&gt;4000,"High Category",IF(DmartSalesData[[#This Row],[sales]]&gt;2000,"Medium Category","Low Category"))</f>
        <v>Low Category</v>
      </c>
      <c r="G202" s="2">
        <v>0.32</v>
      </c>
      <c r="H202" s="24">
        <f t="shared" si="6"/>
        <v>615.34080000000006</v>
      </c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63" t="str">
        <f>IF(AND(DmartSalesData[[#This Row],[sales]]&gt;3000,DmartSalesData[[#This Row],[profit]]&gt;500),"Good","Not Good")</f>
        <v>Not Good</v>
      </c>
      <c r="R202" s="73">
        <f>YEAR(DmartSalesData[[#This Row],[order_date]])</f>
        <v>2024</v>
      </c>
      <c r="S202" s="73"/>
    </row>
    <row r="203" spans="1:19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 t="str">
        <f>IF(DmartSalesData[[#This Row],[sales]]&gt;4000,"High Category",IF(DmartSalesData[[#This Row],[sales]]&gt;2000,"Medium Category","Low Category"))</f>
        <v>Low Category</v>
      </c>
      <c r="G203" s="2">
        <v>0.25</v>
      </c>
      <c r="H203" s="24">
        <f t="shared" si="6"/>
        <v>401.53750000000002</v>
      </c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63" t="str">
        <f>IF(AND(DmartSalesData[[#This Row],[sales]]&gt;3000,DmartSalesData[[#This Row],[profit]]&gt;500),"Good","Not Good")</f>
        <v>Not Good</v>
      </c>
      <c r="R203" s="73">
        <f>YEAR(DmartSalesData[[#This Row],[order_date]])</f>
        <v>2023</v>
      </c>
      <c r="S203" s="73"/>
    </row>
    <row r="204" spans="1:19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 t="str">
        <f>IF(DmartSalesData[[#This Row],[sales]]&gt;4000,"High Category",IF(DmartSalesData[[#This Row],[sales]]&gt;2000,"Medium Category","Low Category"))</f>
        <v>Medium Category</v>
      </c>
      <c r="G204" s="2">
        <v>0.09</v>
      </c>
      <c r="H204" s="24">
        <f t="shared" si="6"/>
        <v>350.14229999999998</v>
      </c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63" t="str">
        <f>IF(AND(DmartSalesData[[#This Row],[sales]]&gt;3000,DmartSalesData[[#This Row],[profit]]&gt;500),"Good","Not Good")</f>
        <v>Good</v>
      </c>
      <c r="R204" s="73">
        <f>YEAR(DmartSalesData[[#This Row],[order_date]])</f>
        <v>2024</v>
      </c>
      <c r="S204" s="73"/>
    </row>
    <row r="205" spans="1:19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 t="str">
        <f>IF(DmartSalesData[[#This Row],[sales]]&gt;4000,"High Category",IF(DmartSalesData[[#This Row],[sales]]&gt;2000,"Medium Category","Low Category"))</f>
        <v>High Category</v>
      </c>
      <c r="G205" s="2">
        <v>0.09</v>
      </c>
      <c r="H205" s="24">
        <f t="shared" si="6"/>
        <v>396.4239</v>
      </c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63" t="str">
        <f>IF(AND(DmartSalesData[[#This Row],[sales]]&gt;3000,DmartSalesData[[#This Row],[profit]]&gt;500),"Good","Not Good")</f>
        <v>Good</v>
      </c>
      <c r="R205" s="73">
        <f>YEAR(DmartSalesData[[#This Row],[order_date]])</f>
        <v>2023</v>
      </c>
      <c r="S205" s="73"/>
    </row>
    <row r="206" spans="1:19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 t="str">
        <f>IF(DmartSalesData[[#This Row],[sales]]&gt;4000,"High Category",IF(DmartSalesData[[#This Row],[sales]]&gt;2000,"Medium Category","Low Category"))</f>
        <v>Medium Category</v>
      </c>
      <c r="G206" s="2">
        <v>0.47</v>
      </c>
      <c r="H206" s="24">
        <f t="shared" si="6"/>
        <v>1484.1189999999999</v>
      </c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63" t="str">
        <f>IF(AND(DmartSalesData[[#This Row],[sales]]&gt;3000,DmartSalesData[[#This Row],[profit]]&gt;500),"Good","Not Good")</f>
        <v>Good</v>
      </c>
      <c r="R206" s="73">
        <f>YEAR(DmartSalesData[[#This Row],[order_date]])</f>
        <v>2023</v>
      </c>
      <c r="S206" s="73"/>
    </row>
    <row r="207" spans="1:19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 t="str">
        <f>IF(DmartSalesData[[#This Row],[sales]]&gt;4000,"High Category",IF(DmartSalesData[[#This Row],[sales]]&gt;2000,"Medium Category","Low Category"))</f>
        <v>High Category</v>
      </c>
      <c r="G207" s="2">
        <v>0.44</v>
      </c>
      <c r="H207" s="24">
        <f t="shared" si="6"/>
        <v>2043.4831999999999</v>
      </c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63" t="str">
        <f>IF(AND(DmartSalesData[[#This Row],[sales]]&gt;3000,DmartSalesData[[#This Row],[profit]]&gt;500),"Good","Not Good")</f>
        <v>Good</v>
      </c>
      <c r="R207" s="73">
        <f>YEAR(DmartSalesData[[#This Row],[order_date]])</f>
        <v>2024</v>
      </c>
      <c r="S207" s="73"/>
    </row>
    <row r="208" spans="1:19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 t="str">
        <f>IF(DmartSalesData[[#This Row],[sales]]&gt;4000,"High Category",IF(DmartSalesData[[#This Row],[sales]]&gt;2000,"Medium Category","Low Category"))</f>
        <v>Low Category</v>
      </c>
      <c r="G208" s="2">
        <v>0.31</v>
      </c>
      <c r="H208" s="24">
        <f t="shared" si="6"/>
        <v>612.84210000000007</v>
      </c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63" t="str">
        <f>IF(AND(DmartSalesData[[#This Row],[sales]]&gt;3000,DmartSalesData[[#This Row],[profit]]&gt;500),"Good","Not Good")</f>
        <v>Not Good</v>
      </c>
      <c r="R208" s="73">
        <f>YEAR(DmartSalesData[[#This Row],[order_date]])</f>
        <v>2023</v>
      </c>
      <c r="S208" s="73"/>
    </row>
    <row r="209" spans="1:19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 t="str">
        <f>IF(DmartSalesData[[#This Row],[sales]]&gt;4000,"High Category",IF(DmartSalesData[[#This Row],[sales]]&gt;2000,"Medium Category","Low Category"))</f>
        <v>Low Category</v>
      </c>
      <c r="G209" s="2">
        <v>0</v>
      </c>
      <c r="H209" s="24">
        <f t="shared" si="6"/>
        <v>0</v>
      </c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63" t="str">
        <f>IF(AND(DmartSalesData[[#This Row],[sales]]&gt;3000,DmartSalesData[[#This Row],[profit]]&gt;500),"Good","Not Good")</f>
        <v>Not Good</v>
      </c>
      <c r="R209" s="73">
        <f>YEAR(DmartSalesData[[#This Row],[order_date]])</f>
        <v>2024</v>
      </c>
      <c r="S209" s="73"/>
    </row>
    <row r="210" spans="1:19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 t="str">
        <f>IF(DmartSalesData[[#This Row],[sales]]&gt;4000,"High Category",IF(DmartSalesData[[#This Row],[sales]]&gt;2000,"Medium Category","Low Category"))</f>
        <v>Low Category</v>
      </c>
      <c r="G210" s="2">
        <v>0.22</v>
      </c>
      <c r="H210" s="24">
        <f t="shared" si="6"/>
        <v>215.655</v>
      </c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63" t="str">
        <f>IF(AND(DmartSalesData[[#This Row],[sales]]&gt;3000,DmartSalesData[[#This Row],[profit]]&gt;500),"Good","Not Good")</f>
        <v>Not Good</v>
      </c>
      <c r="R210" s="73">
        <f>YEAR(DmartSalesData[[#This Row],[order_date]])</f>
        <v>2023</v>
      </c>
      <c r="S210" s="73"/>
    </row>
    <row r="211" spans="1:19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 t="str">
        <f>IF(DmartSalesData[[#This Row],[sales]]&gt;4000,"High Category",IF(DmartSalesData[[#This Row],[sales]]&gt;2000,"Medium Category","Low Category"))</f>
        <v>Medium Category</v>
      </c>
      <c r="G211" s="2">
        <v>0.27</v>
      </c>
      <c r="H211" s="24">
        <f t="shared" si="6"/>
        <v>913.18860000000006</v>
      </c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63" t="str">
        <f>IF(AND(DmartSalesData[[#This Row],[sales]]&gt;3000,DmartSalesData[[#This Row],[profit]]&gt;500),"Good","Not Good")</f>
        <v>Good</v>
      </c>
      <c r="R211" s="73">
        <f>YEAR(DmartSalesData[[#This Row],[order_date]])</f>
        <v>2023</v>
      </c>
      <c r="S211" s="73"/>
    </row>
    <row r="212" spans="1:19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 t="str">
        <f>IF(DmartSalesData[[#This Row],[sales]]&gt;4000,"High Category",IF(DmartSalesData[[#This Row],[sales]]&gt;2000,"Medium Category","Low Category"))</f>
        <v>Medium Category</v>
      </c>
      <c r="G212" s="2">
        <v>0.22</v>
      </c>
      <c r="H212" s="24">
        <f t="shared" si="6"/>
        <v>461.31360000000001</v>
      </c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63" t="str">
        <f>IF(AND(DmartSalesData[[#This Row],[sales]]&gt;3000,DmartSalesData[[#This Row],[profit]]&gt;500),"Good","Not Good")</f>
        <v>Not Good</v>
      </c>
      <c r="R212" s="73">
        <f>YEAR(DmartSalesData[[#This Row],[order_date]])</f>
        <v>2023</v>
      </c>
      <c r="S212" s="73"/>
    </row>
    <row r="213" spans="1:19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 t="str">
        <f>IF(DmartSalesData[[#This Row],[sales]]&gt;4000,"High Category",IF(DmartSalesData[[#This Row],[sales]]&gt;2000,"Medium Category","Low Category"))</f>
        <v>Low Category</v>
      </c>
      <c r="G213" s="2">
        <v>0.46</v>
      </c>
      <c r="H213" s="24">
        <f t="shared" si="6"/>
        <v>398.33240000000006</v>
      </c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63" t="str">
        <f>IF(AND(DmartSalesData[[#This Row],[sales]]&gt;3000,DmartSalesData[[#This Row],[profit]]&gt;500),"Good","Not Good")</f>
        <v>Not Good</v>
      </c>
      <c r="R213" s="73">
        <f>YEAR(DmartSalesData[[#This Row],[order_date]])</f>
        <v>2023</v>
      </c>
      <c r="S213" s="73"/>
    </row>
    <row r="214" spans="1:19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 t="str">
        <f>IF(DmartSalesData[[#This Row],[sales]]&gt;4000,"High Category",IF(DmartSalesData[[#This Row],[sales]]&gt;2000,"Medium Category","Low Category"))</f>
        <v>Low Category</v>
      </c>
      <c r="G214" s="2">
        <v>0.02</v>
      </c>
      <c r="H214" s="24">
        <f t="shared" si="6"/>
        <v>30.638200000000001</v>
      </c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63" t="str">
        <f>IF(AND(DmartSalesData[[#This Row],[sales]]&gt;3000,DmartSalesData[[#This Row],[profit]]&gt;500),"Good","Not Good")</f>
        <v>Not Good</v>
      </c>
      <c r="R214" s="73">
        <f>YEAR(DmartSalesData[[#This Row],[order_date]])</f>
        <v>2024</v>
      </c>
      <c r="S214" s="73"/>
    </row>
    <row r="215" spans="1:19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 t="str">
        <f>IF(DmartSalesData[[#This Row],[sales]]&gt;4000,"High Category",IF(DmartSalesData[[#This Row],[sales]]&gt;2000,"Medium Category","Low Category"))</f>
        <v>Medium Category</v>
      </c>
      <c r="G215" s="2">
        <v>0.33</v>
      </c>
      <c r="H215" s="24">
        <f t="shared" si="6"/>
        <v>890.98680000000002</v>
      </c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63" t="str">
        <f>IF(AND(DmartSalesData[[#This Row],[sales]]&gt;3000,DmartSalesData[[#This Row],[profit]]&gt;500),"Good","Not Good")</f>
        <v>Not Good</v>
      </c>
      <c r="R215" s="73">
        <f>YEAR(DmartSalesData[[#This Row],[order_date]])</f>
        <v>2024</v>
      </c>
      <c r="S215" s="73"/>
    </row>
    <row r="216" spans="1:19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 t="str">
        <f>IF(DmartSalesData[[#This Row],[sales]]&gt;4000,"High Category",IF(DmartSalesData[[#This Row],[sales]]&gt;2000,"Medium Category","Low Category"))</f>
        <v>Low Category</v>
      </c>
      <c r="G216" s="2">
        <v>0.16</v>
      </c>
      <c r="H216" s="24">
        <f t="shared" si="6"/>
        <v>111.21280000000002</v>
      </c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63" t="str">
        <f>IF(AND(DmartSalesData[[#This Row],[sales]]&gt;3000,DmartSalesData[[#This Row],[profit]]&gt;500),"Good","Not Good")</f>
        <v>Not Good</v>
      </c>
      <c r="R216" s="73">
        <f>YEAR(DmartSalesData[[#This Row],[order_date]])</f>
        <v>2024</v>
      </c>
      <c r="S216" s="73"/>
    </row>
    <row r="217" spans="1:19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 t="str">
        <f>IF(DmartSalesData[[#This Row],[sales]]&gt;4000,"High Category",IF(DmartSalesData[[#This Row],[sales]]&gt;2000,"Medium Category","Low Category"))</f>
        <v>Low Category</v>
      </c>
      <c r="G217" s="2">
        <v>0.28000000000000003</v>
      </c>
      <c r="H217" s="24">
        <f t="shared" si="6"/>
        <v>32.723600000000005</v>
      </c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63" t="str">
        <f>IF(AND(DmartSalesData[[#This Row],[sales]]&gt;3000,DmartSalesData[[#This Row],[profit]]&gt;500),"Good","Not Good")</f>
        <v>Not Good</v>
      </c>
      <c r="R217" s="73">
        <f>YEAR(DmartSalesData[[#This Row],[order_date]])</f>
        <v>2023</v>
      </c>
      <c r="S217" s="73"/>
    </row>
    <row r="218" spans="1:19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 t="str">
        <f>IF(DmartSalesData[[#This Row],[sales]]&gt;4000,"High Category",IF(DmartSalesData[[#This Row],[sales]]&gt;2000,"Medium Category","Low Category"))</f>
        <v>High Category</v>
      </c>
      <c r="G218" s="2">
        <v>0.33</v>
      </c>
      <c r="H218" s="24">
        <f t="shared" si="6"/>
        <v>1516.2708000000002</v>
      </c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63" t="str">
        <f>IF(AND(DmartSalesData[[#This Row],[sales]]&gt;3000,DmartSalesData[[#This Row],[profit]]&gt;500),"Good","Not Good")</f>
        <v>Good</v>
      </c>
      <c r="R218" s="73">
        <f>YEAR(DmartSalesData[[#This Row],[order_date]])</f>
        <v>2023</v>
      </c>
      <c r="S218" s="73"/>
    </row>
    <row r="219" spans="1:19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 t="str">
        <f>IF(DmartSalesData[[#This Row],[sales]]&gt;4000,"High Category",IF(DmartSalesData[[#This Row],[sales]]&gt;2000,"Medium Category","Low Category"))</f>
        <v>Low Category</v>
      </c>
      <c r="G219" s="2">
        <v>0.22</v>
      </c>
      <c r="H219" s="24">
        <f t="shared" si="6"/>
        <v>350.6404</v>
      </c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63" t="str">
        <f>IF(AND(DmartSalesData[[#This Row],[sales]]&gt;3000,DmartSalesData[[#This Row],[profit]]&gt;500),"Good","Not Good")</f>
        <v>Not Good</v>
      </c>
      <c r="R219" s="73">
        <f>YEAR(DmartSalesData[[#This Row],[order_date]])</f>
        <v>2024</v>
      </c>
      <c r="S219" s="73"/>
    </row>
    <row r="220" spans="1:19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 t="str">
        <f>IF(DmartSalesData[[#This Row],[sales]]&gt;4000,"High Category",IF(DmartSalesData[[#This Row],[sales]]&gt;2000,"Medium Category","Low Category"))</f>
        <v>Low Category</v>
      </c>
      <c r="G220" s="2">
        <v>7.0000000000000007E-2</v>
      </c>
      <c r="H220" s="24">
        <f t="shared" si="6"/>
        <v>82.973799999999997</v>
      </c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63" t="str">
        <f>IF(AND(DmartSalesData[[#This Row],[sales]]&gt;3000,DmartSalesData[[#This Row],[profit]]&gt;500),"Good","Not Good")</f>
        <v>Not Good</v>
      </c>
      <c r="R220" s="73">
        <f>YEAR(DmartSalesData[[#This Row],[order_date]])</f>
        <v>2023</v>
      </c>
      <c r="S220" s="73"/>
    </row>
    <row r="221" spans="1:19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 t="str">
        <f>IF(DmartSalesData[[#This Row],[sales]]&gt;4000,"High Category",IF(DmartSalesData[[#This Row],[sales]]&gt;2000,"Medium Category","Low Category"))</f>
        <v>Medium Category</v>
      </c>
      <c r="G221" s="2">
        <v>0.26</v>
      </c>
      <c r="H221" s="24">
        <f t="shared" si="6"/>
        <v>915.86559999999997</v>
      </c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63" t="str">
        <f>IF(AND(DmartSalesData[[#This Row],[sales]]&gt;3000,DmartSalesData[[#This Row],[profit]]&gt;500),"Good","Not Good")</f>
        <v>Good</v>
      </c>
      <c r="R221" s="73">
        <f>YEAR(DmartSalesData[[#This Row],[order_date]])</f>
        <v>2024</v>
      </c>
      <c r="S221" s="73"/>
    </row>
    <row r="222" spans="1:19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 t="str">
        <f>IF(DmartSalesData[[#This Row],[sales]]&gt;4000,"High Category",IF(DmartSalesData[[#This Row],[sales]]&gt;2000,"Medium Category","Low Category"))</f>
        <v>High Category</v>
      </c>
      <c r="G222" s="2">
        <v>0.47</v>
      </c>
      <c r="H222" s="24">
        <f t="shared" si="6"/>
        <v>2012.3849</v>
      </c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63" t="str">
        <f>IF(AND(DmartSalesData[[#This Row],[sales]]&gt;3000,DmartSalesData[[#This Row],[profit]]&gt;500),"Good","Not Good")</f>
        <v>Good</v>
      </c>
      <c r="R222" s="73">
        <f>YEAR(DmartSalesData[[#This Row],[order_date]])</f>
        <v>2024</v>
      </c>
      <c r="S222" s="73"/>
    </row>
    <row r="223" spans="1:19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 t="str">
        <f>IF(DmartSalesData[[#This Row],[sales]]&gt;4000,"High Category",IF(DmartSalesData[[#This Row],[sales]]&gt;2000,"Medium Category","Low Category"))</f>
        <v>Medium Category</v>
      </c>
      <c r="G223" s="2">
        <v>0.27</v>
      </c>
      <c r="H223" s="24">
        <f t="shared" si="6"/>
        <v>863.50590000000011</v>
      </c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63" t="str">
        <f>IF(AND(DmartSalesData[[#This Row],[sales]]&gt;3000,DmartSalesData[[#This Row],[profit]]&gt;500),"Good","Not Good")</f>
        <v>Good</v>
      </c>
      <c r="R223" s="73">
        <f>YEAR(DmartSalesData[[#This Row],[order_date]])</f>
        <v>2024</v>
      </c>
      <c r="S223" s="73"/>
    </row>
    <row r="224" spans="1:19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 t="str">
        <f>IF(DmartSalesData[[#This Row],[sales]]&gt;4000,"High Category",IF(DmartSalesData[[#This Row],[sales]]&gt;2000,"Medium Category","Low Category"))</f>
        <v>Low Category</v>
      </c>
      <c r="G224" s="2">
        <v>0.06</v>
      </c>
      <c r="H224" s="24">
        <f t="shared" si="6"/>
        <v>80.818200000000004</v>
      </c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63" t="str">
        <f>IF(AND(DmartSalesData[[#This Row],[sales]]&gt;3000,DmartSalesData[[#This Row],[profit]]&gt;500),"Good","Not Good")</f>
        <v>Not Good</v>
      </c>
      <c r="R224" s="73">
        <f>YEAR(DmartSalesData[[#This Row],[order_date]])</f>
        <v>2023</v>
      </c>
      <c r="S224" s="73"/>
    </row>
    <row r="225" spans="1:19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 t="str">
        <f>IF(DmartSalesData[[#This Row],[sales]]&gt;4000,"High Category",IF(DmartSalesData[[#This Row],[sales]]&gt;2000,"Medium Category","Low Category"))</f>
        <v>High Category</v>
      </c>
      <c r="G225" s="2">
        <v>0.41</v>
      </c>
      <c r="H225" s="24">
        <f t="shared" si="6"/>
        <v>1772.0282</v>
      </c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63" t="str">
        <f>IF(AND(DmartSalesData[[#This Row],[sales]]&gt;3000,DmartSalesData[[#This Row],[profit]]&gt;500),"Good","Not Good")</f>
        <v>Good</v>
      </c>
      <c r="R225" s="73">
        <f>YEAR(DmartSalesData[[#This Row],[order_date]])</f>
        <v>2023</v>
      </c>
      <c r="S225" s="73"/>
    </row>
    <row r="226" spans="1:19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 t="str">
        <f>IF(DmartSalesData[[#This Row],[sales]]&gt;4000,"High Category",IF(DmartSalesData[[#This Row],[sales]]&gt;2000,"Medium Category","Low Category"))</f>
        <v>Medium Category</v>
      </c>
      <c r="G226" s="2">
        <v>0.11</v>
      </c>
      <c r="H226" s="24">
        <f t="shared" si="6"/>
        <v>286.11990000000003</v>
      </c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63" t="str">
        <f>IF(AND(DmartSalesData[[#This Row],[sales]]&gt;3000,DmartSalesData[[#This Row],[profit]]&gt;500),"Good","Not Good")</f>
        <v>Not Good</v>
      </c>
      <c r="R226" s="73">
        <f>YEAR(DmartSalesData[[#This Row],[order_date]])</f>
        <v>2024</v>
      </c>
      <c r="S226" s="73"/>
    </row>
    <row r="227" spans="1:19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 t="str">
        <f>IF(DmartSalesData[[#This Row],[sales]]&gt;4000,"High Category",IF(DmartSalesData[[#This Row],[sales]]&gt;2000,"Medium Category","Low Category"))</f>
        <v>Low Category</v>
      </c>
      <c r="G227" s="2">
        <v>0.19</v>
      </c>
      <c r="H227" s="24">
        <f t="shared" si="6"/>
        <v>373.8877</v>
      </c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63" t="str">
        <f>IF(AND(DmartSalesData[[#This Row],[sales]]&gt;3000,DmartSalesData[[#This Row],[profit]]&gt;500),"Good","Not Good")</f>
        <v>Not Good</v>
      </c>
      <c r="R227" s="73">
        <f>YEAR(DmartSalesData[[#This Row],[order_date]])</f>
        <v>2023</v>
      </c>
      <c r="S227" s="73"/>
    </row>
    <row r="228" spans="1:19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 t="str">
        <f>IF(DmartSalesData[[#This Row],[sales]]&gt;4000,"High Category",IF(DmartSalesData[[#This Row],[sales]]&gt;2000,"Medium Category","Low Category"))</f>
        <v>Medium Category</v>
      </c>
      <c r="G228" s="2">
        <v>0.21</v>
      </c>
      <c r="H228" s="24">
        <f t="shared" si="6"/>
        <v>643.2636</v>
      </c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63" t="str">
        <f>IF(AND(DmartSalesData[[#This Row],[sales]]&gt;3000,DmartSalesData[[#This Row],[profit]]&gt;500),"Good","Not Good")</f>
        <v>Good</v>
      </c>
      <c r="R228" s="73">
        <f>YEAR(DmartSalesData[[#This Row],[order_date]])</f>
        <v>2024</v>
      </c>
      <c r="S228" s="73"/>
    </row>
    <row r="229" spans="1:19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 t="str">
        <f>IF(DmartSalesData[[#This Row],[sales]]&gt;4000,"High Category",IF(DmartSalesData[[#This Row],[sales]]&gt;2000,"Medium Category","Low Category"))</f>
        <v>Medium Category</v>
      </c>
      <c r="G229" s="2">
        <v>0.17</v>
      </c>
      <c r="H229" s="24">
        <f t="shared" si="6"/>
        <v>600.61</v>
      </c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63" t="str">
        <f>IF(AND(DmartSalesData[[#This Row],[sales]]&gt;3000,DmartSalesData[[#This Row],[profit]]&gt;500),"Good","Not Good")</f>
        <v>Not Good</v>
      </c>
      <c r="R229" s="73">
        <f>YEAR(DmartSalesData[[#This Row],[order_date]])</f>
        <v>2024</v>
      </c>
      <c r="S229" s="73"/>
    </row>
    <row r="230" spans="1:19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 t="str">
        <f>IF(DmartSalesData[[#This Row],[sales]]&gt;4000,"High Category",IF(DmartSalesData[[#This Row],[sales]]&gt;2000,"Medium Category","Low Category"))</f>
        <v>Medium Category</v>
      </c>
      <c r="G230" s="2">
        <v>0.2</v>
      </c>
      <c r="H230" s="24">
        <f t="shared" si="6"/>
        <v>601.95400000000006</v>
      </c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63" t="str">
        <f>IF(AND(DmartSalesData[[#This Row],[sales]]&gt;3000,DmartSalesData[[#This Row],[profit]]&gt;500),"Good","Not Good")</f>
        <v>Not Good</v>
      </c>
      <c r="R230" s="73">
        <f>YEAR(DmartSalesData[[#This Row],[order_date]])</f>
        <v>2024</v>
      </c>
      <c r="S230" s="73"/>
    </row>
    <row r="231" spans="1:19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 t="str">
        <f>IF(DmartSalesData[[#This Row],[sales]]&gt;4000,"High Category",IF(DmartSalesData[[#This Row],[sales]]&gt;2000,"Medium Category","Low Category"))</f>
        <v>High Category</v>
      </c>
      <c r="G231" s="2">
        <v>0.4</v>
      </c>
      <c r="H231" s="24">
        <f t="shared" si="6"/>
        <v>1843.68</v>
      </c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63" t="str">
        <f>IF(AND(DmartSalesData[[#This Row],[sales]]&gt;3000,DmartSalesData[[#This Row],[profit]]&gt;500),"Good","Not Good")</f>
        <v>Not Good</v>
      </c>
      <c r="R231" s="73">
        <f>YEAR(DmartSalesData[[#This Row],[order_date]])</f>
        <v>2023</v>
      </c>
      <c r="S231" s="73"/>
    </row>
    <row r="232" spans="1:19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 t="str">
        <f>IF(DmartSalesData[[#This Row],[sales]]&gt;4000,"High Category",IF(DmartSalesData[[#This Row],[sales]]&gt;2000,"Medium Category","Low Category"))</f>
        <v>Medium Category</v>
      </c>
      <c r="G232" s="2">
        <v>0.11</v>
      </c>
      <c r="H232" s="24">
        <f t="shared" si="6"/>
        <v>349.50189999999998</v>
      </c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63" t="str">
        <f>IF(AND(DmartSalesData[[#This Row],[sales]]&gt;3000,DmartSalesData[[#This Row],[profit]]&gt;500),"Good","Not Good")</f>
        <v>Good</v>
      </c>
      <c r="R232" s="73">
        <f>YEAR(DmartSalesData[[#This Row],[order_date]])</f>
        <v>2023</v>
      </c>
      <c r="S232" s="73"/>
    </row>
    <row r="233" spans="1:19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 t="str">
        <f>IF(DmartSalesData[[#This Row],[sales]]&gt;4000,"High Category",IF(DmartSalesData[[#This Row],[sales]]&gt;2000,"Medium Category","Low Category"))</f>
        <v>High Category</v>
      </c>
      <c r="G233" s="2">
        <v>0.24</v>
      </c>
      <c r="H233" s="24">
        <f t="shared" si="6"/>
        <v>1057.212</v>
      </c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63" t="str">
        <f>IF(AND(DmartSalesData[[#This Row],[sales]]&gt;3000,DmartSalesData[[#This Row],[profit]]&gt;500),"Good","Not Good")</f>
        <v>Good</v>
      </c>
      <c r="R233" s="73">
        <f>YEAR(DmartSalesData[[#This Row],[order_date]])</f>
        <v>2023</v>
      </c>
      <c r="S233" s="73"/>
    </row>
    <row r="234" spans="1:19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 t="str">
        <f>IF(DmartSalesData[[#This Row],[sales]]&gt;4000,"High Category",IF(DmartSalesData[[#This Row],[sales]]&gt;2000,"Medium Category","Low Category"))</f>
        <v>Medium Category</v>
      </c>
      <c r="G234" s="2">
        <v>0.01</v>
      </c>
      <c r="H234" s="24">
        <f t="shared" si="6"/>
        <v>29.760999999999999</v>
      </c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63" t="str">
        <f>IF(AND(DmartSalesData[[#This Row],[sales]]&gt;3000,DmartSalesData[[#This Row],[profit]]&gt;500),"Good","Not Good")</f>
        <v>Not Good</v>
      </c>
      <c r="R234" s="73">
        <f>YEAR(DmartSalesData[[#This Row],[order_date]])</f>
        <v>2023</v>
      </c>
      <c r="S234" s="73"/>
    </row>
    <row r="235" spans="1:19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 t="str">
        <f>IF(DmartSalesData[[#This Row],[sales]]&gt;4000,"High Category",IF(DmartSalesData[[#This Row],[sales]]&gt;2000,"Medium Category","Low Category"))</f>
        <v>Low Category</v>
      </c>
      <c r="G235" s="2">
        <v>0.25</v>
      </c>
      <c r="H235" s="24">
        <f t="shared" si="6"/>
        <v>428.85750000000002</v>
      </c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63" t="str">
        <f>IF(AND(DmartSalesData[[#This Row],[sales]]&gt;3000,DmartSalesData[[#This Row],[profit]]&gt;500),"Good","Not Good")</f>
        <v>Not Good</v>
      </c>
      <c r="R235" s="73">
        <f>YEAR(DmartSalesData[[#This Row],[order_date]])</f>
        <v>2023</v>
      </c>
      <c r="S235" s="73"/>
    </row>
    <row r="236" spans="1:19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 t="str">
        <f>IF(DmartSalesData[[#This Row],[sales]]&gt;4000,"High Category",IF(DmartSalesData[[#This Row],[sales]]&gt;2000,"Medium Category","Low Category"))</f>
        <v>Medium Category</v>
      </c>
      <c r="G236" s="2">
        <v>0.06</v>
      </c>
      <c r="H236" s="24">
        <f t="shared" si="6"/>
        <v>162.495</v>
      </c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63" t="str">
        <f>IF(AND(DmartSalesData[[#This Row],[sales]]&gt;3000,DmartSalesData[[#This Row],[profit]]&gt;500),"Good","Not Good")</f>
        <v>Not Good</v>
      </c>
      <c r="R236" s="73">
        <f>YEAR(DmartSalesData[[#This Row],[order_date]])</f>
        <v>2023</v>
      </c>
      <c r="S236" s="73"/>
    </row>
    <row r="237" spans="1:19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 t="str">
        <f>IF(DmartSalesData[[#This Row],[sales]]&gt;4000,"High Category",IF(DmartSalesData[[#This Row],[sales]]&gt;2000,"Medium Category","Low Category"))</f>
        <v>Low Category</v>
      </c>
      <c r="G237" s="2">
        <v>0.14000000000000001</v>
      </c>
      <c r="H237" s="24">
        <f t="shared" si="6"/>
        <v>73.227000000000004</v>
      </c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63" t="str">
        <f>IF(AND(DmartSalesData[[#This Row],[sales]]&gt;3000,DmartSalesData[[#This Row],[profit]]&gt;500),"Good","Not Good")</f>
        <v>Not Good</v>
      </c>
      <c r="R237" s="73">
        <f>YEAR(DmartSalesData[[#This Row],[order_date]])</f>
        <v>2023</v>
      </c>
      <c r="S237" s="73"/>
    </row>
    <row r="238" spans="1:19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 t="str">
        <f>IF(DmartSalesData[[#This Row],[sales]]&gt;4000,"High Category",IF(DmartSalesData[[#This Row],[sales]]&gt;2000,"Medium Category","Low Category"))</f>
        <v>Low Category</v>
      </c>
      <c r="G238" s="2">
        <v>0.16</v>
      </c>
      <c r="H238" s="24">
        <f t="shared" si="6"/>
        <v>196.45759999999999</v>
      </c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63" t="str">
        <f>IF(AND(DmartSalesData[[#This Row],[sales]]&gt;3000,DmartSalesData[[#This Row],[profit]]&gt;500),"Good","Not Good")</f>
        <v>Not Good</v>
      </c>
      <c r="R238" s="73">
        <f>YEAR(DmartSalesData[[#This Row],[order_date]])</f>
        <v>2024</v>
      </c>
      <c r="S238" s="73"/>
    </row>
    <row r="239" spans="1:19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 t="str">
        <f>IF(DmartSalesData[[#This Row],[sales]]&gt;4000,"High Category",IF(DmartSalesData[[#This Row],[sales]]&gt;2000,"Medium Category","Low Category"))</f>
        <v>Medium Category</v>
      </c>
      <c r="G239" s="2">
        <v>0.04</v>
      </c>
      <c r="H239" s="24">
        <f t="shared" si="6"/>
        <v>154.1816</v>
      </c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63" t="str">
        <f>IF(AND(DmartSalesData[[#This Row],[sales]]&gt;3000,DmartSalesData[[#This Row],[profit]]&gt;500),"Good","Not Good")</f>
        <v>Good</v>
      </c>
      <c r="R239" s="73">
        <f>YEAR(DmartSalesData[[#This Row],[order_date]])</f>
        <v>2024</v>
      </c>
      <c r="S239" s="73"/>
    </row>
    <row r="240" spans="1:19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 t="str">
        <f>IF(DmartSalesData[[#This Row],[sales]]&gt;4000,"High Category",IF(DmartSalesData[[#This Row],[sales]]&gt;2000,"Medium Category","Low Category"))</f>
        <v>Medium Category</v>
      </c>
      <c r="G240" s="2">
        <v>0.18</v>
      </c>
      <c r="H240" s="24">
        <f t="shared" si="6"/>
        <v>601.42139999999995</v>
      </c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63" t="str">
        <f>IF(AND(DmartSalesData[[#This Row],[sales]]&gt;3000,DmartSalesData[[#This Row],[profit]]&gt;500),"Good","Not Good")</f>
        <v>Not Good</v>
      </c>
      <c r="R240" s="73">
        <f>YEAR(DmartSalesData[[#This Row],[order_date]])</f>
        <v>2024</v>
      </c>
      <c r="S240" s="73"/>
    </row>
    <row r="241" spans="1:19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 t="str">
        <f>IF(DmartSalesData[[#This Row],[sales]]&gt;4000,"High Category",IF(DmartSalesData[[#This Row],[sales]]&gt;2000,"Medium Category","Low Category"))</f>
        <v>Low Category</v>
      </c>
      <c r="G241" s="2">
        <v>0.25</v>
      </c>
      <c r="H241" s="24">
        <f t="shared" si="6"/>
        <v>228.98500000000001</v>
      </c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63" t="str">
        <f>IF(AND(DmartSalesData[[#This Row],[sales]]&gt;3000,DmartSalesData[[#This Row],[profit]]&gt;500),"Good","Not Good")</f>
        <v>Not Good</v>
      </c>
      <c r="R241" s="73">
        <f>YEAR(DmartSalesData[[#This Row],[order_date]])</f>
        <v>2024</v>
      </c>
      <c r="S241" s="73"/>
    </row>
    <row r="242" spans="1:19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 t="str">
        <f>IF(DmartSalesData[[#This Row],[sales]]&gt;4000,"High Category",IF(DmartSalesData[[#This Row],[sales]]&gt;2000,"Medium Category","Low Category"))</f>
        <v>Medium Category</v>
      </c>
      <c r="G242" s="2">
        <v>0.22</v>
      </c>
      <c r="H242" s="24">
        <f t="shared" si="6"/>
        <v>494.17939999999999</v>
      </c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63" t="str">
        <f>IF(AND(DmartSalesData[[#This Row],[sales]]&gt;3000,DmartSalesData[[#This Row],[profit]]&gt;500),"Good","Not Good")</f>
        <v>Not Good</v>
      </c>
      <c r="R242" s="73">
        <f>YEAR(DmartSalesData[[#This Row],[order_date]])</f>
        <v>2023</v>
      </c>
      <c r="S242" s="73"/>
    </row>
    <row r="243" spans="1:19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 t="str">
        <f>IF(DmartSalesData[[#This Row],[sales]]&gt;4000,"High Category",IF(DmartSalesData[[#This Row],[sales]]&gt;2000,"Medium Category","Low Category"))</f>
        <v>Low Category</v>
      </c>
      <c r="G243" s="2">
        <v>0.14000000000000001</v>
      </c>
      <c r="H243" s="24">
        <f t="shared" si="6"/>
        <v>111.4064</v>
      </c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63" t="str">
        <f>IF(AND(DmartSalesData[[#This Row],[sales]]&gt;3000,DmartSalesData[[#This Row],[profit]]&gt;500),"Good","Not Good")</f>
        <v>Not Good</v>
      </c>
      <c r="R243" s="73">
        <f>YEAR(DmartSalesData[[#This Row],[order_date]])</f>
        <v>2023</v>
      </c>
      <c r="S243" s="73"/>
    </row>
    <row r="244" spans="1:19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 t="str">
        <f>IF(DmartSalesData[[#This Row],[sales]]&gt;4000,"High Category",IF(DmartSalesData[[#This Row],[sales]]&gt;2000,"Medium Category","Low Category"))</f>
        <v>High Category</v>
      </c>
      <c r="G244" s="2">
        <v>0.15</v>
      </c>
      <c r="H244" s="24">
        <f t="shared" si="6"/>
        <v>644.02650000000006</v>
      </c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63" t="str">
        <f>IF(AND(DmartSalesData[[#This Row],[sales]]&gt;3000,DmartSalesData[[#This Row],[profit]]&gt;500),"Good","Not Good")</f>
        <v>Good</v>
      </c>
      <c r="R244" s="73">
        <f>YEAR(DmartSalesData[[#This Row],[order_date]])</f>
        <v>2024</v>
      </c>
      <c r="S244" s="73"/>
    </row>
    <row r="245" spans="1:19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 t="str">
        <f>IF(DmartSalesData[[#This Row],[sales]]&gt;4000,"High Category",IF(DmartSalesData[[#This Row],[sales]]&gt;2000,"Medium Category","Low Category"))</f>
        <v>Low Category</v>
      </c>
      <c r="G245" s="2">
        <v>0.32</v>
      </c>
      <c r="H245" s="24">
        <f t="shared" si="6"/>
        <v>203.17759999999998</v>
      </c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63" t="str">
        <f>IF(AND(DmartSalesData[[#This Row],[sales]]&gt;3000,DmartSalesData[[#This Row],[profit]]&gt;500),"Good","Not Good")</f>
        <v>Not Good</v>
      </c>
      <c r="R245" s="73">
        <f>YEAR(DmartSalesData[[#This Row],[order_date]])</f>
        <v>2024</v>
      </c>
      <c r="S245" s="73"/>
    </row>
    <row r="246" spans="1:19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 t="str">
        <f>IF(DmartSalesData[[#This Row],[sales]]&gt;4000,"High Category",IF(DmartSalesData[[#This Row],[sales]]&gt;2000,"Medium Category","Low Category"))</f>
        <v>Medium Category</v>
      </c>
      <c r="G246" s="2">
        <v>0.36</v>
      </c>
      <c r="H246" s="24">
        <f t="shared" si="6"/>
        <v>1190.07</v>
      </c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63" t="str">
        <f>IF(AND(DmartSalesData[[#This Row],[sales]]&gt;3000,DmartSalesData[[#This Row],[profit]]&gt;500),"Good","Not Good")</f>
        <v>Good</v>
      </c>
      <c r="R246" s="73">
        <f>YEAR(DmartSalesData[[#This Row],[order_date]])</f>
        <v>2023</v>
      </c>
      <c r="S246" s="73"/>
    </row>
    <row r="247" spans="1:19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 t="str">
        <f>IF(DmartSalesData[[#This Row],[sales]]&gt;4000,"High Category",IF(DmartSalesData[[#This Row],[sales]]&gt;2000,"Medium Category","Low Category"))</f>
        <v>Medium Category</v>
      </c>
      <c r="G247" s="2">
        <v>0.28999999999999998</v>
      </c>
      <c r="H247" s="24">
        <f t="shared" si="6"/>
        <v>891.54700000000003</v>
      </c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63" t="str">
        <f>IF(AND(DmartSalesData[[#This Row],[sales]]&gt;3000,DmartSalesData[[#This Row],[profit]]&gt;500),"Good","Not Good")</f>
        <v>Good</v>
      </c>
      <c r="R247" s="73">
        <f>YEAR(DmartSalesData[[#This Row],[order_date]])</f>
        <v>2024</v>
      </c>
      <c r="S247" s="73"/>
    </row>
    <row r="248" spans="1:19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 t="str">
        <f>IF(DmartSalesData[[#This Row],[sales]]&gt;4000,"High Category",IF(DmartSalesData[[#This Row],[sales]]&gt;2000,"Medium Category","Low Category"))</f>
        <v>Medium Category</v>
      </c>
      <c r="G248" s="2">
        <v>0.49</v>
      </c>
      <c r="H248" s="24">
        <f t="shared" si="6"/>
        <v>1184.1389000000001</v>
      </c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63" t="str">
        <f>IF(AND(DmartSalesData[[#This Row],[sales]]&gt;3000,DmartSalesData[[#This Row],[profit]]&gt;500),"Good","Not Good")</f>
        <v>Not Good</v>
      </c>
      <c r="R248" s="73">
        <f>YEAR(DmartSalesData[[#This Row],[order_date]])</f>
        <v>2023</v>
      </c>
      <c r="S248" s="73"/>
    </row>
    <row r="249" spans="1:19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 t="str">
        <f>IF(DmartSalesData[[#This Row],[sales]]&gt;4000,"High Category",IF(DmartSalesData[[#This Row],[sales]]&gt;2000,"Medium Category","Low Category"))</f>
        <v>Low Category</v>
      </c>
      <c r="G249" s="2">
        <v>0.47</v>
      </c>
      <c r="H249" s="24">
        <f t="shared" si="6"/>
        <v>687.77449999999988</v>
      </c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63" t="str">
        <f>IF(AND(DmartSalesData[[#This Row],[sales]]&gt;3000,DmartSalesData[[#This Row],[profit]]&gt;500),"Good","Not Good")</f>
        <v>Not Good</v>
      </c>
      <c r="R249" s="73">
        <f>YEAR(DmartSalesData[[#This Row],[order_date]])</f>
        <v>2023</v>
      </c>
      <c r="S249" s="73"/>
    </row>
    <row r="250" spans="1:19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 t="str">
        <f>IF(DmartSalesData[[#This Row],[sales]]&gt;4000,"High Category",IF(DmartSalesData[[#This Row],[sales]]&gt;2000,"Medium Category","Low Category"))</f>
        <v>Medium Category</v>
      </c>
      <c r="G250" s="2">
        <v>0.05</v>
      </c>
      <c r="H250" s="24">
        <f t="shared" si="6"/>
        <v>103.9695</v>
      </c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63" t="str">
        <f>IF(AND(DmartSalesData[[#This Row],[sales]]&gt;3000,DmartSalesData[[#This Row],[profit]]&gt;500),"Good","Not Good")</f>
        <v>Not Good</v>
      </c>
      <c r="R250" s="73">
        <f>YEAR(DmartSalesData[[#This Row],[order_date]])</f>
        <v>2024</v>
      </c>
      <c r="S250" s="73"/>
    </row>
    <row r="251" spans="1:19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 t="str">
        <f>IF(DmartSalesData[[#This Row],[sales]]&gt;4000,"High Category",IF(DmartSalesData[[#This Row],[sales]]&gt;2000,"Medium Category","Low Category"))</f>
        <v>High Category</v>
      </c>
      <c r="G251" s="2">
        <v>0.13</v>
      </c>
      <c r="H251" s="24">
        <f t="shared" si="6"/>
        <v>526.67160000000001</v>
      </c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63" t="str">
        <f>IF(AND(DmartSalesData[[#This Row],[sales]]&gt;3000,DmartSalesData[[#This Row],[profit]]&gt;500),"Good","Not Good")</f>
        <v>Good</v>
      </c>
      <c r="R251" s="73">
        <f>YEAR(DmartSalesData[[#This Row],[order_date]])</f>
        <v>2024</v>
      </c>
      <c r="S251" s="73"/>
    </row>
    <row r="252" spans="1:19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 t="str">
        <f>IF(DmartSalesData[[#This Row],[sales]]&gt;4000,"High Category",IF(DmartSalesData[[#This Row],[sales]]&gt;2000,"Medium Category","Low Category"))</f>
        <v>Medium Category</v>
      </c>
      <c r="G252" s="2">
        <v>0.43</v>
      </c>
      <c r="H252" s="24">
        <f t="shared" si="6"/>
        <v>1647.588</v>
      </c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63" t="str">
        <f>IF(AND(DmartSalesData[[#This Row],[sales]]&gt;3000,DmartSalesData[[#This Row],[profit]]&gt;500),"Good","Not Good")</f>
        <v>Good</v>
      </c>
      <c r="R252" s="73">
        <f>YEAR(DmartSalesData[[#This Row],[order_date]])</f>
        <v>2024</v>
      </c>
      <c r="S252" s="73"/>
    </row>
    <row r="253" spans="1:19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 t="str">
        <f>IF(DmartSalesData[[#This Row],[sales]]&gt;4000,"High Category",IF(DmartSalesData[[#This Row],[sales]]&gt;2000,"Medium Category","Low Category"))</f>
        <v>Medium Category</v>
      </c>
      <c r="G253" s="2">
        <v>0.01</v>
      </c>
      <c r="H253" s="24">
        <f t="shared" si="6"/>
        <v>37.201599999999999</v>
      </c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63" t="str">
        <f>IF(AND(DmartSalesData[[#This Row],[sales]]&gt;3000,DmartSalesData[[#This Row],[profit]]&gt;500),"Good","Not Good")</f>
        <v>Good</v>
      </c>
      <c r="R253" s="73">
        <f>YEAR(DmartSalesData[[#This Row],[order_date]])</f>
        <v>2023</v>
      </c>
      <c r="S253" s="73"/>
    </row>
    <row r="254" spans="1:19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 t="str">
        <f>IF(DmartSalesData[[#This Row],[sales]]&gt;4000,"High Category",IF(DmartSalesData[[#This Row],[sales]]&gt;2000,"Medium Category","Low Category"))</f>
        <v>Medium Category</v>
      </c>
      <c r="G254" s="2">
        <v>0.3</v>
      </c>
      <c r="H254" s="24">
        <f t="shared" si="6"/>
        <v>1132.242</v>
      </c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63" t="str">
        <f>IF(AND(DmartSalesData[[#This Row],[sales]]&gt;3000,DmartSalesData[[#This Row],[profit]]&gt;500),"Good","Not Good")</f>
        <v>Not Good</v>
      </c>
      <c r="R254" s="73">
        <f>YEAR(DmartSalesData[[#This Row],[order_date]])</f>
        <v>2024</v>
      </c>
      <c r="S254" s="73"/>
    </row>
    <row r="255" spans="1:19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 t="str">
        <f>IF(DmartSalesData[[#This Row],[sales]]&gt;4000,"High Category",IF(DmartSalesData[[#This Row],[sales]]&gt;2000,"Medium Category","Low Category"))</f>
        <v>Low Category</v>
      </c>
      <c r="G255" s="2">
        <v>0.48</v>
      </c>
      <c r="H255" s="24">
        <f t="shared" si="6"/>
        <v>386.41919999999999</v>
      </c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63" t="str">
        <f>IF(AND(DmartSalesData[[#This Row],[sales]]&gt;3000,DmartSalesData[[#This Row],[profit]]&gt;500),"Good","Not Good")</f>
        <v>Not Good</v>
      </c>
      <c r="R255" s="73">
        <f>YEAR(DmartSalesData[[#This Row],[order_date]])</f>
        <v>2024</v>
      </c>
      <c r="S255" s="73"/>
    </row>
    <row r="256" spans="1:19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 t="str">
        <f>IF(DmartSalesData[[#This Row],[sales]]&gt;4000,"High Category",IF(DmartSalesData[[#This Row],[sales]]&gt;2000,"Medium Category","Low Category"))</f>
        <v>Low Category</v>
      </c>
      <c r="G256" s="2">
        <v>0.34</v>
      </c>
      <c r="H256" s="24">
        <f t="shared" si="6"/>
        <v>199.09380000000004</v>
      </c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63" t="str">
        <f>IF(AND(DmartSalesData[[#This Row],[sales]]&gt;3000,DmartSalesData[[#This Row],[profit]]&gt;500),"Good","Not Good")</f>
        <v>Not Good</v>
      </c>
      <c r="R256" s="73">
        <f>YEAR(DmartSalesData[[#This Row],[order_date]])</f>
        <v>2024</v>
      </c>
      <c r="S256" s="73"/>
    </row>
    <row r="257" spans="1:19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 t="str">
        <f>IF(DmartSalesData[[#This Row],[sales]]&gt;4000,"High Category",IF(DmartSalesData[[#This Row],[sales]]&gt;2000,"Medium Category","Low Category"))</f>
        <v>High Category</v>
      </c>
      <c r="G257" s="2">
        <v>0.05</v>
      </c>
      <c r="H257" s="24">
        <f t="shared" si="6"/>
        <v>216.06700000000001</v>
      </c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63" t="str">
        <f>IF(AND(DmartSalesData[[#This Row],[sales]]&gt;3000,DmartSalesData[[#This Row],[profit]]&gt;500),"Good","Not Good")</f>
        <v>Not Good</v>
      </c>
      <c r="R257" s="73">
        <f>YEAR(DmartSalesData[[#This Row],[order_date]])</f>
        <v>2024</v>
      </c>
      <c r="S257" s="73"/>
    </row>
    <row r="258" spans="1:19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 t="str">
        <f>IF(DmartSalesData[[#This Row],[sales]]&gt;4000,"High Category",IF(DmartSalesData[[#This Row],[sales]]&gt;2000,"Medium Category","Low Category"))</f>
        <v>High Category</v>
      </c>
      <c r="G258" s="2">
        <v>0.37</v>
      </c>
      <c r="H258" s="24">
        <f t="shared" ref="H258:H321" si="8">E258*G258</f>
        <v>1554.7991999999999</v>
      </c>
      <c r="I258" s="2">
        <f t="shared" ref="I258:I321" si="9">E258-H258</f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63" t="str">
        <f>IF(AND(DmartSalesData[[#This Row],[sales]]&gt;3000,DmartSalesData[[#This Row],[profit]]&gt;500),"Good","Not Good")</f>
        <v>Good</v>
      </c>
      <c r="R258" s="73">
        <f>YEAR(DmartSalesData[[#This Row],[order_date]])</f>
        <v>2024</v>
      </c>
      <c r="S258" s="73"/>
    </row>
    <row r="259" spans="1:19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 t="str">
        <f>IF(DmartSalesData[[#This Row],[sales]]&gt;4000,"High Category",IF(DmartSalesData[[#This Row],[sales]]&gt;2000,"Medium Category","Low Category"))</f>
        <v>Medium Category</v>
      </c>
      <c r="G259" s="2">
        <v>0.19</v>
      </c>
      <c r="H259" s="24">
        <f t="shared" si="8"/>
        <v>653.30740000000003</v>
      </c>
      <c r="I259" s="2">
        <f t="shared" si="9"/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63" t="str">
        <f>IF(AND(DmartSalesData[[#This Row],[sales]]&gt;3000,DmartSalesData[[#This Row],[profit]]&gt;500),"Good","Not Good")</f>
        <v>Good</v>
      </c>
      <c r="R259" s="73">
        <f>YEAR(DmartSalesData[[#This Row],[order_date]])</f>
        <v>2023</v>
      </c>
      <c r="S259" s="73"/>
    </row>
    <row r="260" spans="1:19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 t="str">
        <f>IF(DmartSalesData[[#This Row],[sales]]&gt;4000,"High Category",IF(DmartSalesData[[#This Row],[sales]]&gt;2000,"Medium Category","Low Category"))</f>
        <v>Medium Category</v>
      </c>
      <c r="G260" s="2">
        <v>0.46</v>
      </c>
      <c r="H260" s="24">
        <f t="shared" si="8"/>
        <v>1411.7124000000001</v>
      </c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63" t="str">
        <f>IF(AND(DmartSalesData[[#This Row],[sales]]&gt;3000,DmartSalesData[[#This Row],[profit]]&gt;500),"Good","Not Good")</f>
        <v>Good</v>
      </c>
      <c r="R260" s="73">
        <f>YEAR(DmartSalesData[[#This Row],[order_date]])</f>
        <v>2023</v>
      </c>
      <c r="S260" s="73"/>
    </row>
    <row r="261" spans="1:19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 t="str">
        <f>IF(DmartSalesData[[#This Row],[sales]]&gt;4000,"High Category",IF(DmartSalesData[[#This Row],[sales]]&gt;2000,"Medium Category","Low Category"))</f>
        <v>Low Category</v>
      </c>
      <c r="G261" s="2">
        <v>0.14000000000000001</v>
      </c>
      <c r="H261" s="24">
        <f t="shared" si="8"/>
        <v>265.67380000000003</v>
      </c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63" t="str">
        <f>IF(AND(DmartSalesData[[#This Row],[sales]]&gt;3000,DmartSalesData[[#This Row],[profit]]&gt;500),"Good","Not Good")</f>
        <v>Not Good</v>
      </c>
      <c r="R261" s="73">
        <f>YEAR(DmartSalesData[[#This Row],[order_date]])</f>
        <v>2023</v>
      </c>
      <c r="S261" s="73"/>
    </row>
    <row r="262" spans="1:19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 t="str">
        <f>IF(DmartSalesData[[#This Row],[sales]]&gt;4000,"High Category",IF(DmartSalesData[[#This Row],[sales]]&gt;2000,"Medium Category","Low Category"))</f>
        <v>Low Category</v>
      </c>
      <c r="G262" s="2">
        <v>0.24</v>
      </c>
      <c r="H262" s="24">
        <f t="shared" si="8"/>
        <v>287.52</v>
      </c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63" t="str">
        <f>IF(AND(DmartSalesData[[#This Row],[sales]]&gt;3000,DmartSalesData[[#This Row],[profit]]&gt;500),"Good","Not Good")</f>
        <v>Not Good</v>
      </c>
      <c r="R262" s="73">
        <f>YEAR(DmartSalesData[[#This Row],[order_date]])</f>
        <v>2024</v>
      </c>
      <c r="S262" s="73"/>
    </row>
    <row r="263" spans="1:19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 t="str">
        <f>IF(DmartSalesData[[#This Row],[sales]]&gt;4000,"High Category",IF(DmartSalesData[[#This Row],[sales]]&gt;2000,"Medium Category","Low Category"))</f>
        <v>Medium Category</v>
      </c>
      <c r="G263" s="2">
        <v>0.37</v>
      </c>
      <c r="H263" s="24">
        <f t="shared" si="8"/>
        <v>1247.4623999999999</v>
      </c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63" t="str">
        <f>IF(AND(DmartSalesData[[#This Row],[sales]]&gt;3000,DmartSalesData[[#This Row],[profit]]&gt;500),"Good","Not Good")</f>
        <v>Good</v>
      </c>
      <c r="R263" s="73">
        <f>YEAR(DmartSalesData[[#This Row],[order_date]])</f>
        <v>2024</v>
      </c>
      <c r="S263" s="73"/>
    </row>
    <row r="264" spans="1:19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 t="str">
        <f>IF(DmartSalesData[[#This Row],[sales]]&gt;4000,"High Category",IF(DmartSalesData[[#This Row],[sales]]&gt;2000,"Medium Category","Low Category"))</f>
        <v>High Category</v>
      </c>
      <c r="G264" s="2">
        <v>0.13</v>
      </c>
      <c r="H264" s="24">
        <f t="shared" si="8"/>
        <v>594.60310000000004</v>
      </c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63" t="str">
        <f>IF(AND(DmartSalesData[[#This Row],[sales]]&gt;3000,DmartSalesData[[#This Row],[profit]]&gt;500),"Good","Not Good")</f>
        <v>Good</v>
      </c>
      <c r="R264" s="73">
        <f>YEAR(DmartSalesData[[#This Row],[order_date]])</f>
        <v>2023</v>
      </c>
      <c r="S264" s="73"/>
    </row>
    <row r="265" spans="1:19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 t="str">
        <f>IF(DmartSalesData[[#This Row],[sales]]&gt;4000,"High Category",IF(DmartSalesData[[#This Row],[sales]]&gt;2000,"Medium Category","Low Category"))</f>
        <v>Medium Category</v>
      </c>
      <c r="G265" s="2">
        <v>0.09</v>
      </c>
      <c r="H265" s="24">
        <f t="shared" si="8"/>
        <v>201.71520000000001</v>
      </c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63" t="str">
        <f>IF(AND(DmartSalesData[[#This Row],[sales]]&gt;3000,DmartSalesData[[#This Row],[profit]]&gt;500),"Good","Not Good")</f>
        <v>Not Good</v>
      </c>
      <c r="R265" s="73">
        <f>YEAR(DmartSalesData[[#This Row],[order_date]])</f>
        <v>2023</v>
      </c>
      <c r="S265" s="73"/>
    </row>
    <row r="266" spans="1:19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 t="str">
        <f>IF(DmartSalesData[[#This Row],[sales]]&gt;4000,"High Category",IF(DmartSalesData[[#This Row],[sales]]&gt;2000,"Medium Category","Low Category"))</f>
        <v>Low Category</v>
      </c>
      <c r="G266" s="2">
        <v>0</v>
      </c>
      <c r="H266" s="24">
        <f t="shared" si="8"/>
        <v>0</v>
      </c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63" t="str">
        <f>IF(AND(DmartSalesData[[#This Row],[sales]]&gt;3000,DmartSalesData[[#This Row],[profit]]&gt;500),"Good","Not Good")</f>
        <v>Not Good</v>
      </c>
      <c r="R266" s="73">
        <f>YEAR(DmartSalesData[[#This Row],[order_date]])</f>
        <v>2023</v>
      </c>
      <c r="S266" s="73"/>
    </row>
    <row r="267" spans="1:19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 t="str">
        <f>IF(DmartSalesData[[#This Row],[sales]]&gt;4000,"High Category",IF(DmartSalesData[[#This Row],[sales]]&gt;2000,"Medium Category","Low Category"))</f>
        <v>Low Category</v>
      </c>
      <c r="G267" s="2">
        <v>0.24</v>
      </c>
      <c r="H267" s="24">
        <f t="shared" si="8"/>
        <v>342.39120000000003</v>
      </c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63" t="str">
        <f>IF(AND(DmartSalesData[[#This Row],[sales]]&gt;3000,DmartSalesData[[#This Row],[profit]]&gt;500),"Good","Not Good")</f>
        <v>Not Good</v>
      </c>
      <c r="R267" s="73">
        <f>YEAR(DmartSalesData[[#This Row],[order_date]])</f>
        <v>2024</v>
      </c>
      <c r="S267" s="73"/>
    </row>
    <row r="268" spans="1:19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 t="str">
        <f>IF(DmartSalesData[[#This Row],[sales]]&gt;4000,"High Category",IF(DmartSalesData[[#This Row],[sales]]&gt;2000,"Medium Category","Low Category"))</f>
        <v>Low Category</v>
      </c>
      <c r="G268" s="2">
        <v>0.46</v>
      </c>
      <c r="H268" s="24">
        <f t="shared" si="8"/>
        <v>99.433599999999998</v>
      </c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63" t="str">
        <f>IF(AND(DmartSalesData[[#This Row],[sales]]&gt;3000,DmartSalesData[[#This Row],[profit]]&gt;500),"Good","Not Good")</f>
        <v>Not Good</v>
      </c>
      <c r="R268" s="73">
        <f>YEAR(DmartSalesData[[#This Row],[order_date]])</f>
        <v>2024</v>
      </c>
      <c r="S268" s="73"/>
    </row>
    <row r="269" spans="1:19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 t="str">
        <f>IF(DmartSalesData[[#This Row],[sales]]&gt;4000,"High Category",IF(DmartSalesData[[#This Row],[sales]]&gt;2000,"Medium Category","Low Category"))</f>
        <v>Medium Category</v>
      </c>
      <c r="G269" s="2">
        <v>0.14000000000000001</v>
      </c>
      <c r="H269" s="24">
        <f t="shared" si="8"/>
        <v>370.93700000000007</v>
      </c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63" t="str">
        <f>IF(AND(DmartSalesData[[#This Row],[sales]]&gt;3000,DmartSalesData[[#This Row],[profit]]&gt;500),"Good","Not Good")</f>
        <v>Not Good</v>
      </c>
      <c r="R269" s="73">
        <f>YEAR(DmartSalesData[[#This Row],[order_date]])</f>
        <v>2024</v>
      </c>
      <c r="S269" s="73"/>
    </row>
    <row r="270" spans="1:19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 t="str">
        <f>IF(DmartSalesData[[#This Row],[sales]]&gt;4000,"High Category",IF(DmartSalesData[[#This Row],[sales]]&gt;2000,"Medium Category","Low Category"))</f>
        <v>High Category</v>
      </c>
      <c r="G270" s="2">
        <v>0.02</v>
      </c>
      <c r="H270" s="24">
        <f t="shared" si="8"/>
        <v>98.847200000000001</v>
      </c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63" t="str">
        <f>IF(AND(DmartSalesData[[#This Row],[sales]]&gt;3000,DmartSalesData[[#This Row],[profit]]&gt;500),"Good","Not Good")</f>
        <v>Good</v>
      </c>
      <c r="R270" s="73">
        <f>YEAR(DmartSalesData[[#This Row],[order_date]])</f>
        <v>2024</v>
      </c>
      <c r="S270" s="73"/>
    </row>
    <row r="271" spans="1:19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 t="str">
        <f>IF(DmartSalesData[[#This Row],[sales]]&gt;4000,"High Category",IF(DmartSalesData[[#This Row],[sales]]&gt;2000,"Medium Category","Low Category"))</f>
        <v>High Category</v>
      </c>
      <c r="G271" s="2">
        <v>0.31</v>
      </c>
      <c r="H271" s="24">
        <f t="shared" si="8"/>
        <v>1269.3445999999999</v>
      </c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63" t="str">
        <f>IF(AND(DmartSalesData[[#This Row],[sales]]&gt;3000,DmartSalesData[[#This Row],[profit]]&gt;500),"Good","Not Good")</f>
        <v>Not Good</v>
      </c>
      <c r="R271" s="73">
        <f>YEAR(DmartSalesData[[#This Row],[order_date]])</f>
        <v>2024</v>
      </c>
      <c r="S271" s="73"/>
    </row>
    <row r="272" spans="1:19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 t="str">
        <f>IF(DmartSalesData[[#This Row],[sales]]&gt;4000,"High Category",IF(DmartSalesData[[#This Row],[sales]]&gt;2000,"Medium Category","Low Category"))</f>
        <v>High Category</v>
      </c>
      <c r="G272" s="2">
        <v>0.03</v>
      </c>
      <c r="H272" s="24">
        <f t="shared" si="8"/>
        <v>134.9289</v>
      </c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63" t="str">
        <f>IF(AND(DmartSalesData[[#This Row],[sales]]&gt;3000,DmartSalesData[[#This Row],[profit]]&gt;500),"Good","Not Good")</f>
        <v>Good</v>
      </c>
      <c r="R272" s="73">
        <f>YEAR(DmartSalesData[[#This Row],[order_date]])</f>
        <v>2024</v>
      </c>
      <c r="S272" s="73"/>
    </row>
    <row r="273" spans="1:19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 t="str">
        <f>IF(DmartSalesData[[#This Row],[sales]]&gt;4000,"High Category",IF(DmartSalesData[[#This Row],[sales]]&gt;2000,"Medium Category","Low Category"))</f>
        <v>Medium Category</v>
      </c>
      <c r="G273" s="2">
        <v>0.25</v>
      </c>
      <c r="H273" s="24">
        <f t="shared" si="8"/>
        <v>785.92499999999995</v>
      </c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63" t="str">
        <f>IF(AND(DmartSalesData[[#This Row],[sales]]&gt;3000,DmartSalesData[[#This Row],[profit]]&gt;500),"Good","Not Good")</f>
        <v>Not Good</v>
      </c>
      <c r="R273" s="73">
        <f>YEAR(DmartSalesData[[#This Row],[order_date]])</f>
        <v>2023</v>
      </c>
      <c r="S273" s="73"/>
    </row>
    <row r="274" spans="1:19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 t="str">
        <f>IF(DmartSalesData[[#This Row],[sales]]&gt;4000,"High Category",IF(DmartSalesData[[#This Row],[sales]]&gt;2000,"Medium Category","Low Category"))</f>
        <v>Medium Category</v>
      </c>
      <c r="G274" s="2">
        <v>0.19</v>
      </c>
      <c r="H274" s="24">
        <f t="shared" si="8"/>
        <v>467.22710000000001</v>
      </c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63" t="str">
        <f>IF(AND(DmartSalesData[[#This Row],[sales]]&gt;3000,DmartSalesData[[#This Row],[profit]]&gt;500),"Good","Not Good")</f>
        <v>Not Good</v>
      </c>
      <c r="R274" s="73">
        <f>YEAR(DmartSalesData[[#This Row],[order_date]])</f>
        <v>2024</v>
      </c>
      <c r="S274" s="73"/>
    </row>
    <row r="275" spans="1:19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 t="str">
        <f>IF(DmartSalesData[[#This Row],[sales]]&gt;4000,"High Category",IF(DmartSalesData[[#This Row],[sales]]&gt;2000,"Medium Category","Low Category"))</f>
        <v>High Category</v>
      </c>
      <c r="G275" s="2">
        <v>0.24</v>
      </c>
      <c r="H275" s="24">
        <f t="shared" si="8"/>
        <v>1188.7775999999999</v>
      </c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63" t="str">
        <f>IF(AND(DmartSalesData[[#This Row],[sales]]&gt;3000,DmartSalesData[[#This Row],[profit]]&gt;500),"Good","Not Good")</f>
        <v>Good</v>
      </c>
      <c r="R275" s="73">
        <f>YEAR(DmartSalesData[[#This Row],[order_date]])</f>
        <v>2023</v>
      </c>
      <c r="S275" s="73"/>
    </row>
    <row r="276" spans="1:19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 t="str">
        <f>IF(DmartSalesData[[#This Row],[sales]]&gt;4000,"High Category",IF(DmartSalesData[[#This Row],[sales]]&gt;2000,"Medium Category","Low Category"))</f>
        <v>Medium Category</v>
      </c>
      <c r="G276" s="2">
        <v>0.08</v>
      </c>
      <c r="H276" s="24">
        <f t="shared" si="8"/>
        <v>183.28720000000001</v>
      </c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63" t="str">
        <f>IF(AND(DmartSalesData[[#This Row],[sales]]&gt;3000,DmartSalesData[[#This Row],[profit]]&gt;500),"Good","Not Good")</f>
        <v>Not Good</v>
      </c>
      <c r="R276" s="73">
        <f>YEAR(DmartSalesData[[#This Row],[order_date]])</f>
        <v>2024</v>
      </c>
      <c r="S276" s="73"/>
    </row>
    <row r="277" spans="1:19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 t="str">
        <f>IF(DmartSalesData[[#This Row],[sales]]&gt;4000,"High Category",IF(DmartSalesData[[#This Row],[sales]]&gt;2000,"Medium Category","Low Category"))</f>
        <v>High Category</v>
      </c>
      <c r="G277" s="2">
        <v>0.05</v>
      </c>
      <c r="H277" s="24">
        <f t="shared" si="8"/>
        <v>229.62350000000004</v>
      </c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63" t="str">
        <f>IF(AND(DmartSalesData[[#This Row],[sales]]&gt;3000,DmartSalesData[[#This Row],[profit]]&gt;500),"Good","Not Good")</f>
        <v>Good</v>
      </c>
      <c r="R277" s="73">
        <f>YEAR(DmartSalesData[[#This Row],[order_date]])</f>
        <v>2024</v>
      </c>
      <c r="S277" s="73"/>
    </row>
    <row r="278" spans="1:19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 t="str">
        <f>IF(DmartSalesData[[#This Row],[sales]]&gt;4000,"High Category",IF(DmartSalesData[[#This Row],[sales]]&gt;2000,"Medium Category","Low Category"))</f>
        <v>Medium Category</v>
      </c>
      <c r="G278" s="2">
        <v>0.37</v>
      </c>
      <c r="H278" s="24">
        <f t="shared" si="8"/>
        <v>1418.2248</v>
      </c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63" t="str">
        <f>IF(AND(DmartSalesData[[#This Row],[sales]]&gt;3000,DmartSalesData[[#This Row],[profit]]&gt;500),"Good","Not Good")</f>
        <v>Good</v>
      </c>
      <c r="R278" s="73">
        <f>YEAR(DmartSalesData[[#This Row],[order_date]])</f>
        <v>2024</v>
      </c>
      <c r="S278" s="73"/>
    </row>
    <row r="279" spans="1:19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 t="str">
        <f>IF(DmartSalesData[[#This Row],[sales]]&gt;4000,"High Category",IF(DmartSalesData[[#This Row],[sales]]&gt;2000,"Medium Category","Low Category"))</f>
        <v>Low Category</v>
      </c>
      <c r="G279" s="2">
        <v>0.12</v>
      </c>
      <c r="H279" s="24">
        <f t="shared" si="8"/>
        <v>206.61479999999997</v>
      </c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63" t="str">
        <f>IF(AND(DmartSalesData[[#This Row],[sales]]&gt;3000,DmartSalesData[[#This Row],[profit]]&gt;500),"Good","Not Good")</f>
        <v>Not Good</v>
      </c>
      <c r="R279" s="73">
        <f>YEAR(DmartSalesData[[#This Row],[order_date]])</f>
        <v>2024</v>
      </c>
      <c r="S279" s="73"/>
    </row>
    <row r="280" spans="1:19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 t="str">
        <f>IF(DmartSalesData[[#This Row],[sales]]&gt;4000,"High Category",IF(DmartSalesData[[#This Row],[sales]]&gt;2000,"Medium Category","Low Category"))</f>
        <v>Medium Category</v>
      </c>
      <c r="G280" s="2">
        <v>0.4</v>
      </c>
      <c r="H280" s="24">
        <f t="shared" si="8"/>
        <v>1026</v>
      </c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63" t="str">
        <f>IF(AND(DmartSalesData[[#This Row],[sales]]&gt;3000,DmartSalesData[[#This Row],[profit]]&gt;500),"Good","Not Good")</f>
        <v>Not Good</v>
      </c>
      <c r="R280" s="73">
        <f>YEAR(DmartSalesData[[#This Row],[order_date]])</f>
        <v>2023</v>
      </c>
      <c r="S280" s="73"/>
    </row>
    <row r="281" spans="1:19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 t="str">
        <f>IF(DmartSalesData[[#This Row],[sales]]&gt;4000,"High Category",IF(DmartSalesData[[#This Row],[sales]]&gt;2000,"Medium Category","Low Category"))</f>
        <v>Low Category</v>
      </c>
      <c r="G281" s="2">
        <v>0.38</v>
      </c>
      <c r="H281" s="24">
        <f t="shared" si="8"/>
        <v>753.61980000000005</v>
      </c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63" t="str">
        <f>IF(AND(DmartSalesData[[#This Row],[sales]]&gt;3000,DmartSalesData[[#This Row],[profit]]&gt;500),"Good","Not Good")</f>
        <v>Not Good</v>
      </c>
      <c r="R281" s="73">
        <f>YEAR(DmartSalesData[[#This Row],[order_date]])</f>
        <v>2024</v>
      </c>
      <c r="S281" s="73"/>
    </row>
    <row r="282" spans="1:19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 t="str">
        <f>IF(DmartSalesData[[#This Row],[sales]]&gt;4000,"High Category",IF(DmartSalesData[[#This Row],[sales]]&gt;2000,"Medium Category","Low Category"))</f>
        <v>Low Category</v>
      </c>
      <c r="G282" s="2">
        <v>0.1</v>
      </c>
      <c r="H282" s="24">
        <f t="shared" si="8"/>
        <v>76.749000000000009</v>
      </c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63" t="str">
        <f>IF(AND(DmartSalesData[[#This Row],[sales]]&gt;3000,DmartSalesData[[#This Row],[profit]]&gt;500),"Good","Not Good")</f>
        <v>Not Good</v>
      </c>
      <c r="R282" s="73">
        <f>YEAR(DmartSalesData[[#This Row],[order_date]])</f>
        <v>2023</v>
      </c>
      <c r="S282" s="73"/>
    </row>
    <row r="283" spans="1:19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 t="str">
        <f>IF(DmartSalesData[[#This Row],[sales]]&gt;4000,"High Category",IF(DmartSalesData[[#This Row],[sales]]&gt;2000,"Medium Category","Low Category"))</f>
        <v>Low Category</v>
      </c>
      <c r="G283" s="2">
        <v>0.45</v>
      </c>
      <c r="H283" s="24">
        <f t="shared" si="8"/>
        <v>831.67200000000003</v>
      </c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63" t="str">
        <f>IF(AND(DmartSalesData[[#This Row],[sales]]&gt;3000,DmartSalesData[[#This Row],[profit]]&gt;500),"Good","Not Good")</f>
        <v>Not Good</v>
      </c>
      <c r="R283" s="73">
        <f>YEAR(DmartSalesData[[#This Row],[order_date]])</f>
        <v>2024</v>
      </c>
      <c r="S283" s="73"/>
    </row>
    <row r="284" spans="1:19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 t="str">
        <f>IF(DmartSalesData[[#This Row],[sales]]&gt;4000,"High Category",IF(DmartSalesData[[#This Row],[sales]]&gt;2000,"Medium Category","Low Category"))</f>
        <v>High Category</v>
      </c>
      <c r="G284" s="2">
        <v>0.08</v>
      </c>
      <c r="H284" s="24">
        <f t="shared" si="8"/>
        <v>356.47760000000005</v>
      </c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63" t="str">
        <f>IF(AND(DmartSalesData[[#This Row],[sales]]&gt;3000,DmartSalesData[[#This Row],[profit]]&gt;500),"Good","Not Good")</f>
        <v>Good</v>
      </c>
      <c r="R284" s="73">
        <f>YEAR(DmartSalesData[[#This Row],[order_date]])</f>
        <v>2024</v>
      </c>
      <c r="S284" s="73"/>
    </row>
    <row r="285" spans="1:19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 t="str">
        <f>IF(DmartSalesData[[#This Row],[sales]]&gt;4000,"High Category",IF(DmartSalesData[[#This Row],[sales]]&gt;2000,"Medium Category","Low Category"))</f>
        <v>Medium Category</v>
      </c>
      <c r="G285" s="2">
        <v>0.4</v>
      </c>
      <c r="H285" s="24">
        <f t="shared" si="8"/>
        <v>1515.164</v>
      </c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63" t="str">
        <f>IF(AND(DmartSalesData[[#This Row],[sales]]&gt;3000,DmartSalesData[[#This Row],[profit]]&gt;500),"Good","Not Good")</f>
        <v>Good</v>
      </c>
      <c r="R285" s="73">
        <f>YEAR(DmartSalesData[[#This Row],[order_date]])</f>
        <v>2023</v>
      </c>
      <c r="S285" s="73"/>
    </row>
    <row r="286" spans="1:19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 t="str">
        <f>IF(DmartSalesData[[#This Row],[sales]]&gt;4000,"High Category",IF(DmartSalesData[[#This Row],[sales]]&gt;2000,"Medium Category","Low Category"))</f>
        <v>Low Category</v>
      </c>
      <c r="G286" s="2">
        <v>0.21</v>
      </c>
      <c r="H286" s="24">
        <f t="shared" si="8"/>
        <v>306.63150000000002</v>
      </c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63" t="str">
        <f>IF(AND(DmartSalesData[[#This Row],[sales]]&gt;3000,DmartSalesData[[#This Row],[profit]]&gt;500),"Good","Not Good")</f>
        <v>Not Good</v>
      </c>
      <c r="R286" s="73">
        <f>YEAR(DmartSalesData[[#This Row],[order_date]])</f>
        <v>2024</v>
      </c>
      <c r="S286" s="73"/>
    </row>
    <row r="287" spans="1:19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 t="str">
        <f>IF(DmartSalesData[[#This Row],[sales]]&gt;4000,"High Category",IF(DmartSalesData[[#This Row],[sales]]&gt;2000,"Medium Category","Low Category"))</f>
        <v>Low Category</v>
      </c>
      <c r="G287" s="2">
        <v>0.09</v>
      </c>
      <c r="H287" s="24">
        <f t="shared" si="8"/>
        <v>171.25019999999998</v>
      </c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63" t="str">
        <f>IF(AND(DmartSalesData[[#This Row],[sales]]&gt;3000,DmartSalesData[[#This Row],[profit]]&gt;500),"Good","Not Good")</f>
        <v>Not Good</v>
      </c>
      <c r="R287" s="73">
        <f>YEAR(DmartSalesData[[#This Row],[order_date]])</f>
        <v>2024</v>
      </c>
      <c r="S287" s="73"/>
    </row>
    <row r="288" spans="1:19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 t="str">
        <f>IF(DmartSalesData[[#This Row],[sales]]&gt;4000,"High Category",IF(DmartSalesData[[#This Row],[sales]]&gt;2000,"Medium Category","Low Category"))</f>
        <v>Medium Category</v>
      </c>
      <c r="G288" s="2">
        <v>0.47</v>
      </c>
      <c r="H288" s="24">
        <f t="shared" si="8"/>
        <v>1466.6491000000001</v>
      </c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63" t="str">
        <f>IF(AND(DmartSalesData[[#This Row],[sales]]&gt;3000,DmartSalesData[[#This Row],[profit]]&gt;500),"Good","Not Good")</f>
        <v>Good</v>
      </c>
      <c r="R288" s="73">
        <f>YEAR(DmartSalesData[[#This Row],[order_date]])</f>
        <v>2024</v>
      </c>
      <c r="S288" s="73"/>
    </row>
    <row r="289" spans="1:19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 t="str">
        <f>IF(DmartSalesData[[#This Row],[sales]]&gt;4000,"High Category",IF(DmartSalesData[[#This Row],[sales]]&gt;2000,"Medium Category","Low Category"))</f>
        <v>Medium Category</v>
      </c>
      <c r="G289" s="2">
        <v>0.48</v>
      </c>
      <c r="H289" s="24">
        <f t="shared" si="8"/>
        <v>1026.7632000000001</v>
      </c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63" t="str">
        <f>IF(AND(DmartSalesData[[#This Row],[sales]]&gt;3000,DmartSalesData[[#This Row],[profit]]&gt;500),"Good","Not Good")</f>
        <v>Not Good</v>
      </c>
      <c r="R289" s="73">
        <f>YEAR(DmartSalesData[[#This Row],[order_date]])</f>
        <v>2023</v>
      </c>
      <c r="S289" s="73"/>
    </row>
    <row r="290" spans="1:19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 t="str">
        <f>IF(DmartSalesData[[#This Row],[sales]]&gt;4000,"High Category",IF(DmartSalesData[[#This Row],[sales]]&gt;2000,"Medium Category","Low Category"))</f>
        <v>Medium Category</v>
      </c>
      <c r="G290" s="2">
        <v>0.26</v>
      </c>
      <c r="H290" s="24">
        <f t="shared" si="8"/>
        <v>666.87920000000008</v>
      </c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63" t="str">
        <f>IF(AND(DmartSalesData[[#This Row],[sales]]&gt;3000,DmartSalesData[[#This Row],[profit]]&gt;500),"Good","Not Good")</f>
        <v>Not Good</v>
      </c>
      <c r="R290" s="73">
        <f>YEAR(DmartSalesData[[#This Row],[order_date]])</f>
        <v>2024</v>
      </c>
      <c r="S290" s="73"/>
    </row>
    <row r="291" spans="1:19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 t="str">
        <f>IF(DmartSalesData[[#This Row],[sales]]&gt;4000,"High Category",IF(DmartSalesData[[#This Row],[sales]]&gt;2000,"Medium Category","Low Category"))</f>
        <v>Medium Category</v>
      </c>
      <c r="G291" s="2">
        <v>0.23</v>
      </c>
      <c r="H291" s="24">
        <f t="shared" si="8"/>
        <v>809.83690000000013</v>
      </c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63" t="str">
        <f>IF(AND(DmartSalesData[[#This Row],[sales]]&gt;3000,DmartSalesData[[#This Row],[profit]]&gt;500),"Good","Not Good")</f>
        <v>Good</v>
      </c>
      <c r="R291" s="73">
        <f>YEAR(DmartSalesData[[#This Row],[order_date]])</f>
        <v>2023</v>
      </c>
      <c r="S291" s="73"/>
    </row>
    <row r="292" spans="1:19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 t="str">
        <f>IF(DmartSalesData[[#This Row],[sales]]&gt;4000,"High Category",IF(DmartSalesData[[#This Row],[sales]]&gt;2000,"Medium Category","Low Category"))</f>
        <v>Medium Category</v>
      </c>
      <c r="G292" s="2">
        <v>0.45</v>
      </c>
      <c r="H292" s="24">
        <f t="shared" si="8"/>
        <v>1075.2885000000001</v>
      </c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63" t="str">
        <f>IF(AND(DmartSalesData[[#This Row],[sales]]&gt;3000,DmartSalesData[[#This Row],[profit]]&gt;500),"Good","Not Good")</f>
        <v>Not Good</v>
      </c>
      <c r="R292" s="73">
        <f>YEAR(DmartSalesData[[#This Row],[order_date]])</f>
        <v>2023</v>
      </c>
      <c r="S292" s="73"/>
    </row>
    <row r="293" spans="1:19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 t="str">
        <f>IF(DmartSalesData[[#This Row],[sales]]&gt;4000,"High Category",IF(DmartSalesData[[#This Row],[sales]]&gt;2000,"Medium Category","Low Category"))</f>
        <v>Low Category</v>
      </c>
      <c r="G293" s="2">
        <v>0.3</v>
      </c>
      <c r="H293" s="24">
        <f t="shared" si="8"/>
        <v>310.72499999999997</v>
      </c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63" t="str">
        <f>IF(AND(DmartSalesData[[#This Row],[sales]]&gt;3000,DmartSalesData[[#This Row],[profit]]&gt;500),"Good","Not Good")</f>
        <v>Not Good</v>
      </c>
      <c r="R293" s="73">
        <f>YEAR(DmartSalesData[[#This Row],[order_date]])</f>
        <v>2023</v>
      </c>
      <c r="S293" s="73"/>
    </row>
    <row r="294" spans="1:19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 t="str">
        <f>IF(DmartSalesData[[#This Row],[sales]]&gt;4000,"High Category",IF(DmartSalesData[[#This Row],[sales]]&gt;2000,"Medium Category","Low Category"))</f>
        <v>Medium Category</v>
      </c>
      <c r="G294" s="2">
        <v>0.13</v>
      </c>
      <c r="H294" s="24">
        <f t="shared" si="8"/>
        <v>344.6053</v>
      </c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63" t="str">
        <f>IF(AND(DmartSalesData[[#This Row],[sales]]&gt;3000,DmartSalesData[[#This Row],[profit]]&gt;500),"Good","Not Good")</f>
        <v>Not Good</v>
      </c>
      <c r="R294" s="73">
        <f>YEAR(DmartSalesData[[#This Row],[order_date]])</f>
        <v>2023</v>
      </c>
      <c r="S294" s="73"/>
    </row>
    <row r="295" spans="1:19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 t="str">
        <f>IF(DmartSalesData[[#This Row],[sales]]&gt;4000,"High Category",IF(DmartSalesData[[#This Row],[sales]]&gt;2000,"Medium Category","Low Category"))</f>
        <v>Low Category</v>
      </c>
      <c r="G295" s="2">
        <v>0.21</v>
      </c>
      <c r="H295" s="24">
        <f t="shared" si="8"/>
        <v>387.44579999999996</v>
      </c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63" t="str">
        <f>IF(AND(DmartSalesData[[#This Row],[sales]]&gt;3000,DmartSalesData[[#This Row],[profit]]&gt;500),"Good","Not Good")</f>
        <v>Not Good</v>
      </c>
      <c r="R295" s="73">
        <f>YEAR(DmartSalesData[[#This Row],[order_date]])</f>
        <v>2024</v>
      </c>
      <c r="S295" s="73"/>
    </row>
    <row r="296" spans="1:19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 t="str">
        <f>IF(DmartSalesData[[#This Row],[sales]]&gt;4000,"High Category",IF(DmartSalesData[[#This Row],[sales]]&gt;2000,"Medium Category","Low Category"))</f>
        <v>Low Category</v>
      </c>
      <c r="G296" s="2">
        <v>0.42</v>
      </c>
      <c r="H296" s="24">
        <f t="shared" si="8"/>
        <v>640.33199999999999</v>
      </c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63" t="str">
        <f>IF(AND(DmartSalesData[[#This Row],[sales]]&gt;3000,DmartSalesData[[#This Row],[profit]]&gt;500),"Good","Not Good")</f>
        <v>Not Good</v>
      </c>
      <c r="R296" s="73">
        <f>YEAR(DmartSalesData[[#This Row],[order_date]])</f>
        <v>2023</v>
      </c>
      <c r="S296" s="73"/>
    </row>
    <row r="297" spans="1:19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 t="str">
        <f>IF(DmartSalesData[[#This Row],[sales]]&gt;4000,"High Category",IF(DmartSalesData[[#This Row],[sales]]&gt;2000,"Medium Category","Low Category"))</f>
        <v>Low Category</v>
      </c>
      <c r="G297" s="2">
        <v>0.43</v>
      </c>
      <c r="H297" s="24">
        <f t="shared" si="8"/>
        <v>734.32389999999998</v>
      </c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63" t="str">
        <f>IF(AND(DmartSalesData[[#This Row],[sales]]&gt;3000,DmartSalesData[[#This Row],[profit]]&gt;500),"Good","Not Good")</f>
        <v>Not Good</v>
      </c>
      <c r="R297" s="73">
        <f>YEAR(DmartSalesData[[#This Row],[order_date]])</f>
        <v>2023</v>
      </c>
      <c r="S297" s="73"/>
    </row>
    <row r="298" spans="1:19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 t="str">
        <f>IF(DmartSalesData[[#This Row],[sales]]&gt;4000,"High Category",IF(DmartSalesData[[#This Row],[sales]]&gt;2000,"Medium Category","Low Category"))</f>
        <v>Medium Category</v>
      </c>
      <c r="G298" s="2">
        <v>0.47</v>
      </c>
      <c r="H298" s="24">
        <f t="shared" si="8"/>
        <v>1058.0217</v>
      </c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63" t="str">
        <f>IF(AND(DmartSalesData[[#This Row],[sales]]&gt;3000,DmartSalesData[[#This Row],[profit]]&gt;500),"Good","Not Good")</f>
        <v>Not Good</v>
      </c>
      <c r="R298" s="73">
        <f>YEAR(DmartSalesData[[#This Row],[order_date]])</f>
        <v>2023</v>
      </c>
      <c r="S298" s="73"/>
    </row>
    <row r="299" spans="1:19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 t="str">
        <f>IF(DmartSalesData[[#This Row],[sales]]&gt;4000,"High Category",IF(DmartSalesData[[#This Row],[sales]]&gt;2000,"Medium Category","Low Category"))</f>
        <v>High Category</v>
      </c>
      <c r="G299" s="2">
        <v>0.14000000000000001</v>
      </c>
      <c r="H299" s="24">
        <f t="shared" si="8"/>
        <v>622.21600000000001</v>
      </c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63" t="str">
        <f>IF(AND(DmartSalesData[[#This Row],[sales]]&gt;3000,DmartSalesData[[#This Row],[profit]]&gt;500),"Good","Not Good")</f>
        <v>Good</v>
      </c>
      <c r="R299" s="73">
        <f>YEAR(DmartSalesData[[#This Row],[order_date]])</f>
        <v>2024</v>
      </c>
      <c r="S299" s="73"/>
    </row>
    <row r="300" spans="1:19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 t="str">
        <f>IF(DmartSalesData[[#This Row],[sales]]&gt;4000,"High Category",IF(DmartSalesData[[#This Row],[sales]]&gt;2000,"Medium Category","Low Category"))</f>
        <v>Medium Category</v>
      </c>
      <c r="G300" s="2">
        <v>0.34</v>
      </c>
      <c r="H300" s="24">
        <f t="shared" si="8"/>
        <v>1256.9392</v>
      </c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63" t="str">
        <f>IF(AND(DmartSalesData[[#This Row],[sales]]&gt;3000,DmartSalesData[[#This Row],[profit]]&gt;500),"Good","Not Good")</f>
        <v>Good</v>
      </c>
      <c r="R300" s="73">
        <f>YEAR(DmartSalesData[[#This Row],[order_date]])</f>
        <v>2023</v>
      </c>
      <c r="S300" s="73"/>
    </row>
    <row r="301" spans="1:19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 t="str">
        <f>IF(DmartSalesData[[#This Row],[sales]]&gt;4000,"High Category",IF(DmartSalesData[[#This Row],[sales]]&gt;2000,"Medium Category","Low Category"))</f>
        <v>Medium Category</v>
      </c>
      <c r="G301" s="2">
        <v>0.03</v>
      </c>
      <c r="H301" s="24">
        <f t="shared" si="8"/>
        <v>101.17859999999999</v>
      </c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63" t="str">
        <f>IF(AND(DmartSalesData[[#This Row],[sales]]&gt;3000,DmartSalesData[[#This Row],[profit]]&gt;500),"Good","Not Good")</f>
        <v>Not Good</v>
      </c>
      <c r="R301" s="73">
        <f>YEAR(DmartSalesData[[#This Row],[order_date]])</f>
        <v>2024</v>
      </c>
      <c r="S301" s="73"/>
    </row>
    <row r="302" spans="1:19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 t="str">
        <f>IF(DmartSalesData[[#This Row],[sales]]&gt;4000,"High Category",IF(DmartSalesData[[#This Row],[sales]]&gt;2000,"Medium Category","Low Category"))</f>
        <v>Medium Category</v>
      </c>
      <c r="G302" s="2">
        <v>0.36</v>
      </c>
      <c r="H302" s="24">
        <f t="shared" si="8"/>
        <v>867.30479999999989</v>
      </c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63" t="str">
        <f>IF(AND(DmartSalesData[[#This Row],[sales]]&gt;3000,DmartSalesData[[#This Row],[profit]]&gt;500),"Good","Not Good")</f>
        <v>Not Good</v>
      </c>
      <c r="R302" s="73">
        <f>YEAR(DmartSalesData[[#This Row],[order_date]])</f>
        <v>2024</v>
      </c>
      <c r="S302" s="73"/>
    </row>
    <row r="303" spans="1:19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 t="str">
        <f>IF(DmartSalesData[[#This Row],[sales]]&gt;4000,"High Category",IF(DmartSalesData[[#This Row],[sales]]&gt;2000,"Medium Category","Low Category"))</f>
        <v>Low Category</v>
      </c>
      <c r="G303" s="2">
        <v>0.28000000000000003</v>
      </c>
      <c r="H303" s="24">
        <f t="shared" si="8"/>
        <v>30.511600000000001</v>
      </c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63" t="str">
        <f>IF(AND(DmartSalesData[[#This Row],[sales]]&gt;3000,DmartSalesData[[#This Row],[profit]]&gt;500),"Good","Not Good")</f>
        <v>Not Good</v>
      </c>
      <c r="R303" s="73">
        <f>YEAR(DmartSalesData[[#This Row],[order_date]])</f>
        <v>2024</v>
      </c>
      <c r="S303" s="73"/>
    </row>
    <row r="304" spans="1:19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 t="str">
        <f>IF(DmartSalesData[[#This Row],[sales]]&gt;4000,"High Category",IF(DmartSalesData[[#This Row],[sales]]&gt;2000,"Medium Category","Low Category"))</f>
        <v>Low Category</v>
      </c>
      <c r="G304" s="2">
        <v>0.12</v>
      </c>
      <c r="H304" s="24">
        <f t="shared" si="8"/>
        <v>212.244</v>
      </c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63" t="str">
        <f>IF(AND(DmartSalesData[[#This Row],[sales]]&gt;3000,DmartSalesData[[#This Row],[profit]]&gt;500),"Good","Not Good")</f>
        <v>Not Good</v>
      </c>
      <c r="R304" s="73">
        <f>YEAR(DmartSalesData[[#This Row],[order_date]])</f>
        <v>2024</v>
      </c>
      <c r="S304" s="73"/>
    </row>
    <row r="305" spans="1:19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 t="str">
        <f>IF(DmartSalesData[[#This Row],[sales]]&gt;4000,"High Category",IF(DmartSalesData[[#This Row],[sales]]&gt;2000,"Medium Category","Low Category"))</f>
        <v>High Category</v>
      </c>
      <c r="G305" s="2">
        <v>0.33</v>
      </c>
      <c r="H305" s="24">
        <f t="shared" si="8"/>
        <v>1347.9312</v>
      </c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63" t="str">
        <f>IF(AND(DmartSalesData[[#This Row],[sales]]&gt;3000,DmartSalesData[[#This Row],[profit]]&gt;500),"Good","Not Good")</f>
        <v>Good</v>
      </c>
      <c r="R305" s="73">
        <f>YEAR(DmartSalesData[[#This Row],[order_date]])</f>
        <v>2023</v>
      </c>
      <c r="S305" s="73"/>
    </row>
    <row r="306" spans="1:19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 t="str">
        <f>IF(DmartSalesData[[#This Row],[sales]]&gt;4000,"High Category",IF(DmartSalesData[[#This Row],[sales]]&gt;2000,"Medium Category","Low Category"))</f>
        <v>Medium Category</v>
      </c>
      <c r="G306" s="2">
        <v>7.0000000000000007E-2</v>
      </c>
      <c r="H306" s="24">
        <f t="shared" si="8"/>
        <v>140.14280000000002</v>
      </c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63" t="str">
        <f>IF(AND(DmartSalesData[[#This Row],[sales]]&gt;3000,DmartSalesData[[#This Row],[profit]]&gt;500),"Good","Not Good")</f>
        <v>Not Good</v>
      </c>
      <c r="R306" s="73">
        <f>YEAR(DmartSalesData[[#This Row],[order_date]])</f>
        <v>2023</v>
      </c>
      <c r="S306" s="73"/>
    </row>
    <row r="307" spans="1:19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 t="str">
        <f>IF(DmartSalesData[[#This Row],[sales]]&gt;4000,"High Category",IF(DmartSalesData[[#This Row],[sales]]&gt;2000,"Medium Category","Low Category"))</f>
        <v>Medium Category</v>
      </c>
      <c r="G307" s="2">
        <v>0.17</v>
      </c>
      <c r="H307" s="24">
        <f t="shared" si="8"/>
        <v>486.66070000000002</v>
      </c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63" t="str">
        <f>IF(AND(DmartSalesData[[#This Row],[sales]]&gt;3000,DmartSalesData[[#This Row],[profit]]&gt;500),"Good","Not Good")</f>
        <v>Not Good</v>
      </c>
      <c r="R307" s="73">
        <f>YEAR(DmartSalesData[[#This Row],[order_date]])</f>
        <v>2024</v>
      </c>
      <c r="S307" s="73"/>
    </row>
    <row r="308" spans="1:19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 t="str">
        <f>IF(DmartSalesData[[#This Row],[sales]]&gt;4000,"High Category",IF(DmartSalesData[[#This Row],[sales]]&gt;2000,"Medium Category","Low Category"))</f>
        <v>Low Category</v>
      </c>
      <c r="G308" s="2">
        <v>0.2</v>
      </c>
      <c r="H308" s="24">
        <f t="shared" si="8"/>
        <v>220.64600000000002</v>
      </c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63" t="str">
        <f>IF(AND(DmartSalesData[[#This Row],[sales]]&gt;3000,DmartSalesData[[#This Row],[profit]]&gt;500),"Good","Not Good")</f>
        <v>Not Good</v>
      </c>
      <c r="R308" s="73">
        <f>YEAR(DmartSalesData[[#This Row],[order_date]])</f>
        <v>2023</v>
      </c>
      <c r="S308" s="73"/>
    </row>
    <row r="309" spans="1:19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 t="str">
        <f>IF(DmartSalesData[[#This Row],[sales]]&gt;4000,"High Category",IF(DmartSalesData[[#This Row],[sales]]&gt;2000,"Medium Category","Low Category"))</f>
        <v>High Category</v>
      </c>
      <c r="G309" s="2">
        <v>0.39</v>
      </c>
      <c r="H309" s="24">
        <f t="shared" si="8"/>
        <v>1789.203</v>
      </c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63" t="str">
        <f>IF(AND(DmartSalesData[[#This Row],[sales]]&gt;3000,DmartSalesData[[#This Row],[profit]]&gt;500),"Good","Not Good")</f>
        <v>Good</v>
      </c>
      <c r="R309" s="73">
        <f>YEAR(DmartSalesData[[#This Row],[order_date]])</f>
        <v>2023</v>
      </c>
      <c r="S309" s="73"/>
    </row>
    <row r="310" spans="1:19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 t="str">
        <f>IF(DmartSalesData[[#This Row],[sales]]&gt;4000,"High Category",IF(DmartSalesData[[#This Row],[sales]]&gt;2000,"Medium Category","Low Category"))</f>
        <v>High Category</v>
      </c>
      <c r="G310" s="2">
        <v>0.15</v>
      </c>
      <c r="H310" s="24">
        <f t="shared" si="8"/>
        <v>693.53099999999995</v>
      </c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63" t="str">
        <f>IF(AND(DmartSalesData[[#This Row],[sales]]&gt;3000,DmartSalesData[[#This Row],[profit]]&gt;500),"Good","Not Good")</f>
        <v>Not Good</v>
      </c>
      <c r="R310" s="73">
        <f>YEAR(DmartSalesData[[#This Row],[order_date]])</f>
        <v>2023</v>
      </c>
      <c r="S310" s="73"/>
    </row>
    <row r="311" spans="1:19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 t="str">
        <f>IF(DmartSalesData[[#This Row],[sales]]&gt;4000,"High Category",IF(DmartSalesData[[#This Row],[sales]]&gt;2000,"Medium Category","Low Category"))</f>
        <v>Low Category</v>
      </c>
      <c r="G311" s="2">
        <v>0.02</v>
      </c>
      <c r="H311" s="24">
        <f t="shared" si="8"/>
        <v>16.314800000000002</v>
      </c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63" t="str">
        <f>IF(AND(DmartSalesData[[#This Row],[sales]]&gt;3000,DmartSalesData[[#This Row],[profit]]&gt;500),"Good","Not Good")</f>
        <v>Not Good</v>
      </c>
      <c r="R311" s="73">
        <f>YEAR(DmartSalesData[[#This Row],[order_date]])</f>
        <v>2024</v>
      </c>
      <c r="S311" s="73"/>
    </row>
    <row r="312" spans="1:19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 t="str">
        <f>IF(DmartSalesData[[#This Row],[sales]]&gt;4000,"High Category",IF(DmartSalesData[[#This Row],[sales]]&gt;2000,"Medium Category","Low Category"))</f>
        <v>Medium Category</v>
      </c>
      <c r="G312" s="2">
        <v>0.09</v>
      </c>
      <c r="H312" s="24">
        <f t="shared" si="8"/>
        <v>328.35419999999999</v>
      </c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63" t="str">
        <f>IF(AND(DmartSalesData[[#This Row],[sales]]&gt;3000,DmartSalesData[[#This Row],[profit]]&gt;500),"Good","Not Good")</f>
        <v>Good</v>
      </c>
      <c r="R312" s="73">
        <f>YEAR(DmartSalesData[[#This Row],[order_date]])</f>
        <v>2023</v>
      </c>
      <c r="S312" s="73"/>
    </row>
    <row r="313" spans="1:19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 t="str">
        <f>IF(DmartSalesData[[#This Row],[sales]]&gt;4000,"High Category",IF(DmartSalesData[[#This Row],[sales]]&gt;2000,"Medium Category","Low Category"))</f>
        <v>Low Category</v>
      </c>
      <c r="G313" s="2">
        <v>0.3</v>
      </c>
      <c r="H313" s="24">
        <f t="shared" si="8"/>
        <v>140.601</v>
      </c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63" t="str">
        <f>IF(AND(DmartSalesData[[#This Row],[sales]]&gt;3000,DmartSalesData[[#This Row],[profit]]&gt;500),"Good","Not Good")</f>
        <v>Not Good</v>
      </c>
      <c r="R313" s="73">
        <f>YEAR(DmartSalesData[[#This Row],[order_date]])</f>
        <v>2024</v>
      </c>
      <c r="S313" s="73"/>
    </row>
    <row r="314" spans="1:19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 t="str">
        <f>IF(DmartSalesData[[#This Row],[sales]]&gt;4000,"High Category",IF(DmartSalesData[[#This Row],[sales]]&gt;2000,"Medium Category","Low Category"))</f>
        <v>Medium Category</v>
      </c>
      <c r="G314" s="2">
        <v>0.01</v>
      </c>
      <c r="H314" s="24">
        <f t="shared" si="8"/>
        <v>30.328800000000001</v>
      </c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63" t="str">
        <f>IF(AND(DmartSalesData[[#This Row],[sales]]&gt;3000,DmartSalesData[[#This Row],[profit]]&gt;500),"Good","Not Good")</f>
        <v>Not Good</v>
      </c>
      <c r="R314" s="73">
        <f>YEAR(DmartSalesData[[#This Row],[order_date]])</f>
        <v>2024</v>
      </c>
      <c r="S314" s="73"/>
    </row>
    <row r="315" spans="1:19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 t="str">
        <f>IF(DmartSalesData[[#This Row],[sales]]&gt;4000,"High Category",IF(DmartSalesData[[#This Row],[sales]]&gt;2000,"Medium Category","Low Category"))</f>
        <v>Low Category</v>
      </c>
      <c r="G315" s="2">
        <v>0.4</v>
      </c>
      <c r="H315" s="24">
        <f t="shared" si="8"/>
        <v>390.16</v>
      </c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63" t="str">
        <f>IF(AND(DmartSalesData[[#This Row],[sales]]&gt;3000,DmartSalesData[[#This Row],[profit]]&gt;500),"Good","Not Good")</f>
        <v>Not Good</v>
      </c>
      <c r="R315" s="73">
        <f>YEAR(DmartSalesData[[#This Row],[order_date]])</f>
        <v>2024</v>
      </c>
      <c r="S315" s="73"/>
    </row>
    <row r="316" spans="1:19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 t="str">
        <f>IF(DmartSalesData[[#This Row],[sales]]&gt;4000,"High Category",IF(DmartSalesData[[#This Row],[sales]]&gt;2000,"Medium Category","Low Category"))</f>
        <v>Low Category</v>
      </c>
      <c r="G316" s="2">
        <v>0.45</v>
      </c>
      <c r="H316" s="24">
        <f t="shared" si="8"/>
        <v>366.28200000000004</v>
      </c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63" t="str">
        <f>IF(AND(DmartSalesData[[#This Row],[sales]]&gt;3000,DmartSalesData[[#This Row],[profit]]&gt;500),"Good","Not Good")</f>
        <v>Not Good</v>
      </c>
      <c r="R316" s="73">
        <f>YEAR(DmartSalesData[[#This Row],[order_date]])</f>
        <v>2023</v>
      </c>
      <c r="S316" s="73"/>
    </row>
    <row r="317" spans="1:19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 t="str">
        <f>IF(DmartSalesData[[#This Row],[sales]]&gt;4000,"High Category",IF(DmartSalesData[[#This Row],[sales]]&gt;2000,"Medium Category","Low Category"))</f>
        <v>Low Category</v>
      </c>
      <c r="G317" s="2">
        <v>0.25</v>
      </c>
      <c r="H317" s="24">
        <f t="shared" si="8"/>
        <v>30.047499999999999</v>
      </c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63" t="str">
        <f>IF(AND(DmartSalesData[[#This Row],[sales]]&gt;3000,DmartSalesData[[#This Row],[profit]]&gt;500),"Good","Not Good")</f>
        <v>Not Good</v>
      </c>
      <c r="R317" s="73">
        <f>YEAR(DmartSalesData[[#This Row],[order_date]])</f>
        <v>2024</v>
      </c>
      <c r="S317" s="73"/>
    </row>
    <row r="318" spans="1:19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 t="str">
        <f>IF(DmartSalesData[[#This Row],[sales]]&gt;4000,"High Category",IF(DmartSalesData[[#This Row],[sales]]&gt;2000,"Medium Category","Low Category"))</f>
        <v>High Category</v>
      </c>
      <c r="G318" s="2">
        <v>0.35</v>
      </c>
      <c r="H318" s="24">
        <f t="shared" si="8"/>
        <v>1648.57</v>
      </c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63" t="str">
        <f>IF(AND(DmartSalesData[[#This Row],[sales]]&gt;3000,DmartSalesData[[#This Row],[profit]]&gt;500),"Good","Not Good")</f>
        <v>Good</v>
      </c>
      <c r="R318" s="73">
        <f>YEAR(DmartSalesData[[#This Row],[order_date]])</f>
        <v>2023</v>
      </c>
      <c r="S318" s="73"/>
    </row>
    <row r="319" spans="1:19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 t="str">
        <f>IF(DmartSalesData[[#This Row],[sales]]&gt;4000,"High Category",IF(DmartSalesData[[#This Row],[sales]]&gt;2000,"Medium Category","Low Category"))</f>
        <v>High Category</v>
      </c>
      <c r="G319" s="2">
        <v>0.23</v>
      </c>
      <c r="H319" s="24">
        <f t="shared" si="8"/>
        <v>957.56820000000005</v>
      </c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63" t="str">
        <f>IF(AND(DmartSalesData[[#This Row],[sales]]&gt;3000,DmartSalesData[[#This Row],[profit]]&gt;500),"Good","Not Good")</f>
        <v>Not Good</v>
      </c>
      <c r="R319" s="73">
        <f>YEAR(DmartSalesData[[#This Row],[order_date]])</f>
        <v>2023</v>
      </c>
      <c r="S319" s="73"/>
    </row>
    <row r="320" spans="1:19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 t="str">
        <f>IF(DmartSalesData[[#This Row],[sales]]&gt;4000,"High Category",IF(DmartSalesData[[#This Row],[sales]]&gt;2000,"Medium Category","Low Category"))</f>
        <v>Low Category</v>
      </c>
      <c r="G320" s="2">
        <v>0.15</v>
      </c>
      <c r="H320" s="24">
        <f t="shared" si="8"/>
        <v>71.944499999999991</v>
      </c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63" t="str">
        <f>IF(AND(DmartSalesData[[#This Row],[sales]]&gt;3000,DmartSalesData[[#This Row],[profit]]&gt;500),"Good","Not Good")</f>
        <v>Not Good</v>
      </c>
      <c r="R320" s="73">
        <f>YEAR(DmartSalesData[[#This Row],[order_date]])</f>
        <v>2023</v>
      </c>
      <c r="S320" s="73"/>
    </row>
    <row r="321" spans="1:19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 t="str">
        <f>IF(DmartSalesData[[#This Row],[sales]]&gt;4000,"High Category",IF(DmartSalesData[[#This Row],[sales]]&gt;2000,"Medium Category","Low Category"))</f>
        <v>Medium Category</v>
      </c>
      <c r="G321" s="2">
        <v>0.08</v>
      </c>
      <c r="H321" s="24">
        <f t="shared" si="8"/>
        <v>242.95520000000002</v>
      </c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63" t="str">
        <f>IF(AND(DmartSalesData[[#This Row],[sales]]&gt;3000,DmartSalesData[[#This Row],[profit]]&gt;500),"Good","Not Good")</f>
        <v>Good</v>
      </c>
      <c r="R321" s="73">
        <f>YEAR(DmartSalesData[[#This Row],[order_date]])</f>
        <v>2023</v>
      </c>
      <c r="S321" s="73"/>
    </row>
    <row r="322" spans="1:19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 t="str">
        <f>IF(DmartSalesData[[#This Row],[sales]]&gt;4000,"High Category",IF(DmartSalesData[[#This Row],[sales]]&gt;2000,"Medium Category","Low Category"))</f>
        <v>Low Category</v>
      </c>
      <c r="G322" s="2">
        <v>0.26</v>
      </c>
      <c r="H322" s="24">
        <f t="shared" ref="H322:H385" si="10">E322*G322</f>
        <v>322.71200000000005</v>
      </c>
      <c r="I322" s="2">
        <f t="shared" ref="I322:I385" si="11">E322-H322</f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63" t="str">
        <f>IF(AND(DmartSalesData[[#This Row],[sales]]&gt;3000,DmartSalesData[[#This Row],[profit]]&gt;500),"Good","Not Good")</f>
        <v>Not Good</v>
      </c>
      <c r="R322" s="73">
        <f>YEAR(DmartSalesData[[#This Row],[order_date]])</f>
        <v>2023</v>
      </c>
      <c r="S322" s="73"/>
    </row>
    <row r="323" spans="1:19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 t="str">
        <f>IF(DmartSalesData[[#This Row],[sales]]&gt;4000,"High Category",IF(DmartSalesData[[#This Row],[sales]]&gt;2000,"Medium Category","Low Category"))</f>
        <v>Low Category</v>
      </c>
      <c r="G323" s="2">
        <v>0.46</v>
      </c>
      <c r="H323" s="24">
        <f t="shared" si="10"/>
        <v>641.09280000000001</v>
      </c>
      <c r="I323" s="2">
        <f t="shared" si="11"/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63" t="str">
        <f>IF(AND(DmartSalesData[[#This Row],[sales]]&gt;3000,DmartSalesData[[#This Row],[profit]]&gt;500),"Good","Not Good")</f>
        <v>Not Good</v>
      </c>
      <c r="R323" s="73">
        <f>YEAR(DmartSalesData[[#This Row],[order_date]])</f>
        <v>2023</v>
      </c>
      <c r="S323" s="73"/>
    </row>
    <row r="324" spans="1:19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 t="str">
        <f>IF(DmartSalesData[[#This Row],[sales]]&gt;4000,"High Category",IF(DmartSalesData[[#This Row],[sales]]&gt;2000,"Medium Category","Low Category"))</f>
        <v>High Category</v>
      </c>
      <c r="G324" s="2">
        <v>0.44</v>
      </c>
      <c r="H324" s="24">
        <f t="shared" si="10"/>
        <v>1928.7092000000002</v>
      </c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63" t="str">
        <f>IF(AND(DmartSalesData[[#This Row],[sales]]&gt;3000,DmartSalesData[[#This Row],[profit]]&gt;500),"Good","Not Good")</f>
        <v>Good</v>
      </c>
      <c r="R324" s="73">
        <f>YEAR(DmartSalesData[[#This Row],[order_date]])</f>
        <v>2024</v>
      </c>
      <c r="S324" s="73"/>
    </row>
    <row r="325" spans="1:19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 t="str">
        <f>IF(DmartSalesData[[#This Row],[sales]]&gt;4000,"High Category",IF(DmartSalesData[[#This Row],[sales]]&gt;2000,"Medium Category","Low Category"))</f>
        <v>Low Category</v>
      </c>
      <c r="G325" s="2">
        <v>0.46</v>
      </c>
      <c r="H325" s="24">
        <f t="shared" si="10"/>
        <v>303.69200000000001</v>
      </c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63" t="str">
        <f>IF(AND(DmartSalesData[[#This Row],[sales]]&gt;3000,DmartSalesData[[#This Row],[profit]]&gt;500),"Good","Not Good")</f>
        <v>Not Good</v>
      </c>
      <c r="R325" s="73">
        <f>YEAR(DmartSalesData[[#This Row],[order_date]])</f>
        <v>2023</v>
      </c>
      <c r="S325" s="73"/>
    </row>
    <row r="326" spans="1:19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 t="str">
        <f>IF(DmartSalesData[[#This Row],[sales]]&gt;4000,"High Category",IF(DmartSalesData[[#This Row],[sales]]&gt;2000,"Medium Category","Low Category"))</f>
        <v>Medium Category</v>
      </c>
      <c r="G326" s="2">
        <v>0.48</v>
      </c>
      <c r="H326" s="24">
        <f t="shared" si="10"/>
        <v>1462.704</v>
      </c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63" t="str">
        <f>IF(AND(DmartSalesData[[#This Row],[sales]]&gt;3000,DmartSalesData[[#This Row],[profit]]&gt;500),"Good","Not Good")</f>
        <v>Good</v>
      </c>
      <c r="R326" s="73">
        <f>YEAR(DmartSalesData[[#This Row],[order_date]])</f>
        <v>2023</v>
      </c>
      <c r="S326" s="73"/>
    </row>
    <row r="327" spans="1:19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 t="str">
        <f>IF(DmartSalesData[[#This Row],[sales]]&gt;4000,"High Category",IF(DmartSalesData[[#This Row],[sales]]&gt;2000,"Medium Category","Low Category"))</f>
        <v>Medium Category</v>
      </c>
      <c r="G327" s="2">
        <v>0.08</v>
      </c>
      <c r="H327" s="24">
        <f t="shared" si="10"/>
        <v>165.292</v>
      </c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63" t="str">
        <f>IF(AND(DmartSalesData[[#This Row],[sales]]&gt;3000,DmartSalesData[[#This Row],[profit]]&gt;500),"Good","Not Good")</f>
        <v>Not Good</v>
      </c>
      <c r="R327" s="73">
        <f>YEAR(DmartSalesData[[#This Row],[order_date]])</f>
        <v>2024</v>
      </c>
      <c r="S327" s="73"/>
    </row>
    <row r="328" spans="1:19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 t="str">
        <f>IF(DmartSalesData[[#This Row],[sales]]&gt;4000,"High Category",IF(DmartSalesData[[#This Row],[sales]]&gt;2000,"Medium Category","Low Category"))</f>
        <v>Low Category</v>
      </c>
      <c r="G328" s="2">
        <v>7.0000000000000007E-2</v>
      </c>
      <c r="H328" s="24">
        <f t="shared" si="10"/>
        <v>72.444400000000016</v>
      </c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63" t="str">
        <f>IF(AND(DmartSalesData[[#This Row],[sales]]&gt;3000,DmartSalesData[[#This Row],[profit]]&gt;500),"Good","Not Good")</f>
        <v>Not Good</v>
      </c>
      <c r="R328" s="73">
        <f>YEAR(DmartSalesData[[#This Row],[order_date]])</f>
        <v>2024</v>
      </c>
      <c r="S328" s="73"/>
    </row>
    <row r="329" spans="1:19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 t="str">
        <f>IF(DmartSalesData[[#This Row],[sales]]&gt;4000,"High Category",IF(DmartSalesData[[#This Row],[sales]]&gt;2000,"Medium Category","Low Category"))</f>
        <v>Medium Category</v>
      </c>
      <c r="G329" s="2">
        <v>0.21</v>
      </c>
      <c r="H329" s="24">
        <f t="shared" si="10"/>
        <v>486.024</v>
      </c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63" t="str">
        <f>IF(AND(DmartSalesData[[#This Row],[sales]]&gt;3000,DmartSalesData[[#This Row],[profit]]&gt;500),"Good","Not Good")</f>
        <v>Not Good</v>
      </c>
      <c r="R329" s="73">
        <f>YEAR(DmartSalesData[[#This Row],[order_date]])</f>
        <v>2024</v>
      </c>
      <c r="S329" s="73"/>
    </row>
    <row r="330" spans="1:19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 t="str">
        <f>IF(DmartSalesData[[#This Row],[sales]]&gt;4000,"High Category",IF(DmartSalesData[[#This Row],[sales]]&gt;2000,"Medium Category","Low Category"))</f>
        <v>High Category</v>
      </c>
      <c r="G330" s="2">
        <v>0.34</v>
      </c>
      <c r="H330" s="24">
        <f t="shared" si="10"/>
        <v>1600.856</v>
      </c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63" t="str">
        <f>IF(AND(DmartSalesData[[#This Row],[sales]]&gt;3000,DmartSalesData[[#This Row],[profit]]&gt;500),"Good","Not Good")</f>
        <v>Good</v>
      </c>
      <c r="R330" s="73">
        <f>YEAR(DmartSalesData[[#This Row],[order_date]])</f>
        <v>2024</v>
      </c>
      <c r="S330" s="73"/>
    </row>
    <row r="331" spans="1:19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 t="str">
        <f>IF(DmartSalesData[[#This Row],[sales]]&gt;4000,"High Category",IF(DmartSalesData[[#This Row],[sales]]&gt;2000,"Medium Category","Low Category"))</f>
        <v>Medium Category</v>
      </c>
      <c r="G331" s="2">
        <v>0.22</v>
      </c>
      <c r="H331" s="24">
        <f t="shared" si="10"/>
        <v>864.57579999999996</v>
      </c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63" t="str">
        <f>IF(AND(DmartSalesData[[#This Row],[sales]]&gt;3000,DmartSalesData[[#This Row],[profit]]&gt;500),"Good","Not Good")</f>
        <v>Good</v>
      </c>
      <c r="R331" s="73">
        <f>YEAR(DmartSalesData[[#This Row],[order_date]])</f>
        <v>2023</v>
      </c>
      <c r="S331" s="73"/>
    </row>
    <row r="332" spans="1:19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 t="str">
        <f>IF(DmartSalesData[[#This Row],[sales]]&gt;4000,"High Category",IF(DmartSalesData[[#This Row],[sales]]&gt;2000,"Medium Category","Low Category"))</f>
        <v>Low Category</v>
      </c>
      <c r="G332" s="2">
        <v>0.45</v>
      </c>
      <c r="H332" s="24">
        <f t="shared" si="10"/>
        <v>336.3075</v>
      </c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63" t="str">
        <f>IF(AND(DmartSalesData[[#This Row],[sales]]&gt;3000,DmartSalesData[[#This Row],[profit]]&gt;500),"Good","Not Good")</f>
        <v>Not Good</v>
      </c>
      <c r="R332" s="73">
        <f>YEAR(DmartSalesData[[#This Row],[order_date]])</f>
        <v>2024</v>
      </c>
      <c r="S332" s="73"/>
    </row>
    <row r="333" spans="1:19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 t="str">
        <f>IF(DmartSalesData[[#This Row],[sales]]&gt;4000,"High Category",IF(DmartSalesData[[#This Row],[sales]]&gt;2000,"Medium Category","Low Category"))</f>
        <v>High Category</v>
      </c>
      <c r="G333" s="2">
        <v>0.36</v>
      </c>
      <c r="H333" s="24">
        <f t="shared" si="10"/>
        <v>1534.3956000000001</v>
      </c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63" t="str">
        <f>IF(AND(DmartSalesData[[#This Row],[sales]]&gt;3000,DmartSalesData[[#This Row],[profit]]&gt;500),"Good","Not Good")</f>
        <v>Not Good</v>
      </c>
      <c r="R333" s="73">
        <f>YEAR(DmartSalesData[[#This Row],[order_date]])</f>
        <v>2024</v>
      </c>
      <c r="S333" s="73"/>
    </row>
    <row r="334" spans="1:19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 t="str">
        <f>IF(DmartSalesData[[#This Row],[sales]]&gt;4000,"High Category",IF(DmartSalesData[[#This Row],[sales]]&gt;2000,"Medium Category","Low Category"))</f>
        <v>High Category</v>
      </c>
      <c r="G334" s="2">
        <v>0.32</v>
      </c>
      <c r="H334" s="24">
        <f t="shared" si="10"/>
        <v>1501.9072000000001</v>
      </c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63" t="str">
        <f>IF(AND(DmartSalesData[[#This Row],[sales]]&gt;3000,DmartSalesData[[#This Row],[profit]]&gt;500),"Good","Not Good")</f>
        <v>Good</v>
      </c>
      <c r="R334" s="73">
        <f>YEAR(DmartSalesData[[#This Row],[order_date]])</f>
        <v>2023</v>
      </c>
      <c r="S334" s="73"/>
    </row>
    <row r="335" spans="1:19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 t="str">
        <f>IF(DmartSalesData[[#This Row],[sales]]&gt;4000,"High Category",IF(DmartSalesData[[#This Row],[sales]]&gt;2000,"Medium Category","Low Category"))</f>
        <v>Low Category</v>
      </c>
      <c r="G335" s="2">
        <v>0.04</v>
      </c>
      <c r="H335" s="24">
        <f t="shared" si="10"/>
        <v>58.284799999999997</v>
      </c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63" t="str">
        <f>IF(AND(DmartSalesData[[#This Row],[sales]]&gt;3000,DmartSalesData[[#This Row],[profit]]&gt;500),"Good","Not Good")</f>
        <v>Not Good</v>
      </c>
      <c r="R335" s="73">
        <f>YEAR(DmartSalesData[[#This Row],[order_date]])</f>
        <v>2023</v>
      </c>
      <c r="S335" s="73"/>
    </row>
    <row r="336" spans="1:19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 t="str">
        <f>IF(DmartSalesData[[#This Row],[sales]]&gt;4000,"High Category",IF(DmartSalesData[[#This Row],[sales]]&gt;2000,"Medium Category","Low Category"))</f>
        <v>Low Category</v>
      </c>
      <c r="G336" s="2">
        <v>0.09</v>
      </c>
      <c r="H336" s="24">
        <f t="shared" si="10"/>
        <v>156.0384</v>
      </c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63" t="str">
        <f>IF(AND(DmartSalesData[[#This Row],[sales]]&gt;3000,DmartSalesData[[#This Row],[profit]]&gt;500),"Good","Not Good")</f>
        <v>Not Good</v>
      </c>
      <c r="R336" s="73">
        <f>YEAR(DmartSalesData[[#This Row],[order_date]])</f>
        <v>2023</v>
      </c>
      <c r="S336" s="73"/>
    </row>
    <row r="337" spans="1:19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 t="str">
        <f>IF(DmartSalesData[[#This Row],[sales]]&gt;4000,"High Category",IF(DmartSalesData[[#This Row],[sales]]&gt;2000,"Medium Category","Low Category"))</f>
        <v>Low Category</v>
      </c>
      <c r="G337" s="2">
        <v>0.21</v>
      </c>
      <c r="H337" s="24">
        <f t="shared" si="10"/>
        <v>150.97319999999999</v>
      </c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63" t="str">
        <f>IF(AND(DmartSalesData[[#This Row],[sales]]&gt;3000,DmartSalesData[[#This Row],[profit]]&gt;500),"Good","Not Good")</f>
        <v>Not Good</v>
      </c>
      <c r="R337" s="73">
        <f>YEAR(DmartSalesData[[#This Row],[order_date]])</f>
        <v>2024</v>
      </c>
      <c r="S337" s="73"/>
    </row>
    <row r="338" spans="1:19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 t="str">
        <f>IF(DmartSalesData[[#This Row],[sales]]&gt;4000,"High Category",IF(DmartSalesData[[#This Row],[sales]]&gt;2000,"Medium Category","Low Category"))</f>
        <v>Low Category</v>
      </c>
      <c r="G338" s="2">
        <v>0.49</v>
      </c>
      <c r="H338" s="24">
        <f t="shared" si="10"/>
        <v>877.2029</v>
      </c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63" t="str">
        <f>IF(AND(DmartSalesData[[#This Row],[sales]]&gt;3000,DmartSalesData[[#This Row],[profit]]&gt;500),"Good","Not Good")</f>
        <v>Not Good</v>
      </c>
      <c r="R338" s="73">
        <f>YEAR(DmartSalesData[[#This Row],[order_date]])</f>
        <v>2023</v>
      </c>
      <c r="S338" s="73"/>
    </row>
    <row r="339" spans="1:19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 t="str">
        <f>IF(DmartSalesData[[#This Row],[sales]]&gt;4000,"High Category",IF(DmartSalesData[[#This Row],[sales]]&gt;2000,"Medium Category","Low Category"))</f>
        <v>Medium Category</v>
      </c>
      <c r="G339" s="2">
        <v>0.17</v>
      </c>
      <c r="H339" s="24">
        <f t="shared" si="10"/>
        <v>577.72630000000004</v>
      </c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63" t="str">
        <f>IF(AND(DmartSalesData[[#This Row],[sales]]&gt;3000,DmartSalesData[[#This Row],[profit]]&gt;500),"Good","Not Good")</f>
        <v>Not Good</v>
      </c>
      <c r="R339" s="73">
        <f>YEAR(DmartSalesData[[#This Row],[order_date]])</f>
        <v>2024</v>
      </c>
      <c r="S339" s="73"/>
    </row>
    <row r="340" spans="1:19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 t="str">
        <f>IF(DmartSalesData[[#This Row],[sales]]&gt;4000,"High Category",IF(DmartSalesData[[#This Row],[sales]]&gt;2000,"Medium Category","Low Category"))</f>
        <v>Low Category</v>
      </c>
      <c r="G340" s="2">
        <v>0.31</v>
      </c>
      <c r="H340" s="24">
        <f t="shared" si="10"/>
        <v>444.40359999999998</v>
      </c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63" t="str">
        <f>IF(AND(DmartSalesData[[#This Row],[sales]]&gt;3000,DmartSalesData[[#This Row],[profit]]&gt;500),"Good","Not Good")</f>
        <v>Not Good</v>
      </c>
      <c r="R340" s="73">
        <f>YEAR(DmartSalesData[[#This Row],[order_date]])</f>
        <v>2024</v>
      </c>
      <c r="S340" s="73"/>
    </row>
    <row r="341" spans="1:19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 t="str">
        <f>IF(DmartSalesData[[#This Row],[sales]]&gt;4000,"High Category",IF(DmartSalesData[[#This Row],[sales]]&gt;2000,"Medium Category","Low Category"))</f>
        <v>Low Category</v>
      </c>
      <c r="G341" s="2">
        <v>0.49</v>
      </c>
      <c r="H341" s="24">
        <f t="shared" si="10"/>
        <v>65.385599999999997</v>
      </c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63" t="str">
        <f>IF(AND(DmartSalesData[[#This Row],[sales]]&gt;3000,DmartSalesData[[#This Row],[profit]]&gt;500),"Good","Not Good")</f>
        <v>Not Good</v>
      </c>
      <c r="R341" s="73">
        <f>YEAR(DmartSalesData[[#This Row],[order_date]])</f>
        <v>2024</v>
      </c>
      <c r="S341" s="73"/>
    </row>
    <row r="342" spans="1:19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 t="str">
        <f>IF(DmartSalesData[[#This Row],[sales]]&gt;4000,"High Category",IF(DmartSalesData[[#This Row],[sales]]&gt;2000,"Medium Category","Low Category"))</f>
        <v>Low Category</v>
      </c>
      <c r="G342" s="2">
        <v>0.13</v>
      </c>
      <c r="H342" s="24">
        <f t="shared" si="10"/>
        <v>228.65309999999999</v>
      </c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63" t="str">
        <f>IF(AND(DmartSalesData[[#This Row],[sales]]&gt;3000,DmartSalesData[[#This Row],[profit]]&gt;500),"Good","Not Good")</f>
        <v>Not Good</v>
      </c>
      <c r="R342" s="73">
        <f>YEAR(DmartSalesData[[#This Row],[order_date]])</f>
        <v>2024</v>
      </c>
      <c r="S342" s="73"/>
    </row>
    <row r="343" spans="1:19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 t="str">
        <f>IF(DmartSalesData[[#This Row],[sales]]&gt;4000,"High Category",IF(DmartSalesData[[#This Row],[sales]]&gt;2000,"Medium Category","Low Category"))</f>
        <v>Medium Category</v>
      </c>
      <c r="G343" s="2">
        <v>0.08</v>
      </c>
      <c r="H343" s="24">
        <f t="shared" si="10"/>
        <v>185.64400000000001</v>
      </c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63" t="str">
        <f>IF(AND(DmartSalesData[[#This Row],[sales]]&gt;3000,DmartSalesData[[#This Row],[profit]]&gt;500),"Good","Not Good")</f>
        <v>Not Good</v>
      </c>
      <c r="R343" s="73">
        <f>YEAR(DmartSalesData[[#This Row],[order_date]])</f>
        <v>2024</v>
      </c>
      <c r="S343" s="73"/>
    </row>
    <row r="344" spans="1:19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 t="str">
        <f>IF(DmartSalesData[[#This Row],[sales]]&gt;4000,"High Category",IF(DmartSalesData[[#This Row],[sales]]&gt;2000,"Medium Category","Low Category"))</f>
        <v>Medium Category</v>
      </c>
      <c r="G344" s="2">
        <v>0.27</v>
      </c>
      <c r="H344" s="24">
        <f t="shared" si="10"/>
        <v>776.28780000000006</v>
      </c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63" t="str">
        <f>IF(AND(DmartSalesData[[#This Row],[sales]]&gt;3000,DmartSalesData[[#This Row],[profit]]&gt;500),"Good","Not Good")</f>
        <v>Not Good</v>
      </c>
      <c r="R344" s="73">
        <f>YEAR(DmartSalesData[[#This Row],[order_date]])</f>
        <v>2024</v>
      </c>
      <c r="S344" s="73"/>
    </row>
    <row r="345" spans="1:19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 t="str">
        <f>IF(DmartSalesData[[#This Row],[sales]]&gt;4000,"High Category",IF(DmartSalesData[[#This Row],[sales]]&gt;2000,"Medium Category","Low Category"))</f>
        <v>Medium Category</v>
      </c>
      <c r="G345" s="2">
        <v>0.28000000000000003</v>
      </c>
      <c r="H345" s="24">
        <f t="shared" si="10"/>
        <v>966.20720000000006</v>
      </c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63" t="str">
        <f>IF(AND(DmartSalesData[[#This Row],[sales]]&gt;3000,DmartSalesData[[#This Row],[profit]]&gt;500),"Good","Not Good")</f>
        <v>Not Good</v>
      </c>
      <c r="R345" s="73">
        <f>YEAR(DmartSalesData[[#This Row],[order_date]])</f>
        <v>2024</v>
      </c>
      <c r="S345" s="73"/>
    </row>
    <row r="346" spans="1:19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 t="str">
        <f>IF(DmartSalesData[[#This Row],[sales]]&gt;4000,"High Category",IF(DmartSalesData[[#This Row],[sales]]&gt;2000,"Medium Category","Low Category"))</f>
        <v>Low Category</v>
      </c>
      <c r="G346" s="2">
        <v>0.46</v>
      </c>
      <c r="H346" s="24">
        <f t="shared" si="10"/>
        <v>185.2604</v>
      </c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63" t="str">
        <f>IF(AND(DmartSalesData[[#This Row],[sales]]&gt;3000,DmartSalesData[[#This Row],[profit]]&gt;500),"Good","Not Good")</f>
        <v>Not Good</v>
      </c>
      <c r="R346" s="73">
        <f>YEAR(DmartSalesData[[#This Row],[order_date]])</f>
        <v>2024</v>
      </c>
      <c r="S346" s="73"/>
    </row>
    <row r="347" spans="1:19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 t="str">
        <f>IF(DmartSalesData[[#This Row],[sales]]&gt;4000,"High Category",IF(DmartSalesData[[#This Row],[sales]]&gt;2000,"Medium Category","Low Category"))</f>
        <v>Medium Category</v>
      </c>
      <c r="G347" s="2">
        <v>0.01</v>
      </c>
      <c r="H347" s="24">
        <f t="shared" si="10"/>
        <v>24.017800000000001</v>
      </c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63" t="str">
        <f>IF(AND(DmartSalesData[[#This Row],[sales]]&gt;3000,DmartSalesData[[#This Row],[profit]]&gt;500),"Good","Not Good")</f>
        <v>Not Good</v>
      </c>
      <c r="R347" s="73">
        <f>YEAR(DmartSalesData[[#This Row],[order_date]])</f>
        <v>2024</v>
      </c>
      <c r="S347" s="73"/>
    </row>
    <row r="348" spans="1:19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 t="str">
        <f>IF(DmartSalesData[[#This Row],[sales]]&gt;4000,"High Category",IF(DmartSalesData[[#This Row],[sales]]&gt;2000,"Medium Category","Low Category"))</f>
        <v>Low Category</v>
      </c>
      <c r="G348" s="2">
        <v>0.2</v>
      </c>
      <c r="H348" s="24">
        <f t="shared" si="10"/>
        <v>281.036</v>
      </c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63" t="str">
        <f>IF(AND(DmartSalesData[[#This Row],[sales]]&gt;3000,DmartSalesData[[#This Row],[profit]]&gt;500),"Good","Not Good")</f>
        <v>Not Good</v>
      </c>
      <c r="R348" s="73">
        <f>YEAR(DmartSalesData[[#This Row],[order_date]])</f>
        <v>2023</v>
      </c>
      <c r="S348" s="73"/>
    </row>
    <row r="349" spans="1:19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 t="str">
        <f>IF(DmartSalesData[[#This Row],[sales]]&gt;4000,"High Category",IF(DmartSalesData[[#This Row],[sales]]&gt;2000,"Medium Category","Low Category"))</f>
        <v>High Category</v>
      </c>
      <c r="G349" s="2">
        <v>0.16</v>
      </c>
      <c r="H349" s="24">
        <f t="shared" si="10"/>
        <v>759.20800000000008</v>
      </c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63" t="str">
        <f>IF(AND(DmartSalesData[[#This Row],[sales]]&gt;3000,DmartSalesData[[#This Row],[profit]]&gt;500),"Good","Not Good")</f>
        <v>Not Good</v>
      </c>
      <c r="R349" s="73">
        <f>YEAR(DmartSalesData[[#This Row],[order_date]])</f>
        <v>2024</v>
      </c>
      <c r="S349" s="73"/>
    </row>
    <row r="350" spans="1:19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 t="str">
        <f>IF(DmartSalesData[[#This Row],[sales]]&gt;4000,"High Category",IF(DmartSalesData[[#This Row],[sales]]&gt;2000,"Medium Category","Low Category"))</f>
        <v>Low Category</v>
      </c>
      <c r="G350" s="2">
        <v>0.28999999999999998</v>
      </c>
      <c r="H350" s="24">
        <f t="shared" si="10"/>
        <v>540.41499999999996</v>
      </c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63" t="str">
        <f>IF(AND(DmartSalesData[[#This Row],[sales]]&gt;3000,DmartSalesData[[#This Row],[profit]]&gt;500),"Good","Not Good")</f>
        <v>Not Good</v>
      </c>
      <c r="R350" s="73">
        <f>YEAR(DmartSalesData[[#This Row],[order_date]])</f>
        <v>2023</v>
      </c>
      <c r="S350" s="73"/>
    </row>
    <row r="351" spans="1:19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 t="str">
        <f>IF(DmartSalesData[[#This Row],[sales]]&gt;4000,"High Category",IF(DmartSalesData[[#This Row],[sales]]&gt;2000,"Medium Category","Low Category"))</f>
        <v>Low Category</v>
      </c>
      <c r="G351" s="2">
        <v>0</v>
      </c>
      <c r="H351" s="24">
        <f t="shared" si="10"/>
        <v>0</v>
      </c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63" t="str">
        <f>IF(AND(DmartSalesData[[#This Row],[sales]]&gt;3000,DmartSalesData[[#This Row],[profit]]&gt;500),"Good","Not Good")</f>
        <v>Not Good</v>
      </c>
      <c r="R351" s="73">
        <f>YEAR(DmartSalesData[[#This Row],[order_date]])</f>
        <v>2023</v>
      </c>
      <c r="S351" s="73"/>
    </row>
    <row r="352" spans="1:19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 t="str">
        <f>IF(DmartSalesData[[#This Row],[sales]]&gt;4000,"High Category",IF(DmartSalesData[[#This Row],[sales]]&gt;2000,"Medium Category","Low Category"))</f>
        <v>Low Category</v>
      </c>
      <c r="G352" s="2">
        <v>0.36</v>
      </c>
      <c r="H352" s="24">
        <f t="shared" si="10"/>
        <v>109.19159999999999</v>
      </c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63" t="str">
        <f>IF(AND(DmartSalesData[[#This Row],[sales]]&gt;3000,DmartSalesData[[#This Row],[profit]]&gt;500),"Good","Not Good")</f>
        <v>Not Good</v>
      </c>
      <c r="R352" s="73">
        <f>YEAR(DmartSalesData[[#This Row],[order_date]])</f>
        <v>2023</v>
      </c>
      <c r="S352" s="73"/>
    </row>
    <row r="353" spans="1:19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 t="str">
        <f>IF(DmartSalesData[[#This Row],[sales]]&gt;4000,"High Category",IF(DmartSalesData[[#This Row],[sales]]&gt;2000,"Medium Category","Low Category"))</f>
        <v>Low Category</v>
      </c>
      <c r="G353" s="2">
        <v>0.24</v>
      </c>
      <c r="H353" s="24">
        <f t="shared" si="10"/>
        <v>336.11759999999998</v>
      </c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63" t="str">
        <f>IF(AND(DmartSalesData[[#This Row],[sales]]&gt;3000,DmartSalesData[[#This Row],[profit]]&gt;500),"Good","Not Good")</f>
        <v>Not Good</v>
      </c>
      <c r="R353" s="73">
        <f>YEAR(DmartSalesData[[#This Row],[order_date]])</f>
        <v>2023</v>
      </c>
      <c r="S353" s="73"/>
    </row>
    <row r="354" spans="1:19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 t="str">
        <f>IF(DmartSalesData[[#This Row],[sales]]&gt;4000,"High Category",IF(DmartSalesData[[#This Row],[sales]]&gt;2000,"Medium Category","Low Category"))</f>
        <v>Low Category</v>
      </c>
      <c r="G354" s="2">
        <v>0.35</v>
      </c>
      <c r="H354" s="24">
        <f t="shared" si="10"/>
        <v>341.77849999999995</v>
      </c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63" t="str">
        <f>IF(AND(DmartSalesData[[#This Row],[sales]]&gt;3000,DmartSalesData[[#This Row],[profit]]&gt;500),"Good","Not Good")</f>
        <v>Not Good</v>
      </c>
      <c r="R354" s="73">
        <f>YEAR(DmartSalesData[[#This Row],[order_date]])</f>
        <v>2023</v>
      </c>
      <c r="S354" s="73"/>
    </row>
    <row r="355" spans="1:19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 t="str">
        <f>IF(DmartSalesData[[#This Row],[sales]]&gt;4000,"High Category",IF(DmartSalesData[[#This Row],[sales]]&gt;2000,"Medium Category","Low Category"))</f>
        <v>Medium Category</v>
      </c>
      <c r="G355" s="2">
        <v>0.22</v>
      </c>
      <c r="H355" s="24">
        <f t="shared" si="10"/>
        <v>722.48440000000005</v>
      </c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63" t="str">
        <f>IF(AND(DmartSalesData[[#This Row],[sales]]&gt;3000,DmartSalesData[[#This Row],[profit]]&gt;500),"Good","Not Good")</f>
        <v>Not Good</v>
      </c>
      <c r="R355" s="73">
        <f>YEAR(DmartSalesData[[#This Row],[order_date]])</f>
        <v>2024</v>
      </c>
      <c r="S355" s="73"/>
    </row>
    <row r="356" spans="1:19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 t="str">
        <f>IF(DmartSalesData[[#This Row],[sales]]&gt;4000,"High Category",IF(DmartSalesData[[#This Row],[sales]]&gt;2000,"Medium Category","Low Category"))</f>
        <v>High Category</v>
      </c>
      <c r="G356" s="2">
        <v>0.24</v>
      </c>
      <c r="H356" s="24">
        <f t="shared" si="10"/>
        <v>1020.0336000000001</v>
      </c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63" t="str">
        <f>IF(AND(DmartSalesData[[#This Row],[sales]]&gt;3000,DmartSalesData[[#This Row],[profit]]&gt;500),"Good","Not Good")</f>
        <v>Good</v>
      </c>
      <c r="R356" s="73">
        <f>YEAR(DmartSalesData[[#This Row],[order_date]])</f>
        <v>2024</v>
      </c>
      <c r="S356" s="73"/>
    </row>
    <row r="357" spans="1:19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 t="str">
        <f>IF(DmartSalesData[[#This Row],[sales]]&gt;4000,"High Category",IF(DmartSalesData[[#This Row],[sales]]&gt;2000,"Medium Category","Low Category"))</f>
        <v>Low Category</v>
      </c>
      <c r="G357" s="2">
        <v>0.45</v>
      </c>
      <c r="H357" s="24">
        <f t="shared" si="10"/>
        <v>734.19299999999998</v>
      </c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63" t="str">
        <f>IF(AND(DmartSalesData[[#This Row],[sales]]&gt;3000,DmartSalesData[[#This Row],[profit]]&gt;500),"Good","Not Good")</f>
        <v>Not Good</v>
      </c>
      <c r="R357" s="73">
        <f>YEAR(DmartSalesData[[#This Row],[order_date]])</f>
        <v>2024</v>
      </c>
      <c r="S357" s="73"/>
    </row>
    <row r="358" spans="1:19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 t="str">
        <f>IF(DmartSalesData[[#This Row],[sales]]&gt;4000,"High Category",IF(DmartSalesData[[#This Row],[sales]]&gt;2000,"Medium Category","Low Category"))</f>
        <v>Medium Category</v>
      </c>
      <c r="G358" s="2">
        <v>0.11</v>
      </c>
      <c r="H358" s="24">
        <f t="shared" si="10"/>
        <v>322.4298</v>
      </c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63" t="str">
        <f>IF(AND(DmartSalesData[[#This Row],[sales]]&gt;3000,DmartSalesData[[#This Row],[profit]]&gt;500),"Good","Not Good")</f>
        <v>Not Good</v>
      </c>
      <c r="R358" s="73">
        <f>YEAR(DmartSalesData[[#This Row],[order_date]])</f>
        <v>2024</v>
      </c>
      <c r="S358" s="73"/>
    </row>
    <row r="359" spans="1:19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 t="str">
        <f>IF(DmartSalesData[[#This Row],[sales]]&gt;4000,"High Category",IF(DmartSalesData[[#This Row],[sales]]&gt;2000,"Medium Category","Low Category"))</f>
        <v>Medium Category</v>
      </c>
      <c r="G359" s="2">
        <v>0.11</v>
      </c>
      <c r="H359" s="24">
        <f t="shared" si="10"/>
        <v>404.63499999999999</v>
      </c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63" t="str">
        <f>IF(AND(DmartSalesData[[#This Row],[sales]]&gt;3000,DmartSalesData[[#This Row],[profit]]&gt;500),"Good","Not Good")</f>
        <v>Good</v>
      </c>
      <c r="R359" s="73">
        <f>YEAR(DmartSalesData[[#This Row],[order_date]])</f>
        <v>2024</v>
      </c>
      <c r="S359" s="73"/>
    </row>
    <row r="360" spans="1:19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 t="str">
        <f>IF(DmartSalesData[[#This Row],[sales]]&gt;4000,"High Category",IF(DmartSalesData[[#This Row],[sales]]&gt;2000,"Medium Category","Low Category"))</f>
        <v>Medium Category</v>
      </c>
      <c r="G360" s="2">
        <v>0.28000000000000003</v>
      </c>
      <c r="H360" s="24">
        <f t="shared" si="10"/>
        <v>574.72520000000009</v>
      </c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63" t="str">
        <f>IF(AND(DmartSalesData[[#This Row],[sales]]&gt;3000,DmartSalesData[[#This Row],[profit]]&gt;500),"Good","Not Good")</f>
        <v>Not Good</v>
      </c>
      <c r="R360" s="73">
        <f>YEAR(DmartSalesData[[#This Row],[order_date]])</f>
        <v>2024</v>
      </c>
      <c r="S360" s="73"/>
    </row>
    <row r="361" spans="1:19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 t="str">
        <f>IF(DmartSalesData[[#This Row],[sales]]&gt;4000,"High Category",IF(DmartSalesData[[#This Row],[sales]]&gt;2000,"Medium Category","Low Category"))</f>
        <v>Low Category</v>
      </c>
      <c r="G361" s="2">
        <v>0.33</v>
      </c>
      <c r="H361" s="24">
        <f t="shared" si="10"/>
        <v>140.25</v>
      </c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63" t="str">
        <f>IF(AND(DmartSalesData[[#This Row],[sales]]&gt;3000,DmartSalesData[[#This Row],[profit]]&gt;500),"Good","Not Good")</f>
        <v>Not Good</v>
      </c>
      <c r="R361" s="73">
        <f>YEAR(DmartSalesData[[#This Row],[order_date]])</f>
        <v>2024</v>
      </c>
      <c r="S361" s="73"/>
    </row>
    <row r="362" spans="1:19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 t="str">
        <f>IF(DmartSalesData[[#This Row],[sales]]&gt;4000,"High Category",IF(DmartSalesData[[#This Row],[sales]]&gt;2000,"Medium Category","Low Category"))</f>
        <v>Low Category</v>
      </c>
      <c r="G362" s="2">
        <v>0.18</v>
      </c>
      <c r="H362" s="24">
        <f t="shared" si="10"/>
        <v>220.14179999999999</v>
      </c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63" t="str">
        <f>IF(AND(DmartSalesData[[#This Row],[sales]]&gt;3000,DmartSalesData[[#This Row],[profit]]&gt;500),"Good","Not Good")</f>
        <v>Not Good</v>
      </c>
      <c r="R362" s="73">
        <f>YEAR(DmartSalesData[[#This Row],[order_date]])</f>
        <v>2024</v>
      </c>
      <c r="S362" s="73"/>
    </row>
    <row r="363" spans="1:19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 t="str">
        <f>IF(DmartSalesData[[#This Row],[sales]]&gt;4000,"High Category",IF(DmartSalesData[[#This Row],[sales]]&gt;2000,"Medium Category","Low Category"))</f>
        <v>High Category</v>
      </c>
      <c r="G363" s="2">
        <v>0.26</v>
      </c>
      <c r="H363" s="24">
        <f t="shared" si="10"/>
        <v>1151.0252</v>
      </c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63" t="str">
        <f>IF(AND(DmartSalesData[[#This Row],[sales]]&gt;3000,DmartSalesData[[#This Row],[profit]]&gt;500),"Good","Not Good")</f>
        <v>Not Good</v>
      </c>
      <c r="R363" s="73">
        <f>YEAR(DmartSalesData[[#This Row],[order_date]])</f>
        <v>2023</v>
      </c>
      <c r="S363" s="73"/>
    </row>
    <row r="364" spans="1:19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 t="str">
        <f>IF(DmartSalesData[[#This Row],[sales]]&gt;4000,"High Category",IF(DmartSalesData[[#This Row],[sales]]&gt;2000,"Medium Category","Low Category"))</f>
        <v>High Category</v>
      </c>
      <c r="G364" s="2">
        <v>0.11</v>
      </c>
      <c r="H364" s="24">
        <f t="shared" si="10"/>
        <v>455.39449999999999</v>
      </c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63" t="str">
        <f>IF(AND(DmartSalesData[[#This Row],[sales]]&gt;3000,DmartSalesData[[#This Row],[profit]]&gt;500),"Good","Not Good")</f>
        <v>Good</v>
      </c>
      <c r="R364" s="73">
        <f>YEAR(DmartSalesData[[#This Row],[order_date]])</f>
        <v>2023</v>
      </c>
      <c r="S364" s="73"/>
    </row>
    <row r="365" spans="1:19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 t="str">
        <f>IF(DmartSalesData[[#This Row],[sales]]&gt;4000,"High Category",IF(DmartSalesData[[#This Row],[sales]]&gt;2000,"Medium Category","Low Category"))</f>
        <v>Low Category</v>
      </c>
      <c r="G365" s="2">
        <v>7.0000000000000007E-2</v>
      </c>
      <c r="H365" s="24">
        <f t="shared" si="10"/>
        <v>36.680700000000002</v>
      </c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63" t="str">
        <f>IF(AND(DmartSalesData[[#This Row],[sales]]&gt;3000,DmartSalesData[[#This Row],[profit]]&gt;500),"Good","Not Good")</f>
        <v>Not Good</v>
      </c>
      <c r="R365" s="73">
        <f>YEAR(DmartSalesData[[#This Row],[order_date]])</f>
        <v>2024</v>
      </c>
      <c r="S365" s="73"/>
    </row>
    <row r="366" spans="1:19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 t="str">
        <f>IF(DmartSalesData[[#This Row],[sales]]&gt;4000,"High Category",IF(DmartSalesData[[#This Row],[sales]]&gt;2000,"Medium Category","Low Category"))</f>
        <v>Low Category</v>
      </c>
      <c r="G366" s="2">
        <v>0.12</v>
      </c>
      <c r="H366" s="24">
        <f t="shared" si="10"/>
        <v>143.68199999999999</v>
      </c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63" t="str">
        <f>IF(AND(DmartSalesData[[#This Row],[sales]]&gt;3000,DmartSalesData[[#This Row],[profit]]&gt;500),"Good","Not Good")</f>
        <v>Not Good</v>
      </c>
      <c r="R366" s="73">
        <f>YEAR(DmartSalesData[[#This Row],[order_date]])</f>
        <v>2023</v>
      </c>
      <c r="S366" s="73"/>
    </row>
    <row r="367" spans="1:19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 t="str">
        <f>IF(DmartSalesData[[#This Row],[sales]]&gt;4000,"High Category",IF(DmartSalesData[[#This Row],[sales]]&gt;2000,"Medium Category","Low Category"))</f>
        <v>Medium Category</v>
      </c>
      <c r="G367" s="2">
        <v>0.46</v>
      </c>
      <c r="H367" s="24">
        <f t="shared" si="10"/>
        <v>1779.6985999999999</v>
      </c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63" t="str">
        <f>IF(AND(DmartSalesData[[#This Row],[sales]]&gt;3000,DmartSalesData[[#This Row],[profit]]&gt;500),"Good","Not Good")</f>
        <v>Not Good</v>
      </c>
      <c r="R367" s="73">
        <f>YEAR(DmartSalesData[[#This Row],[order_date]])</f>
        <v>2023</v>
      </c>
      <c r="S367" s="73"/>
    </row>
    <row r="368" spans="1:19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 t="str">
        <f>IF(DmartSalesData[[#This Row],[sales]]&gt;4000,"High Category",IF(DmartSalesData[[#This Row],[sales]]&gt;2000,"Medium Category","Low Category"))</f>
        <v>Medium Category</v>
      </c>
      <c r="G368" s="2">
        <v>0.4</v>
      </c>
      <c r="H368" s="24">
        <f t="shared" si="10"/>
        <v>992.36000000000013</v>
      </c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63" t="str">
        <f>IF(AND(DmartSalesData[[#This Row],[sales]]&gt;3000,DmartSalesData[[#This Row],[profit]]&gt;500),"Good","Not Good")</f>
        <v>Not Good</v>
      </c>
      <c r="R368" s="73">
        <f>YEAR(DmartSalesData[[#This Row],[order_date]])</f>
        <v>2024</v>
      </c>
      <c r="S368" s="73"/>
    </row>
    <row r="369" spans="1:19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 t="str">
        <f>IF(DmartSalesData[[#This Row],[sales]]&gt;4000,"High Category",IF(DmartSalesData[[#This Row],[sales]]&gt;2000,"Medium Category","Low Category"))</f>
        <v>Medium Category</v>
      </c>
      <c r="G369" s="2">
        <v>7.0000000000000007E-2</v>
      </c>
      <c r="H369" s="24">
        <f t="shared" si="10"/>
        <v>267.66880000000003</v>
      </c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63" t="str">
        <f>IF(AND(DmartSalesData[[#This Row],[sales]]&gt;3000,DmartSalesData[[#This Row],[profit]]&gt;500),"Good","Not Good")</f>
        <v>Good</v>
      </c>
      <c r="R369" s="73">
        <f>YEAR(DmartSalesData[[#This Row],[order_date]])</f>
        <v>2023</v>
      </c>
      <c r="S369" s="73"/>
    </row>
    <row r="370" spans="1:19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 t="str">
        <f>IF(DmartSalesData[[#This Row],[sales]]&gt;4000,"High Category",IF(DmartSalesData[[#This Row],[sales]]&gt;2000,"Medium Category","Low Category"))</f>
        <v>Low Category</v>
      </c>
      <c r="G370" s="2">
        <v>0.02</v>
      </c>
      <c r="H370" s="24">
        <f t="shared" si="10"/>
        <v>22.686999999999998</v>
      </c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63" t="str">
        <f>IF(AND(DmartSalesData[[#This Row],[sales]]&gt;3000,DmartSalesData[[#This Row],[profit]]&gt;500),"Good","Not Good")</f>
        <v>Not Good</v>
      </c>
      <c r="R370" s="73">
        <f>YEAR(DmartSalesData[[#This Row],[order_date]])</f>
        <v>2023</v>
      </c>
      <c r="S370" s="73"/>
    </row>
    <row r="371" spans="1:19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 t="str">
        <f>IF(DmartSalesData[[#This Row],[sales]]&gt;4000,"High Category",IF(DmartSalesData[[#This Row],[sales]]&gt;2000,"Medium Category","Low Category"))</f>
        <v>High Category</v>
      </c>
      <c r="G371" s="2">
        <v>0.05</v>
      </c>
      <c r="H371" s="24">
        <f t="shared" si="10"/>
        <v>238.41100000000003</v>
      </c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63" t="str">
        <f>IF(AND(DmartSalesData[[#This Row],[sales]]&gt;3000,DmartSalesData[[#This Row],[profit]]&gt;500),"Good","Not Good")</f>
        <v>Not Good</v>
      </c>
      <c r="R371" s="73">
        <f>YEAR(DmartSalesData[[#This Row],[order_date]])</f>
        <v>2024</v>
      </c>
      <c r="S371" s="73"/>
    </row>
    <row r="372" spans="1:19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 t="str">
        <f>IF(DmartSalesData[[#This Row],[sales]]&gt;4000,"High Category",IF(DmartSalesData[[#This Row],[sales]]&gt;2000,"Medium Category","Low Category"))</f>
        <v>Medium Category</v>
      </c>
      <c r="G372" s="2">
        <v>0.15</v>
      </c>
      <c r="H372" s="24">
        <f t="shared" si="10"/>
        <v>590.952</v>
      </c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63" t="str">
        <f>IF(AND(DmartSalesData[[#This Row],[sales]]&gt;3000,DmartSalesData[[#This Row],[profit]]&gt;500),"Good","Not Good")</f>
        <v>Good</v>
      </c>
      <c r="R372" s="73">
        <f>YEAR(DmartSalesData[[#This Row],[order_date]])</f>
        <v>2023</v>
      </c>
      <c r="S372" s="73"/>
    </row>
    <row r="373" spans="1:19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 t="str">
        <f>IF(DmartSalesData[[#This Row],[sales]]&gt;4000,"High Category",IF(DmartSalesData[[#This Row],[sales]]&gt;2000,"Medium Category","Low Category"))</f>
        <v>Low Category</v>
      </c>
      <c r="G373" s="2">
        <v>0.41</v>
      </c>
      <c r="H373" s="24">
        <f t="shared" si="10"/>
        <v>437.68319999999994</v>
      </c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63" t="str">
        <f>IF(AND(DmartSalesData[[#This Row],[sales]]&gt;3000,DmartSalesData[[#This Row],[profit]]&gt;500),"Good","Not Good")</f>
        <v>Not Good</v>
      </c>
      <c r="R373" s="73">
        <f>YEAR(DmartSalesData[[#This Row],[order_date]])</f>
        <v>2024</v>
      </c>
      <c r="S373" s="73"/>
    </row>
    <row r="374" spans="1:19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 t="str">
        <f>IF(DmartSalesData[[#This Row],[sales]]&gt;4000,"High Category",IF(DmartSalesData[[#This Row],[sales]]&gt;2000,"Medium Category","Low Category"))</f>
        <v>Medium Category</v>
      </c>
      <c r="G374" s="2">
        <v>0.16</v>
      </c>
      <c r="H374" s="24">
        <f t="shared" si="10"/>
        <v>453.82400000000001</v>
      </c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63" t="str">
        <f>IF(AND(DmartSalesData[[#This Row],[sales]]&gt;3000,DmartSalesData[[#This Row],[profit]]&gt;500),"Good","Not Good")</f>
        <v>Not Good</v>
      </c>
      <c r="R374" s="73">
        <f>YEAR(DmartSalesData[[#This Row],[order_date]])</f>
        <v>2023</v>
      </c>
      <c r="S374" s="73"/>
    </row>
    <row r="375" spans="1:19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 t="str">
        <f>IF(DmartSalesData[[#This Row],[sales]]&gt;4000,"High Category",IF(DmartSalesData[[#This Row],[sales]]&gt;2000,"Medium Category","Low Category"))</f>
        <v>Low Category</v>
      </c>
      <c r="G375" s="2">
        <v>0.09</v>
      </c>
      <c r="H375" s="24">
        <f t="shared" si="10"/>
        <v>58.87619999999999</v>
      </c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63" t="str">
        <f>IF(AND(DmartSalesData[[#This Row],[sales]]&gt;3000,DmartSalesData[[#This Row],[profit]]&gt;500),"Good","Not Good")</f>
        <v>Not Good</v>
      </c>
      <c r="R375" s="73">
        <f>YEAR(DmartSalesData[[#This Row],[order_date]])</f>
        <v>2023</v>
      </c>
      <c r="S375" s="73"/>
    </row>
    <row r="376" spans="1:19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 t="str">
        <f>IF(DmartSalesData[[#This Row],[sales]]&gt;4000,"High Category",IF(DmartSalesData[[#This Row],[sales]]&gt;2000,"Medium Category","Low Category"))</f>
        <v>Low Category</v>
      </c>
      <c r="G376" s="2">
        <v>0.2</v>
      </c>
      <c r="H376" s="24">
        <f t="shared" si="10"/>
        <v>374.20600000000002</v>
      </c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63" t="str">
        <f>IF(AND(DmartSalesData[[#This Row],[sales]]&gt;3000,DmartSalesData[[#This Row],[profit]]&gt;500),"Good","Not Good")</f>
        <v>Not Good</v>
      </c>
      <c r="R376" s="73">
        <f>YEAR(DmartSalesData[[#This Row],[order_date]])</f>
        <v>2024</v>
      </c>
      <c r="S376" s="73"/>
    </row>
    <row r="377" spans="1:19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 t="str">
        <f>IF(DmartSalesData[[#This Row],[sales]]&gt;4000,"High Category",IF(DmartSalesData[[#This Row],[sales]]&gt;2000,"Medium Category","Low Category"))</f>
        <v>Medium Category</v>
      </c>
      <c r="G377" s="2">
        <v>0.06</v>
      </c>
      <c r="H377" s="24">
        <f t="shared" si="10"/>
        <v>199.92839999999998</v>
      </c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63" t="str">
        <f>IF(AND(DmartSalesData[[#This Row],[sales]]&gt;3000,DmartSalesData[[#This Row],[profit]]&gt;500),"Good","Not Good")</f>
        <v>Good</v>
      </c>
      <c r="R377" s="73">
        <f>YEAR(DmartSalesData[[#This Row],[order_date]])</f>
        <v>2024</v>
      </c>
      <c r="S377" s="73"/>
    </row>
    <row r="378" spans="1:19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 t="str">
        <f>IF(DmartSalesData[[#This Row],[sales]]&gt;4000,"High Category",IF(DmartSalesData[[#This Row],[sales]]&gt;2000,"Medium Category","Low Category"))</f>
        <v>Low Category</v>
      </c>
      <c r="G378" s="2">
        <v>0.24</v>
      </c>
      <c r="H378" s="24">
        <f t="shared" si="10"/>
        <v>412.2312</v>
      </c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63" t="str">
        <f>IF(AND(DmartSalesData[[#This Row],[sales]]&gt;3000,DmartSalesData[[#This Row],[profit]]&gt;500),"Good","Not Good")</f>
        <v>Not Good</v>
      </c>
      <c r="R378" s="73">
        <f>YEAR(DmartSalesData[[#This Row],[order_date]])</f>
        <v>2024</v>
      </c>
      <c r="S378" s="73"/>
    </row>
    <row r="379" spans="1:19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 t="str">
        <f>IF(DmartSalesData[[#This Row],[sales]]&gt;4000,"High Category",IF(DmartSalesData[[#This Row],[sales]]&gt;2000,"Medium Category","Low Category"))</f>
        <v>Medium Category</v>
      </c>
      <c r="G379" s="2">
        <v>0.34</v>
      </c>
      <c r="H379" s="24">
        <f t="shared" si="10"/>
        <v>1128.1608000000001</v>
      </c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63" t="str">
        <f>IF(AND(DmartSalesData[[#This Row],[sales]]&gt;3000,DmartSalesData[[#This Row],[profit]]&gt;500),"Good","Not Good")</f>
        <v>Good</v>
      </c>
      <c r="R379" s="73">
        <f>YEAR(DmartSalesData[[#This Row],[order_date]])</f>
        <v>2024</v>
      </c>
      <c r="S379" s="73"/>
    </row>
    <row r="380" spans="1:19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 t="str">
        <f>IF(DmartSalesData[[#This Row],[sales]]&gt;4000,"High Category",IF(DmartSalesData[[#This Row],[sales]]&gt;2000,"Medium Category","Low Category"))</f>
        <v>Low Category</v>
      </c>
      <c r="G380" s="2">
        <v>0.18</v>
      </c>
      <c r="H380" s="24">
        <f t="shared" si="10"/>
        <v>233.8956</v>
      </c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63" t="str">
        <f>IF(AND(DmartSalesData[[#This Row],[sales]]&gt;3000,DmartSalesData[[#This Row],[profit]]&gt;500),"Good","Not Good")</f>
        <v>Not Good</v>
      </c>
      <c r="R380" s="73">
        <f>YEAR(DmartSalesData[[#This Row],[order_date]])</f>
        <v>2024</v>
      </c>
      <c r="S380" s="73"/>
    </row>
    <row r="381" spans="1:19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 t="str">
        <f>IF(DmartSalesData[[#This Row],[sales]]&gt;4000,"High Category",IF(DmartSalesData[[#This Row],[sales]]&gt;2000,"Medium Category","Low Category"))</f>
        <v>Medium Category</v>
      </c>
      <c r="G381" s="2">
        <v>0.09</v>
      </c>
      <c r="H381" s="24">
        <f t="shared" si="10"/>
        <v>327.05189999999999</v>
      </c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63" t="str">
        <f>IF(AND(DmartSalesData[[#This Row],[sales]]&gt;3000,DmartSalesData[[#This Row],[profit]]&gt;500),"Good","Not Good")</f>
        <v>Not Good</v>
      </c>
      <c r="R381" s="73">
        <f>YEAR(DmartSalesData[[#This Row],[order_date]])</f>
        <v>2024</v>
      </c>
      <c r="S381" s="73"/>
    </row>
    <row r="382" spans="1:19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 t="str">
        <f>IF(DmartSalesData[[#This Row],[sales]]&gt;4000,"High Category",IF(DmartSalesData[[#This Row],[sales]]&gt;2000,"Medium Category","Low Category"))</f>
        <v>Low Category</v>
      </c>
      <c r="G382" s="2">
        <v>0.23</v>
      </c>
      <c r="H382" s="24">
        <f t="shared" si="10"/>
        <v>428.2577</v>
      </c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63" t="str">
        <f>IF(AND(DmartSalesData[[#This Row],[sales]]&gt;3000,DmartSalesData[[#This Row],[profit]]&gt;500),"Good","Not Good")</f>
        <v>Not Good</v>
      </c>
      <c r="R382" s="73">
        <f>YEAR(DmartSalesData[[#This Row],[order_date]])</f>
        <v>2024</v>
      </c>
      <c r="S382" s="73"/>
    </row>
    <row r="383" spans="1:19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 t="str">
        <f>IF(DmartSalesData[[#This Row],[sales]]&gt;4000,"High Category",IF(DmartSalesData[[#This Row],[sales]]&gt;2000,"Medium Category","Low Category"))</f>
        <v>Medium Category</v>
      </c>
      <c r="G383" s="2">
        <v>0.38</v>
      </c>
      <c r="H383" s="24">
        <f t="shared" si="10"/>
        <v>1509.8768</v>
      </c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63" t="str">
        <f>IF(AND(DmartSalesData[[#This Row],[sales]]&gt;3000,DmartSalesData[[#This Row],[profit]]&gt;500),"Good","Not Good")</f>
        <v>Good</v>
      </c>
      <c r="R383" s="73">
        <f>YEAR(DmartSalesData[[#This Row],[order_date]])</f>
        <v>2024</v>
      </c>
      <c r="S383" s="73"/>
    </row>
    <row r="384" spans="1:19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 t="str">
        <f>IF(DmartSalesData[[#This Row],[sales]]&gt;4000,"High Category",IF(DmartSalesData[[#This Row],[sales]]&gt;2000,"Medium Category","Low Category"))</f>
        <v>Low Category</v>
      </c>
      <c r="G384" s="2">
        <v>0.04</v>
      </c>
      <c r="H384" s="24">
        <f t="shared" si="10"/>
        <v>30.7912</v>
      </c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63" t="str">
        <f>IF(AND(DmartSalesData[[#This Row],[sales]]&gt;3000,DmartSalesData[[#This Row],[profit]]&gt;500),"Good","Not Good")</f>
        <v>Not Good</v>
      </c>
      <c r="R384" s="73">
        <f>YEAR(DmartSalesData[[#This Row],[order_date]])</f>
        <v>2023</v>
      </c>
      <c r="S384" s="73"/>
    </row>
    <row r="385" spans="1:19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 t="str">
        <f>IF(DmartSalesData[[#This Row],[sales]]&gt;4000,"High Category",IF(DmartSalesData[[#This Row],[sales]]&gt;2000,"Medium Category","Low Category"))</f>
        <v>Low Category</v>
      </c>
      <c r="G385" s="2">
        <v>0.04</v>
      </c>
      <c r="H385" s="24">
        <f t="shared" si="10"/>
        <v>74.947600000000008</v>
      </c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63" t="str">
        <f>IF(AND(DmartSalesData[[#This Row],[sales]]&gt;3000,DmartSalesData[[#This Row],[profit]]&gt;500),"Good","Not Good")</f>
        <v>Not Good</v>
      </c>
      <c r="R385" s="73">
        <f>YEAR(DmartSalesData[[#This Row],[order_date]])</f>
        <v>2024</v>
      </c>
      <c r="S385" s="73"/>
    </row>
    <row r="386" spans="1:19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 t="str">
        <f>IF(DmartSalesData[[#This Row],[sales]]&gt;4000,"High Category",IF(DmartSalesData[[#This Row],[sales]]&gt;2000,"Medium Category","Low Category"))</f>
        <v>Medium Category</v>
      </c>
      <c r="G386" s="2">
        <v>0.16</v>
      </c>
      <c r="H386" s="24">
        <f t="shared" ref="H386:H449" si="12">E386*G386</f>
        <v>379.72320000000002</v>
      </c>
      <c r="I386" s="2">
        <f t="shared" ref="I386:I449" si="13">E386-H386</f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63" t="str">
        <f>IF(AND(DmartSalesData[[#This Row],[sales]]&gt;3000,DmartSalesData[[#This Row],[profit]]&gt;500),"Good","Not Good")</f>
        <v>Not Good</v>
      </c>
      <c r="R386" s="73">
        <f>YEAR(DmartSalesData[[#This Row],[order_date]])</f>
        <v>2023</v>
      </c>
      <c r="S386" s="73"/>
    </row>
    <row r="387" spans="1:19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 t="str">
        <f>IF(DmartSalesData[[#This Row],[sales]]&gt;4000,"High Category",IF(DmartSalesData[[#This Row],[sales]]&gt;2000,"Medium Category","Low Category"))</f>
        <v>Medium Category</v>
      </c>
      <c r="G387" s="2">
        <v>0.21</v>
      </c>
      <c r="H387" s="24">
        <f t="shared" si="12"/>
        <v>457.13640000000004</v>
      </c>
      <c r="I387" s="2">
        <f t="shared" si="13"/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63" t="str">
        <f>IF(AND(DmartSalesData[[#This Row],[sales]]&gt;3000,DmartSalesData[[#This Row],[profit]]&gt;500),"Good","Not Good")</f>
        <v>Not Good</v>
      </c>
      <c r="R387" s="73">
        <f>YEAR(DmartSalesData[[#This Row],[order_date]])</f>
        <v>2023</v>
      </c>
      <c r="S387" s="73"/>
    </row>
    <row r="388" spans="1:19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 t="str">
        <f>IF(DmartSalesData[[#This Row],[sales]]&gt;4000,"High Category",IF(DmartSalesData[[#This Row],[sales]]&gt;2000,"Medium Category","Low Category"))</f>
        <v>Medium Category</v>
      </c>
      <c r="G388" s="2">
        <v>0.11</v>
      </c>
      <c r="H388" s="24">
        <f t="shared" si="12"/>
        <v>244.43759999999997</v>
      </c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63" t="str">
        <f>IF(AND(DmartSalesData[[#This Row],[sales]]&gt;3000,DmartSalesData[[#This Row],[profit]]&gt;500),"Good","Not Good")</f>
        <v>Not Good</v>
      </c>
      <c r="R388" s="73">
        <f>YEAR(DmartSalesData[[#This Row],[order_date]])</f>
        <v>2023</v>
      </c>
      <c r="S388" s="73"/>
    </row>
    <row r="389" spans="1:19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 t="str">
        <f>IF(DmartSalesData[[#This Row],[sales]]&gt;4000,"High Category",IF(DmartSalesData[[#This Row],[sales]]&gt;2000,"Medium Category","Low Category"))</f>
        <v>Medium Category</v>
      </c>
      <c r="G389" s="2">
        <v>0.01</v>
      </c>
      <c r="H389" s="24">
        <f t="shared" si="12"/>
        <v>22.795400000000001</v>
      </c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63" t="str">
        <f>IF(AND(DmartSalesData[[#This Row],[sales]]&gt;3000,DmartSalesData[[#This Row],[profit]]&gt;500),"Good","Not Good")</f>
        <v>Not Good</v>
      </c>
      <c r="R389" s="73">
        <f>YEAR(DmartSalesData[[#This Row],[order_date]])</f>
        <v>2024</v>
      </c>
      <c r="S389" s="73"/>
    </row>
    <row r="390" spans="1:19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 t="str">
        <f>IF(DmartSalesData[[#This Row],[sales]]&gt;4000,"High Category",IF(DmartSalesData[[#This Row],[sales]]&gt;2000,"Medium Category","Low Category"))</f>
        <v>High Category</v>
      </c>
      <c r="G390" s="2">
        <v>0.11</v>
      </c>
      <c r="H390" s="24">
        <f t="shared" si="12"/>
        <v>543.96540000000005</v>
      </c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63" t="str">
        <f>IF(AND(DmartSalesData[[#This Row],[sales]]&gt;3000,DmartSalesData[[#This Row],[profit]]&gt;500),"Good","Not Good")</f>
        <v>Good</v>
      </c>
      <c r="R390" s="73">
        <f>YEAR(DmartSalesData[[#This Row],[order_date]])</f>
        <v>2023</v>
      </c>
      <c r="S390" s="73"/>
    </row>
    <row r="391" spans="1:19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 t="str">
        <f>IF(DmartSalesData[[#This Row],[sales]]&gt;4000,"High Category",IF(DmartSalesData[[#This Row],[sales]]&gt;2000,"Medium Category","Low Category"))</f>
        <v>Low Category</v>
      </c>
      <c r="G391" s="2">
        <v>0.22</v>
      </c>
      <c r="H391" s="24">
        <f t="shared" si="12"/>
        <v>230.2234</v>
      </c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63" t="str">
        <f>IF(AND(DmartSalesData[[#This Row],[sales]]&gt;3000,DmartSalesData[[#This Row],[profit]]&gt;500),"Good","Not Good")</f>
        <v>Not Good</v>
      </c>
      <c r="R391" s="73">
        <f>YEAR(DmartSalesData[[#This Row],[order_date]])</f>
        <v>2023</v>
      </c>
      <c r="S391" s="73"/>
    </row>
    <row r="392" spans="1:19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 t="str">
        <f>IF(DmartSalesData[[#This Row],[sales]]&gt;4000,"High Category",IF(DmartSalesData[[#This Row],[sales]]&gt;2000,"Medium Category","Low Category"))</f>
        <v>Medium Category</v>
      </c>
      <c r="G392" s="2">
        <v>0.04</v>
      </c>
      <c r="H392" s="24">
        <f t="shared" si="12"/>
        <v>154.65799999999999</v>
      </c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63" t="str">
        <f>IF(AND(DmartSalesData[[#This Row],[sales]]&gt;3000,DmartSalesData[[#This Row],[profit]]&gt;500),"Good","Not Good")</f>
        <v>Not Good</v>
      </c>
      <c r="R392" s="73">
        <f>YEAR(DmartSalesData[[#This Row],[order_date]])</f>
        <v>2024</v>
      </c>
      <c r="S392" s="73"/>
    </row>
    <row r="393" spans="1:19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 t="str">
        <f>IF(DmartSalesData[[#This Row],[sales]]&gt;4000,"High Category",IF(DmartSalesData[[#This Row],[sales]]&gt;2000,"Medium Category","Low Category"))</f>
        <v>Medium Category</v>
      </c>
      <c r="G393" s="2">
        <v>0.36</v>
      </c>
      <c r="H393" s="24">
        <f t="shared" si="12"/>
        <v>1009.3571999999999</v>
      </c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63" t="str">
        <f>IF(AND(DmartSalesData[[#This Row],[sales]]&gt;3000,DmartSalesData[[#This Row],[profit]]&gt;500),"Good","Not Good")</f>
        <v>Not Good</v>
      </c>
      <c r="R393" s="73">
        <f>YEAR(DmartSalesData[[#This Row],[order_date]])</f>
        <v>2024</v>
      </c>
      <c r="S393" s="73"/>
    </row>
    <row r="394" spans="1:19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 t="str">
        <f>IF(DmartSalesData[[#This Row],[sales]]&gt;4000,"High Category",IF(DmartSalesData[[#This Row],[sales]]&gt;2000,"Medium Category","Low Category"))</f>
        <v>Medium Category</v>
      </c>
      <c r="G394" s="2">
        <v>0.28000000000000003</v>
      </c>
      <c r="H394" s="24">
        <f t="shared" si="12"/>
        <v>595.49840000000006</v>
      </c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63" t="str">
        <f>IF(AND(DmartSalesData[[#This Row],[sales]]&gt;3000,DmartSalesData[[#This Row],[profit]]&gt;500),"Good","Not Good")</f>
        <v>Not Good</v>
      </c>
      <c r="R394" s="73">
        <f>YEAR(DmartSalesData[[#This Row],[order_date]])</f>
        <v>2024</v>
      </c>
      <c r="S394" s="73"/>
    </row>
    <row r="395" spans="1:19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 t="str">
        <f>IF(DmartSalesData[[#This Row],[sales]]&gt;4000,"High Category",IF(DmartSalesData[[#This Row],[sales]]&gt;2000,"Medium Category","Low Category"))</f>
        <v>Medium Category</v>
      </c>
      <c r="G395" s="2">
        <v>0.22</v>
      </c>
      <c r="H395" s="24">
        <f t="shared" si="12"/>
        <v>704.94380000000001</v>
      </c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63" t="str">
        <f>IF(AND(DmartSalesData[[#This Row],[sales]]&gt;3000,DmartSalesData[[#This Row],[profit]]&gt;500),"Good","Not Good")</f>
        <v>Not Good</v>
      </c>
      <c r="R395" s="73">
        <f>YEAR(DmartSalesData[[#This Row],[order_date]])</f>
        <v>2024</v>
      </c>
      <c r="S395" s="73"/>
    </row>
    <row r="396" spans="1:19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 t="str">
        <f>IF(DmartSalesData[[#This Row],[sales]]&gt;4000,"High Category",IF(DmartSalesData[[#This Row],[sales]]&gt;2000,"Medium Category","Low Category"))</f>
        <v>High Category</v>
      </c>
      <c r="G396" s="2">
        <v>0.26</v>
      </c>
      <c r="H396" s="24">
        <f t="shared" si="12"/>
        <v>1113.3980000000001</v>
      </c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63" t="str">
        <f>IF(AND(DmartSalesData[[#This Row],[sales]]&gt;3000,DmartSalesData[[#This Row],[profit]]&gt;500),"Good","Not Good")</f>
        <v>Not Good</v>
      </c>
      <c r="R396" s="73">
        <f>YEAR(DmartSalesData[[#This Row],[order_date]])</f>
        <v>2023</v>
      </c>
      <c r="S396" s="73"/>
    </row>
    <row r="397" spans="1:19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 t="str">
        <f>IF(DmartSalesData[[#This Row],[sales]]&gt;4000,"High Category",IF(DmartSalesData[[#This Row],[sales]]&gt;2000,"Medium Category","Low Category"))</f>
        <v>Medium Category</v>
      </c>
      <c r="G397" s="2">
        <v>0.33</v>
      </c>
      <c r="H397" s="24">
        <f t="shared" si="12"/>
        <v>787.55490000000009</v>
      </c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63" t="str">
        <f>IF(AND(DmartSalesData[[#This Row],[sales]]&gt;3000,DmartSalesData[[#This Row],[profit]]&gt;500),"Good","Not Good")</f>
        <v>Not Good</v>
      </c>
      <c r="R397" s="73">
        <f>YEAR(DmartSalesData[[#This Row],[order_date]])</f>
        <v>2023</v>
      </c>
      <c r="S397" s="73"/>
    </row>
    <row r="398" spans="1:19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 t="str">
        <f>IF(DmartSalesData[[#This Row],[sales]]&gt;4000,"High Category",IF(DmartSalesData[[#This Row],[sales]]&gt;2000,"Medium Category","Low Category"))</f>
        <v>High Category</v>
      </c>
      <c r="G398" s="2">
        <v>0.5</v>
      </c>
      <c r="H398" s="24">
        <f t="shared" si="12"/>
        <v>2168.7649999999999</v>
      </c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63" t="str">
        <f>IF(AND(DmartSalesData[[#This Row],[sales]]&gt;3000,DmartSalesData[[#This Row],[profit]]&gt;500),"Good","Not Good")</f>
        <v>Not Good</v>
      </c>
      <c r="R398" s="73">
        <f>YEAR(DmartSalesData[[#This Row],[order_date]])</f>
        <v>2023</v>
      </c>
      <c r="S398" s="73"/>
    </row>
    <row r="399" spans="1:19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 t="str">
        <f>IF(DmartSalesData[[#This Row],[sales]]&gt;4000,"High Category",IF(DmartSalesData[[#This Row],[sales]]&gt;2000,"Medium Category","Low Category"))</f>
        <v>Low Category</v>
      </c>
      <c r="G399" s="2">
        <v>0.39</v>
      </c>
      <c r="H399" s="24">
        <f t="shared" si="12"/>
        <v>218.24790000000002</v>
      </c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63" t="str">
        <f>IF(AND(DmartSalesData[[#This Row],[sales]]&gt;3000,DmartSalesData[[#This Row],[profit]]&gt;500),"Good","Not Good")</f>
        <v>Not Good</v>
      </c>
      <c r="R399" s="73">
        <f>YEAR(DmartSalesData[[#This Row],[order_date]])</f>
        <v>2024</v>
      </c>
      <c r="S399" s="73"/>
    </row>
    <row r="400" spans="1:19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 t="str">
        <f>IF(DmartSalesData[[#This Row],[sales]]&gt;4000,"High Category",IF(DmartSalesData[[#This Row],[sales]]&gt;2000,"Medium Category","Low Category"))</f>
        <v>Medium Category</v>
      </c>
      <c r="G400" s="2">
        <v>0.27</v>
      </c>
      <c r="H400" s="24">
        <f t="shared" si="12"/>
        <v>891.02970000000005</v>
      </c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63" t="str">
        <f>IF(AND(DmartSalesData[[#This Row],[sales]]&gt;3000,DmartSalesData[[#This Row],[profit]]&gt;500),"Good","Not Good")</f>
        <v>Good</v>
      </c>
      <c r="R400" s="73">
        <f>YEAR(DmartSalesData[[#This Row],[order_date]])</f>
        <v>2023</v>
      </c>
      <c r="S400" s="73"/>
    </row>
    <row r="401" spans="1:19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 t="str">
        <f>IF(DmartSalesData[[#This Row],[sales]]&gt;4000,"High Category",IF(DmartSalesData[[#This Row],[sales]]&gt;2000,"Medium Category","Low Category"))</f>
        <v>Low Category</v>
      </c>
      <c r="G401" s="2">
        <v>0.39</v>
      </c>
      <c r="H401" s="24">
        <f t="shared" si="12"/>
        <v>675.70619999999997</v>
      </c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63" t="str">
        <f>IF(AND(DmartSalesData[[#This Row],[sales]]&gt;3000,DmartSalesData[[#This Row],[profit]]&gt;500),"Good","Not Good")</f>
        <v>Not Good</v>
      </c>
      <c r="R401" s="73">
        <f>YEAR(DmartSalesData[[#This Row],[order_date]])</f>
        <v>2023</v>
      </c>
      <c r="S401" s="73"/>
    </row>
    <row r="402" spans="1:19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 t="str">
        <f>IF(DmartSalesData[[#This Row],[sales]]&gt;4000,"High Category",IF(DmartSalesData[[#This Row],[sales]]&gt;2000,"Medium Category","Low Category"))</f>
        <v>Low Category</v>
      </c>
      <c r="G402" s="2">
        <v>0.24</v>
      </c>
      <c r="H402" s="24">
        <f t="shared" si="12"/>
        <v>478.77839999999998</v>
      </c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63" t="str">
        <f>IF(AND(DmartSalesData[[#This Row],[sales]]&gt;3000,DmartSalesData[[#This Row],[profit]]&gt;500),"Good","Not Good")</f>
        <v>Not Good</v>
      </c>
      <c r="R402" s="73">
        <f>YEAR(DmartSalesData[[#This Row],[order_date]])</f>
        <v>2023</v>
      </c>
      <c r="S402" s="73"/>
    </row>
    <row r="403" spans="1:19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 t="str">
        <f>IF(DmartSalesData[[#This Row],[sales]]&gt;4000,"High Category",IF(DmartSalesData[[#This Row],[sales]]&gt;2000,"Medium Category","Low Category"))</f>
        <v>Medium Category</v>
      </c>
      <c r="G403" s="2">
        <v>0.16</v>
      </c>
      <c r="H403" s="24">
        <f t="shared" si="12"/>
        <v>463.68</v>
      </c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63" t="str">
        <f>IF(AND(DmartSalesData[[#This Row],[sales]]&gt;3000,DmartSalesData[[#This Row],[profit]]&gt;500),"Good","Not Good")</f>
        <v>Not Good</v>
      </c>
      <c r="R403" s="73">
        <f>YEAR(DmartSalesData[[#This Row],[order_date]])</f>
        <v>2023</v>
      </c>
      <c r="S403" s="73"/>
    </row>
    <row r="404" spans="1:19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 t="str">
        <f>IF(DmartSalesData[[#This Row],[sales]]&gt;4000,"High Category",IF(DmartSalesData[[#This Row],[sales]]&gt;2000,"Medium Category","Low Category"))</f>
        <v>Medium Category</v>
      </c>
      <c r="G404" s="2">
        <v>0.13</v>
      </c>
      <c r="H404" s="24">
        <f t="shared" si="12"/>
        <v>318.70670000000001</v>
      </c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63" t="str">
        <f>IF(AND(DmartSalesData[[#This Row],[sales]]&gt;3000,DmartSalesData[[#This Row],[profit]]&gt;500),"Good","Not Good")</f>
        <v>Not Good</v>
      </c>
      <c r="R404" s="73">
        <f>YEAR(DmartSalesData[[#This Row],[order_date]])</f>
        <v>2023</v>
      </c>
      <c r="S404" s="73"/>
    </row>
    <row r="405" spans="1:19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 t="str">
        <f>IF(DmartSalesData[[#This Row],[sales]]&gt;4000,"High Category",IF(DmartSalesData[[#This Row],[sales]]&gt;2000,"Medium Category","Low Category"))</f>
        <v>Low Category</v>
      </c>
      <c r="G405" s="2">
        <v>0.2</v>
      </c>
      <c r="H405" s="24">
        <f t="shared" si="12"/>
        <v>394.14400000000001</v>
      </c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63" t="str">
        <f>IF(AND(DmartSalesData[[#This Row],[sales]]&gt;3000,DmartSalesData[[#This Row],[profit]]&gt;500),"Good","Not Good")</f>
        <v>Not Good</v>
      </c>
      <c r="R405" s="73">
        <f>YEAR(DmartSalesData[[#This Row],[order_date]])</f>
        <v>2024</v>
      </c>
      <c r="S405" s="73"/>
    </row>
    <row r="406" spans="1:19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 t="str">
        <f>IF(DmartSalesData[[#This Row],[sales]]&gt;4000,"High Category",IF(DmartSalesData[[#This Row],[sales]]&gt;2000,"Medium Category","Low Category"))</f>
        <v>Low Category</v>
      </c>
      <c r="G406" s="2">
        <v>0</v>
      </c>
      <c r="H406" s="24">
        <f t="shared" si="12"/>
        <v>0</v>
      </c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63" t="str">
        <f>IF(AND(DmartSalesData[[#This Row],[sales]]&gt;3000,DmartSalesData[[#This Row],[profit]]&gt;500),"Good","Not Good")</f>
        <v>Not Good</v>
      </c>
      <c r="R406" s="73">
        <f>YEAR(DmartSalesData[[#This Row],[order_date]])</f>
        <v>2024</v>
      </c>
      <c r="S406" s="73"/>
    </row>
    <row r="407" spans="1:19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 t="str">
        <f>IF(DmartSalesData[[#This Row],[sales]]&gt;4000,"High Category",IF(DmartSalesData[[#This Row],[sales]]&gt;2000,"Medium Category","Low Category"))</f>
        <v>Medium Category</v>
      </c>
      <c r="G407" s="2">
        <v>0.09</v>
      </c>
      <c r="H407" s="24">
        <f t="shared" si="12"/>
        <v>281.67659999999995</v>
      </c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63" t="str">
        <f>IF(AND(DmartSalesData[[#This Row],[sales]]&gt;3000,DmartSalesData[[#This Row],[profit]]&gt;500),"Good","Not Good")</f>
        <v>Not Good</v>
      </c>
      <c r="R407" s="73">
        <f>YEAR(DmartSalesData[[#This Row],[order_date]])</f>
        <v>2024</v>
      </c>
      <c r="S407" s="73"/>
    </row>
    <row r="408" spans="1:19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 t="str">
        <f>IF(DmartSalesData[[#This Row],[sales]]&gt;4000,"High Category",IF(DmartSalesData[[#This Row],[sales]]&gt;2000,"Medium Category","Low Category"))</f>
        <v>Medium Category</v>
      </c>
      <c r="G408" s="2">
        <v>0.06</v>
      </c>
      <c r="H408" s="24">
        <f t="shared" si="12"/>
        <v>154.6404</v>
      </c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63" t="str">
        <f>IF(AND(DmartSalesData[[#This Row],[sales]]&gt;3000,DmartSalesData[[#This Row],[profit]]&gt;500),"Good","Not Good")</f>
        <v>Not Good</v>
      </c>
      <c r="R408" s="73">
        <f>YEAR(DmartSalesData[[#This Row],[order_date]])</f>
        <v>2023</v>
      </c>
      <c r="S408" s="73"/>
    </row>
    <row r="409" spans="1:19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 t="str">
        <f>IF(DmartSalesData[[#This Row],[sales]]&gt;4000,"High Category",IF(DmartSalesData[[#This Row],[sales]]&gt;2000,"Medium Category","Low Category"))</f>
        <v>Low Category</v>
      </c>
      <c r="G409" s="2">
        <v>0.48</v>
      </c>
      <c r="H409" s="24">
        <f t="shared" si="12"/>
        <v>808.42079999999999</v>
      </c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63" t="str">
        <f>IF(AND(DmartSalesData[[#This Row],[sales]]&gt;3000,DmartSalesData[[#This Row],[profit]]&gt;500),"Good","Not Good")</f>
        <v>Not Good</v>
      </c>
      <c r="R409" s="73">
        <f>YEAR(DmartSalesData[[#This Row],[order_date]])</f>
        <v>2024</v>
      </c>
      <c r="S409" s="73"/>
    </row>
    <row r="410" spans="1:19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 t="str">
        <f>IF(DmartSalesData[[#This Row],[sales]]&gt;4000,"High Category",IF(DmartSalesData[[#This Row],[sales]]&gt;2000,"Medium Category","Low Category"))</f>
        <v>Low Category</v>
      </c>
      <c r="G410" s="2">
        <v>0.03</v>
      </c>
      <c r="H410" s="24">
        <f t="shared" si="12"/>
        <v>33.129300000000001</v>
      </c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63" t="str">
        <f>IF(AND(DmartSalesData[[#This Row],[sales]]&gt;3000,DmartSalesData[[#This Row],[profit]]&gt;500),"Good","Not Good")</f>
        <v>Not Good</v>
      </c>
      <c r="R410" s="73">
        <f>YEAR(DmartSalesData[[#This Row],[order_date]])</f>
        <v>2024</v>
      </c>
      <c r="S410" s="73"/>
    </row>
    <row r="411" spans="1:19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 t="str">
        <f>IF(DmartSalesData[[#This Row],[sales]]&gt;4000,"High Category",IF(DmartSalesData[[#This Row],[sales]]&gt;2000,"Medium Category","Low Category"))</f>
        <v>Medium Category</v>
      </c>
      <c r="G411" s="2">
        <v>0.25</v>
      </c>
      <c r="H411" s="24">
        <f t="shared" si="12"/>
        <v>973.72249999999997</v>
      </c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63" t="str">
        <f>IF(AND(DmartSalesData[[#This Row],[sales]]&gt;3000,DmartSalesData[[#This Row],[profit]]&gt;500),"Good","Not Good")</f>
        <v>Good</v>
      </c>
      <c r="R411" s="73">
        <f>YEAR(DmartSalesData[[#This Row],[order_date]])</f>
        <v>2024</v>
      </c>
      <c r="S411" s="73"/>
    </row>
    <row r="412" spans="1:19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 t="str">
        <f>IF(DmartSalesData[[#This Row],[sales]]&gt;4000,"High Category",IF(DmartSalesData[[#This Row],[sales]]&gt;2000,"Medium Category","Low Category"))</f>
        <v>High Category</v>
      </c>
      <c r="G412" s="2">
        <v>0.46</v>
      </c>
      <c r="H412" s="24">
        <f t="shared" si="12"/>
        <v>1848.556</v>
      </c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63" t="str">
        <f>IF(AND(DmartSalesData[[#This Row],[sales]]&gt;3000,DmartSalesData[[#This Row],[profit]]&gt;500),"Good","Not Good")</f>
        <v>Good</v>
      </c>
      <c r="R412" s="73">
        <f>YEAR(DmartSalesData[[#This Row],[order_date]])</f>
        <v>2024</v>
      </c>
      <c r="S412" s="73"/>
    </row>
    <row r="413" spans="1:19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 t="str">
        <f>IF(DmartSalesData[[#This Row],[sales]]&gt;4000,"High Category",IF(DmartSalesData[[#This Row],[sales]]&gt;2000,"Medium Category","Low Category"))</f>
        <v>Low Category</v>
      </c>
      <c r="G413" s="2">
        <v>0.3</v>
      </c>
      <c r="H413" s="24">
        <f t="shared" si="12"/>
        <v>344.26799999999997</v>
      </c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63" t="str">
        <f>IF(AND(DmartSalesData[[#This Row],[sales]]&gt;3000,DmartSalesData[[#This Row],[profit]]&gt;500),"Good","Not Good")</f>
        <v>Not Good</v>
      </c>
      <c r="R413" s="73">
        <f>YEAR(DmartSalesData[[#This Row],[order_date]])</f>
        <v>2023</v>
      </c>
      <c r="S413" s="73"/>
    </row>
    <row r="414" spans="1:19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 t="str">
        <f>IF(DmartSalesData[[#This Row],[sales]]&gt;4000,"High Category",IF(DmartSalesData[[#This Row],[sales]]&gt;2000,"Medium Category","Low Category"))</f>
        <v>Low Category</v>
      </c>
      <c r="G414" s="2">
        <v>0.25</v>
      </c>
      <c r="H414" s="24">
        <f t="shared" si="12"/>
        <v>345.52</v>
      </c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63" t="str">
        <f>IF(AND(DmartSalesData[[#This Row],[sales]]&gt;3000,DmartSalesData[[#This Row],[profit]]&gt;500),"Good","Not Good")</f>
        <v>Not Good</v>
      </c>
      <c r="R414" s="73">
        <f>YEAR(DmartSalesData[[#This Row],[order_date]])</f>
        <v>2023</v>
      </c>
      <c r="S414" s="73"/>
    </row>
    <row r="415" spans="1:19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 t="str">
        <f>IF(DmartSalesData[[#This Row],[sales]]&gt;4000,"High Category",IF(DmartSalesData[[#This Row],[sales]]&gt;2000,"Medium Category","Low Category"))</f>
        <v>Low Category</v>
      </c>
      <c r="G415" s="2">
        <v>0.37</v>
      </c>
      <c r="H415" s="24">
        <f t="shared" si="12"/>
        <v>470.56599999999997</v>
      </c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63" t="str">
        <f>IF(AND(DmartSalesData[[#This Row],[sales]]&gt;3000,DmartSalesData[[#This Row],[profit]]&gt;500),"Good","Not Good")</f>
        <v>Not Good</v>
      </c>
      <c r="R415" s="73">
        <f>YEAR(DmartSalesData[[#This Row],[order_date]])</f>
        <v>2023</v>
      </c>
      <c r="S415" s="73"/>
    </row>
    <row r="416" spans="1:19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 t="str">
        <f>IF(DmartSalesData[[#This Row],[sales]]&gt;4000,"High Category",IF(DmartSalesData[[#This Row],[sales]]&gt;2000,"Medium Category","Low Category"))</f>
        <v>High Category</v>
      </c>
      <c r="G416" s="2">
        <v>0.18</v>
      </c>
      <c r="H416" s="24">
        <f t="shared" si="12"/>
        <v>798.1902</v>
      </c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63" t="str">
        <f>IF(AND(DmartSalesData[[#This Row],[sales]]&gt;3000,DmartSalesData[[#This Row],[profit]]&gt;500),"Good","Not Good")</f>
        <v>Good</v>
      </c>
      <c r="R416" s="73">
        <f>YEAR(DmartSalesData[[#This Row],[order_date]])</f>
        <v>2023</v>
      </c>
      <c r="S416" s="73"/>
    </row>
    <row r="417" spans="1:19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 t="str">
        <f>IF(DmartSalesData[[#This Row],[sales]]&gt;4000,"High Category",IF(DmartSalesData[[#This Row],[sales]]&gt;2000,"Medium Category","Low Category"))</f>
        <v>Medium Category</v>
      </c>
      <c r="G417" s="2">
        <v>0.1</v>
      </c>
      <c r="H417" s="24">
        <f t="shared" si="12"/>
        <v>389.32400000000001</v>
      </c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63" t="str">
        <f>IF(AND(DmartSalesData[[#This Row],[sales]]&gt;3000,DmartSalesData[[#This Row],[profit]]&gt;500),"Good","Not Good")</f>
        <v>Good</v>
      </c>
      <c r="R417" s="73">
        <f>YEAR(DmartSalesData[[#This Row],[order_date]])</f>
        <v>2023</v>
      </c>
      <c r="S417" s="73"/>
    </row>
    <row r="418" spans="1:19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 t="str">
        <f>IF(DmartSalesData[[#This Row],[sales]]&gt;4000,"High Category",IF(DmartSalesData[[#This Row],[sales]]&gt;2000,"Medium Category","Low Category"))</f>
        <v>Low Category</v>
      </c>
      <c r="G418" s="2">
        <v>0.42</v>
      </c>
      <c r="H418" s="24">
        <f t="shared" si="12"/>
        <v>195.47220000000002</v>
      </c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63" t="str">
        <f>IF(AND(DmartSalesData[[#This Row],[sales]]&gt;3000,DmartSalesData[[#This Row],[profit]]&gt;500),"Good","Not Good")</f>
        <v>Not Good</v>
      </c>
      <c r="R418" s="73">
        <f>YEAR(DmartSalesData[[#This Row],[order_date]])</f>
        <v>2024</v>
      </c>
      <c r="S418" s="73"/>
    </row>
    <row r="419" spans="1:19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 t="str">
        <f>IF(DmartSalesData[[#This Row],[sales]]&gt;4000,"High Category",IF(DmartSalesData[[#This Row],[sales]]&gt;2000,"Medium Category","Low Category"))</f>
        <v>High Category</v>
      </c>
      <c r="G419" s="2">
        <v>0.03</v>
      </c>
      <c r="H419" s="24">
        <f t="shared" si="12"/>
        <v>125.40180000000001</v>
      </c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63" t="str">
        <f>IF(AND(DmartSalesData[[#This Row],[sales]]&gt;3000,DmartSalesData[[#This Row],[profit]]&gt;500),"Good","Not Good")</f>
        <v>Good</v>
      </c>
      <c r="R419" s="73">
        <f>YEAR(DmartSalesData[[#This Row],[order_date]])</f>
        <v>2023</v>
      </c>
      <c r="S419" s="73"/>
    </row>
    <row r="420" spans="1:19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 t="str">
        <f>IF(DmartSalesData[[#This Row],[sales]]&gt;4000,"High Category",IF(DmartSalesData[[#This Row],[sales]]&gt;2000,"Medium Category","Low Category"))</f>
        <v>Low Category</v>
      </c>
      <c r="G420" s="2">
        <v>0.4</v>
      </c>
      <c r="H420" s="24">
        <f t="shared" si="12"/>
        <v>112.22800000000001</v>
      </c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63" t="str">
        <f>IF(AND(DmartSalesData[[#This Row],[sales]]&gt;3000,DmartSalesData[[#This Row],[profit]]&gt;500),"Good","Not Good")</f>
        <v>Not Good</v>
      </c>
      <c r="R420" s="73">
        <f>YEAR(DmartSalesData[[#This Row],[order_date]])</f>
        <v>2024</v>
      </c>
      <c r="S420" s="73"/>
    </row>
    <row r="421" spans="1:19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 t="str">
        <f>IF(DmartSalesData[[#This Row],[sales]]&gt;4000,"High Category",IF(DmartSalesData[[#This Row],[sales]]&gt;2000,"Medium Category","Low Category"))</f>
        <v>Low Category</v>
      </c>
      <c r="G421" s="2">
        <v>0.05</v>
      </c>
      <c r="H421" s="24">
        <f t="shared" si="12"/>
        <v>67.034000000000006</v>
      </c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63" t="str">
        <f>IF(AND(DmartSalesData[[#This Row],[sales]]&gt;3000,DmartSalesData[[#This Row],[profit]]&gt;500),"Good","Not Good")</f>
        <v>Not Good</v>
      </c>
      <c r="R421" s="73">
        <f>YEAR(DmartSalesData[[#This Row],[order_date]])</f>
        <v>2023</v>
      </c>
      <c r="S421" s="73"/>
    </row>
    <row r="422" spans="1:19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 t="str">
        <f>IF(DmartSalesData[[#This Row],[sales]]&gt;4000,"High Category",IF(DmartSalesData[[#This Row],[sales]]&gt;2000,"Medium Category","Low Category"))</f>
        <v>High Category</v>
      </c>
      <c r="G422" s="2">
        <v>0.31</v>
      </c>
      <c r="H422" s="24">
        <f t="shared" si="12"/>
        <v>1426.9486000000002</v>
      </c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63" t="str">
        <f>IF(AND(DmartSalesData[[#This Row],[sales]]&gt;3000,DmartSalesData[[#This Row],[profit]]&gt;500),"Good","Not Good")</f>
        <v>Good</v>
      </c>
      <c r="R422" s="73">
        <f>YEAR(DmartSalesData[[#This Row],[order_date]])</f>
        <v>2024</v>
      </c>
      <c r="S422" s="73"/>
    </row>
    <row r="423" spans="1:19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 t="str">
        <f>IF(DmartSalesData[[#This Row],[sales]]&gt;4000,"High Category",IF(DmartSalesData[[#This Row],[sales]]&gt;2000,"Medium Category","Low Category"))</f>
        <v>High Category</v>
      </c>
      <c r="G423" s="2">
        <v>0.24</v>
      </c>
      <c r="H423" s="24">
        <f t="shared" si="12"/>
        <v>1040.4528</v>
      </c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63" t="str">
        <f>IF(AND(DmartSalesData[[#This Row],[sales]]&gt;3000,DmartSalesData[[#This Row],[profit]]&gt;500),"Good","Not Good")</f>
        <v>Good</v>
      </c>
      <c r="R423" s="73">
        <f>YEAR(DmartSalesData[[#This Row],[order_date]])</f>
        <v>2023</v>
      </c>
      <c r="S423" s="73"/>
    </row>
    <row r="424" spans="1:19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 t="str">
        <f>IF(DmartSalesData[[#This Row],[sales]]&gt;4000,"High Category",IF(DmartSalesData[[#This Row],[sales]]&gt;2000,"Medium Category","Low Category"))</f>
        <v>Medium Category</v>
      </c>
      <c r="G424" s="2">
        <v>0.5</v>
      </c>
      <c r="H424" s="24">
        <f t="shared" si="12"/>
        <v>1964.5150000000001</v>
      </c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63" t="str">
        <f>IF(AND(DmartSalesData[[#This Row],[sales]]&gt;3000,DmartSalesData[[#This Row],[profit]]&gt;500),"Good","Not Good")</f>
        <v>Good</v>
      </c>
      <c r="R424" s="73">
        <f>YEAR(DmartSalesData[[#This Row],[order_date]])</f>
        <v>2023</v>
      </c>
      <c r="S424" s="73"/>
    </row>
    <row r="425" spans="1:19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 t="str">
        <f>IF(DmartSalesData[[#This Row],[sales]]&gt;4000,"High Category",IF(DmartSalesData[[#This Row],[sales]]&gt;2000,"Medium Category","Low Category"))</f>
        <v>Medium Category</v>
      </c>
      <c r="G425" s="2">
        <v>0.19</v>
      </c>
      <c r="H425" s="24">
        <f t="shared" si="12"/>
        <v>444.97620000000001</v>
      </c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63" t="str">
        <f>IF(AND(DmartSalesData[[#This Row],[sales]]&gt;3000,DmartSalesData[[#This Row],[profit]]&gt;500),"Good","Not Good")</f>
        <v>Not Good</v>
      </c>
      <c r="R425" s="73">
        <f>YEAR(DmartSalesData[[#This Row],[order_date]])</f>
        <v>2024</v>
      </c>
      <c r="S425" s="73"/>
    </row>
    <row r="426" spans="1:19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 t="str">
        <f>IF(DmartSalesData[[#This Row],[sales]]&gt;4000,"High Category",IF(DmartSalesData[[#This Row],[sales]]&gt;2000,"Medium Category","Low Category"))</f>
        <v>Low Category</v>
      </c>
      <c r="G426" s="2">
        <v>0.48</v>
      </c>
      <c r="H426" s="24">
        <f t="shared" si="12"/>
        <v>803.96640000000002</v>
      </c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63" t="str">
        <f>IF(AND(DmartSalesData[[#This Row],[sales]]&gt;3000,DmartSalesData[[#This Row],[profit]]&gt;500),"Good","Not Good")</f>
        <v>Not Good</v>
      </c>
      <c r="R426" s="73">
        <f>YEAR(DmartSalesData[[#This Row],[order_date]])</f>
        <v>2024</v>
      </c>
      <c r="S426" s="73"/>
    </row>
    <row r="427" spans="1:19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 t="str">
        <f>IF(DmartSalesData[[#This Row],[sales]]&gt;4000,"High Category",IF(DmartSalesData[[#This Row],[sales]]&gt;2000,"Medium Category","Low Category"))</f>
        <v>High Category</v>
      </c>
      <c r="G427" s="2">
        <v>0.2</v>
      </c>
      <c r="H427" s="24">
        <f t="shared" si="12"/>
        <v>883.91399999999999</v>
      </c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63" t="str">
        <f>IF(AND(DmartSalesData[[#This Row],[sales]]&gt;3000,DmartSalesData[[#This Row],[profit]]&gt;500),"Good","Not Good")</f>
        <v>Good</v>
      </c>
      <c r="R427" s="73">
        <f>YEAR(DmartSalesData[[#This Row],[order_date]])</f>
        <v>2023</v>
      </c>
      <c r="S427" s="73"/>
    </row>
    <row r="428" spans="1:19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 t="str">
        <f>IF(DmartSalesData[[#This Row],[sales]]&gt;4000,"High Category",IF(DmartSalesData[[#This Row],[sales]]&gt;2000,"Medium Category","Low Category"))</f>
        <v>Medium Category</v>
      </c>
      <c r="G428" s="2">
        <v>0.34</v>
      </c>
      <c r="H428" s="24">
        <f t="shared" si="12"/>
        <v>1128.6844000000001</v>
      </c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63" t="str">
        <f>IF(AND(DmartSalesData[[#This Row],[sales]]&gt;3000,DmartSalesData[[#This Row],[profit]]&gt;500),"Good","Not Good")</f>
        <v>Good</v>
      </c>
      <c r="R428" s="73">
        <f>YEAR(DmartSalesData[[#This Row],[order_date]])</f>
        <v>2023</v>
      </c>
      <c r="S428" s="73"/>
    </row>
    <row r="429" spans="1:19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 t="str">
        <f>IF(DmartSalesData[[#This Row],[sales]]&gt;4000,"High Category",IF(DmartSalesData[[#This Row],[sales]]&gt;2000,"Medium Category","Low Category"))</f>
        <v>Low Category</v>
      </c>
      <c r="G429" s="2">
        <v>0.32</v>
      </c>
      <c r="H429" s="24">
        <f t="shared" si="12"/>
        <v>495.35680000000002</v>
      </c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63" t="str">
        <f>IF(AND(DmartSalesData[[#This Row],[sales]]&gt;3000,DmartSalesData[[#This Row],[profit]]&gt;500),"Good","Not Good")</f>
        <v>Not Good</v>
      </c>
      <c r="R429" s="73">
        <f>YEAR(DmartSalesData[[#This Row],[order_date]])</f>
        <v>2023</v>
      </c>
      <c r="S429" s="73"/>
    </row>
    <row r="430" spans="1:19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 t="str">
        <f>IF(DmartSalesData[[#This Row],[sales]]&gt;4000,"High Category",IF(DmartSalesData[[#This Row],[sales]]&gt;2000,"Medium Category","Low Category"))</f>
        <v>Medium Category</v>
      </c>
      <c r="G430" s="2">
        <v>0.04</v>
      </c>
      <c r="H430" s="24">
        <f t="shared" si="12"/>
        <v>94.7864</v>
      </c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63" t="str">
        <f>IF(AND(DmartSalesData[[#This Row],[sales]]&gt;3000,DmartSalesData[[#This Row],[profit]]&gt;500),"Good","Not Good")</f>
        <v>Not Good</v>
      </c>
      <c r="R430" s="73">
        <f>YEAR(DmartSalesData[[#This Row],[order_date]])</f>
        <v>2023</v>
      </c>
      <c r="S430" s="73"/>
    </row>
    <row r="431" spans="1:19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 t="str">
        <f>IF(DmartSalesData[[#This Row],[sales]]&gt;4000,"High Category",IF(DmartSalesData[[#This Row],[sales]]&gt;2000,"Medium Category","Low Category"))</f>
        <v>High Category</v>
      </c>
      <c r="G431" s="2">
        <v>0.37</v>
      </c>
      <c r="H431" s="24">
        <f t="shared" si="12"/>
        <v>1635.1595000000002</v>
      </c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63" t="str">
        <f>IF(AND(DmartSalesData[[#This Row],[sales]]&gt;3000,DmartSalesData[[#This Row],[profit]]&gt;500),"Good","Not Good")</f>
        <v>Good</v>
      </c>
      <c r="R431" s="73">
        <f>YEAR(DmartSalesData[[#This Row],[order_date]])</f>
        <v>2023</v>
      </c>
      <c r="S431" s="73"/>
    </row>
    <row r="432" spans="1:19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 t="str">
        <f>IF(DmartSalesData[[#This Row],[sales]]&gt;4000,"High Category",IF(DmartSalesData[[#This Row],[sales]]&gt;2000,"Medium Category","Low Category"))</f>
        <v>High Category</v>
      </c>
      <c r="G432" s="2">
        <v>0.1</v>
      </c>
      <c r="H432" s="24">
        <f t="shared" si="12"/>
        <v>452.69300000000004</v>
      </c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63" t="str">
        <f>IF(AND(DmartSalesData[[#This Row],[sales]]&gt;3000,DmartSalesData[[#This Row],[profit]]&gt;500),"Good","Not Good")</f>
        <v>Good</v>
      </c>
      <c r="R432" s="73">
        <f>YEAR(DmartSalesData[[#This Row],[order_date]])</f>
        <v>2023</v>
      </c>
      <c r="S432" s="73"/>
    </row>
    <row r="433" spans="1:19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 t="str">
        <f>IF(DmartSalesData[[#This Row],[sales]]&gt;4000,"High Category",IF(DmartSalesData[[#This Row],[sales]]&gt;2000,"Medium Category","Low Category"))</f>
        <v>Medium Category</v>
      </c>
      <c r="G433" s="2">
        <v>0.19</v>
      </c>
      <c r="H433" s="24">
        <f t="shared" si="12"/>
        <v>632.81020000000001</v>
      </c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63" t="str">
        <f>IF(AND(DmartSalesData[[#This Row],[sales]]&gt;3000,DmartSalesData[[#This Row],[profit]]&gt;500),"Good","Not Good")</f>
        <v>Good</v>
      </c>
      <c r="R433" s="73">
        <f>YEAR(DmartSalesData[[#This Row],[order_date]])</f>
        <v>2024</v>
      </c>
      <c r="S433" s="73"/>
    </row>
    <row r="434" spans="1:19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 t="str">
        <f>IF(DmartSalesData[[#This Row],[sales]]&gt;4000,"High Category",IF(DmartSalesData[[#This Row],[sales]]&gt;2000,"Medium Category","Low Category"))</f>
        <v>Medium Category</v>
      </c>
      <c r="G434" s="2">
        <v>0.39</v>
      </c>
      <c r="H434" s="24">
        <f t="shared" si="12"/>
        <v>1438.9128000000001</v>
      </c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63" t="str">
        <f>IF(AND(DmartSalesData[[#This Row],[sales]]&gt;3000,DmartSalesData[[#This Row],[profit]]&gt;500),"Good","Not Good")</f>
        <v>Good</v>
      </c>
      <c r="R434" s="73">
        <f>YEAR(DmartSalesData[[#This Row],[order_date]])</f>
        <v>2024</v>
      </c>
      <c r="S434" s="73"/>
    </row>
    <row r="435" spans="1:19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 t="str">
        <f>IF(DmartSalesData[[#This Row],[sales]]&gt;4000,"High Category",IF(DmartSalesData[[#This Row],[sales]]&gt;2000,"Medium Category","Low Category"))</f>
        <v>Low Category</v>
      </c>
      <c r="G435" s="2">
        <v>0.47</v>
      </c>
      <c r="H435" s="24">
        <f t="shared" si="12"/>
        <v>137.50319999999999</v>
      </c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63" t="str">
        <f>IF(AND(DmartSalesData[[#This Row],[sales]]&gt;3000,DmartSalesData[[#This Row],[profit]]&gt;500),"Good","Not Good")</f>
        <v>Not Good</v>
      </c>
      <c r="R435" s="73">
        <f>YEAR(DmartSalesData[[#This Row],[order_date]])</f>
        <v>2023</v>
      </c>
      <c r="S435" s="73"/>
    </row>
    <row r="436" spans="1:19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 t="str">
        <f>IF(DmartSalesData[[#This Row],[sales]]&gt;4000,"High Category",IF(DmartSalesData[[#This Row],[sales]]&gt;2000,"Medium Category","Low Category"))</f>
        <v>Medium Category</v>
      </c>
      <c r="G436" s="2">
        <v>0.28000000000000003</v>
      </c>
      <c r="H436" s="24">
        <f t="shared" si="12"/>
        <v>857.51120000000003</v>
      </c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63" t="str">
        <f>IF(AND(DmartSalesData[[#This Row],[sales]]&gt;3000,DmartSalesData[[#This Row],[profit]]&gt;500),"Good","Not Good")</f>
        <v>Good</v>
      </c>
      <c r="R436" s="73">
        <f>YEAR(DmartSalesData[[#This Row],[order_date]])</f>
        <v>2023</v>
      </c>
      <c r="S436" s="73"/>
    </row>
    <row r="437" spans="1:19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 t="str">
        <f>IF(DmartSalesData[[#This Row],[sales]]&gt;4000,"High Category",IF(DmartSalesData[[#This Row],[sales]]&gt;2000,"Medium Category","Low Category"))</f>
        <v>Medium Category</v>
      </c>
      <c r="G437" s="2">
        <v>0.26</v>
      </c>
      <c r="H437" s="24">
        <f t="shared" si="12"/>
        <v>903.77560000000005</v>
      </c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63" t="str">
        <f>IF(AND(DmartSalesData[[#This Row],[sales]]&gt;3000,DmartSalesData[[#This Row],[profit]]&gt;500),"Good","Not Good")</f>
        <v>Not Good</v>
      </c>
      <c r="R437" s="73">
        <f>YEAR(DmartSalesData[[#This Row],[order_date]])</f>
        <v>2024</v>
      </c>
      <c r="S437" s="73"/>
    </row>
    <row r="438" spans="1:19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 t="str">
        <f>IF(DmartSalesData[[#This Row],[sales]]&gt;4000,"High Category",IF(DmartSalesData[[#This Row],[sales]]&gt;2000,"Medium Category","Low Category"))</f>
        <v>Low Category</v>
      </c>
      <c r="G438" s="2">
        <v>0.25</v>
      </c>
      <c r="H438" s="24">
        <f t="shared" si="12"/>
        <v>49.962499999999999</v>
      </c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63" t="str">
        <f>IF(AND(DmartSalesData[[#This Row],[sales]]&gt;3000,DmartSalesData[[#This Row],[profit]]&gt;500),"Good","Not Good")</f>
        <v>Not Good</v>
      </c>
      <c r="R438" s="73">
        <f>YEAR(DmartSalesData[[#This Row],[order_date]])</f>
        <v>2024</v>
      </c>
      <c r="S438" s="73"/>
    </row>
    <row r="439" spans="1:19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 t="str">
        <f>IF(DmartSalesData[[#This Row],[sales]]&gt;4000,"High Category",IF(DmartSalesData[[#This Row],[sales]]&gt;2000,"Medium Category","Low Category"))</f>
        <v>High Category</v>
      </c>
      <c r="G439" s="2">
        <v>0.41</v>
      </c>
      <c r="H439" s="24">
        <f t="shared" si="12"/>
        <v>1736.3130999999998</v>
      </c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63" t="str">
        <f>IF(AND(DmartSalesData[[#This Row],[sales]]&gt;3000,DmartSalesData[[#This Row],[profit]]&gt;500),"Good","Not Good")</f>
        <v>Good</v>
      </c>
      <c r="R439" s="73">
        <f>YEAR(DmartSalesData[[#This Row],[order_date]])</f>
        <v>2023</v>
      </c>
      <c r="S439" s="73"/>
    </row>
    <row r="440" spans="1:19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 t="str">
        <f>IF(DmartSalesData[[#This Row],[sales]]&gt;4000,"High Category",IF(DmartSalesData[[#This Row],[sales]]&gt;2000,"Medium Category","Low Category"))</f>
        <v>High Category</v>
      </c>
      <c r="G440" s="2">
        <v>0.5</v>
      </c>
      <c r="H440" s="24">
        <f t="shared" si="12"/>
        <v>2324.3000000000002</v>
      </c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63" t="str">
        <f>IF(AND(DmartSalesData[[#This Row],[sales]]&gt;3000,DmartSalesData[[#This Row],[profit]]&gt;500),"Good","Not Good")</f>
        <v>Not Good</v>
      </c>
      <c r="R440" s="73">
        <f>YEAR(DmartSalesData[[#This Row],[order_date]])</f>
        <v>2024</v>
      </c>
      <c r="S440" s="73"/>
    </row>
    <row r="441" spans="1:19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 t="str">
        <f>IF(DmartSalesData[[#This Row],[sales]]&gt;4000,"High Category",IF(DmartSalesData[[#This Row],[sales]]&gt;2000,"Medium Category","Low Category"))</f>
        <v>Low Category</v>
      </c>
      <c r="G441" s="2">
        <v>0.32</v>
      </c>
      <c r="H441" s="24">
        <f t="shared" si="12"/>
        <v>405.08480000000003</v>
      </c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63" t="str">
        <f>IF(AND(DmartSalesData[[#This Row],[sales]]&gt;3000,DmartSalesData[[#This Row],[profit]]&gt;500),"Good","Not Good")</f>
        <v>Not Good</v>
      </c>
      <c r="R441" s="73">
        <f>YEAR(DmartSalesData[[#This Row],[order_date]])</f>
        <v>2024</v>
      </c>
      <c r="S441" s="73"/>
    </row>
    <row r="442" spans="1:19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 t="str">
        <f>IF(DmartSalesData[[#This Row],[sales]]&gt;4000,"High Category",IF(DmartSalesData[[#This Row],[sales]]&gt;2000,"Medium Category","Low Category"))</f>
        <v>High Category</v>
      </c>
      <c r="G442" s="2">
        <v>0.19</v>
      </c>
      <c r="H442" s="24">
        <f t="shared" si="12"/>
        <v>806.43599999999992</v>
      </c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63" t="str">
        <f>IF(AND(DmartSalesData[[#This Row],[sales]]&gt;3000,DmartSalesData[[#This Row],[profit]]&gt;500),"Good","Not Good")</f>
        <v>Not Good</v>
      </c>
      <c r="R442" s="73">
        <f>YEAR(DmartSalesData[[#This Row],[order_date]])</f>
        <v>2024</v>
      </c>
      <c r="S442" s="73"/>
    </row>
    <row r="443" spans="1:19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 t="str">
        <f>IF(DmartSalesData[[#This Row],[sales]]&gt;4000,"High Category",IF(DmartSalesData[[#This Row],[sales]]&gt;2000,"Medium Category","Low Category"))</f>
        <v>Medium Category</v>
      </c>
      <c r="G443" s="2">
        <v>0.11</v>
      </c>
      <c r="H443" s="24">
        <f t="shared" si="12"/>
        <v>369.71110000000004</v>
      </c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63" t="str">
        <f>IF(AND(DmartSalesData[[#This Row],[sales]]&gt;3000,DmartSalesData[[#This Row],[profit]]&gt;500),"Good","Not Good")</f>
        <v>Good</v>
      </c>
      <c r="R443" s="73">
        <f>YEAR(DmartSalesData[[#This Row],[order_date]])</f>
        <v>2023</v>
      </c>
      <c r="S443" s="73"/>
    </row>
    <row r="444" spans="1:19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 t="str">
        <f>IF(DmartSalesData[[#This Row],[sales]]&gt;4000,"High Category",IF(DmartSalesData[[#This Row],[sales]]&gt;2000,"Medium Category","Low Category"))</f>
        <v>Medium Category</v>
      </c>
      <c r="G444" s="2">
        <v>0.1</v>
      </c>
      <c r="H444" s="24">
        <f t="shared" si="12"/>
        <v>294.541</v>
      </c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63" t="str">
        <f>IF(AND(DmartSalesData[[#This Row],[sales]]&gt;3000,DmartSalesData[[#This Row],[profit]]&gt;500),"Good","Not Good")</f>
        <v>Not Good</v>
      </c>
      <c r="R444" s="73">
        <f>YEAR(DmartSalesData[[#This Row],[order_date]])</f>
        <v>2024</v>
      </c>
      <c r="S444" s="73"/>
    </row>
    <row r="445" spans="1:19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 t="str">
        <f>IF(DmartSalesData[[#This Row],[sales]]&gt;4000,"High Category",IF(DmartSalesData[[#This Row],[sales]]&gt;2000,"Medium Category","Low Category"))</f>
        <v>High Category</v>
      </c>
      <c r="G445" s="2">
        <v>0.43</v>
      </c>
      <c r="H445" s="24">
        <f t="shared" si="12"/>
        <v>1819.4675999999999</v>
      </c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63" t="str">
        <f>IF(AND(DmartSalesData[[#This Row],[sales]]&gt;3000,DmartSalesData[[#This Row],[profit]]&gt;500),"Good","Not Good")</f>
        <v>Not Good</v>
      </c>
      <c r="R445" s="73">
        <f>YEAR(DmartSalesData[[#This Row],[order_date]])</f>
        <v>2024</v>
      </c>
      <c r="S445" s="73"/>
    </row>
    <row r="446" spans="1:19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 t="str">
        <f>IF(DmartSalesData[[#This Row],[sales]]&gt;4000,"High Category",IF(DmartSalesData[[#This Row],[sales]]&gt;2000,"Medium Category","Low Category"))</f>
        <v>Low Category</v>
      </c>
      <c r="G446" s="2">
        <v>0.5</v>
      </c>
      <c r="H446" s="24">
        <f t="shared" si="12"/>
        <v>749.745</v>
      </c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63" t="str">
        <f>IF(AND(DmartSalesData[[#This Row],[sales]]&gt;3000,DmartSalesData[[#This Row],[profit]]&gt;500),"Good","Not Good")</f>
        <v>Not Good</v>
      </c>
      <c r="R446" s="73">
        <f>YEAR(DmartSalesData[[#This Row],[order_date]])</f>
        <v>2023</v>
      </c>
      <c r="S446" s="73"/>
    </row>
    <row r="447" spans="1:19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 t="str">
        <f>IF(DmartSalesData[[#This Row],[sales]]&gt;4000,"High Category",IF(DmartSalesData[[#This Row],[sales]]&gt;2000,"Medium Category","Low Category"))</f>
        <v>Medium Category</v>
      </c>
      <c r="G447" s="2">
        <v>0.35</v>
      </c>
      <c r="H447" s="24">
        <f t="shared" si="12"/>
        <v>1391.32</v>
      </c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63" t="str">
        <f>IF(AND(DmartSalesData[[#This Row],[sales]]&gt;3000,DmartSalesData[[#This Row],[profit]]&gt;500),"Good","Not Good")</f>
        <v>Good</v>
      </c>
      <c r="R447" s="73">
        <f>YEAR(DmartSalesData[[#This Row],[order_date]])</f>
        <v>2023</v>
      </c>
      <c r="S447" s="73"/>
    </row>
    <row r="448" spans="1:19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 t="str">
        <f>IF(DmartSalesData[[#This Row],[sales]]&gt;4000,"High Category",IF(DmartSalesData[[#This Row],[sales]]&gt;2000,"Medium Category","Low Category"))</f>
        <v>Low Category</v>
      </c>
      <c r="G448" s="2">
        <v>0.48</v>
      </c>
      <c r="H448" s="24">
        <f t="shared" si="12"/>
        <v>787.75200000000007</v>
      </c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63" t="str">
        <f>IF(AND(DmartSalesData[[#This Row],[sales]]&gt;3000,DmartSalesData[[#This Row],[profit]]&gt;500),"Good","Not Good")</f>
        <v>Not Good</v>
      </c>
      <c r="R448" s="73">
        <f>YEAR(DmartSalesData[[#This Row],[order_date]])</f>
        <v>2024</v>
      </c>
      <c r="S448" s="73"/>
    </row>
    <row r="449" spans="1:19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 t="str">
        <f>IF(DmartSalesData[[#This Row],[sales]]&gt;4000,"High Category",IF(DmartSalesData[[#This Row],[sales]]&gt;2000,"Medium Category","Low Category"))</f>
        <v>Medium Category</v>
      </c>
      <c r="G449" s="2">
        <v>0.17</v>
      </c>
      <c r="H449" s="24">
        <f t="shared" si="12"/>
        <v>672.95180000000005</v>
      </c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63" t="str">
        <f>IF(AND(DmartSalesData[[#This Row],[sales]]&gt;3000,DmartSalesData[[#This Row],[profit]]&gt;500),"Good","Not Good")</f>
        <v>Not Good</v>
      </c>
      <c r="R449" s="73">
        <f>YEAR(DmartSalesData[[#This Row],[order_date]])</f>
        <v>2024</v>
      </c>
      <c r="S449" s="73"/>
    </row>
    <row r="450" spans="1:19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 t="str">
        <f>IF(DmartSalesData[[#This Row],[sales]]&gt;4000,"High Category",IF(DmartSalesData[[#This Row],[sales]]&gt;2000,"Medium Category","Low Category"))</f>
        <v>Medium Category</v>
      </c>
      <c r="G450" s="2">
        <v>0.31</v>
      </c>
      <c r="H450" s="24">
        <f t="shared" ref="H450:H513" si="14">E450*G450</f>
        <v>716.14959999999996</v>
      </c>
      <c r="I450" s="2">
        <f t="shared" ref="I450:I513" si="15">E450-H450</f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63" t="str">
        <f>IF(AND(DmartSalesData[[#This Row],[sales]]&gt;3000,DmartSalesData[[#This Row],[profit]]&gt;500),"Good","Not Good")</f>
        <v>Not Good</v>
      </c>
      <c r="R450" s="73">
        <f>YEAR(DmartSalesData[[#This Row],[order_date]])</f>
        <v>2023</v>
      </c>
      <c r="S450" s="73"/>
    </row>
    <row r="451" spans="1:19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 t="str">
        <f>IF(DmartSalesData[[#This Row],[sales]]&gt;4000,"High Category",IF(DmartSalesData[[#This Row],[sales]]&gt;2000,"Medium Category","Low Category"))</f>
        <v>Low Category</v>
      </c>
      <c r="G451" s="2">
        <v>0.26</v>
      </c>
      <c r="H451" s="24">
        <f t="shared" si="14"/>
        <v>174.98779999999999</v>
      </c>
      <c r="I451" s="2">
        <f t="shared" si="15"/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63" t="str">
        <f>IF(AND(DmartSalesData[[#This Row],[sales]]&gt;3000,DmartSalesData[[#This Row],[profit]]&gt;500),"Good","Not Good")</f>
        <v>Not Good</v>
      </c>
      <c r="R451" s="73">
        <f>YEAR(DmartSalesData[[#This Row],[order_date]])</f>
        <v>2024</v>
      </c>
      <c r="S451" s="73"/>
    </row>
    <row r="452" spans="1:19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 t="str">
        <f>IF(DmartSalesData[[#This Row],[sales]]&gt;4000,"High Category",IF(DmartSalesData[[#This Row],[sales]]&gt;2000,"Medium Category","Low Category"))</f>
        <v>Low Category</v>
      </c>
      <c r="G452" s="2">
        <v>0.24</v>
      </c>
      <c r="H452" s="24">
        <f t="shared" si="14"/>
        <v>472.66800000000001</v>
      </c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63" t="str">
        <f>IF(AND(DmartSalesData[[#This Row],[sales]]&gt;3000,DmartSalesData[[#This Row],[profit]]&gt;500),"Good","Not Good")</f>
        <v>Not Good</v>
      </c>
      <c r="R452" s="73">
        <f>YEAR(DmartSalesData[[#This Row],[order_date]])</f>
        <v>2024</v>
      </c>
      <c r="S452" s="73"/>
    </row>
    <row r="453" spans="1:19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 t="str">
        <f>IF(DmartSalesData[[#This Row],[sales]]&gt;4000,"High Category",IF(DmartSalesData[[#This Row],[sales]]&gt;2000,"Medium Category","Low Category"))</f>
        <v>Low Category</v>
      </c>
      <c r="G453" s="2">
        <v>0.32</v>
      </c>
      <c r="H453" s="24">
        <f t="shared" si="14"/>
        <v>398.11839999999995</v>
      </c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63" t="str">
        <f>IF(AND(DmartSalesData[[#This Row],[sales]]&gt;3000,DmartSalesData[[#This Row],[profit]]&gt;500),"Good","Not Good")</f>
        <v>Not Good</v>
      </c>
      <c r="R453" s="73">
        <f>YEAR(DmartSalesData[[#This Row],[order_date]])</f>
        <v>2024</v>
      </c>
      <c r="S453" s="73"/>
    </row>
    <row r="454" spans="1:19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 t="str">
        <f>IF(DmartSalesData[[#This Row],[sales]]&gt;4000,"High Category",IF(DmartSalesData[[#This Row],[sales]]&gt;2000,"Medium Category","Low Category"))</f>
        <v>Low Category</v>
      </c>
      <c r="G454" s="2">
        <v>0.16</v>
      </c>
      <c r="H454" s="24">
        <f t="shared" si="14"/>
        <v>94.816000000000003</v>
      </c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63" t="str">
        <f>IF(AND(DmartSalesData[[#This Row],[sales]]&gt;3000,DmartSalesData[[#This Row],[profit]]&gt;500),"Good","Not Good")</f>
        <v>Not Good</v>
      </c>
      <c r="R454" s="73">
        <f>YEAR(DmartSalesData[[#This Row],[order_date]])</f>
        <v>2024</v>
      </c>
      <c r="S454" s="73"/>
    </row>
    <row r="455" spans="1:19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 t="str">
        <f>IF(DmartSalesData[[#This Row],[sales]]&gt;4000,"High Category",IF(DmartSalesData[[#This Row],[sales]]&gt;2000,"Medium Category","Low Category"))</f>
        <v>Low Category</v>
      </c>
      <c r="G455" s="2">
        <v>0.32</v>
      </c>
      <c r="H455" s="24">
        <f t="shared" si="14"/>
        <v>204.93119999999999</v>
      </c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63" t="str">
        <f>IF(AND(DmartSalesData[[#This Row],[sales]]&gt;3000,DmartSalesData[[#This Row],[profit]]&gt;500),"Good","Not Good")</f>
        <v>Not Good</v>
      </c>
      <c r="R455" s="73">
        <f>YEAR(DmartSalesData[[#This Row],[order_date]])</f>
        <v>2024</v>
      </c>
      <c r="S455" s="73"/>
    </row>
    <row r="456" spans="1:19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 t="str">
        <f>IF(DmartSalesData[[#This Row],[sales]]&gt;4000,"High Category",IF(DmartSalesData[[#This Row],[sales]]&gt;2000,"Medium Category","Low Category"))</f>
        <v>Medium Category</v>
      </c>
      <c r="G456" s="2">
        <v>0.34</v>
      </c>
      <c r="H456" s="24">
        <f t="shared" si="14"/>
        <v>1333.5990000000002</v>
      </c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63" t="str">
        <f>IF(AND(DmartSalesData[[#This Row],[sales]]&gt;3000,DmartSalesData[[#This Row],[profit]]&gt;500),"Good","Not Good")</f>
        <v>Not Good</v>
      </c>
      <c r="R456" s="73">
        <f>YEAR(DmartSalesData[[#This Row],[order_date]])</f>
        <v>2023</v>
      </c>
      <c r="S456" s="73"/>
    </row>
    <row r="457" spans="1:19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 t="str">
        <f>IF(DmartSalesData[[#This Row],[sales]]&gt;4000,"High Category",IF(DmartSalesData[[#This Row],[sales]]&gt;2000,"Medium Category","Low Category"))</f>
        <v>High Category</v>
      </c>
      <c r="G457" s="2">
        <v>0.42</v>
      </c>
      <c r="H457" s="24">
        <f t="shared" si="14"/>
        <v>1855.9170000000001</v>
      </c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63" t="str">
        <f>IF(AND(DmartSalesData[[#This Row],[sales]]&gt;3000,DmartSalesData[[#This Row],[profit]]&gt;500),"Good","Not Good")</f>
        <v>Not Good</v>
      </c>
      <c r="R457" s="73">
        <f>YEAR(DmartSalesData[[#This Row],[order_date]])</f>
        <v>2024</v>
      </c>
      <c r="S457" s="73"/>
    </row>
    <row r="458" spans="1:19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 t="str">
        <f>IF(DmartSalesData[[#This Row],[sales]]&gt;4000,"High Category",IF(DmartSalesData[[#This Row],[sales]]&gt;2000,"Medium Category","Low Category"))</f>
        <v>High Category</v>
      </c>
      <c r="G458" s="2">
        <v>0.37</v>
      </c>
      <c r="H458" s="24">
        <f t="shared" si="14"/>
        <v>1717.8841</v>
      </c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63" t="str">
        <f>IF(AND(DmartSalesData[[#This Row],[sales]]&gt;3000,DmartSalesData[[#This Row],[profit]]&gt;500),"Good","Not Good")</f>
        <v>Good</v>
      </c>
      <c r="R458" s="73">
        <f>YEAR(DmartSalesData[[#This Row],[order_date]])</f>
        <v>2023</v>
      </c>
      <c r="S458" s="73"/>
    </row>
    <row r="459" spans="1:19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 t="str">
        <f>IF(DmartSalesData[[#This Row],[sales]]&gt;4000,"High Category",IF(DmartSalesData[[#This Row],[sales]]&gt;2000,"Medium Category","Low Category"))</f>
        <v>High Category</v>
      </c>
      <c r="G459" s="2">
        <v>0.16</v>
      </c>
      <c r="H459" s="24">
        <f t="shared" si="14"/>
        <v>685.49440000000004</v>
      </c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63" t="str">
        <f>IF(AND(DmartSalesData[[#This Row],[sales]]&gt;3000,DmartSalesData[[#This Row],[profit]]&gt;500),"Good","Not Good")</f>
        <v>Good</v>
      </c>
      <c r="R459" s="73">
        <f>YEAR(DmartSalesData[[#This Row],[order_date]])</f>
        <v>2023</v>
      </c>
      <c r="S459" s="73"/>
    </row>
    <row r="460" spans="1:19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 t="str">
        <f>IF(DmartSalesData[[#This Row],[sales]]&gt;4000,"High Category",IF(DmartSalesData[[#This Row],[sales]]&gt;2000,"Medium Category","Low Category"))</f>
        <v>High Category</v>
      </c>
      <c r="G460" s="2">
        <v>0.23</v>
      </c>
      <c r="H460" s="24">
        <f t="shared" si="14"/>
        <v>958.66300000000012</v>
      </c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63" t="str">
        <f>IF(AND(DmartSalesData[[#This Row],[sales]]&gt;3000,DmartSalesData[[#This Row],[profit]]&gt;500),"Good","Not Good")</f>
        <v>Good</v>
      </c>
      <c r="R460" s="73">
        <f>YEAR(DmartSalesData[[#This Row],[order_date]])</f>
        <v>2023</v>
      </c>
      <c r="S460" s="73"/>
    </row>
    <row r="461" spans="1:19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 t="str">
        <f>IF(DmartSalesData[[#This Row],[sales]]&gt;4000,"High Category",IF(DmartSalesData[[#This Row],[sales]]&gt;2000,"Medium Category","Low Category"))</f>
        <v>Low Category</v>
      </c>
      <c r="G461" s="2">
        <v>0.06</v>
      </c>
      <c r="H461" s="24">
        <f t="shared" si="14"/>
        <v>26.238</v>
      </c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63" t="str">
        <f>IF(AND(DmartSalesData[[#This Row],[sales]]&gt;3000,DmartSalesData[[#This Row],[profit]]&gt;500),"Good","Not Good")</f>
        <v>Not Good</v>
      </c>
      <c r="R461" s="73">
        <f>YEAR(DmartSalesData[[#This Row],[order_date]])</f>
        <v>2024</v>
      </c>
      <c r="S461" s="73"/>
    </row>
    <row r="462" spans="1:19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 t="str">
        <f>IF(DmartSalesData[[#This Row],[sales]]&gt;4000,"High Category",IF(DmartSalesData[[#This Row],[sales]]&gt;2000,"Medium Category","Low Category"))</f>
        <v>Medium Category</v>
      </c>
      <c r="G462" s="2">
        <v>0.13</v>
      </c>
      <c r="H462" s="24">
        <f t="shared" si="14"/>
        <v>516.30930000000001</v>
      </c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63" t="str">
        <f>IF(AND(DmartSalesData[[#This Row],[sales]]&gt;3000,DmartSalesData[[#This Row],[profit]]&gt;500),"Good","Not Good")</f>
        <v>Good</v>
      </c>
      <c r="R462" s="73">
        <f>YEAR(DmartSalesData[[#This Row],[order_date]])</f>
        <v>2024</v>
      </c>
      <c r="S462" s="73"/>
    </row>
    <row r="463" spans="1:19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 t="str">
        <f>IF(DmartSalesData[[#This Row],[sales]]&gt;4000,"High Category",IF(DmartSalesData[[#This Row],[sales]]&gt;2000,"Medium Category","Low Category"))</f>
        <v>Medium Category</v>
      </c>
      <c r="G463" s="2">
        <v>0.26</v>
      </c>
      <c r="H463" s="24">
        <f t="shared" si="14"/>
        <v>1023.9034</v>
      </c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63" t="str">
        <f>IF(AND(DmartSalesData[[#This Row],[sales]]&gt;3000,DmartSalesData[[#This Row],[profit]]&gt;500),"Good","Not Good")</f>
        <v>Not Good</v>
      </c>
      <c r="R463" s="73">
        <f>YEAR(DmartSalesData[[#This Row],[order_date]])</f>
        <v>2023</v>
      </c>
      <c r="S463" s="73"/>
    </row>
    <row r="464" spans="1:19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 t="str">
        <f>IF(DmartSalesData[[#This Row],[sales]]&gt;4000,"High Category",IF(DmartSalesData[[#This Row],[sales]]&gt;2000,"Medium Category","Low Category"))</f>
        <v>Low Category</v>
      </c>
      <c r="G464" s="2">
        <v>0.05</v>
      </c>
      <c r="H464" s="24">
        <f t="shared" si="14"/>
        <v>37.166000000000004</v>
      </c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63" t="str">
        <f>IF(AND(DmartSalesData[[#This Row],[sales]]&gt;3000,DmartSalesData[[#This Row],[profit]]&gt;500),"Good","Not Good")</f>
        <v>Not Good</v>
      </c>
      <c r="R464" s="73">
        <f>YEAR(DmartSalesData[[#This Row],[order_date]])</f>
        <v>2023</v>
      </c>
      <c r="S464" s="73"/>
    </row>
    <row r="465" spans="1:19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 t="str">
        <f>IF(DmartSalesData[[#This Row],[sales]]&gt;4000,"High Category",IF(DmartSalesData[[#This Row],[sales]]&gt;2000,"Medium Category","Low Category"))</f>
        <v>Medium Category</v>
      </c>
      <c r="G465" s="2">
        <v>0.28999999999999998</v>
      </c>
      <c r="H465" s="24">
        <f t="shared" si="14"/>
        <v>969.71649999999988</v>
      </c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63" t="str">
        <f>IF(AND(DmartSalesData[[#This Row],[sales]]&gt;3000,DmartSalesData[[#This Row],[profit]]&gt;500),"Good","Not Good")</f>
        <v>Good</v>
      </c>
      <c r="R465" s="73">
        <f>YEAR(DmartSalesData[[#This Row],[order_date]])</f>
        <v>2023</v>
      </c>
      <c r="S465" s="73"/>
    </row>
    <row r="466" spans="1:19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 t="str">
        <f>IF(DmartSalesData[[#This Row],[sales]]&gt;4000,"High Category",IF(DmartSalesData[[#This Row],[sales]]&gt;2000,"Medium Category","Low Category"))</f>
        <v>Medium Category</v>
      </c>
      <c r="G466" s="2">
        <v>0.2</v>
      </c>
      <c r="H466" s="24">
        <f t="shared" si="14"/>
        <v>463.45800000000003</v>
      </c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63" t="str">
        <f>IF(AND(DmartSalesData[[#This Row],[sales]]&gt;3000,DmartSalesData[[#This Row],[profit]]&gt;500),"Good","Not Good")</f>
        <v>Not Good</v>
      </c>
      <c r="R466" s="73">
        <f>YEAR(DmartSalesData[[#This Row],[order_date]])</f>
        <v>2024</v>
      </c>
      <c r="S466" s="73"/>
    </row>
    <row r="467" spans="1:19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 t="str">
        <f>IF(DmartSalesData[[#This Row],[sales]]&gt;4000,"High Category",IF(DmartSalesData[[#This Row],[sales]]&gt;2000,"Medium Category","Low Category"))</f>
        <v>High Category</v>
      </c>
      <c r="G467" s="2">
        <v>0.02</v>
      </c>
      <c r="H467" s="24">
        <f t="shared" si="14"/>
        <v>90.201399999999992</v>
      </c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63" t="str">
        <f>IF(AND(DmartSalesData[[#This Row],[sales]]&gt;3000,DmartSalesData[[#This Row],[profit]]&gt;500),"Good","Not Good")</f>
        <v>Good</v>
      </c>
      <c r="R467" s="73">
        <f>YEAR(DmartSalesData[[#This Row],[order_date]])</f>
        <v>2024</v>
      </c>
      <c r="S467" s="73"/>
    </row>
    <row r="468" spans="1:19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 t="str">
        <f>IF(DmartSalesData[[#This Row],[sales]]&gt;4000,"High Category",IF(DmartSalesData[[#This Row],[sales]]&gt;2000,"Medium Category","Low Category"))</f>
        <v>Medium Category</v>
      </c>
      <c r="G468" s="2">
        <v>0.22</v>
      </c>
      <c r="H468" s="24">
        <f t="shared" si="14"/>
        <v>771.65</v>
      </c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63" t="str">
        <f>IF(AND(DmartSalesData[[#This Row],[sales]]&gt;3000,DmartSalesData[[#This Row],[profit]]&gt;500),"Good","Not Good")</f>
        <v>Good</v>
      </c>
      <c r="R468" s="73">
        <f>YEAR(DmartSalesData[[#This Row],[order_date]])</f>
        <v>2023</v>
      </c>
      <c r="S468" s="73"/>
    </row>
    <row r="469" spans="1:19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 t="str">
        <f>IF(DmartSalesData[[#This Row],[sales]]&gt;4000,"High Category",IF(DmartSalesData[[#This Row],[sales]]&gt;2000,"Medium Category","Low Category"))</f>
        <v>High Category</v>
      </c>
      <c r="G469" s="2">
        <v>0.14000000000000001</v>
      </c>
      <c r="H469" s="24">
        <f t="shared" si="14"/>
        <v>666.37760000000003</v>
      </c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63" t="str">
        <f>IF(AND(DmartSalesData[[#This Row],[sales]]&gt;3000,DmartSalesData[[#This Row],[profit]]&gt;500),"Good","Not Good")</f>
        <v>Good</v>
      </c>
      <c r="R469" s="73">
        <f>YEAR(DmartSalesData[[#This Row],[order_date]])</f>
        <v>2023</v>
      </c>
      <c r="S469" s="73"/>
    </row>
    <row r="470" spans="1:19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 t="str">
        <f>IF(DmartSalesData[[#This Row],[sales]]&gt;4000,"High Category",IF(DmartSalesData[[#This Row],[sales]]&gt;2000,"Medium Category","Low Category"))</f>
        <v>Low Category</v>
      </c>
      <c r="G470" s="2">
        <v>0.03</v>
      </c>
      <c r="H470" s="24">
        <f t="shared" si="14"/>
        <v>18.4236</v>
      </c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63" t="str">
        <f>IF(AND(DmartSalesData[[#This Row],[sales]]&gt;3000,DmartSalesData[[#This Row],[profit]]&gt;500),"Good","Not Good")</f>
        <v>Not Good</v>
      </c>
      <c r="R470" s="73">
        <f>YEAR(DmartSalesData[[#This Row],[order_date]])</f>
        <v>2024</v>
      </c>
      <c r="S470" s="73"/>
    </row>
    <row r="471" spans="1:19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 t="str">
        <f>IF(DmartSalesData[[#This Row],[sales]]&gt;4000,"High Category",IF(DmartSalesData[[#This Row],[sales]]&gt;2000,"Medium Category","Low Category"))</f>
        <v>Low Category</v>
      </c>
      <c r="G471" s="2">
        <v>0.15</v>
      </c>
      <c r="H471" s="24">
        <f t="shared" si="14"/>
        <v>44.847000000000001</v>
      </c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63" t="str">
        <f>IF(AND(DmartSalesData[[#This Row],[sales]]&gt;3000,DmartSalesData[[#This Row],[profit]]&gt;500),"Good","Not Good")</f>
        <v>Not Good</v>
      </c>
      <c r="R471" s="73">
        <f>YEAR(DmartSalesData[[#This Row],[order_date]])</f>
        <v>2024</v>
      </c>
      <c r="S471" s="73"/>
    </row>
    <row r="472" spans="1:19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 t="str">
        <f>IF(DmartSalesData[[#This Row],[sales]]&gt;4000,"High Category",IF(DmartSalesData[[#This Row],[sales]]&gt;2000,"Medium Category","Low Category"))</f>
        <v>High Category</v>
      </c>
      <c r="G472" s="2">
        <v>0.15</v>
      </c>
      <c r="H472" s="24">
        <f t="shared" si="14"/>
        <v>730.58100000000002</v>
      </c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63" t="str">
        <f>IF(AND(DmartSalesData[[#This Row],[sales]]&gt;3000,DmartSalesData[[#This Row],[profit]]&gt;500),"Good","Not Good")</f>
        <v>Not Good</v>
      </c>
      <c r="R472" s="73">
        <f>YEAR(DmartSalesData[[#This Row],[order_date]])</f>
        <v>2024</v>
      </c>
      <c r="S472" s="73"/>
    </row>
    <row r="473" spans="1:19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 t="str">
        <f>IF(DmartSalesData[[#This Row],[sales]]&gt;4000,"High Category",IF(DmartSalesData[[#This Row],[sales]]&gt;2000,"Medium Category","Low Category"))</f>
        <v>Low Category</v>
      </c>
      <c r="G473" s="2">
        <v>0.18</v>
      </c>
      <c r="H473" s="24">
        <f t="shared" si="14"/>
        <v>88.729199999999992</v>
      </c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63" t="str">
        <f>IF(AND(DmartSalesData[[#This Row],[sales]]&gt;3000,DmartSalesData[[#This Row],[profit]]&gt;500),"Good","Not Good")</f>
        <v>Not Good</v>
      </c>
      <c r="R473" s="73">
        <f>YEAR(DmartSalesData[[#This Row],[order_date]])</f>
        <v>2023</v>
      </c>
      <c r="S473" s="73"/>
    </row>
    <row r="474" spans="1:19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 t="str">
        <f>IF(DmartSalesData[[#This Row],[sales]]&gt;4000,"High Category",IF(DmartSalesData[[#This Row],[sales]]&gt;2000,"Medium Category","Low Category"))</f>
        <v>Low Category</v>
      </c>
      <c r="G474" s="2">
        <v>0.18</v>
      </c>
      <c r="H474" s="24">
        <f t="shared" si="14"/>
        <v>358.62479999999999</v>
      </c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63" t="str">
        <f>IF(AND(DmartSalesData[[#This Row],[sales]]&gt;3000,DmartSalesData[[#This Row],[profit]]&gt;500),"Good","Not Good")</f>
        <v>Not Good</v>
      </c>
      <c r="R474" s="73">
        <f>YEAR(DmartSalesData[[#This Row],[order_date]])</f>
        <v>2023</v>
      </c>
      <c r="S474" s="73"/>
    </row>
    <row r="475" spans="1:19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 t="str">
        <f>IF(DmartSalesData[[#This Row],[sales]]&gt;4000,"High Category",IF(DmartSalesData[[#This Row],[sales]]&gt;2000,"Medium Category","Low Category"))</f>
        <v>Medium Category</v>
      </c>
      <c r="G475" s="2">
        <v>0.21</v>
      </c>
      <c r="H475" s="24">
        <f t="shared" si="14"/>
        <v>689.82060000000001</v>
      </c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63" t="str">
        <f>IF(AND(DmartSalesData[[#This Row],[sales]]&gt;3000,DmartSalesData[[#This Row],[profit]]&gt;500),"Good","Not Good")</f>
        <v>Good</v>
      </c>
      <c r="R475" s="73">
        <f>YEAR(DmartSalesData[[#This Row],[order_date]])</f>
        <v>2023</v>
      </c>
      <c r="S475" s="73"/>
    </row>
    <row r="476" spans="1:19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 t="str">
        <f>IF(DmartSalesData[[#This Row],[sales]]&gt;4000,"High Category",IF(DmartSalesData[[#This Row],[sales]]&gt;2000,"Medium Category","Low Category"))</f>
        <v>High Category</v>
      </c>
      <c r="G476" s="2">
        <v>0.05</v>
      </c>
      <c r="H476" s="24">
        <f t="shared" si="14"/>
        <v>220.614</v>
      </c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63" t="str">
        <f>IF(AND(DmartSalesData[[#This Row],[sales]]&gt;3000,DmartSalesData[[#This Row],[profit]]&gt;500),"Good","Not Good")</f>
        <v>Good</v>
      </c>
      <c r="R476" s="73">
        <f>YEAR(DmartSalesData[[#This Row],[order_date]])</f>
        <v>2024</v>
      </c>
      <c r="S476" s="73"/>
    </row>
    <row r="477" spans="1:19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 t="str">
        <f>IF(DmartSalesData[[#This Row],[sales]]&gt;4000,"High Category",IF(DmartSalesData[[#This Row],[sales]]&gt;2000,"Medium Category","Low Category"))</f>
        <v>Low Category</v>
      </c>
      <c r="G477" s="2">
        <v>0</v>
      </c>
      <c r="H477" s="24">
        <f t="shared" si="14"/>
        <v>0</v>
      </c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63" t="str">
        <f>IF(AND(DmartSalesData[[#This Row],[sales]]&gt;3000,DmartSalesData[[#This Row],[profit]]&gt;500),"Good","Not Good")</f>
        <v>Not Good</v>
      </c>
      <c r="R477" s="73">
        <f>YEAR(DmartSalesData[[#This Row],[order_date]])</f>
        <v>2024</v>
      </c>
      <c r="S477" s="73"/>
    </row>
    <row r="478" spans="1:19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 t="str">
        <f>IF(DmartSalesData[[#This Row],[sales]]&gt;4000,"High Category",IF(DmartSalesData[[#This Row],[sales]]&gt;2000,"Medium Category","Low Category"))</f>
        <v>Low Category</v>
      </c>
      <c r="G478" s="2">
        <v>0.37</v>
      </c>
      <c r="H478" s="24">
        <f t="shared" si="14"/>
        <v>89.684299999999993</v>
      </c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63" t="str">
        <f>IF(AND(DmartSalesData[[#This Row],[sales]]&gt;3000,DmartSalesData[[#This Row],[profit]]&gt;500),"Good","Not Good")</f>
        <v>Not Good</v>
      </c>
      <c r="R478" s="73">
        <f>YEAR(DmartSalesData[[#This Row],[order_date]])</f>
        <v>2023</v>
      </c>
      <c r="S478" s="73"/>
    </row>
    <row r="479" spans="1:19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 t="str">
        <f>IF(DmartSalesData[[#This Row],[sales]]&gt;4000,"High Category",IF(DmartSalesData[[#This Row],[sales]]&gt;2000,"Medium Category","Low Category"))</f>
        <v>Medium Category</v>
      </c>
      <c r="G479" s="2">
        <v>0.17</v>
      </c>
      <c r="H479" s="24">
        <f t="shared" si="14"/>
        <v>451.23270000000002</v>
      </c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63" t="str">
        <f>IF(AND(DmartSalesData[[#This Row],[sales]]&gt;3000,DmartSalesData[[#This Row],[profit]]&gt;500),"Good","Not Good")</f>
        <v>Not Good</v>
      </c>
      <c r="R479" s="73">
        <f>YEAR(DmartSalesData[[#This Row],[order_date]])</f>
        <v>2023</v>
      </c>
      <c r="S479" s="73"/>
    </row>
    <row r="480" spans="1:19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 t="str">
        <f>IF(DmartSalesData[[#This Row],[sales]]&gt;4000,"High Category",IF(DmartSalesData[[#This Row],[sales]]&gt;2000,"Medium Category","Low Category"))</f>
        <v>Medium Category</v>
      </c>
      <c r="G480" s="2">
        <v>0.31</v>
      </c>
      <c r="H480" s="24">
        <f t="shared" si="14"/>
        <v>746.6194999999999</v>
      </c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63" t="str">
        <f>IF(AND(DmartSalesData[[#This Row],[sales]]&gt;3000,DmartSalesData[[#This Row],[profit]]&gt;500),"Good","Not Good")</f>
        <v>Not Good</v>
      </c>
      <c r="R480" s="73">
        <f>YEAR(DmartSalesData[[#This Row],[order_date]])</f>
        <v>2024</v>
      </c>
      <c r="S480" s="73"/>
    </row>
    <row r="481" spans="1:19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 t="str">
        <f>IF(DmartSalesData[[#This Row],[sales]]&gt;4000,"High Category",IF(DmartSalesData[[#This Row],[sales]]&gt;2000,"Medium Category","Low Category"))</f>
        <v>Low Category</v>
      </c>
      <c r="G481" s="2">
        <v>0.15</v>
      </c>
      <c r="H481" s="24">
        <f t="shared" si="14"/>
        <v>240.56699999999998</v>
      </c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63" t="str">
        <f>IF(AND(DmartSalesData[[#This Row],[sales]]&gt;3000,DmartSalesData[[#This Row],[profit]]&gt;500),"Good","Not Good")</f>
        <v>Not Good</v>
      </c>
      <c r="R481" s="73">
        <f>YEAR(DmartSalesData[[#This Row],[order_date]])</f>
        <v>2023</v>
      </c>
      <c r="S481" s="73"/>
    </row>
    <row r="482" spans="1:19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 t="str">
        <f>IF(DmartSalesData[[#This Row],[sales]]&gt;4000,"High Category",IF(DmartSalesData[[#This Row],[sales]]&gt;2000,"Medium Category","Low Category"))</f>
        <v>High Category</v>
      </c>
      <c r="G482" s="2">
        <v>0.49</v>
      </c>
      <c r="H482" s="24">
        <f t="shared" si="14"/>
        <v>2147.2338999999997</v>
      </c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63" t="str">
        <f>IF(AND(DmartSalesData[[#This Row],[sales]]&gt;3000,DmartSalesData[[#This Row],[profit]]&gt;500),"Good","Not Good")</f>
        <v>Not Good</v>
      </c>
      <c r="R482" s="73">
        <f>YEAR(DmartSalesData[[#This Row],[order_date]])</f>
        <v>2023</v>
      </c>
      <c r="S482" s="73"/>
    </row>
    <row r="483" spans="1:19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 t="str">
        <f>IF(DmartSalesData[[#This Row],[sales]]&gt;4000,"High Category",IF(DmartSalesData[[#This Row],[sales]]&gt;2000,"Medium Category","Low Category"))</f>
        <v>Medium Category</v>
      </c>
      <c r="G483" s="2">
        <v>0.16</v>
      </c>
      <c r="H483" s="24">
        <f t="shared" si="14"/>
        <v>603.46879999999999</v>
      </c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63" t="str">
        <f>IF(AND(DmartSalesData[[#This Row],[sales]]&gt;3000,DmartSalesData[[#This Row],[profit]]&gt;500),"Good","Not Good")</f>
        <v>Good</v>
      </c>
      <c r="R483" s="73">
        <f>YEAR(DmartSalesData[[#This Row],[order_date]])</f>
        <v>2024</v>
      </c>
      <c r="S483" s="73"/>
    </row>
    <row r="484" spans="1:19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 t="str">
        <f>IF(DmartSalesData[[#This Row],[sales]]&gt;4000,"High Category",IF(DmartSalesData[[#This Row],[sales]]&gt;2000,"Medium Category","Low Category"))</f>
        <v>High Category</v>
      </c>
      <c r="G484" s="2">
        <v>0.3</v>
      </c>
      <c r="H484" s="24">
        <f t="shared" si="14"/>
        <v>1291.431</v>
      </c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63" t="str">
        <f>IF(AND(DmartSalesData[[#This Row],[sales]]&gt;3000,DmartSalesData[[#This Row],[profit]]&gt;500),"Good","Not Good")</f>
        <v>Not Good</v>
      </c>
      <c r="R484" s="73">
        <f>YEAR(DmartSalesData[[#This Row],[order_date]])</f>
        <v>2024</v>
      </c>
      <c r="S484" s="73"/>
    </row>
    <row r="485" spans="1:19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 t="str">
        <f>IF(DmartSalesData[[#This Row],[sales]]&gt;4000,"High Category",IF(DmartSalesData[[#This Row],[sales]]&gt;2000,"Medium Category","Low Category"))</f>
        <v>Low Category</v>
      </c>
      <c r="G485" s="2">
        <v>0.11</v>
      </c>
      <c r="H485" s="24">
        <f t="shared" si="14"/>
        <v>98.214600000000004</v>
      </c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63" t="str">
        <f>IF(AND(DmartSalesData[[#This Row],[sales]]&gt;3000,DmartSalesData[[#This Row],[profit]]&gt;500),"Good","Not Good")</f>
        <v>Not Good</v>
      </c>
      <c r="R485" s="73">
        <f>YEAR(DmartSalesData[[#This Row],[order_date]])</f>
        <v>2023</v>
      </c>
      <c r="S485" s="73"/>
    </row>
    <row r="486" spans="1:19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 t="str">
        <f>IF(DmartSalesData[[#This Row],[sales]]&gt;4000,"High Category",IF(DmartSalesData[[#This Row],[sales]]&gt;2000,"Medium Category","Low Category"))</f>
        <v>Medium Category</v>
      </c>
      <c r="G486" s="2">
        <v>0.26</v>
      </c>
      <c r="H486" s="24">
        <f t="shared" si="14"/>
        <v>908.1332000000001</v>
      </c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63" t="str">
        <f>IF(AND(DmartSalesData[[#This Row],[sales]]&gt;3000,DmartSalesData[[#This Row],[profit]]&gt;500),"Good","Not Good")</f>
        <v>Not Good</v>
      </c>
      <c r="R486" s="73">
        <f>YEAR(DmartSalesData[[#This Row],[order_date]])</f>
        <v>2023</v>
      </c>
      <c r="S486" s="73"/>
    </row>
    <row r="487" spans="1:19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 t="str">
        <f>IF(DmartSalesData[[#This Row],[sales]]&gt;4000,"High Category",IF(DmartSalesData[[#This Row],[sales]]&gt;2000,"Medium Category","Low Category"))</f>
        <v>High Category</v>
      </c>
      <c r="G487" s="2">
        <v>0.28999999999999998</v>
      </c>
      <c r="H487" s="24">
        <f t="shared" si="14"/>
        <v>1414.62</v>
      </c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63" t="str">
        <f>IF(AND(DmartSalesData[[#This Row],[sales]]&gt;3000,DmartSalesData[[#This Row],[profit]]&gt;500),"Good","Not Good")</f>
        <v>Good</v>
      </c>
      <c r="R487" s="73">
        <f>YEAR(DmartSalesData[[#This Row],[order_date]])</f>
        <v>2024</v>
      </c>
      <c r="S487" s="73"/>
    </row>
    <row r="488" spans="1:19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 t="str">
        <f>IF(DmartSalesData[[#This Row],[sales]]&gt;4000,"High Category",IF(DmartSalesData[[#This Row],[sales]]&gt;2000,"Medium Category","Low Category"))</f>
        <v>Medium Category</v>
      </c>
      <c r="G488" s="2">
        <v>0.09</v>
      </c>
      <c r="H488" s="24">
        <f t="shared" si="14"/>
        <v>278.85419999999999</v>
      </c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63" t="str">
        <f>IF(AND(DmartSalesData[[#This Row],[sales]]&gt;3000,DmartSalesData[[#This Row],[profit]]&gt;500),"Good","Not Good")</f>
        <v>Not Good</v>
      </c>
      <c r="R488" s="73">
        <f>YEAR(DmartSalesData[[#This Row],[order_date]])</f>
        <v>2024</v>
      </c>
      <c r="S488" s="73"/>
    </row>
    <row r="489" spans="1:19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 t="str">
        <f>IF(DmartSalesData[[#This Row],[sales]]&gt;4000,"High Category",IF(DmartSalesData[[#This Row],[sales]]&gt;2000,"Medium Category","Low Category"))</f>
        <v>Low Category</v>
      </c>
      <c r="G489" s="2">
        <v>0.06</v>
      </c>
      <c r="H489" s="24">
        <f t="shared" si="14"/>
        <v>56.381399999999999</v>
      </c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63" t="str">
        <f>IF(AND(DmartSalesData[[#This Row],[sales]]&gt;3000,DmartSalesData[[#This Row],[profit]]&gt;500),"Good","Not Good")</f>
        <v>Not Good</v>
      </c>
      <c r="R489" s="73">
        <f>YEAR(DmartSalesData[[#This Row],[order_date]])</f>
        <v>2024</v>
      </c>
      <c r="S489" s="73"/>
    </row>
    <row r="490" spans="1:19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 t="str">
        <f>IF(DmartSalesData[[#This Row],[sales]]&gt;4000,"High Category",IF(DmartSalesData[[#This Row],[sales]]&gt;2000,"Medium Category","Low Category"))</f>
        <v>High Category</v>
      </c>
      <c r="G490" s="2">
        <v>0.49</v>
      </c>
      <c r="H490" s="24">
        <f t="shared" si="14"/>
        <v>2439.8667999999998</v>
      </c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63" t="str">
        <f>IF(AND(DmartSalesData[[#This Row],[sales]]&gt;3000,DmartSalesData[[#This Row],[profit]]&gt;500),"Good","Not Good")</f>
        <v>Good</v>
      </c>
      <c r="R490" s="73">
        <f>YEAR(DmartSalesData[[#This Row],[order_date]])</f>
        <v>2023</v>
      </c>
      <c r="S490" s="73"/>
    </row>
    <row r="491" spans="1:19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 t="str">
        <f>IF(DmartSalesData[[#This Row],[sales]]&gt;4000,"High Category",IF(DmartSalesData[[#This Row],[sales]]&gt;2000,"Medium Category","Low Category"))</f>
        <v>Medium Category</v>
      </c>
      <c r="G491" s="2">
        <v>0.45</v>
      </c>
      <c r="H491" s="24">
        <f t="shared" si="14"/>
        <v>1209.9555</v>
      </c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63" t="str">
        <f>IF(AND(DmartSalesData[[#This Row],[sales]]&gt;3000,DmartSalesData[[#This Row],[profit]]&gt;500),"Good","Not Good")</f>
        <v>Not Good</v>
      </c>
      <c r="R491" s="73">
        <f>YEAR(DmartSalesData[[#This Row],[order_date]])</f>
        <v>2023</v>
      </c>
      <c r="S491" s="73"/>
    </row>
    <row r="492" spans="1:19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 t="str">
        <f>IF(DmartSalesData[[#This Row],[sales]]&gt;4000,"High Category",IF(DmartSalesData[[#This Row],[sales]]&gt;2000,"Medium Category","Low Category"))</f>
        <v>High Category</v>
      </c>
      <c r="G492" s="2">
        <v>0.33</v>
      </c>
      <c r="H492" s="24">
        <f t="shared" si="14"/>
        <v>1391.3757000000001</v>
      </c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63" t="str">
        <f>IF(AND(DmartSalesData[[#This Row],[sales]]&gt;3000,DmartSalesData[[#This Row],[profit]]&gt;500),"Good","Not Good")</f>
        <v>Good</v>
      </c>
      <c r="R492" s="73">
        <f>YEAR(DmartSalesData[[#This Row],[order_date]])</f>
        <v>2024</v>
      </c>
      <c r="S492" s="73"/>
    </row>
    <row r="493" spans="1:19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 t="str">
        <f>IF(DmartSalesData[[#This Row],[sales]]&gt;4000,"High Category",IF(DmartSalesData[[#This Row],[sales]]&gt;2000,"Medium Category","Low Category"))</f>
        <v>Low Category</v>
      </c>
      <c r="G493" s="2">
        <v>0.43</v>
      </c>
      <c r="H493" s="24">
        <f t="shared" si="14"/>
        <v>357.70409999999998</v>
      </c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63" t="str">
        <f>IF(AND(DmartSalesData[[#This Row],[sales]]&gt;3000,DmartSalesData[[#This Row],[profit]]&gt;500),"Good","Not Good")</f>
        <v>Not Good</v>
      </c>
      <c r="R493" s="73">
        <f>YEAR(DmartSalesData[[#This Row],[order_date]])</f>
        <v>2024</v>
      </c>
      <c r="S493" s="73"/>
    </row>
    <row r="494" spans="1:19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 t="str">
        <f>IF(DmartSalesData[[#This Row],[sales]]&gt;4000,"High Category",IF(DmartSalesData[[#This Row],[sales]]&gt;2000,"Medium Category","Low Category"))</f>
        <v>Medium Category</v>
      </c>
      <c r="G494" s="2">
        <v>0.05</v>
      </c>
      <c r="H494" s="24">
        <f t="shared" si="14"/>
        <v>168.1935</v>
      </c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63" t="str">
        <f>IF(AND(DmartSalesData[[#This Row],[sales]]&gt;3000,DmartSalesData[[#This Row],[profit]]&gt;500),"Good","Not Good")</f>
        <v>Good</v>
      </c>
      <c r="R494" s="73">
        <f>YEAR(DmartSalesData[[#This Row],[order_date]])</f>
        <v>2024</v>
      </c>
      <c r="S494" s="73"/>
    </row>
    <row r="495" spans="1:19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 t="str">
        <f>IF(DmartSalesData[[#This Row],[sales]]&gt;4000,"High Category",IF(DmartSalesData[[#This Row],[sales]]&gt;2000,"Medium Category","Low Category"))</f>
        <v>High Category</v>
      </c>
      <c r="G495" s="2">
        <v>0.36</v>
      </c>
      <c r="H495" s="24">
        <f t="shared" si="14"/>
        <v>1645.8588</v>
      </c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63" t="str">
        <f>IF(AND(DmartSalesData[[#This Row],[sales]]&gt;3000,DmartSalesData[[#This Row],[profit]]&gt;500),"Good","Not Good")</f>
        <v>Good</v>
      </c>
      <c r="R495" s="73">
        <f>YEAR(DmartSalesData[[#This Row],[order_date]])</f>
        <v>2023</v>
      </c>
      <c r="S495" s="73"/>
    </row>
    <row r="496" spans="1:19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 t="str">
        <f>IF(DmartSalesData[[#This Row],[sales]]&gt;4000,"High Category",IF(DmartSalesData[[#This Row],[sales]]&gt;2000,"Medium Category","Low Category"))</f>
        <v>Medium Category</v>
      </c>
      <c r="G496" s="2">
        <v>0.14000000000000001</v>
      </c>
      <c r="H496" s="24">
        <f t="shared" si="14"/>
        <v>378.96460000000002</v>
      </c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63" t="str">
        <f>IF(AND(DmartSalesData[[#This Row],[sales]]&gt;3000,DmartSalesData[[#This Row],[profit]]&gt;500),"Good","Not Good")</f>
        <v>Not Good</v>
      </c>
      <c r="R496" s="73">
        <f>YEAR(DmartSalesData[[#This Row],[order_date]])</f>
        <v>2023</v>
      </c>
      <c r="S496" s="73"/>
    </row>
    <row r="497" spans="1:19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 t="str">
        <f>IF(DmartSalesData[[#This Row],[sales]]&gt;4000,"High Category",IF(DmartSalesData[[#This Row],[sales]]&gt;2000,"Medium Category","Low Category"))</f>
        <v>Low Category</v>
      </c>
      <c r="G497" s="2">
        <v>0.27</v>
      </c>
      <c r="H497" s="24">
        <f t="shared" si="14"/>
        <v>408.89610000000005</v>
      </c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63" t="str">
        <f>IF(AND(DmartSalesData[[#This Row],[sales]]&gt;3000,DmartSalesData[[#This Row],[profit]]&gt;500),"Good","Not Good")</f>
        <v>Not Good</v>
      </c>
      <c r="R497" s="73">
        <f>YEAR(DmartSalesData[[#This Row],[order_date]])</f>
        <v>2023</v>
      </c>
      <c r="S497" s="73"/>
    </row>
    <row r="498" spans="1:19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 t="str">
        <f>IF(DmartSalesData[[#This Row],[sales]]&gt;4000,"High Category",IF(DmartSalesData[[#This Row],[sales]]&gt;2000,"Medium Category","Low Category"))</f>
        <v>Low Category</v>
      </c>
      <c r="G498" s="2">
        <v>0.38</v>
      </c>
      <c r="H498" s="24">
        <f t="shared" si="14"/>
        <v>275.26060000000001</v>
      </c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63" t="str">
        <f>IF(AND(DmartSalesData[[#This Row],[sales]]&gt;3000,DmartSalesData[[#This Row],[profit]]&gt;500),"Good","Not Good")</f>
        <v>Not Good</v>
      </c>
      <c r="R498" s="73">
        <f>YEAR(DmartSalesData[[#This Row],[order_date]])</f>
        <v>2024</v>
      </c>
      <c r="S498" s="73"/>
    </row>
    <row r="499" spans="1:19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 t="str">
        <f>IF(DmartSalesData[[#This Row],[sales]]&gt;4000,"High Category",IF(DmartSalesData[[#This Row],[sales]]&gt;2000,"Medium Category","Low Category"))</f>
        <v>Low Category</v>
      </c>
      <c r="G499" s="2">
        <v>0.02</v>
      </c>
      <c r="H499" s="24">
        <f t="shared" si="14"/>
        <v>31.002600000000005</v>
      </c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63" t="str">
        <f>IF(AND(DmartSalesData[[#This Row],[sales]]&gt;3000,DmartSalesData[[#This Row],[profit]]&gt;500),"Good","Not Good")</f>
        <v>Not Good</v>
      </c>
      <c r="R499" s="73">
        <f>YEAR(DmartSalesData[[#This Row],[order_date]])</f>
        <v>2023</v>
      </c>
      <c r="S499" s="73"/>
    </row>
    <row r="500" spans="1:19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 t="str">
        <f>IF(DmartSalesData[[#This Row],[sales]]&gt;4000,"High Category",IF(DmartSalesData[[#This Row],[sales]]&gt;2000,"Medium Category","Low Category"))</f>
        <v>Low Category</v>
      </c>
      <c r="G500" s="2">
        <v>0.35</v>
      </c>
      <c r="H500" s="24">
        <f t="shared" si="14"/>
        <v>643.62549999999999</v>
      </c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63" t="str">
        <f>IF(AND(DmartSalesData[[#This Row],[sales]]&gt;3000,DmartSalesData[[#This Row],[profit]]&gt;500),"Good","Not Good")</f>
        <v>Not Good</v>
      </c>
      <c r="R500" s="73">
        <f>YEAR(DmartSalesData[[#This Row],[order_date]])</f>
        <v>2024</v>
      </c>
      <c r="S500" s="73"/>
    </row>
    <row r="501" spans="1:19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 t="str">
        <f>IF(DmartSalesData[[#This Row],[sales]]&gt;4000,"High Category",IF(DmartSalesData[[#This Row],[sales]]&gt;2000,"Medium Category","Low Category"))</f>
        <v>Medium Category</v>
      </c>
      <c r="G501" s="2">
        <v>0.22</v>
      </c>
      <c r="H501" s="24">
        <f t="shared" si="14"/>
        <v>787.33160000000009</v>
      </c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63" t="str">
        <f>IF(AND(DmartSalesData[[#This Row],[sales]]&gt;3000,DmartSalesData[[#This Row],[profit]]&gt;500),"Good","Not Good")</f>
        <v>Not Good</v>
      </c>
      <c r="R501" s="73">
        <f>YEAR(DmartSalesData[[#This Row],[order_date]])</f>
        <v>2023</v>
      </c>
      <c r="S501" s="73"/>
    </row>
    <row r="502" spans="1:19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 t="str">
        <f>IF(DmartSalesData[[#This Row],[sales]]&gt;4000,"High Category",IF(DmartSalesData[[#This Row],[sales]]&gt;2000,"Medium Category","Low Category"))</f>
        <v>Low Category</v>
      </c>
      <c r="G502" s="2">
        <v>0.22</v>
      </c>
      <c r="H502" s="24">
        <f t="shared" si="14"/>
        <v>214.55279999999999</v>
      </c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63" t="str">
        <f>IF(AND(DmartSalesData[[#This Row],[sales]]&gt;3000,DmartSalesData[[#This Row],[profit]]&gt;500),"Good","Not Good")</f>
        <v>Not Good</v>
      </c>
      <c r="R502" s="73">
        <f>YEAR(DmartSalesData[[#This Row],[order_date]])</f>
        <v>2023</v>
      </c>
      <c r="S502" s="73"/>
    </row>
    <row r="503" spans="1:19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 t="str">
        <f>IF(DmartSalesData[[#This Row],[sales]]&gt;4000,"High Category",IF(DmartSalesData[[#This Row],[sales]]&gt;2000,"Medium Category","Low Category"))</f>
        <v>Low Category</v>
      </c>
      <c r="G503" s="2">
        <v>0.45</v>
      </c>
      <c r="H503" s="24">
        <f t="shared" si="14"/>
        <v>278.95949999999999</v>
      </c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63" t="str">
        <f>IF(AND(DmartSalesData[[#This Row],[sales]]&gt;3000,DmartSalesData[[#This Row],[profit]]&gt;500),"Good","Not Good")</f>
        <v>Not Good</v>
      </c>
      <c r="R503" s="73">
        <f>YEAR(DmartSalesData[[#This Row],[order_date]])</f>
        <v>2024</v>
      </c>
      <c r="S503" s="73"/>
    </row>
    <row r="504" spans="1:19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 t="str">
        <f>IF(DmartSalesData[[#This Row],[sales]]&gt;4000,"High Category",IF(DmartSalesData[[#This Row],[sales]]&gt;2000,"Medium Category","Low Category"))</f>
        <v>Low Category</v>
      </c>
      <c r="G504" s="2">
        <v>0.43</v>
      </c>
      <c r="H504" s="24">
        <f t="shared" si="14"/>
        <v>858.28</v>
      </c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63" t="str">
        <f>IF(AND(DmartSalesData[[#This Row],[sales]]&gt;3000,DmartSalesData[[#This Row],[profit]]&gt;500),"Good","Not Good")</f>
        <v>Not Good</v>
      </c>
      <c r="R504" s="73">
        <f>YEAR(DmartSalesData[[#This Row],[order_date]])</f>
        <v>2024</v>
      </c>
      <c r="S504" s="73"/>
    </row>
    <row r="505" spans="1:19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 t="str">
        <f>IF(DmartSalesData[[#This Row],[sales]]&gt;4000,"High Category",IF(DmartSalesData[[#This Row],[sales]]&gt;2000,"Medium Category","Low Category"))</f>
        <v>Medium Category</v>
      </c>
      <c r="G505" s="2">
        <v>0.03</v>
      </c>
      <c r="H505" s="24">
        <f t="shared" si="14"/>
        <v>70.421999999999997</v>
      </c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63" t="str">
        <f>IF(AND(DmartSalesData[[#This Row],[sales]]&gt;3000,DmartSalesData[[#This Row],[profit]]&gt;500),"Good","Not Good")</f>
        <v>Not Good</v>
      </c>
      <c r="R505" s="73">
        <f>YEAR(DmartSalesData[[#This Row],[order_date]])</f>
        <v>2024</v>
      </c>
      <c r="S505" s="73"/>
    </row>
    <row r="506" spans="1:19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 t="str">
        <f>IF(DmartSalesData[[#This Row],[sales]]&gt;4000,"High Category",IF(DmartSalesData[[#This Row],[sales]]&gt;2000,"Medium Category","Low Category"))</f>
        <v>Medium Category</v>
      </c>
      <c r="G506" s="2">
        <v>0.31</v>
      </c>
      <c r="H506" s="24">
        <f t="shared" si="14"/>
        <v>985.51790000000005</v>
      </c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63" t="str">
        <f>IF(AND(DmartSalesData[[#This Row],[sales]]&gt;3000,DmartSalesData[[#This Row],[profit]]&gt;500),"Good","Not Good")</f>
        <v>Not Good</v>
      </c>
      <c r="R506" s="73">
        <f>YEAR(DmartSalesData[[#This Row],[order_date]])</f>
        <v>2023</v>
      </c>
      <c r="S506" s="73"/>
    </row>
    <row r="507" spans="1:19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 t="str">
        <f>IF(DmartSalesData[[#This Row],[sales]]&gt;4000,"High Category",IF(DmartSalesData[[#This Row],[sales]]&gt;2000,"Medium Category","Low Category"))</f>
        <v>Medium Category</v>
      </c>
      <c r="G507" s="2">
        <v>0.22</v>
      </c>
      <c r="H507" s="24">
        <f t="shared" si="14"/>
        <v>784.71800000000007</v>
      </c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63" t="str">
        <f>IF(AND(DmartSalesData[[#This Row],[sales]]&gt;3000,DmartSalesData[[#This Row],[profit]]&gt;500),"Good","Not Good")</f>
        <v>Good</v>
      </c>
      <c r="R507" s="73">
        <f>YEAR(DmartSalesData[[#This Row],[order_date]])</f>
        <v>2024</v>
      </c>
      <c r="S507" s="73"/>
    </row>
    <row r="508" spans="1:19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 t="str">
        <f>IF(DmartSalesData[[#This Row],[sales]]&gt;4000,"High Category",IF(DmartSalesData[[#This Row],[sales]]&gt;2000,"Medium Category","Low Category"))</f>
        <v>High Category</v>
      </c>
      <c r="G508" s="2">
        <v>0.06</v>
      </c>
      <c r="H508" s="24">
        <f t="shared" si="14"/>
        <v>267.44759999999997</v>
      </c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63" t="str">
        <f>IF(AND(DmartSalesData[[#This Row],[sales]]&gt;3000,DmartSalesData[[#This Row],[profit]]&gt;500),"Good","Not Good")</f>
        <v>Good</v>
      </c>
      <c r="R508" s="73">
        <f>YEAR(DmartSalesData[[#This Row],[order_date]])</f>
        <v>2023</v>
      </c>
      <c r="S508" s="73"/>
    </row>
    <row r="509" spans="1:19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 t="str">
        <f>IF(DmartSalesData[[#This Row],[sales]]&gt;4000,"High Category",IF(DmartSalesData[[#This Row],[sales]]&gt;2000,"Medium Category","Low Category"))</f>
        <v>Low Category</v>
      </c>
      <c r="G509" s="2">
        <v>0.43</v>
      </c>
      <c r="H509" s="24">
        <f t="shared" si="14"/>
        <v>651.82409999999993</v>
      </c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63" t="str">
        <f>IF(AND(DmartSalesData[[#This Row],[sales]]&gt;3000,DmartSalesData[[#This Row],[profit]]&gt;500),"Good","Not Good")</f>
        <v>Not Good</v>
      </c>
      <c r="R509" s="73">
        <f>YEAR(DmartSalesData[[#This Row],[order_date]])</f>
        <v>2024</v>
      </c>
      <c r="S509" s="73"/>
    </row>
    <row r="510" spans="1:19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 t="str">
        <f>IF(DmartSalesData[[#This Row],[sales]]&gt;4000,"High Category",IF(DmartSalesData[[#This Row],[sales]]&gt;2000,"Medium Category","Low Category"))</f>
        <v>Medium Category</v>
      </c>
      <c r="G510" s="2">
        <v>0.04</v>
      </c>
      <c r="H510" s="24">
        <f t="shared" si="14"/>
        <v>107.60719999999999</v>
      </c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63" t="str">
        <f>IF(AND(DmartSalesData[[#This Row],[sales]]&gt;3000,DmartSalesData[[#This Row],[profit]]&gt;500),"Good","Not Good")</f>
        <v>Not Good</v>
      </c>
      <c r="R510" s="73">
        <f>YEAR(DmartSalesData[[#This Row],[order_date]])</f>
        <v>2023</v>
      </c>
      <c r="S510" s="73"/>
    </row>
    <row r="511" spans="1:19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 t="str">
        <f>IF(DmartSalesData[[#This Row],[sales]]&gt;4000,"High Category",IF(DmartSalesData[[#This Row],[sales]]&gt;2000,"Medium Category","Low Category"))</f>
        <v>Low Category</v>
      </c>
      <c r="G511" s="2">
        <v>0.02</v>
      </c>
      <c r="H511" s="24">
        <f t="shared" si="14"/>
        <v>37.872</v>
      </c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63" t="str">
        <f>IF(AND(DmartSalesData[[#This Row],[sales]]&gt;3000,DmartSalesData[[#This Row],[profit]]&gt;500),"Good","Not Good")</f>
        <v>Not Good</v>
      </c>
      <c r="R511" s="73">
        <f>YEAR(DmartSalesData[[#This Row],[order_date]])</f>
        <v>2023</v>
      </c>
      <c r="S511" s="73"/>
    </row>
    <row r="512" spans="1:19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 t="str">
        <f>IF(DmartSalesData[[#This Row],[sales]]&gt;4000,"High Category",IF(DmartSalesData[[#This Row],[sales]]&gt;2000,"Medium Category","Low Category"))</f>
        <v>Low Category</v>
      </c>
      <c r="G512" s="2">
        <v>0.1</v>
      </c>
      <c r="H512" s="24">
        <f t="shared" si="14"/>
        <v>10.697000000000001</v>
      </c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63" t="str">
        <f>IF(AND(DmartSalesData[[#This Row],[sales]]&gt;3000,DmartSalesData[[#This Row],[profit]]&gt;500),"Good","Not Good")</f>
        <v>Not Good</v>
      </c>
      <c r="R512" s="73">
        <f>YEAR(DmartSalesData[[#This Row],[order_date]])</f>
        <v>2023</v>
      </c>
      <c r="S512" s="73"/>
    </row>
    <row r="513" spans="1:19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 t="str">
        <f>IF(DmartSalesData[[#This Row],[sales]]&gt;4000,"High Category",IF(DmartSalesData[[#This Row],[sales]]&gt;2000,"Medium Category","Low Category"))</f>
        <v>Medium Category</v>
      </c>
      <c r="G513" s="2">
        <v>0.15</v>
      </c>
      <c r="H513" s="24">
        <f t="shared" si="14"/>
        <v>440.88299999999998</v>
      </c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63" t="str">
        <f>IF(AND(DmartSalesData[[#This Row],[sales]]&gt;3000,DmartSalesData[[#This Row],[profit]]&gt;500),"Good","Not Good")</f>
        <v>Not Good</v>
      </c>
      <c r="R513" s="73">
        <f>YEAR(DmartSalesData[[#This Row],[order_date]])</f>
        <v>2024</v>
      </c>
      <c r="S513" s="73"/>
    </row>
    <row r="514" spans="1:19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 t="str">
        <f>IF(DmartSalesData[[#This Row],[sales]]&gt;4000,"High Category",IF(DmartSalesData[[#This Row],[sales]]&gt;2000,"Medium Category","Low Category"))</f>
        <v>High Category</v>
      </c>
      <c r="G514" s="2">
        <v>0.03</v>
      </c>
      <c r="H514" s="24">
        <f t="shared" ref="H514:H577" si="16">E514*G514</f>
        <v>122.92199999999998</v>
      </c>
      <c r="I514" s="2">
        <f t="shared" ref="I514:I577" si="17">E514-H514</f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63" t="str">
        <f>IF(AND(DmartSalesData[[#This Row],[sales]]&gt;3000,DmartSalesData[[#This Row],[profit]]&gt;500),"Good","Not Good")</f>
        <v>Good</v>
      </c>
      <c r="R514" s="73">
        <f>YEAR(DmartSalesData[[#This Row],[order_date]])</f>
        <v>2024</v>
      </c>
      <c r="S514" s="73"/>
    </row>
    <row r="515" spans="1:19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 t="str">
        <f>IF(DmartSalesData[[#This Row],[sales]]&gt;4000,"High Category",IF(DmartSalesData[[#This Row],[sales]]&gt;2000,"Medium Category","Low Category"))</f>
        <v>Low Category</v>
      </c>
      <c r="G515" s="2">
        <v>0.32</v>
      </c>
      <c r="H515" s="24">
        <f t="shared" si="16"/>
        <v>89.13600000000001</v>
      </c>
      <c r="I515" s="2">
        <f t="shared" si="17"/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63" t="str">
        <f>IF(AND(DmartSalesData[[#This Row],[sales]]&gt;3000,DmartSalesData[[#This Row],[profit]]&gt;500),"Good","Not Good")</f>
        <v>Not Good</v>
      </c>
      <c r="R515" s="73">
        <f>YEAR(DmartSalesData[[#This Row],[order_date]])</f>
        <v>2024</v>
      </c>
      <c r="S515" s="73"/>
    </row>
    <row r="516" spans="1:19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 t="str">
        <f>IF(DmartSalesData[[#This Row],[sales]]&gt;4000,"High Category",IF(DmartSalesData[[#This Row],[sales]]&gt;2000,"Medium Category","Low Category"))</f>
        <v>Low Category</v>
      </c>
      <c r="G516" s="2">
        <v>0.22</v>
      </c>
      <c r="H516" s="24">
        <f t="shared" si="16"/>
        <v>25.764199999999999</v>
      </c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63" t="str">
        <f>IF(AND(DmartSalesData[[#This Row],[sales]]&gt;3000,DmartSalesData[[#This Row],[profit]]&gt;500),"Good","Not Good")</f>
        <v>Not Good</v>
      </c>
      <c r="R516" s="73">
        <f>YEAR(DmartSalesData[[#This Row],[order_date]])</f>
        <v>2023</v>
      </c>
      <c r="S516" s="73"/>
    </row>
    <row r="517" spans="1:19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 t="str">
        <f>IF(DmartSalesData[[#This Row],[sales]]&gt;4000,"High Category",IF(DmartSalesData[[#This Row],[sales]]&gt;2000,"Medium Category","Low Category"))</f>
        <v>Medium Category</v>
      </c>
      <c r="G517" s="2">
        <v>0.21</v>
      </c>
      <c r="H517" s="24">
        <f t="shared" si="16"/>
        <v>769.92509999999993</v>
      </c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63" t="str">
        <f>IF(AND(DmartSalesData[[#This Row],[sales]]&gt;3000,DmartSalesData[[#This Row],[profit]]&gt;500),"Good","Not Good")</f>
        <v>Good</v>
      </c>
      <c r="R517" s="73">
        <f>YEAR(DmartSalesData[[#This Row],[order_date]])</f>
        <v>2023</v>
      </c>
      <c r="S517" s="73"/>
    </row>
    <row r="518" spans="1:19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 t="str">
        <f>IF(DmartSalesData[[#This Row],[sales]]&gt;4000,"High Category",IF(DmartSalesData[[#This Row],[sales]]&gt;2000,"Medium Category","Low Category"))</f>
        <v>Medium Category</v>
      </c>
      <c r="G518" s="2">
        <v>7.0000000000000007E-2</v>
      </c>
      <c r="H518" s="24">
        <f t="shared" si="16"/>
        <v>241.56370000000001</v>
      </c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63" t="str">
        <f>IF(AND(DmartSalesData[[#This Row],[sales]]&gt;3000,DmartSalesData[[#This Row],[profit]]&gt;500),"Good","Not Good")</f>
        <v>Good</v>
      </c>
      <c r="R518" s="73">
        <f>YEAR(DmartSalesData[[#This Row],[order_date]])</f>
        <v>2024</v>
      </c>
      <c r="S518" s="73"/>
    </row>
    <row r="519" spans="1:19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 t="str">
        <f>IF(DmartSalesData[[#This Row],[sales]]&gt;4000,"High Category",IF(DmartSalesData[[#This Row],[sales]]&gt;2000,"Medium Category","Low Category"))</f>
        <v>Medium Category</v>
      </c>
      <c r="G519" s="2">
        <v>0.22</v>
      </c>
      <c r="H519" s="24">
        <f t="shared" si="16"/>
        <v>459.50959999999998</v>
      </c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63" t="str">
        <f>IF(AND(DmartSalesData[[#This Row],[sales]]&gt;3000,DmartSalesData[[#This Row],[profit]]&gt;500),"Good","Not Good")</f>
        <v>Not Good</v>
      </c>
      <c r="R519" s="73">
        <f>YEAR(DmartSalesData[[#This Row],[order_date]])</f>
        <v>2024</v>
      </c>
      <c r="S519" s="73"/>
    </row>
    <row r="520" spans="1:19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 t="str">
        <f>IF(DmartSalesData[[#This Row],[sales]]&gt;4000,"High Category",IF(DmartSalesData[[#This Row],[sales]]&gt;2000,"Medium Category","Low Category"))</f>
        <v>Medium Category</v>
      </c>
      <c r="G520" s="2">
        <v>0.2</v>
      </c>
      <c r="H520" s="24">
        <f t="shared" si="16"/>
        <v>668.37200000000007</v>
      </c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63" t="str">
        <f>IF(AND(DmartSalesData[[#This Row],[sales]]&gt;3000,DmartSalesData[[#This Row],[profit]]&gt;500),"Good","Not Good")</f>
        <v>Good</v>
      </c>
      <c r="R520" s="73">
        <f>YEAR(DmartSalesData[[#This Row],[order_date]])</f>
        <v>2023</v>
      </c>
      <c r="S520" s="73"/>
    </row>
    <row r="521" spans="1:19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 t="str">
        <f>IF(DmartSalesData[[#This Row],[sales]]&gt;4000,"High Category",IF(DmartSalesData[[#This Row],[sales]]&gt;2000,"Medium Category","Low Category"))</f>
        <v>High Category</v>
      </c>
      <c r="G521" s="2">
        <v>0.19</v>
      </c>
      <c r="H521" s="24">
        <f t="shared" si="16"/>
        <v>906.60210000000006</v>
      </c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63" t="str">
        <f>IF(AND(DmartSalesData[[#This Row],[sales]]&gt;3000,DmartSalesData[[#This Row],[profit]]&gt;500),"Good","Not Good")</f>
        <v>Good</v>
      </c>
      <c r="R521" s="73">
        <f>YEAR(DmartSalesData[[#This Row],[order_date]])</f>
        <v>2023</v>
      </c>
      <c r="S521" s="73"/>
    </row>
    <row r="522" spans="1:19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 t="str">
        <f>IF(DmartSalesData[[#This Row],[sales]]&gt;4000,"High Category",IF(DmartSalesData[[#This Row],[sales]]&gt;2000,"Medium Category","Low Category"))</f>
        <v>Low Category</v>
      </c>
      <c r="G522" s="2">
        <v>0.11</v>
      </c>
      <c r="H522" s="24">
        <f t="shared" si="16"/>
        <v>144.59829999999999</v>
      </c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63" t="str">
        <f>IF(AND(DmartSalesData[[#This Row],[sales]]&gt;3000,DmartSalesData[[#This Row],[profit]]&gt;500),"Good","Not Good")</f>
        <v>Not Good</v>
      </c>
      <c r="R522" s="73">
        <f>YEAR(DmartSalesData[[#This Row],[order_date]])</f>
        <v>2023</v>
      </c>
      <c r="S522" s="73"/>
    </row>
    <row r="523" spans="1:19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 t="str">
        <f>IF(DmartSalesData[[#This Row],[sales]]&gt;4000,"High Category",IF(DmartSalesData[[#This Row],[sales]]&gt;2000,"Medium Category","Low Category"))</f>
        <v>Low Category</v>
      </c>
      <c r="G523" s="2">
        <v>0.05</v>
      </c>
      <c r="H523" s="24">
        <f t="shared" si="16"/>
        <v>65.251999999999995</v>
      </c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63" t="str">
        <f>IF(AND(DmartSalesData[[#This Row],[sales]]&gt;3000,DmartSalesData[[#This Row],[profit]]&gt;500),"Good","Not Good")</f>
        <v>Not Good</v>
      </c>
      <c r="R523" s="73">
        <f>YEAR(DmartSalesData[[#This Row],[order_date]])</f>
        <v>2024</v>
      </c>
      <c r="S523" s="73"/>
    </row>
    <row r="524" spans="1:19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 t="str">
        <f>IF(DmartSalesData[[#This Row],[sales]]&gt;4000,"High Category",IF(DmartSalesData[[#This Row],[sales]]&gt;2000,"Medium Category","Low Category"))</f>
        <v>Low Category</v>
      </c>
      <c r="G524" s="2">
        <v>0.13</v>
      </c>
      <c r="H524" s="24">
        <f t="shared" si="16"/>
        <v>131.6302</v>
      </c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63" t="str">
        <f>IF(AND(DmartSalesData[[#This Row],[sales]]&gt;3000,DmartSalesData[[#This Row],[profit]]&gt;500),"Good","Not Good")</f>
        <v>Not Good</v>
      </c>
      <c r="R524" s="73">
        <f>YEAR(DmartSalesData[[#This Row],[order_date]])</f>
        <v>2024</v>
      </c>
      <c r="S524" s="73"/>
    </row>
    <row r="525" spans="1:19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 t="str">
        <f>IF(DmartSalesData[[#This Row],[sales]]&gt;4000,"High Category",IF(DmartSalesData[[#This Row],[sales]]&gt;2000,"Medium Category","Low Category"))</f>
        <v>Medium Category</v>
      </c>
      <c r="G525" s="2">
        <v>0.33</v>
      </c>
      <c r="H525" s="24">
        <f t="shared" si="16"/>
        <v>1203.6882000000001</v>
      </c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63" t="str">
        <f>IF(AND(DmartSalesData[[#This Row],[sales]]&gt;3000,DmartSalesData[[#This Row],[profit]]&gt;500),"Good","Not Good")</f>
        <v>Not Good</v>
      </c>
      <c r="R525" s="73">
        <f>YEAR(DmartSalesData[[#This Row],[order_date]])</f>
        <v>2024</v>
      </c>
      <c r="S525" s="73"/>
    </row>
    <row r="526" spans="1:19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 t="str">
        <f>IF(DmartSalesData[[#This Row],[sales]]&gt;4000,"High Category",IF(DmartSalesData[[#This Row],[sales]]&gt;2000,"Medium Category","Low Category"))</f>
        <v>Low Category</v>
      </c>
      <c r="G526" s="2">
        <v>0.04</v>
      </c>
      <c r="H526" s="24">
        <f t="shared" si="16"/>
        <v>73.225200000000001</v>
      </c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63" t="str">
        <f>IF(AND(DmartSalesData[[#This Row],[sales]]&gt;3000,DmartSalesData[[#This Row],[profit]]&gt;500),"Good","Not Good")</f>
        <v>Not Good</v>
      </c>
      <c r="R526" s="73">
        <f>YEAR(DmartSalesData[[#This Row],[order_date]])</f>
        <v>2023</v>
      </c>
      <c r="S526" s="73"/>
    </row>
    <row r="527" spans="1:19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 t="str">
        <f>IF(DmartSalesData[[#This Row],[sales]]&gt;4000,"High Category",IF(DmartSalesData[[#This Row],[sales]]&gt;2000,"Medium Category","Low Category"))</f>
        <v>High Category</v>
      </c>
      <c r="G527" s="2">
        <v>0.19</v>
      </c>
      <c r="H527" s="24">
        <f t="shared" si="16"/>
        <v>939.47400000000005</v>
      </c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63" t="str">
        <f>IF(AND(DmartSalesData[[#This Row],[sales]]&gt;3000,DmartSalesData[[#This Row],[profit]]&gt;500),"Good","Not Good")</f>
        <v>Not Good</v>
      </c>
      <c r="R527" s="73">
        <f>YEAR(DmartSalesData[[#This Row],[order_date]])</f>
        <v>2024</v>
      </c>
      <c r="S527" s="73"/>
    </row>
    <row r="528" spans="1:19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 t="str">
        <f>IF(DmartSalesData[[#This Row],[sales]]&gt;4000,"High Category",IF(DmartSalesData[[#This Row],[sales]]&gt;2000,"Medium Category","Low Category"))</f>
        <v>Medium Category</v>
      </c>
      <c r="G528" s="2">
        <v>0.26</v>
      </c>
      <c r="H528" s="24">
        <f t="shared" si="16"/>
        <v>936.46280000000013</v>
      </c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63" t="str">
        <f>IF(AND(DmartSalesData[[#This Row],[sales]]&gt;3000,DmartSalesData[[#This Row],[profit]]&gt;500),"Good","Not Good")</f>
        <v>Good</v>
      </c>
      <c r="R528" s="73">
        <f>YEAR(DmartSalesData[[#This Row],[order_date]])</f>
        <v>2024</v>
      </c>
      <c r="S528" s="73"/>
    </row>
    <row r="529" spans="1:19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 t="str">
        <f>IF(DmartSalesData[[#This Row],[sales]]&gt;4000,"High Category",IF(DmartSalesData[[#This Row],[sales]]&gt;2000,"Medium Category","Low Category"))</f>
        <v>Low Category</v>
      </c>
      <c r="G529" s="2">
        <v>0.48</v>
      </c>
      <c r="H529" s="24">
        <f t="shared" si="16"/>
        <v>912.072</v>
      </c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63" t="str">
        <f>IF(AND(DmartSalesData[[#This Row],[sales]]&gt;3000,DmartSalesData[[#This Row],[profit]]&gt;500),"Good","Not Good")</f>
        <v>Not Good</v>
      </c>
      <c r="R529" s="73">
        <f>YEAR(DmartSalesData[[#This Row],[order_date]])</f>
        <v>2024</v>
      </c>
      <c r="S529" s="73"/>
    </row>
    <row r="530" spans="1:19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 t="str">
        <f>IF(DmartSalesData[[#This Row],[sales]]&gt;4000,"High Category",IF(DmartSalesData[[#This Row],[sales]]&gt;2000,"Medium Category","Low Category"))</f>
        <v>Low Category</v>
      </c>
      <c r="G530" s="2">
        <v>0.42</v>
      </c>
      <c r="H530" s="24">
        <f t="shared" si="16"/>
        <v>349.02420000000001</v>
      </c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63" t="str">
        <f>IF(AND(DmartSalesData[[#This Row],[sales]]&gt;3000,DmartSalesData[[#This Row],[profit]]&gt;500),"Good","Not Good")</f>
        <v>Not Good</v>
      </c>
      <c r="R530" s="73">
        <f>YEAR(DmartSalesData[[#This Row],[order_date]])</f>
        <v>2023</v>
      </c>
      <c r="S530" s="73"/>
    </row>
    <row r="531" spans="1:19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 t="str">
        <f>IF(DmartSalesData[[#This Row],[sales]]&gt;4000,"High Category",IF(DmartSalesData[[#This Row],[sales]]&gt;2000,"Medium Category","Low Category"))</f>
        <v>Medium Category</v>
      </c>
      <c r="G531" s="2">
        <v>0.46</v>
      </c>
      <c r="H531" s="24">
        <f t="shared" si="16"/>
        <v>1380.4232000000002</v>
      </c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63" t="str">
        <f>IF(AND(DmartSalesData[[#This Row],[sales]]&gt;3000,DmartSalesData[[#This Row],[profit]]&gt;500),"Good","Not Good")</f>
        <v>Not Good</v>
      </c>
      <c r="R531" s="73">
        <f>YEAR(DmartSalesData[[#This Row],[order_date]])</f>
        <v>2024</v>
      </c>
      <c r="S531" s="73"/>
    </row>
    <row r="532" spans="1:19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 t="str">
        <f>IF(DmartSalesData[[#This Row],[sales]]&gt;4000,"High Category",IF(DmartSalesData[[#This Row],[sales]]&gt;2000,"Medium Category","Low Category"))</f>
        <v>Low Category</v>
      </c>
      <c r="G532" s="2">
        <v>0.41</v>
      </c>
      <c r="H532" s="24">
        <f t="shared" si="16"/>
        <v>633.46229999999991</v>
      </c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63" t="str">
        <f>IF(AND(DmartSalesData[[#This Row],[sales]]&gt;3000,DmartSalesData[[#This Row],[profit]]&gt;500),"Good","Not Good")</f>
        <v>Not Good</v>
      </c>
      <c r="R532" s="73">
        <f>YEAR(DmartSalesData[[#This Row],[order_date]])</f>
        <v>2024</v>
      </c>
      <c r="S532" s="73"/>
    </row>
    <row r="533" spans="1:19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 t="str">
        <f>IF(DmartSalesData[[#This Row],[sales]]&gt;4000,"High Category",IF(DmartSalesData[[#This Row],[sales]]&gt;2000,"Medium Category","Low Category"))</f>
        <v>High Category</v>
      </c>
      <c r="G533" s="2">
        <v>0.28999999999999998</v>
      </c>
      <c r="H533" s="24">
        <f t="shared" si="16"/>
        <v>1315.7270999999998</v>
      </c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63" t="str">
        <f>IF(AND(DmartSalesData[[#This Row],[sales]]&gt;3000,DmartSalesData[[#This Row],[profit]]&gt;500),"Good","Not Good")</f>
        <v>Good</v>
      </c>
      <c r="R533" s="73">
        <f>YEAR(DmartSalesData[[#This Row],[order_date]])</f>
        <v>2024</v>
      </c>
      <c r="S533" s="73"/>
    </row>
    <row r="534" spans="1:19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 t="str">
        <f>IF(DmartSalesData[[#This Row],[sales]]&gt;4000,"High Category",IF(DmartSalesData[[#This Row],[sales]]&gt;2000,"Medium Category","Low Category"))</f>
        <v>Medium Category</v>
      </c>
      <c r="G534" s="2">
        <v>0.43</v>
      </c>
      <c r="H534" s="24">
        <f t="shared" si="16"/>
        <v>973.03840000000002</v>
      </c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63" t="str">
        <f>IF(AND(DmartSalesData[[#This Row],[sales]]&gt;3000,DmartSalesData[[#This Row],[profit]]&gt;500),"Good","Not Good")</f>
        <v>Not Good</v>
      </c>
      <c r="R534" s="73">
        <f>YEAR(DmartSalesData[[#This Row],[order_date]])</f>
        <v>2024</v>
      </c>
      <c r="S534" s="73"/>
    </row>
    <row r="535" spans="1:19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 t="str">
        <f>IF(DmartSalesData[[#This Row],[sales]]&gt;4000,"High Category",IF(DmartSalesData[[#This Row],[sales]]&gt;2000,"Medium Category","Low Category"))</f>
        <v>Low Category</v>
      </c>
      <c r="G535" s="2">
        <v>0.28000000000000003</v>
      </c>
      <c r="H535" s="24">
        <f t="shared" si="16"/>
        <v>429.51440000000002</v>
      </c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63" t="str">
        <f>IF(AND(DmartSalesData[[#This Row],[sales]]&gt;3000,DmartSalesData[[#This Row],[profit]]&gt;500),"Good","Not Good")</f>
        <v>Not Good</v>
      </c>
      <c r="R535" s="73">
        <f>YEAR(DmartSalesData[[#This Row],[order_date]])</f>
        <v>2023</v>
      </c>
      <c r="S535" s="73"/>
    </row>
    <row r="536" spans="1:19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 t="str">
        <f>IF(DmartSalesData[[#This Row],[sales]]&gt;4000,"High Category",IF(DmartSalesData[[#This Row],[sales]]&gt;2000,"Medium Category","Low Category"))</f>
        <v>Medium Category</v>
      </c>
      <c r="G536" s="2">
        <v>0.18</v>
      </c>
      <c r="H536" s="24">
        <f t="shared" si="16"/>
        <v>537.10199999999998</v>
      </c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63" t="str">
        <f>IF(AND(DmartSalesData[[#This Row],[sales]]&gt;3000,DmartSalesData[[#This Row],[profit]]&gt;500),"Good","Not Good")</f>
        <v>Not Good</v>
      </c>
      <c r="R536" s="73">
        <f>YEAR(DmartSalesData[[#This Row],[order_date]])</f>
        <v>2023</v>
      </c>
      <c r="S536" s="73"/>
    </row>
    <row r="537" spans="1:19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 t="str">
        <f>IF(DmartSalesData[[#This Row],[sales]]&gt;4000,"High Category",IF(DmartSalesData[[#This Row],[sales]]&gt;2000,"Medium Category","Low Category"))</f>
        <v>Low Category</v>
      </c>
      <c r="G537" s="2">
        <v>0.19</v>
      </c>
      <c r="H537" s="24">
        <f t="shared" si="16"/>
        <v>146.52419999999998</v>
      </c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63" t="str">
        <f>IF(AND(DmartSalesData[[#This Row],[sales]]&gt;3000,DmartSalesData[[#This Row],[profit]]&gt;500),"Good","Not Good")</f>
        <v>Not Good</v>
      </c>
      <c r="R537" s="73">
        <f>YEAR(DmartSalesData[[#This Row],[order_date]])</f>
        <v>2023</v>
      </c>
      <c r="S537" s="73"/>
    </row>
    <row r="538" spans="1:19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 t="str">
        <f>IF(DmartSalesData[[#This Row],[sales]]&gt;4000,"High Category",IF(DmartSalesData[[#This Row],[sales]]&gt;2000,"Medium Category","Low Category"))</f>
        <v>Medium Category</v>
      </c>
      <c r="G538" s="2">
        <v>0.28000000000000003</v>
      </c>
      <c r="H538" s="24">
        <f t="shared" si="16"/>
        <v>798.44520000000011</v>
      </c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63" t="str">
        <f>IF(AND(DmartSalesData[[#This Row],[sales]]&gt;3000,DmartSalesData[[#This Row],[profit]]&gt;500),"Good","Not Good")</f>
        <v>Not Good</v>
      </c>
      <c r="R538" s="73">
        <f>YEAR(DmartSalesData[[#This Row],[order_date]])</f>
        <v>2024</v>
      </c>
      <c r="S538" s="73"/>
    </row>
    <row r="539" spans="1:19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 t="str">
        <f>IF(DmartSalesData[[#This Row],[sales]]&gt;4000,"High Category",IF(DmartSalesData[[#This Row],[sales]]&gt;2000,"Medium Category","Low Category"))</f>
        <v>Low Category</v>
      </c>
      <c r="G539" s="2">
        <v>0.4</v>
      </c>
      <c r="H539" s="24">
        <f t="shared" si="16"/>
        <v>149.97999999999999</v>
      </c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63" t="str">
        <f>IF(AND(DmartSalesData[[#This Row],[sales]]&gt;3000,DmartSalesData[[#This Row],[profit]]&gt;500),"Good","Not Good")</f>
        <v>Not Good</v>
      </c>
      <c r="R539" s="73">
        <f>YEAR(DmartSalesData[[#This Row],[order_date]])</f>
        <v>2024</v>
      </c>
      <c r="S539" s="73"/>
    </row>
    <row r="540" spans="1:19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 t="str">
        <f>IF(DmartSalesData[[#This Row],[sales]]&gt;4000,"High Category",IF(DmartSalesData[[#This Row],[sales]]&gt;2000,"Medium Category","Low Category"))</f>
        <v>Medium Category</v>
      </c>
      <c r="G540" s="2">
        <v>7.0000000000000007E-2</v>
      </c>
      <c r="H540" s="24">
        <f t="shared" si="16"/>
        <v>215.16250000000002</v>
      </c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63" t="str">
        <f>IF(AND(DmartSalesData[[#This Row],[sales]]&gt;3000,DmartSalesData[[#This Row],[profit]]&gt;500),"Good","Not Good")</f>
        <v>Not Good</v>
      </c>
      <c r="R540" s="73">
        <f>YEAR(DmartSalesData[[#This Row],[order_date]])</f>
        <v>2024</v>
      </c>
      <c r="S540" s="73"/>
    </row>
    <row r="541" spans="1:19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 t="str">
        <f>IF(DmartSalesData[[#This Row],[sales]]&gt;4000,"High Category",IF(DmartSalesData[[#This Row],[sales]]&gt;2000,"Medium Category","Low Category"))</f>
        <v>Medium Category</v>
      </c>
      <c r="G541" s="2">
        <v>0.02</v>
      </c>
      <c r="H541" s="24">
        <f t="shared" si="16"/>
        <v>53.956000000000003</v>
      </c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63" t="str">
        <f>IF(AND(DmartSalesData[[#This Row],[sales]]&gt;3000,DmartSalesData[[#This Row],[profit]]&gt;500),"Good","Not Good")</f>
        <v>Not Good</v>
      </c>
      <c r="R541" s="73">
        <f>YEAR(DmartSalesData[[#This Row],[order_date]])</f>
        <v>2023</v>
      </c>
      <c r="S541" s="73"/>
    </row>
    <row r="542" spans="1:19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 t="str">
        <f>IF(DmartSalesData[[#This Row],[sales]]&gt;4000,"High Category",IF(DmartSalesData[[#This Row],[sales]]&gt;2000,"Medium Category","Low Category"))</f>
        <v>Medium Category</v>
      </c>
      <c r="G542" s="2">
        <v>0.39</v>
      </c>
      <c r="H542" s="24">
        <f t="shared" si="16"/>
        <v>1034.1825000000001</v>
      </c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63" t="str">
        <f>IF(AND(DmartSalesData[[#This Row],[sales]]&gt;3000,DmartSalesData[[#This Row],[profit]]&gt;500),"Good","Not Good")</f>
        <v>Not Good</v>
      </c>
      <c r="R542" s="73">
        <f>YEAR(DmartSalesData[[#This Row],[order_date]])</f>
        <v>2024</v>
      </c>
      <c r="S542" s="73"/>
    </row>
    <row r="543" spans="1:19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 t="str">
        <f>IF(DmartSalesData[[#This Row],[sales]]&gt;4000,"High Category",IF(DmartSalesData[[#This Row],[sales]]&gt;2000,"Medium Category","Low Category"))</f>
        <v>Medium Category</v>
      </c>
      <c r="G543" s="2">
        <v>0.32</v>
      </c>
      <c r="H543" s="24">
        <f t="shared" si="16"/>
        <v>1104.7711999999999</v>
      </c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63" t="str">
        <f>IF(AND(DmartSalesData[[#This Row],[sales]]&gt;3000,DmartSalesData[[#This Row],[profit]]&gt;500),"Good","Not Good")</f>
        <v>Good</v>
      </c>
      <c r="R543" s="73">
        <f>YEAR(DmartSalesData[[#This Row],[order_date]])</f>
        <v>2023</v>
      </c>
      <c r="S543" s="73"/>
    </row>
    <row r="544" spans="1:19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 t="str">
        <f>IF(DmartSalesData[[#This Row],[sales]]&gt;4000,"High Category",IF(DmartSalesData[[#This Row],[sales]]&gt;2000,"Medium Category","Low Category"))</f>
        <v>Low Category</v>
      </c>
      <c r="G544" s="2">
        <v>0.41</v>
      </c>
      <c r="H544" s="24">
        <f t="shared" si="16"/>
        <v>130.31439999999998</v>
      </c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63" t="str">
        <f>IF(AND(DmartSalesData[[#This Row],[sales]]&gt;3000,DmartSalesData[[#This Row],[profit]]&gt;500),"Good","Not Good")</f>
        <v>Not Good</v>
      </c>
      <c r="R544" s="73">
        <f>YEAR(DmartSalesData[[#This Row],[order_date]])</f>
        <v>2023</v>
      </c>
      <c r="S544" s="73"/>
    </row>
    <row r="545" spans="1:19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 t="str">
        <f>IF(DmartSalesData[[#This Row],[sales]]&gt;4000,"High Category",IF(DmartSalesData[[#This Row],[sales]]&gt;2000,"Medium Category","Low Category"))</f>
        <v>Medium Category</v>
      </c>
      <c r="G545" s="2">
        <v>0.49</v>
      </c>
      <c r="H545" s="24">
        <f t="shared" si="16"/>
        <v>1152.8131999999998</v>
      </c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63" t="str">
        <f>IF(AND(DmartSalesData[[#This Row],[sales]]&gt;3000,DmartSalesData[[#This Row],[profit]]&gt;500),"Good","Not Good")</f>
        <v>Not Good</v>
      </c>
      <c r="R545" s="73">
        <f>YEAR(DmartSalesData[[#This Row],[order_date]])</f>
        <v>2023</v>
      </c>
      <c r="S545" s="73"/>
    </row>
    <row r="546" spans="1:19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 t="str">
        <f>IF(DmartSalesData[[#This Row],[sales]]&gt;4000,"High Category",IF(DmartSalesData[[#This Row],[sales]]&gt;2000,"Medium Category","Low Category"))</f>
        <v>Medium Category</v>
      </c>
      <c r="G546" s="2">
        <v>0.13</v>
      </c>
      <c r="H546" s="24">
        <f t="shared" si="16"/>
        <v>295.85270000000003</v>
      </c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63" t="str">
        <f>IF(AND(DmartSalesData[[#This Row],[sales]]&gt;3000,DmartSalesData[[#This Row],[profit]]&gt;500),"Good","Not Good")</f>
        <v>Not Good</v>
      </c>
      <c r="R546" s="73">
        <f>YEAR(DmartSalesData[[#This Row],[order_date]])</f>
        <v>2024</v>
      </c>
      <c r="S546" s="73"/>
    </row>
    <row r="547" spans="1:19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 t="str">
        <f>IF(DmartSalesData[[#This Row],[sales]]&gt;4000,"High Category",IF(DmartSalesData[[#This Row],[sales]]&gt;2000,"Medium Category","Low Category"))</f>
        <v>Medium Category</v>
      </c>
      <c r="G547" s="2">
        <v>0.1</v>
      </c>
      <c r="H547" s="24">
        <f t="shared" si="16"/>
        <v>235.29300000000001</v>
      </c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63" t="str">
        <f>IF(AND(DmartSalesData[[#This Row],[sales]]&gt;3000,DmartSalesData[[#This Row],[profit]]&gt;500),"Good","Not Good")</f>
        <v>Not Good</v>
      </c>
      <c r="R547" s="73">
        <f>YEAR(DmartSalesData[[#This Row],[order_date]])</f>
        <v>2024</v>
      </c>
      <c r="S547" s="73"/>
    </row>
    <row r="548" spans="1:19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 t="str">
        <f>IF(DmartSalesData[[#This Row],[sales]]&gt;4000,"High Category",IF(DmartSalesData[[#This Row],[sales]]&gt;2000,"Medium Category","Low Category"))</f>
        <v>High Category</v>
      </c>
      <c r="G548" s="2">
        <v>0.17</v>
      </c>
      <c r="H548" s="24">
        <f t="shared" si="16"/>
        <v>833.24990000000014</v>
      </c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63" t="str">
        <f>IF(AND(DmartSalesData[[#This Row],[sales]]&gt;3000,DmartSalesData[[#This Row],[profit]]&gt;500),"Good","Not Good")</f>
        <v>Good</v>
      </c>
      <c r="R548" s="73">
        <f>YEAR(DmartSalesData[[#This Row],[order_date]])</f>
        <v>2023</v>
      </c>
      <c r="S548" s="73"/>
    </row>
    <row r="549" spans="1:19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 t="str">
        <f>IF(DmartSalesData[[#This Row],[sales]]&gt;4000,"High Category",IF(DmartSalesData[[#This Row],[sales]]&gt;2000,"Medium Category","Low Category"))</f>
        <v>Low Category</v>
      </c>
      <c r="G549" s="2">
        <v>0.44</v>
      </c>
      <c r="H549" s="24">
        <f t="shared" si="16"/>
        <v>344.2824</v>
      </c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63" t="str">
        <f>IF(AND(DmartSalesData[[#This Row],[sales]]&gt;3000,DmartSalesData[[#This Row],[profit]]&gt;500),"Good","Not Good")</f>
        <v>Not Good</v>
      </c>
      <c r="R549" s="73">
        <f>YEAR(DmartSalesData[[#This Row],[order_date]])</f>
        <v>2024</v>
      </c>
      <c r="S549" s="73"/>
    </row>
    <row r="550" spans="1:19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 t="str">
        <f>IF(DmartSalesData[[#This Row],[sales]]&gt;4000,"High Category",IF(DmartSalesData[[#This Row],[sales]]&gt;2000,"Medium Category","Low Category"))</f>
        <v>Medium Category</v>
      </c>
      <c r="G550" s="2">
        <v>0.01</v>
      </c>
      <c r="H550" s="24">
        <f t="shared" si="16"/>
        <v>34.831099999999999</v>
      </c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63" t="str">
        <f>IF(AND(DmartSalesData[[#This Row],[sales]]&gt;3000,DmartSalesData[[#This Row],[profit]]&gt;500),"Good","Not Good")</f>
        <v>Good</v>
      </c>
      <c r="R550" s="73">
        <f>YEAR(DmartSalesData[[#This Row],[order_date]])</f>
        <v>2023</v>
      </c>
      <c r="S550" s="73"/>
    </row>
    <row r="551" spans="1:19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 t="str">
        <f>IF(DmartSalesData[[#This Row],[sales]]&gt;4000,"High Category",IF(DmartSalesData[[#This Row],[sales]]&gt;2000,"Medium Category","Low Category"))</f>
        <v>Medium Category</v>
      </c>
      <c r="G551" s="2">
        <v>0.01</v>
      </c>
      <c r="H551" s="24">
        <f t="shared" si="16"/>
        <v>20.697800000000001</v>
      </c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63" t="str">
        <f>IF(AND(DmartSalesData[[#This Row],[sales]]&gt;3000,DmartSalesData[[#This Row],[profit]]&gt;500),"Good","Not Good")</f>
        <v>Not Good</v>
      </c>
      <c r="R551" s="73">
        <f>YEAR(DmartSalesData[[#This Row],[order_date]])</f>
        <v>2024</v>
      </c>
      <c r="S551" s="73"/>
    </row>
    <row r="552" spans="1:19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 t="str">
        <f>IF(DmartSalesData[[#This Row],[sales]]&gt;4000,"High Category",IF(DmartSalesData[[#This Row],[sales]]&gt;2000,"Medium Category","Low Category"))</f>
        <v>Medium Category</v>
      </c>
      <c r="G552" s="2">
        <v>0.11</v>
      </c>
      <c r="H552" s="24">
        <f t="shared" si="16"/>
        <v>286.82060000000001</v>
      </c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63" t="str">
        <f>IF(AND(DmartSalesData[[#This Row],[sales]]&gt;3000,DmartSalesData[[#This Row],[profit]]&gt;500),"Good","Not Good")</f>
        <v>Not Good</v>
      </c>
      <c r="R552" s="73">
        <f>YEAR(DmartSalesData[[#This Row],[order_date]])</f>
        <v>2023</v>
      </c>
      <c r="S552" s="73"/>
    </row>
    <row r="553" spans="1:19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 t="str">
        <f>IF(DmartSalesData[[#This Row],[sales]]&gt;4000,"High Category",IF(DmartSalesData[[#This Row],[sales]]&gt;2000,"Medium Category","Low Category"))</f>
        <v>Medium Category</v>
      </c>
      <c r="G553" s="2">
        <v>0.19</v>
      </c>
      <c r="H553" s="24">
        <f t="shared" si="16"/>
        <v>728.78870000000006</v>
      </c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63" t="str">
        <f>IF(AND(DmartSalesData[[#This Row],[sales]]&gt;3000,DmartSalesData[[#This Row],[profit]]&gt;500),"Good","Not Good")</f>
        <v>Good</v>
      </c>
      <c r="R553" s="73">
        <f>YEAR(DmartSalesData[[#This Row],[order_date]])</f>
        <v>2024</v>
      </c>
      <c r="S553" s="73"/>
    </row>
    <row r="554" spans="1:19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 t="str">
        <f>IF(DmartSalesData[[#This Row],[sales]]&gt;4000,"High Category",IF(DmartSalesData[[#This Row],[sales]]&gt;2000,"Medium Category","Low Category"))</f>
        <v>Low Category</v>
      </c>
      <c r="G554" s="2">
        <v>0.15</v>
      </c>
      <c r="H554" s="24">
        <f t="shared" si="16"/>
        <v>130.67099999999999</v>
      </c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63" t="str">
        <f>IF(AND(DmartSalesData[[#This Row],[sales]]&gt;3000,DmartSalesData[[#This Row],[profit]]&gt;500),"Good","Not Good")</f>
        <v>Not Good</v>
      </c>
      <c r="R554" s="73">
        <f>YEAR(DmartSalesData[[#This Row],[order_date]])</f>
        <v>2024</v>
      </c>
      <c r="S554" s="73"/>
    </row>
    <row r="555" spans="1:19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 t="str">
        <f>IF(DmartSalesData[[#This Row],[sales]]&gt;4000,"High Category",IF(DmartSalesData[[#This Row],[sales]]&gt;2000,"Medium Category","Low Category"))</f>
        <v>Medium Category</v>
      </c>
      <c r="G555" s="2">
        <v>0.41</v>
      </c>
      <c r="H555" s="24">
        <f t="shared" si="16"/>
        <v>1575.0436999999999</v>
      </c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63" t="str">
        <f>IF(AND(DmartSalesData[[#This Row],[sales]]&gt;3000,DmartSalesData[[#This Row],[profit]]&gt;500),"Good","Not Good")</f>
        <v>Good</v>
      </c>
      <c r="R555" s="73">
        <f>YEAR(DmartSalesData[[#This Row],[order_date]])</f>
        <v>2023</v>
      </c>
      <c r="S555" s="73"/>
    </row>
    <row r="556" spans="1:19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 t="str">
        <f>IF(DmartSalesData[[#This Row],[sales]]&gt;4000,"High Category",IF(DmartSalesData[[#This Row],[sales]]&gt;2000,"Medium Category","Low Category"))</f>
        <v>Low Category</v>
      </c>
      <c r="G556" s="2">
        <v>0.34</v>
      </c>
      <c r="H556" s="24">
        <f t="shared" si="16"/>
        <v>151.17080000000001</v>
      </c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63" t="str">
        <f>IF(AND(DmartSalesData[[#This Row],[sales]]&gt;3000,DmartSalesData[[#This Row],[profit]]&gt;500),"Good","Not Good")</f>
        <v>Not Good</v>
      </c>
      <c r="R556" s="73">
        <f>YEAR(DmartSalesData[[#This Row],[order_date]])</f>
        <v>2024</v>
      </c>
      <c r="S556" s="73"/>
    </row>
    <row r="557" spans="1:19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 t="str">
        <f>IF(DmartSalesData[[#This Row],[sales]]&gt;4000,"High Category",IF(DmartSalesData[[#This Row],[sales]]&gt;2000,"Medium Category","Low Category"))</f>
        <v>Medium Category</v>
      </c>
      <c r="G557" s="2">
        <v>0.42</v>
      </c>
      <c r="H557" s="24">
        <f t="shared" si="16"/>
        <v>1036.6523999999999</v>
      </c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63" t="str">
        <f>IF(AND(DmartSalesData[[#This Row],[sales]]&gt;3000,DmartSalesData[[#This Row],[profit]]&gt;500),"Good","Not Good")</f>
        <v>Not Good</v>
      </c>
      <c r="R557" s="73">
        <f>YEAR(DmartSalesData[[#This Row],[order_date]])</f>
        <v>2024</v>
      </c>
      <c r="S557" s="73"/>
    </row>
    <row r="558" spans="1:19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 t="str">
        <f>IF(DmartSalesData[[#This Row],[sales]]&gt;4000,"High Category",IF(DmartSalesData[[#This Row],[sales]]&gt;2000,"Medium Category","Low Category"))</f>
        <v>Medium Category</v>
      </c>
      <c r="G558" s="2">
        <v>0.19</v>
      </c>
      <c r="H558" s="24">
        <f t="shared" si="16"/>
        <v>709.86850000000004</v>
      </c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63" t="str">
        <f>IF(AND(DmartSalesData[[#This Row],[sales]]&gt;3000,DmartSalesData[[#This Row],[profit]]&gt;500),"Good","Not Good")</f>
        <v>Not Good</v>
      </c>
      <c r="R558" s="73">
        <f>YEAR(DmartSalesData[[#This Row],[order_date]])</f>
        <v>2024</v>
      </c>
      <c r="S558" s="73"/>
    </row>
    <row r="559" spans="1:19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 t="str">
        <f>IF(DmartSalesData[[#This Row],[sales]]&gt;4000,"High Category",IF(DmartSalesData[[#This Row],[sales]]&gt;2000,"Medium Category","Low Category"))</f>
        <v>Low Category</v>
      </c>
      <c r="G559" s="2">
        <v>0.3</v>
      </c>
      <c r="H559" s="24">
        <f t="shared" si="16"/>
        <v>313.05</v>
      </c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63" t="str">
        <f>IF(AND(DmartSalesData[[#This Row],[sales]]&gt;3000,DmartSalesData[[#This Row],[profit]]&gt;500),"Good","Not Good")</f>
        <v>Not Good</v>
      </c>
      <c r="R559" s="73">
        <f>YEAR(DmartSalesData[[#This Row],[order_date]])</f>
        <v>2024</v>
      </c>
      <c r="S559" s="73"/>
    </row>
    <row r="560" spans="1:19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 t="str">
        <f>IF(DmartSalesData[[#This Row],[sales]]&gt;4000,"High Category",IF(DmartSalesData[[#This Row],[sales]]&gt;2000,"Medium Category","Low Category"))</f>
        <v>Medium Category</v>
      </c>
      <c r="G560" s="2">
        <v>0.26</v>
      </c>
      <c r="H560" s="24">
        <f t="shared" si="16"/>
        <v>1008.1473999999999</v>
      </c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63" t="str">
        <f>IF(AND(DmartSalesData[[#This Row],[sales]]&gt;3000,DmartSalesData[[#This Row],[profit]]&gt;500),"Good","Not Good")</f>
        <v>Not Good</v>
      </c>
      <c r="R560" s="73">
        <f>YEAR(DmartSalesData[[#This Row],[order_date]])</f>
        <v>2023</v>
      </c>
      <c r="S560" s="73"/>
    </row>
    <row r="561" spans="1:19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 t="str">
        <f>IF(DmartSalesData[[#This Row],[sales]]&gt;4000,"High Category",IF(DmartSalesData[[#This Row],[sales]]&gt;2000,"Medium Category","Low Category"))</f>
        <v>Low Category</v>
      </c>
      <c r="G561" s="2">
        <v>0.24</v>
      </c>
      <c r="H561" s="24">
        <f t="shared" si="16"/>
        <v>220.1712</v>
      </c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63" t="str">
        <f>IF(AND(DmartSalesData[[#This Row],[sales]]&gt;3000,DmartSalesData[[#This Row],[profit]]&gt;500),"Good","Not Good")</f>
        <v>Not Good</v>
      </c>
      <c r="R561" s="73">
        <f>YEAR(DmartSalesData[[#This Row],[order_date]])</f>
        <v>2024</v>
      </c>
      <c r="S561" s="73"/>
    </row>
    <row r="562" spans="1:19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 t="str">
        <f>IF(DmartSalesData[[#This Row],[sales]]&gt;4000,"High Category",IF(DmartSalesData[[#This Row],[sales]]&gt;2000,"Medium Category","Low Category"))</f>
        <v>High Category</v>
      </c>
      <c r="G562" s="2">
        <v>0.14000000000000001</v>
      </c>
      <c r="H562" s="24">
        <f t="shared" si="16"/>
        <v>562.27780000000007</v>
      </c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63" t="str">
        <f>IF(AND(DmartSalesData[[#This Row],[sales]]&gt;3000,DmartSalesData[[#This Row],[profit]]&gt;500),"Good","Not Good")</f>
        <v>Good</v>
      </c>
      <c r="R562" s="73">
        <f>YEAR(DmartSalesData[[#This Row],[order_date]])</f>
        <v>2023</v>
      </c>
      <c r="S562" s="73"/>
    </row>
    <row r="563" spans="1:19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 t="str">
        <f>IF(DmartSalesData[[#This Row],[sales]]&gt;4000,"High Category",IF(DmartSalesData[[#This Row],[sales]]&gt;2000,"Medium Category","Low Category"))</f>
        <v>Medium Category</v>
      </c>
      <c r="G563" s="2">
        <v>0.35</v>
      </c>
      <c r="H563" s="24">
        <f t="shared" si="16"/>
        <v>839.22300000000007</v>
      </c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63" t="str">
        <f>IF(AND(DmartSalesData[[#This Row],[sales]]&gt;3000,DmartSalesData[[#This Row],[profit]]&gt;500),"Good","Not Good")</f>
        <v>Not Good</v>
      </c>
      <c r="R563" s="73">
        <f>YEAR(DmartSalesData[[#This Row],[order_date]])</f>
        <v>2023</v>
      </c>
      <c r="S563" s="73"/>
    </row>
    <row r="564" spans="1:19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 t="str">
        <f>IF(DmartSalesData[[#This Row],[sales]]&gt;4000,"High Category",IF(DmartSalesData[[#This Row],[sales]]&gt;2000,"Medium Category","Low Category"))</f>
        <v>Medium Category</v>
      </c>
      <c r="G564" s="2">
        <v>0.26</v>
      </c>
      <c r="H564" s="24">
        <f t="shared" si="16"/>
        <v>898.22980000000007</v>
      </c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63" t="str">
        <f>IF(AND(DmartSalesData[[#This Row],[sales]]&gt;3000,DmartSalesData[[#This Row],[profit]]&gt;500),"Good","Not Good")</f>
        <v>Good</v>
      </c>
      <c r="R564" s="73">
        <f>YEAR(DmartSalesData[[#This Row],[order_date]])</f>
        <v>2023</v>
      </c>
      <c r="S564" s="73"/>
    </row>
    <row r="565" spans="1:19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 t="str">
        <f>IF(DmartSalesData[[#This Row],[sales]]&gt;4000,"High Category",IF(DmartSalesData[[#This Row],[sales]]&gt;2000,"Medium Category","Low Category"))</f>
        <v>High Category</v>
      </c>
      <c r="G565" s="2">
        <v>0.04</v>
      </c>
      <c r="H565" s="24">
        <f t="shared" si="16"/>
        <v>183.8116</v>
      </c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63" t="str">
        <f>IF(AND(DmartSalesData[[#This Row],[sales]]&gt;3000,DmartSalesData[[#This Row],[profit]]&gt;500),"Good","Not Good")</f>
        <v>Good</v>
      </c>
      <c r="R565" s="73">
        <f>YEAR(DmartSalesData[[#This Row],[order_date]])</f>
        <v>2024</v>
      </c>
      <c r="S565" s="73"/>
    </row>
    <row r="566" spans="1:19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 t="str">
        <f>IF(DmartSalesData[[#This Row],[sales]]&gt;4000,"High Category",IF(DmartSalesData[[#This Row],[sales]]&gt;2000,"Medium Category","Low Category"))</f>
        <v>Medium Category</v>
      </c>
      <c r="G566" s="2">
        <v>0</v>
      </c>
      <c r="H566" s="24">
        <f t="shared" si="16"/>
        <v>0</v>
      </c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63" t="str">
        <f>IF(AND(DmartSalesData[[#This Row],[sales]]&gt;3000,DmartSalesData[[#This Row],[profit]]&gt;500),"Good","Not Good")</f>
        <v>Not Good</v>
      </c>
      <c r="R566" s="73">
        <f>YEAR(DmartSalesData[[#This Row],[order_date]])</f>
        <v>2024</v>
      </c>
      <c r="S566" s="73"/>
    </row>
    <row r="567" spans="1:19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 t="str">
        <f>IF(DmartSalesData[[#This Row],[sales]]&gt;4000,"High Category",IF(DmartSalesData[[#This Row],[sales]]&gt;2000,"Medium Category","Low Category"))</f>
        <v>Low Category</v>
      </c>
      <c r="G567" s="2">
        <v>0.01</v>
      </c>
      <c r="H567" s="24">
        <f t="shared" si="16"/>
        <v>12.414900000000001</v>
      </c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63" t="str">
        <f>IF(AND(DmartSalesData[[#This Row],[sales]]&gt;3000,DmartSalesData[[#This Row],[profit]]&gt;500),"Good","Not Good")</f>
        <v>Not Good</v>
      </c>
      <c r="R567" s="73">
        <f>YEAR(DmartSalesData[[#This Row],[order_date]])</f>
        <v>2024</v>
      </c>
      <c r="S567" s="73"/>
    </row>
    <row r="568" spans="1:19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 t="str">
        <f>IF(DmartSalesData[[#This Row],[sales]]&gt;4000,"High Category",IF(DmartSalesData[[#This Row],[sales]]&gt;2000,"Medium Category","Low Category"))</f>
        <v>High Category</v>
      </c>
      <c r="G568" s="2">
        <v>0.04</v>
      </c>
      <c r="H568" s="24">
        <f t="shared" si="16"/>
        <v>173.96400000000003</v>
      </c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63" t="str">
        <f>IF(AND(DmartSalesData[[#This Row],[sales]]&gt;3000,DmartSalesData[[#This Row],[profit]]&gt;500),"Good","Not Good")</f>
        <v>Good</v>
      </c>
      <c r="R568" s="73">
        <f>YEAR(DmartSalesData[[#This Row],[order_date]])</f>
        <v>2023</v>
      </c>
      <c r="S568" s="73"/>
    </row>
    <row r="569" spans="1:19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 t="str">
        <f>IF(DmartSalesData[[#This Row],[sales]]&gt;4000,"High Category",IF(DmartSalesData[[#This Row],[sales]]&gt;2000,"Medium Category","Low Category"))</f>
        <v>Low Category</v>
      </c>
      <c r="G569" s="2">
        <v>0.19</v>
      </c>
      <c r="H569" s="24">
        <f t="shared" si="16"/>
        <v>169.4648</v>
      </c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63" t="str">
        <f>IF(AND(DmartSalesData[[#This Row],[sales]]&gt;3000,DmartSalesData[[#This Row],[profit]]&gt;500),"Good","Not Good")</f>
        <v>Not Good</v>
      </c>
      <c r="R569" s="73">
        <f>YEAR(DmartSalesData[[#This Row],[order_date]])</f>
        <v>2024</v>
      </c>
      <c r="S569" s="73"/>
    </row>
    <row r="570" spans="1:19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 t="str">
        <f>IF(DmartSalesData[[#This Row],[sales]]&gt;4000,"High Category",IF(DmartSalesData[[#This Row],[sales]]&gt;2000,"Medium Category","Low Category"))</f>
        <v>Medium Category</v>
      </c>
      <c r="G570" s="2">
        <v>0.15</v>
      </c>
      <c r="H570" s="24">
        <f t="shared" si="16"/>
        <v>479.1345</v>
      </c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63" t="str">
        <f>IF(AND(DmartSalesData[[#This Row],[sales]]&gt;3000,DmartSalesData[[#This Row],[profit]]&gt;500),"Good","Not Good")</f>
        <v>Good</v>
      </c>
      <c r="R570" s="73">
        <f>YEAR(DmartSalesData[[#This Row],[order_date]])</f>
        <v>2023</v>
      </c>
      <c r="S570" s="73"/>
    </row>
    <row r="571" spans="1:19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 t="str">
        <f>IF(DmartSalesData[[#This Row],[sales]]&gt;4000,"High Category",IF(DmartSalesData[[#This Row],[sales]]&gt;2000,"Medium Category","Low Category"))</f>
        <v>High Category</v>
      </c>
      <c r="G571" s="2">
        <v>0.08</v>
      </c>
      <c r="H571" s="24">
        <f t="shared" si="16"/>
        <v>369.91519999999997</v>
      </c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63" t="str">
        <f>IF(AND(DmartSalesData[[#This Row],[sales]]&gt;3000,DmartSalesData[[#This Row],[profit]]&gt;500),"Good","Not Good")</f>
        <v>Good</v>
      </c>
      <c r="R571" s="73">
        <f>YEAR(DmartSalesData[[#This Row],[order_date]])</f>
        <v>2023</v>
      </c>
      <c r="S571" s="73"/>
    </row>
    <row r="572" spans="1:19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 t="str">
        <f>IF(DmartSalesData[[#This Row],[sales]]&gt;4000,"High Category",IF(DmartSalesData[[#This Row],[sales]]&gt;2000,"Medium Category","Low Category"))</f>
        <v>Medium Category</v>
      </c>
      <c r="G572" s="2">
        <v>0.26</v>
      </c>
      <c r="H572" s="24">
        <f t="shared" si="16"/>
        <v>885.18040000000008</v>
      </c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63" t="str">
        <f>IF(AND(DmartSalesData[[#This Row],[sales]]&gt;3000,DmartSalesData[[#This Row],[profit]]&gt;500),"Good","Not Good")</f>
        <v>Good</v>
      </c>
      <c r="R572" s="73">
        <f>YEAR(DmartSalesData[[#This Row],[order_date]])</f>
        <v>2023</v>
      </c>
      <c r="S572" s="73"/>
    </row>
    <row r="573" spans="1:19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 t="str">
        <f>IF(DmartSalesData[[#This Row],[sales]]&gt;4000,"High Category",IF(DmartSalesData[[#This Row],[sales]]&gt;2000,"Medium Category","Low Category"))</f>
        <v>Low Category</v>
      </c>
      <c r="G573" s="2">
        <v>0.49</v>
      </c>
      <c r="H573" s="24">
        <f t="shared" si="16"/>
        <v>518.83159999999998</v>
      </c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63" t="str">
        <f>IF(AND(DmartSalesData[[#This Row],[sales]]&gt;3000,DmartSalesData[[#This Row],[profit]]&gt;500),"Good","Not Good")</f>
        <v>Not Good</v>
      </c>
      <c r="R573" s="73">
        <f>YEAR(DmartSalesData[[#This Row],[order_date]])</f>
        <v>2023</v>
      </c>
      <c r="S573" s="73"/>
    </row>
    <row r="574" spans="1:19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 t="str">
        <f>IF(DmartSalesData[[#This Row],[sales]]&gt;4000,"High Category",IF(DmartSalesData[[#This Row],[sales]]&gt;2000,"Medium Category","Low Category"))</f>
        <v>Low Category</v>
      </c>
      <c r="G574" s="2">
        <v>0.08</v>
      </c>
      <c r="H574" s="24">
        <f t="shared" si="16"/>
        <v>67.6952</v>
      </c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63" t="str">
        <f>IF(AND(DmartSalesData[[#This Row],[sales]]&gt;3000,DmartSalesData[[#This Row],[profit]]&gt;500),"Good","Not Good")</f>
        <v>Not Good</v>
      </c>
      <c r="R574" s="73">
        <f>YEAR(DmartSalesData[[#This Row],[order_date]])</f>
        <v>2023</v>
      </c>
      <c r="S574" s="73"/>
    </row>
    <row r="575" spans="1:19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 t="str">
        <f>IF(DmartSalesData[[#This Row],[sales]]&gt;4000,"High Category",IF(DmartSalesData[[#This Row],[sales]]&gt;2000,"Medium Category","Low Category"))</f>
        <v>Low Category</v>
      </c>
      <c r="G575" s="2">
        <v>0.13</v>
      </c>
      <c r="H575" s="24">
        <f t="shared" si="16"/>
        <v>173.71899999999999</v>
      </c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63" t="str">
        <f>IF(AND(DmartSalesData[[#This Row],[sales]]&gt;3000,DmartSalesData[[#This Row],[profit]]&gt;500),"Good","Not Good")</f>
        <v>Not Good</v>
      </c>
      <c r="R575" s="73">
        <f>YEAR(DmartSalesData[[#This Row],[order_date]])</f>
        <v>2023</v>
      </c>
      <c r="S575" s="73"/>
    </row>
    <row r="576" spans="1:19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 t="str">
        <f>IF(DmartSalesData[[#This Row],[sales]]&gt;4000,"High Category",IF(DmartSalesData[[#This Row],[sales]]&gt;2000,"Medium Category","Low Category"))</f>
        <v>Medium Category</v>
      </c>
      <c r="G576" s="2">
        <v>0.23</v>
      </c>
      <c r="H576" s="24">
        <f t="shared" si="16"/>
        <v>464.11470000000003</v>
      </c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63" t="str">
        <f>IF(AND(DmartSalesData[[#This Row],[sales]]&gt;3000,DmartSalesData[[#This Row],[profit]]&gt;500),"Good","Not Good")</f>
        <v>Not Good</v>
      </c>
      <c r="R576" s="73">
        <f>YEAR(DmartSalesData[[#This Row],[order_date]])</f>
        <v>2023</v>
      </c>
      <c r="S576" s="73"/>
    </row>
    <row r="577" spans="1:19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 t="str">
        <f>IF(DmartSalesData[[#This Row],[sales]]&gt;4000,"High Category",IF(DmartSalesData[[#This Row],[sales]]&gt;2000,"Medium Category","Low Category"))</f>
        <v>Low Category</v>
      </c>
      <c r="G577" s="2">
        <v>0.32</v>
      </c>
      <c r="H577" s="24">
        <f t="shared" si="16"/>
        <v>281.5616</v>
      </c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63" t="str">
        <f>IF(AND(DmartSalesData[[#This Row],[sales]]&gt;3000,DmartSalesData[[#This Row],[profit]]&gt;500),"Good","Not Good")</f>
        <v>Not Good</v>
      </c>
      <c r="R577" s="73">
        <f>YEAR(DmartSalesData[[#This Row],[order_date]])</f>
        <v>2024</v>
      </c>
      <c r="S577" s="73"/>
    </row>
    <row r="578" spans="1:19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 t="str">
        <f>IF(DmartSalesData[[#This Row],[sales]]&gt;4000,"High Category",IF(DmartSalesData[[#This Row],[sales]]&gt;2000,"Medium Category","Low Category"))</f>
        <v>High Category</v>
      </c>
      <c r="G578" s="2">
        <v>0.3</v>
      </c>
      <c r="H578" s="24">
        <f t="shared" ref="H578:H641" si="18">E578*G578</f>
        <v>1202.787</v>
      </c>
      <c r="I578" s="2">
        <f t="shared" ref="I578:I641" si="19">E578-H578</f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63" t="str">
        <f>IF(AND(DmartSalesData[[#This Row],[sales]]&gt;3000,DmartSalesData[[#This Row],[profit]]&gt;500),"Good","Not Good")</f>
        <v>Not Good</v>
      </c>
      <c r="R578" s="73">
        <f>YEAR(DmartSalesData[[#This Row],[order_date]])</f>
        <v>2024</v>
      </c>
      <c r="S578" s="73"/>
    </row>
    <row r="579" spans="1:19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 t="str">
        <f>IF(DmartSalesData[[#This Row],[sales]]&gt;4000,"High Category",IF(DmartSalesData[[#This Row],[sales]]&gt;2000,"Medium Category","Low Category"))</f>
        <v>Low Category</v>
      </c>
      <c r="G579" s="2">
        <v>0.26</v>
      </c>
      <c r="H579" s="24">
        <f t="shared" si="18"/>
        <v>480.86220000000003</v>
      </c>
      <c r="I579" s="2">
        <f t="shared" si="19"/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63" t="str">
        <f>IF(AND(DmartSalesData[[#This Row],[sales]]&gt;3000,DmartSalesData[[#This Row],[profit]]&gt;500),"Good","Not Good")</f>
        <v>Not Good</v>
      </c>
      <c r="R579" s="73">
        <f>YEAR(DmartSalesData[[#This Row],[order_date]])</f>
        <v>2023</v>
      </c>
      <c r="S579" s="73"/>
    </row>
    <row r="580" spans="1:19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 t="str">
        <f>IF(DmartSalesData[[#This Row],[sales]]&gt;4000,"High Category",IF(DmartSalesData[[#This Row],[sales]]&gt;2000,"Medium Category","Low Category"))</f>
        <v>High Category</v>
      </c>
      <c r="G580" s="2">
        <v>0.37</v>
      </c>
      <c r="H580" s="24">
        <f t="shared" si="18"/>
        <v>1734.1270999999999</v>
      </c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63" t="str">
        <f>IF(AND(DmartSalesData[[#This Row],[sales]]&gt;3000,DmartSalesData[[#This Row],[profit]]&gt;500),"Good","Not Good")</f>
        <v>Good</v>
      </c>
      <c r="R580" s="73">
        <f>YEAR(DmartSalesData[[#This Row],[order_date]])</f>
        <v>2023</v>
      </c>
      <c r="S580" s="73"/>
    </row>
    <row r="581" spans="1:19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 t="str">
        <f>IF(DmartSalesData[[#This Row],[sales]]&gt;4000,"High Category",IF(DmartSalesData[[#This Row],[sales]]&gt;2000,"Medium Category","Low Category"))</f>
        <v>High Category</v>
      </c>
      <c r="G581" s="2">
        <v>0.42</v>
      </c>
      <c r="H581" s="24">
        <f t="shared" si="18"/>
        <v>1775.8481999999999</v>
      </c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63" t="str">
        <f>IF(AND(DmartSalesData[[#This Row],[sales]]&gt;3000,DmartSalesData[[#This Row],[profit]]&gt;500),"Good","Not Good")</f>
        <v>Good</v>
      </c>
      <c r="R581" s="73">
        <f>YEAR(DmartSalesData[[#This Row],[order_date]])</f>
        <v>2023</v>
      </c>
      <c r="S581" s="73"/>
    </row>
    <row r="582" spans="1:19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 t="str">
        <f>IF(DmartSalesData[[#This Row],[sales]]&gt;4000,"High Category",IF(DmartSalesData[[#This Row],[sales]]&gt;2000,"Medium Category","Low Category"))</f>
        <v>High Category</v>
      </c>
      <c r="G582" s="2">
        <v>0.5</v>
      </c>
      <c r="H582" s="24">
        <f t="shared" si="18"/>
        <v>2276.605</v>
      </c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63" t="str">
        <f>IF(AND(DmartSalesData[[#This Row],[sales]]&gt;3000,DmartSalesData[[#This Row],[profit]]&gt;500),"Good","Not Good")</f>
        <v>Good</v>
      </c>
      <c r="R582" s="73">
        <f>YEAR(DmartSalesData[[#This Row],[order_date]])</f>
        <v>2023</v>
      </c>
      <c r="S582" s="73"/>
    </row>
    <row r="583" spans="1:19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 t="str">
        <f>IF(DmartSalesData[[#This Row],[sales]]&gt;4000,"High Category",IF(DmartSalesData[[#This Row],[sales]]&gt;2000,"Medium Category","Low Category"))</f>
        <v>Low Category</v>
      </c>
      <c r="G583" s="2">
        <v>0.23</v>
      </c>
      <c r="H583" s="24">
        <f t="shared" si="18"/>
        <v>354.89230000000003</v>
      </c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63" t="str">
        <f>IF(AND(DmartSalesData[[#This Row],[sales]]&gt;3000,DmartSalesData[[#This Row],[profit]]&gt;500),"Good","Not Good")</f>
        <v>Not Good</v>
      </c>
      <c r="R583" s="73">
        <f>YEAR(DmartSalesData[[#This Row],[order_date]])</f>
        <v>2023</v>
      </c>
      <c r="S583" s="73"/>
    </row>
    <row r="584" spans="1:19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 t="str">
        <f>IF(DmartSalesData[[#This Row],[sales]]&gt;4000,"High Category",IF(DmartSalesData[[#This Row],[sales]]&gt;2000,"Medium Category","Low Category"))</f>
        <v>Medium Category</v>
      </c>
      <c r="G584" s="2">
        <v>0.5</v>
      </c>
      <c r="H584" s="24">
        <f t="shared" si="18"/>
        <v>1455.64</v>
      </c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63" t="str">
        <f>IF(AND(DmartSalesData[[#This Row],[sales]]&gt;3000,DmartSalesData[[#This Row],[profit]]&gt;500),"Good","Not Good")</f>
        <v>Not Good</v>
      </c>
      <c r="R584" s="73">
        <f>YEAR(DmartSalesData[[#This Row],[order_date]])</f>
        <v>2023</v>
      </c>
      <c r="S584" s="73"/>
    </row>
    <row r="585" spans="1:19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 t="str">
        <f>IF(DmartSalesData[[#This Row],[sales]]&gt;4000,"High Category",IF(DmartSalesData[[#This Row],[sales]]&gt;2000,"Medium Category","Low Category"))</f>
        <v>Low Category</v>
      </c>
      <c r="G585" s="2">
        <v>0.37</v>
      </c>
      <c r="H585" s="24">
        <f t="shared" si="18"/>
        <v>619.78699999999992</v>
      </c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63" t="str">
        <f>IF(AND(DmartSalesData[[#This Row],[sales]]&gt;3000,DmartSalesData[[#This Row],[profit]]&gt;500),"Good","Not Good")</f>
        <v>Not Good</v>
      </c>
      <c r="R585" s="73">
        <f>YEAR(DmartSalesData[[#This Row],[order_date]])</f>
        <v>2024</v>
      </c>
      <c r="S585" s="73"/>
    </row>
    <row r="586" spans="1:19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 t="str">
        <f>IF(DmartSalesData[[#This Row],[sales]]&gt;4000,"High Category",IF(DmartSalesData[[#This Row],[sales]]&gt;2000,"Medium Category","Low Category"))</f>
        <v>Low Category</v>
      </c>
      <c r="G586" s="2">
        <v>0.33</v>
      </c>
      <c r="H586" s="24">
        <f t="shared" si="18"/>
        <v>448.48649999999998</v>
      </c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63" t="str">
        <f>IF(AND(DmartSalesData[[#This Row],[sales]]&gt;3000,DmartSalesData[[#This Row],[profit]]&gt;500),"Good","Not Good")</f>
        <v>Not Good</v>
      </c>
      <c r="R586" s="73">
        <f>YEAR(DmartSalesData[[#This Row],[order_date]])</f>
        <v>2024</v>
      </c>
      <c r="S586" s="73"/>
    </row>
    <row r="587" spans="1:19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 t="str">
        <f>IF(DmartSalesData[[#This Row],[sales]]&gt;4000,"High Category",IF(DmartSalesData[[#This Row],[sales]]&gt;2000,"Medium Category","Low Category"))</f>
        <v>Medium Category</v>
      </c>
      <c r="G587" s="2">
        <v>0.32</v>
      </c>
      <c r="H587" s="24">
        <f t="shared" si="18"/>
        <v>983.91359999999997</v>
      </c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63" t="str">
        <f>IF(AND(DmartSalesData[[#This Row],[sales]]&gt;3000,DmartSalesData[[#This Row],[profit]]&gt;500),"Good","Not Good")</f>
        <v>Good</v>
      </c>
      <c r="R587" s="73">
        <f>YEAR(DmartSalesData[[#This Row],[order_date]])</f>
        <v>2023</v>
      </c>
      <c r="S587" s="73"/>
    </row>
    <row r="588" spans="1:19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 t="str">
        <f>IF(DmartSalesData[[#This Row],[sales]]&gt;4000,"High Category",IF(DmartSalesData[[#This Row],[sales]]&gt;2000,"Medium Category","Low Category"))</f>
        <v>High Category</v>
      </c>
      <c r="G588" s="2">
        <v>0.46</v>
      </c>
      <c r="H588" s="24">
        <f t="shared" si="18"/>
        <v>1889.7628000000002</v>
      </c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63" t="str">
        <f>IF(AND(DmartSalesData[[#This Row],[sales]]&gt;3000,DmartSalesData[[#This Row],[profit]]&gt;500),"Good","Not Good")</f>
        <v>Good</v>
      </c>
      <c r="R588" s="73">
        <f>YEAR(DmartSalesData[[#This Row],[order_date]])</f>
        <v>2024</v>
      </c>
      <c r="S588" s="73"/>
    </row>
    <row r="589" spans="1:19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 t="str">
        <f>IF(DmartSalesData[[#This Row],[sales]]&gt;4000,"High Category",IF(DmartSalesData[[#This Row],[sales]]&gt;2000,"Medium Category","Low Category"))</f>
        <v>Low Category</v>
      </c>
      <c r="G589" s="2">
        <v>0.47</v>
      </c>
      <c r="H589" s="24">
        <f t="shared" si="18"/>
        <v>262.55609999999996</v>
      </c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63" t="str">
        <f>IF(AND(DmartSalesData[[#This Row],[sales]]&gt;3000,DmartSalesData[[#This Row],[profit]]&gt;500),"Good","Not Good")</f>
        <v>Not Good</v>
      </c>
      <c r="R589" s="73">
        <f>YEAR(DmartSalesData[[#This Row],[order_date]])</f>
        <v>2024</v>
      </c>
      <c r="S589" s="73"/>
    </row>
    <row r="590" spans="1:19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 t="str">
        <f>IF(DmartSalesData[[#This Row],[sales]]&gt;4000,"High Category",IF(DmartSalesData[[#This Row],[sales]]&gt;2000,"Medium Category","Low Category"))</f>
        <v>Low Category</v>
      </c>
      <c r="G590" s="2">
        <v>0.09</v>
      </c>
      <c r="H590" s="24">
        <f t="shared" si="18"/>
        <v>130.61429999999999</v>
      </c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63" t="str">
        <f>IF(AND(DmartSalesData[[#This Row],[sales]]&gt;3000,DmartSalesData[[#This Row],[profit]]&gt;500),"Good","Not Good")</f>
        <v>Not Good</v>
      </c>
      <c r="R590" s="73">
        <f>YEAR(DmartSalesData[[#This Row],[order_date]])</f>
        <v>2024</v>
      </c>
      <c r="S590" s="73"/>
    </row>
    <row r="591" spans="1:19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 t="str">
        <f>IF(DmartSalesData[[#This Row],[sales]]&gt;4000,"High Category",IF(DmartSalesData[[#This Row],[sales]]&gt;2000,"Medium Category","Low Category"))</f>
        <v>Low Category</v>
      </c>
      <c r="G591" s="2">
        <v>0.25</v>
      </c>
      <c r="H591" s="24">
        <f t="shared" si="18"/>
        <v>276.29000000000002</v>
      </c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63" t="str">
        <f>IF(AND(DmartSalesData[[#This Row],[sales]]&gt;3000,DmartSalesData[[#This Row],[profit]]&gt;500),"Good","Not Good")</f>
        <v>Not Good</v>
      </c>
      <c r="R591" s="73">
        <f>YEAR(DmartSalesData[[#This Row],[order_date]])</f>
        <v>2023</v>
      </c>
      <c r="S591" s="73"/>
    </row>
    <row r="592" spans="1:19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 t="str">
        <f>IF(DmartSalesData[[#This Row],[sales]]&gt;4000,"High Category",IF(DmartSalesData[[#This Row],[sales]]&gt;2000,"Medium Category","Low Category"))</f>
        <v>High Category</v>
      </c>
      <c r="G592" s="2">
        <v>0.47</v>
      </c>
      <c r="H592" s="24">
        <f t="shared" si="18"/>
        <v>1885.6024</v>
      </c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63" t="str">
        <f>IF(AND(DmartSalesData[[#This Row],[sales]]&gt;3000,DmartSalesData[[#This Row],[profit]]&gt;500),"Good","Not Good")</f>
        <v>Good</v>
      </c>
      <c r="R592" s="73">
        <f>YEAR(DmartSalesData[[#This Row],[order_date]])</f>
        <v>2023</v>
      </c>
      <c r="S592" s="73"/>
    </row>
    <row r="593" spans="1:19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 t="str">
        <f>IF(DmartSalesData[[#This Row],[sales]]&gt;4000,"High Category",IF(DmartSalesData[[#This Row],[sales]]&gt;2000,"Medium Category","Low Category"))</f>
        <v>High Category</v>
      </c>
      <c r="G593" s="2">
        <v>0.19</v>
      </c>
      <c r="H593" s="24">
        <f t="shared" si="18"/>
        <v>887.9688000000001</v>
      </c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63" t="str">
        <f>IF(AND(DmartSalesData[[#This Row],[sales]]&gt;3000,DmartSalesData[[#This Row],[profit]]&gt;500),"Good","Not Good")</f>
        <v>Good</v>
      </c>
      <c r="R593" s="73">
        <f>YEAR(DmartSalesData[[#This Row],[order_date]])</f>
        <v>2024</v>
      </c>
      <c r="S593" s="73"/>
    </row>
    <row r="594" spans="1:19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 t="str">
        <f>IF(DmartSalesData[[#This Row],[sales]]&gt;4000,"High Category",IF(DmartSalesData[[#This Row],[sales]]&gt;2000,"Medium Category","Low Category"))</f>
        <v>Low Category</v>
      </c>
      <c r="G594" s="2">
        <v>0.12</v>
      </c>
      <c r="H594" s="24">
        <f t="shared" si="18"/>
        <v>59.006399999999999</v>
      </c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63" t="str">
        <f>IF(AND(DmartSalesData[[#This Row],[sales]]&gt;3000,DmartSalesData[[#This Row],[profit]]&gt;500),"Good","Not Good")</f>
        <v>Not Good</v>
      </c>
      <c r="R594" s="73">
        <f>YEAR(DmartSalesData[[#This Row],[order_date]])</f>
        <v>2024</v>
      </c>
      <c r="S594" s="73"/>
    </row>
    <row r="595" spans="1:19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 t="str">
        <f>IF(DmartSalesData[[#This Row],[sales]]&gt;4000,"High Category",IF(DmartSalesData[[#This Row],[sales]]&gt;2000,"Medium Category","Low Category"))</f>
        <v>Low Category</v>
      </c>
      <c r="G595" s="2">
        <v>0.05</v>
      </c>
      <c r="H595" s="24">
        <f t="shared" si="18"/>
        <v>97.907500000000013</v>
      </c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63" t="str">
        <f>IF(AND(DmartSalesData[[#This Row],[sales]]&gt;3000,DmartSalesData[[#This Row],[profit]]&gt;500),"Good","Not Good")</f>
        <v>Not Good</v>
      </c>
      <c r="R595" s="73">
        <f>YEAR(DmartSalesData[[#This Row],[order_date]])</f>
        <v>2023</v>
      </c>
      <c r="S595" s="73"/>
    </row>
    <row r="596" spans="1:19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 t="str">
        <f>IF(DmartSalesData[[#This Row],[sales]]&gt;4000,"High Category",IF(DmartSalesData[[#This Row],[sales]]&gt;2000,"Medium Category","Low Category"))</f>
        <v>High Category</v>
      </c>
      <c r="G596" s="2">
        <v>0.3</v>
      </c>
      <c r="H596" s="24">
        <f t="shared" si="18"/>
        <v>1374.327</v>
      </c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63" t="str">
        <f>IF(AND(DmartSalesData[[#This Row],[sales]]&gt;3000,DmartSalesData[[#This Row],[profit]]&gt;500),"Good","Not Good")</f>
        <v>Good</v>
      </c>
      <c r="R596" s="73">
        <f>YEAR(DmartSalesData[[#This Row],[order_date]])</f>
        <v>2023</v>
      </c>
      <c r="S596" s="73"/>
    </row>
    <row r="597" spans="1:19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 t="str">
        <f>IF(DmartSalesData[[#This Row],[sales]]&gt;4000,"High Category",IF(DmartSalesData[[#This Row],[sales]]&gt;2000,"Medium Category","Low Category"))</f>
        <v>Low Category</v>
      </c>
      <c r="G597" s="2">
        <v>0.35</v>
      </c>
      <c r="H597" s="24">
        <f t="shared" si="18"/>
        <v>626.05549999999994</v>
      </c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63" t="str">
        <f>IF(AND(DmartSalesData[[#This Row],[sales]]&gt;3000,DmartSalesData[[#This Row],[profit]]&gt;500),"Good","Not Good")</f>
        <v>Not Good</v>
      </c>
      <c r="R597" s="73">
        <f>YEAR(DmartSalesData[[#This Row],[order_date]])</f>
        <v>2023</v>
      </c>
      <c r="S597" s="73"/>
    </row>
    <row r="598" spans="1:19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 t="str">
        <f>IF(DmartSalesData[[#This Row],[sales]]&gt;4000,"High Category",IF(DmartSalesData[[#This Row],[sales]]&gt;2000,"Medium Category","Low Category"))</f>
        <v>Medium Category</v>
      </c>
      <c r="G598" s="2">
        <v>0.1</v>
      </c>
      <c r="H598" s="24">
        <f t="shared" si="18"/>
        <v>359.20400000000001</v>
      </c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63" t="str">
        <f>IF(AND(DmartSalesData[[#This Row],[sales]]&gt;3000,DmartSalesData[[#This Row],[profit]]&gt;500),"Good","Not Good")</f>
        <v>Good</v>
      </c>
      <c r="R598" s="73">
        <f>YEAR(DmartSalesData[[#This Row],[order_date]])</f>
        <v>2024</v>
      </c>
      <c r="S598" s="73"/>
    </row>
    <row r="599" spans="1:19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 t="str">
        <f>IF(DmartSalesData[[#This Row],[sales]]&gt;4000,"High Category",IF(DmartSalesData[[#This Row],[sales]]&gt;2000,"Medium Category","Low Category"))</f>
        <v>Low Category</v>
      </c>
      <c r="G599" s="2">
        <v>0.34</v>
      </c>
      <c r="H599" s="24">
        <f t="shared" si="18"/>
        <v>201.71180000000001</v>
      </c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63" t="str">
        <f>IF(AND(DmartSalesData[[#This Row],[sales]]&gt;3000,DmartSalesData[[#This Row],[profit]]&gt;500),"Good","Not Good")</f>
        <v>Not Good</v>
      </c>
      <c r="R599" s="73">
        <f>YEAR(DmartSalesData[[#This Row],[order_date]])</f>
        <v>2023</v>
      </c>
      <c r="S599" s="73"/>
    </row>
    <row r="600" spans="1:19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 t="str">
        <f>IF(DmartSalesData[[#This Row],[sales]]&gt;4000,"High Category",IF(DmartSalesData[[#This Row],[sales]]&gt;2000,"Medium Category","Low Category"))</f>
        <v>Medium Category</v>
      </c>
      <c r="G600" s="2">
        <v>0.45</v>
      </c>
      <c r="H600" s="24">
        <f t="shared" si="18"/>
        <v>1024.875</v>
      </c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63" t="str">
        <f>IF(AND(DmartSalesData[[#This Row],[sales]]&gt;3000,DmartSalesData[[#This Row],[profit]]&gt;500),"Good","Not Good")</f>
        <v>Not Good</v>
      </c>
      <c r="R600" s="73">
        <f>YEAR(DmartSalesData[[#This Row],[order_date]])</f>
        <v>2024</v>
      </c>
      <c r="S600" s="73"/>
    </row>
    <row r="601" spans="1:19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 t="str">
        <f>IF(DmartSalesData[[#This Row],[sales]]&gt;4000,"High Category",IF(DmartSalesData[[#This Row],[sales]]&gt;2000,"Medium Category","Low Category"))</f>
        <v>Medium Category</v>
      </c>
      <c r="G601" s="2">
        <v>0.12</v>
      </c>
      <c r="H601" s="24">
        <f t="shared" si="18"/>
        <v>307.94040000000001</v>
      </c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63" t="str">
        <f>IF(AND(DmartSalesData[[#This Row],[sales]]&gt;3000,DmartSalesData[[#This Row],[profit]]&gt;500),"Good","Not Good")</f>
        <v>Not Good</v>
      </c>
      <c r="R601" s="73">
        <f>YEAR(DmartSalesData[[#This Row],[order_date]])</f>
        <v>2023</v>
      </c>
      <c r="S601" s="73"/>
    </row>
    <row r="602" spans="1:19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 t="str">
        <f>IF(DmartSalesData[[#This Row],[sales]]&gt;4000,"High Category",IF(DmartSalesData[[#This Row],[sales]]&gt;2000,"Medium Category","Low Category"))</f>
        <v>Medium Category</v>
      </c>
      <c r="G602" s="2">
        <v>0.06</v>
      </c>
      <c r="H602" s="24">
        <f t="shared" si="18"/>
        <v>228.75300000000001</v>
      </c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63" t="str">
        <f>IF(AND(DmartSalesData[[#This Row],[sales]]&gt;3000,DmartSalesData[[#This Row],[profit]]&gt;500),"Good","Not Good")</f>
        <v>Good</v>
      </c>
      <c r="R602" s="73">
        <f>YEAR(DmartSalesData[[#This Row],[order_date]])</f>
        <v>2024</v>
      </c>
      <c r="S602" s="73"/>
    </row>
    <row r="603" spans="1:19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 t="str">
        <f>IF(DmartSalesData[[#This Row],[sales]]&gt;4000,"High Category",IF(DmartSalesData[[#This Row],[sales]]&gt;2000,"Medium Category","Low Category"))</f>
        <v>Low Category</v>
      </c>
      <c r="G603" s="2">
        <v>0.42</v>
      </c>
      <c r="H603" s="24">
        <f t="shared" si="18"/>
        <v>636.4008</v>
      </c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63" t="str">
        <f>IF(AND(DmartSalesData[[#This Row],[sales]]&gt;3000,DmartSalesData[[#This Row],[profit]]&gt;500),"Good","Not Good")</f>
        <v>Not Good</v>
      </c>
      <c r="R603" s="73">
        <f>YEAR(DmartSalesData[[#This Row],[order_date]])</f>
        <v>2023</v>
      </c>
      <c r="S603" s="73"/>
    </row>
    <row r="604" spans="1:19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 t="str">
        <f>IF(DmartSalesData[[#This Row],[sales]]&gt;4000,"High Category",IF(DmartSalesData[[#This Row],[sales]]&gt;2000,"Medium Category","Low Category"))</f>
        <v>Low Category</v>
      </c>
      <c r="G604" s="2">
        <v>0.46</v>
      </c>
      <c r="H604" s="24">
        <f t="shared" si="18"/>
        <v>641.47919999999999</v>
      </c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63" t="str">
        <f>IF(AND(DmartSalesData[[#This Row],[sales]]&gt;3000,DmartSalesData[[#This Row],[profit]]&gt;500),"Good","Not Good")</f>
        <v>Not Good</v>
      </c>
      <c r="R604" s="73">
        <f>YEAR(DmartSalesData[[#This Row],[order_date]])</f>
        <v>2024</v>
      </c>
      <c r="S604" s="73"/>
    </row>
    <row r="605" spans="1:19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 t="str">
        <f>IF(DmartSalesData[[#This Row],[sales]]&gt;4000,"High Category",IF(DmartSalesData[[#This Row],[sales]]&gt;2000,"Medium Category","Low Category"))</f>
        <v>Low Category</v>
      </c>
      <c r="G605" s="2">
        <v>0.11</v>
      </c>
      <c r="H605" s="24">
        <f t="shared" si="18"/>
        <v>174.29939999999999</v>
      </c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63" t="str">
        <f>IF(AND(DmartSalesData[[#This Row],[sales]]&gt;3000,DmartSalesData[[#This Row],[profit]]&gt;500),"Good","Not Good")</f>
        <v>Not Good</v>
      </c>
      <c r="R605" s="73">
        <f>YEAR(DmartSalesData[[#This Row],[order_date]])</f>
        <v>2024</v>
      </c>
      <c r="S605" s="73"/>
    </row>
    <row r="606" spans="1:19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 t="str">
        <f>IF(DmartSalesData[[#This Row],[sales]]&gt;4000,"High Category",IF(DmartSalesData[[#This Row],[sales]]&gt;2000,"Medium Category","Low Category"))</f>
        <v>Medium Category</v>
      </c>
      <c r="G606" s="2">
        <v>0.36</v>
      </c>
      <c r="H606" s="24">
        <f t="shared" si="18"/>
        <v>1016.2475999999999</v>
      </c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63" t="str">
        <f>IF(AND(DmartSalesData[[#This Row],[sales]]&gt;3000,DmartSalesData[[#This Row],[profit]]&gt;500),"Good","Not Good")</f>
        <v>Not Good</v>
      </c>
      <c r="R606" s="73">
        <f>YEAR(DmartSalesData[[#This Row],[order_date]])</f>
        <v>2024</v>
      </c>
      <c r="S606" s="73"/>
    </row>
    <row r="607" spans="1:19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 t="str">
        <f>IF(DmartSalesData[[#This Row],[sales]]&gt;4000,"High Category",IF(DmartSalesData[[#This Row],[sales]]&gt;2000,"Medium Category","Low Category"))</f>
        <v>High Category</v>
      </c>
      <c r="G607" s="2">
        <v>0.3</v>
      </c>
      <c r="H607" s="24">
        <f t="shared" si="18"/>
        <v>1317.7259999999999</v>
      </c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63" t="str">
        <f>IF(AND(DmartSalesData[[#This Row],[sales]]&gt;3000,DmartSalesData[[#This Row],[profit]]&gt;500),"Good","Not Good")</f>
        <v>Good</v>
      </c>
      <c r="R607" s="73">
        <f>YEAR(DmartSalesData[[#This Row],[order_date]])</f>
        <v>2023</v>
      </c>
      <c r="S607" s="73"/>
    </row>
    <row r="608" spans="1:19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 t="str">
        <f>IF(DmartSalesData[[#This Row],[sales]]&gt;4000,"High Category",IF(DmartSalesData[[#This Row],[sales]]&gt;2000,"Medium Category","Low Category"))</f>
        <v>High Category</v>
      </c>
      <c r="G608" s="2">
        <v>0.12</v>
      </c>
      <c r="H608" s="24">
        <f t="shared" si="18"/>
        <v>500.59319999999997</v>
      </c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63" t="str">
        <f>IF(AND(DmartSalesData[[#This Row],[sales]]&gt;3000,DmartSalesData[[#This Row],[profit]]&gt;500),"Good","Not Good")</f>
        <v>Not Good</v>
      </c>
      <c r="R608" s="73">
        <f>YEAR(DmartSalesData[[#This Row],[order_date]])</f>
        <v>2024</v>
      </c>
      <c r="S608" s="73"/>
    </row>
    <row r="609" spans="1:19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 t="str">
        <f>IF(DmartSalesData[[#This Row],[sales]]&gt;4000,"High Category",IF(DmartSalesData[[#This Row],[sales]]&gt;2000,"Medium Category","Low Category"))</f>
        <v>Low Category</v>
      </c>
      <c r="G609" s="2">
        <v>0.41</v>
      </c>
      <c r="H609" s="24">
        <f t="shared" si="18"/>
        <v>157.41129999999998</v>
      </c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63" t="str">
        <f>IF(AND(DmartSalesData[[#This Row],[sales]]&gt;3000,DmartSalesData[[#This Row],[profit]]&gt;500),"Good","Not Good")</f>
        <v>Not Good</v>
      </c>
      <c r="R609" s="73">
        <f>YEAR(DmartSalesData[[#This Row],[order_date]])</f>
        <v>2024</v>
      </c>
      <c r="S609" s="73"/>
    </row>
    <row r="610" spans="1:19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 t="str">
        <f>IF(DmartSalesData[[#This Row],[sales]]&gt;4000,"High Category",IF(DmartSalesData[[#This Row],[sales]]&gt;2000,"Medium Category","Low Category"))</f>
        <v>High Category</v>
      </c>
      <c r="G610" s="2">
        <v>0.24</v>
      </c>
      <c r="H610" s="24">
        <f t="shared" si="18"/>
        <v>1057.6512</v>
      </c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63" t="str">
        <f>IF(AND(DmartSalesData[[#This Row],[sales]]&gt;3000,DmartSalesData[[#This Row],[profit]]&gt;500),"Good","Not Good")</f>
        <v>Good</v>
      </c>
      <c r="R610" s="73">
        <f>YEAR(DmartSalesData[[#This Row],[order_date]])</f>
        <v>2023</v>
      </c>
      <c r="S610" s="73"/>
    </row>
    <row r="611" spans="1:19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 t="str">
        <f>IF(DmartSalesData[[#This Row],[sales]]&gt;4000,"High Category",IF(DmartSalesData[[#This Row],[sales]]&gt;2000,"Medium Category","Low Category"))</f>
        <v>Low Category</v>
      </c>
      <c r="G611" s="2">
        <v>0.35</v>
      </c>
      <c r="H611" s="24">
        <f t="shared" si="18"/>
        <v>198.11399999999998</v>
      </c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63" t="str">
        <f>IF(AND(DmartSalesData[[#This Row],[sales]]&gt;3000,DmartSalesData[[#This Row],[profit]]&gt;500),"Good","Not Good")</f>
        <v>Not Good</v>
      </c>
      <c r="R611" s="73">
        <f>YEAR(DmartSalesData[[#This Row],[order_date]])</f>
        <v>2024</v>
      </c>
      <c r="S611" s="73"/>
    </row>
    <row r="612" spans="1:19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 t="str">
        <f>IF(DmartSalesData[[#This Row],[sales]]&gt;4000,"High Category",IF(DmartSalesData[[#This Row],[sales]]&gt;2000,"Medium Category","Low Category"))</f>
        <v>Medium Category</v>
      </c>
      <c r="G612" s="2">
        <v>0.15</v>
      </c>
      <c r="H612" s="24">
        <f t="shared" si="18"/>
        <v>320.28149999999999</v>
      </c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63" t="str">
        <f>IF(AND(DmartSalesData[[#This Row],[sales]]&gt;3000,DmartSalesData[[#This Row],[profit]]&gt;500),"Good","Not Good")</f>
        <v>Not Good</v>
      </c>
      <c r="R612" s="73">
        <f>YEAR(DmartSalesData[[#This Row],[order_date]])</f>
        <v>2024</v>
      </c>
      <c r="S612" s="73"/>
    </row>
    <row r="613" spans="1:19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 t="str">
        <f>IF(DmartSalesData[[#This Row],[sales]]&gt;4000,"High Category",IF(DmartSalesData[[#This Row],[sales]]&gt;2000,"Medium Category","Low Category"))</f>
        <v>Medium Category</v>
      </c>
      <c r="G613" s="2">
        <v>0.41</v>
      </c>
      <c r="H613" s="24">
        <f t="shared" si="18"/>
        <v>1578.6967999999999</v>
      </c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63" t="str">
        <f>IF(AND(DmartSalesData[[#This Row],[sales]]&gt;3000,DmartSalesData[[#This Row],[profit]]&gt;500),"Good","Not Good")</f>
        <v>Not Good</v>
      </c>
      <c r="R613" s="73">
        <f>YEAR(DmartSalesData[[#This Row],[order_date]])</f>
        <v>2024</v>
      </c>
      <c r="S613" s="73"/>
    </row>
    <row r="614" spans="1:19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 t="str">
        <f>IF(DmartSalesData[[#This Row],[sales]]&gt;4000,"High Category",IF(DmartSalesData[[#This Row],[sales]]&gt;2000,"Medium Category","Low Category"))</f>
        <v>Low Category</v>
      </c>
      <c r="G614" s="2">
        <v>0.13</v>
      </c>
      <c r="H614" s="24">
        <f t="shared" si="18"/>
        <v>64.921999999999997</v>
      </c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63" t="str">
        <f>IF(AND(DmartSalesData[[#This Row],[sales]]&gt;3000,DmartSalesData[[#This Row],[profit]]&gt;500),"Good","Not Good")</f>
        <v>Not Good</v>
      </c>
      <c r="R614" s="73">
        <f>YEAR(DmartSalesData[[#This Row],[order_date]])</f>
        <v>2024</v>
      </c>
      <c r="S614" s="73"/>
    </row>
    <row r="615" spans="1:19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 t="str">
        <f>IF(DmartSalesData[[#This Row],[sales]]&gt;4000,"High Category",IF(DmartSalesData[[#This Row],[sales]]&gt;2000,"Medium Category","Low Category"))</f>
        <v>Low Category</v>
      </c>
      <c r="G615" s="2">
        <v>0.18</v>
      </c>
      <c r="H615" s="24">
        <f t="shared" si="18"/>
        <v>53.632799999999996</v>
      </c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63" t="str">
        <f>IF(AND(DmartSalesData[[#This Row],[sales]]&gt;3000,DmartSalesData[[#This Row],[profit]]&gt;500),"Good","Not Good")</f>
        <v>Not Good</v>
      </c>
      <c r="R615" s="73">
        <f>YEAR(DmartSalesData[[#This Row],[order_date]])</f>
        <v>2024</v>
      </c>
      <c r="S615" s="73"/>
    </row>
    <row r="616" spans="1:19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 t="str">
        <f>IF(DmartSalesData[[#This Row],[sales]]&gt;4000,"High Category",IF(DmartSalesData[[#This Row],[sales]]&gt;2000,"Medium Category","Low Category"))</f>
        <v>Low Category</v>
      </c>
      <c r="G616" s="2">
        <v>0.2</v>
      </c>
      <c r="H616" s="24">
        <f t="shared" si="18"/>
        <v>343.39600000000002</v>
      </c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63" t="str">
        <f>IF(AND(DmartSalesData[[#This Row],[sales]]&gt;3000,DmartSalesData[[#This Row],[profit]]&gt;500),"Good","Not Good")</f>
        <v>Not Good</v>
      </c>
      <c r="R616" s="73">
        <f>YEAR(DmartSalesData[[#This Row],[order_date]])</f>
        <v>2023</v>
      </c>
      <c r="S616" s="73"/>
    </row>
    <row r="617" spans="1:19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 t="str">
        <f>IF(DmartSalesData[[#This Row],[sales]]&gt;4000,"High Category",IF(DmartSalesData[[#This Row],[sales]]&gt;2000,"Medium Category","Low Category"))</f>
        <v>Medium Category</v>
      </c>
      <c r="G617" s="2">
        <v>0.1</v>
      </c>
      <c r="H617" s="24">
        <f t="shared" si="18"/>
        <v>367.66399999999999</v>
      </c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63" t="str">
        <f>IF(AND(DmartSalesData[[#This Row],[sales]]&gt;3000,DmartSalesData[[#This Row],[profit]]&gt;500),"Good","Not Good")</f>
        <v>Not Good</v>
      </c>
      <c r="R617" s="73">
        <f>YEAR(DmartSalesData[[#This Row],[order_date]])</f>
        <v>2024</v>
      </c>
      <c r="S617" s="73"/>
    </row>
    <row r="618" spans="1:19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 t="str">
        <f>IF(DmartSalesData[[#This Row],[sales]]&gt;4000,"High Category",IF(DmartSalesData[[#This Row],[sales]]&gt;2000,"Medium Category","Low Category"))</f>
        <v>Medium Category</v>
      </c>
      <c r="G618" s="2">
        <v>0.44</v>
      </c>
      <c r="H618" s="24">
        <f t="shared" si="18"/>
        <v>1168.9084</v>
      </c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63" t="str">
        <f>IF(AND(DmartSalesData[[#This Row],[sales]]&gt;3000,DmartSalesData[[#This Row],[profit]]&gt;500),"Good","Not Good")</f>
        <v>Not Good</v>
      </c>
      <c r="R618" s="73">
        <f>YEAR(DmartSalesData[[#This Row],[order_date]])</f>
        <v>2024</v>
      </c>
      <c r="S618" s="73"/>
    </row>
    <row r="619" spans="1:19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 t="str">
        <f>IF(DmartSalesData[[#This Row],[sales]]&gt;4000,"High Category",IF(DmartSalesData[[#This Row],[sales]]&gt;2000,"Medium Category","Low Category"))</f>
        <v>Medium Category</v>
      </c>
      <c r="G619" s="2">
        <v>0.06</v>
      </c>
      <c r="H619" s="24">
        <f t="shared" si="18"/>
        <v>128.5986</v>
      </c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63" t="str">
        <f>IF(AND(DmartSalesData[[#This Row],[sales]]&gt;3000,DmartSalesData[[#This Row],[profit]]&gt;500),"Good","Not Good")</f>
        <v>Not Good</v>
      </c>
      <c r="R619" s="73">
        <f>YEAR(DmartSalesData[[#This Row],[order_date]])</f>
        <v>2023</v>
      </c>
      <c r="S619" s="73"/>
    </row>
    <row r="620" spans="1:19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 t="str">
        <f>IF(DmartSalesData[[#This Row],[sales]]&gt;4000,"High Category",IF(DmartSalesData[[#This Row],[sales]]&gt;2000,"Medium Category","Low Category"))</f>
        <v>High Category</v>
      </c>
      <c r="G620" s="2">
        <v>0.28000000000000003</v>
      </c>
      <c r="H620" s="24">
        <f t="shared" si="18"/>
        <v>1143.5368000000001</v>
      </c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63" t="str">
        <f>IF(AND(DmartSalesData[[#This Row],[sales]]&gt;3000,DmartSalesData[[#This Row],[profit]]&gt;500),"Good","Not Good")</f>
        <v>Good</v>
      </c>
      <c r="R620" s="73">
        <f>YEAR(DmartSalesData[[#This Row],[order_date]])</f>
        <v>2023</v>
      </c>
      <c r="S620" s="73"/>
    </row>
    <row r="621" spans="1:19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 t="str">
        <f>IF(DmartSalesData[[#This Row],[sales]]&gt;4000,"High Category",IF(DmartSalesData[[#This Row],[sales]]&gt;2000,"Medium Category","Low Category"))</f>
        <v>Medium Category</v>
      </c>
      <c r="G621" s="2">
        <v>0.41</v>
      </c>
      <c r="H621" s="24">
        <f t="shared" si="18"/>
        <v>1581.3208</v>
      </c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63" t="str">
        <f>IF(AND(DmartSalesData[[#This Row],[sales]]&gt;3000,DmartSalesData[[#This Row],[profit]]&gt;500),"Good","Not Good")</f>
        <v>Good</v>
      </c>
      <c r="R621" s="73">
        <f>YEAR(DmartSalesData[[#This Row],[order_date]])</f>
        <v>2023</v>
      </c>
      <c r="S621" s="73"/>
    </row>
    <row r="622" spans="1:19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 t="str">
        <f>IF(DmartSalesData[[#This Row],[sales]]&gt;4000,"High Category",IF(DmartSalesData[[#This Row],[sales]]&gt;2000,"Medium Category","Low Category"))</f>
        <v>Medium Category</v>
      </c>
      <c r="G622" s="2">
        <v>0.28999999999999998</v>
      </c>
      <c r="H622" s="24">
        <f t="shared" si="18"/>
        <v>1145.9668999999999</v>
      </c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63" t="str">
        <f>IF(AND(DmartSalesData[[#This Row],[sales]]&gt;3000,DmartSalesData[[#This Row],[profit]]&gt;500),"Good","Not Good")</f>
        <v>Good</v>
      </c>
      <c r="R622" s="73">
        <f>YEAR(DmartSalesData[[#This Row],[order_date]])</f>
        <v>2024</v>
      </c>
      <c r="S622" s="73"/>
    </row>
    <row r="623" spans="1:19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 t="str">
        <f>IF(DmartSalesData[[#This Row],[sales]]&gt;4000,"High Category",IF(DmartSalesData[[#This Row],[sales]]&gt;2000,"Medium Category","Low Category"))</f>
        <v>Medium Category</v>
      </c>
      <c r="G623" s="2">
        <v>0.16</v>
      </c>
      <c r="H623" s="24">
        <f t="shared" si="18"/>
        <v>376.42559999999997</v>
      </c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63" t="str">
        <f>IF(AND(DmartSalesData[[#This Row],[sales]]&gt;3000,DmartSalesData[[#This Row],[profit]]&gt;500),"Good","Not Good")</f>
        <v>Not Good</v>
      </c>
      <c r="R623" s="73">
        <f>YEAR(DmartSalesData[[#This Row],[order_date]])</f>
        <v>2023</v>
      </c>
      <c r="S623" s="73"/>
    </row>
    <row r="624" spans="1:19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 t="str">
        <f>IF(DmartSalesData[[#This Row],[sales]]&gt;4000,"High Category",IF(DmartSalesData[[#This Row],[sales]]&gt;2000,"Medium Category","Low Category"))</f>
        <v>Low Category</v>
      </c>
      <c r="G624" s="2">
        <v>0.39</v>
      </c>
      <c r="H624" s="24">
        <f t="shared" si="18"/>
        <v>76.167000000000002</v>
      </c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63" t="str">
        <f>IF(AND(DmartSalesData[[#This Row],[sales]]&gt;3000,DmartSalesData[[#This Row],[profit]]&gt;500),"Good","Not Good")</f>
        <v>Not Good</v>
      </c>
      <c r="R624" s="73">
        <f>YEAR(DmartSalesData[[#This Row],[order_date]])</f>
        <v>2023</v>
      </c>
      <c r="S624" s="73"/>
    </row>
    <row r="625" spans="1:19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 t="str">
        <f>IF(DmartSalesData[[#This Row],[sales]]&gt;4000,"High Category",IF(DmartSalesData[[#This Row],[sales]]&gt;2000,"Medium Category","Low Category"))</f>
        <v>Low Category</v>
      </c>
      <c r="G625" s="2">
        <v>0.25</v>
      </c>
      <c r="H625" s="24">
        <f t="shared" si="18"/>
        <v>235.86750000000001</v>
      </c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63" t="str">
        <f>IF(AND(DmartSalesData[[#This Row],[sales]]&gt;3000,DmartSalesData[[#This Row],[profit]]&gt;500),"Good","Not Good")</f>
        <v>Not Good</v>
      </c>
      <c r="R625" s="73">
        <f>YEAR(DmartSalesData[[#This Row],[order_date]])</f>
        <v>2024</v>
      </c>
      <c r="S625" s="73"/>
    </row>
    <row r="626" spans="1:19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 t="str">
        <f>IF(DmartSalesData[[#This Row],[sales]]&gt;4000,"High Category",IF(DmartSalesData[[#This Row],[sales]]&gt;2000,"Medium Category","Low Category"))</f>
        <v>Medium Category</v>
      </c>
      <c r="G626" s="2">
        <v>0.08</v>
      </c>
      <c r="H626" s="24">
        <f t="shared" si="18"/>
        <v>298.58960000000002</v>
      </c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63" t="str">
        <f>IF(AND(DmartSalesData[[#This Row],[sales]]&gt;3000,DmartSalesData[[#This Row],[profit]]&gt;500),"Good","Not Good")</f>
        <v>Good</v>
      </c>
      <c r="R626" s="73">
        <f>YEAR(DmartSalesData[[#This Row],[order_date]])</f>
        <v>2023</v>
      </c>
      <c r="S626" s="73"/>
    </row>
    <row r="627" spans="1:19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 t="str">
        <f>IF(DmartSalesData[[#This Row],[sales]]&gt;4000,"High Category",IF(DmartSalesData[[#This Row],[sales]]&gt;2000,"Medium Category","Low Category"))</f>
        <v>Medium Category</v>
      </c>
      <c r="G627" s="2">
        <v>0.16</v>
      </c>
      <c r="H627" s="24">
        <f t="shared" si="18"/>
        <v>606.48800000000006</v>
      </c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63" t="str">
        <f>IF(AND(DmartSalesData[[#This Row],[sales]]&gt;3000,DmartSalesData[[#This Row],[profit]]&gt;500),"Good","Not Good")</f>
        <v>Good</v>
      </c>
      <c r="R627" s="73">
        <f>YEAR(DmartSalesData[[#This Row],[order_date]])</f>
        <v>2024</v>
      </c>
      <c r="S627" s="73"/>
    </row>
    <row r="628" spans="1:19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 t="str">
        <f>IF(DmartSalesData[[#This Row],[sales]]&gt;4000,"High Category",IF(DmartSalesData[[#This Row],[sales]]&gt;2000,"Medium Category","Low Category"))</f>
        <v>High Category</v>
      </c>
      <c r="G628" s="2">
        <v>0.3</v>
      </c>
      <c r="H628" s="24">
        <f t="shared" si="18"/>
        <v>1459.278</v>
      </c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63" t="str">
        <f>IF(AND(DmartSalesData[[#This Row],[sales]]&gt;3000,DmartSalesData[[#This Row],[profit]]&gt;500),"Good","Not Good")</f>
        <v>Good</v>
      </c>
      <c r="R628" s="73">
        <f>YEAR(DmartSalesData[[#This Row],[order_date]])</f>
        <v>2024</v>
      </c>
      <c r="S628" s="73"/>
    </row>
    <row r="629" spans="1:19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 t="str">
        <f>IF(DmartSalesData[[#This Row],[sales]]&gt;4000,"High Category",IF(DmartSalesData[[#This Row],[sales]]&gt;2000,"Medium Category","Low Category"))</f>
        <v>Low Category</v>
      </c>
      <c r="G629" s="2">
        <v>0.33</v>
      </c>
      <c r="H629" s="24">
        <f t="shared" si="18"/>
        <v>340.53030000000007</v>
      </c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63" t="str">
        <f>IF(AND(DmartSalesData[[#This Row],[sales]]&gt;3000,DmartSalesData[[#This Row],[profit]]&gt;500),"Good","Not Good")</f>
        <v>Not Good</v>
      </c>
      <c r="R629" s="73">
        <f>YEAR(DmartSalesData[[#This Row],[order_date]])</f>
        <v>2024</v>
      </c>
      <c r="S629" s="73"/>
    </row>
    <row r="630" spans="1:19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 t="str">
        <f>IF(DmartSalesData[[#This Row],[sales]]&gt;4000,"High Category",IF(DmartSalesData[[#This Row],[sales]]&gt;2000,"Medium Category","Low Category"))</f>
        <v>Low Category</v>
      </c>
      <c r="G630" s="2">
        <v>0.27</v>
      </c>
      <c r="H630" s="24">
        <f t="shared" si="18"/>
        <v>189.63180000000003</v>
      </c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63" t="str">
        <f>IF(AND(DmartSalesData[[#This Row],[sales]]&gt;3000,DmartSalesData[[#This Row],[profit]]&gt;500),"Good","Not Good")</f>
        <v>Not Good</v>
      </c>
      <c r="R630" s="73">
        <f>YEAR(DmartSalesData[[#This Row],[order_date]])</f>
        <v>2023</v>
      </c>
      <c r="S630" s="73"/>
    </row>
    <row r="631" spans="1:19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 t="str">
        <f>IF(DmartSalesData[[#This Row],[sales]]&gt;4000,"High Category",IF(DmartSalesData[[#This Row],[sales]]&gt;2000,"Medium Category","Low Category"))</f>
        <v>Low Category</v>
      </c>
      <c r="G631" s="2">
        <v>0.14000000000000001</v>
      </c>
      <c r="H631" s="24">
        <f t="shared" si="18"/>
        <v>109.20980000000002</v>
      </c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63" t="str">
        <f>IF(AND(DmartSalesData[[#This Row],[sales]]&gt;3000,DmartSalesData[[#This Row],[profit]]&gt;500),"Good","Not Good")</f>
        <v>Not Good</v>
      </c>
      <c r="R631" s="73">
        <f>YEAR(DmartSalesData[[#This Row],[order_date]])</f>
        <v>2023</v>
      </c>
      <c r="S631" s="73"/>
    </row>
    <row r="632" spans="1:19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 t="str">
        <f>IF(DmartSalesData[[#This Row],[sales]]&gt;4000,"High Category",IF(DmartSalesData[[#This Row],[sales]]&gt;2000,"Medium Category","Low Category"))</f>
        <v>Low Category</v>
      </c>
      <c r="G632" s="2">
        <v>0.3</v>
      </c>
      <c r="H632" s="24">
        <f t="shared" si="18"/>
        <v>301.63799999999998</v>
      </c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63" t="str">
        <f>IF(AND(DmartSalesData[[#This Row],[sales]]&gt;3000,DmartSalesData[[#This Row],[profit]]&gt;500),"Good","Not Good")</f>
        <v>Not Good</v>
      </c>
      <c r="R632" s="73">
        <f>YEAR(DmartSalesData[[#This Row],[order_date]])</f>
        <v>2023</v>
      </c>
      <c r="S632" s="73"/>
    </row>
    <row r="633" spans="1:19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 t="str">
        <f>IF(DmartSalesData[[#This Row],[sales]]&gt;4000,"High Category",IF(DmartSalesData[[#This Row],[sales]]&gt;2000,"Medium Category","Low Category"))</f>
        <v>Medium Category</v>
      </c>
      <c r="G633" s="2">
        <v>0.17</v>
      </c>
      <c r="H633" s="24">
        <f t="shared" si="18"/>
        <v>457.2133</v>
      </c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63" t="str">
        <f>IF(AND(DmartSalesData[[#This Row],[sales]]&gt;3000,DmartSalesData[[#This Row],[profit]]&gt;500),"Good","Not Good")</f>
        <v>Not Good</v>
      </c>
      <c r="R633" s="73">
        <f>YEAR(DmartSalesData[[#This Row],[order_date]])</f>
        <v>2024</v>
      </c>
      <c r="S633" s="73"/>
    </row>
    <row r="634" spans="1:19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 t="str">
        <f>IF(DmartSalesData[[#This Row],[sales]]&gt;4000,"High Category",IF(DmartSalesData[[#This Row],[sales]]&gt;2000,"Medium Category","Low Category"))</f>
        <v>High Category</v>
      </c>
      <c r="G634" s="2">
        <v>0.11</v>
      </c>
      <c r="H634" s="24">
        <f t="shared" si="18"/>
        <v>536.63940000000002</v>
      </c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63" t="str">
        <f>IF(AND(DmartSalesData[[#This Row],[sales]]&gt;3000,DmartSalesData[[#This Row],[profit]]&gt;500),"Good","Not Good")</f>
        <v>Good</v>
      </c>
      <c r="R634" s="73">
        <f>YEAR(DmartSalesData[[#This Row],[order_date]])</f>
        <v>2023</v>
      </c>
      <c r="S634" s="73"/>
    </row>
    <row r="635" spans="1:19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 t="str">
        <f>IF(DmartSalesData[[#This Row],[sales]]&gt;4000,"High Category",IF(DmartSalesData[[#This Row],[sales]]&gt;2000,"Medium Category","Low Category"))</f>
        <v>Medium Category</v>
      </c>
      <c r="G635" s="2">
        <v>0.47</v>
      </c>
      <c r="H635" s="24">
        <f t="shared" si="18"/>
        <v>1404.4586999999999</v>
      </c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63" t="str">
        <f>IF(AND(DmartSalesData[[#This Row],[sales]]&gt;3000,DmartSalesData[[#This Row],[profit]]&gt;500),"Good","Not Good")</f>
        <v>Not Good</v>
      </c>
      <c r="R635" s="73">
        <f>YEAR(DmartSalesData[[#This Row],[order_date]])</f>
        <v>2024</v>
      </c>
      <c r="S635" s="73"/>
    </row>
    <row r="636" spans="1:19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 t="str">
        <f>IF(DmartSalesData[[#This Row],[sales]]&gt;4000,"High Category",IF(DmartSalesData[[#This Row],[sales]]&gt;2000,"Medium Category","Low Category"))</f>
        <v>Medium Category</v>
      </c>
      <c r="G636" s="2">
        <v>0.16</v>
      </c>
      <c r="H636" s="24">
        <f t="shared" si="18"/>
        <v>425.78720000000004</v>
      </c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63" t="str">
        <f>IF(AND(DmartSalesData[[#This Row],[sales]]&gt;3000,DmartSalesData[[#This Row],[profit]]&gt;500),"Good","Not Good")</f>
        <v>Not Good</v>
      </c>
      <c r="R636" s="73">
        <f>YEAR(DmartSalesData[[#This Row],[order_date]])</f>
        <v>2024</v>
      </c>
      <c r="S636" s="73"/>
    </row>
    <row r="637" spans="1:19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 t="str">
        <f>IF(DmartSalesData[[#This Row],[sales]]&gt;4000,"High Category",IF(DmartSalesData[[#This Row],[sales]]&gt;2000,"Medium Category","Low Category"))</f>
        <v>Medium Category</v>
      </c>
      <c r="G637" s="2">
        <v>0.17</v>
      </c>
      <c r="H637" s="24">
        <f t="shared" si="18"/>
        <v>577.90650000000005</v>
      </c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63" t="str">
        <f>IF(AND(DmartSalesData[[#This Row],[sales]]&gt;3000,DmartSalesData[[#This Row],[profit]]&gt;500),"Good","Not Good")</f>
        <v>Not Good</v>
      </c>
      <c r="R637" s="73">
        <f>YEAR(DmartSalesData[[#This Row],[order_date]])</f>
        <v>2023</v>
      </c>
      <c r="S637" s="73"/>
    </row>
    <row r="638" spans="1:19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 t="str">
        <f>IF(DmartSalesData[[#This Row],[sales]]&gt;4000,"High Category",IF(DmartSalesData[[#This Row],[sales]]&gt;2000,"Medium Category","Low Category"))</f>
        <v>Low Category</v>
      </c>
      <c r="G638" s="2">
        <v>0.45</v>
      </c>
      <c r="H638" s="24">
        <f t="shared" si="18"/>
        <v>208.017</v>
      </c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63" t="str">
        <f>IF(AND(DmartSalesData[[#This Row],[sales]]&gt;3000,DmartSalesData[[#This Row],[profit]]&gt;500),"Good","Not Good")</f>
        <v>Not Good</v>
      </c>
      <c r="R638" s="73">
        <f>YEAR(DmartSalesData[[#This Row],[order_date]])</f>
        <v>2023</v>
      </c>
      <c r="S638" s="73"/>
    </row>
    <row r="639" spans="1:19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 t="str">
        <f>IF(DmartSalesData[[#This Row],[sales]]&gt;4000,"High Category",IF(DmartSalesData[[#This Row],[sales]]&gt;2000,"Medium Category","Low Category"))</f>
        <v>High Category</v>
      </c>
      <c r="G639" s="2">
        <v>7.0000000000000007E-2</v>
      </c>
      <c r="H639" s="24">
        <f t="shared" si="18"/>
        <v>286.66680000000002</v>
      </c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63" t="str">
        <f>IF(AND(DmartSalesData[[#This Row],[sales]]&gt;3000,DmartSalesData[[#This Row],[profit]]&gt;500),"Good","Not Good")</f>
        <v>Not Good</v>
      </c>
      <c r="R639" s="73">
        <f>YEAR(DmartSalesData[[#This Row],[order_date]])</f>
        <v>2023</v>
      </c>
      <c r="S639" s="73"/>
    </row>
    <row r="640" spans="1:19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 t="str">
        <f>IF(DmartSalesData[[#This Row],[sales]]&gt;4000,"High Category",IF(DmartSalesData[[#This Row],[sales]]&gt;2000,"Medium Category","Low Category"))</f>
        <v>Medium Category</v>
      </c>
      <c r="G640" s="2">
        <v>0.28999999999999998</v>
      </c>
      <c r="H640" s="24">
        <f t="shared" si="18"/>
        <v>948.21589999999992</v>
      </c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63" t="str">
        <f>IF(AND(DmartSalesData[[#This Row],[sales]]&gt;3000,DmartSalesData[[#This Row],[profit]]&gt;500),"Good","Not Good")</f>
        <v>Good</v>
      </c>
      <c r="R640" s="73">
        <f>YEAR(DmartSalesData[[#This Row],[order_date]])</f>
        <v>2023</v>
      </c>
      <c r="S640" s="73"/>
    </row>
    <row r="641" spans="1:19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 t="str">
        <f>IF(DmartSalesData[[#This Row],[sales]]&gt;4000,"High Category",IF(DmartSalesData[[#This Row],[sales]]&gt;2000,"Medium Category","Low Category"))</f>
        <v>Low Category</v>
      </c>
      <c r="G641" s="2">
        <v>0.39</v>
      </c>
      <c r="H641" s="24">
        <f t="shared" si="18"/>
        <v>366.14760000000001</v>
      </c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63" t="str">
        <f>IF(AND(DmartSalesData[[#This Row],[sales]]&gt;3000,DmartSalesData[[#This Row],[profit]]&gt;500),"Good","Not Good")</f>
        <v>Not Good</v>
      </c>
      <c r="R641" s="73">
        <f>YEAR(DmartSalesData[[#This Row],[order_date]])</f>
        <v>2024</v>
      </c>
      <c r="S641" s="73"/>
    </row>
    <row r="642" spans="1:19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 t="str">
        <f>IF(DmartSalesData[[#This Row],[sales]]&gt;4000,"High Category",IF(DmartSalesData[[#This Row],[sales]]&gt;2000,"Medium Category","Low Category"))</f>
        <v>Medium Category</v>
      </c>
      <c r="G642" s="2">
        <v>0.14000000000000001</v>
      </c>
      <c r="H642" s="24">
        <f t="shared" ref="H642:H705" si="20">E642*G642</f>
        <v>446.67140000000006</v>
      </c>
      <c r="I642" s="2">
        <f t="shared" ref="I642:I705" si="21">E642-H642</f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63" t="str">
        <f>IF(AND(DmartSalesData[[#This Row],[sales]]&gt;3000,DmartSalesData[[#This Row],[profit]]&gt;500),"Good","Not Good")</f>
        <v>Not Good</v>
      </c>
      <c r="R642" s="73">
        <f>YEAR(DmartSalesData[[#This Row],[order_date]])</f>
        <v>2023</v>
      </c>
      <c r="S642" s="73"/>
    </row>
    <row r="643" spans="1:19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 t="str">
        <f>IF(DmartSalesData[[#This Row],[sales]]&gt;4000,"High Category",IF(DmartSalesData[[#This Row],[sales]]&gt;2000,"Medium Category","Low Category"))</f>
        <v>Medium Category</v>
      </c>
      <c r="G643" s="2">
        <v>0.42</v>
      </c>
      <c r="H643" s="24">
        <f t="shared" si="20"/>
        <v>1268.9964</v>
      </c>
      <c r="I643" s="2">
        <f t="shared" si="21"/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63" t="str">
        <f>IF(AND(DmartSalesData[[#This Row],[sales]]&gt;3000,DmartSalesData[[#This Row],[profit]]&gt;500),"Good","Not Good")</f>
        <v>Good</v>
      </c>
      <c r="R643" s="73">
        <f>YEAR(DmartSalesData[[#This Row],[order_date]])</f>
        <v>2024</v>
      </c>
      <c r="S643" s="73"/>
    </row>
    <row r="644" spans="1:19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 t="str">
        <f>IF(DmartSalesData[[#This Row],[sales]]&gt;4000,"High Category",IF(DmartSalesData[[#This Row],[sales]]&gt;2000,"Medium Category","Low Category"))</f>
        <v>Low Category</v>
      </c>
      <c r="G644" s="2">
        <v>0.38</v>
      </c>
      <c r="H644" s="24">
        <f t="shared" si="20"/>
        <v>158.75639999999999</v>
      </c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63" t="str">
        <f>IF(AND(DmartSalesData[[#This Row],[sales]]&gt;3000,DmartSalesData[[#This Row],[profit]]&gt;500),"Good","Not Good")</f>
        <v>Not Good</v>
      </c>
      <c r="R644" s="73">
        <f>YEAR(DmartSalesData[[#This Row],[order_date]])</f>
        <v>2024</v>
      </c>
      <c r="S644" s="73"/>
    </row>
    <row r="645" spans="1:19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 t="str">
        <f>IF(DmartSalesData[[#This Row],[sales]]&gt;4000,"High Category",IF(DmartSalesData[[#This Row],[sales]]&gt;2000,"Medium Category","Low Category"))</f>
        <v>Low Category</v>
      </c>
      <c r="G645" s="2">
        <v>0.24</v>
      </c>
      <c r="H645" s="24">
        <f t="shared" si="20"/>
        <v>337.9128</v>
      </c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63" t="str">
        <f>IF(AND(DmartSalesData[[#This Row],[sales]]&gt;3000,DmartSalesData[[#This Row],[profit]]&gt;500),"Good","Not Good")</f>
        <v>Not Good</v>
      </c>
      <c r="R645" s="73">
        <f>YEAR(DmartSalesData[[#This Row],[order_date]])</f>
        <v>2024</v>
      </c>
      <c r="S645" s="73"/>
    </row>
    <row r="646" spans="1:19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 t="str">
        <f>IF(DmartSalesData[[#This Row],[sales]]&gt;4000,"High Category",IF(DmartSalesData[[#This Row],[sales]]&gt;2000,"Medium Category","Low Category"))</f>
        <v>Medium Category</v>
      </c>
      <c r="G646" s="2">
        <v>0.06</v>
      </c>
      <c r="H646" s="24">
        <f t="shared" si="20"/>
        <v>120.93659999999998</v>
      </c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63" t="str">
        <f>IF(AND(DmartSalesData[[#This Row],[sales]]&gt;3000,DmartSalesData[[#This Row],[profit]]&gt;500),"Good","Not Good")</f>
        <v>Not Good</v>
      </c>
      <c r="R646" s="73">
        <f>YEAR(DmartSalesData[[#This Row],[order_date]])</f>
        <v>2024</v>
      </c>
      <c r="S646" s="73"/>
    </row>
    <row r="647" spans="1:19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 t="str">
        <f>IF(DmartSalesData[[#This Row],[sales]]&gt;4000,"High Category",IF(DmartSalesData[[#This Row],[sales]]&gt;2000,"Medium Category","Low Category"))</f>
        <v>Low Category</v>
      </c>
      <c r="G647" s="2">
        <v>0.49</v>
      </c>
      <c r="H647" s="24">
        <f t="shared" si="20"/>
        <v>636.97550000000001</v>
      </c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63" t="str">
        <f>IF(AND(DmartSalesData[[#This Row],[sales]]&gt;3000,DmartSalesData[[#This Row],[profit]]&gt;500),"Good","Not Good")</f>
        <v>Not Good</v>
      </c>
      <c r="R647" s="73">
        <f>YEAR(DmartSalesData[[#This Row],[order_date]])</f>
        <v>2023</v>
      </c>
      <c r="S647" s="73"/>
    </row>
    <row r="648" spans="1:19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 t="str">
        <f>IF(DmartSalesData[[#This Row],[sales]]&gt;4000,"High Category",IF(DmartSalesData[[#This Row],[sales]]&gt;2000,"Medium Category","Low Category"))</f>
        <v>Low Category</v>
      </c>
      <c r="G648" s="2">
        <v>0.31</v>
      </c>
      <c r="H648" s="24">
        <f t="shared" si="20"/>
        <v>400.36189999999999</v>
      </c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63" t="str">
        <f>IF(AND(DmartSalesData[[#This Row],[sales]]&gt;3000,DmartSalesData[[#This Row],[profit]]&gt;500),"Good","Not Good")</f>
        <v>Not Good</v>
      </c>
      <c r="R648" s="73">
        <f>YEAR(DmartSalesData[[#This Row],[order_date]])</f>
        <v>2023</v>
      </c>
      <c r="S648" s="73"/>
    </row>
    <row r="649" spans="1:19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 t="str">
        <f>IF(DmartSalesData[[#This Row],[sales]]&gt;4000,"High Category",IF(DmartSalesData[[#This Row],[sales]]&gt;2000,"Medium Category","Low Category"))</f>
        <v>Medium Category</v>
      </c>
      <c r="G649" s="2">
        <v>0.26</v>
      </c>
      <c r="H649" s="24">
        <f t="shared" si="20"/>
        <v>755.93700000000001</v>
      </c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63" t="str">
        <f>IF(AND(DmartSalesData[[#This Row],[sales]]&gt;3000,DmartSalesData[[#This Row],[profit]]&gt;500),"Good","Not Good")</f>
        <v>Not Good</v>
      </c>
      <c r="R649" s="73">
        <f>YEAR(DmartSalesData[[#This Row],[order_date]])</f>
        <v>2024</v>
      </c>
      <c r="S649" s="73"/>
    </row>
    <row r="650" spans="1:19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 t="str">
        <f>IF(DmartSalesData[[#This Row],[sales]]&gt;4000,"High Category",IF(DmartSalesData[[#This Row],[sales]]&gt;2000,"Medium Category","Low Category"))</f>
        <v>Medium Category</v>
      </c>
      <c r="G650" s="2">
        <v>0.44</v>
      </c>
      <c r="H650" s="24">
        <f t="shared" si="20"/>
        <v>1059.1723999999999</v>
      </c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63" t="str">
        <f>IF(AND(DmartSalesData[[#This Row],[sales]]&gt;3000,DmartSalesData[[#This Row],[profit]]&gt;500),"Good","Not Good")</f>
        <v>Not Good</v>
      </c>
      <c r="R650" s="73">
        <f>YEAR(DmartSalesData[[#This Row],[order_date]])</f>
        <v>2024</v>
      </c>
      <c r="S650" s="73"/>
    </row>
    <row r="651" spans="1:19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 t="str">
        <f>IF(DmartSalesData[[#This Row],[sales]]&gt;4000,"High Category",IF(DmartSalesData[[#This Row],[sales]]&gt;2000,"Medium Category","Low Category"))</f>
        <v>Medium Category</v>
      </c>
      <c r="G651" s="2">
        <v>0.21</v>
      </c>
      <c r="H651" s="24">
        <f t="shared" si="20"/>
        <v>707.64329999999995</v>
      </c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63" t="str">
        <f>IF(AND(DmartSalesData[[#This Row],[sales]]&gt;3000,DmartSalesData[[#This Row],[profit]]&gt;500),"Good","Not Good")</f>
        <v>Good</v>
      </c>
      <c r="R651" s="73">
        <f>YEAR(DmartSalesData[[#This Row],[order_date]])</f>
        <v>2024</v>
      </c>
      <c r="S651" s="73"/>
    </row>
    <row r="652" spans="1:19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 t="str">
        <f>IF(DmartSalesData[[#This Row],[sales]]&gt;4000,"High Category",IF(DmartSalesData[[#This Row],[sales]]&gt;2000,"Medium Category","Low Category"))</f>
        <v>High Category</v>
      </c>
      <c r="G652" s="2">
        <v>0.28000000000000003</v>
      </c>
      <c r="H652" s="24">
        <f t="shared" si="20"/>
        <v>1340.1892000000003</v>
      </c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63" t="str">
        <f>IF(AND(DmartSalesData[[#This Row],[sales]]&gt;3000,DmartSalesData[[#This Row],[profit]]&gt;500),"Good","Not Good")</f>
        <v>Good</v>
      </c>
      <c r="R652" s="73">
        <f>YEAR(DmartSalesData[[#This Row],[order_date]])</f>
        <v>2023</v>
      </c>
      <c r="S652" s="73"/>
    </row>
    <row r="653" spans="1:19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 t="str">
        <f>IF(DmartSalesData[[#This Row],[sales]]&gt;4000,"High Category",IF(DmartSalesData[[#This Row],[sales]]&gt;2000,"Medium Category","Low Category"))</f>
        <v>Medium Category</v>
      </c>
      <c r="G653" s="2">
        <v>0.43</v>
      </c>
      <c r="H653" s="24">
        <f t="shared" si="20"/>
        <v>1434.7895999999998</v>
      </c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63" t="str">
        <f>IF(AND(DmartSalesData[[#This Row],[sales]]&gt;3000,DmartSalesData[[#This Row],[profit]]&gt;500),"Good","Not Good")</f>
        <v>Good</v>
      </c>
      <c r="R653" s="73">
        <f>YEAR(DmartSalesData[[#This Row],[order_date]])</f>
        <v>2024</v>
      </c>
      <c r="S653" s="73"/>
    </row>
    <row r="654" spans="1:19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 t="str">
        <f>IF(DmartSalesData[[#This Row],[sales]]&gt;4000,"High Category",IF(DmartSalesData[[#This Row],[sales]]&gt;2000,"Medium Category","Low Category"))</f>
        <v>Medium Category</v>
      </c>
      <c r="G654" s="2">
        <v>0.2</v>
      </c>
      <c r="H654" s="24">
        <f t="shared" si="20"/>
        <v>590.45400000000006</v>
      </c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63" t="str">
        <f>IF(AND(DmartSalesData[[#This Row],[sales]]&gt;3000,DmartSalesData[[#This Row],[profit]]&gt;500),"Good","Not Good")</f>
        <v>Not Good</v>
      </c>
      <c r="R654" s="73">
        <f>YEAR(DmartSalesData[[#This Row],[order_date]])</f>
        <v>2024</v>
      </c>
      <c r="S654" s="73"/>
    </row>
    <row r="655" spans="1:19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 t="str">
        <f>IF(DmartSalesData[[#This Row],[sales]]&gt;4000,"High Category",IF(DmartSalesData[[#This Row],[sales]]&gt;2000,"Medium Category","Low Category"))</f>
        <v>High Category</v>
      </c>
      <c r="G655" s="2">
        <v>0.39</v>
      </c>
      <c r="H655" s="24">
        <f t="shared" si="20"/>
        <v>1658.6856</v>
      </c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63" t="str">
        <f>IF(AND(DmartSalesData[[#This Row],[sales]]&gt;3000,DmartSalesData[[#This Row],[profit]]&gt;500),"Good","Not Good")</f>
        <v>Good</v>
      </c>
      <c r="R655" s="73">
        <f>YEAR(DmartSalesData[[#This Row],[order_date]])</f>
        <v>2024</v>
      </c>
      <c r="S655" s="73"/>
    </row>
    <row r="656" spans="1:19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 t="str">
        <f>IF(DmartSalesData[[#This Row],[sales]]&gt;4000,"High Category",IF(DmartSalesData[[#This Row],[sales]]&gt;2000,"Medium Category","Low Category"))</f>
        <v>Medium Category</v>
      </c>
      <c r="G656" s="2">
        <v>0.13</v>
      </c>
      <c r="H656" s="24">
        <f t="shared" si="20"/>
        <v>415.63080000000002</v>
      </c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63" t="str">
        <f>IF(AND(DmartSalesData[[#This Row],[sales]]&gt;3000,DmartSalesData[[#This Row],[profit]]&gt;500),"Good","Not Good")</f>
        <v>Not Good</v>
      </c>
      <c r="R656" s="73">
        <f>YEAR(DmartSalesData[[#This Row],[order_date]])</f>
        <v>2023</v>
      </c>
      <c r="S656" s="73"/>
    </row>
    <row r="657" spans="1:19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 t="str">
        <f>IF(DmartSalesData[[#This Row],[sales]]&gt;4000,"High Category",IF(DmartSalesData[[#This Row],[sales]]&gt;2000,"Medium Category","Low Category"))</f>
        <v>Low Category</v>
      </c>
      <c r="G657" s="2">
        <v>0.35</v>
      </c>
      <c r="H657" s="24">
        <f t="shared" si="20"/>
        <v>318.9375</v>
      </c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63" t="str">
        <f>IF(AND(DmartSalesData[[#This Row],[sales]]&gt;3000,DmartSalesData[[#This Row],[profit]]&gt;500),"Good","Not Good")</f>
        <v>Not Good</v>
      </c>
      <c r="R657" s="73">
        <f>YEAR(DmartSalesData[[#This Row],[order_date]])</f>
        <v>2023</v>
      </c>
      <c r="S657" s="73"/>
    </row>
    <row r="658" spans="1:19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 t="str">
        <f>IF(DmartSalesData[[#This Row],[sales]]&gt;4000,"High Category",IF(DmartSalesData[[#This Row],[sales]]&gt;2000,"Medium Category","Low Category"))</f>
        <v>Low Category</v>
      </c>
      <c r="G658" s="2">
        <v>0.26</v>
      </c>
      <c r="H658" s="24">
        <f t="shared" si="20"/>
        <v>426.99020000000002</v>
      </c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63" t="str">
        <f>IF(AND(DmartSalesData[[#This Row],[sales]]&gt;3000,DmartSalesData[[#This Row],[profit]]&gt;500),"Good","Not Good")</f>
        <v>Not Good</v>
      </c>
      <c r="R658" s="73">
        <f>YEAR(DmartSalesData[[#This Row],[order_date]])</f>
        <v>2023</v>
      </c>
      <c r="S658" s="73"/>
    </row>
    <row r="659" spans="1:19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 t="str">
        <f>IF(DmartSalesData[[#This Row],[sales]]&gt;4000,"High Category",IF(DmartSalesData[[#This Row],[sales]]&gt;2000,"Medium Category","Low Category"))</f>
        <v>Medium Category</v>
      </c>
      <c r="G659" s="2">
        <v>0.08</v>
      </c>
      <c r="H659" s="24">
        <f t="shared" si="20"/>
        <v>295.4776</v>
      </c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63" t="str">
        <f>IF(AND(DmartSalesData[[#This Row],[sales]]&gt;3000,DmartSalesData[[#This Row],[profit]]&gt;500),"Good","Not Good")</f>
        <v>Not Good</v>
      </c>
      <c r="R659" s="73">
        <f>YEAR(DmartSalesData[[#This Row],[order_date]])</f>
        <v>2023</v>
      </c>
      <c r="S659" s="73"/>
    </row>
    <row r="660" spans="1:19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 t="str">
        <f>IF(DmartSalesData[[#This Row],[sales]]&gt;4000,"High Category",IF(DmartSalesData[[#This Row],[sales]]&gt;2000,"Medium Category","Low Category"))</f>
        <v>Medium Category</v>
      </c>
      <c r="G660" s="2">
        <v>7.0000000000000007E-2</v>
      </c>
      <c r="H660" s="24">
        <f t="shared" si="20"/>
        <v>260.26490000000001</v>
      </c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63" t="str">
        <f>IF(AND(DmartSalesData[[#This Row],[sales]]&gt;3000,DmartSalesData[[#This Row],[profit]]&gt;500),"Good","Not Good")</f>
        <v>Good</v>
      </c>
      <c r="R660" s="73">
        <f>YEAR(DmartSalesData[[#This Row],[order_date]])</f>
        <v>2023</v>
      </c>
      <c r="S660" s="73"/>
    </row>
    <row r="661" spans="1:19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 t="str">
        <f>IF(DmartSalesData[[#This Row],[sales]]&gt;4000,"High Category",IF(DmartSalesData[[#This Row],[sales]]&gt;2000,"Medium Category","Low Category"))</f>
        <v>High Category</v>
      </c>
      <c r="G661" s="2">
        <v>0.23</v>
      </c>
      <c r="H661" s="24">
        <f t="shared" si="20"/>
        <v>1135.3582000000001</v>
      </c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63" t="str">
        <f>IF(AND(DmartSalesData[[#This Row],[sales]]&gt;3000,DmartSalesData[[#This Row],[profit]]&gt;500),"Good","Not Good")</f>
        <v>Good</v>
      </c>
      <c r="R661" s="73">
        <f>YEAR(DmartSalesData[[#This Row],[order_date]])</f>
        <v>2024</v>
      </c>
      <c r="S661" s="73"/>
    </row>
    <row r="662" spans="1:19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 t="str">
        <f>IF(DmartSalesData[[#This Row],[sales]]&gt;4000,"High Category",IF(DmartSalesData[[#This Row],[sales]]&gt;2000,"Medium Category","Low Category"))</f>
        <v>Medium Category</v>
      </c>
      <c r="G662" s="2">
        <v>0.36</v>
      </c>
      <c r="H662" s="24">
        <f t="shared" si="20"/>
        <v>1141.9848</v>
      </c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63" t="str">
        <f>IF(AND(DmartSalesData[[#This Row],[sales]]&gt;3000,DmartSalesData[[#This Row],[profit]]&gt;500),"Good","Not Good")</f>
        <v>Not Good</v>
      </c>
      <c r="R662" s="73">
        <f>YEAR(DmartSalesData[[#This Row],[order_date]])</f>
        <v>2024</v>
      </c>
      <c r="S662" s="73"/>
    </row>
    <row r="663" spans="1:19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 t="str">
        <f>IF(DmartSalesData[[#This Row],[sales]]&gt;4000,"High Category",IF(DmartSalesData[[#This Row],[sales]]&gt;2000,"Medium Category","Low Category"))</f>
        <v>High Category</v>
      </c>
      <c r="G663" s="2">
        <v>0.3</v>
      </c>
      <c r="H663" s="24">
        <f t="shared" si="20"/>
        <v>1352.3310000000001</v>
      </c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63" t="str">
        <f>IF(AND(DmartSalesData[[#This Row],[sales]]&gt;3000,DmartSalesData[[#This Row],[profit]]&gt;500),"Good","Not Good")</f>
        <v>Good</v>
      </c>
      <c r="R663" s="73">
        <f>YEAR(DmartSalesData[[#This Row],[order_date]])</f>
        <v>2023</v>
      </c>
      <c r="S663" s="73"/>
    </row>
    <row r="664" spans="1:19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 t="str">
        <f>IF(DmartSalesData[[#This Row],[sales]]&gt;4000,"High Category",IF(DmartSalesData[[#This Row],[sales]]&gt;2000,"Medium Category","Low Category"))</f>
        <v>Low Category</v>
      </c>
      <c r="G664" s="2">
        <v>0.43</v>
      </c>
      <c r="H664" s="24">
        <f t="shared" si="20"/>
        <v>157.9992</v>
      </c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63" t="str">
        <f>IF(AND(DmartSalesData[[#This Row],[sales]]&gt;3000,DmartSalesData[[#This Row],[profit]]&gt;500),"Good","Not Good")</f>
        <v>Not Good</v>
      </c>
      <c r="R664" s="73">
        <f>YEAR(DmartSalesData[[#This Row],[order_date]])</f>
        <v>2023</v>
      </c>
      <c r="S664" s="73"/>
    </row>
    <row r="665" spans="1:19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 t="str">
        <f>IF(DmartSalesData[[#This Row],[sales]]&gt;4000,"High Category",IF(DmartSalesData[[#This Row],[sales]]&gt;2000,"Medium Category","Low Category"))</f>
        <v>Medium Category</v>
      </c>
      <c r="G665" s="2">
        <v>0.19</v>
      </c>
      <c r="H665" s="24">
        <f t="shared" si="20"/>
        <v>546.15309999999999</v>
      </c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63" t="str">
        <f>IF(AND(DmartSalesData[[#This Row],[sales]]&gt;3000,DmartSalesData[[#This Row],[profit]]&gt;500),"Good","Not Good")</f>
        <v>Not Good</v>
      </c>
      <c r="R665" s="73">
        <f>YEAR(DmartSalesData[[#This Row],[order_date]])</f>
        <v>2024</v>
      </c>
      <c r="S665" s="73"/>
    </row>
    <row r="666" spans="1:19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 t="str">
        <f>IF(DmartSalesData[[#This Row],[sales]]&gt;4000,"High Category",IF(DmartSalesData[[#This Row],[sales]]&gt;2000,"Medium Category","Low Category"))</f>
        <v>High Category</v>
      </c>
      <c r="G666" s="2">
        <v>0.42</v>
      </c>
      <c r="H666" s="24">
        <f t="shared" si="20"/>
        <v>1935.0491999999999</v>
      </c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63" t="str">
        <f>IF(AND(DmartSalesData[[#This Row],[sales]]&gt;3000,DmartSalesData[[#This Row],[profit]]&gt;500),"Good","Not Good")</f>
        <v>Not Good</v>
      </c>
      <c r="R666" s="73">
        <f>YEAR(DmartSalesData[[#This Row],[order_date]])</f>
        <v>2023</v>
      </c>
      <c r="S666" s="73"/>
    </row>
    <row r="667" spans="1:19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 t="str">
        <f>IF(DmartSalesData[[#This Row],[sales]]&gt;4000,"High Category",IF(DmartSalesData[[#This Row],[sales]]&gt;2000,"Medium Category","Low Category"))</f>
        <v>Low Category</v>
      </c>
      <c r="G667" s="2">
        <v>0.02</v>
      </c>
      <c r="H667" s="24">
        <f t="shared" si="20"/>
        <v>30.150000000000002</v>
      </c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63" t="str">
        <f>IF(AND(DmartSalesData[[#This Row],[sales]]&gt;3000,DmartSalesData[[#This Row],[profit]]&gt;500),"Good","Not Good")</f>
        <v>Not Good</v>
      </c>
      <c r="R667" s="73">
        <f>YEAR(DmartSalesData[[#This Row],[order_date]])</f>
        <v>2024</v>
      </c>
      <c r="S667" s="73"/>
    </row>
    <row r="668" spans="1:19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 t="str">
        <f>IF(DmartSalesData[[#This Row],[sales]]&gt;4000,"High Category",IF(DmartSalesData[[#This Row],[sales]]&gt;2000,"Medium Category","Low Category"))</f>
        <v>Low Category</v>
      </c>
      <c r="G668" s="2">
        <v>0.18</v>
      </c>
      <c r="H668" s="24">
        <f t="shared" si="20"/>
        <v>154.602</v>
      </c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63" t="str">
        <f>IF(AND(DmartSalesData[[#This Row],[sales]]&gt;3000,DmartSalesData[[#This Row],[profit]]&gt;500),"Good","Not Good")</f>
        <v>Not Good</v>
      </c>
      <c r="R668" s="73">
        <f>YEAR(DmartSalesData[[#This Row],[order_date]])</f>
        <v>2024</v>
      </c>
      <c r="S668" s="73"/>
    </row>
    <row r="669" spans="1:19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 t="str">
        <f>IF(DmartSalesData[[#This Row],[sales]]&gt;4000,"High Category",IF(DmartSalesData[[#This Row],[sales]]&gt;2000,"Medium Category","Low Category"))</f>
        <v>Low Category</v>
      </c>
      <c r="G669" s="2">
        <v>0.04</v>
      </c>
      <c r="H669" s="24">
        <f t="shared" si="20"/>
        <v>72.7</v>
      </c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63" t="str">
        <f>IF(AND(DmartSalesData[[#This Row],[sales]]&gt;3000,DmartSalesData[[#This Row],[profit]]&gt;500),"Good","Not Good")</f>
        <v>Not Good</v>
      </c>
      <c r="R669" s="73">
        <f>YEAR(DmartSalesData[[#This Row],[order_date]])</f>
        <v>2023</v>
      </c>
      <c r="S669" s="73"/>
    </row>
    <row r="670" spans="1:19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 t="str">
        <f>IF(DmartSalesData[[#This Row],[sales]]&gt;4000,"High Category",IF(DmartSalesData[[#This Row],[sales]]&gt;2000,"Medium Category","Low Category"))</f>
        <v>Medium Category</v>
      </c>
      <c r="G670" s="2">
        <v>0.46</v>
      </c>
      <c r="H670" s="24">
        <f t="shared" si="20"/>
        <v>1831.7016000000001</v>
      </c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63" t="str">
        <f>IF(AND(DmartSalesData[[#This Row],[sales]]&gt;3000,DmartSalesData[[#This Row],[profit]]&gt;500),"Good","Not Good")</f>
        <v>Good</v>
      </c>
      <c r="R670" s="73">
        <f>YEAR(DmartSalesData[[#This Row],[order_date]])</f>
        <v>2023</v>
      </c>
      <c r="S670" s="73"/>
    </row>
    <row r="671" spans="1:19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 t="str">
        <f>IF(DmartSalesData[[#This Row],[sales]]&gt;4000,"High Category",IF(DmartSalesData[[#This Row],[sales]]&gt;2000,"Medium Category","Low Category"))</f>
        <v>Low Category</v>
      </c>
      <c r="G671" s="2">
        <v>0.24</v>
      </c>
      <c r="H671" s="24">
        <f t="shared" si="20"/>
        <v>123.60719999999999</v>
      </c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63" t="str">
        <f>IF(AND(DmartSalesData[[#This Row],[sales]]&gt;3000,DmartSalesData[[#This Row],[profit]]&gt;500),"Good","Not Good")</f>
        <v>Not Good</v>
      </c>
      <c r="R671" s="73">
        <f>YEAR(DmartSalesData[[#This Row],[order_date]])</f>
        <v>2023</v>
      </c>
      <c r="S671" s="73"/>
    </row>
    <row r="672" spans="1:19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 t="str">
        <f>IF(DmartSalesData[[#This Row],[sales]]&gt;4000,"High Category",IF(DmartSalesData[[#This Row],[sales]]&gt;2000,"Medium Category","Low Category"))</f>
        <v>Medium Category</v>
      </c>
      <c r="G672" s="2">
        <v>0.16</v>
      </c>
      <c r="H672" s="24">
        <f t="shared" si="20"/>
        <v>486.66559999999998</v>
      </c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63" t="str">
        <f>IF(AND(DmartSalesData[[#This Row],[sales]]&gt;3000,DmartSalesData[[#This Row],[profit]]&gt;500),"Good","Not Good")</f>
        <v>Not Good</v>
      </c>
      <c r="R672" s="73">
        <f>YEAR(DmartSalesData[[#This Row],[order_date]])</f>
        <v>2024</v>
      </c>
      <c r="S672" s="73"/>
    </row>
    <row r="673" spans="1:19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 t="str">
        <f>IF(DmartSalesData[[#This Row],[sales]]&gt;4000,"High Category",IF(DmartSalesData[[#This Row],[sales]]&gt;2000,"Medium Category","Low Category"))</f>
        <v>Low Category</v>
      </c>
      <c r="G673" s="2">
        <v>0.25</v>
      </c>
      <c r="H673" s="24">
        <f t="shared" si="20"/>
        <v>191.14750000000001</v>
      </c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63" t="str">
        <f>IF(AND(DmartSalesData[[#This Row],[sales]]&gt;3000,DmartSalesData[[#This Row],[profit]]&gt;500),"Good","Not Good")</f>
        <v>Not Good</v>
      </c>
      <c r="R673" s="73">
        <f>YEAR(DmartSalesData[[#This Row],[order_date]])</f>
        <v>2023</v>
      </c>
      <c r="S673" s="73"/>
    </row>
    <row r="674" spans="1:19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 t="str">
        <f>IF(DmartSalesData[[#This Row],[sales]]&gt;4000,"High Category",IF(DmartSalesData[[#This Row],[sales]]&gt;2000,"Medium Category","Low Category"))</f>
        <v>Medium Category</v>
      </c>
      <c r="G674" s="2">
        <v>0.27</v>
      </c>
      <c r="H674" s="24">
        <f t="shared" si="20"/>
        <v>603.20970000000011</v>
      </c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63" t="str">
        <f>IF(AND(DmartSalesData[[#This Row],[sales]]&gt;3000,DmartSalesData[[#This Row],[profit]]&gt;500),"Good","Not Good")</f>
        <v>Not Good</v>
      </c>
      <c r="R674" s="73">
        <f>YEAR(DmartSalesData[[#This Row],[order_date]])</f>
        <v>2024</v>
      </c>
      <c r="S674" s="73"/>
    </row>
    <row r="675" spans="1:19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 t="str">
        <f>IF(DmartSalesData[[#This Row],[sales]]&gt;4000,"High Category",IF(DmartSalesData[[#This Row],[sales]]&gt;2000,"Medium Category","Low Category"))</f>
        <v>High Category</v>
      </c>
      <c r="G675" s="2">
        <v>0.42</v>
      </c>
      <c r="H675" s="24">
        <f t="shared" si="20"/>
        <v>2029.9818</v>
      </c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63" t="str">
        <f>IF(AND(DmartSalesData[[#This Row],[sales]]&gt;3000,DmartSalesData[[#This Row],[profit]]&gt;500),"Good","Not Good")</f>
        <v>Good</v>
      </c>
      <c r="R675" s="73">
        <f>YEAR(DmartSalesData[[#This Row],[order_date]])</f>
        <v>2023</v>
      </c>
      <c r="S675" s="73"/>
    </row>
    <row r="676" spans="1:19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 t="str">
        <f>IF(DmartSalesData[[#This Row],[sales]]&gt;4000,"High Category",IF(DmartSalesData[[#This Row],[sales]]&gt;2000,"Medium Category","Low Category"))</f>
        <v>Low Category</v>
      </c>
      <c r="G676" s="2">
        <v>0.27</v>
      </c>
      <c r="H676" s="24">
        <f t="shared" si="20"/>
        <v>285.17670000000004</v>
      </c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63" t="str">
        <f>IF(AND(DmartSalesData[[#This Row],[sales]]&gt;3000,DmartSalesData[[#This Row],[profit]]&gt;500),"Good","Not Good")</f>
        <v>Not Good</v>
      </c>
      <c r="R676" s="73">
        <f>YEAR(DmartSalesData[[#This Row],[order_date]])</f>
        <v>2024</v>
      </c>
      <c r="S676" s="73"/>
    </row>
    <row r="677" spans="1:19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 t="str">
        <f>IF(DmartSalesData[[#This Row],[sales]]&gt;4000,"High Category",IF(DmartSalesData[[#This Row],[sales]]&gt;2000,"Medium Category","Low Category"))</f>
        <v>Low Category</v>
      </c>
      <c r="G677" s="2">
        <v>0.22</v>
      </c>
      <c r="H677" s="24">
        <f t="shared" si="20"/>
        <v>58.669600000000003</v>
      </c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63" t="str">
        <f>IF(AND(DmartSalesData[[#This Row],[sales]]&gt;3000,DmartSalesData[[#This Row],[profit]]&gt;500),"Good","Not Good")</f>
        <v>Not Good</v>
      </c>
      <c r="R677" s="73">
        <f>YEAR(DmartSalesData[[#This Row],[order_date]])</f>
        <v>2024</v>
      </c>
      <c r="S677" s="73"/>
    </row>
    <row r="678" spans="1:19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 t="str">
        <f>IF(DmartSalesData[[#This Row],[sales]]&gt;4000,"High Category",IF(DmartSalesData[[#This Row],[sales]]&gt;2000,"Medium Category","Low Category"))</f>
        <v>Medium Category</v>
      </c>
      <c r="G678" s="2">
        <v>0.48</v>
      </c>
      <c r="H678" s="24">
        <f t="shared" si="20"/>
        <v>1052.7840000000001</v>
      </c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63" t="str">
        <f>IF(AND(DmartSalesData[[#This Row],[sales]]&gt;3000,DmartSalesData[[#This Row],[profit]]&gt;500),"Good","Not Good")</f>
        <v>Not Good</v>
      </c>
      <c r="R678" s="73">
        <f>YEAR(DmartSalesData[[#This Row],[order_date]])</f>
        <v>2023</v>
      </c>
      <c r="S678" s="73"/>
    </row>
    <row r="679" spans="1:19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 t="str">
        <f>IF(DmartSalesData[[#This Row],[sales]]&gt;4000,"High Category",IF(DmartSalesData[[#This Row],[sales]]&gt;2000,"Medium Category","Low Category"))</f>
        <v>Medium Category</v>
      </c>
      <c r="G679" s="2">
        <v>0.48</v>
      </c>
      <c r="H679" s="24">
        <f t="shared" si="20"/>
        <v>1406.7408</v>
      </c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63" t="str">
        <f>IF(AND(DmartSalesData[[#This Row],[sales]]&gt;3000,DmartSalesData[[#This Row],[profit]]&gt;500),"Good","Not Good")</f>
        <v>Not Good</v>
      </c>
      <c r="R679" s="73">
        <f>YEAR(DmartSalesData[[#This Row],[order_date]])</f>
        <v>2023</v>
      </c>
      <c r="S679" s="73"/>
    </row>
    <row r="680" spans="1:19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 t="str">
        <f>IF(DmartSalesData[[#This Row],[sales]]&gt;4000,"High Category",IF(DmartSalesData[[#This Row],[sales]]&gt;2000,"Medium Category","Low Category"))</f>
        <v>Low Category</v>
      </c>
      <c r="G680" s="2">
        <v>0.02</v>
      </c>
      <c r="H680" s="24">
        <f t="shared" si="20"/>
        <v>31.1568</v>
      </c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63" t="str">
        <f>IF(AND(DmartSalesData[[#This Row],[sales]]&gt;3000,DmartSalesData[[#This Row],[profit]]&gt;500),"Good","Not Good")</f>
        <v>Not Good</v>
      </c>
      <c r="R680" s="73">
        <f>YEAR(DmartSalesData[[#This Row],[order_date]])</f>
        <v>2024</v>
      </c>
      <c r="S680" s="73"/>
    </row>
    <row r="681" spans="1:19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 t="str">
        <f>IF(DmartSalesData[[#This Row],[sales]]&gt;4000,"High Category",IF(DmartSalesData[[#This Row],[sales]]&gt;2000,"Medium Category","Low Category"))</f>
        <v>Medium Category</v>
      </c>
      <c r="G681" s="2">
        <v>0.35</v>
      </c>
      <c r="H681" s="24">
        <f t="shared" si="20"/>
        <v>964.13099999999986</v>
      </c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63" t="str">
        <f>IF(AND(DmartSalesData[[#This Row],[sales]]&gt;3000,DmartSalesData[[#This Row],[profit]]&gt;500),"Good","Not Good")</f>
        <v>Not Good</v>
      </c>
      <c r="R681" s="73">
        <f>YEAR(DmartSalesData[[#This Row],[order_date]])</f>
        <v>2024</v>
      </c>
      <c r="S681" s="73"/>
    </row>
    <row r="682" spans="1:19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 t="str">
        <f>IF(DmartSalesData[[#This Row],[sales]]&gt;4000,"High Category",IF(DmartSalesData[[#This Row],[sales]]&gt;2000,"Medium Category","Low Category"))</f>
        <v>High Category</v>
      </c>
      <c r="G682" s="2">
        <v>0.19</v>
      </c>
      <c r="H682" s="24">
        <f t="shared" si="20"/>
        <v>906.6173</v>
      </c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63" t="str">
        <f>IF(AND(DmartSalesData[[#This Row],[sales]]&gt;3000,DmartSalesData[[#This Row],[profit]]&gt;500),"Good","Not Good")</f>
        <v>Not Good</v>
      </c>
      <c r="R682" s="73">
        <f>YEAR(DmartSalesData[[#This Row],[order_date]])</f>
        <v>2024</v>
      </c>
      <c r="S682" s="73"/>
    </row>
    <row r="683" spans="1:19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 t="str">
        <f>IF(DmartSalesData[[#This Row],[sales]]&gt;4000,"High Category",IF(DmartSalesData[[#This Row],[sales]]&gt;2000,"Medium Category","Low Category"))</f>
        <v>Low Category</v>
      </c>
      <c r="G683" s="2">
        <v>0.34</v>
      </c>
      <c r="H683" s="24">
        <f t="shared" si="20"/>
        <v>553.41120000000001</v>
      </c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63" t="str">
        <f>IF(AND(DmartSalesData[[#This Row],[sales]]&gt;3000,DmartSalesData[[#This Row],[profit]]&gt;500),"Good","Not Good")</f>
        <v>Not Good</v>
      </c>
      <c r="R683" s="73">
        <f>YEAR(DmartSalesData[[#This Row],[order_date]])</f>
        <v>2023</v>
      </c>
      <c r="S683" s="73"/>
    </row>
    <row r="684" spans="1:19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 t="str">
        <f>IF(DmartSalesData[[#This Row],[sales]]&gt;4000,"High Category",IF(DmartSalesData[[#This Row],[sales]]&gt;2000,"Medium Category","Low Category"))</f>
        <v>Low Category</v>
      </c>
      <c r="G684" s="2">
        <v>0.32</v>
      </c>
      <c r="H684" s="24">
        <f t="shared" si="20"/>
        <v>517.18079999999998</v>
      </c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63" t="str">
        <f>IF(AND(DmartSalesData[[#This Row],[sales]]&gt;3000,DmartSalesData[[#This Row],[profit]]&gt;500),"Good","Not Good")</f>
        <v>Not Good</v>
      </c>
      <c r="R684" s="73">
        <f>YEAR(DmartSalesData[[#This Row],[order_date]])</f>
        <v>2024</v>
      </c>
      <c r="S684" s="73"/>
    </row>
    <row r="685" spans="1:19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 t="str">
        <f>IF(DmartSalesData[[#This Row],[sales]]&gt;4000,"High Category",IF(DmartSalesData[[#This Row],[sales]]&gt;2000,"Medium Category","Low Category"))</f>
        <v>Medium Category</v>
      </c>
      <c r="G685" s="2">
        <v>0.17</v>
      </c>
      <c r="H685" s="24">
        <f t="shared" si="20"/>
        <v>419.14520000000005</v>
      </c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63" t="str">
        <f>IF(AND(DmartSalesData[[#This Row],[sales]]&gt;3000,DmartSalesData[[#This Row],[profit]]&gt;500),"Good","Not Good")</f>
        <v>Not Good</v>
      </c>
      <c r="R685" s="73">
        <f>YEAR(DmartSalesData[[#This Row],[order_date]])</f>
        <v>2023</v>
      </c>
      <c r="S685" s="73"/>
    </row>
    <row r="686" spans="1:19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 t="str">
        <f>IF(DmartSalesData[[#This Row],[sales]]&gt;4000,"High Category",IF(DmartSalesData[[#This Row],[sales]]&gt;2000,"Medium Category","Low Category"))</f>
        <v>Medium Category</v>
      </c>
      <c r="G686" s="2">
        <v>0.49</v>
      </c>
      <c r="H686" s="24">
        <f t="shared" si="20"/>
        <v>1286.2745</v>
      </c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63" t="str">
        <f>IF(AND(DmartSalesData[[#This Row],[sales]]&gt;3000,DmartSalesData[[#This Row],[profit]]&gt;500),"Good","Not Good")</f>
        <v>Not Good</v>
      </c>
      <c r="R686" s="73">
        <f>YEAR(DmartSalesData[[#This Row],[order_date]])</f>
        <v>2024</v>
      </c>
      <c r="S686" s="73"/>
    </row>
    <row r="687" spans="1:19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 t="str">
        <f>IF(DmartSalesData[[#This Row],[sales]]&gt;4000,"High Category",IF(DmartSalesData[[#This Row],[sales]]&gt;2000,"Medium Category","Low Category"))</f>
        <v>Low Category</v>
      </c>
      <c r="G687" s="2">
        <v>0.18</v>
      </c>
      <c r="H687" s="24">
        <f t="shared" si="20"/>
        <v>19.2042</v>
      </c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63" t="str">
        <f>IF(AND(DmartSalesData[[#This Row],[sales]]&gt;3000,DmartSalesData[[#This Row],[profit]]&gt;500),"Good","Not Good")</f>
        <v>Not Good</v>
      </c>
      <c r="R687" s="73">
        <f>YEAR(DmartSalesData[[#This Row],[order_date]])</f>
        <v>2023</v>
      </c>
      <c r="S687" s="73"/>
    </row>
    <row r="688" spans="1:19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 t="str">
        <f>IF(DmartSalesData[[#This Row],[sales]]&gt;4000,"High Category",IF(DmartSalesData[[#This Row],[sales]]&gt;2000,"Medium Category","Low Category"))</f>
        <v>Medium Category</v>
      </c>
      <c r="G688" s="2">
        <v>0.32</v>
      </c>
      <c r="H688" s="24">
        <f t="shared" si="20"/>
        <v>997.69280000000003</v>
      </c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63" t="str">
        <f>IF(AND(DmartSalesData[[#This Row],[sales]]&gt;3000,DmartSalesData[[#This Row],[profit]]&gt;500),"Good","Not Good")</f>
        <v>Not Good</v>
      </c>
      <c r="R688" s="73">
        <f>YEAR(DmartSalesData[[#This Row],[order_date]])</f>
        <v>2024</v>
      </c>
      <c r="S688" s="73"/>
    </row>
    <row r="689" spans="1:19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 t="str">
        <f>IF(DmartSalesData[[#This Row],[sales]]&gt;4000,"High Category",IF(DmartSalesData[[#This Row],[sales]]&gt;2000,"Medium Category","Low Category"))</f>
        <v>High Category</v>
      </c>
      <c r="G689" s="2">
        <v>0.41</v>
      </c>
      <c r="H689" s="24">
        <f t="shared" si="20"/>
        <v>2044.6904999999999</v>
      </c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63" t="str">
        <f>IF(AND(DmartSalesData[[#This Row],[sales]]&gt;3000,DmartSalesData[[#This Row],[profit]]&gt;500),"Good","Not Good")</f>
        <v>Not Good</v>
      </c>
      <c r="R689" s="73">
        <f>YEAR(DmartSalesData[[#This Row],[order_date]])</f>
        <v>2024</v>
      </c>
      <c r="S689" s="73"/>
    </row>
    <row r="690" spans="1:19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 t="str">
        <f>IF(DmartSalesData[[#This Row],[sales]]&gt;4000,"High Category",IF(DmartSalesData[[#This Row],[sales]]&gt;2000,"Medium Category","Low Category"))</f>
        <v>Low Category</v>
      </c>
      <c r="G690" s="2">
        <v>7.0000000000000007E-2</v>
      </c>
      <c r="H690" s="24">
        <f t="shared" si="20"/>
        <v>107.1588</v>
      </c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63" t="str">
        <f>IF(AND(DmartSalesData[[#This Row],[sales]]&gt;3000,DmartSalesData[[#This Row],[profit]]&gt;500),"Good","Not Good")</f>
        <v>Not Good</v>
      </c>
      <c r="R690" s="73">
        <f>YEAR(DmartSalesData[[#This Row],[order_date]])</f>
        <v>2024</v>
      </c>
      <c r="S690" s="73"/>
    </row>
    <row r="691" spans="1:19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 t="str">
        <f>IF(DmartSalesData[[#This Row],[sales]]&gt;4000,"High Category",IF(DmartSalesData[[#This Row],[sales]]&gt;2000,"Medium Category","Low Category"))</f>
        <v>Medium Category</v>
      </c>
      <c r="G691" s="2">
        <v>0.15</v>
      </c>
      <c r="H691" s="24">
        <f t="shared" si="20"/>
        <v>478.64549999999997</v>
      </c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63" t="str">
        <f>IF(AND(DmartSalesData[[#This Row],[sales]]&gt;3000,DmartSalesData[[#This Row],[profit]]&gt;500),"Good","Not Good")</f>
        <v>Good</v>
      </c>
      <c r="R691" s="73">
        <f>YEAR(DmartSalesData[[#This Row],[order_date]])</f>
        <v>2024</v>
      </c>
      <c r="S691" s="73"/>
    </row>
    <row r="692" spans="1:19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 t="str">
        <f>IF(DmartSalesData[[#This Row],[sales]]&gt;4000,"High Category",IF(DmartSalesData[[#This Row],[sales]]&gt;2000,"Medium Category","Low Category"))</f>
        <v>Low Category</v>
      </c>
      <c r="G692" s="2">
        <v>0.1</v>
      </c>
      <c r="H692" s="24">
        <f t="shared" si="20"/>
        <v>12.265000000000001</v>
      </c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63" t="str">
        <f>IF(AND(DmartSalesData[[#This Row],[sales]]&gt;3000,DmartSalesData[[#This Row],[profit]]&gt;500),"Good","Not Good")</f>
        <v>Not Good</v>
      </c>
      <c r="R692" s="73">
        <f>YEAR(DmartSalesData[[#This Row],[order_date]])</f>
        <v>2024</v>
      </c>
      <c r="S692" s="73"/>
    </row>
    <row r="693" spans="1:19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 t="str">
        <f>IF(DmartSalesData[[#This Row],[sales]]&gt;4000,"High Category",IF(DmartSalesData[[#This Row],[sales]]&gt;2000,"Medium Category","Low Category"))</f>
        <v>Medium Category</v>
      </c>
      <c r="G693" s="2">
        <v>0.39</v>
      </c>
      <c r="H693" s="24">
        <f t="shared" si="20"/>
        <v>1193.8679999999999</v>
      </c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63" t="str">
        <f>IF(AND(DmartSalesData[[#This Row],[sales]]&gt;3000,DmartSalesData[[#This Row],[profit]]&gt;500),"Good","Not Good")</f>
        <v>Not Good</v>
      </c>
      <c r="R693" s="73">
        <f>YEAR(DmartSalesData[[#This Row],[order_date]])</f>
        <v>2023</v>
      </c>
      <c r="S693" s="73"/>
    </row>
    <row r="694" spans="1:19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 t="str">
        <f>IF(DmartSalesData[[#This Row],[sales]]&gt;4000,"High Category",IF(DmartSalesData[[#This Row],[sales]]&gt;2000,"Medium Category","Low Category"))</f>
        <v>Medium Category</v>
      </c>
      <c r="G694" s="2">
        <v>0.4</v>
      </c>
      <c r="H694" s="24">
        <f t="shared" si="20"/>
        <v>916.25200000000007</v>
      </c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63" t="str">
        <f>IF(AND(DmartSalesData[[#This Row],[sales]]&gt;3000,DmartSalesData[[#This Row],[profit]]&gt;500),"Good","Not Good")</f>
        <v>Not Good</v>
      </c>
      <c r="R694" s="73">
        <f>YEAR(DmartSalesData[[#This Row],[order_date]])</f>
        <v>2023</v>
      </c>
      <c r="S694" s="73"/>
    </row>
    <row r="695" spans="1:19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 t="str">
        <f>IF(DmartSalesData[[#This Row],[sales]]&gt;4000,"High Category",IF(DmartSalesData[[#This Row],[sales]]&gt;2000,"Medium Category","Low Category"))</f>
        <v>Medium Category</v>
      </c>
      <c r="G695" s="2">
        <v>0.13</v>
      </c>
      <c r="H695" s="24">
        <f t="shared" si="20"/>
        <v>350.79720000000003</v>
      </c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63" t="str">
        <f>IF(AND(DmartSalesData[[#This Row],[sales]]&gt;3000,DmartSalesData[[#This Row],[profit]]&gt;500),"Good","Not Good")</f>
        <v>Not Good</v>
      </c>
      <c r="R695" s="73">
        <f>YEAR(DmartSalesData[[#This Row],[order_date]])</f>
        <v>2023</v>
      </c>
      <c r="S695" s="73"/>
    </row>
    <row r="696" spans="1:19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 t="str">
        <f>IF(DmartSalesData[[#This Row],[sales]]&gt;4000,"High Category",IF(DmartSalesData[[#This Row],[sales]]&gt;2000,"Medium Category","Low Category"))</f>
        <v>Medium Category</v>
      </c>
      <c r="G696" s="2">
        <v>0</v>
      </c>
      <c r="H696" s="24">
        <f t="shared" si="20"/>
        <v>0</v>
      </c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63" t="str">
        <f>IF(AND(DmartSalesData[[#This Row],[sales]]&gt;3000,DmartSalesData[[#This Row],[profit]]&gt;500),"Good","Not Good")</f>
        <v>Not Good</v>
      </c>
      <c r="R696" s="73">
        <f>YEAR(DmartSalesData[[#This Row],[order_date]])</f>
        <v>2023</v>
      </c>
      <c r="S696" s="73"/>
    </row>
    <row r="697" spans="1:19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 t="str">
        <f>IF(DmartSalesData[[#This Row],[sales]]&gt;4000,"High Category",IF(DmartSalesData[[#This Row],[sales]]&gt;2000,"Medium Category","Low Category"))</f>
        <v>Low Category</v>
      </c>
      <c r="G697" s="2">
        <v>0.21</v>
      </c>
      <c r="H697" s="24">
        <f t="shared" si="20"/>
        <v>203.0847</v>
      </c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63" t="str">
        <f>IF(AND(DmartSalesData[[#This Row],[sales]]&gt;3000,DmartSalesData[[#This Row],[profit]]&gt;500),"Good","Not Good")</f>
        <v>Not Good</v>
      </c>
      <c r="R697" s="73">
        <f>YEAR(DmartSalesData[[#This Row],[order_date]])</f>
        <v>2023</v>
      </c>
      <c r="S697" s="73"/>
    </row>
    <row r="698" spans="1:19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 t="str">
        <f>IF(DmartSalesData[[#This Row],[sales]]&gt;4000,"High Category",IF(DmartSalesData[[#This Row],[sales]]&gt;2000,"Medium Category","Low Category"))</f>
        <v>Medium Category</v>
      </c>
      <c r="G698" s="2">
        <v>0.34</v>
      </c>
      <c r="H698" s="24">
        <f t="shared" si="20"/>
        <v>1316.7656000000002</v>
      </c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63" t="str">
        <f>IF(AND(DmartSalesData[[#This Row],[sales]]&gt;3000,DmartSalesData[[#This Row],[profit]]&gt;500),"Good","Not Good")</f>
        <v>Good</v>
      </c>
      <c r="R698" s="73">
        <f>YEAR(DmartSalesData[[#This Row],[order_date]])</f>
        <v>2024</v>
      </c>
      <c r="S698" s="73"/>
    </row>
    <row r="699" spans="1:19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 t="str">
        <f>IF(DmartSalesData[[#This Row],[sales]]&gt;4000,"High Category",IF(DmartSalesData[[#This Row],[sales]]&gt;2000,"Medium Category","Low Category"))</f>
        <v>Medium Category</v>
      </c>
      <c r="G699" s="2">
        <v>0.31</v>
      </c>
      <c r="H699" s="24">
        <f t="shared" si="20"/>
        <v>874.75800000000004</v>
      </c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63" t="str">
        <f>IF(AND(DmartSalesData[[#This Row],[sales]]&gt;3000,DmartSalesData[[#This Row],[profit]]&gt;500),"Good","Not Good")</f>
        <v>Not Good</v>
      </c>
      <c r="R699" s="73">
        <f>YEAR(DmartSalesData[[#This Row],[order_date]])</f>
        <v>2024</v>
      </c>
      <c r="S699" s="73"/>
    </row>
    <row r="700" spans="1:19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 t="str">
        <f>IF(DmartSalesData[[#This Row],[sales]]&gt;4000,"High Category",IF(DmartSalesData[[#This Row],[sales]]&gt;2000,"Medium Category","Low Category"))</f>
        <v>Low Category</v>
      </c>
      <c r="G700" s="2">
        <v>0.22</v>
      </c>
      <c r="H700" s="24">
        <f t="shared" si="20"/>
        <v>313.26900000000001</v>
      </c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63" t="str">
        <f>IF(AND(DmartSalesData[[#This Row],[sales]]&gt;3000,DmartSalesData[[#This Row],[profit]]&gt;500),"Good","Not Good")</f>
        <v>Not Good</v>
      </c>
      <c r="R700" s="73">
        <f>YEAR(DmartSalesData[[#This Row],[order_date]])</f>
        <v>2024</v>
      </c>
      <c r="S700" s="73"/>
    </row>
    <row r="701" spans="1:19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 t="str">
        <f>IF(DmartSalesData[[#This Row],[sales]]&gt;4000,"High Category",IF(DmartSalesData[[#This Row],[sales]]&gt;2000,"Medium Category","Low Category"))</f>
        <v>High Category</v>
      </c>
      <c r="G701" s="2">
        <v>0.15</v>
      </c>
      <c r="H701" s="24">
        <f t="shared" si="20"/>
        <v>703.97550000000001</v>
      </c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63" t="str">
        <f>IF(AND(DmartSalesData[[#This Row],[sales]]&gt;3000,DmartSalesData[[#This Row],[profit]]&gt;500),"Good","Not Good")</f>
        <v>Good</v>
      </c>
      <c r="R701" s="73">
        <f>YEAR(DmartSalesData[[#This Row],[order_date]])</f>
        <v>2023</v>
      </c>
      <c r="S701" s="73"/>
    </row>
    <row r="702" spans="1:19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 t="str">
        <f>IF(DmartSalesData[[#This Row],[sales]]&gt;4000,"High Category",IF(DmartSalesData[[#This Row],[sales]]&gt;2000,"Medium Category","Low Category"))</f>
        <v>Low Category</v>
      </c>
      <c r="G702" s="2">
        <v>0.24</v>
      </c>
      <c r="H702" s="24">
        <f t="shared" si="20"/>
        <v>39.021599999999999</v>
      </c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63" t="str">
        <f>IF(AND(DmartSalesData[[#This Row],[sales]]&gt;3000,DmartSalesData[[#This Row],[profit]]&gt;500),"Good","Not Good")</f>
        <v>Not Good</v>
      </c>
      <c r="R702" s="73">
        <f>YEAR(DmartSalesData[[#This Row],[order_date]])</f>
        <v>2024</v>
      </c>
      <c r="S702" s="73"/>
    </row>
    <row r="703" spans="1:19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 t="str">
        <f>IF(DmartSalesData[[#This Row],[sales]]&gt;4000,"High Category",IF(DmartSalesData[[#This Row],[sales]]&gt;2000,"Medium Category","Low Category"))</f>
        <v>Medium Category</v>
      </c>
      <c r="G703" s="2">
        <v>0.01</v>
      </c>
      <c r="H703" s="24">
        <f t="shared" si="20"/>
        <v>36.570900000000002</v>
      </c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63" t="str">
        <f>IF(AND(DmartSalesData[[#This Row],[sales]]&gt;3000,DmartSalesData[[#This Row],[profit]]&gt;500),"Good","Not Good")</f>
        <v>Good</v>
      </c>
      <c r="R703" s="73">
        <f>YEAR(DmartSalesData[[#This Row],[order_date]])</f>
        <v>2024</v>
      </c>
      <c r="S703" s="73"/>
    </row>
    <row r="704" spans="1:19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 t="str">
        <f>IF(DmartSalesData[[#This Row],[sales]]&gt;4000,"High Category",IF(DmartSalesData[[#This Row],[sales]]&gt;2000,"Medium Category","Low Category"))</f>
        <v>Low Category</v>
      </c>
      <c r="G704" s="2">
        <v>0.04</v>
      </c>
      <c r="H704" s="24">
        <f t="shared" si="20"/>
        <v>78.721999999999994</v>
      </c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63" t="str">
        <f>IF(AND(DmartSalesData[[#This Row],[sales]]&gt;3000,DmartSalesData[[#This Row],[profit]]&gt;500),"Good","Not Good")</f>
        <v>Not Good</v>
      </c>
      <c r="R704" s="73">
        <f>YEAR(DmartSalesData[[#This Row],[order_date]])</f>
        <v>2023</v>
      </c>
      <c r="S704" s="73"/>
    </row>
    <row r="705" spans="1:19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 t="str">
        <f>IF(DmartSalesData[[#This Row],[sales]]&gt;4000,"High Category",IF(DmartSalesData[[#This Row],[sales]]&gt;2000,"Medium Category","Low Category"))</f>
        <v>Medium Category</v>
      </c>
      <c r="G705" s="2">
        <v>0.08</v>
      </c>
      <c r="H705" s="24">
        <f t="shared" si="20"/>
        <v>212.83759999999998</v>
      </c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63" t="str">
        <f>IF(AND(DmartSalesData[[#This Row],[sales]]&gt;3000,DmartSalesData[[#This Row],[profit]]&gt;500),"Good","Not Good")</f>
        <v>Not Good</v>
      </c>
      <c r="R705" s="73">
        <f>YEAR(DmartSalesData[[#This Row],[order_date]])</f>
        <v>2023</v>
      </c>
      <c r="S705" s="73"/>
    </row>
    <row r="706" spans="1:19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 t="str">
        <f>IF(DmartSalesData[[#This Row],[sales]]&gt;4000,"High Category",IF(DmartSalesData[[#This Row],[sales]]&gt;2000,"Medium Category","Low Category"))</f>
        <v>Low Category</v>
      </c>
      <c r="G706" s="2">
        <v>0.31</v>
      </c>
      <c r="H706" s="24">
        <f t="shared" ref="H706:H769" si="22">E706*G706</f>
        <v>473.80400000000003</v>
      </c>
      <c r="I706" s="2">
        <f t="shared" ref="I706:I769" si="23">E706-H706</f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63" t="str">
        <f>IF(AND(DmartSalesData[[#This Row],[sales]]&gt;3000,DmartSalesData[[#This Row],[profit]]&gt;500),"Good","Not Good")</f>
        <v>Not Good</v>
      </c>
      <c r="R706" s="73">
        <f>YEAR(DmartSalesData[[#This Row],[order_date]])</f>
        <v>2023</v>
      </c>
      <c r="S706" s="73"/>
    </row>
    <row r="707" spans="1:19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 t="str">
        <f>IF(DmartSalesData[[#This Row],[sales]]&gt;4000,"High Category",IF(DmartSalesData[[#This Row],[sales]]&gt;2000,"Medium Category","Low Category"))</f>
        <v>Low Category</v>
      </c>
      <c r="G707" s="2">
        <v>0.11</v>
      </c>
      <c r="H707" s="24">
        <f t="shared" si="22"/>
        <v>184.15540000000001</v>
      </c>
      <c r="I707" s="2">
        <f t="shared" si="23"/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63" t="str">
        <f>IF(AND(DmartSalesData[[#This Row],[sales]]&gt;3000,DmartSalesData[[#This Row],[profit]]&gt;500),"Good","Not Good")</f>
        <v>Not Good</v>
      </c>
      <c r="R707" s="73">
        <f>YEAR(DmartSalesData[[#This Row],[order_date]])</f>
        <v>2023</v>
      </c>
      <c r="S707" s="73"/>
    </row>
    <row r="708" spans="1:19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 t="str">
        <f>IF(DmartSalesData[[#This Row],[sales]]&gt;4000,"High Category",IF(DmartSalesData[[#This Row],[sales]]&gt;2000,"Medium Category","Low Category"))</f>
        <v>Low Category</v>
      </c>
      <c r="G708" s="2">
        <v>0.21</v>
      </c>
      <c r="H708" s="24">
        <f t="shared" si="22"/>
        <v>36.6051</v>
      </c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63" t="str">
        <f>IF(AND(DmartSalesData[[#This Row],[sales]]&gt;3000,DmartSalesData[[#This Row],[profit]]&gt;500),"Good","Not Good")</f>
        <v>Not Good</v>
      </c>
      <c r="R708" s="73">
        <f>YEAR(DmartSalesData[[#This Row],[order_date]])</f>
        <v>2024</v>
      </c>
      <c r="S708" s="73"/>
    </row>
    <row r="709" spans="1:19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 t="str">
        <f>IF(DmartSalesData[[#This Row],[sales]]&gt;4000,"High Category",IF(DmartSalesData[[#This Row],[sales]]&gt;2000,"Medium Category","Low Category"))</f>
        <v>Medium Category</v>
      </c>
      <c r="G709" s="2">
        <v>0.31</v>
      </c>
      <c r="H709" s="24">
        <f t="shared" si="22"/>
        <v>1139.6343999999999</v>
      </c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63" t="str">
        <f>IF(AND(DmartSalesData[[#This Row],[sales]]&gt;3000,DmartSalesData[[#This Row],[profit]]&gt;500),"Good","Not Good")</f>
        <v>Good</v>
      </c>
      <c r="R709" s="73">
        <f>YEAR(DmartSalesData[[#This Row],[order_date]])</f>
        <v>2023</v>
      </c>
      <c r="S709" s="73"/>
    </row>
    <row r="710" spans="1:19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 t="str">
        <f>IF(DmartSalesData[[#This Row],[sales]]&gt;4000,"High Category",IF(DmartSalesData[[#This Row],[sales]]&gt;2000,"Medium Category","Low Category"))</f>
        <v>Medium Category</v>
      </c>
      <c r="G710" s="2">
        <v>0.42</v>
      </c>
      <c r="H710" s="24">
        <f t="shared" si="22"/>
        <v>1504.8221999999998</v>
      </c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63" t="str">
        <f>IF(AND(DmartSalesData[[#This Row],[sales]]&gt;3000,DmartSalesData[[#This Row],[profit]]&gt;500),"Good","Not Good")</f>
        <v>Good</v>
      </c>
      <c r="R710" s="73">
        <f>YEAR(DmartSalesData[[#This Row],[order_date]])</f>
        <v>2024</v>
      </c>
      <c r="S710" s="73"/>
    </row>
    <row r="711" spans="1:19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 t="str">
        <f>IF(DmartSalesData[[#This Row],[sales]]&gt;4000,"High Category",IF(DmartSalesData[[#This Row],[sales]]&gt;2000,"Medium Category","Low Category"))</f>
        <v>Medium Category</v>
      </c>
      <c r="G711" s="2">
        <v>0.27</v>
      </c>
      <c r="H711" s="24">
        <f t="shared" si="22"/>
        <v>892.71720000000005</v>
      </c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63" t="str">
        <f>IF(AND(DmartSalesData[[#This Row],[sales]]&gt;3000,DmartSalesData[[#This Row],[profit]]&gt;500),"Good","Not Good")</f>
        <v>Good</v>
      </c>
      <c r="R711" s="73">
        <f>YEAR(DmartSalesData[[#This Row],[order_date]])</f>
        <v>2024</v>
      </c>
      <c r="S711" s="73"/>
    </row>
    <row r="712" spans="1:19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 t="str">
        <f>IF(DmartSalesData[[#This Row],[sales]]&gt;4000,"High Category",IF(DmartSalesData[[#This Row],[sales]]&gt;2000,"Medium Category","Low Category"))</f>
        <v>High Category</v>
      </c>
      <c r="G712" s="2">
        <v>0.09</v>
      </c>
      <c r="H712" s="24">
        <f t="shared" si="22"/>
        <v>396.1764</v>
      </c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63" t="str">
        <f>IF(AND(DmartSalesData[[#This Row],[sales]]&gt;3000,DmartSalesData[[#This Row],[profit]]&gt;500),"Good","Not Good")</f>
        <v>Not Good</v>
      </c>
      <c r="R712" s="73">
        <f>YEAR(DmartSalesData[[#This Row],[order_date]])</f>
        <v>2024</v>
      </c>
      <c r="S712" s="73"/>
    </row>
    <row r="713" spans="1:19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 t="str">
        <f>IF(DmartSalesData[[#This Row],[sales]]&gt;4000,"High Category",IF(DmartSalesData[[#This Row],[sales]]&gt;2000,"Medium Category","Low Category"))</f>
        <v>High Category</v>
      </c>
      <c r="G713" s="2">
        <v>0.48</v>
      </c>
      <c r="H713" s="24">
        <f t="shared" si="22"/>
        <v>2167.7808</v>
      </c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63" t="str">
        <f>IF(AND(DmartSalesData[[#This Row],[sales]]&gt;3000,DmartSalesData[[#This Row],[profit]]&gt;500),"Good","Not Good")</f>
        <v>Not Good</v>
      </c>
      <c r="R713" s="73">
        <f>YEAR(DmartSalesData[[#This Row],[order_date]])</f>
        <v>2024</v>
      </c>
      <c r="S713" s="73"/>
    </row>
    <row r="714" spans="1:19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 t="str">
        <f>IF(DmartSalesData[[#This Row],[sales]]&gt;4000,"High Category",IF(DmartSalesData[[#This Row],[sales]]&gt;2000,"Medium Category","Low Category"))</f>
        <v>Medium Category</v>
      </c>
      <c r="G714" s="2">
        <v>0.05</v>
      </c>
      <c r="H714" s="24">
        <f t="shared" si="22"/>
        <v>141.32900000000001</v>
      </c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63" t="str">
        <f>IF(AND(DmartSalesData[[#This Row],[sales]]&gt;3000,DmartSalesData[[#This Row],[profit]]&gt;500),"Good","Not Good")</f>
        <v>Not Good</v>
      </c>
      <c r="R714" s="73">
        <f>YEAR(DmartSalesData[[#This Row],[order_date]])</f>
        <v>2024</v>
      </c>
      <c r="S714" s="73"/>
    </row>
    <row r="715" spans="1:19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 t="str">
        <f>IF(DmartSalesData[[#This Row],[sales]]&gt;4000,"High Category",IF(DmartSalesData[[#This Row],[sales]]&gt;2000,"Medium Category","Low Category"))</f>
        <v>Medium Category</v>
      </c>
      <c r="G715" s="2">
        <v>0.18</v>
      </c>
      <c r="H715" s="24">
        <f t="shared" si="22"/>
        <v>622.01519999999994</v>
      </c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63" t="str">
        <f>IF(AND(DmartSalesData[[#This Row],[sales]]&gt;3000,DmartSalesData[[#This Row],[profit]]&gt;500),"Good","Not Good")</f>
        <v>Not Good</v>
      </c>
      <c r="R715" s="73">
        <f>YEAR(DmartSalesData[[#This Row],[order_date]])</f>
        <v>2023</v>
      </c>
      <c r="S715" s="73"/>
    </row>
    <row r="716" spans="1:19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 t="str">
        <f>IF(DmartSalesData[[#This Row],[sales]]&gt;4000,"High Category",IF(DmartSalesData[[#This Row],[sales]]&gt;2000,"Medium Category","Low Category"))</f>
        <v>Low Category</v>
      </c>
      <c r="G716" s="2">
        <v>0.46</v>
      </c>
      <c r="H716" s="24">
        <f t="shared" si="22"/>
        <v>70.789400000000001</v>
      </c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63" t="str">
        <f>IF(AND(DmartSalesData[[#This Row],[sales]]&gt;3000,DmartSalesData[[#This Row],[profit]]&gt;500),"Good","Not Good")</f>
        <v>Not Good</v>
      </c>
      <c r="R716" s="73">
        <f>YEAR(DmartSalesData[[#This Row],[order_date]])</f>
        <v>2023</v>
      </c>
      <c r="S716" s="73"/>
    </row>
    <row r="717" spans="1:19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 t="str">
        <f>IF(DmartSalesData[[#This Row],[sales]]&gt;4000,"High Category",IF(DmartSalesData[[#This Row],[sales]]&gt;2000,"Medium Category","Low Category"))</f>
        <v>High Category</v>
      </c>
      <c r="G717" s="2">
        <v>0.3</v>
      </c>
      <c r="H717" s="24">
        <f t="shared" si="22"/>
        <v>1274.124</v>
      </c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63" t="str">
        <f>IF(AND(DmartSalesData[[#This Row],[sales]]&gt;3000,DmartSalesData[[#This Row],[profit]]&gt;500),"Good","Not Good")</f>
        <v>Good</v>
      </c>
      <c r="R717" s="73">
        <f>YEAR(DmartSalesData[[#This Row],[order_date]])</f>
        <v>2023</v>
      </c>
      <c r="S717" s="73"/>
    </row>
    <row r="718" spans="1:19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 t="str">
        <f>IF(DmartSalesData[[#This Row],[sales]]&gt;4000,"High Category",IF(DmartSalesData[[#This Row],[sales]]&gt;2000,"Medium Category","Low Category"))</f>
        <v>High Category</v>
      </c>
      <c r="G718" s="2">
        <v>0.33</v>
      </c>
      <c r="H718" s="24">
        <f t="shared" si="22"/>
        <v>1353.1419000000001</v>
      </c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63" t="str">
        <f>IF(AND(DmartSalesData[[#This Row],[sales]]&gt;3000,DmartSalesData[[#This Row],[profit]]&gt;500),"Good","Not Good")</f>
        <v>Not Good</v>
      </c>
      <c r="R718" s="73">
        <f>YEAR(DmartSalesData[[#This Row],[order_date]])</f>
        <v>2023</v>
      </c>
      <c r="S718" s="73"/>
    </row>
    <row r="719" spans="1:19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 t="str">
        <f>IF(DmartSalesData[[#This Row],[sales]]&gt;4000,"High Category",IF(DmartSalesData[[#This Row],[sales]]&gt;2000,"Medium Category","Low Category"))</f>
        <v>Low Category</v>
      </c>
      <c r="G719" s="2">
        <v>0.15</v>
      </c>
      <c r="H719" s="24">
        <f t="shared" si="22"/>
        <v>29.882999999999999</v>
      </c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63" t="str">
        <f>IF(AND(DmartSalesData[[#This Row],[sales]]&gt;3000,DmartSalesData[[#This Row],[profit]]&gt;500),"Good","Not Good")</f>
        <v>Not Good</v>
      </c>
      <c r="R719" s="73">
        <f>YEAR(DmartSalesData[[#This Row],[order_date]])</f>
        <v>2023</v>
      </c>
      <c r="S719" s="73"/>
    </row>
    <row r="720" spans="1:19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 t="str">
        <f>IF(DmartSalesData[[#This Row],[sales]]&gt;4000,"High Category",IF(DmartSalesData[[#This Row],[sales]]&gt;2000,"Medium Category","Low Category"))</f>
        <v>Medium Category</v>
      </c>
      <c r="G720" s="2">
        <v>0.04</v>
      </c>
      <c r="H720" s="24">
        <f t="shared" si="22"/>
        <v>110.39360000000001</v>
      </c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63" t="str">
        <f>IF(AND(DmartSalesData[[#This Row],[sales]]&gt;3000,DmartSalesData[[#This Row],[profit]]&gt;500),"Good","Not Good")</f>
        <v>Not Good</v>
      </c>
      <c r="R720" s="73">
        <f>YEAR(DmartSalesData[[#This Row],[order_date]])</f>
        <v>2023</v>
      </c>
      <c r="S720" s="73"/>
    </row>
    <row r="721" spans="1:19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 t="str">
        <f>IF(DmartSalesData[[#This Row],[sales]]&gt;4000,"High Category",IF(DmartSalesData[[#This Row],[sales]]&gt;2000,"Medium Category","Low Category"))</f>
        <v>High Category</v>
      </c>
      <c r="G721" s="2">
        <v>0.18</v>
      </c>
      <c r="H721" s="24">
        <f t="shared" si="22"/>
        <v>817.6697999999999</v>
      </c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63" t="str">
        <f>IF(AND(DmartSalesData[[#This Row],[sales]]&gt;3000,DmartSalesData[[#This Row],[profit]]&gt;500),"Good","Not Good")</f>
        <v>Good</v>
      </c>
      <c r="R721" s="73">
        <f>YEAR(DmartSalesData[[#This Row],[order_date]])</f>
        <v>2023</v>
      </c>
      <c r="S721" s="73"/>
    </row>
    <row r="722" spans="1:19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 t="str">
        <f>IF(DmartSalesData[[#This Row],[sales]]&gt;4000,"High Category",IF(DmartSalesData[[#This Row],[sales]]&gt;2000,"Medium Category","Low Category"))</f>
        <v>Low Category</v>
      </c>
      <c r="G722" s="2">
        <v>0.2</v>
      </c>
      <c r="H722" s="24">
        <f t="shared" si="22"/>
        <v>197.76</v>
      </c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63" t="str">
        <f>IF(AND(DmartSalesData[[#This Row],[sales]]&gt;3000,DmartSalesData[[#This Row],[profit]]&gt;500),"Good","Not Good")</f>
        <v>Not Good</v>
      </c>
      <c r="R722" s="73">
        <f>YEAR(DmartSalesData[[#This Row],[order_date]])</f>
        <v>2023</v>
      </c>
      <c r="S722" s="73"/>
    </row>
    <row r="723" spans="1:19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 t="str">
        <f>IF(DmartSalesData[[#This Row],[sales]]&gt;4000,"High Category",IF(DmartSalesData[[#This Row],[sales]]&gt;2000,"Medium Category","Low Category"))</f>
        <v>Low Category</v>
      </c>
      <c r="G723" s="2">
        <v>0.14000000000000001</v>
      </c>
      <c r="H723" s="24">
        <f t="shared" si="22"/>
        <v>255.91440000000003</v>
      </c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63" t="str">
        <f>IF(AND(DmartSalesData[[#This Row],[sales]]&gt;3000,DmartSalesData[[#This Row],[profit]]&gt;500),"Good","Not Good")</f>
        <v>Not Good</v>
      </c>
      <c r="R723" s="73">
        <f>YEAR(DmartSalesData[[#This Row],[order_date]])</f>
        <v>2024</v>
      </c>
      <c r="S723" s="73"/>
    </row>
    <row r="724" spans="1:19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 t="str">
        <f>IF(DmartSalesData[[#This Row],[sales]]&gt;4000,"High Category",IF(DmartSalesData[[#This Row],[sales]]&gt;2000,"Medium Category","Low Category"))</f>
        <v>Low Category</v>
      </c>
      <c r="G724" s="2">
        <v>0.11</v>
      </c>
      <c r="H724" s="24">
        <f t="shared" si="22"/>
        <v>189.4376</v>
      </c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63" t="str">
        <f>IF(AND(DmartSalesData[[#This Row],[sales]]&gt;3000,DmartSalesData[[#This Row],[profit]]&gt;500),"Good","Not Good")</f>
        <v>Not Good</v>
      </c>
      <c r="R724" s="73">
        <f>YEAR(DmartSalesData[[#This Row],[order_date]])</f>
        <v>2023</v>
      </c>
      <c r="S724" s="73"/>
    </row>
    <row r="725" spans="1:19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 t="str">
        <f>IF(DmartSalesData[[#This Row],[sales]]&gt;4000,"High Category",IF(DmartSalesData[[#This Row],[sales]]&gt;2000,"Medium Category","Low Category"))</f>
        <v>Low Category</v>
      </c>
      <c r="G725" s="2">
        <v>0.18</v>
      </c>
      <c r="H725" s="24">
        <f t="shared" si="22"/>
        <v>331.93979999999999</v>
      </c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63" t="str">
        <f>IF(AND(DmartSalesData[[#This Row],[sales]]&gt;3000,DmartSalesData[[#This Row],[profit]]&gt;500),"Good","Not Good")</f>
        <v>Not Good</v>
      </c>
      <c r="R725" s="73">
        <f>YEAR(DmartSalesData[[#This Row],[order_date]])</f>
        <v>2024</v>
      </c>
      <c r="S725" s="73"/>
    </row>
    <row r="726" spans="1:19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 t="str">
        <f>IF(DmartSalesData[[#This Row],[sales]]&gt;4000,"High Category",IF(DmartSalesData[[#This Row],[sales]]&gt;2000,"Medium Category","Low Category"))</f>
        <v>Low Category</v>
      </c>
      <c r="G726" s="2">
        <v>0.32</v>
      </c>
      <c r="H726" s="24">
        <f t="shared" si="22"/>
        <v>97.6768</v>
      </c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63" t="str">
        <f>IF(AND(DmartSalesData[[#This Row],[sales]]&gt;3000,DmartSalesData[[#This Row],[profit]]&gt;500),"Good","Not Good")</f>
        <v>Not Good</v>
      </c>
      <c r="R726" s="73">
        <f>YEAR(DmartSalesData[[#This Row],[order_date]])</f>
        <v>2023</v>
      </c>
      <c r="S726" s="73"/>
    </row>
    <row r="727" spans="1:19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 t="str">
        <f>IF(DmartSalesData[[#This Row],[sales]]&gt;4000,"High Category",IF(DmartSalesData[[#This Row],[sales]]&gt;2000,"Medium Category","Low Category"))</f>
        <v>Low Category</v>
      </c>
      <c r="G727" s="2">
        <v>0.47</v>
      </c>
      <c r="H727" s="24">
        <f t="shared" si="22"/>
        <v>689.57929999999999</v>
      </c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63" t="str">
        <f>IF(AND(DmartSalesData[[#This Row],[sales]]&gt;3000,DmartSalesData[[#This Row],[profit]]&gt;500),"Good","Not Good")</f>
        <v>Not Good</v>
      </c>
      <c r="R727" s="73">
        <f>YEAR(DmartSalesData[[#This Row],[order_date]])</f>
        <v>2024</v>
      </c>
      <c r="S727" s="73"/>
    </row>
    <row r="728" spans="1:19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 t="str">
        <f>IF(DmartSalesData[[#This Row],[sales]]&gt;4000,"High Category",IF(DmartSalesData[[#This Row],[sales]]&gt;2000,"Medium Category","Low Category"))</f>
        <v>Low Category</v>
      </c>
      <c r="G728" s="2">
        <v>0.35</v>
      </c>
      <c r="H728" s="24">
        <f t="shared" si="22"/>
        <v>540.67999999999995</v>
      </c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63" t="str">
        <f>IF(AND(DmartSalesData[[#This Row],[sales]]&gt;3000,DmartSalesData[[#This Row],[profit]]&gt;500),"Good","Not Good")</f>
        <v>Not Good</v>
      </c>
      <c r="R728" s="73">
        <f>YEAR(DmartSalesData[[#This Row],[order_date]])</f>
        <v>2023</v>
      </c>
      <c r="S728" s="73"/>
    </row>
    <row r="729" spans="1:19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 t="str">
        <f>IF(DmartSalesData[[#This Row],[sales]]&gt;4000,"High Category",IF(DmartSalesData[[#This Row],[sales]]&gt;2000,"Medium Category","Low Category"))</f>
        <v>High Category</v>
      </c>
      <c r="G729" s="2">
        <v>0.39</v>
      </c>
      <c r="H729" s="24">
        <f t="shared" si="22"/>
        <v>1693.6803000000002</v>
      </c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63" t="str">
        <f>IF(AND(DmartSalesData[[#This Row],[sales]]&gt;3000,DmartSalesData[[#This Row],[profit]]&gt;500),"Good","Not Good")</f>
        <v>Not Good</v>
      </c>
      <c r="R729" s="73">
        <f>YEAR(DmartSalesData[[#This Row],[order_date]])</f>
        <v>2023</v>
      </c>
      <c r="S729" s="73"/>
    </row>
    <row r="730" spans="1:19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 t="str">
        <f>IF(DmartSalesData[[#This Row],[sales]]&gt;4000,"High Category",IF(DmartSalesData[[#This Row],[sales]]&gt;2000,"Medium Category","Low Category"))</f>
        <v>Low Category</v>
      </c>
      <c r="G730" s="2">
        <v>0.15</v>
      </c>
      <c r="H730" s="24">
        <f t="shared" si="22"/>
        <v>273.80549999999999</v>
      </c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63" t="str">
        <f>IF(AND(DmartSalesData[[#This Row],[sales]]&gt;3000,DmartSalesData[[#This Row],[profit]]&gt;500),"Good","Not Good")</f>
        <v>Not Good</v>
      </c>
      <c r="R730" s="73">
        <f>YEAR(DmartSalesData[[#This Row],[order_date]])</f>
        <v>2024</v>
      </c>
      <c r="S730" s="73"/>
    </row>
    <row r="731" spans="1:19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 t="str">
        <f>IF(DmartSalesData[[#This Row],[sales]]&gt;4000,"High Category",IF(DmartSalesData[[#This Row],[sales]]&gt;2000,"Medium Category","Low Category"))</f>
        <v>Medium Category</v>
      </c>
      <c r="G731" s="2">
        <v>0.05</v>
      </c>
      <c r="H731" s="24">
        <f t="shared" si="22"/>
        <v>114.56800000000001</v>
      </c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63" t="str">
        <f>IF(AND(DmartSalesData[[#This Row],[sales]]&gt;3000,DmartSalesData[[#This Row],[profit]]&gt;500),"Good","Not Good")</f>
        <v>Not Good</v>
      </c>
      <c r="R731" s="73">
        <f>YEAR(DmartSalesData[[#This Row],[order_date]])</f>
        <v>2023</v>
      </c>
      <c r="S731" s="73"/>
    </row>
    <row r="732" spans="1:19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 t="str">
        <f>IF(DmartSalesData[[#This Row],[sales]]&gt;4000,"High Category",IF(DmartSalesData[[#This Row],[sales]]&gt;2000,"Medium Category","Low Category"))</f>
        <v>Low Category</v>
      </c>
      <c r="G732" s="2">
        <v>0.15</v>
      </c>
      <c r="H732" s="24">
        <f t="shared" si="22"/>
        <v>294.84299999999996</v>
      </c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63" t="str">
        <f>IF(AND(DmartSalesData[[#This Row],[sales]]&gt;3000,DmartSalesData[[#This Row],[profit]]&gt;500),"Good","Not Good")</f>
        <v>Not Good</v>
      </c>
      <c r="R732" s="73">
        <f>YEAR(DmartSalesData[[#This Row],[order_date]])</f>
        <v>2024</v>
      </c>
      <c r="S732" s="73"/>
    </row>
    <row r="733" spans="1:19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 t="str">
        <f>IF(DmartSalesData[[#This Row],[sales]]&gt;4000,"High Category",IF(DmartSalesData[[#This Row],[sales]]&gt;2000,"Medium Category","Low Category"))</f>
        <v>Low Category</v>
      </c>
      <c r="G733" s="2">
        <v>0.2</v>
      </c>
      <c r="H733" s="24">
        <f t="shared" si="22"/>
        <v>138.26</v>
      </c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63" t="str">
        <f>IF(AND(DmartSalesData[[#This Row],[sales]]&gt;3000,DmartSalesData[[#This Row],[profit]]&gt;500),"Good","Not Good")</f>
        <v>Not Good</v>
      </c>
      <c r="R733" s="73">
        <f>YEAR(DmartSalesData[[#This Row],[order_date]])</f>
        <v>2023</v>
      </c>
      <c r="S733" s="73"/>
    </row>
    <row r="734" spans="1:19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 t="str">
        <f>IF(DmartSalesData[[#This Row],[sales]]&gt;4000,"High Category",IF(DmartSalesData[[#This Row],[sales]]&gt;2000,"Medium Category","Low Category"))</f>
        <v>High Category</v>
      </c>
      <c r="G734" s="2">
        <v>0.34</v>
      </c>
      <c r="H734" s="24">
        <f t="shared" si="22"/>
        <v>1683.9350000000002</v>
      </c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63" t="str">
        <f>IF(AND(DmartSalesData[[#This Row],[sales]]&gt;3000,DmartSalesData[[#This Row],[profit]]&gt;500),"Good","Not Good")</f>
        <v>Not Good</v>
      </c>
      <c r="R734" s="73">
        <f>YEAR(DmartSalesData[[#This Row],[order_date]])</f>
        <v>2023</v>
      </c>
      <c r="S734" s="73"/>
    </row>
    <row r="735" spans="1:19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 t="str">
        <f>IF(DmartSalesData[[#This Row],[sales]]&gt;4000,"High Category",IF(DmartSalesData[[#This Row],[sales]]&gt;2000,"Medium Category","Low Category"))</f>
        <v>High Category</v>
      </c>
      <c r="G735" s="2">
        <v>0.47</v>
      </c>
      <c r="H735" s="24">
        <f t="shared" si="22"/>
        <v>1948.8737999999998</v>
      </c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63" t="str">
        <f>IF(AND(DmartSalesData[[#This Row],[sales]]&gt;3000,DmartSalesData[[#This Row],[profit]]&gt;500),"Good","Not Good")</f>
        <v>Good</v>
      </c>
      <c r="R735" s="73">
        <f>YEAR(DmartSalesData[[#This Row],[order_date]])</f>
        <v>2023</v>
      </c>
      <c r="S735" s="73"/>
    </row>
    <row r="736" spans="1:19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 t="str">
        <f>IF(DmartSalesData[[#This Row],[sales]]&gt;4000,"High Category",IF(DmartSalesData[[#This Row],[sales]]&gt;2000,"Medium Category","Low Category"))</f>
        <v>Medium Category</v>
      </c>
      <c r="G736" s="2">
        <v>0.4</v>
      </c>
      <c r="H736" s="24">
        <f t="shared" si="22"/>
        <v>1100.2040000000002</v>
      </c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63" t="str">
        <f>IF(AND(DmartSalesData[[#This Row],[sales]]&gt;3000,DmartSalesData[[#This Row],[profit]]&gt;500),"Good","Not Good")</f>
        <v>Not Good</v>
      </c>
      <c r="R736" s="73">
        <f>YEAR(DmartSalesData[[#This Row],[order_date]])</f>
        <v>2023</v>
      </c>
      <c r="S736" s="73"/>
    </row>
    <row r="737" spans="1:19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 t="str">
        <f>IF(DmartSalesData[[#This Row],[sales]]&gt;4000,"High Category",IF(DmartSalesData[[#This Row],[sales]]&gt;2000,"Medium Category","Low Category"))</f>
        <v>Medium Category</v>
      </c>
      <c r="G737" s="2">
        <v>0.13</v>
      </c>
      <c r="H737" s="24">
        <f t="shared" si="22"/>
        <v>316.44470000000001</v>
      </c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63" t="str">
        <f>IF(AND(DmartSalesData[[#This Row],[sales]]&gt;3000,DmartSalesData[[#This Row],[profit]]&gt;500),"Good","Not Good")</f>
        <v>Not Good</v>
      </c>
      <c r="R737" s="73">
        <f>YEAR(DmartSalesData[[#This Row],[order_date]])</f>
        <v>2024</v>
      </c>
      <c r="S737" s="73"/>
    </row>
    <row r="738" spans="1:19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 t="str">
        <f>IF(DmartSalesData[[#This Row],[sales]]&gt;4000,"High Category",IF(DmartSalesData[[#This Row],[sales]]&gt;2000,"Medium Category","Low Category"))</f>
        <v>Medium Category</v>
      </c>
      <c r="G738" s="2">
        <v>0.41</v>
      </c>
      <c r="H738" s="24">
        <f t="shared" si="22"/>
        <v>1345.3534999999999</v>
      </c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63" t="str">
        <f>IF(AND(DmartSalesData[[#This Row],[sales]]&gt;3000,DmartSalesData[[#This Row],[profit]]&gt;500),"Good","Not Good")</f>
        <v>Good</v>
      </c>
      <c r="R738" s="73">
        <f>YEAR(DmartSalesData[[#This Row],[order_date]])</f>
        <v>2023</v>
      </c>
      <c r="S738" s="73"/>
    </row>
    <row r="739" spans="1:19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 t="str">
        <f>IF(DmartSalesData[[#This Row],[sales]]&gt;4000,"High Category",IF(DmartSalesData[[#This Row],[sales]]&gt;2000,"Medium Category","Low Category"))</f>
        <v>Low Category</v>
      </c>
      <c r="G739" s="2">
        <v>0.21</v>
      </c>
      <c r="H739" s="24">
        <f t="shared" si="22"/>
        <v>356.89709999999997</v>
      </c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63" t="str">
        <f>IF(AND(DmartSalesData[[#This Row],[sales]]&gt;3000,DmartSalesData[[#This Row],[profit]]&gt;500),"Good","Not Good")</f>
        <v>Not Good</v>
      </c>
      <c r="R739" s="73">
        <f>YEAR(DmartSalesData[[#This Row],[order_date]])</f>
        <v>2023</v>
      </c>
      <c r="S739" s="73"/>
    </row>
    <row r="740" spans="1:19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 t="str">
        <f>IF(DmartSalesData[[#This Row],[sales]]&gt;4000,"High Category",IF(DmartSalesData[[#This Row],[sales]]&gt;2000,"Medium Category","Low Category"))</f>
        <v>Low Category</v>
      </c>
      <c r="G740" s="2">
        <v>0.09</v>
      </c>
      <c r="H740" s="24">
        <f t="shared" si="22"/>
        <v>31.175099999999997</v>
      </c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63" t="str">
        <f>IF(AND(DmartSalesData[[#This Row],[sales]]&gt;3000,DmartSalesData[[#This Row],[profit]]&gt;500),"Good","Not Good")</f>
        <v>Not Good</v>
      </c>
      <c r="R740" s="73">
        <f>YEAR(DmartSalesData[[#This Row],[order_date]])</f>
        <v>2024</v>
      </c>
      <c r="S740" s="73"/>
    </row>
    <row r="741" spans="1:19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 t="str">
        <f>IF(DmartSalesData[[#This Row],[sales]]&gt;4000,"High Category",IF(DmartSalesData[[#This Row],[sales]]&gt;2000,"Medium Category","Low Category"))</f>
        <v>Medium Category</v>
      </c>
      <c r="G741" s="2">
        <v>0.23</v>
      </c>
      <c r="H741" s="24">
        <f t="shared" si="22"/>
        <v>478.66450000000003</v>
      </c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63" t="str">
        <f>IF(AND(DmartSalesData[[#This Row],[sales]]&gt;3000,DmartSalesData[[#This Row],[profit]]&gt;500),"Good","Not Good")</f>
        <v>Not Good</v>
      </c>
      <c r="R741" s="73">
        <f>YEAR(DmartSalesData[[#This Row],[order_date]])</f>
        <v>2024</v>
      </c>
      <c r="S741" s="73"/>
    </row>
    <row r="742" spans="1:19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 t="str">
        <f>IF(DmartSalesData[[#This Row],[sales]]&gt;4000,"High Category",IF(DmartSalesData[[#This Row],[sales]]&gt;2000,"Medium Category","Low Category"))</f>
        <v>High Category</v>
      </c>
      <c r="G742" s="2">
        <v>0.28000000000000003</v>
      </c>
      <c r="H742" s="24">
        <f t="shared" si="22"/>
        <v>1378.0172</v>
      </c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63" t="str">
        <f>IF(AND(DmartSalesData[[#This Row],[sales]]&gt;3000,DmartSalesData[[#This Row],[profit]]&gt;500),"Good","Not Good")</f>
        <v>Good</v>
      </c>
      <c r="R742" s="73">
        <f>YEAR(DmartSalesData[[#This Row],[order_date]])</f>
        <v>2024</v>
      </c>
      <c r="S742" s="73"/>
    </row>
    <row r="743" spans="1:19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 t="str">
        <f>IF(DmartSalesData[[#This Row],[sales]]&gt;4000,"High Category",IF(DmartSalesData[[#This Row],[sales]]&gt;2000,"Medium Category","Low Category"))</f>
        <v>Low Category</v>
      </c>
      <c r="G743" s="2">
        <v>0.38</v>
      </c>
      <c r="H743" s="24">
        <f t="shared" si="22"/>
        <v>377.53000000000003</v>
      </c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63" t="str">
        <f>IF(AND(DmartSalesData[[#This Row],[sales]]&gt;3000,DmartSalesData[[#This Row],[profit]]&gt;500),"Good","Not Good")</f>
        <v>Not Good</v>
      </c>
      <c r="R743" s="73">
        <f>YEAR(DmartSalesData[[#This Row],[order_date]])</f>
        <v>2024</v>
      </c>
      <c r="S743" s="73"/>
    </row>
    <row r="744" spans="1:19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 t="str">
        <f>IF(DmartSalesData[[#This Row],[sales]]&gt;4000,"High Category",IF(DmartSalesData[[#This Row],[sales]]&gt;2000,"Medium Category","Low Category"))</f>
        <v>Medium Category</v>
      </c>
      <c r="G744" s="2">
        <v>0.17</v>
      </c>
      <c r="H744" s="24">
        <f t="shared" si="22"/>
        <v>456.57920000000007</v>
      </c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63" t="str">
        <f>IF(AND(DmartSalesData[[#This Row],[sales]]&gt;3000,DmartSalesData[[#This Row],[profit]]&gt;500),"Good","Not Good")</f>
        <v>Not Good</v>
      </c>
      <c r="R744" s="73">
        <f>YEAR(DmartSalesData[[#This Row],[order_date]])</f>
        <v>2024</v>
      </c>
      <c r="S744" s="73"/>
    </row>
    <row r="745" spans="1:19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 t="str">
        <f>IF(DmartSalesData[[#This Row],[sales]]&gt;4000,"High Category",IF(DmartSalesData[[#This Row],[sales]]&gt;2000,"Medium Category","Low Category"))</f>
        <v>Low Category</v>
      </c>
      <c r="G745" s="2">
        <v>7.0000000000000007E-2</v>
      </c>
      <c r="H745" s="24">
        <f t="shared" si="22"/>
        <v>9.9225000000000012</v>
      </c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63" t="str">
        <f>IF(AND(DmartSalesData[[#This Row],[sales]]&gt;3000,DmartSalesData[[#This Row],[profit]]&gt;500),"Good","Not Good")</f>
        <v>Not Good</v>
      </c>
      <c r="R745" s="73">
        <f>YEAR(DmartSalesData[[#This Row],[order_date]])</f>
        <v>2023</v>
      </c>
      <c r="S745" s="73"/>
    </row>
    <row r="746" spans="1:19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 t="str">
        <f>IF(DmartSalesData[[#This Row],[sales]]&gt;4000,"High Category",IF(DmartSalesData[[#This Row],[sales]]&gt;2000,"Medium Category","Low Category"))</f>
        <v>Low Category</v>
      </c>
      <c r="G746" s="2">
        <v>0.05</v>
      </c>
      <c r="H746" s="24">
        <f t="shared" si="22"/>
        <v>34.897500000000001</v>
      </c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63" t="str">
        <f>IF(AND(DmartSalesData[[#This Row],[sales]]&gt;3000,DmartSalesData[[#This Row],[profit]]&gt;500),"Good","Not Good")</f>
        <v>Not Good</v>
      </c>
      <c r="R746" s="73">
        <f>YEAR(DmartSalesData[[#This Row],[order_date]])</f>
        <v>2023</v>
      </c>
      <c r="S746" s="73"/>
    </row>
    <row r="747" spans="1:19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 t="str">
        <f>IF(DmartSalesData[[#This Row],[sales]]&gt;4000,"High Category",IF(DmartSalesData[[#This Row],[sales]]&gt;2000,"Medium Category","Low Category"))</f>
        <v>Medium Category</v>
      </c>
      <c r="G747" s="2">
        <v>0.06</v>
      </c>
      <c r="H747" s="24">
        <f t="shared" si="22"/>
        <v>178.63439999999997</v>
      </c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63" t="str">
        <f>IF(AND(DmartSalesData[[#This Row],[sales]]&gt;3000,DmartSalesData[[#This Row],[profit]]&gt;500),"Good","Not Good")</f>
        <v>Not Good</v>
      </c>
      <c r="R747" s="73">
        <f>YEAR(DmartSalesData[[#This Row],[order_date]])</f>
        <v>2023</v>
      </c>
      <c r="S747" s="73"/>
    </row>
    <row r="748" spans="1:19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 t="str">
        <f>IF(DmartSalesData[[#This Row],[sales]]&gt;4000,"High Category",IF(DmartSalesData[[#This Row],[sales]]&gt;2000,"Medium Category","Low Category"))</f>
        <v>Low Category</v>
      </c>
      <c r="G748" s="2">
        <v>0.48</v>
      </c>
      <c r="H748" s="24">
        <f t="shared" si="22"/>
        <v>747.51839999999993</v>
      </c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63" t="str">
        <f>IF(AND(DmartSalesData[[#This Row],[sales]]&gt;3000,DmartSalesData[[#This Row],[profit]]&gt;500),"Good","Not Good")</f>
        <v>Not Good</v>
      </c>
      <c r="R748" s="73">
        <f>YEAR(DmartSalesData[[#This Row],[order_date]])</f>
        <v>2023</v>
      </c>
      <c r="S748" s="73"/>
    </row>
    <row r="749" spans="1:19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 t="str">
        <f>IF(DmartSalesData[[#This Row],[sales]]&gt;4000,"High Category",IF(DmartSalesData[[#This Row],[sales]]&gt;2000,"Medium Category","Low Category"))</f>
        <v>High Category</v>
      </c>
      <c r="G749" s="2">
        <v>0.48</v>
      </c>
      <c r="H749" s="24">
        <f t="shared" si="22"/>
        <v>2178.1680000000001</v>
      </c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63" t="str">
        <f>IF(AND(DmartSalesData[[#This Row],[sales]]&gt;3000,DmartSalesData[[#This Row],[profit]]&gt;500),"Good","Not Good")</f>
        <v>Good</v>
      </c>
      <c r="R749" s="73">
        <f>YEAR(DmartSalesData[[#This Row],[order_date]])</f>
        <v>2024</v>
      </c>
      <c r="S749" s="73"/>
    </row>
    <row r="750" spans="1:19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 t="str">
        <f>IF(DmartSalesData[[#This Row],[sales]]&gt;4000,"High Category",IF(DmartSalesData[[#This Row],[sales]]&gt;2000,"Medium Category","Low Category"))</f>
        <v>Medium Category</v>
      </c>
      <c r="G750" s="2">
        <v>0.48</v>
      </c>
      <c r="H750" s="24">
        <f t="shared" si="22"/>
        <v>1003.3104</v>
      </c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63" t="str">
        <f>IF(AND(DmartSalesData[[#This Row],[sales]]&gt;3000,DmartSalesData[[#This Row],[profit]]&gt;500),"Good","Not Good")</f>
        <v>Not Good</v>
      </c>
      <c r="R750" s="73">
        <f>YEAR(DmartSalesData[[#This Row],[order_date]])</f>
        <v>2024</v>
      </c>
      <c r="S750" s="73"/>
    </row>
    <row r="751" spans="1:19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 t="str">
        <f>IF(DmartSalesData[[#This Row],[sales]]&gt;4000,"High Category",IF(DmartSalesData[[#This Row],[sales]]&gt;2000,"Medium Category","Low Category"))</f>
        <v>Low Category</v>
      </c>
      <c r="G751" s="2">
        <v>0.15</v>
      </c>
      <c r="H751" s="24">
        <f t="shared" si="22"/>
        <v>167.90399999999997</v>
      </c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63" t="str">
        <f>IF(AND(DmartSalesData[[#This Row],[sales]]&gt;3000,DmartSalesData[[#This Row],[profit]]&gt;500),"Good","Not Good")</f>
        <v>Not Good</v>
      </c>
      <c r="R751" s="73">
        <f>YEAR(DmartSalesData[[#This Row],[order_date]])</f>
        <v>2024</v>
      </c>
      <c r="S751" s="73"/>
    </row>
    <row r="752" spans="1:19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 t="str">
        <f>IF(DmartSalesData[[#This Row],[sales]]&gt;4000,"High Category",IF(DmartSalesData[[#This Row],[sales]]&gt;2000,"Medium Category","Low Category"))</f>
        <v>Medium Category</v>
      </c>
      <c r="G752" s="2">
        <v>0.1</v>
      </c>
      <c r="H752" s="24">
        <f t="shared" si="22"/>
        <v>277.34000000000003</v>
      </c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63" t="str">
        <f>IF(AND(DmartSalesData[[#This Row],[sales]]&gt;3000,DmartSalesData[[#This Row],[profit]]&gt;500),"Good","Not Good")</f>
        <v>Not Good</v>
      </c>
      <c r="R752" s="73">
        <f>YEAR(DmartSalesData[[#This Row],[order_date]])</f>
        <v>2023</v>
      </c>
      <c r="S752" s="73"/>
    </row>
    <row r="753" spans="1:19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 t="str">
        <f>IF(DmartSalesData[[#This Row],[sales]]&gt;4000,"High Category",IF(DmartSalesData[[#This Row],[sales]]&gt;2000,"Medium Category","Low Category"))</f>
        <v>Medium Category</v>
      </c>
      <c r="G753" s="2">
        <v>0.49</v>
      </c>
      <c r="H753" s="24">
        <f t="shared" si="22"/>
        <v>1957.7312999999999</v>
      </c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63" t="str">
        <f>IF(AND(DmartSalesData[[#This Row],[sales]]&gt;3000,DmartSalesData[[#This Row],[profit]]&gt;500),"Good","Not Good")</f>
        <v>Good</v>
      </c>
      <c r="R753" s="73">
        <f>YEAR(DmartSalesData[[#This Row],[order_date]])</f>
        <v>2023</v>
      </c>
      <c r="S753" s="73"/>
    </row>
    <row r="754" spans="1:19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 t="str">
        <f>IF(DmartSalesData[[#This Row],[sales]]&gt;4000,"High Category",IF(DmartSalesData[[#This Row],[sales]]&gt;2000,"Medium Category","Low Category"))</f>
        <v>Low Category</v>
      </c>
      <c r="G754" s="2">
        <v>0.49</v>
      </c>
      <c r="H754" s="24">
        <f t="shared" si="22"/>
        <v>95.628399999999999</v>
      </c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63" t="str">
        <f>IF(AND(DmartSalesData[[#This Row],[sales]]&gt;3000,DmartSalesData[[#This Row],[profit]]&gt;500),"Good","Not Good")</f>
        <v>Not Good</v>
      </c>
      <c r="R754" s="73">
        <f>YEAR(DmartSalesData[[#This Row],[order_date]])</f>
        <v>2023</v>
      </c>
      <c r="S754" s="73"/>
    </row>
    <row r="755" spans="1:19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 t="str">
        <f>IF(DmartSalesData[[#This Row],[sales]]&gt;4000,"High Category",IF(DmartSalesData[[#This Row],[sales]]&gt;2000,"Medium Category","Low Category"))</f>
        <v>Medium Category</v>
      </c>
      <c r="G755" s="2">
        <v>0.04</v>
      </c>
      <c r="H755" s="24">
        <f t="shared" si="22"/>
        <v>103.08200000000001</v>
      </c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63" t="str">
        <f>IF(AND(DmartSalesData[[#This Row],[sales]]&gt;3000,DmartSalesData[[#This Row],[profit]]&gt;500),"Good","Not Good")</f>
        <v>Not Good</v>
      </c>
      <c r="R755" s="73">
        <f>YEAR(DmartSalesData[[#This Row],[order_date]])</f>
        <v>2024</v>
      </c>
      <c r="S755" s="73"/>
    </row>
    <row r="756" spans="1:19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 t="str">
        <f>IF(DmartSalesData[[#This Row],[sales]]&gt;4000,"High Category",IF(DmartSalesData[[#This Row],[sales]]&gt;2000,"Medium Category","Low Category"))</f>
        <v>Medium Category</v>
      </c>
      <c r="G756" s="2">
        <v>0.38</v>
      </c>
      <c r="H756" s="24">
        <f t="shared" si="22"/>
        <v>1478.1202000000001</v>
      </c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63" t="str">
        <f>IF(AND(DmartSalesData[[#This Row],[sales]]&gt;3000,DmartSalesData[[#This Row],[profit]]&gt;500),"Good","Not Good")</f>
        <v>Not Good</v>
      </c>
      <c r="R756" s="73">
        <f>YEAR(DmartSalesData[[#This Row],[order_date]])</f>
        <v>2024</v>
      </c>
      <c r="S756" s="73"/>
    </row>
    <row r="757" spans="1:19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 t="str">
        <f>IF(DmartSalesData[[#This Row],[sales]]&gt;4000,"High Category",IF(DmartSalesData[[#This Row],[sales]]&gt;2000,"Medium Category","Low Category"))</f>
        <v>Low Category</v>
      </c>
      <c r="G757" s="2">
        <v>0.14000000000000001</v>
      </c>
      <c r="H757" s="24">
        <f t="shared" si="22"/>
        <v>85.061200000000014</v>
      </c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63" t="str">
        <f>IF(AND(DmartSalesData[[#This Row],[sales]]&gt;3000,DmartSalesData[[#This Row],[profit]]&gt;500),"Good","Not Good")</f>
        <v>Not Good</v>
      </c>
      <c r="R757" s="73">
        <f>YEAR(DmartSalesData[[#This Row],[order_date]])</f>
        <v>2024</v>
      </c>
      <c r="S757" s="73"/>
    </row>
    <row r="758" spans="1:19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 t="str">
        <f>IF(DmartSalesData[[#This Row],[sales]]&gt;4000,"High Category",IF(DmartSalesData[[#This Row],[sales]]&gt;2000,"Medium Category","Low Category"))</f>
        <v>High Category</v>
      </c>
      <c r="G758" s="2">
        <v>0.45</v>
      </c>
      <c r="H758" s="24">
        <f t="shared" si="22"/>
        <v>2035.6695</v>
      </c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63" t="str">
        <f>IF(AND(DmartSalesData[[#This Row],[sales]]&gt;3000,DmartSalesData[[#This Row],[profit]]&gt;500),"Good","Not Good")</f>
        <v>Good</v>
      </c>
      <c r="R758" s="73">
        <f>YEAR(DmartSalesData[[#This Row],[order_date]])</f>
        <v>2024</v>
      </c>
      <c r="S758" s="73"/>
    </row>
    <row r="759" spans="1:19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 t="str">
        <f>IF(DmartSalesData[[#This Row],[sales]]&gt;4000,"High Category",IF(DmartSalesData[[#This Row],[sales]]&gt;2000,"Medium Category","Low Category"))</f>
        <v>Low Category</v>
      </c>
      <c r="G759" s="2">
        <v>0.04</v>
      </c>
      <c r="H759" s="24">
        <f t="shared" si="22"/>
        <v>55.845600000000005</v>
      </c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63" t="str">
        <f>IF(AND(DmartSalesData[[#This Row],[sales]]&gt;3000,DmartSalesData[[#This Row],[profit]]&gt;500),"Good","Not Good")</f>
        <v>Not Good</v>
      </c>
      <c r="R759" s="73">
        <f>YEAR(DmartSalesData[[#This Row],[order_date]])</f>
        <v>2023</v>
      </c>
      <c r="S759" s="73"/>
    </row>
    <row r="760" spans="1:19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 t="str">
        <f>IF(DmartSalesData[[#This Row],[sales]]&gt;4000,"High Category",IF(DmartSalesData[[#This Row],[sales]]&gt;2000,"Medium Category","Low Category"))</f>
        <v>Low Category</v>
      </c>
      <c r="G760" s="2">
        <v>0.44</v>
      </c>
      <c r="H760" s="24">
        <f t="shared" si="22"/>
        <v>411.82240000000002</v>
      </c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63" t="str">
        <f>IF(AND(DmartSalesData[[#This Row],[sales]]&gt;3000,DmartSalesData[[#This Row],[profit]]&gt;500),"Good","Not Good")</f>
        <v>Not Good</v>
      </c>
      <c r="R760" s="73">
        <f>YEAR(DmartSalesData[[#This Row],[order_date]])</f>
        <v>2024</v>
      </c>
      <c r="S760" s="73"/>
    </row>
    <row r="761" spans="1:19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 t="str">
        <f>IF(DmartSalesData[[#This Row],[sales]]&gt;4000,"High Category",IF(DmartSalesData[[#This Row],[sales]]&gt;2000,"Medium Category","Low Category"))</f>
        <v>Medium Category</v>
      </c>
      <c r="G761" s="2">
        <v>0</v>
      </c>
      <c r="H761" s="24">
        <f t="shared" si="22"/>
        <v>0</v>
      </c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63" t="str">
        <f>IF(AND(DmartSalesData[[#This Row],[sales]]&gt;3000,DmartSalesData[[#This Row],[profit]]&gt;500),"Good","Not Good")</f>
        <v>Not Good</v>
      </c>
      <c r="R761" s="73">
        <f>YEAR(DmartSalesData[[#This Row],[order_date]])</f>
        <v>2024</v>
      </c>
      <c r="S761" s="73"/>
    </row>
    <row r="762" spans="1:19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 t="str">
        <f>IF(DmartSalesData[[#This Row],[sales]]&gt;4000,"High Category",IF(DmartSalesData[[#This Row],[sales]]&gt;2000,"Medium Category","Low Category"))</f>
        <v>Low Category</v>
      </c>
      <c r="G762" s="2">
        <v>0.26</v>
      </c>
      <c r="H762" s="24">
        <f t="shared" si="22"/>
        <v>248.989</v>
      </c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63" t="str">
        <f>IF(AND(DmartSalesData[[#This Row],[sales]]&gt;3000,DmartSalesData[[#This Row],[profit]]&gt;500),"Good","Not Good")</f>
        <v>Not Good</v>
      </c>
      <c r="R762" s="73">
        <f>YEAR(DmartSalesData[[#This Row],[order_date]])</f>
        <v>2024</v>
      </c>
      <c r="S762" s="73"/>
    </row>
    <row r="763" spans="1:19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 t="str">
        <f>IF(DmartSalesData[[#This Row],[sales]]&gt;4000,"High Category",IF(DmartSalesData[[#This Row],[sales]]&gt;2000,"Medium Category","Low Category"))</f>
        <v>Medium Category</v>
      </c>
      <c r="G763" s="2">
        <v>0.17</v>
      </c>
      <c r="H763" s="24">
        <f t="shared" si="22"/>
        <v>583.19180000000006</v>
      </c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63" t="str">
        <f>IF(AND(DmartSalesData[[#This Row],[sales]]&gt;3000,DmartSalesData[[#This Row],[profit]]&gt;500),"Good","Not Good")</f>
        <v>Good</v>
      </c>
      <c r="R763" s="73">
        <f>YEAR(DmartSalesData[[#This Row],[order_date]])</f>
        <v>2023</v>
      </c>
      <c r="S763" s="73"/>
    </row>
    <row r="764" spans="1:19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 t="str">
        <f>IF(DmartSalesData[[#This Row],[sales]]&gt;4000,"High Category",IF(DmartSalesData[[#This Row],[sales]]&gt;2000,"Medium Category","Low Category"))</f>
        <v>Medium Category</v>
      </c>
      <c r="G764" s="2">
        <v>0.21</v>
      </c>
      <c r="H764" s="24">
        <f t="shared" si="22"/>
        <v>525.31499999999994</v>
      </c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63" t="str">
        <f>IF(AND(DmartSalesData[[#This Row],[sales]]&gt;3000,DmartSalesData[[#This Row],[profit]]&gt;500),"Good","Not Good")</f>
        <v>Not Good</v>
      </c>
      <c r="R764" s="73">
        <f>YEAR(DmartSalesData[[#This Row],[order_date]])</f>
        <v>2023</v>
      </c>
      <c r="S764" s="73"/>
    </row>
    <row r="765" spans="1:19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 t="str">
        <f>IF(DmartSalesData[[#This Row],[sales]]&gt;4000,"High Category",IF(DmartSalesData[[#This Row],[sales]]&gt;2000,"Medium Category","Low Category"))</f>
        <v>Low Category</v>
      </c>
      <c r="G765" s="2">
        <v>0.22</v>
      </c>
      <c r="H765" s="24">
        <f t="shared" si="22"/>
        <v>140.5316</v>
      </c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63" t="str">
        <f>IF(AND(DmartSalesData[[#This Row],[sales]]&gt;3000,DmartSalesData[[#This Row],[profit]]&gt;500),"Good","Not Good")</f>
        <v>Not Good</v>
      </c>
      <c r="R765" s="73">
        <f>YEAR(DmartSalesData[[#This Row],[order_date]])</f>
        <v>2024</v>
      </c>
      <c r="S765" s="73"/>
    </row>
    <row r="766" spans="1:19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 t="str">
        <f>IF(DmartSalesData[[#This Row],[sales]]&gt;4000,"High Category",IF(DmartSalesData[[#This Row],[sales]]&gt;2000,"Medium Category","Low Category"))</f>
        <v>High Category</v>
      </c>
      <c r="G766" s="2">
        <v>0.33</v>
      </c>
      <c r="H766" s="24">
        <f t="shared" si="22"/>
        <v>1508.4960000000001</v>
      </c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63" t="str">
        <f>IF(AND(DmartSalesData[[#This Row],[sales]]&gt;3000,DmartSalesData[[#This Row],[profit]]&gt;500),"Good","Not Good")</f>
        <v>Good</v>
      </c>
      <c r="R766" s="73">
        <f>YEAR(DmartSalesData[[#This Row],[order_date]])</f>
        <v>2024</v>
      </c>
      <c r="S766" s="73"/>
    </row>
    <row r="767" spans="1:19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 t="str">
        <f>IF(DmartSalesData[[#This Row],[sales]]&gt;4000,"High Category",IF(DmartSalesData[[#This Row],[sales]]&gt;2000,"Medium Category","Low Category"))</f>
        <v>Medium Category</v>
      </c>
      <c r="G767" s="2">
        <v>0.01</v>
      </c>
      <c r="H767" s="24">
        <f t="shared" si="22"/>
        <v>33.987099999999998</v>
      </c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63" t="str">
        <f>IF(AND(DmartSalesData[[#This Row],[sales]]&gt;3000,DmartSalesData[[#This Row],[profit]]&gt;500),"Good","Not Good")</f>
        <v>Good</v>
      </c>
      <c r="R767" s="73">
        <f>YEAR(DmartSalesData[[#This Row],[order_date]])</f>
        <v>2023</v>
      </c>
      <c r="S767" s="73"/>
    </row>
    <row r="768" spans="1:19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 t="str">
        <f>IF(DmartSalesData[[#This Row],[sales]]&gt;4000,"High Category",IF(DmartSalesData[[#This Row],[sales]]&gt;2000,"Medium Category","Low Category"))</f>
        <v>Medium Category</v>
      </c>
      <c r="G768" s="2">
        <v>0.35</v>
      </c>
      <c r="H768" s="24">
        <f t="shared" si="22"/>
        <v>971.37949999999989</v>
      </c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63" t="str">
        <f>IF(AND(DmartSalesData[[#This Row],[sales]]&gt;3000,DmartSalesData[[#This Row],[profit]]&gt;500),"Good","Not Good")</f>
        <v>Not Good</v>
      </c>
      <c r="R768" s="73">
        <f>YEAR(DmartSalesData[[#This Row],[order_date]])</f>
        <v>2023</v>
      </c>
      <c r="S768" s="73"/>
    </row>
    <row r="769" spans="1:19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 t="str">
        <f>IF(DmartSalesData[[#This Row],[sales]]&gt;4000,"High Category",IF(DmartSalesData[[#This Row],[sales]]&gt;2000,"Medium Category","Low Category"))</f>
        <v>Low Category</v>
      </c>
      <c r="G769" s="2">
        <v>0.01</v>
      </c>
      <c r="H769" s="24">
        <f t="shared" si="22"/>
        <v>19.342700000000001</v>
      </c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63" t="str">
        <f>IF(AND(DmartSalesData[[#This Row],[sales]]&gt;3000,DmartSalesData[[#This Row],[profit]]&gt;500),"Good","Not Good")</f>
        <v>Not Good</v>
      </c>
      <c r="R769" s="73">
        <f>YEAR(DmartSalesData[[#This Row],[order_date]])</f>
        <v>2024</v>
      </c>
      <c r="S769" s="73"/>
    </row>
    <row r="770" spans="1:19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 t="str">
        <f>IF(DmartSalesData[[#This Row],[sales]]&gt;4000,"High Category",IF(DmartSalesData[[#This Row],[sales]]&gt;2000,"Medium Category","Low Category"))</f>
        <v>Low Category</v>
      </c>
      <c r="G770" s="2">
        <v>0.09</v>
      </c>
      <c r="H770" s="24">
        <f t="shared" ref="H770:H833" si="24">E770*G770</f>
        <v>68.472899999999996</v>
      </c>
      <c r="I770" s="2">
        <f t="shared" ref="I770:I833" si="25">E770-H770</f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63" t="str">
        <f>IF(AND(DmartSalesData[[#This Row],[sales]]&gt;3000,DmartSalesData[[#This Row],[profit]]&gt;500),"Good","Not Good")</f>
        <v>Not Good</v>
      </c>
      <c r="R770" s="73">
        <f>YEAR(DmartSalesData[[#This Row],[order_date]])</f>
        <v>2024</v>
      </c>
      <c r="S770" s="73"/>
    </row>
    <row r="771" spans="1:19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 t="str">
        <f>IF(DmartSalesData[[#This Row],[sales]]&gt;4000,"High Category",IF(DmartSalesData[[#This Row],[sales]]&gt;2000,"Medium Category","Low Category"))</f>
        <v>Medium Category</v>
      </c>
      <c r="G771" s="2">
        <v>0.3</v>
      </c>
      <c r="H771" s="24">
        <f t="shared" si="24"/>
        <v>1070.0519999999999</v>
      </c>
      <c r="I771" s="2">
        <f t="shared" si="25"/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63" t="str">
        <f>IF(AND(DmartSalesData[[#This Row],[sales]]&gt;3000,DmartSalesData[[#This Row],[profit]]&gt;500),"Good","Not Good")</f>
        <v>Not Good</v>
      </c>
      <c r="R771" s="73">
        <f>YEAR(DmartSalesData[[#This Row],[order_date]])</f>
        <v>2024</v>
      </c>
      <c r="S771" s="73"/>
    </row>
    <row r="772" spans="1:19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 t="str">
        <f>IF(DmartSalesData[[#This Row],[sales]]&gt;4000,"High Category",IF(DmartSalesData[[#This Row],[sales]]&gt;2000,"Medium Category","Low Category"))</f>
        <v>High Category</v>
      </c>
      <c r="G772" s="2">
        <v>0.04</v>
      </c>
      <c r="H772" s="24">
        <f t="shared" si="24"/>
        <v>163.47639999999998</v>
      </c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63" t="str">
        <f>IF(AND(DmartSalesData[[#This Row],[sales]]&gt;3000,DmartSalesData[[#This Row],[profit]]&gt;500),"Good","Not Good")</f>
        <v>Not Good</v>
      </c>
      <c r="R772" s="73">
        <f>YEAR(DmartSalesData[[#This Row],[order_date]])</f>
        <v>2024</v>
      </c>
      <c r="S772" s="73"/>
    </row>
    <row r="773" spans="1:19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 t="str">
        <f>IF(DmartSalesData[[#This Row],[sales]]&gt;4000,"High Category",IF(DmartSalesData[[#This Row],[sales]]&gt;2000,"Medium Category","Low Category"))</f>
        <v>Low Category</v>
      </c>
      <c r="G773" s="2">
        <v>0.5</v>
      </c>
      <c r="H773" s="24">
        <f t="shared" si="24"/>
        <v>358.255</v>
      </c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63" t="str">
        <f>IF(AND(DmartSalesData[[#This Row],[sales]]&gt;3000,DmartSalesData[[#This Row],[profit]]&gt;500),"Good","Not Good")</f>
        <v>Not Good</v>
      </c>
      <c r="R773" s="73">
        <f>YEAR(DmartSalesData[[#This Row],[order_date]])</f>
        <v>2023</v>
      </c>
      <c r="S773" s="73"/>
    </row>
    <row r="774" spans="1:19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 t="str">
        <f>IF(DmartSalesData[[#This Row],[sales]]&gt;4000,"High Category",IF(DmartSalesData[[#This Row],[sales]]&gt;2000,"Medium Category","Low Category"))</f>
        <v>Medium Category</v>
      </c>
      <c r="G774" s="2">
        <v>0.39</v>
      </c>
      <c r="H774" s="24">
        <f t="shared" si="24"/>
        <v>984.11820000000012</v>
      </c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63" t="str">
        <f>IF(AND(DmartSalesData[[#This Row],[sales]]&gt;3000,DmartSalesData[[#This Row],[profit]]&gt;500),"Good","Not Good")</f>
        <v>Not Good</v>
      </c>
      <c r="R774" s="73">
        <f>YEAR(DmartSalesData[[#This Row],[order_date]])</f>
        <v>2023</v>
      </c>
      <c r="S774" s="73"/>
    </row>
    <row r="775" spans="1:19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 t="str">
        <f>IF(DmartSalesData[[#This Row],[sales]]&gt;4000,"High Category",IF(DmartSalesData[[#This Row],[sales]]&gt;2000,"Medium Category","Low Category"))</f>
        <v>Medium Category</v>
      </c>
      <c r="G775" s="2">
        <v>0.35</v>
      </c>
      <c r="H775" s="24">
        <f t="shared" si="24"/>
        <v>866.51249999999993</v>
      </c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63" t="str">
        <f>IF(AND(DmartSalesData[[#This Row],[sales]]&gt;3000,DmartSalesData[[#This Row],[profit]]&gt;500),"Good","Not Good")</f>
        <v>Not Good</v>
      </c>
      <c r="R775" s="73">
        <f>YEAR(DmartSalesData[[#This Row],[order_date]])</f>
        <v>2024</v>
      </c>
      <c r="S775" s="73"/>
    </row>
    <row r="776" spans="1:19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 t="str">
        <f>IF(DmartSalesData[[#This Row],[sales]]&gt;4000,"High Category",IF(DmartSalesData[[#This Row],[sales]]&gt;2000,"Medium Category","Low Category"))</f>
        <v>Low Category</v>
      </c>
      <c r="G776" s="2">
        <v>0.13</v>
      </c>
      <c r="H776" s="24">
        <f t="shared" si="24"/>
        <v>235.89410000000001</v>
      </c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63" t="str">
        <f>IF(AND(DmartSalesData[[#This Row],[sales]]&gt;3000,DmartSalesData[[#This Row],[profit]]&gt;500),"Good","Not Good")</f>
        <v>Not Good</v>
      </c>
      <c r="R776" s="73">
        <f>YEAR(DmartSalesData[[#This Row],[order_date]])</f>
        <v>2024</v>
      </c>
      <c r="S776" s="73"/>
    </row>
    <row r="777" spans="1:19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 t="str">
        <f>IF(DmartSalesData[[#This Row],[sales]]&gt;4000,"High Category",IF(DmartSalesData[[#This Row],[sales]]&gt;2000,"Medium Category","Low Category"))</f>
        <v>Medium Category</v>
      </c>
      <c r="G777" s="2">
        <v>0.02</v>
      </c>
      <c r="H777" s="24">
        <f t="shared" si="24"/>
        <v>79.35560000000001</v>
      </c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63" t="str">
        <f>IF(AND(DmartSalesData[[#This Row],[sales]]&gt;3000,DmartSalesData[[#This Row],[profit]]&gt;500),"Good","Not Good")</f>
        <v>Not Good</v>
      </c>
      <c r="R777" s="73">
        <f>YEAR(DmartSalesData[[#This Row],[order_date]])</f>
        <v>2023</v>
      </c>
      <c r="S777" s="73"/>
    </row>
    <row r="778" spans="1:19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 t="str">
        <f>IF(DmartSalesData[[#This Row],[sales]]&gt;4000,"High Category",IF(DmartSalesData[[#This Row],[sales]]&gt;2000,"Medium Category","Low Category"))</f>
        <v>Low Category</v>
      </c>
      <c r="G778" s="2">
        <v>0.49</v>
      </c>
      <c r="H778" s="24">
        <f t="shared" si="24"/>
        <v>287.97300000000001</v>
      </c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63" t="str">
        <f>IF(AND(DmartSalesData[[#This Row],[sales]]&gt;3000,DmartSalesData[[#This Row],[profit]]&gt;500),"Good","Not Good")</f>
        <v>Not Good</v>
      </c>
      <c r="R778" s="73">
        <f>YEAR(DmartSalesData[[#This Row],[order_date]])</f>
        <v>2024</v>
      </c>
      <c r="S778" s="73"/>
    </row>
    <row r="779" spans="1:19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 t="str">
        <f>IF(DmartSalesData[[#This Row],[sales]]&gt;4000,"High Category",IF(DmartSalesData[[#This Row],[sales]]&gt;2000,"Medium Category","Low Category"))</f>
        <v>Low Category</v>
      </c>
      <c r="G779" s="2">
        <v>7.0000000000000007E-2</v>
      </c>
      <c r="H779" s="24">
        <f t="shared" si="24"/>
        <v>77.321300000000008</v>
      </c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63" t="str">
        <f>IF(AND(DmartSalesData[[#This Row],[sales]]&gt;3000,DmartSalesData[[#This Row],[profit]]&gt;500),"Good","Not Good")</f>
        <v>Not Good</v>
      </c>
      <c r="R779" s="73">
        <f>YEAR(DmartSalesData[[#This Row],[order_date]])</f>
        <v>2024</v>
      </c>
      <c r="S779" s="73"/>
    </row>
    <row r="780" spans="1:19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 t="str">
        <f>IF(DmartSalesData[[#This Row],[sales]]&gt;4000,"High Category",IF(DmartSalesData[[#This Row],[sales]]&gt;2000,"Medium Category","Low Category"))</f>
        <v>Low Category</v>
      </c>
      <c r="G780" s="2">
        <v>0.42</v>
      </c>
      <c r="H780" s="24">
        <f t="shared" si="24"/>
        <v>45.296999999999997</v>
      </c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63" t="str">
        <f>IF(AND(DmartSalesData[[#This Row],[sales]]&gt;3000,DmartSalesData[[#This Row],[profit]]&gt;500),"Good","Not Good")</f>
        <v>Not Good</v>
      </c>
      <c r="R780" s="73">
        <f>YEAR(DmartSalesData[[#This Row],[order_date]])</f>
        <v>2024</v>
      </c>
      <c r="S780" s="73"/>
    </row>
    <row r="781" spans="1:19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 t="str">
        <f>IF(DmartSalesData[[#This Row],[sales]]&gt;4000,"High Category",IF(DmartSalesData[[#This Row],[sales]]&gt;2000,"Medium Category","Low Category"))</f>
        <v>Low Category</v>
      </c>
      <c r="G781" s="2">
        <v>0.1</v>
      </c>
      <c r="H781" s="24">
        <f t="shared" si="24"/>
        <v>192.76300000000003</v>
      </c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63" t="str">
        <f>IF(AND(DmartSalesData[[#This Row],[sales]]&gt;3000,DmartSalesData[[#This Row],[profit]]&gt;500),"Good","Not Good")</f>
        <v>Not Good</v>
      </c>
      <c r="R781" s="73">
        <f>YEAR(DmartSalesData[[#This Row],[order_date]])</f>
        <v>2023</v>
      </c>
      <c r="S781" s="73"/>
    </row>
    <row r="782" spans="1:19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 t="str">
        <f>IF(DmartSalesData[[#This Row],[sales]]&gt;4000,"High Category",IF(DmartSalesData[[#This Row],[sales]]&gt;2000,"Medium Category","Low Category"))</f>
        <v>Low Category</v>
      </c>
      <c r="G782" s="2">
        <v>0.19</v>
      </c>
      <c r="H782" s="24">
        <f t="shared" si="24"/>
        <v>290.08629999999999</v>
      </c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63" t="str">
        <f>IF(AND(DmartSalesData[[#This Row],[sales]]&gt;3000,DmartSalesData[[#This Row],[profit]]&gt;500),"Good","Not Good")</f>
        <v>Not Good</v>
      </c>
      <c r="R782" s="73">
        <f>YEAR(DmartSalesData[[#This Row],[order_date]])</f>
        <v>2024</v>
      </c>
      <c r="S782" s="73"/>
    </row>
    <row r="783" spans="1:19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 t="str">
        <f>IF(DmartSalesData[[#This Row],[sales]]&gt;4000,"High Category",IF(DmartSalesData[[#This Row],[sales]]&gt;2000,"Medium Category","Low Category"))</f>
        <v>High Category</v>
      </c>
      <c r="G783" s="2">
        <v>0.35</v>
      </c>
      <c r="H783" s="24">
        <f t="shared" si="24"/>
        <v>1521.8945000000001</v>
      </c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63" t="str">
        <f>IF(AND(DmartSalesData[[#This Row],[sales]]&gt;3000,DmartSalesData[[#This Row],[profit]]&gt;500),"Good","Not Good")</f>
        <v>Not Good</v>
      </c>
      <c r="R783" s="73">
        <f>YEAR(DmartSalesData[[#This Row],[order_date]])</f>
        <v>2024</v>
      </c>
      <c r="S783" s="73"/>
    </row>
    <row r="784" spans="1:19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 t="str">
        <f>IF(DmartSalesData[[#This Row],[sales]]&gt;4000,"High Category",IF(DmartSalesData[[#This Row],[sales]]&gt;2000,"Medium Category","Low Category"))</f>
        <v>Medium Category</v>
      </c>
      <c r="G784" s="2">
        <v>0.47</v>
      </c>
      <c r="H784" s="24">
        <f t="shared" si="24"/>
        <v>1764.6008999999999</v>
      </c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63" t="str">
        <f>IF(AND(DmartSalesData[[#This Row],[sales]]&gt;3000,DmartSalesData[[#This Row],[profit]]&gt;500),"Good","Not Good")</f>
        <v>Good</v>
      </c>
      <c r="R784" s="73">
        <f>YEAR(DmartSalesData[[#This Row],[order_date]])</f>
        <v>2024</v>
      </c>
      <c r="S784" s="73"/>
    </row>
    <row r="785" spans="1:19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 t="str">
        <f>IF(DmartSalesData[[#This Row],[sales]]&gt;4000,"High Category",IF(DmartSalesData[[#This Row],[sales]]&gt;2000,"Medium Category","Low Category"))</f>
        <v>Low Category</v>
      </c>
      <c r="G785" s="2">
        <v>0.01</v>
      </c>
      <c r="H785" s="24">
        <f t="shared" si="24"/>
        <v>5.1391</v>
      </c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63" t="str">
        <f>IF(AND(DmartSalesData[[#This Row],[sales]]&gt;3000,DmartSalesData[[#This Row],[profit]]&gt;500),"Good","Not Good")</f>
        <v>Not Good</v>
      </c>
      <c r="R785" s="73">
        <f>YEAR(DmartSalesData[[#This Row],[order_date]])</f>
        <v>2024</v>
      </c>
      <c r="S785" s="73"/>
    </row>
    <row r="786" spans="1:19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 t="str">
        <f>IF(DmartSalesData[[#This Row],[sales]]&gt;4000,"High Category",IF(DmartSalesData[[#This Row],[sales]]&gt;2000,"Medium Category","Low Category"))</f>
        <v>Medium Category</v>
      </c>
      <c r="G786" s="2">
        <v>0.13</v>
      </c>
      <c r="H786" s="24">
        <f t="shared" si="24"/>
        <v>484.98840000000001</v>
      </c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63" t="str">
        <f>IF(AND(DmartSalesData[[#This Row],[sales]]&gt;3000,DmartSalesData[[#This Row],[profit]]&gt;500),"Good","Not Good")</f>
        <v>Not Good</v>
      </c>
      <c r="R786" s="73">
        <f>YEAR(DmartSalesData[[#This Row],[order_date]])</f>
        <v>2023</v>
      </c>
      <c r="S786" s="73"/>
    </row>
    <row r="787" spans="1:19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 t="str">
        <f>IF(DmartSalesData[[#This Row],[sales]]&gt;4000,"High Category",IF(DmartSalesData[[#This Row],[sales]]&gt;2000,"Medium Category","Low Category"))</f>
        <v>Medium Category</v>
      </c>
      <c r="G787" s="2">
        <v>0.38</v>
      </c>
      <c r="H787" s="24">
        <f t="shared" si="24"/>
        <v>1295.5948000000001</v>
      </c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63" t="str">
        <f>IF(AND(DmartSalesData[[#This Row],[sales]]&gt;3000,DmartSalesData[[#This Row],[profit]]&gt;500),"Good","Not Good")</f>
        <v>Not Good</v>
      </c>
      <c r="R787" s="73">
        <f>YEAR(DmartSalesData[[#This Row],[order_date]])</f>
        <v>2024</v>
      </c>
      <c r="S787" s="73"/>
    </row>
    <row r="788" spans="1:19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 t="str">
        <f>IF(DmartSalesData[[#This Row],[sales]]&gt;4000,"High Category",IF(DmartSalesData[[#This Row],[sales]]&gt;2000,"Medium Category","Low Category"))</f>
        <v>Low Category</v>
      </c>
      <c r="G788" s="2">
        <v>0.09</v>
      </c>
      <c r="H788" s="24">
        <f t="shared" si="24"/>
        <v>133.2405</v>
      </c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63" t="str">
        <f>IF(AND(DmartSalesData[[#This Row],[sales]]&gt;3000,DmartSalesData[[#This Row],[profit]]&gt;500),"Good","Not Good")</f>
        <v>Not Good</v>
      </c>
      <c r="R788" s="73">
        <f>YEAR(DmartSalesData[[#This Row],[order_date]])</f>
        <v>2023</v>
      </c>
      <c r="S788" s="73"/>
    </row>
    <row r="789" spans="1:19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 t="str">
        <f>IF(DmartSalesData[[#This Row],[sales]]&gt;4000,"High Category",IF(DmartSalesData[[#This Row],[sales]]&gt;2000,"Medium Category","Low Category"))</f>
        <v>Low Category</v>
      </c>
      <c r="G789" s="2">
        <v>0.06</v>
      </c>
      <c r="H789" s="24">
        <f t="shared" si="24"/>
        <v>10.545599999999999</v>
      </c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63" t="str">
        <f>IF(AND(DmartSalesData[[#This Row],[sales]]&gt;3000,DmartSalesData[[#This Row],[profit]]&gt;500),"Good","Not Good")</f>
        <v>Not Good</v>
      </c>
      <c r="R789" s="73">
        <f>YEAR(DmartSalesData[[#This Row],[order_date]])</f>
        <v>2024</v>
      </c>
      <c r="S789" s="73"/>
    </row>
    <row r="790" spans="1:19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 t="str">
        <f>IF(DmartSalesData[[#This Row],[sales]]&gt;4000,"High Category",IF(DmartSalesData[[#This Row],[sales]]&gt;2000,"Medium Category","Low Category"))</f>
        <v>Low Category</v>
      </c>
      <c r="G790" s="2">
        <v>0.02</v>
      </c>
      <c r="H790" s="24">
        <f t="shared" si="24"/>
        <v>13.286</v>
      </c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63" t="str">
        <f>IF(AND(DmartSalesData[[#This Row],[sales]]&gt;3000,DmartSalesData[[#This Row],[profit]]&gt;500),"Good","Not Good")</f>
        <v>Not Good</v>
      </c>
      <c r="R790" s="73">
        <f>YEAR(DmartSalesData[[#This Row],[order_date]])</f>
        <v>2023</v>
      </c>
      <c r="S790" s="73"/>
    </row>
    <row r="791" spans="1:19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 t="str">
        <f>IF(DmartSalesData[[#This Row],[sales]]&gt;4000,"High Category",IF(DmartSalesData[[#This Row],[sales]]&gt;2000,"Medium Category","Low Category"))</f>
        <v>Low Category</v>
      </c>
      <c r="G791" s="2">
        <v>0.25</v>
      </c>
      <c r="H791" s="24">
        <f t="shared" si="24"/>
        <v>331.17750000000001</v>
      </c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63" t="str">
        <f>IF(AND(DmartSalesData[[#This Row],[sales]]&gt;3000,DmartSalesData[[#This Row],[profit]]&gt;500),"Good","Not Good")</f>
        <v>Not Good</v>
      </c>
      <c r="R791" s="73">
        <f>YEAR(DmartSalesData[[#This Row],[order_date]])</f>
        <v>2023</v>
      </c>
      <c r="S791" s="73"/>
    </row>
    <row r="792" spans="1:19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 t="str">
        <f>IF(DmartSalesData[[#This Row],[sales]]&gt;4000,"High Category",IF(DmartSalesData[[#This Row],[sales]]&gt;2000,"Medium Category","Low Category"))</f>
        <v>High Category</v>
      </c>
      <c r="G792" s="2">
        <v>0.38</v>
      </c>
      <c r="H792" s="24">
        <f t="shared" si="24"/>
        <v>1558.5509999999999</v>
      </c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63" t="str">
        <f>IF(AND(DmartSalesData[[#This Row],[sales]]&gt;3000,DmartSalesData[[#This Row],[profit]]&gt;500),"Good","Not Good")</f>
        <v>Good</v>
      </c>
      <c r="R792" s="73">
        <f>YEAR(DmartSalesData[[#This Row],[order_date]])</f>
        <v>2024</v>
      </c>
      <c r="S792" s="73"/>
    </row>
    <row r="793" spans="1:19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 t="str">
        <f>IF(DmartSalesData[[#This Row],[sales]]&gt;4000,"High Category",IF(DmartSalesData[[#This Row],[sales]]&gt;2000,"Medium Category","Low Category"))</f>
        <v>Medium Category</v>
      </c>
      <c r="G793" s="2">
        <v>0.48</v>
      </c>
      <c r="H793" s="24">
        <f t="shared" si="24"/>
        <v>1142.4144000000001</v>
      </c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63" t="str">
        <f>IF(AND(DmartSalesData[[#This Row],[sales]]&gt;3000,DmartSalesData[[#This Row],[profit]]&gt;500),"Good","Not Good")</f>
        <v>Not Good</v>
      </c>
      <c r="R793" s="73">
        <f>YEAR(DmartSalesData[[#This Row],[order_date]])</f>
        <v>2023</v>
      </c>
      <c r="S793" s="73"/>
    </row>
    <row r="794" spans="1:19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 t="str">
        <f>IF(DmartSalesData[[#This Row],[sales]]&gt;4000,"High Category",IF(DmartSalesData[[#This Row],[sales]]&gt;2000,"Medium Category","Low Category"))</f>
        <v>High Category</v>
      </c>
      <c r="G794" s="2">
        <v>0.13</v>
      </c>
      <c r="H794" s="24">
        <f t="shared" si="24"/>
        <v>598.01820000000009</v>
      </c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63" t="str">
        <f>IF(AND(DmartSalesData[[#This Row],[sales]]&gt;3000,DmartSalesData[[#This Row],[profit]]&gt;500),"Good","Not Good")</f>
        <v>Good</v>
      </c>
      <c r="R794" s="73">
        <f>YEAR(DmartSalesData[[#This Row],[order_date]])</f>
        <v>2024</v>
      </c>
      <c r="S794" s="73"/>
    </row>
    <row r="795" spans="1:19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 t="str">
        <f>IF(DmartSalesData[[#This Row],[sales]]&gt;4000,"High Category",IF(DmartSalesData[[#This Row],[sales]]&gt;2000,"Medium Category","Low Category"))</f>
        <v>Medium Category</v>
      </c>
      <c r="G795" s="2">
        <v>0.06</v>
      </c>
      <c r="H795" s="24">
        <f t="shared" si="24"/>
        <v>238.00979999999998</v>
      </c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63" t="str">
        <f>IF(AND(DmartSalesData[[#This Row],[sales]]&gt;3000,DmartSalesData[[#This Row],[profit]]&gt;500),"Good","Not Good")</f>
        <v>Good</v>
      </c>
      <c r="R795" s="73">
        <f>YEAR(DmartSalesData[[#This Row],[order_date]])</f>
        <v>2024</v>
      </c>
      <c r="S795" s="73"/>
    </row>
    <row r="796" spans="1:19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 t="str">
        <f>IF(DmartSalesData[[#This Row],[sales]]&gt;4000,"High Category",IF(DmartSalesData[[#This Row],[sales]]&gt;2000,"Medium Category","Low Category"))</f>
        <v>Low Category</v>
      </c>
      <c r="G796" s="2">
        <v>0.2</v>
      </c>
      <c r="H796" s="24">
        <f t="shared" si="24"/>
        <v>301.36599999999999</v>
      </c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63" t="str">
        <f>IF(AND(DmartSalesData[[#This Row],[sales]]&gt;3000,DmartSalesData[[#This Row],[profit]]&gt;500),"Good","Not Good")</f>
        <v>Not Good</v>
      </c>
      <c r="R796" s="73">
        <f>YEAR(DmartSalesData[[#This Row],[order_date]])</f>
        <v>2023</v>
      </c>
      <c r="S796" s="73"/>
    </row>
    <row r="797" spans="1:19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 t="str">
        <f>IF(DmartSalesData[[#This Row],[sales]]&gt;4000,"High Category",IF(DmartSalesData[[#This Row],[sales]]&gt;2000,"Medium Category","Low Category"))</f>
        <v>High Category</v>
      </c>
      <c r="G797" s="2">
        <v>0.03</v>
      </c>
      <c r="H797" s="24">
        <f t="shared" si="24"/>
        <v>127.2681</v>
      </c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63" t="str">
        <f>IF(AND(DmartSalesData[[#This Row],[sales]]&gt;3000,DmartSalesData[[#This Row],[profit]]&gt;500),"Good","Not Good")</f>
        <v>Good</v>
      </c>
      <c r="R797" s="73">
        <f>YEAR(DmartSalesData[[#This Row],[order_date]])</f>
        <v>2024</v>
      </c>
      <c r="S797" s="73"/>
    </row>
    <row r="798" spans="1:19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 t="str">
        <f>IF(DmartSalesData[[#This Row],[sales]]&gt;4000,"High Category",IF(DmartSalesData[[#This Row],[sales]]&gt;2000,"Medium Category","Low Category"))</f>
        <v>Low Category</v>
      </c>
      <c r="G798" s="2">
        <v>0.17</v>
      </c>
      <c r="H798" s="24">
        <f t="shared" si="24"/>
        <v>114.23150000000001</v>
      </c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63" t="str">
        <f>IF(AND(DmartSalesData[[#This Row],[sales]]&gt;3000,DmartSalesData[[#This Row],[profit]]&gt;500),"Good","Not Good")</f>
        <v>Not Good</v>
      </c>
      <c r="R798" s="73">
        <f>YEAR(DmartSalesData[[#This Row],[order_date]])</f>
        <v>2023</v>
      </c>
      <c r="S798" s="73"/>
    </row>
    <row r="799" spans="1:19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 t="str">
        <f>IF(DmartSalesData[[#This Row],[sales]]&gt;4000,"High Category",IF(DmartSalesData[[#This Row],[sales]]&gt;2000,"Medium Category","Low Category"))</f>
        <v>Low Category</v>
      </c>
      <c r="G799" s="2">
        <v>0.32</v>
      </c>
      <c r="H799" s="24">
        <f t="shared" si="24"/>
        <v>88.633600000000001</v>
      </c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63" t="str">
        <f>IF(AND(DmartSalesData[[#This Row],[sales]]&gt;3000,DmartSalesData[[#This Row],[profit]]&gt;500),"Good","Not Good")</f>
        <v>Not Good</v>
      </c>
      <c r="R799" s="73">
        <f>YEAR(DmartSalesData[[#This Row],[order_date]])</f>
        <v>2024</v>
      </c>
      <c r="S799" s="73"/>
    </row>
    <row r="800" spans="1:19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 t="str">
        <f>IF(DmartSalesData[[#This Row],[sales]]&gt;4000,"High Category",IF(DmartSalesData[[#This Row],[sales]]&gt;2000,"Medium Category","Low Category"))</f>
        <v>Medium Category</v>
      </c>
      <c r="G800" s="2">
        <v>0.08</v>
      </c>
      <c r="H800" s="24">
        <f t="shared" si="24"/>
        <v>246.5472</v>
      </c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63" t="str">
        <f>IF(AND(DmartSalesData[[#This Row],[sales]]&gt;3000,DmartSalesData[[#This Row],[profit]]&gt;500),"Good","Not Good")</f>
        <v>Not Good</v>
      </c>
      <c r="R800" s="73">
        <f>YEAR(DmartSalesData[[#This Row],[order_date]])</f>
        <v>2023</v>
      </c>
      <c r="S800" s="73"/>
    </row>
    <row r="801" spans="1:19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 t="str">
        <f>IF(DmartSalesData[[#This Row],[sales]]&gt;4000,"High Category",IF(DmartSalesData[[#This Row],[sales]]&gt;2000,"Medium Category","Low Category"))</f>
        <v>Low Category</v>
      </c>
      <c r="G801" s="2">
        <v>0.32</v>
      </c>
      <c r="H801" s="24">
        <f t="shared" si="24"/>
        <v>567.8528</v>
      </c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63" t="str">
        <f>IF(AND(DmartSalesData[[#This Row],[sales]]&gt;3000,DmartSalesData[[#This Row],[profit]]&gt;500),"Good","Not Good")</f>
        <v>Not Good</v>
      </c>
      <c r="R801" s="73">
        <f>YEAR(DmartSalesData[[#This Row],[order_date]])</f>
        <v>2023</v>
      </c>
      <c r="S801" s="73"/>
    </row>
    <row r="802" spans="1:19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 t="str">
        <f>IF(DmartSalesData[[#This Row],[sales]]&gt;4000,"High Category",IF(DmartSalesData[[#This Row],[sales]]&gt;2000,"Medium Category","Low Category"))</f>
        <v>Low Category</v>
      </c>
      <c r="G802" s="2">
        <v>0.49</v>
      </c>
      <c r="H802" s="24">
        <f t="shared" si="24"/>
        <v>839.95310000000006</v>
      </c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63" t="str">
        <f>IF(AND(DmartSalesData[[#This Row],[sales]]&gt;3000,DmartSalesData[[#This Row],[profit]]&gt;500),"Good","Not Good")</f>
        <v>Not Good</v>
      </c>
      <c r="R802" s="73">
        <f>YEAR(DmartSalesData[[#This Row],[order_date]])</f>
        <v>2023</v>
      </c>
      <c r="S802" s="73"/>
    </row>
    <row r="803" spans="1:19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 t="str">
        <f>IF(DmartSalesData[[#This Row],[sales]]&gt;4000,"High Category",IF(DmartSalesData[[#This Row],[sales]]&gt;2000,"Medium Category","Low Category"))</f>
        <v>Medium Category</v>
      </c>
      <c r="G803" s="2">
        <v>0.43</v>
      </c>
      <c r="H803" s="24">
        <f t="shared" si="24"/>
        <v>1490.9476</v>
      </c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63" t="str">
        <f>IF(AND(DmartSalesData[[#This Row],[sales]]&gt;3000,DmartSalesData[[#This Row],[profit]]&gt;500),"Good","Not Good")</f>
        <v>Not Good</v>
      </c>
      <c r="R803" s="73">
        <f>YEAR(DmartSalesData[[#This Row],[order_date]])</f>
        <v>2023</v>
      </c>
      <c r="S803" s="73"/>
    </row>
    <row r="804" spans="1:19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 t="str">
        <f>IF(DmartSalesData[[#This Row],[sales]]&gt;4000,"High Category",IF(DmartSalesData[[#This Row],[sales]]&gt;2000,"Medium Category","Low Category"))</f>
        <v>High Category</v>
      </c>
      <c r="G804" s="2">
        <v>0.18</v>
      </c>
      <c r="H804" s="24">
        <f t="shared" si="24"/>
        <v>767.79179999999997</v>
      </c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63" t="str">
        <f>IF(AND(DmartSalesData[[#This Row],[sales]]&gt;3000,DmartSalesData[[#This Row],[profit]]&gt;500),"Good","Not Good")</f>
        <v>Not Good</v>
      </c>
      <c r="R804" s="73">
        <f>YEAR(DmartSalesData[[#This Row],[order_date]])</f>
        <v>2024</v>
      </c>
      <c r="S804" s="73"/>
    </row>
    <row r="805" spans="1:19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 t="str">
        <f>IF(DmartSalesData[[#This Row],[sales]]&gt;4000,"High Category",IF(DmartSalesData[[#This Row],[sales]]&gt;2000,"Medium Category","Low Category"))</f>
        <v>Low Category</v>
      </c>
      <c r="G805" s="2">
        <v>0.21</v>
      </c>
      <c r="H805" s="24">
        <f t="shared" si="24"/>
        <v>352.51859999999999</v>
      </c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63" t="str">
        <f>IF(AND(DmartSalesData[[#This Row],[sales]]&gt;3000,DmartSalesData[[#This Row],[profit]]&gt;500),"Good","Not Good")</f>
        <v>Not Good</v>
      </c>
      <c r="R805" s="73">
        <f>YEAR(DmartSalesData[[#This Row],[order_date]])</f>
        <v>2024</v>
      </c>
      <c r="S805" s="73"/>
    </row>
    <row r="806" spans="1:19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 t="str">
        <f>IF(DmartSalesData[[#This Row],[sales]]&gt;4000,"High Category",IF(DmartSalesData[[#This Row],[sales]]&gt;2000,"Medium Category","Low Category"))</f>
        <v>Low Category</v>
      </c>
      <c r="G806" s="2">
        <v>0.21</v>
      </c>
      <c r="H806" s="24">
        <f t="shared" si="24"/>
        <v>355.43969999999996</v>
      </c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63" t="str">
        <f>IF(AND(DmartSalesData[[#This Row],[sales]]&gt;3000,DmartSalesData[[#This Row],[profit]]&gt;500),"Good","Not Good")</f>
        <v>Not Good</v>
      </c>
      <c r="R806" s="73">
        <f>YEAR(DmartSalesData[[#This Row],[order_date]])</f>
        <v>2023</v>
      </c>
      <c r="S806" s="73"/>
    </row>
    <row r="807" spans="1:19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 t="str">
        <f>IF(DmartSalesData[[#This Row],[sales]]&gt;4000,"High Category",IF(DmartSalesData[[#This Row],[sales]]&gt;2000,"Medium Category","Low Category"))</f>
        <v>Medium Category</v>
      </c>
      <c r="G807" s="2">
        <v>0.43</v>
      </c>
      <c r="H807" s="24">
        <f t="shared" si="24"/>
        <v>1167.8241</v>
      </c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63" t="str">
        <f>IF(AND(DmartSalesData[[#This Row],[sales]]&gt;3000,DmartSalesData[[#This Row],[profit]]&gt;500),"Good","Not Good")</f>
        <v>Not Good</v>
      </c>
      <c r="R807" s="73">
        <f>YEAR(DmartSalesData[[#This Row],[order_date]])</f>
        <v>2024</v>
      </c>
      <c r="S807" s="73"/>
    </row>
    <row r="808" spans="1:19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 t="str">
        <f>IF(DmartSalesData[[#This Row],[sales]]&gt;4000,"High Category",IF(DmartSalesData[[#This Row],[sales]]&gt;2000,"Medium Category","Low Category"))</f>
        <v>Medium Category</v>
      </c>
      <c r="G808" s="2">
        <v>0.5</v>
      </c>
      <c r="H808" s="24">
        <f t="shared" si="24"/>
        <v>1650.3</v>
      </c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63" t="str">
        <f>IF(AND(DmartSalesData[[#This Row],[sales]]&gt;3000,DmartSalesData[[#This Row],[profit]]&gt;500),"Good","Not Good")</f>
        <v>Good</v>
      </c>
      <c r="R808" s="73">
        <f>YEAR(DmartSalesData[[#This Row],[order_date]])</f>
        <v>2024</v>
      </c>
      <c r="S808" s="73"/>
    </row>
    <row r="809" spans="1:19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 t="str">
        <f>IF(DmartSalesData[[#This Row],[sales]]&gt;4000,"High Category",IF(DmartSalesData[[#This Row],[sales]]&gt;2000,"Medium Category","Low Category"))</f>
        <v>Low Category</v>
      </c>
      <c r="G809" s="2">
        <v>0.41</v>
      </c>
      <c r="H809" s="24">
        <f t="shared" si="24"/>
        <v>448.63839999999999</v>
      </c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63" t="str">
        <f>IF(AND(DmartSalesData[[#This Row],[sales]]&gt;3000,DmartSalesData[[#This Row],[profit]]&gt;500),"Good","Not Good")</f>
        <v>Not Good</v>
      </c>
      <c r="R809" s="73">
        <f>YEAR(DmartSalesData[[#This Row],[order_date]])</f>
        <v>2024</v>
      </c>
      <c r="S809" s="73"/>
    </row>
    <row r="810" spans="1:19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 t="str">
        <f>IF(DmartSalesData[[#This Row],[sales]]&gt;4000,"High Category",IF(DmartSalesData[[#This Row],[sales]]&gt;2000,"Medium Category","Low Category"))</f>
        <v>High Category</v>
      </c>
      <c r="G810" s="2">
        <v>0.28000000000000003</v>
      </c>
      <c r="H810" s="24">
        <f t="shared" si="24"/>
        <v>1280.1964</v>
      </c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63" t="str">
        <f>IF(AND(DmartSalesData[[#This Row],[sales]]&gt;3000,DmartSalesData[[#This Row],[profit]]&gt;500),"Good","Not Good")</f>
        <v>Not Good</v>
      </c>
      <c r="R810" s="73">
        <f>YEAR(DmartSalesData[[#This Row],[order_date]])</f>
        <v>2023</v>
      </c>
      <c r="S810" s="73"/>
    </row>
    <row r="811" spans="1:19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 t="str">
        <f>IF(DmartSalesData[[#This Row],[sales]]&gt;4000,"High Category",IF(DmartSalesData[[#This Row],[sales]]&gt;2000,"Medium Category","Low Category"))</f>
        <v>Medium Category</v>
      </c>
      <c r="G811" s="2">
        <v>0.05</v>
      </c>
      <c r="H811" s="24">
        <f t="shared" si="24"/>
        <v>165.33199999999999</v>
      </c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63" t="str">
        <f>IF(AND(DmartSalesData[[#This Row],[sales]]&gt;3000,DmartSalesData[[#This Row],[profit]]&gt;500),"Good","Not Good")</f>
        <v>Good</v>
      </c>
      <c r="R811" s="73">
        <f>YEAR(DmartSalesData[[#This Row],[order_date]])</f>
        <v>2024</v>
      </c>
      <c r="S811" s="73"/>
    </row>
    <row r="812" spans="1:19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 t="str">
        <f>IF(DmartSalesData[[#This Row],[sales]]&gt;4000,"High Category",IF(DmartSalesData[[#This Row],[sales]]&gt;2000,"Medium Category","Low Category"))</f>
        <v>Medium Category</v>
      </c>
      <c r="G812" s="2">
        <v>0.48</v>
      </c>
      <c r="H812" s="24">
        <f t="shared" si="24"/>
        <v>1518.3791999999999</v>
      </c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63" t="str">
        <f>IF(AND(DmartSalesData[[#This Row],[sales]]&gt;3000,DmartSalesData[[#This Row],[profit]]&gt;500),"Good","Not Good")</f>
        <v>Not Good</v>
      </c>
      <c r="R812" s="73">
        <f>YEAR(DmartSalesData[[#This Row],[order_date]])</f>
        <v>2024</v>
      </c>
      <c r="S812" s="73"/>
    </row>
    <row r="813" spans="1:19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 t="str">
        <f>IF(DmartSalesData[[#This Row],[sales]]&gt;4000,"High Category",IF(DmartSalesData[[#This Row],[sales]]&gt;2000,"Medium Category","Low Category"))</f>
        <v>High Category</v>
      </c>
      <c r="G813" s="2">
        <v>0.43</v>
      </c>
      <c r="H813" s="24">
        <f t="shared" si="24"/>
        <v>1948.1408000000001</v>
      </c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63" t="str">
        <f>IF(AND(DmartSalesData[[#This Row],[sales]]&gt;3000,DmartSalesData[[#This Row],[profit]]&gt;500),"Good","Not Good")</f>
        <v>Not Good</v>
      </c>
      <c r="R813" s="73">
        <f>YEAR(DmartSalesData[[#This Row],[order_date]])</f>
        <v>2024</v>
      </c>
      <c r="S813" s="73"/>
    </row>
    <row r="814" spans="1:19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 t="str">
        <f>IF(DmartSalesData[[#This Row],[sales]]&gt;4000,"High Category",IF(DmartSalesData[[#This Row],[sales]]&gt;2000,"Medium Category","Low Category"))</f>
        <v>High Category</v>
      </c>
      <c r="G814" s="2">
        <v>0.42</v>
      </c>
      <c r="H814" s="24">
        <f t="shared" si="24"/>
        <v>1909.152</v>
      </c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63" t="str">
        <f>IF(AND(DmartSalesData[[#This Row],[sales]]&gt;3000,DmartSalesData[[#This Row],[profit]]&gt;500),"Good","Not Good")</f>
        <v>Not Good</v>
      </c>
      <c r="R814" s="73">
        <f>YEAR(DmartSalesData[[#This Row],[order_date]])</f>
        <v>2023</v>
      </c>
      <c r="S814" s="73"/>
    </row>
    <row r="815" spans="1:19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 t="str">
        <f>IF(DmartSalesData[[#This Row],[sales]]&gt;4000,"High Category",IF(DmartSalesData[[#This Row],[sales]]&gt;2000,"Medium Category","Low Category"))</f>
        <v>Low Category</v>
      </c>
      <c r="G815" s="2">
        <v>0.2</v>
      </c>
      <c r="H815" s="24">
        <f t="shared" si="24"/>
        <v>152.84</v>
      </c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63" t="str">
        <f>IF(AND(DmartSalesData[[#This Row],[sales]]&gt;3000,DmartSalesData[[#This Row],[profit]]&gt;500),"Good","Not Good")</f>
        <v>Not Good</v>
      </c>
      <c r="R815" s="73">
        <f>YEAR(DmartSalesData[[#This Row],[order_date]])</f>
        <v>2023</v>
      </c>
      <c r="S815" s="73"/>
    </row>
    <row r="816" spans="1:19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 t="str">
        <f>IF(DmartSalesData[[#This Row],[sales]]&gt;4000,"High Category",IF(DmartSalesData[[#This Row],[sales]]&gt;2000,"Medium Category","Low Category"))</f>
        <v>Low Category</v>
      </c>
      <c r="G816" s="2">
        <v>0.22</v>
      </c>
      <c r="H816" s="24">
        <f t="shared" si="24"/>
        <v>178.3914</v>
      </c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63" t="str">
        <f>IF(AND(DmartSalesData[[#This Row],[sales]]&gt;3000,DmartSalesData[[#This Row],[profit]]&gt;500),"Good","Not Good")</f>
        <v>Not Good</v>
      </c>
      <c r="R816" s="73">
        <f>YEAR(DmartSalesData[[#This Row],[order_date]])</f>
        <v>2023</v>
      </c>
      <c r="S816" s="73"/>
    </row>
    <row r="817" spans="1:19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 t="str">
        <f>IF(DmartSalesData[[#This Row],[sales]]&gt;4000,"High Category",IF(DmartSalesData[[#This Row],[sales]]&gt;2000,"Medium Category","Low Category"))</f>
        <v>Medium Category</v>
      </c>
      <c r="G817" s="2">
        <v>0.06</v>
      </c>
      <c r="H817" s="24">
        <f t="shared" si="24"/>
        <v>230.01300000000001</v>
      </c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63" t="str">
        <f>IF(AND(DmartSalesData[[#This Row],[sales]]&gt;3000,DmartSalesData[[#This Row],[profit]]&gt;500),"Good","Not Good")</f>
        <v>Not Good</v>
      </c>
      <c r="R817" s="73">
        <f>YEAR(DmartSalesData[[#This Row],[order_date]])</f>
        <v>2024</v>
      </c>
      <c r="S817" s="73"/>
    </row>
    <row r="818" spans="1:19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 t="str">
        <f>IF(DmartSalesData[[#This Row],[sales]]&gt;4000,"High Category",IF(DmartSalesData[[#This Row],[sales]]&gt;2000,"Medium Category","Low Category"))</f>
        <v>High Category</v>
      </c>
      <c r="G818" s="2">
        <v>0.47</v>
      </c>
      <c r="H818" s="24">
        <f t="shared" si="24"/>
        <v>2250.6936999999998</v>
      </c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63" t="str">
        <f>IF(AND(DmartSalesData[[#This Row],[sales]]&gt;3000,DmartSalesData[[#This Row],[profit]]&gt;500),"Good","Not Good")</f>
        <v>Good</v>
      </c>
      <c r="R818" s="73">
        <f>YEAR(DmartSalesData[[#This Row],[order_date]])</f>
        <v>2023</v>
      </c>
      <c r="S818" s="73"/>
    </row>
    <row r="819" spans="1:19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 t="str">
        <f>IF(DmartSalesData[[#This Row],[sales]]&gt;4000,"High Category",IF(DmartSalesData[[#This Row],[sales]]&gt;2000,"Medium Category","Low Category"))</f>
        <v>Medium Category</v>
      </c>
      <c r="G819" s="2">
        <v>0.47</v>
      </c>
      <c r="H819" s="24">
        <f t="shared" si="24"/>
        <v>1581.9823999999999</v>
      </c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63" t="str">
        <f>IF(AND(DmartSalesData[[#This Row],[sales]]&gt;3000,DmartSalesData[[#This Row],[profit]]&gt;500),"Good","Not Good")</f>
        <v>Not Good</v>
      </c>
      <c r="R819" s="73">
        <f>YEAR(DmartSalesData[[#This Row],[order_date]])</f>
        <v>2024</v>
      </c>
      <c r="S819" s="73"/>
    </row>
    <row r="820" spans="1:19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 t="str">
        <f>IF(DmartSalesData[[#This Row],[sales]]&gt;4000,"High Category",IF(DmartSalesData[[#This Row],[sales]]&gt;2000,"Medium Category","Low Category"))</f>
        <v>Medium Category</v>
      </c>
      <c r="G820" s="2">
        <v>0.13</v>
      </c>
      <c r="H820" s="24">
        <f t="shared" si="24"/>
        <v>275.00849999999997</v>
      </c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63" t="str">
        <f>IF(AND(DmartSalesData[[#This Row],[sales]]&gt;3000,DmartSalesData[[#This Row],[profit]]&gt;500),"Good","Not Good")</f>
        <v>Not Good</v>
      </c>
      <c r="R820" s="73">
        <f>YEAR(DmartSalesData[[#This Row],[order_date]])</f>
        <v>2023</v>
      </c>
      <c r="S820" s="73"/>
    </row>
    <row r="821" spans="1:19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 t="str">
        <f>IF(DmartSalesData[[#This Row],[sales]]&gt;4000,"High Category",IF(DmartSalesData[[#This Row],[sales]]&gt;2000,"Medium Category","Low Category"))</f>
        <v>Medium Category</v>
      </c>
      <c r="G821" s="2">
        <v>0.35</v>
      </c>
      <c r="H821" s="24">
        <f t="shared" si="24"/>
        <v>1207.1569999999999</v>
      </c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63" t="str">
        <f>IF(AND(DmartSalesData[[#This Row],[sales]]&gt;3000,DmartSalesData[[#This Row],[profit]]&gt;500),"Good","Not Good")</f>
        <v>Good</v>
      </c>
      <c r="R821" s="73">
        <f>YEAR(DmartSalesData[[#This Row],[order_date]])</f>
        <v>2024</v>
      </c>
      <c r="S821" s="73"/>
    </row>
    <row r="822" spans="1:19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 t="str">
        <f>IF(DmartSalesData[[#This Row],[sales]]&gt;4000,"High Category",IF(DmartSalesData[[#This Row],[sales]]&gt;2000,"Medium Category","Low Category"))</f>
        <v>Low Category</v>
      </c>
      <c r="G822" s="2">
        <v>0.1</v>
      </c>
      <c r="H822" s="24">
        <f t="shared" si="24"/>
        <v>122.11800000000001</v>
      </c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63" t="str">
        <f>IF(AND(DmartSalesData[[#This Row],[sales]]&gt;3000,DmartSalesData[[#This Row],[profit]]&gt;500),"Good","Not Good")</f>
        <v>Not Good</v>
      </c>
      <c r="R822" s="73">
        <f>YEAR(DmartSalesData[[#This Row],[order_date]])</f>
        <v>2024</v>
      </c>
      <c r="S822" s="73"/>
    </row>
    <row r="823" spans="1:19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 t="str">
        <f>IF(DmartSalesData[[#This Row],[sales]]&gt;4000,"High Category",IF(DmartSalesData[[#This Row],[sales]]&gt;2000,"Medium Category","Low Category"))</f>
        <v>High Category</v>
      </c>
      <c r="G823" s="2">
        <v>0.2</v>
      </c>
      <c r="H823" s="24">
        <f t="shared" si="24"/>
        <v>998.00599999999997</v>
      </c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63" t="str">
        <f>IF(AND(DmartSalesData[[#This Row],[sales]]&gt;3000,DmartSalesData[[#This Row],[profit]]&gt;500),"Good","Not Good")</f>
        <v>Good</v>
      </c>
      <c r="R823" s="73">
        <f>YEAR(DmartSalesData[[#This Row],[order_date]])</f>
        <v>2024</v>
      </c>
      <c r="S823" s="73"/>
    </row>
    <row r="824" spans="1:19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 t="str">
        <f>IF(DmartSalesData[[#This Row],[sales]]&gt;4000,"High Category",IF(DmartSalesData[[#This Row],[sales]]&gt;2000,"Medium Category","Low Category"))</f>
        <v>Medium Category</v>
      </c>
      <c r="G824" s="2">
        <v>0.15</v>
      </c>
      <c r="H824" s="24">
        <f t="shared" si="24"/>
        <v>331.84800000000001</v>
      </c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63" t="str">
        <f>IF(AND(DmartSalesData[[#This Row],[sales]]&gt;3000,DmartSalesData[[#This Row],[profit]]&gt;500),"Good","Not Good")</f>
        <v>Not Good</v>
      </c>
      <c r="R824" s="73">
        <f>YEAR(DmartSalesData[[#This Row],[order_date]])</f>
        <v>2023</v>
      </c>
      <c r="S824" s="73"/>
    </row>
    <row r="825" spans="1:19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 t="str">
        <f>IF(DmartSalesData[[#This Row],[sales]]&gt;4000,"High Category",IF(DmartSalesData[[#This Row],[sales]]&gt;2000,"Medium Category","Low Category"))</f>
        <v>High Category</v>
      </c>
      <c r="G825" s="2">
        <v>0.19</v>
      </c>
      <c r="H825" s="24">
        <f t="shared" si="24"/>
        <v>886.39940000000001</v>
      </c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63" t="str">
        <f>IF(AND(DmartSalesData[[#This Row],[sales]]&gt;3000,DmartSalesData[[#This Row],[profit]]&gt;500),"Good","Not Good")</f>
        <v>Good</v>
      </c>
      <c r="R825" s="73">
        <f>YEAR(DmartSalesData[[#This Row],[order_date]])</f>
        <v>2023</v>
      </c>
      <c r="S825" s="73"/>
    </row>
    <row r="826" spans="1:19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 t="str">
        <f>IF(DmartSalesData[[#This Row],[sales]]&gt;4000,"High Category",IF(DmartSalesData[[#This Row],[sales]]&gt;2000,"Medium Category","Low Category"))</f>
        <v>Medium Category</v>
      </c>
      <c r="G826" s="2">
        <v>0.15</v>
      </c>
      <c r="H826" s="24">
        <f t="shared" si="24"/>
        <v>331.63649999999996</v>
      </c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63" t="str">
        <f>IF(AND(DmartSalesData[[#This Row],[sales]]&gt;3000,DmartSalesData[[#This Row],[profit]]&gt;500),"Good","Not Good")</f>
        <v>Not Good</v>
      </c>
      <c r="R826" s="73">
        <f>YEAR(DmartSalesData[[#This Row],[order_date]])</f>
        <v>2023</v>
      </c>
      <c r="S826" s="73"/>
    </row>
    <row r="827" spans="1:19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 t="str">
        <f>IF(DmartSalesData[[#This Row],[sales]]&gt;4000,"High Category",IF(DmartSalesData[[#This Row],[sales]]&gt;2000,"Medium Category","Low Category"))</f>
        <v>High Category</v>
      </c>
      <c r="G827" s="2">
        <v>0.17</v>
      </c>
      <c r="H827" s="24">
        <f t="shared" si="24"/>
        <v>790.13960000000009</v>
      </c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63" t="str">
        <f>IF(AND(DmartSalesData[[#This Row],[sales]]&gt;3000,DmartSalesData[[#This Row],[profit]]&gt;500),"Good","Not Good")</f>
        <v>Not Good</v>
      </c>
      <c r="R827" s="73">
        <f>YEAR(DmartSalesData[[#This Row],[order_date]])</f>
        <v>2023</v>
      </c>
      <c r="S827" s="73"/>
    </row>
    <row r="828" spans="1:19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 t="str">
        <f>IF(DmartSalesData[[#This Row],[sales]]&gt;4000,"High Category",IF(DmartSalesData[[#This Row],[sales]]&gt;2000,"Medium Category","Low Category"))</f>
        <v>Low Category</v>
      </c>
      <c r="G828" s="2">
        <v>0.4</v>
      </c>
      <c r="H828" s="24">
        <f t="shared" si="24"/>
        <v>697.94399999999996</v>
      </c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63" t="str">
        <f>IF(AND(DmartSalesData[[#This Row],[sales]]&gt;3000,DmartSalesData[[#This Row],[profit]]&gt;500),"Good","Not Good")</f>
        <v>Not Good</v>
      </c>
      <c r="R828" s="73">
        <f>YEAR(DmartSalesData[[#This Row],[order_date]])</f>
        <v>2024</v>
      </c>
      <c r="S828" s="73"/>
    </row>
    <row r="829" spans="1:19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 t="str">
        <f>IF(DmartSalesData[[#This Row],[sales]]&gt;4000,"High Category",IF(DmartSalesData[[#This Row],[sales]]&gt;2000,"Medium Category","Low Category"))</f>
        <v>Medium Category</v>
      </c>
      <c r="G829" s="2">
        <v>0.15</v>
      </c>
      <c r="H829" s="24">
        <f t="shared" si="24"/>
        <v>573.99899999999991</v>
      </c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63" t="str">
        <f>IF(AND(DmartSalesData[[#This Row],[sales]]&gt;3000,DmartSalesData[[#This Row],[profit]]&gt;500),"Good","Not Good")</f>
        <v>Good</v>
      </c>
      <c r="R829" s="73">
        <f>YEAR(DmartSalesData[[#This Row],[order_date]])</f>
        <v>2024</v>
      </c>
      <c r="S829" s="73"/>
    </row>
    <row r="830" spans="1:19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 t="str">
        <f>IF(DmartSalesData[[#This Row],[sales]]&gt;4000,"High Category",IF(DmartSalesData[[#This Row],[sales]]&gt;2000,"Medium Category","Low Category"))</f>
        <v>High Category</v>
      </c>
      <c r="G830" s="2">
        <v>0.41</v>
      </c>
      <c r="H830" s="24">
        <f t="shared" si="24"/>
        <v>1951.5630999999998</v>
      </c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63" t="str">
        <f>IF(AND(DmartSalesData[[#This Row],[sales]]&gt;3000,DmartSalesData[[#This Row],[profit]]&gt;500),"Good","Not Good")</f>
        <v>Good</v>
      </c>
      <c r="R830" s="73">
        <f>YEAR(DmartSalesData[[#This Row],[order_date]])</f>
        <v>2023</v>
      </c>
      <c r="S830" s="73"/>
    </row>
    <row r="831" spans="1:19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 t="str">
        <f>IF(DmartSalesData[[#This Row],[sales]]&gt;4000,"High Category",IF(DmartSalesData[[#This Row],[sales]]&gt;2000,"Medium Category","Low Category"))</f>
        <v>Medium Category</v>
      </c>
      <c r="G831" s="2">
        <v>0.28000000000000003</v>
      </c>
      <c r="H831" s="24">
        <f t="shared" si="24"/>
        <v>914.28680000000008</v>
      </c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63" t="str">
        <f>IF(AND(DmartSalesData[[#This Row],[sales]]&gt;3000,DmartSalesData[[#This Row],[profit]]&gt;500),"Good","Not Good")</f>
        <v>Good</v>
      </c>
      <c r="R831" s="73">
        <f>YEAR(DmartSalesData[[#This Row],[order_date]])</f>
        <v>2023</v>
      </c>
      <c r="S831" s="73"/>
    </row>
    <row r="832" spans="1:19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 t="str">
        <f>IF(DmartSalesData[[#This Row],[sales]]&gt;4000,"High Category",IF(DmartSalesData[[#This Row],[sales]]&gt;2000,"Medium Category","Low Category"))</f>
        <v>Medium Category</v>
      </c>
      <c r="G832" s="2">
        <v>0.39</v>
      </c>
      <c r="H832" s="24">
        <f t="shared" si="24"/>
        <v>1333.8273000000002</v>
      </c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63" t="str">
        <f>IF(AND(DmartSalesData[[#This Row],[sales]]&gt;3000,DmartSalesData[[#This Row],[profit]]&gt;500),"Good","Not Good")</f>
        <v>Good</v>
      </c>
      <c r="R832" s="73">
        <f>YEAR(DmartSalesData[[#This Row],[order_date]])</f>
        <v>2024</v>
      </c>
      <c r="S832" s="73"/>
    </row>
    <row r="833" spans="1:19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 t="str">
        <f>IF(DmartSalesData[[#This Row],[sales]]&gt;4000,"High Category",IF(DmartSalesData[[#This Row],[sales]]&gt;2000,"Medium Category","Low Category"))</f>
        <v>Low Category</v>
      </c>
      <c r="G833" s="2">
        <v>0.46</v>
      </c>
      <c r="H833" s="24">
        <f t="shared" si="24"/>
        <v>277.90440000000001</v>
      </c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63" t="str">
        <f>IF(AND(DmartSalesData[[#This Row],[sales]]&gt;3000,DmartSalesData[[#This Row],[profit]]&gt;500),"Good","Not Good")</f>
        <v>Not Good</v>
      </c>
      <c r="R833" s="73">
        <f>YEAR(DmartSalesData[[#This Row],[order_date]])</f>
        <v>2024</v>
      </c>
      <c r="S833" s="73"/>
    </row>
    <row r="834" spans="1:19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 t="str">
        <f>IF(DmartSalesData[[#This Row],[sales]]&gt;4000,"High Category",IF(DmartSalesData[[#This Row],[sales]]&gt;2000,"Medium Category","Low Category"))</f>
        <v>Medium Category</v>
      </c>
      <c r="G834" s="2">
        <v>7.0000000000000007E-2</v>
      </c>
      <c r="H834" s="24">
        <f t="shared" ref="H834:H897" si="26">E834*G834</f>
        <v>169.6576</v>
      </c>
      <c r="I834" s="2">
        <f t="shared" ref="I834:I897" si="27">E834-H834</f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63" t="str">
        <f>IF(AND(DmartSalesData[[#This Row],[sales]]&gt;3000,DmartSalesData[[#This Row],[profit]]&gt;500),"Good","Not Good")</f>
        <v>Not Good</v>
      </c>
      <c r="R834" s="73">
        <f>YEAR(DmartSalesData[[#This Row],[order_date]])</f>
        <v>2023</v>
      </c>
      <c r="S834" s="73"/>
    </row>
    <row r="835" spans="1:19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 t="str">
        <f>IF(DmartSalesData[[#This Row],[sales]]&gt;4000,"High Category",IF(DmartSalesData[[#This Row],[sales]]&gt;2000,"Medium Category","Low Category"))</f>
        <v>High Category</v>
      </c>
      <c r="G835" s="2">
        <v>0.17</v>
      </c>
      <c r="H835" s="24">
        <f t="shared" si="26"/>
        <v>755.66700000000014</v>
      </c>
      <c r="I835" s="2">
        <f t="shared" si="27"/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63" t="str">
        <f>IF(AND(DmartSalesData[[#This Row],[sales]]&gt;3000,DmartSalesData[[#This Row],[profit]]&gt;500),"Good","Not Good")</f>
        <v>Good</v>
      </c>
      <c r="R835" s="73">
        <f>YEAR(DmartSalesData[[#This Row],[order_date]])</f>
        <v>2023</v>
      </c>
      <c r="S835" s="73"/>
    </row>
    <row r="836" spans="1:19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 t="str">
        <f>IF(DmartSalesData[[#This Row],[sales]]&gt;4000,"High Category",IF(DmartSalesData[[#This Row],[sales]]&gt;2000,"Medium Category","Low Category"))</f>
        <v>Low Category</v>
      </c>
      <c r="G836" s="2">
        <v>0.03</v>
      </c>
      <c r="H836" s="24">
        <f t="shared" si="26"/>
        <v>38.413800000000002</v>
      </c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63" t="str">
        <f>IF(AND(DmartSalesData[[#This Row],[sales]]&gt;3000,DmartSalesData[[#This Row],[profit]]&gt;500),"Good","Not Good")</f>
        <v>Not Good</v>
      </c>
      <c r="R836" s="73">
        <f>YEAR(DmartSalesData[[#This Row],[order_date]])</f>
        <v>2023</v>
      </c>
      <c r="S836" s="73"/>
    </row>
    <row r="837" spans="1:19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 t="str">
        <f>IF(DmartSalesData[[#This Row],[sales]]&gt;4000,"High Category",IF(DmartSalesData[[#This Row],[sales]]&gt;2000,"Medium Category","Low Category"))</f>
        <v>Medium Category</v>
      </c>
      <c r="G837" s="2">
        <v>0.2</v>
      </c>
      <c r="H837" s="24">
        <f t="shared" si="26"/>
        <v>792.596</v>
      </c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63" t="str">
        <f>IF(AND(DmartSalesData[[#This Row],[sales]]&gt;3000,DmartSalesData[[#This Row],[profit]]&gt;500),"Good","Not Good")</f>
        <v>Good</v>
      </c>
      <c r="R837" s="73">
        <f>YEAR(DmartSalesData[[#This Row],[order_date]])</f>
        <v>2024</v>
      </c>
      <c r="S837" s="73"/>
    </row>
    <row r="838" spans="1:19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 t="str">
        <f>IF(DmartSalesData[[#This Row],[sales]]&gt;4000,"High Category",IF(DmartSalesData[[#This Row],[sales]]&gt;2000,"Medium Category","Low Category"))</f>
        <v>Medium Category</v>
      </c>
      <c r="G838" s="2">
        <v>0.12</v>
      </c>
      <c r="H838" s="24">
        <f t="shared" si="26"/>
        <v>409.31759999999997</v>
      </c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63" t="str">
        <f>IF(AND(DmartSalesData[[#This Row],[sales]]&gt;3000,DmartSalesData[[#This Row],[profit]]&gt;500),"Good","Not Good")</f>
        <v>Not Good</v>
      </c>
      <c r="R838" s="73">
        <f>YEAR(DmartSalesData[[#This Row],[order_date]])</f>
        <v>2023</v>
      </c>
      <c r="S838" s="73"/>
    </row>
    <row r="839" spans="1:19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 t="str">
        <f>IF(DmartSalesData[[#This Row],[sales]]&gt;4000,"High Category",IF(DmartSalesData[[#This Row],[sales]]&gt;2000,"Medium Category","Low Category"))</f>
        <v>Low Category</v>
      </c>
      <c r="G839" s="2">
        <v>0.28999999999999998</v>
      </c>
      <c r="H839" s="24">
        <f t="shared" si="26"/>
        <v>345.86270000000002</v>
      </c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63" t="str">
        <f>IF(AND(DmartSalesData[[#This Row],[sales]]&gt;3000,DmartSalesData[[#This Row],[profit]]&gt;500),"Good","Not Good")</f>
        <v>Not Good</v>
      </c>
      <c r="R839" s="73">
        <f>YEAR(DmartSalesData[[#This Row],[order_date]])</f>
        <v>2024</v>
      </c>
      <c r="S839" s="73"/>
    </row>
    <row r="840" spans="1:19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 t="str">
        <f>IF(DmartSalesData[[#This Row],[sales]]&gt;4000,"High Category",IF(DmartSalesData[[#This Row],[sales]]&gt;2000,"Medium Category","Low Category"))</f>
        <v>Low Category</v>
      </c>
      <c r="G840" s="2">
        <v>0.39</v>
      </c>
      <c r="H840" s="24">
        <f t="shared" si="26"/>
        <v>579.41520000000003</v>
      </c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63" t="str">
        <f>IF(AND(DmartSalesData[[#This Row],[sales]]&gt;3000,DmartSalesData[[#This Row],[profit]]&gt;500),"Good","Not Good")</f>
        <v>Not Good</v>
      </c>
      <c r="R840" s="73">
        <f>YEAR(DmartSalesData[[#This Row],[order_date]])</f>
        <v>2024</v>
      </c>
      <c r="S840" s="73"/>
    </row>
    <row r="841" spans="1:19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 t="str">
        <f>IF(DmartSalesData[[#This Row],[sales]]&gt;4000,"High Category",IF(DmartSalesData[[#This Row],[sales]]&gt;2000,"Medium Category","Low Category"))</f>
        <v>Medium Category</v>
      </c>
      <c r="G841" s="2">
        <v>0.24</v>
      </c>
      <c r="H841" s="24">
        <f t="shared" si="26"/>
        <v>526.81200000000001</v>
      </c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63" t="str">
        <f>IF(AND(DmartSalesData[[#This Row],[sales]]&gt;3000,DmartSalesData[[#This Row],[profit]]&gt;500),"Good","Not Good")</f>
        <v>Not Good</v>
      </c>
      <c r="R841" s="73">
        <f>YEAR(DmartSalesData[[#This Row],[order_date]])</f>
        <v>2024</v>
      </c>
      <c r="S841" s="73"/>
    </row>
    <row r="842" spans="1:19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 t="str">
        <f>IF(DmartSalesData[[#This Row],[sales]]&gt;4000,"High Category",IF(DmartSalesData[[#This Row],[sales]]&gt;2000,"Medium Category","Low Category"))</f>
        <v>Low Category</v>
      </c>
      <c r="G842" s="2">
        <v>0.17</v>
      </c>
      <c r="H842" s="24">
        <f t="shared" si="26"/>
        <v>121.2321</v>
      </c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63" t="str">
        <f>IF(AND(DmartSalesData[[#This Row],[sales]]&gt;3000,DmartSalesData[[#This Row],[profit]]&gt;500),"Good","Not Good")</f>
        <v>Not Good</v>
      </c>
      <c r="R842" s="73">
        <f>YEAR(DmartSalesData[[#This Row],[order_date]])</f>
        <v>2024</v>
      </c>
      <c r="S842" s="73"/>
    </row>
    <row r="843" spans="1:19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 t="str">
        <f>IF(DmartSalesData[[#This Row],[sales]]&gt;4000,"High Category",IF(DmartSalesData[[#This Row],[sales]]&gt;2000,"Medium Category","Low Category"))</f>
        <v>High Category</v>
      </c>
      <c r="G843" s="2">
        <v>0.08</v>
      </c>
      <c r="H843" s="24">
        <f t="shared" si="26"/>
        <v>366.04160000000002</v>
      </c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63" t="str">
        <f>IF(AND(DmartSalesData[[#This Row],[sales]]&gt;3000,DmartSalesData[[#This Row],[profit]]&gt;500),"Good","Not Good")</f>
        <v>Good</v>
      </c>
      <c r="R843" s="73">
        <f>YEAR(DmartSalesData[[#This Row],[order_date]])</f>
        <v>2024</v>
      </c>
      <c r="S843" s="73"/>
    </row>
    <row r="844" spans="1:19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 t="str">
        <f>IF(DmartSalesData[[#This Row],[sales]]&gt;4000,"High Category",IF(DmartSalesData[[#This Row],[sales]]&gt;2000,"Medium Category","Low Category"))</f>
        <v>Medium Category</v>
      </c>
      <c r="G844" s="2">
        <v>0.01</v>
      </c>
      <c r="H844" s="24">
        <f t="shared" si="26"/>
        <v>37.228499999999997</v>
      </c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63" t="str">
        <f>IF(AND(DmartSalesData[[#This Row],[sales]]&gt;3000,DmartSalesData[[#This Row],[profit]]&gt;500),"Good","Not Good")</f>
        <v>Not Good</v>
      </c>
      <c r="R844" s="73">
        <f>YEAR(DmartSalesData[[#This Row],[order_date]])</f>
        <v>2024</v>
      </c>
      <c r="S844" s="73"/>
    </row>
    <row r="845" spans="1:19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 t="str">
        <f>IF(DmartSalesData[[#This Row],[sales]]&gt;4000,"High Category",IF(DmartSalesData[[#This Row],[sales]]&gt;2000,"Medium Category","Low Category"))</f>
        <v>Low Category</v>
      </c>
      <c r="G845" s="2">
        <v>0.34</v>
      </c>
      <c r="H845" s="24">
        <f t="shared" si="26"/>
        <v>642.02880000000005</v>
      </c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63" t="str">
        <f>IF(AND(DmartSalesData[[#This Row],[sales]]&gt;3000,DmartSalesData[[#This Row],[profit]]&gt;500),"Good","Not Good")</f>
        <v>Not Good</v>
      </c>
      <c r="R845" s="73">
        <f>YEAR(DmartSalesData[[#This Row],[order_date]])</f>
        <v>2024</v>
      </c>
      <c r="S845" s="73"/>
    </row>
    <row r="846" spans="1:19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 t="str">
        <f>IF(DmartSalesData[[#This Row],[sales]]&gt;4000,"High Category",IF(DmartSalesData[[#This Row],[sales]]&gt;2000,"Medium Category","Low Category"))</f>
        <v>Low Category</v>
      </c>
      <c r="G846" s="2">
        <v>0.02</v>
      </c>
      <c r="H846" s="24">
        <f t="shared" si="26"/>
        <v>31.3672</v>
      </c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63" t="str">
        <f>IF(AND(DmartSalesData[[#This Row],[sales]]&gt;3000,DmartSalesData[[#This Row],[profit]]&gt;500),"Good","Not Good")</f>
        <v>Not Good</v>
      </c>
      <c r="R846" s="73">
        <f>YEAR(DmartSalesData[[#This Row],[order_date]])</f>
        <v>2024</v>
      </c>
      <c r="S846" s="73"/>
    </row>
    <row r="847" spans="1:19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 t="str">
        <f>IF(DmartSalesData[[#This Row],[sales]]&gt;4000,"High Category",IF(DmartSalesData[[#This Row],[sales]]&gt;2000,"Medium Category","Low Category"))</f>
        <v>Medium Category</v>
      </c>
      <c r="G847" s="2">
        <v>0.46</v>
      </c>
      <c r="H847" s="24">
        <f t="shared" si="26"/>
        <v>1600.3124</v>
      </c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63" t="str">
        <f>IF(AND(DmartSalesData[[#This Row],[sales]]&gt;3000,DmartSalesData[[#This Row],[profit]]&gt;500),"Good","Not Good")</f>
        <v>Good</v>
      </c>
      <c r="R847" s="73">
        <f>YEAR(DmartSalesData[[#This Row],[order_date]])</f>
        <v>2024</v>
      </c>
      <c r="S847" s="73"/>
    </row>
    <row r="848" spans="1:19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 t="str">
        <f>IF(DmartSalesData[[#This Row],[sales]]&gt;4000,"High Category",IF(DmartSalesData[[#This Row],[sales]]&gt;2000,"Medium Category","Low Category"))</f>
        <v>Medium Category</v>
      </c>
      <c r="G848" s="2">
        <v>0.3</v>
      </c>
      <c r="H848" s="24">
        <f t="shared" si="26"/>
        <v>653.60399999999993</v>
      </c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63" t="str">
        <f>IF(AND(DmartSalesData[[#This Row],[sales]]&gt;3000,DmartSalesData[[#This Row],[profit]]&gt;500),"Good","Not Good")</f>
        <v>Not Good</v>
      </c>
      <c r="R848" s="73">
        <f>YEAR(DmartSalesData[[#This Row],[order_date]])</f>
        <v>2024</v>
      </c>
      <c r="S848" s="73"/>
    </row>
    <row r="849" spans="1:19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 t="str">
        <f>IF(DmartSalesData[[#This Row],[sales]]&gt;4000,"High Category",IF(DmartSalesData[[#This Row],[sales]]&gt;2000,"Medium Category","Low Category"))</f>
        <v>Low Category</v>
      </c>
      <c r="G849" s="2">
        <v>0.18</v>
      </c>
      <c r="H849" s="24">
        <f t="shared" si="26"/>
        <v>220.27500000000001</v>
      </c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63" t="str">
        <f>IF(AND(DmartSalesData[[#This Row],[sales]]&gt;3000,DmartSalesData[[#This Row],[profit]]&gt;500),"Good","Not Good")</f>
        <v>Not Good</v>
      </c>
      <c r="R849" s="73">
        <f>YEAR(DmartSalesData[[#This Row],[order_date]])</f>
        <v>2023</v>
      </c>
      <c r="S849" s="73"/>
    </row>
    <row r="850" spans="1:19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 t="str">
        <f>IF(DmartSalesData[[#This Row],[sales]]&gt;4000,"High Category",IF(DmartSalesData[[#This Row],[sales]]&gt;2000,"Medium Category","Low Category"))</f>
        <v>Medium Category</v>
      </c>
      <c r="G850" s="2">
        <v>0.02</v>
      </c>
      <c r="H850" s="24">
        <f t="shared" si="26"/>
        <v>44.154799999999994</v>
      </c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63" t="str">
        <f>IF(AND(DmartSalesData[[#This Row],[sales]]&gt;3000,DmartSalesData[[#This Row],[profit]]&gt;500),"Good","Not Good")</f>
        <v>Not Good</v>
      </c>
      <c r="R850" s="73">
        <f>YEAR(DmartSalesData[[#This Row],[order_date]])</f>
        <v>2023</v>
      </c>
      <c r="S850" s="73"/>
    </row>
    <row r="851" spans="1:19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 t="str">
        <f>IF(DmartSalesData[[#This Row],[sales]]&gt;4000,"High Category",IF(DmartSalesData[[#This Row],[sales]]&gt;2000,"Medium Category","Low Category"))</f>
        <v>High Category</v>
      </c>
      <c r="G851" s="2">
        <v>0.21</v>
      </c>
      <c r="H851" s="24">
        <f t="shared" si="26"/>
        <v>917.5655999999999</v>
      </c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63" t="str">
        <f>IF(AND(DmartSalesData[[#This Row],[sales]]&gt;3000,DmartSalesData[[#This Row],[profit]]&gt;500),"Good","Not Good")</f>
        <v>Good</v>
      </c>
      <c r="R851" s="73">
        <f>YEAR(DmartSalesData[[#This Row],[order_date]])</f>
        <v>2023</v>
      </c>
      <c r="S851" s="73"/>
    </row>
    <row r="852" spans="1:19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 t="str">
        <f>IF(DmartSalesData[[#This Row],[sales]]&gt;4000,"High Category",IF(DmartSalesData[[#This Row],[sales]]&gt;2000,"Medium Category","Low Category"))</f>
        <v>Low Category</v>
      </c>
      <c r="G852" s="2">
        <v>0.43</v>
      </c>
      <c r="H852" s="24">
        <f t="shared" si="26"/>
        <v>187.5531</v>
      </c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63" t="str">
        <f>IF(AND(DmartSalesData[[#This Row],[sales]]&gt;3000,DmartSalesData[[#This Row],[profit]]&gt;500),"Good","Not Good")</f>
        <v>Not Good</v>
      </c>
      <c r="R852" s="73">
        <f>YEAR(DmartSalesData[[#This Row],[order_date]])</f>
        <v>2023</v>
      </c>
      <c r="S852" s="73"/>
    </row>
    <row r="853" spans="1:19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 t="str">
        <f>IF(DmartSalesData[[#This Row],[sales]]&gt;4000,"High Category",IF(DmartSalesData[[#This Row],[sales]]&gt;2000,"Medium Category","Low Category"))</f>
        <v>Low Category</v>
      </c>
      <c r="G853" s="2">
        <v>0.48</v>
      </c>
      <c r="H853" s="24">
        <f t="shared" si="26"/>
        <v>914.38080000000002</v>
      </c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63" t="str">
        <f>IF(AND(DmartSalesData[[#This Row],[sales]]&gt;3000,DmartSalesData[[#This Row],[profit]]&gt;500),"Good","Not Good")</f>
        <v>Not Good</v>
      </c>
      <c r="R853" s="73">
        <f>YEAR(DmartSalesData[[#This Row],[order_date]])</f>
        <v>2024</v>
      </c>
      <c r="S853" s="73"/>
    </row>
    <row r="854" spans="1:19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 t="str">
        <f>IF(DmartSalesData[[#This Row],[sales]]&gt;4000,"High Category",IF(DmartSalesData[[#This Row],[sales]]&gt;2000,"Medium Category","Low Category"))</f>
        <v>High Category</v>
      </c>
      <c r="G854" s="2">
        <v>0.04</v>
      </c>
      <c r="H854" s="24">
        <f t="shared" si="26"/>
        <v>192.61840000000001</v>
      </c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63" t="str">
        <f>IF(AND(DmartSalesData[[#This Row],[sales]]&gt;3000,DmartSalesData[[#This Row],[profit]]&gt;500),"Good","Not Good")</f>
        <v>Good</v>
      </c>
      <c r="R854" s="73">
        <f>YEAR(DmartSalesData[[#This Row],[order_date]])</f>
        <v>2024</v>
      </c>
      <c r="S854" s="73"/>
    </row>
    <row r="855" spans="1:19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 t="str">
        <f>IF(DmartSalesData[[#This Row],[sales]]&gt;4000,"High Category",IF(DmartSalesData[[#This Row],[sales]]&gt;2000,"Medium Category","Low Category"))</f>
        <v>Low Category</v>
      </c>
      <c r="G855" s="2">
        <v>0.39</v>
      </c>
      <c r="H855" s="24">
        <f t="shared" si="26"/>
        <v>67.345200000000006</v>
      </c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63" t="str">
        <f>IF(AND(DmartSalesData[[#This Row],[sales]]&gt;3000,DmartSalesData[[#This Row],[profit]]&gt;500),"Good","Not Good")</f>
        <v>Not Good</v>
      </c>
      <c r="R855" s="73">
        <f>YEAR(DmartSalesData[[#This Row],[order_date]])</f>
        <v>2024</v>
      </c>
      <c r="S855" s="73"/>
    </row>
    <row r="856" spans="1:19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 t="str">
        <f>IF(DmartSalesData[[#This Row],[sales]]&gt;4000,"High Category",IF(DmartSalesData[[#This Row],[sales]]&gt;2000,"Medium Category","Low Category"))</f>
        <v>High Category</v>
      </c>
      <c r="G856" s="2">
        <v>0.13</v>
      </c>
      <c r="H856" s="24">
        <f t="shared" si="26"/>
        <v>580.33820000000003</v>
      </c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63" t="str">
        <f>IF(AND(DmartSalesData[[#This Row],[sales]]&gt;3000,DmartSalesData[[#This Row],[profit]]&gt;500),"Good","Not Good")</f>
        <v>Not Good</v>
      </c>
      <c r="R856" s="73">
        <f>YEAR(DmartSalesData[[#This Row],[order_date]])</f>
        <v>2023</v>
      </c>
      <c r="S856" s="73"/>
    </row>
    <row r="857" spans="1:19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 t="str">
        <f>IF(DmartSalesData[[#This Row],[sales]]&gt;4000,"High Category",IF(DmartSalesData[[#This Row],[sales]]&gt;2000,"Medium Category","Low Category"))</f>
        <v>Low Category</v>
      </c>
      <c r="G857" s="2">
        <v>0.19</v>
      </c>
      <c r="H857" s="24">
        <f t="shared" si="26"/>
        <v>367.97110000000004</v>
      </c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63" t="str">
        <f>IF(AND(DmartSalesData[[#This Row],[sales]]&gt;3000,DmartSalesData[[#This Row],[profit]]&gt;500),"Good","Not Good")</f>
        <v>Not Good</v>
      </c>
      <c r="R857" s="73">
        <f>YEAR(DmartSalesData[[#This Row],[order_date]])</f>
        <v>2024</v>
      </c>
      <c r="S857" s="73"/>
    </row>
    <row r="858" spans="1:19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 t="str">
        <f>IF(DmartSalesData[[#This Row],[sales]]&gt;4000,"High Category",IF(DmartSalesData[[#This Row],[sales]]&gt;2000,"Medium Category","Low Category"))</f>
        <v>Low Category</v>
      </c>
      <c r="G858" s="2">
        <v>0.27</v>
      </c>
      <c r="H858" s="24">
        <f t="shared" si="26"/>
        <v>277.73280000000005</v>
      </c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63" t="str">
        <f>IF(AND(DmartSalesData[[#This Row],[sales]]&gt;3000,DmartSalesData[[#This Row],[profit]]&gt;500),"Good","Not Good")</f>
        <v>Not Good</v>
      </c>
      <c r="R858" s="73">
        <f>YEAR(DmartSalesData[[#This Row],[order_date]])</f>
        <v>2023</v>
      </c>
      <c r="S858" s="73"/>
    </row>
    <row r="859" spans="1:19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 t="str">
        <f>IF(DmartSalesData[[#This Row],[sales]]&gt;4000,"High Category",IF(DmartSalesData[[#This Row],[sales]]&gt;2000,"Medium Category","Low Category"))</f>
        <v>Low Category</v>
      </c>
      <c r="G859" s="2">
        <v>0.5</v>
      </c>
      <c r="H859" s="24">
        <f t="shared" si="26"/>
        <v>86.7</v>
      </c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63" t="str">
        <f>IF(AND(DmartSalesData[[#This Row],[sales]]&gt;3000,DmartSalesData[[#This Row],[profit]]&gt;500),"Good","Not Good")</f>
        <v>Not Good</v>
      </c>
      <c r="R859" s="73">
        <f>YEAR(DmartSalesData[[#This Row],[order_date]])</f>
        <v>2024</v>
      </c>
      <c r="S859" s="73"/>
    </row>
    <row r="860" spans="1:19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 t="str">
        <f>IF(DmartSalesData[[#This Row],[sales]]&gt;4000,"High Category",IF(DmartSalesData[[#This Row],[sales]]&gt;2000,"Medium Category","Low Category"))</f>
        <v>Low Category</v>
      </c>
      <c r="G860" s="2">
        <v>0.1</v>
      </c>
      <c r="H860" s="24">
        <f t="shared" si="26"/>
        <v>44.556000000000004</v>
      </c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63" t="str">
        <f>IF(AND(DmartSalesData[[#This Row],[sales]]&gt;3000,DmartSalesData[[#This Row],[profit]]&gt;500),"Good","Not Good")</f>
        <v>Not Good</v>
      </c>
      <c r="R860" s="73">
        <f>YEAR(DmartSalesData[[#This Row],[order_date]])</f>
        <v>2023</v>
      </c>
      <c r="S860" s="73"/>
    </row>
    <row r="861" spans="1:19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 t="str">
        <f>IF(DmartSalesData[[#This Row],[sales]]&gt;4000,"High Category",IF(DmartSalesData[[#This Row],[sales]]&gt;2000,"Medium Category","Low Category"))</f>
        <v>Low Category</v>
      </c>
      <c r="G861" s="2">
        <v>7.0000000000000007E-2</v>
      </c>
      <c r="H861" s="24">
        <f t="shared" si="26"/>
        <v>65.942100000000011</v>
      </c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63" t="str">
        <f>IF(AND(DmartSalesData[[#This Row],[sales]]&gt;3000,DmartSalesData[[#This Row],[profit]]&gt;500),"Good","Not Good")</f>
        <v>Not Good</v>
      </c>
      <c r="R861" s="73">
        <f>YEAR(DmartSalesData[[#This Row],[order_date]])</f>
        <v>2024</v>
      </c>
      <c r="S861" s="73"/>
    </row>
    <row r="862" spans="1:19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 t="str">
        <f>IF(DmartSalesData[[#This Row],[sales]]&gt;4000,"High Category",IF(DmartSalesData[[#This Row],[sales]]&gt;2000,"Medium Category","Low Category"))</f>
        <v>Low Category</v>
      </c>
      <c r="G862" s="2">
        <v>0.3</v>
      </c>
      <c r="H862" s="24">
        <f t="shared" si="26"/>
        <v>67.352999999999994</v>
      </c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63" t="str">
        <f>IF(AND(DmartSalesData[[#This Row],[sales]]&gt;3000,DmartSalesData[[#This Row],[profit]]&gt;500),"Good","Not Good")</f>
        <v>Not Good</v>
      </c>
      <c r="R862" s="73">
        <f>YEAR(DmartSalesData[[#This Row],[order_date]])</f>
        <v>2024</v>
      </c>
      <c r="S862" s="73"/>
    </row>
    <row r="863" spans="1:19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 t="str">
        <f>IF(DmartSalesData[[#This Row],[sales]]&gt;4000,"High Category",IF(DmartSalesData[[#This Row],[sales]]&gt;2000,"Medium Category","Low Category"))</f>
        <v>Low Category</v>
      </c>
      <c r="G863" s="2">
        <v>0.43</v>
      </c>
      <c r="H863" s="24">
        <f t="shared" si="26"/>
        <v>750.63380000000006</v>
      </c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63" t="str">
        <f>IF(AND(DmartSalesData[[#This Row],[sales]]&gt;3000,DmartSalesData[[#This Row],[profit]]&gt;500),"Good","Not Good")</f>
        <v>Not Good</v>
      </c>
      <c r="R863" s="73">
        <f>YEAR(DmartSalesData[[#This Row],[order_date]])</f>
        <v>2023</v>
      </c>
      <c r="S863" s="73"/>
    </row>
    <row r="864" spans="1:19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 t="str">
        <f>IF(DmartSalesData[[#This Row],[sales]]&gt;4000,"High Category",IF(DmartSalesData[[#This Row],[sales]]&gt;2000,"Medium Category","Low Category"))</f>
        <v>Low Category</v>
      </c>
      <c r="G864" s="2">
        <v>0.32</v>
      </c>
      <c r="H864" s="24">
        <f t="shared" si="26"/>
        <v>102.39360000000001</v>
      </c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63" t="str">
        <f>IF(AND(DmartSalesData[[#This Row],[sales]]&gt;3000,DmartSalesData[[#This Row],[profit]]&gt;500),"Good","Not Good")</f>
        <v>Not Good</v>
      </c>
      <c r="R864" s="73">
        <f>YEAR(DmartSalesData[[#This Row],[order_date]])</f>
        <v>2024</v>
      </c>
      <c r="S864" s="73"/>
    </row>
    <row r="865" spans="1:19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 t="str">
        <f>IF(DmartSalesData[[#This Row],[sales]]&gt;4000,"High Category",IF(DmartSalesData[[#This Row],[sales]]&gt;2000,"Medium Category","Low Category"))</f>
        <v>Medium Category</v>
      </c>
      <c r="G865" s="2">
        <v>0.17</v>
      </c>
      <c r="H865" s="24">
        <f t="shared" si="26"/>
        <v>593.61620000000005</v>
      </c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63" t="str">
        <f>IF(AND(DmartSalesData[[#This Row],[sales]]&gt;3000,DmartSalesData[[#This Row],[profit]]&gt;500),"Good","Not Good")</f>
        <v>Good</v>
      </c>
      <c r="R865" s="73">
        <f>YEAR(DmartSalesData[[#This Row],[order_date]])</f>
        <v>2024</v>
      </c>
      <c r="S865" s="73"/>
    </row>
    <row r="866" spans="1:19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 t="str">
        <f>IF(DmartSalesData[[#This Row],[sales]]&gt;4000,"High Category",IF(DmartSalesData[[#This Row],[sales]]&gt;2000,"Medium Category","Low Category"))</f>
        <v>High Category</v>
      </c>
      <c r="G866" s="2">
        <v>0.49</v>
      </c>
      <c r="H866" s="24">
        <f t="shared" si="26"/>
        <v>2015.1936000000001</v>
      </c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63" t="str">
        <f>IF(AND(DmartSalesData[[#This Row],[sales]]&gt;3000,DmartSalesData[[#This Row],[profit]]&gt;500),"Good","Not Good")</f>
        <v>Not Good</v>
      </c>
      <c r="R866" s="73">
        <f>YEAR(DmartSalesData[[#This Row],[order_date]])</f>
        <v>2024</v>
      </c>
      <c r="S866" s="73"/>
    </row>
    <row r="867" spans="1:19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 t="str">
        <f>IF(DmartSalesData[[#This Row],[sales]]&gt;4000,"High Category",IF(DmartSalesData[[#This Row],[sales]]&gt;2000,"Medium Category","Low Category"))</f>
        <v>High Category</v>
      </c>
      <c r="G867" s="2">
        <v>0.5</v>
      </c>
      <c r="H867" s="24">
        <f t="shared" si="26"/>
        <v>2224.2849999999999</v>
      </c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63" t="str">
        <f>IF(AND(DmartSalesData[[#This Row],[sales]]&gt;3000,DmartSalesData[[#This Row],[profit]]&gt;500),"Good","Not Good")</f>
        <v>Good</v>
      </c>
      <c r="R867" s="73">
        <f>YEAR(DmartSalesData[[#This Row],[order_date]])</f>
        <v>2023</v>
      </c>
      <c r="S867" s="73"/>
    </row>
    <row r="868" spans="1:19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 t="str">
        <f>IF(DmartSalesData[[#This Row],[sales]]&gt;4000,"High Category",IF(DmartSalesData[[#This Row],[sales]]&gt;2000,"Medium Category","Low Category"))</f>
        <v>Medium Category</v>
      </c>
      <c r="G868" s="2">
        <v>0.39</v>
      </c>
      <c r="H868" s="24">
        <f t="shared" si="26"/>
        <v>1088.3847000000001</v>
      </c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63" t="str">
        <f>IF(AND(DmartSalesData[[#This Row],[sales]]&gt;3000,DmartSalesData[[#This Row],[profit]]&gt;500),"Good","Not Good")</f>
        <v>Not Good</v>
      </c>
      <c r="R868" s="73">
        <f>YEAR(DmartSalesData[[#This Row],[order_date]])</f>
        <v>2023</v>
      </c>
      <c r="S868" s="73"/>
    </row>
    <row r="869" spans="1:19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 t="str">
        <f>IF(DmartSalesData[[#This Row],[sales]]&gt;4000,"High Category",IF(DmartSalesData[[#This Row],[sales]]&gt;2000,"Medium Category","Low Category"))</f>
        <v>High Category</v>
      </c>
      <c r="G869" s="2">
        <v>0.4</v>
      </c>
      <c r="H869" s="24">
        <f t="shared" si="26"/>
        <v>1895.1599999999999</v>
      </c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63" t="str">
        <f>IF(AND(DmartSalesData[[#This Row],[sales]]&gt;3000,DmartSalesData[[#This Row],[profit]]&gt;500),"Good","Not Good")</f>
        <v>Good</v>
      </c>
      <c r="R869" s="73">
        <f>YEAR(DmartSalesData[[#This Row],[order_date]])</f>
        <v>2024</v>
      </c>
      <c r="S869" s="73"/>
    </row>
    <row r="870" spans="1:19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 t="str">
        <f>IF(DmartSalesData[[#This Row],[sales]]&gt;4000,"High Category",IF(DmartSalesData[[#This Row],[sales]]&gt;2000,"Medium Category","Low Category"))</f>
        <v>Low Category</v>
      </c>
      <c r="G870" s="2">
        <v>0.38</v>
      </c>
      <c r="H870" s="24">
        <f t="shared" si="26"/>
        <v>48.510799999999996</v>
      </c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63" t="str">
        <f>IF(AND(DmartSalesData[[#This Row],[sales]]&gt;3000,DmartSalesData[[#This Row],[profit]]&gt;500),"Good","Not Good")</f>
        <v>Not Good</v>
      </c>
      <c r="R870" s="73">
        <f>YEAR(DmartSalesData[[#This Row],[order_date]])</f>
        <v>2024</v>
      </c>
      <c r="S870" s="73"/>
    </row>
    <row r="871" spans="1:19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 t="str">
        <f>IF(DmartSalesData[[#This Row],[sales]]&gt;4000,"High Category",IF(DmartSalesData[[#This Row],[sales]]&gt;2000,"Medium Category","Low Category"))</f>
        <v>Low Category</v>
      </c>
      <c r="G871" s="2">
        <v>0.13</v>
      </c>
      <c r="H871" s="24">
        <f t="shared" si="26"/>
        <v>98.369700000000009</v>
      </c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63" t="str">
        <f>IF(AND(DmartSalesData[[#This Row],[sales]]&gt;3000,DmartSalesData[[#This Row],[profit]]&gt;500),"Good","Not Good")</f>
        <v>Not Good</v>
      </c>
      <c r="R871" s="73">
        <f>YEAR(DmartSalesData[[#This Row],[order_date]])</f>
        <v>2023</v>
      </c>
      <c r="S871" s="73"/>
    </row>
    <row r="872" spans="1:19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 t="str">
        <f>IF(DmartSalesData[[#This Row],[sales]]&gt;4000,"High Category",IF(DmartSalesData[[#This Row],[sales]]&gt;2000,"Medium Category","Low Category"))</f>
        <v>Low Category</v>
      </c>
      <c r="G872" s="2">
        <v>0.08</v>
      </c>
      <c r="H872" s="24">
        <f t="shared" si="26"/>
        <v>122.9208</v>
      </c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63" t="str">
        <f>IF(AND(DmartSalesData[[#This Row],[sales]]&gt;3000,DmartSalesData[[#This Row],[profit]]&gt;500),"Good","Not Good")</f>
        <v>Not Good</v>
      </c>
      <c r="R872" s="73">
        <f>YEAR(DmartSalesData[[#This Row],[order_date]])</f>
        <v>2024</v>
      </c>
      <c r="S872" s="73"/>
    </row>
    <row r="873" spans="1:19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 t="str">
        <f>IF(DmartSalesData[[#This Row],[sales]]&gt;4000,"High Category",IF(DmartSalesData[[#This Row],[sales]]&gt;2000,"Medium Category","Low Category"))</f>
        <v>Medium Category</v>
      </c>
      <c r="G873" s="2">
        <v>0.28000000000000003</v>
      </c>
      <c r="H873" s="24">
        <f t="shared" si="26"/>
        <v>1110.5416</v>
      </c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63" t="str">
        <f>IF(AND(DmartSalesData[[#This Row],[sales]]&gt;3000,DmartSalesData[[#This Row],[profit]]&gt;500),"Good","Not Good")</f>
        <v>Good</v>
      </c>
      <c r="R873" s="73">
        <f>YEAR(DmartSalesData[[#This Row],[order_date]])</f>
        <v>2023</v>
      </c>
      <c r="S873" s="73"/>
    </row>
    <row r="874" spans="1:19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 t="str">
        <f>IF(DmartSalesData[[#This Row],[sales]]&gt;4000,"High Category",IF(DmartSalesData[[#This Row],[sales]]&gt;2000,"Medium Category","Low Category"))</f>
        <v>High Category</v>
      </c>
      <c r="G874" s="2">
        <v>0.48</v>
      </c>
      <c r="H874" s="24">
        <f t="shared" si="26"/>
        <v>2130.4367999999999</v>
      </c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63" t="str">
        <f>IF(AND(DmartSalesData[[#This Row],[sales]]&gt;3000,DmartSalesData[[#This Row],[profit]]&gt;500),"Good","Not Good")</f>
        <v>Good</v>
      </c>
      <c r="R874" s="73">
        <f>YEAR(DmartSalesData[[#This Row],[order_date]])</f>
        <v>2024</v>
      </c>
      <c r="S874" s="73"/>
    </row>
    <row r="875" spans="1:19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 t="str">
        <f>IF(DmartSalesData[[#This Row],[sales]]&gt;4000,"High Category",IF(DmartSalesData[[#This Row],[sales]]&gt;2000,"Medium Category","Low Category"))</f>
        <v>Medium Category</v>
      </c>
      <c r="G875" s="2">
        <v>0.44</v>
      </c>
      <c r="H875" s="24">
        <f t="shared" si="26"/>
        <v>1376.6984</v>
      </c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63" t="str">
        <f>IF(AND(DmartSalesData[[#This Row],[sales]]&gt;3000,DmartSalesData[[#This Row],[profit]]&gt;500),"Good","Not Good")</f>
        <v>Good</v>
      </c>
      <c r="R875" s="73">
        <f>YEAR(DmartSalesData[[#This Row],[order_date]])</f>
        <v>2023</v>
      </c>
      <c r="S875" s="73"/>
    </row>
    <row r="876" spans="1:19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 t="str">
        <f>IF(DmartSalesData[[#This Row],[sales]]&gt;4000,"High Category",IF(DmartSalesData[[#This Row],[sales]]&gt;2000,"Medium Category","Low Category"))</f>
        <v>Low Category</v>
      </c>
      <c r="G876" s="2">
        <v>0.05</v>
      </c>
      <c r="H876" s="24">
        <f t="shared" si="26"/>
        <v>98.893000000000001</v>
      </c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63" t="str">
        <f>IF(AND(DmartSalesData[[#This Row],[sales]]&gt;3000,DmartSalesData[[#This Row],[profit]]&gt;500),"Good","Not Good")</f>
        <v>Not Good</v>
      </c>
      <c r="R876" s="73">
        <f>YEAR(DmartSalesData[[#This Row],[order_date]])</f>
        <v>2023</v>
      </c>
      <c r="S876" s="73"/>
    </row>
    <row r="877" spans="1:19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 t="str">
        <f>IF(DmartSalesData[[#This Row],[sales]]&gt;4000,"High Category",IF(DmartSalesData[[#This Row],[sales]]&gt;2000,"Medium Category","Low Category"))</f>
        <v>Medium Category</v>
      </c>
      <c r="G877" s="2">
        <v>0.03</v>
      </c>
      <c r="H877" s="24">
        <f t="shared" si="26"/>
        <v>100.8792</v>
      </c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63" t="str">
        <f>IF(AND(DmartSalesData[[#This Row],[sales]]&gt;3000,DmartSalesData[[#This Row],[profit]]&gt;500),"Good","Not Good")</f>
        <v>Good</v>
      </c>
      <c r="R877" s="73">
        <f>YEAR(DmartSalesData[[#This Row],[order_date]])</f>
        <v>2023</v>
      </c>
      <c r="S877" s="73"/>
    </row>
    <row r="878" spans="1:19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 t="str">
        <f>IF(DmartSalesData[[#This Row],[sales]]&gt;4000,"High Category",IF(DmartSalesData[[#This Row],[sales]]&gt;2000,"Medium Category","Low Category"))</f>
        <v>Low Category</v>
      </c>
      <c r="G878" s="2">
        <v>0.44</v>
      </c>
      <c r="H878" s="24">
        <f t="shared" si="26"/>
        <v>434.0204</v>
      </c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63" t="str">
        <f>IF(AND(DmartSalesData[[#This Row],[sales]]&gt;3000,DmartSalesData[[#This Row],[profit]]&gt;500),"Good","Not Good")</f>
        <v>Not Good</v>
      </c>
      <c r="R878" s="73">
        <f>YEAR(DmartSalesData[[#This Row],[order_date]])</f>
        <v>2024</v>
      </c>
      <c r="S878" s="73"/>
    </row>
    <row r="879" spans="1:19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 t="str">
        <f>IF(DmartSalesData[[#This Row],[sales]]&gt;4000,"High Category",IF(DmartSalesData[[#This Row],[sales]]&gt;2000,"Medium Category","Low Category"))</f>
        <v>Medium Category</v>
      </c>
      <c r="G879" s="2">
        <v>0.31</v>
      </c>
      <c r="H879" s="24">
        <f t="shared" si="26"/>
        <v>726.50979999999993</v>
      </c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63" t="str">
        <f>IF(AND(DmartSalesData[[#This Row],[sales]]&gt;3000,DmartSalesData[[#This Row],[profit]]&gt;500),"Good","Not Good")</f>
        <v>Not Good</v>
      </c>
      <c r="R879" s="73">
        <f>YEAR(DmartSalesData[[#This Row],[order_date]])</f>
        <v>2024</v>
      </c>
      <c r="S879" s="73"/>
    </row>
    <row r="880" spans="1:19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 t="str">
        <f>IF(DmartSalesData[[#This Row],[sales]]&gt;4000,"High Category",IF(DmartSalesData[[#This Row],[sales]]&gt;2000,"Medium Category","Low Category"))</f>
        <v>Medium Category</v>
      </c>
      <c r="G880" s="2">
        <v>0.15</v>
      </c>
      <c r="H880" s="24">
        <f t="shared" si="26"/>
        <v>388.04549999999995</v>
      </c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63" t="str">
        <f>IF(AND(DmartSalesData[[#This Row],[sales]]&gt;3000,DmartSalesData[[#This Row],[profit]]&gt;500),"Good","Not Good")</f>
        <v>Not Good</v>
      </c>
      <c r="R880" s="73">
        <f>YEAR(DmartSalesData[[#This Row],[order_date]])</f>
        <v>2024</v>
      </c>
      <c r="S880" s="73"/>
    </row>
    <row r="881" spans="1:19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 t="str">
        <f>IF(DmartSalesData[[#This Row],[sales]]&gt;4000,"High Category",IF(DmartSalesData[[#This Row],[sales]]&gt;2000,"Medium Category","Low Category"))</f>
        <v>Low Category</v>
      </c>
      <c r="G881" s="2">
        <v>0.28000000000000003</v>
      </c>
      <c r="H881" s="24">
        <f t="shared" si="26"/>
        <v>171.88360000000003</v>
      </c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63" t="str">
        <f>IF(AND(DmartSalesData[[#This Row],[sales]]&gt;3000,DmartSalesData[[#This Row],[profit]]&gt;500),"Good","Not Good")</f>
        <v>Not Good</v>
      </c>
      <c r="R881" s="73">
        <f>YEAR(DmartSalesData[[#This Row],[order_date]])</f>
        <v>2024</v>
      </c>
      <c r="S881" s="73"/>
    </row>
    <row r="882" spans="1:19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 t="str">
        <f>IF(DmartSalesData[[#This Row],[sales]]&gt;4000,"High Category",IF(DmartSalesData[[#This Row],[sales]]&gt;2000,"Medium Category","Low Category"))</f>
        <v>Low Category</v>
      </c>
      <c r="G882" s="2">
        <v>0.11</v>
      </c>
      <c r="H882" s="24">
        <f t="shared" si="26"/>
        <v>29.257800000000003</v>
      </c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63" t="str">
        <f>IF(AND(DmartSalesData[[#This Row],[sales]]&gt;3000,DmartSalesData[[#This Row],[profit]]&gt;500),"Good","Not Good")</f>
        <v>Not Good</v>
      </c>
      <c r="R882" s="73">
        <f>YEAR(DmartSalesData[[#This Row],[order_date]])</f>
        <v>2024</v>
      </c>
      <c r="S882" s="73"/>
    </row>
    <row r="883" spans="1:19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 t="str">
        <f>IF(DmartSalesData[[#This Row],[sales]]&gt;4000,"High Category",IF(DmartSalesData[[#This Row],[sales]]&gt;2000,"Medium Category","Low Category"))</f>
        <v>Medium Category</v>
      </c>
      <c r="G883" s="2">
        <v>0.47</v>
      </c>
      <c r="H883" s="24">
        <f t="shared" si="26"/>
        <v>1774.4943999999998</v>
      </c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63" t="str">
        <f>IF(AND(DmartSalesData[[#This Row],[sales]]&gt;3000,DmartSalesData[[#This Row],[profit]]&gt;500),"Good","Not Good")</f>
        <v>Not Good</v>
      </c>
      <c r="R883" s="73">
        <f>YEAR(DmartSalesData[[#This Row],[order_date]])</f>
        <v>2023</v>
      </c>
      <c r="S883" s="73"/>
    </row>
    <row r="884" spans="1:19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 t="str">
        <f>IF(DmartSalesData[[#This Row],[sales]]&gt;4000,"High Category",IF(DmartSalesData[[#This Row],[sales]]&gt;2000,"Medium Category","Low Category"))</f>
        <v>Medium Category</v>
      </c>
      <c r="G884" s="2">
        <v>0.41</v>
      </c>
      <c r="H884" s="24">
        <f t="shared" si="26"/>
        <v>1115.2246</v>
      </c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63" t="str">
        <f>IF(AND(DmartSalesData[[#This Row],[sales]]&gt;3000,DmartSalesData[[#This Row],[profit]]&gt;500),"Good","Not Good")</f>
        <v>Not Good</v>
      </c>
      <c r="R884" s="73">
        <f>YEAR(DmartSalesData[[#This Row],[order_date]])</f>
        <v>2024</v>
      </c>
      <c r="S884" s="73"/>
    </row>
    <row r="885" spans="1:19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 t="str">
        <f>IF(DmartSalesData[[#This Row],[sales]]&gt;4000,"High Category",IF(DmartSalesData[[#This Row],[sales]]&gt;2000,"Medium Category","Low Category"))</f>
        <v>Low Category</v>
      </c>
      <c r="G885" s="2">
        <v>0.48</v>
      </c>
      <c r="H885" s="24">
        <f t="shared" si="26"/>
        <v>829.42560000000003</v>
      </c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63" t="str">
        <f>IF(AND(DmartSalesData[[#This Row],[sales]]&gt;3000,DmartSalesData[[#This Row],[profit]]&gt;500),"Good","Not Good")</f>
        <v>Not Good</v>
      </c>
      <c r="R885" s="73">
        <f>YEAR(DmartSalesData[[#This Row],[order_date]])</f>
        <v>2024</v>
      </c>
      <c r="S885" s="73"/>
    </row>
    <row r="886" spans="1:19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 t="str">
        <f>IF(DmartSalesData[[#This Row],[sales]]&gt;4000,"High Category",IF(DmartSalesData[[#This Row],[sales]]&gt;2000,"Medium Category","Low Category"))</f>
        <v>Medium Category</v>
      </c>
      <c r="G886" s="2">
        <v>0.09</v>
      </c>
      <c r="H886" s="24">
        <f t="shared" si="26"/>
        <v>201.81780000000001</v>
      </c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63" t="str">
        <f>IF(AND(DmartSalesData[[#This Row],[sales]]&gt;3000,DmartSalesData[[#This Row],[profit]]&gt;500),"Good","Not Good")</f>
        <v>Not Good</v>
      </c>
      <c r="R886" s="73">
        <f>YEAR(DmartSalesData[[#This Row],[order_date]])</f>
        <v>2023</v>
      </c>
      <c r="S886" s="73"/>
    </row>
    <row r="887" spans="1:19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 t="str">
        <f>IF(DmartSalesData[[#This Row],[sales]]&gt;4000,"High Category",IF(DmartSalesData[[#This Row],[sales]]&gt;2000,"Medium Category","Low Category"))</f>
        <v>High Category</v>
      </c>
      <c r="G887" s="2">
        <v>0.42</v>
      </c>
      <c r="H887" s="24">
        <f t="shared" si="26"/>
        <v>2012.9549999999999</v>
      </c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63" t="str">
        <f>IF(AND(DmartSalesData[[#This Row],[sales]]&gt;3000,DmartSalesData[[#This Row],[profit]]&gt;500),"Good","Not Good")</f>
        <v>Good</v>
      </c>
      <c r="R887" s="73">
        <f>YEAR(DmartSalesData[[#This Row],[order_date]])</f>
        <v>2023</v>
      </c>
      <c r="S887" s="73"/>
    </row>
    <row r="888" spans="1:19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 t="str">
        <f>IF(DmartSalesData[[#This Row],[sales]]&gt;4000,"High Category",IF(DmartSalesData[[#This Row],[sales]]&gt;2000,"Medium Category","Low Category"))</f>
        <v>Low Category</v>
      </c>
      <c r="G888" s="2">
        <v>0.28000000000000003</v>
      </c>
      <c r="H888" s="24">
        <f t="shared" si="26"/>
        <v>556.10239999999999</v>
      </c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63" t="str">
        <f>IF(AND(DmartSalesData[[#This Row],[sales]]&gt;3000,DmartSalesData[[#This Row],[profit]]&gt;500),"Good","Not Good")</f>
        <v>Not Good</v>
      </c>
      <c r="R888" s="73">
        <f>YEAR(DmartSalesData[[#This Row],[order_date]])</f>
        <v>2024</v>
      </c>
      <c r="S888" s="73"/>
    </row>
    <row r="889" spans="1:19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 t="str">
        <f>IF(DmartSalesData[[#This Row],[sales]]&gt;4000,"High Category",IF(DmartSalesData[[#This Row],[sales]]&gt;2000,"Medium Category","Low Category"))</f>
        <v>Low Category</v>
      </c>
      <c r="G889" s="2">
        <v>0.16</v>
      </c>
      <c r="H889" s="24">
        <f t="shared" si="26"/>
        <v>97.128</v>
      </c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63" t="str">
        <f>IF(AND(DmartSalesData[[#This Row],[sales]]&gt;3000,DmartSalesData[[#This Row],[profit]]&gt;500),"Good","Not Good")</f>
        <v>Not Good</v>
      </c>
      <c r="R889" s="73">
        <f>YEAR(DmartSalesData[[#This Row],[order_date]])</f>
        <v>2023</v>
      </c>
      <c r="S889" s="73"/>
    </row>
    <row r="890" spans="1:19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 t="str">
        <f>IF(DmartSalesData[[#This Row],[sales]]&gt;4000,"High Category",IF(DmartSalesData[[#This Row],[sales]]&gt;2000,"Medium Category","Low Category"))</f>
        <v>Medium Category</v>
      </c>
      <c r="G890" s="2">
        <v>0.24</v>
      </c>
      <c r="H890" s="24">
        <f t="shared" si="26"/>
        <v>569.19600000000003</v>
      </c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63" t="str">
        <f>IF(AND(DmartSalesData[[#This Row],[sales]]&gt;3000,DmartSalesData[[#This Row],[profit]]&gt;500),"Good","Not Good")</f>
        <v>Not Good</v>
      </c>
      <c r="R890" s="73">
        <f>YEAR(DmartSalesData[[#This Row],[order_date]])</f>
        <v>2024</v>
      </c>
      <c r="S890" s="73"/>
    </row>
    <row r="891" spans="1:19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 t="str">
        <f>IF(DmartSalesData[[#This Row],[sales]]&gt;4000,"High Category",IF(DmartSalesData[[#This Row],[sales]]&gt;2000,"Medium Category","Low Category"))</f>
        <v>Medium Category</v>
      </c>
      <c r="G891" s="2">
        <v>0.47</v>
      </c>
      <c r="H891" s="24">
        <f t="shared" si="26"/>
        <v>1539.4567999999999</v>
      </c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63" t="str">
        <f>IF(AND(DmartSalesData[[#This Row],[sales]]&gt;3000,DmartSalesData[[#This Row],[profit]]&gt;500),"Good","Not Good")</f>
        <v>Good</v>
      </c>
      <c r="R891" s="73">
        <f>YEAR(DmartSalesData[[#This Row],[order_date]])</f>
        <v>2023</v>
      </c>
      <c r="S891" s="73"/>
    </row>
    <row r="892" spans="1:19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 t="str">
        <f>IF(DmartSalesData[[#This Row],[sales]]&gt;4000,"High Category",IF(DmartSalesData[[#This Row],[sales]]&gt;2000,"Medium Category","Low Category"))</f>
        <v>Low Category</v>
      </c>
      <c r="G892" s="2">
        <v>0.35</v>
      </c>
      <c r="H892" s="24">
        <f t="shared" si="26"/>
        <v>55.772499999999994</v>
      </c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63" t="str">
        <f>IF(AND(DmartSalesData[[#This Row],[sales]]&gt;3000,DmartSalesData[[#This Row],[profit]]&gt;500),"Good","Not Good")</f>
        <v>Not Good</v>
      </c>
      <c r="R892" s="73">
        <f>YEAR(DmartSalesData[[#This Row],[order_date]])</f>
        <v>2023</v>
      </c>
      <c r="S892" s="73"/>
    </row>
    <row r="893" spans="1:19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 t="str">
        <f>IF(DmartSalesData[[#This Row],[sales]]&gt;4000,"High Category",IF(DmartSalesData[[#This Row],[sales]]&gt;2000,"Medium Category","Low Category"))</f>
        <v>Low Category</v>
      </c>
      <c r="G893" s="2">
        <v>0.18</v>
      </c>
      <c r="H893" s="24">
        <f t="shared" si="26"/>
        <v>311.12459999999999</v>
      </c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63" t="str">
        <f>IF(AND(DmartSalesData[[#This Row],[sales]]&gt;3000,DmartSalesData[[#This Row],[profit]]&gt;500),"Good","Not Good")</f>
        <v>Not Good</v>
      </c>
      <c r="R893" s="73">
        <f>YEAR(DmartSalesData[[#This Row],[order_date]])</f>
        <v>2024</v>
      </c>
      <c r="S893" s="73"/>
    </row>
    <row r="894" spans="1:19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 t="str">
        <f>IF(DmartSalesData[[#This Row],[sales]]&gt;4000,"High Category",IF(DmartSalesData[[#This Row],[sales]]&gt;2000,"Medium Category","Low Category"))</f>
        <v>Medium Category</v>
      </c>
      <c r="G894" s="2">
        <v>0.5</v>
      </c>
      <c r="H894" s="24">
        <f t="shared" si="26"/>
        <v>1014.11</v>
      </c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63" t="str">
        <f>IF(AND(DmartSalesData[[#This Row],[sales]]&gt;3000,DmartSalesData[[#This Row],[profit]]&gt;500),"Good","Not Good")</f>
        <v>Not Good</v>
      </c>
      <c r="R894" s="73">
        <f>YEAR(DmartSalesData[[#This Row],[order_date]])</f>
        <v>2024</v>
      </c>
      <c r="S894" s="73"/>
    </row>
    <row r="895" spans="1:19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 t="str">
        <f>IF(DmartSalesData[[#This Row],[sales]]&gt;4000,"High Category",IF(DmartSalesData[[#This Row],[sales]]&gt;2000,"Medium Category","Low Category"))</f>
        <v>Medium Category</v>
      </c>
      <c r="G895" s="2">
        <v>0.17</v>
      </c>
      <c r="H895" s="24">
        <f t="shared" si="26"/>
        <v>403.274</v>
      </c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63" t="str">
        <f>IF(AND(DmartSalesData[[#This Row],[sales]]&gt;3000,DmartSalesData[[#This Row],[profit]]&gt;500),"Good","Not Good")</f>
        <v>Not Good</v>
      </c>
      <c r="R895" s="73">
        <f>YEAR(DmartSalesData[[#This Row],[order_date]])</f>
        <v>2023</v>
      </c>
      <c r="S895" s="73"/>
    </row>
    <row r="896" spans="1:19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 t="str">
        <f>IF(DmartSalesData[[#This Row],[sales]]&gt;4000,"High Category",IF(DmartSalesData[[#This Row],[sales]]&gt;2000,"Medium Category","Low Category"))</f>
        <v>Low Category</v>
      </c>
      <c r="G896" s="2">
        <v>0.41</v>
      </c>
      <c r="H896" s="24">
        <f t="shared" si="26"/>
        <v>647.08249999999998</v>
      </c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63" t="str">
        <f>IF(AND(DmartSalesData[[#This Row],[sales]]&gt;3000,DmartSalesData[[#This Row],[profit]]&gt;500),"Good","Not Good")</f>
        <v>Not Good</v>
      </c>
      <c r="R896" s="73">
        <f>YEAR(DmartSalesData[[#This Row],[order_date]])</f>
        <v>2023</v>
      </c>
      <c r="S896" s="73"/>
    </row>
    <row r="897" spans="1:19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 t="str">
        <f>IF(DmartSalesData[[#This Row],[sales]]&gt;4000,"High Category",IF(DmartSalesData[[#This Row],[sales]]&gt;2000,"Medium Category","Low Category"))</f>
        <v>Medium Category</v>
      </c>
      <c r="G897" s="2">
        <v>0.39</v>
      </c>
      <c r="H897" s="24">
        <f t="shared" si="26"/>
        <v>1313.4888000000001</v>
      </c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63" t="str">
        <f>IF(AND(DmartSalesData[[#This Row],[sales]]&gt;3000,DmartSalesData[[#This Row],[profit]]&gt;500),"Good","Not Good")</f>
        <v>Good</v>
      </c>
      <c r="R897" s="73">
        <f>YEAR(DmartSalesData[[#This Row],[order_date]])</f>
        <v>2023</v>
      </c>
      <c r="S897" s="73"/>
    </row>
    <row r="898" spans="1:19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 t="str">
        <f>IF(DmartSalesData[[#This Row],[sales]]&gt;4000,"High Category",IF(DmartSalesData[[#This Row],[sales]]&gt;2000,"Medium Category","Low Category"))</f>
        <v>High Category</v>
      </c>
      <c r="G898" s="2">
        <v>0.36</v>
      </c>
      <c r="H898" s="24">
        <f t="shared" ref="H898:H961" si="28">E898*G898</f>
        <v>1702.4687999999999</v>
      </c>
      <c r="I898" s="2">
        <f t="shared" ref="I898:I961" si="29">E898-H898</f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63" t="str">
        <f>IF(AND(DmartSalesData[[#This Row],[sales]]&gt;3000,DmartSalesData[[#This Row],[profit]]&gt;500),"Good","Not Good")</f>
        <v>Good</v>
      </c>
      <c r="R898" s="73">
        <f>YEAR(DmartSalesData[[#This Row],[order_date]])</f>
        <v>2024</v>
      </c>
      <c r="S898" s="73"/>
    </row>
    <row r="899" spans="1:19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 t="str">
        <f>IF(DmartSalesData[[#This Row],[sales]]&gt;4000,"High Category",IF(DmartSalesData[[#This Row],[sales]]&gt;2000,"Medium Category","Low Category"))</f>
        <v>High Category</v>
      </c>
      <c r="G899" s="2">
        <v>0.33</v>
      </c>
      <c r="H899" s="24">
        <f t="shared" si="28"/>
        <v>1510.9347</v>
      </c>
      <c r="I899" s="2">
        <f t="shared" si="29"/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63" t="str">
        <f>IF(AND(DmartSalesData[[#This Row],[sales]]&gt;3000,DmartSalesData[[#This Row],[profit]]&gt;500),"Good","Not Good")</f>
        <v>Good</v>
      </c>
      <c r="R899" s="73">
        <f>YEAR(DmartSalesData[[#This Row],[order_date]])</f>
        <v>2024</v>
      </c>
      <c r="S899" s="73"/>
    </row>
    <row r="900" spans="1:19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 t="str">
        <f>IF(DmartSalesData[[#This Row],[sales]]&gt;4000,"High Category",IF(DmartSalesData[[#This Row],[sales]]&gt;2000,"Medium Category","Low Category"))</f>
        <v>Medium Category</v>
      </c>
      <c r="G900" s="2">
        <v>0.05</v>
      </c>
      <c r="H900" s="24">
        <f t="shared" si="28"/>
        <v>167.77650000000003</v>
      </c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63" t="str">
        <f>IF(AND(DmartSalesData[[#This Row],[sales]]&gt;3000,DmartSalesData[[#This Row],[profit]]&gt;500),"Good","Not Good")</f>
        <v>Good</v>
      </c>
      <c r="R900" s="73">
        <f>YEAR(DmartSalesData[[#This Row],[order_date]])</f>
        <v>2023</v>
      </c>
      <c r="S900" s="73"/>
    </row>
    <row r="901" spans="1:19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 t="str">
        <f>IF(DmartSalesData[[#This Row],[sales]]&gt;4000,"High Category",IF(DmartSalesData[[#This Row],[sales]]&gt;2000,"Medium Category","Low Category"))</f>
        <v>Medium Category</v>
      </c>
      <c r="G901" s="2">
        <v>0.5</v>
      </c>
      <c r="H901" s="24">
        <f t="shared" si="28"/>
        <v>1291.865</v>
      </c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63" t="str">
        <f>IF(AND(DmartSalesData[[#This Row],[sales]]&gt;3000,DmartSalesData[[#This Row],[profit]]&gt;500),"Good","Not Good")</f>
        <v>Not Good</v>
      </c>
      <c r="R901" s="73">
        <f>YEAR(DmartSalesData[[#This Row],[order_date]])</f>
        <v>2023</v>
      </c>
      <c r="S901" s="73"/>
    </row>
    <row r="902" spans="1:19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 t="str">
        <f>IF(DmartSalesData[[#This Row],[sales]]&gt;4000,"High Category",IF(DmartSalesData[[#This Row],[sales]]&gt;2000,"Medium Category","Low Category"))</f>
        <v>High Category</v>
      </c>
      <c r="G902" s="2">
        <v>0.08</v>
      </c>
      <c r="H902" s="24">
        <f t="shared" si="28"/>
        <v>331.7192</v>
      </c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63" t="str">
        <f>IF(AND(DmartSalesData[[#This Row],[sales]]&gt;3000,DmartSalesData[[#This Row],[profit]]&gt;500),"Good","Not Good")</f>
        <v>Good</v>
      </c>
      <c r="R902" s="73">
        <f>YEAR(DmartSalesData[[#This Row],[order_date]])</f>
        <v>2023</v>
      </c>
      <c r="S902" s="73"/>
    </row>
    <row r="903" spans="1:19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 t="str">
        <f>IF(DmartSalesData[[#This Row],[sales]]&gt;4000,"High Category",IF(DmartSalesData[[#This Row],[sales]]&gt;2000,"Medium Category","Low Category"))</f>
        <v>High Category</v>
      </c>
      <c r="G903" s="2">
        <v>0.3</v>
      </c>
      <c r="H903" s="24">
        <f t="shared" si="28"/>
        <v>1258.827</v>
      </c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63" t="str">
        <f>IF(AND(DmartSalesData[[#This Row],[sales]]&gt;3000,DmartSalesData[[#This Row],[profit]]&gt;500),"Good","Not Good")</f>
        <v>Good</v>
      </c>
      <c r="R903" s="73">
        <f>YEAR(DmartSalesData[[#This Row],[order_date]])</f>
        <v>2024</v>
      </c>
      <c r="S903" s="73"/>
    </row>
    <row r="904" spans="1:19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 t="str">
        <f>IF(DmartSalesData[[#This Row],[sales]]&gt;4000,"High Category",IF(DmartSalesData[[#This Row],[sales]]&gt;2000,"Medium Category","Low Category"))</f>
        <v>High Category</v>
      </c>
      <c r="G904" s="2">
        <v>0.12</v>
      </c>
      <c r="H904" s="24">
        <f t="shared" si="28"/>
        <v>499.78919999999994</v>
      </c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63" t="str">
        <f>IF(AND(DmartSalesData[[#This Row],[sales]]&gt;3000,DmartSalesData[[#This Row],[profit]]&gt;500),"Good","Not Good")</f>
        <v>Not Good</v>
      </c>
      <c r="R904" s="73">
        <f>YEAR(DmartSalesData[[#This Row],[order_date]])</f>
        <v>2024</v>
      </c>
      <c r="S904" s="73"/>
    </row>
    <row r="905" spans="1:19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 t="str">
        <f>IF(DmartSalesData[[#This Row],[sales]]&gt;4000,"High Category",IF(DmartSalesData[[#This Row],[sales]]&gt;2000,"Medium Category","Low Category"))</f>
        <v>Low Category</v>
      </c>
      <c r="G905" s="2">
        <v>0.08</v>
      </c>
      <c r="H905" s="24">
        <f t="shared" si="28"/>
        <v>69.876000000000005</v>
      </c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63" t="str">
        <f>IF(AND(DmartSalesData[[#This Row],[sales]]&gt;3000,DmartSalesData[[#This Row],[profit]]&gt;500),"Good","Not Good")</f>
        <v>Not Good</v>
      </c>
      <c r="R905" s="73">
        <f>YEAR(DmartSalesData[[#This Row],[order_date]])</f>
        <v>2024</v>
      </c>
      <c r="S905" s="73"/>
    </row>
    <row r="906" spans="1:19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 t="str">
        <f>IF(DmartSalesData[[#This Row],[sales]]&gt;4000,"High Category",IF(DmartSalesData[[#This Row],[sales]]&gt;2000,"Medium Category","Low Category"))</f>
        <v>Low Category</v>
      </c>
      <c r="G906" s="2">
        <v>0.28000000000000003</v>
      </c>
      <c r="H906" s="24">
        <f t="shared" si="28"/>
        <v>62.893600000000006</v>
      </c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63" t="str">
        <f>IF(AND(DmartSalesData[[#This Row],[sales]]&gt;3000,DmartSalesData[[#This Row],[profit]]&gt;500),"Good","Not Good")</f>
        <v>Not Good</v>
      </c>
      <c r="R906" s="73">
        <f>YEAR(DmartSalesData[[#This Row],[order_date]])</f>
        <v>2023</v>
      </c>
      <c r="S906" s="73"/>
    </row>
    <row r="907" spans="1:19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 t="str">
        <f>IF(DmartSalesData[[#This Row],[sales]]&gt;4000,"High Category",IF(DmartSalesData[[#This Row],[sales]]&gt;2000,"Medium Category","Low Category"))</f>
        <v>High Category</v>
      </c>
      <c r="G907" s="2">
        <v>0.42</v>
      </c>
      <c r="H907" s="24">
        <f t="shared" si="28"/>
        <v>2065.4129999999996</v>
      </c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63" t="str">
        <f>IF(AND(DmartSalesData[[#This Row],[sales]]&gt;3000,DmartSalesData[[#This Row],[profit]]&gt;500),"Good","Not Good")</f>
        <v>Good</v>
      </c>
      <c r="R907" s="73">
        <f>YEAR(DmartSalesData[[#This Row],[order_date]])</f>
        <v>2024</v>
      </c>
      <c r="S907" s="73"/>
    </row>
    <row r="908" spans="1:19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 t="str">
        <f>IF(DmartSalesData[[#This Row],[sales]]&gt;4000,"High Category",IF(DmartSalesData[[#This Row],[sales]]&gt;2000,"Medium Category","Low Category"))</f>
        <v>High Category</v>
      </c>
      <c r="G908" s="2">
        <v>0.19</v>
      </c>
      <c r="H908" s="24">
        <f t="shared" si="28"/>
        <v>912.4389000000001</v>
      </c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63" t="str">
        <f>IF(AND(DmartSalesData[[#This Row],[sales]]&gt;3000,DmartSalesData[[#This Row],[profit]]&gt;500),"Good","Not Good")</f>
        <v>Not Good</v>
      </c>
      <c r="R908" s="73">
        <f>YEAR(DmartSalesData[[#This Row],[order_date]])</f>
        <v>2023</v>
      </c>
      <c r="S908" s="73"/>
    </row>
    <row r="909" spans="1:19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 t="str">
        <f>IF(DmartSalesData[[#This Row],[sales]]&gt;4000,"High Category",IF(DmartSalesData[[#This Row],[sales]]&gt;2000,"Medium Category","Low Category"))</f>
        <v>Medium Category</v>
      </c>
      <c r="G909" s="2">
        <v>0.04</v>
      </c>
      <c r="H909" s="24">
        <f t="shared" si="28"/>
        <v>114.61799999999999</v>
      </c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63" t="str">
        <f>IF(AND(DmartSalesData[[#This Row],[sales]]&gt;3000,DmartSalesData[[#This Row],[profit]]&gt;500),"Good","Not Good")</f>
        <v>Not Good</v>
      </c>
      <c r="R909" s="73">
        <f>YEAR(DmartSalesData[[#This Row],[order_date]])</f>
        <v>2023</v>
      </c>
      <c r="S909" s="73"/>
    </row>
    <row r="910" spans="1:19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 t="str">
        <f>IF(DmartSalesData[[#This Row],[sales]]&gt;4000,"High Category",IF(DmartSalesData[[#This Row],[sales]]&gt;2000,"Medium Category","Low Category"))</f>
        <v>High Category</v>
      </c>
      <c r="G910" s="2">
        <v>0.31</v>
      </c>
      <c r="H910" s="24">
        <f t="shared" si="28"/>
        <v>1539.4631000000002</v>
      </c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63" t="str">
        <f>IF(AND(DmartSalesData[[#This Row],[sales]]&gt;3000,DmartSalesData[[#This Row],[profit]]&gt;500),"Good","Not Good")</f>
        <v>Good</v>
      </c>
      <c r="R910" s="73">
        <f>YEAR(DmartSalesData[[#This Row],[order_date]])</f>
        <v>2023</v>
      </c>
      <c r="S910" s="73"/>
    </row>
    <row r="911" spans="1:19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 t="str">
        <f>IF(DmartSalesData[[#This Row],[sales]]&gt;4000,"High Category",IF(DmartSalesData[[#This Row],[sales]]&gt;2000,"Medium Category","Low Category"))</f>
        <v>Medium Category</v>
      </c>
      <c r="G911" s="2">
        <v>0.38</v>
      </c>
      <c r="H911" s="24">
        <f t="shared" si="28"/>
        <v>1472.7583999999999</v>
      </c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63" t="str">
        <f>IF(AND(DmartSalesData[[#This Row],[sales]]&gt;3000,DmartSalesData[[#This Row],[profit]]&gt;500),"Good","Not Good")</f>
        <v>Not Good</v>
      </c>
      <c r="R911" s="73">
        <f>YEAR(DmartSalesData[[#This Row],[order_date]])</f>
        <v>2024</v>
      </c>
      <c r="S911" s="73"/>
    </row>
    <row r="912" spans="1:19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 t="str">
        <f>IF(DmartSalesData[[#This Row],[sales]]&gt;4000,"High Category",IF(DmartSalesData[[#This Row],[sales]]&gt;2000,"Medium Category","Low Category"))</f>
        <v>Medium Category</v>
      </c>
      <c r="G912" s="2">
        <v>0.15</v>
      </c>
      <c r="H912" s="24">
        <f t="shared" si="28"/>
        <v>395.27399999999994</v>
      </c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63" t="str">
        <f>IF(AND(DmartSalesData[[#This Row],[sales]]&gt;3000,DmartSalesData[[#This Row],[profit]]&gt;500),"Good","Not Good")</f>
        <v>Not Good</v>
      </c>
      <c r="R912" s="73">
        <f>YEAR(DmartSalesData[[#This Row],[order_date]])</f>
        <v>2023</v>
      </c>
      <c r="S912" s="73"/>
    </row>
    <row r="913" spans="1:19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 t="str">
        <f>IF(DmartSalesData[[#This Row],[sales]]&gt;4000,"High Category",IF(DmartSalesData[[#This Row],[sales]]&gt;2000,"Medium Category","Low Category"))</f>
        <v>Medium Category</v>
      </c>
      <c r="G913" s="2">
        <v>0.35</v>
      </c>
      <c r="H913" s="24">
        <f t="shared" si="28"/>
        <v>702.702</v>
      </c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63" t="str">
        <f>IF(AND(DmartSalesData[[#This Row],[sales]]&gt;3000,DmartSalesData[[#This Row],[profit]]&gt;500),"Good","Not Good")</f>
        <v>Not Good</v>
      </c>
      <c r="R913" s="73">
        <f>YEAR(DmartSalesData[[#This Row],[order_date]])</f>
        <v>2023</v>
      </c>
      <c r="S913" s="73"/>
    </row>
    <row r="914" spans="1:19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 t="str">
        <f>IF(DmartSalesData[[#This Row],[sales]]&gt;4000,"High Category",IF(DmartSalesData[[#This Row],[sales]]&gt;2000,"Medium Category","Low Category"))</f>
        <v>Medium Category</v>
      </c>
      <c r="G914" s="2">
        <v>0.04</v>
      </c>
      <c r="H914" s="24">
        <f t="shared" si="28"/>
        <v>120.20120000000001</v>
      </c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63" t="str">
        <f>IF(AND(DmartSalesData[[#This Row],[sales]]&gt;3000,DmartSalesData[[#This Row],[profit]]&gt;500),"Good","Not Good")</f>
        <v>Good</v>
      </c>
      <c r="R914" s="73">
        <f>YEAR(DmartSalesData[[#This Row],[order_date]])</f>
        <v>2024</v>
      </c>
      <c r="S914" s="73"/>
    </row>
    <row r="915" spans="1:19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 t="str">
        <f>IF(DmartSalesData[[#This Row],[sales]]&gt;4000,"High Category",IF(DmartSalesData[[#This Row],[sales]]&gt;2000,"Medium Category","Low Category"))</f>
        <v>Medium Category</v>
      </c>
      <c r="G915" s="2">
        <v>0.18</v>
      </c>
      <c r="H915" s="24">
        <f t="shared" si="28"/>
        <v>472.93739999999997</v>
      </c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63" t="str">
        <f>IF(AND(DmartSalesData[[#This Row],[sales]]&gt;3000,DmartSalesData[[#This Row],[profit]]&gt;500),"Good","Not Good")</f>
        <v>Not Good</v>
      </c>
      <c r="R915" s="73">
        <f>YEAR(DmartSalesData[[#This Row],[order_date]])</f>
        <v>2023</v>
      </c>
      <c r="S915" s="73"/>
    </row>
    <row r="916" spans="1:19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 t="str">
        <f>IF(DmartSalesData[[#This Row],[sales]]&gt;4000,"High Category",IF(DmartSalesData[[#This Row],[sales]]&gt;2000,"Medium Category","Low Category"))</f>
        <v>High Category</v>
      </c>
      <c r="G916" s="2">
        <v>0.24</v>
      </c>
      <c r="H916" s="24">
        <f t="shared" si="28"/>
        <v>1192.7112</v>
      </c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63" t="str">
        <f>IF(AND(DmartSalesData[[#This Row],[sales]]&gt;3000,DmartSalesData[[#This Row],[profit]]&gt;500),"Good","Not Good")</f>
        <v>Good</v>
      </c>
      <c r="R916" s="73">
        <f>YEAR(DmartSalesData[[#This Row],[order_date]])</f>
        <v>2023</v>
      </c>
      <c r="S916" s="73"/>
    </row>
    <row r="917" spans="1:19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 t="str">
        <f>IF(DmartSalesData[[#This Row],[sales]]&gt;4000,"High Category",IF(DmartSalesData[[#This Row],[sales]]&gt;2000,"Medium Category","Low Category"))</f>
        <v>Medium Category</v>
      </c>
      <c r="G917" s="2">
        <v>0.39</v>
      </c>
      <c r="H917" s="24">
        <f t="shared" si="28"/>
        <v>976.27140000000009</v>
      </c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63" t="str">
        <f>IF(AND(DmartSalesData[[#This Row],[sales]]&gt;3000,DmartSalesData[[#This Row],[profit]]&gt;500),"Good","Not Good")</f>
        <v>Not Good</v>
      </c>
      <c r="R917" s="73">
        <f>YEAR(DmartSalesData[[#This Row],[order_date]])</f>
        <v>2023</v>
      </c>
      <c r="S917" s="73"/>
    </row>
    <row r="918" spans="1:19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 t="str">
        <f>IF(DmartSalesData[[#This Row],[sales]]&gt;4000,"High Category",IF(DmartSalesData[[#This Row],[sales]]&gt;2000,"Medium Category","Low Category"))</f>
        <v>High Category</v>
      </c>
      <c r="G918" s="2">
        <v>0.17</v>
      </c>
      <c r="H918" s="24">
        <f t="shared" si="28"/>
        <v>713.32170000000008</v>
      </c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63" t="str">
        <f>IF(AND(DmartSalesData[[#This Row],[sales]]&gt;3000,DmartSalesData[[#This Row],[profit]]&gt;500),"Good","Not Good")</f>
        <v>Not Good</v>
      </c>
      <c r="R918" s="73">
        <f>YEAR(DmartSalesData[[#This Row],[order_date]])</f>
        <v>2024</v>
      </c>
      <c r="S918" s="73"/>
    </row>
    <row r="919" spans="1:19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 t="str">
        <f>IF(DmartSalesData[[#This Row],[sales]]&gt;4000,"High Category",IF(DmartSalesData[[#This Row],[sales]]&gt;2000,"Medium Category","Low Category"))</f>
        <v>High Category</v>
      </c>
      <c r="G919" s="2">
        <v>0.23</v>
      </c>
      <c r="H919" s="24">
        <f t="shared" si="28"/>
        <v>939.95480000000009</v>
      </c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63" t="str">
        <f>IF(AND(DmartSalesData[[#This Row],[sales]]&gt;3000,DmartSalesData[[#This Row],[profit]]&gt;500),"Good","Not Good")</f>
        <v>Good</v>
      </c>
      <c r="R919" s="73">
        <f>YEAR(DmartSalesData[[#This Row],[order_date]])</f>
        <v>2023</v>
      </c>
      <c r="S919" s="73"/>
    </row>
    <row r="920" spans="1:19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 t="str">
        <f>IF(DmartSalesData[[#This Row],[sales]]&gt;4000,"High Category",IF(DmartSalesData[[#This Row],[sales]]&gt;2000,"Medium Category","Low Category"))</f>
        <v>Low Category</v>
      </c>
      <c r="G920" s="2">
        <v>0.31</v>
      </c>
      <c r="H920" s="24">
        <f t="shared" si="28"/>
        <v>139.4659</v>
      </c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63" t="str">
        <f>IF(AND(DmartSalesData[[#This Row],[sales]]&gt;3000,DmartSalesData[[#This Row],[profit]]&gt;500),"Good","Not Good")</f>
        <v>Not Good</v>
      </c>
      <c r="R920" s="73">
        <f>YEAR(DmartSalesData[[#This Row],[order_date]])</f>
        <v>2024</v>
      </c>
      <c r="S920" s="73"/>
    </row>
    <row r="921" spans="1:19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 t="str">
        <f>IF(DmartSalesData[[#This Row],[sales]]&gt;4000,"High Category",IF(DmartSalesData[[#This Row],[sales]]&gt;2000,"Medium Category","Low Category"))</f>
        <v>Low Category</v>
      </c>
      <c r="G921" s="2">
        <v>0.31</v>
      </c>
      <c r="H921" s="24">
        <f t="shared" si="28"/>
        <v>163.16230000000002</v>
      </c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63" t="str">
        <f>IF(AND(DmartSalesData[[#This Row],[sales]]&gt;3000,DmartSalesData[[#This Row],[profit]]&gt;500),"Good","Not Good")</f>
        <v>Not Good</v>
      </c>
      <c r="R921" s="73">
        <f>YEAR(DmartSalesData[[#This Row],[order_date]])</f>
        <v>2023</v>
      </c>
      <c r="S921" s="73"/>
    </row>
    <row r="922" spans="1:19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 t="str">
        <f>IF(DmartSalesData[[#This Row],[sales]]&gt;4000,"High Category",IF(DmartSalesData[[#This Row],[sales]]&gt;2000,"Medium Category","Low Category"))</f>
        <v>Medium Category</v>
      </c>
      <c r="G922" s="2">
        <v>0.26</v>
      </c>
      <c r="H922" s="24">
        <f t="shared" si="28"/>
        <v>866.59820000000002</v>
      </c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63" t="str">
        <f>IF(AND(DmartSalesData[[#This Row],[sales]]&gt;3000,DmartSalesData[[#This Row],[profit]]&gt;500),"Good","Not Good")</f>
        <v>Not Good</v>
      </c>
      <c r="R922" s="73">
        <f>YEAR(DmartSalesData[[#This Row],[order_date]])</f>
        <v>2023</v>
      </c>
      <c r="S922" s="73"/>
    </row>
    <row r="923" spans="1:19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 t="str">
        <f>IF(DmartSalesData[[#This Row],[sales]]&gt;4000,"High Category",IF(DmartSalesData[[#This Row],[sales]]&gt;2000,"Medium Category","Low Category"))</f>
        <v>Low Category</v>
      </c>
      <c r="G923" s="2">
        <v>0.16</v>
      </c>
      <c r="H923" s="24">
        <f t="shared" si="28"/>
        <v>219.14080000000001</v>
      </c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63" t="str">
        <f>IF(AND(DmartSalesData[[#This Row],[sales]]&gt;3000,DmartSalesData[[#This Row],[profit]]&gt;500),"Good","Not Good")</f>
        <v>Not Good</v>
      </c>
      <c r="R923" s="73">
        <f>YEAR(DmartSalesData[[#This Row],[order_date]])</f>
        <v>2023</v>
      </c>
      <c r="S923" s="73"/>
    </row>
    <row r="924" spans="1:19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 t="str">
        <f>IF(DmartSalesData[[#This Row],[sales]]&gt;4000,"High Category",IF(DmartSalesData[[#This Row],[sales]]&gt;2000,"Medium Category","Low Category"))</f>
        <v>Medium Category</v>
      </c>
      <c r="G924" s="2">
        <v>0.33</v>
      </c>
      <c r="H924" s="24">
        <f t="shared" si="28"/>
        <v>1096.2204000000002</v>
      </c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63" t="str">
        <f>IF(AND(DmartSalesData[[#This Row],[sales]]&gt;3000,DmartSalesData[[#This Row],[profit]]&gt;500),"Good","Not Good")</f>
        <v>Not Good</v>
      </c>
      <c r="R924" s="73">
        <f>YEAR(DmartSalesData[[#This Row],[order_date]])</f>
        <v>2024</v>
      </c>
      <c r="S924" s="73"/>
    </row>
    <row r="925" spans="1:19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 t="str">
        <f>IF(DmartSalesData[[#This Row],[sales]]&gt;4000,"High Category",IF(DmartSalesData[[#This Row],[sales]]&gt;2000,"Medium Category","Low Category"))</f>
        <v>Low Category</v>
      </c>
      <c r="G925" s="2">
        <v>0.42</v>
      </c>
      <c r="H925" s="24">
        <f t="shared" si="28"/>
        <v>339.64139999999998</v>
      </c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63" t="str">
        <f>IF(AND(DmartSalesData[[#This Row],[sales]]&gt;3000,DmartSalesData[[#This Row],[profit]]&gt;500),"Good","Not Good")</f>
        <v>Not Good</v>
      </c>
      <c r="R925" s="73">
        <f>YEAR(DmartSalesData[[#This Row],[order_date]])</f>
        <v>2024</v>
      </c>
      <c r="S925" s="73"/>
    </row>
    <row r="926" spans="1:19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 t="str">
        <f>IF(DmartSalesData[[#This Row],[sales]]&gt;4000,"High Category",IF(DmartSalesData[[#This Row],[sales]]&gt;2000,"Medium Category","Low Category"))</f>
        <v>Medium Category</v>
      </c>
      <c r="G926" s="2">
        <v>0.08</v>
      </c>
      <c r="H926" s="24">
        <f t="shared" si="28"/>
        <v>163.65040000000002</v>
      </c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63" t="str">
        <f>IF(AND(DmartSalesData[[#This Row],[sales]]&gt;3000,DmartSalesData[[#This Row],[profit]]&gt;500),"Good","Not Good")</f>
        <v>Not Good</v>
      </c>
      <c r="R926" s="73">
        <f>YEAR(DmartSalesData[[#This Row],[order_date]])</f>
        <v>2023</v>
      </c>
      <c r="S926" s="73"/>
    </row>
    <row r="927" spans="1:19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 t="str">
        <f>IF(DmartSalesData[[#This Row],[sales]]&gt;4000,"High Category",IF(DmartSalesData[[#This Row],[sales]]&gt;2000,"Medium Category","Low Category"))</f>
        <v>Low Category</v>
      </c>
      <c r="G927" s="2">
        <v>0.17</v>
      </c>
      <c r="H927" s="24">
        <f t="shared" si="28"/>
        <v>102.35700000000001</v>
      </c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63" t="str">
        <f>IF(AND(DmartSalesData[[#This Row],[sales]]&gt;3000,DmartSalesData[[#This Row],[profit]]&gt;500),"Good","Not Good")</f>
        <v>Not Good</v>
      </c>
      <c r="R927" s="73">
        <f>YEAR(DmartSalesData[[#This Row],[order_date]])</f>
        <v>2024</v>
      </c>
      <c r="S927" s="73"/>
    </row>
    <row r="928" spans="1:19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 t="str">
        <f>IF(DmartSalesData[[#This Row],[sales]]&gt;4000,"High Category",IF(DmartSalesData[[#This Row],[sales]]&gt;2000,"Medium Category","Low Category"))</f>
        <v>Low Category</v>
      </c>
      <c r="G928" s="2">
        <v>0.33</v>
      </c>
      <c r="H928" s="24">
        <f t="shared" si="28"/>
        <v>489.14580000000001</v>
      </c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63" t="str">
        <f>IF(AND(DmartSalesData[[#This Row],[sales]]&gt;3000,DmartSalesData[[#This Row],[profit]]&gt;500),"Good","Not Good")</f>
        <v>Not Good</v>
      </c>
      <c r="R928" s="73">
        <f>YEAR(DmartSalesData[[#This Row],[order_date]])</f>
        <v>2023</v>
      </c>
      <c r="S928" s="73"/>
    </row>
    <row r="929" spans="1:19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 t="str">
        <f>IF(DmartSalesData[[#This Row],[sales]]&gt;4000,"High Category",IF(DmartSalesData[[#This Row],[sales]]&gt;2000,"Medium Category","Low Category"))</f>
        <v>Low Category</v>
      </c>
      <c r="G929" s="2">
        <v>0.38</v>
      </c>
      <c r="H929" s="24">
        <f t="shared" si="28"/>
        <v>202.41079999999999</v>
      </c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63" t="str">
        <f>IF(AND(DmartSalesData[[#This Row],[sales]]&gt;3000,DmartSalesData[[#This Row],[profit]]&gt;500),"Good","Not Good")</f>
        <v>Not Good</v>
      </c>
      <c r="R929" s="73">
        <f>YEAR(DmartSalesData[[#This Row],[order_date]])</f>
        <v>2023</v>
      </c>
      <c r="S929" s="73"/>
    </row>
    <row r="930" spans="1:19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 t="str">
        <f>IF(DmartSalesData[[#This Row],[sales]]&gt;4000,"High Category",IF(DmartSalesData[[#This Row],[sales]]&gt;2000,"Medium Category","Low Category"))</f>
        <v>High Category</v>
      </c>
      <c r="G930" s="2">
        <v>0.39</v>
      </c>
      <c r="H930" s="24">
        <f t="shared" si="28"/>
        <v>1893.7776000000001</v>
      </c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63" t="str">
        <f>IF(AND(DmartSalesData[[#This Row],[sales]]&gt;3000,DmartSalesData[[#This Row],[profit]]&gt;500),"Good","Not Good")</f>
        <v>Not Good</v>
      </c>
      <c r="R930" s="73">
        <f>YEAR(DmartSalesData[[#This Row],[order_date]])</f>
        <v>2024</v>
      </c>
      <c r="S930" s="73"/>
    </row>
    <row r="931" spans="1:19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 t="str">
        <f>IF(DmartSalesData[[#This Row],[sales]]&gt;4000,"High Category",IF(DmartSalesData[[#This Row],[sales]]&gt;2000,"Medium Category","Low Category"))</f>
        <v>Medium Category</v>
      </c>
      <c r="G931" s="2">
        <v>0.33</v>
      </c>
      <c r="H931" s="24">
        <f t="shared" si="28"/>
        <v>671.8107</v>
      </c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63" t="str">
        <f>IF(AND(DmartSalesData[[#This Row],[sales]]&gt;3000,DmartSalesData[[#This Row],[profit]]&gt;500),"Good","Not Good")</f>
        <v>Not Good</v>
      </c>
      <c r="R931" s="73">
        <f>YEAR(DmartSalesData[[#This Row],[order_date]])</f>
        <v>2023</v>
      </c>
      <c r="S931" s="73"/>
    </row>
    <row r="932" spans="1:19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 t="str">
        <f>IF(DmartSalesData[[#This Row],[sales]]&gt;4000,"High Category",IF(DmartSalesData[[#This Row],[sales]]&gt;2000,"Medium Category","Low Category"))</f>
        <v>High Category</v>
      </c>
      <c r="G932" s="2">
        <v>0.24</v>
      </c>
      <c r="H932" s="24">
        <f t="shared" si="28"/>
        <v>1083.7967999999998</v>
      </c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63" t="str">
        <f>IF(AND(DmartSalesData[[#This Row],[sales]]&gt;3000,DmartSalesData[[#This Row],[profit]]&gt;500),"Good","Not Good")</f>
        <v>Good</v>
      </c>
      <c r="R932" s="73">
        <f>YEAR(DmartSalesData[[#This Row],[order_date]])</f>
        <v>2024</v>
      </c>
      <c r="S932" s="73"/>
    </row>
    <row r="933" spans="1:19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 t="str">
        <f>IF(DmartSalesData[[#This Row],[sales]]&gt;4000,"High Category",IF(DmartSalesData[[#This Row],[sales]]&gt;2000,"Medium Category","Low Category"))</f>
        <v>High Category</v>
      </c>
      <c r="G933" s="2">
        <v>0.32</v>
      </c>
      <c r="H933" s="24">
        <f t="shared" si="28"/>
        <v>1554.7968000000001</v>
      </c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63" t="str">
        <f>IF(AND(DmartSalesData[[#This Row],[sales]]&gt;3000,DmartSalesData[[#This Row],[profit]]&gt;500),"Good","Not Good")</f>
        <v>Good</v>
      </c>
      <c r="R933" s="73">
        <f>YEAR(DmartSalesData[[#This Row],[order_date]])</f>
        <v>2024</v>
      </c>
      <c r="S933" s="73"/>
    </row>
    <row r="934" spans="1:19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 t="str">
        <f>IF(DmartSalesData[[#This Row],[sales]]&gt;4000,"High Category",IF(DmartSalesData[[#This Row],[sales]]&gt;2000,"Medium Category","Low Category"))</f>
        <v>High Category</v>
      </c>
      <c r="G934" s="2">
        <v>7.0000000000000007E-2</v>
      </c>
      <c r="H934" s="24">
        <f t="shared" si="28"/>
        <v>318.98020000000002</v>
      </c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63" t="str">
        <f>IF(AND(DmartSalesData[[#This Row],[sales]]&gt;3000,DmartSalesData[[#This Row],[profit]]&gt;500),"Good","Not Good")</f>
        <v>Good</v>
      </c>
      <c r="R934" s="73">
        <f>YEAR(DmartSalesData[[#This Row],[order_date]])</f>
        <v>2024</v>
      </c>
      <c r="S934" s="73"/>
    </row>
    <row r="935" spans="1:19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 t="str">
        <f>IF(DmartSalesData[[#This Row],[sales]]&gt;4000,"High Category",IF(DmartSalesData[[#This Row],[sales]]&gt;2000,"Medium Category","Low Category"))</f>
        <v>Medium Category</v>
      </c>
      <c r="G935" s="2">
        <v>0.1</v>
      </c>
      <c r="H935" s="24">
        <f t="shared" si="28"/>
        <v>232.93000000000004</v>
      </c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63" t="str">
        <f>IF(AND(DmartSalesData[[#This Row],[sales]]&gt;3000,DmartSalesData[[#This Row],[profit]]&gt;500),"Good","Not Good")</f>
        <v>Not Good</v>
      </c>
      <c r="R935" s="73">
        <f>YEAR(DmartSalesData[[#This Row],[order_date]])</f>
        <v>2024</v>
      </c>
      <c r="S935" s="73"/>
    </row>
    <row r="936" spans="1:19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 t="str">
        <f>IF(DmartSalesData[[#This Row],[sales]]&gt;4000,"High Category",IF(DmartSalesData[[#This Row],[sales]]&gt;2000,"Medium Category","Low Category"))</f>
        <v>Medium Category</v>
      </c>
      <c r="G936" s="2">
        <v>0.46</v>
      </c>
      <c r="H936" s="24">
        <f t="shared" si="28"/>
        <v>1801.636</v>
      </c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63" t="str">
        <f>IF(AND(DmartSalesData[[#This Row],[sales]]&gt;3000,DmartSalesData[[#This Row],[profit]]&gt;500),"Good","Not Good")</f>
        <v>Good</v>
      </c>
      <c r="R936" s="73">
        <f>YEAR(DmartSalesData[[#This Row],[order_date]])</f>
        <v>2023</v>
      </c>
      <c r="S936" s="73"/>
    </row>
    <row r="937" spans="1:19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 t="str">
        <f>IF(DmartSalesData[[#This Row],[sales]]&gt;4000,"High Category",IF(DmartSalesData[[#This Row],[sales]]&gt;2000,"Medium Category","Low Category"))</f>
        <v>Low Category</v>
      </c>
      <c r="G937" s="2">
        <v>0.46</v>
      </c>
      <c r="H937" s="24">
        <f t="shared" si="28"/>
        <v>392.43979999999999</v>
      </c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63" t="str">
        <f>IF(AND(DmartSalesData[[#This Row],[sales]]&gt;3000,DmartSalesData[[#This Row],[profit]]&gt;500),"Good","Not Good")</f>
        <v>Not Good</v>
      </c>
      <c r="R937" s="73">
        <f>YEAR(DmartSalesData[[#This Row],[order_date]])</f>
        <v>2024</v>
      </c>
      <c r="S937" s="73"/>
    </row>
    <row r="938" spans="1:19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 t="str">
        <f>IF(DmartSalesData[[#This Row],[sales]]&gt;4000,"High Category",IF(DmartSalesData[[#This Row],[sales]]&gt;2000,"Medium Category","Low Category"))</f>
        <v>Low Category</v>
      </c>
      <c r="G938" s="2">
        <v>0.36</v>
      </c>
      <c r="H938" s="24">
        <f t="shared" si="28"/>
        <v>203.28479999999996</v>
      </c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63" t="str">
        <f>IF(AND(DmartSalesData[[#This Row],[sales]]&gt;3000,DmartSalesData[[#This Row],[profit]]&gt;500),"Good","Not Good")</f>
        <v>Not Good</v>
      </c>
      <c r="R938" s="73">
        <f>YEAR(DmartSalesData[[#This Row],[order_date]])</f>
        <v>2023</v>
      </c>
      <c r="S938" s="73"/>
    </row>
    <row r="939" spans="1:19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 t="str">
        <f>IF(DmartSalesData[[#This Row],[sales]]&gt;4000,"High Category",IF(DmartSalesData[[#This Row],[sales]]&gt;2000,"Medium Category","Low Category"))</f>
        <v>High Category</v>
      </c>
      <c r="G939" s="2">
        <v>0.16</v>
      </c>
      <c r="H939" s="24">
        <f t="shared" si="28"/>
        <v>703.49119999999994</v>
      </c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63" t="str">
        <f>IF(AND(DmartSalesData[[#This Row],[sales]]&gt;3000,DmartSalesData[[#This Row],[profit]]&gt;500),"Good","Not Good")</f>
        <v>Good</v>
      </c>
      <c r="R939" s="73">
        <f>YEAR(DmartSalesData[[#This Row],[order_date]])</f>
        <v>2024</v>
      </c>
      <c r="S939" s="73"/>
    </row>
    <row r="940" spans="1:19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 t="str">
        <f>IF(DmartSalesData[[#This Row],[sales]]&gt;4000,"High Category",IF(DmartSalesData[[#This Row],[sales]]&gt;2000,"Medium Category","Low Category"))</f>
        <v>Low Category</v>
      </c>
      <c r="G940" s="2">
        <v>0.32</v>
      </c>
      <c r="H940" s="24">
        <f t="shared" si="28"/>
        <v>80.796800000000005</v>
      </c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63" t="str">
        <f>IF(AND(DmartSalesData[[#This Row],[sales]]&gt;3000,DmartSalesData[[#This Row],[profit]]&gt;500),"Good","Not Good")</f>
        <v>Not Good</v>
      </c>
      <c r="R940" s="73">
        <f>YEAR(DmartSalesData[[#This Row],[order_date]])</f>
        <v>2024</v>
      </c>
      <c r="S940" s="73"/>
    </row>
    <row r="941" spans="1:19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 t="str">
        <f>IF(DmartSalesData[[#This Row],[sales]]&gt;4000,"High Category",IF(DmartSalesData[[#This Row],[sales]]&gt;2000,"Medium Category","Low Category"))</f>
        <v>High Category</v>
      </c>
      <c r="G941" s="2">
        <v>0.34</v>
      </c>
      <c r="H941" s="24">
        <f t="shared" si="28"/>
        <v>1653.896</v>
      </c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63" t="str">
        <f>IF(AND(DmartSalesData[[#This Row],[sales]]&gt;3000,DmartSalesData[[#This Row],[profit]]&gt;500),"Good","Not Good")</f>
        <v>Good</v>
      </c>
      <c r="R941" s="73">
        <f>YEAR(DmartSalesData[[#This Row],[order_date]])</f>
        <v>2023</v>
      </c>
      <c r="S941" s="73"/>
    </row>
    <row r="942" spans="1:19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 t="str">
        <f>IF(DmartSalesData[[#This Row],[sales]]&gt;4000,"High Category",IF(DmartSalesData[[#This Row],[sales]]&gt;2000,"Medium Category","Low Category"))</f>
        <v>Medium Category</v>
      </c>
      <c r="G942" s="2">
        <v>0.26</v>
      </c>
      <c r="H942" s="24">
        <f t="shared" si="28"/>
        <v>882.29960000000005</v>
      </c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63" t="str">
        <f>IF(AND(DmartSalesData[[#This Row],[sales]]&gt;3000,DmartSalesData[[#This Row],[profit]]&gt;500),"Good","Not Good")</f>
        <v>Good</v>
      </c>
      <c r="R942" s="73">
        <f>YEAR(DmartSalesData[[#This Row],[order_date]])</f>
        <v>2024</v>
      </c>
      <c r="S942" s="73"/>
    </row>
    <row r="943" spans="1:19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 t="str">
        <f>IF(DmartSalesData[[#This Row],[sales]]&gt;4000,"High Category",IF(DmartSalesData[[#This Row],[sales]]&gt;2000,"Medium Category","Low Category"))</f>
        <v>Medium Category</v>
      </c>
      <c r="G943" s="2">
        <v>0.37</v>
      </c>
      <c r="H943" s="24">
        <f t="shared" si="28"/>
        <v>797.75699999999995</v>
      </c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63" t="str">
        <f>IF(AND(DmartSalesData[[#This Row],[sales]]&gt;3000,DmartSalesData[[#This Row],[profit]]&gt;500),"Good","Not Good")</f>
        <v>Not Good</v>
      </c>
      <c r="R943" s="73">
        <f>YEAR(DmartSalesData[[#This Row],[order_date]])</f>
        <v>2024</v>
      </c>
      <c r="S943" s="73"/>
    </row>
    <row r="944" spans="1:19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 t="str">
        <f>IF(DmartSalesData[[#This Row],[sales]]&gt;4000,"High Category",IF(DmartSalesData[[#This Row],[sales]]&gt;2000,"Medium Category","Low Category"))</f>
        <v>Low Category</v>
      </c>
      <c r="G944" s="2">
        <v>0.01</v>
      </c>
      <c r="H944" s="24">
        <f t="shared" si="28"/>
        <v>7.9274000000000004</v>
      </c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63" t="str">
        <f>IF(AND(DmartSalesData[[#This Row],[sales]]&gt;3000,DmartSalesData[[#This Row],[profit]]&gt;500),"Good","Not Good")</f>
        <v>Not Good</v>
      </c>
      <c r="R944" s="73">
        <f>YEAR(DmartSalesData[[#This Row],[order_date]])</f>
        <v>2024</v>
      </c>
      <c r="S944" s="73"/>
    </row>
    <row r="945" spans="1:19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 t="str">
        <f>IF(DmartSalesData[[#This Row],[sales]]&gt;4000,"High Category",IF(DmartSalesData[[#This Row],[sales]]&gt;2000,"Medium Category","Low Category"))</f>
        <v>Medium Category</v>
      </c>
      <c r="G945" s="2">
        <v>0.13</v>
      </c>
      <c r="H945" s="24">
        <f t="shared" si="28"/>
        <v>473.6979</v>
      </c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63" t="str">
        <f>IF(AND(DmartSalesData[[#This Row],[sales]]&gt;3000,DmartSalesData[[#This Row],[profit]]&gt;500),"Good","Not Good")</f>
        <v>Good</v>
      </c>
      <c r="R945" s="73">
        <f>YEAR(DmartSalesData[[#This Row],[order_date]])</f>
        <v>2024</v>
      </c>
      <c r="S945" s="73"/>
    </row>
    <row r="946" spans="1:19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 t="str">
        <f>IF(DmartSalesData[[#This Row],[sales]]&gt;4000,"High Category",IF(DmartSalesData[[#This Row],[sales]]&gt;2000,"Medium Category","Low Category"))</f>
        <v>Medium Category</v>
      </c>
      <c r="G946" s="2">
        <v>0.4</v>
      </c>
      <c r="H946" s="24">
        <f t="shared" si="28"/>
        <v>1143.7</v>
      </c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63" t="str">
        <f>IF(AND(DmartSalesData[[#This Row],[sales]]&gt;3000,DmartSalesData[[#This Row],[profit]]&gt;500),"Good","Not Good")</f>
        <v>Not Good</v>
      </c>
      <c r="R946" s="73">
        <f>YEAR(DmartSalesData[[#This Row],[order_date]])</f>
        <v>2024</v>
      </c>
      <c r="S946" s="73"/>
    </row>
    <row r="947" spans="1:19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 t="str">
        <f>IF(DmartSalesData[[#This Row],[sales]]&gt;4000,"High Category",IF(DmartSalesData[[#This Row],[sales]]&gt;2000,"Medium Category","Low Category"))</f>
        <v>Medium Category</v>
      </c>
      <c r="G947" s="2">
        <v>0.47</v>
      </c>
      <c r="H947" s="24">
        <f t="shared" si="28"/>
        <v>1684.7243999999998</v>
      </c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63" t="str">
        <f>IF(AND(DmartSalesData[[#This Row],[sales]]&gt;3000,DmartSalesData[[#This Row],[profit]]&gt;500),"Good","Not Good")</f>
        <v>Good</v>
      </c>
      <c r="R947" s="73">
        <f>YEAR(DmartSalesData[[#This Row],[order_date]])</f>
        <v>2023</v>
      </c>
      <c r="S947" s="73"/>
    </row>
    <row r="948" spans="1:19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 t="str">
        <f>IF(DmartSalesData[[#This Row],[sales]]&gt;4000,"High Category",IF(DmartSalesData[[#This Row],[sales]]&gt;2000,"Medium Category","Low Category"))</f>
        <v>Medium Category</v>
      </c>
      <c r="G948" s="2">
        <v>0.44</v>
      </c>
      <c r="H948" s="24">
        <f t="shared" si="28"/>
        <v>945.0408000000001</v>
      </c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63" t="str">
        <f>IF(AND(DmartSalesData[[#This Row],[sales]]&gt;3000,DmartSalesData[[#This Row],[profit]]&gt;500),"Good","Not Good")</f>
        <v>Not Good</v>
      </c>
      <c r="R948" s="73">
        <f>YEAR(DmartSalesData[[#This Row],[order_date]])</f>
        <v>2023</v>
      </c>
      <c r="S948" s="73"/>
    </row>
    <row r="949" spans="1:19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 t="str">
        <f>IF(DmartSalesData[[#This Row],[sales]]&gt;4000,"High Category",IF(DmartSalesData[[#This Row],[sales]]&gt;2000,"Medium Category","Low Category"))</f>
        <v>Low Category</v>
      </c>
      <c r="G949" s="2">
        <v>0.36</v>
      </c>
      <c r="H949" s="24">
        <f t="shared" si="28"/>
        <v>152.88120000000001</v>
      </c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63" t="str">
        <f>IF(AND(DmartSalesData[[#This Row],[sales]]&gt;3000,DmartSalesData[[#This Row],[profit]]&gt;500),"Good","Not Good")</f>
        <v>Not Good</v>
      </c>
      <c r="R949" s="73">
        <f>YEAR(DmartSalesData[[#This Row],[order_date]])</f>
        <v>2023</v>
      </c>
      <c r="S949" s="73"/>
    </row>
    <row r="950" spans="1:19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 t="str">
        <f>IF(DmartSalesData[[#This Row],[sales]]&gt;4000,"High Category",IF(DmartSalesData[[#This Row],[sales]]&gt;2000,"Medium Category","Low Category"))</f>
        <v>Low Category</v>
      </c>
      <c r="G950" s="2">
        <v>0.08</v>
      </c>
      <c r="H950" s="24">
        <f t="shared" si="28"/>
        <v>131.46879999999999</v>
      </c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63" t="str">
        <f>IF(AND(DmartSalesData[[#This Row],[sales]]&gt;3000,DmartSalesData[[#This Row],[profit]]&gt;500),"Good","Not Good")</f>
        <v>Not Good</v>
      </c>
      <c r="R950" s="73">
        <f>YEAR(DmartSalesData[[#This Row],[order_date]])</f>
        <v>2024</v>
      </c>
      <c r="S950" s="73"/>
    </row>
    <row r="951" spans="1:19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 t="str">
        <f>IF(DmartSalesData[[#This Row],[sales]]&gt;4000,"High Category",IF(DmartSalesData[[#This Row],[sales]]&gt;2000,"Medium Category","Low Category"))</f>
        <v>Low Category</v>
      </c>
      <c r="G951" s="2">
        <v>0.18</v>
      </c>
      <c r="H951" s="24">
        <f t="shared" si="28"/>
        <v>295.84799999999996</v>
      </c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63" t="str">
        <f>IF(AND(DmartSalesData[[#This Row],[sales]]&gt;3000,DmartSalesData[[#This Row],[profit]]&gt;500),"Good","Not Good")</f>
        <v>Not Good</v>
      </c>
      <c r="R951" s="73">
        <f>YEAR(DmartSalesData[[#This Row],[order_date]])</f>
        <v>2023</v>
      </c>
      <c r="S951" s="73"/>
    </row>
    <row r="952" spans="1:19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 t="str">
        <f>IF(DmartSalesData[[#This Row],[sales]]&gt;4000,"High Category",IF(DmartSalesData[[#This Row],[sales]]&gt;2000,"Medium Category","Low Category"))</f>
        <v>Low Category</v>
      </c>
      <c r="G952" s="2">
        <v>0.03</v>
      </c>
      <c r="H952" s="24">
        <f t="shared" si="28"/>
        <v>4.2759</v>
      </c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63" t="str">
        <f>IF(AND(DmartSalesData[[#This Row],[sales]]&gt;3000,DmartSalesData[[#This Row],[profit]]&gt;500),"Good","Not Good")</f>
        <v>Not Good</v>
      </c>
      <c r="R952" s="73">
        <f>YEAR(DmartSalesData[[#This Row],[order_date]])</f>
        <v>2023</v>
      </c>
      <c r="S952" s="73"/>
    </row>
    <row r="953" spans="1:19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 t="str">
        <f>IF(DmartSalesData[[#This Row],[sales]]&gt;4000,"High Category",IF(DmartSalesData[[#This Row],[sales]]&gt;2000,"Medium Category","Low Category"))</f>
        <v>Low Category</v>
      </c>
      <c r="G953" s="2">
        <v>0.32</v>
      </c>
      <c r="H953" s="24">
        <f t="shared" si="28"/>
        <v>47.023999999999994</v>
      </c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63" t="str">
        <f>IF(AND(DmartSalesData[[#This Row],[sales]]&gt;3000,DmartSalesData[[#This Row],[profit]]&gt;500),"Good","Not Good")</f>
        <v>Not Good</v>
      </c>
      <c r="R953" s="73">
        <f>YEAR(DmartSalesData[[#This Row],[order_date]])</f>
        <v>2023</v>
      </c>
      <c r="S953" s="73"/>
    </row>
    <row r="954" spans="1:19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 t="str">
        <f>IF(DmartSalesData[[#This Row],[sales]]&gt;4000,"High Category",IF(DmartSalesData[[#This Row],[sales]]&gt;2000,"Medium Category","Low Category"))</f>
        <v>Low Category</v>
      </c>
      <c r="G954" s="2">
        <v>0.22</v>
      </c>
      <c r="H954" s="24">
        <f t="shared" si="28"/>
        <v>378.55840000000001</v>
      </c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63" t="str">
        <f>IF(AND(DmartSalesData[[#This Row],[sales]]&gt;3000,DmartSalesData[[#This Row],[profit]]&gt;500),"Good","Not Good")</f>
        <v>Not Good</v>
      </c>
      <c r="R954" s="73">
        <f>YEAR(DmartSalesData[[#This Row],[order_date]])</f>
        <v>2023</v>
      </c>
      <c r="S954" s="73"/>
    </row>
    <row r="955" spans="1:19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 t="str">
        <f>IF(DmartSalesData[[#This Row],[sales]]&gt;4000,"High Category",IF(DmartSalesData[[#This Row],[sales]]&gt;2000,"Medium Category","Low Category"))</f>
        <v>Medium Category</v>
      </c>
      <c r="G955" s="2">
        <v>0.28999999999999998</v>
      </c>
      <c r="H955" s="24">
        <f t="shared" si="28"/>
        <v>1062.9514999999999</v>
      </c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63" t="str">
        <f>IF(AND(DmartSalesData[[#This Row],[sales]]&gt;3000,DmartSalesData[[#This Row],[profit]]&gt;500),"Good","Not Good")</f>
        <v>Not Good</v>
      </c>
      <c r="R955" s="73">
        <f>YEAR(DmartSalesData[[#This Row],[order_date]])</f>
        <v>2024</v>
      </c>
      <c r="S955" s="73"/>
    </row>
    <row r="956" spans="1:19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 t="str">
        <f>IF(DmartSalesData[[#This Row],[sales]]&gt;4000,"High Category",IF(DmartSalesData[[#This Row],[sales]]&gt;2000,"Medium Category","Low Category"))</f>
        <v>Medium Category</v>
      </c>
      <c r="G956" s="2">
        <v>0.49</v>
      </c>
      <c r="H956" s="24">
        <f t="shared" si="28"/>
        <v>1547.3269</v>
      </c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63" t="str">
        <f>IF(AND(DmartSalesData[[#This Row],[sales]]&gt;3000,DmartSalesData[[#This Row],[profit]]&gt;500),"Good","Not Good")</f>
        <v>Not Good</v>
      </c>
      <c r="R956" s="73">
        <f>YEAR(DmartSalesData[[#This Row],[order_date]])</f>
        <v>2023</v>
      </c>
      <c r="S956" s="73"/>
    </row>
    <row r="957" spans="1:19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 t="str">
        <f>IF(DmartSalesData[[#This Row],[sales]]&gt;4000,"High Category",IF(DmartSalesData[[#This Row],[sales]]&gt;2000,"Medium Category","Low Category"))</f>
        <v>Low Category</v>
      </c>
      <c r="G957" s="2">
        <v>0.2</v>
      </c>
      <c r="H957" s="24">
        <f t="shared" si="28"/>
        <v>254.23800000000003</v>
      </c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63" t="str">
        <f>IF(AND(DmartSalesData[[#This Row],[sales]]&gt;3000,DmartSalesData[[#This Row],[profit]]&gt;500),"Good","Not Good")</f>
        <v>Not Good</v>
      </c>
      <c r="R957" s="73">
        <f>YEAR(DmartSalesData[[#This Row],[order_date]])</f>
        <v>2023</v>
      </c>
      <c r="S957" s="73"/>
    </row>
    <row r="958" spans="1:19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 t="str">
        <f>IF(DmartSalesData[[#This Row],[sales]]&gt;4000,"High Category",IF(DmartSalesData[[#This Row],[sales]]&gt;2000,"Medium Category","Low Category"))</f>
        <v>Medium Category</v>
      </c>
      <c r="G958" s="2">
        <v>0.15</v>
      </c>
      <c r="H958" s="24">
        <f t="shared" si="28"/>
        <v>458.03100000000001</v>
      </c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63" t="str">
        <f>IF(AND(DmartSalesData[[#This Row],[sales]]&gt;3000,DmartSalesData[[#This Row],[profit]]&gt;500),"Good","Not Good")</f>
        <v>Good</v>
      </c>
      <c r="R958" s="73">
        <f>YEAR(DmartSalesData[[#This Row],[order_date]])</f>
        <v>2024</v>
      </c>
      <c r="S958" s="73"/>
    </row>
    <row r="959" spans="1:19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 t="str">
        <f>IF(DmartSalesData[[#This Row],[sales]]&gt;4000,"High Category",IF(DmartSalesData[[#This Row],[sales]]&gt;2000,"Medium Category","Low Category"))</f>
        <v>Medium Category</v>
      </c>
      <c r="G959" s="2">
        <v>0.08</v>
      </c>
      <c r="H959" s="24">
        <f t="shared" si="28"/>
        <v>261.77199999999999</v>
      </c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63" t="str">
        <f>IF(AND(DmartSalesData[[#This Row],[sales]]&gt;3000,DmartSalesData[[#This Row],[profit]]&gt;500),"Good","Not Good")</f>
        <v>Not Good</v>
      </c>
      <c r="R959" s="73">
        <f>YEAR(DmartSalesData[[#This Row],[order_date]])</f>
        <v>2024</v>
      </c>
      <c r="S959" s="73"/>
    </row>
    <row r="960" spans="1:19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 t="str">
        <f>IF(DmartSalesData[[#This Row],[sales]]&gt;4000,"High Category",IF(DmartSalesData[[#This Row],[sales]]&gt;2000,"Medium Category","Low Category"))</f>
        <v>Medium Category</v>
      </c>
      <c r="G960" s="2">
        <v>7.0000000000000007E-2</v>
      </c>
      <c r="H960" s="24">
        <f t="shared" si="28"/>
        <v>186.24130000000002</v>
      </c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63" t="str">
        <f>IF(AND(DmartSalesData[[#This Row],[sales]]&gt;3000,DmartSalesData[[#This Row],[profit]]&gt;500),"Good","Not Good")</f>
        <v>Not Good</v>
      </c>
      <c r="R960" s="73">
        <f>YEAR(DmartSalesData[[#This Row],[order_date]])</f>
        <v>2024</v>
      </c>
      <c r="S960" s="73"/>
    </row>
    <row r="961" spans="1:19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 t="str">
        <f>IF(DmartSalesData[[#This Row],[sales]]&gt;4000,"High Category",IF(DmartSalesData[[#This Row],[sales]]&gt;2000,"Medium Category","Low Category"))</f>
        <v>Medium Category</v>
      </c>
      <c r="G961" s="2">
        <v>0.26</v>
      </c>
      <c r="H961" s="24">
        <f t="shared" si="28"/>
        <v>690.2038</v>
      </c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63" t="str">
        <f>IF(AND(DmartSalesData[[#This Row],[sales]]&gt;3000,DmartSalesData[[#This Row],[profit]]&gt;500),"Good","Not Good")</f>
        <v>Not Good</v>
      </c>
      <c r="R961" s="73">
        <f>YEAR(DmartSalesData[[#This Row],[order_date]])</f>
        <v>2024</v>
      </c>
      <c r="S961" s="73"/>
    </row>
    <row r="962" spans="1:19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 t="str">
        <f>IF(DmartSalesData[[#This Row],[sales]]&gt;4000,"High Category",IF(DmartSalesData[[#This Row],[sales]]&gt;2000,"Medium Category","Low Category"))</f>
        <v>Low Category</v>
      </c>
      <c r="G962" s="2">
        <v>0.37</v>
      </c>
      <c r="H962" s="24">
        <f t="shared" ref="H962:H1025" si="30">E962*G962</f>
        <v>707.35119999999995</v>
      </c>
      <c r="I962" s="2">
        <f t="shared" ref="I962:I1025" si="31">E962-H962</f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63" t="str">
        <f>IF(AND(DmartSalesData[[#This Row],[sales]]&gt;3000,DmartSalesData[[#This Row],[profit]]&gt;500),"Good","Not Good")</f>
        <v>Not Good</v>
      </c>
      <c r="R962" s="73">
        <f>YEAR(DmartSalesData[[#This Row],[order_date]])</f>
        <v>2023</v>
      </c>
      <c r="S962" s="73"/>
    </row>
    <row r="963" spans="1:19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 t="str">
        <f>IF(DmartSalesData[[#This Row],[sales]]&gt;4000,"High Category",IF(DmartSalesData[[#This Row],[sales]]&gt;2000,"Medium Category","Low Category"))</f>
        <v>Low Category</v>
      </c>
      <c r="G963" s="2">
        <v>0.28000000000000003</v>
      </c>
      <c r="H963" s="24">
        <f t="shared" si="30"/>
        <v>197.29640000000001</v>
      </c>
      <c r="I963" s="2">
        <f t="shared" si="31"/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63" t="str">
        <f>IF(AND(DmartSalesData[[#This Row],[sales]]&gt;3000,DmartSalesData[[#This Row],[profit]]&gt;500),"Good","Not Good")</f>
        <v>Not Good</v>
      </c>
      <c r="R963" s="73">
        <f>YEAR(DmartSalesData[[#This Row],[order_date]])</f>
        <v>2023</v>
      </c>
      <c r="S963" s="73"/>
    </row>
    <row r="964" spans="1:19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 t="str">
        <f>IF(DmartSalesData[[#This Row],[sales]]&gt;4000,"High Category",IF(DmartSalesData[[#This Row],[sales]]&gt;2000,"Medium Category","Low Category"))</f>
        <v>Low Category</v>
      </c>
      <c r="G964" s="2">
        <v>0.44</v>
      </c>
      <c r="H964" s="24">
        <f t="shared" si="30"/>
        <v>875.1028</v>
      </c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63" t="str">
        <f>IF(AND(DmartSalesData[[#This Row],[sales]]&gt;3000,DmartSalesData[[#This Row],[profit]]&gt;500),"Good","Not Good")</f>
        <v>Not Good</v>
      </c>
      <c r="R964" s="73">
        <f>YEAR(DmartSalesData[[#This Row],[order_date]])</f>
        <v>2023</v>
      </c>
      <c r="S964" s="73"/>
    </row>
    <row r="965" spans="1:19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 t="str">
        <f>IF(DmartSalesData[[#This Row],[sales]]&gt;4000,"High Category",IF(DmartSalesData[[#This Row],[sales]]&gt;2000,"Medium Category","Low Category"))</f>
        <v>Low Category</v>
      </c>
      <c r="G965" s="2">
        <v>0.16</v>
      </c>
      <c r="H965" s="24">
        <f t="shared" si="30"/>
        <v>286.74240000000003</v>
      </c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63" t="str">
        <f>IF(AND(DmartSalesData[[#This Row],[sales]]&gt;3000,DmartSalesData[[#This Row],[profit]]&gt;500),"Good","Not Good")</f>
        <v>Not Good</v>
      </c>
      <c r="R965" s="73">
        <f>YEAR(DmartSalesData[[#This Row],[order_date]])</f>
        <v>2023</v>
      </c>
      <c r="S965" s="73"/>
    </row>
    <row r="966" spans="1:19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 t="str">
        <f>IF(DmartSalesData[[#This Row],[sales]]&gt;4000,"High Category",IF(DmartSalesData[[#This Row],[sales]]&gt;2000,"Medium Category","Low Category"))</f>
        <v>Medium Category</v>
      </c>
      <c r="G966" s="2">
        <v>0.3</v>
      </c>
      <c r="H966" s="24">
        <f t="shared" si="30"/>
        <v>900.20100000000002</v>
      </c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63" t="str">
        <f>IF(AND(DmartSalesData[[#This Row],[sales]]&gt;3000,DmartSalesData[[#This Row],[profit]]&gt;500),"Good","Not Good")</f>
        <v>Not Good</v>
      </c>
      <c r="R966" s="73">
        <f>YEAR(DmartSalesData[[#This Row],[order_date]])</f>
        <v>2024</v>
      </c>
      <c r="S966" s="73"/>
    </row>
    <row r="967" spans="1:19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 t="str">
        <f>IF(DmartSalesData[[#This Row],[sales]]&gt;4000,"High Category",IF(DmartSalesData[[#This Row],[sales]]&gt;2000,"Medium Category","Low Category"))</f>
        <v>High Category</v>
      </c>
      <c r="G967" s="2">
        <v>0.33</v>
      </c>
      <c r="H967" s="24">
        <f t="shared" si="30"/>
        <v>1417.5711000000001</v>
      </c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63" t="str">
        <f>IF(AND(DmartSalesData[[#This Row],[sales]]&gt;3000,DmartSalesData[[#This Row],[profit]]&gt;500),"Good","Not Good")</f>
        <v>Good</v>
      </c>
      <c r="R967" s="73">
        <f>YEAR(DmartSalesData[[#This Row],[order_date]])</f>
        <v>2024</v>
      </c>
      <c r="S967" s="73"/>
    </row>
    <row r="968" spans="1:19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 t="str">
        <f>IF(DmartSalesData[[#This Row],[sales]]&gt;4000,"High Category",IF(DmartSalesData[[#This Row],[sales]]&gt;2000,"Medium Category","Low Category"))</f>
        <v>Low Category</v>
      </c>
      <c r="G968" s="2">
        <v>0.14000000000000001</v>
      </c>
      <c r="H968" s="24">
        <f t="shared" si="30"/>
        <v>271.50760000000002</v>
      </c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63" t="str">
        <f>IF(AND(DmartSalesData[[#This Row],[sales]]&gt;3000,DmartSalesData[[#This Row],[profit]]&gt;500),"Good","Not Good")</f>
        <v>Not Good</v>
      </c>
      <c r="R968" s="73">
        <f>YEAR(DmartSalesData[[#This Row],[order_date]])</f>
        <v>2023</v>
      </c>
      <c r="S968" s="73"/>
    </row>
    <row r="969" spans="1:19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 t="str">
        <f>IF(DmartSalesData[[#This Row],[sales]]&gt;4000,"High Category",IF(DmartSalesData[[#This Row],[sales]]&gt;2000,"Medium Category","Low Category"))</f>
        <v>Medium Category</v>
      </c>
      <c r="G969" s="2">
        <v>0.2</v>
      </c>
      <c r="H969" s="24">
        <f t="shared" si="30"/>
        <v>715.54</v>
      </c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63" t="str">
        <f>IF(AND(DmartSalesData[[#This Row],[sales]]&gt;3000,DmartSalesData[[#This Row],[profit]]&gt;500),"Good","Not Good")</f>
        <v>Good</v>
      </c>
      <c r="R969" s="73">
        <f>YEAR(DmartSalesData[[#This Row],[order_date]])</f>
        <v>2024</v>
      </c>
      <c r="S969" s="73"/>
    </row>
    <row r="970" spans="1:19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 t="str">
        <f>IF(DmartSalesData[[#This Row],[sales]]&gt;4000,"High Category",IF(DmartSalesData[[#This Row],[sales]]&gt;2000,"Medium Category","Low Category"))</f>
        <v>High Category</v>
      </c>
      <c r="G970" s="2">
        <v>0.3</v>
      </c>
      <c r="H970" s="24">
        <f t="shared" si="30"/>
        <v>1223.3909999999998</v>
      </c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63" t="str">
        <f>IF(AND(DmartSalesData[[#This Row],[sales]]&gt;3000,DmartSalesData[[#This Row],[profit]]&gt;500),"Good","Not Good")</f>
        <v>Good</v>
      </c>
      <c r="R970" s="73">
        <f>YEAR(DmartSalesData[[#This Row],[order_date]])</f>
        <v>2023</v>
      </c>
      <c r="S970" s="73"/>
    </row>
    <row r="971" spans="1:19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 t="str">
        <f>IF(DmartSalesData[[#This Row],[sales]]&gt;4000,"High Category",IF(DmartSalesData[[#This Row],[sales]]&gt;2000,"Medium Category","Low Category"))</f>
        <v>Low Category</v>
      </c>
      <c r="G971" s="2">
        <v>0.01</v>
      </c>
      <c r="H971" s="24">
        <f t="shared" si="30"/>
        <v>11.3758</v>
      </c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63" t="str">
        <f>IF(AND(DmartSalesData[[#This Row],[sales]]&gt;3000,DmartSalesData[[#This Row],[profit]]&gt;500),"Good","Not Good")</f>
        <v>Not Good</v>
      </c>
      <c r="R971" s="73">
        <f>YEAR(DmartSalesData[[#This Row],[order_date]])</f>
        <v>2024</v>
      </c>
      <c r="S971" s="73"/>
    </row>
    <row r="972" spans="1:19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 t="str">
        <f>IF(DmartSalesData[[#This Row],[sales]]&gt;4000,"High Category",IF(DmartSalesData[[#This Row],[sales]]&gt;2000,"Medium Category","Low Category"))</f>
        <v>High Category</v>
      </c>
      <c r="G972" s="2">
        <v>0.44</v>
      </c>
      <c r="H972" s="24">
        <f t="shared" si="30"/>
        <v>1987.9596000000001</v>
      </c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63" t="str">
        <f>IF(AND(DmartSalesData[[#This Row],[sales]]&gt;3000,DmartSalesData[[#This Row],[profit]]&gt;500),"Good","Not Good")</f>
        <v>Not Good</v>
      </c>
      <c r="R972" s="73">
        <f>YEAR(DmartSalesData[[#This Row],[order_date]])</f>
        <v>2024</v>
      </c>
      <c r="S972" s="73"/>
    </row>
    <row r="973" spans="1:19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 t="str">
        <f>IF(DmartSalesData[[#This Row],[sales]]&gt;4000,"High Category",IF(DmartSalesData[[#This Row],[sales]]&gt;2000,"Medium Category","Low Category"))</f>
        <v>Low Category</v>
      </c>
      <c r="G973" s="2">
        <v>0.06</v>
      </c>
      <c r="H973" s="24">
        <f t="shared" si="30"/>
        <v>26.710799999999999</v>
      </c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63" t="str">
        <f>IF(AND(DmartSalesData[[#This Row],[sales]]&gt;3000,DmartSalesData[[#This Row],[profit]]&gt;500),"Good","Not Good")</f>
        <v>Not Good</v>
      </c>
      <c r="R973" s="73">
        <f>YEAR(DmartSalesData[[#This Row],[order_date]])</f>
        <v>2024</v>
      </c>
      <c r="S973" s="73"/>
    </row>
    <row r="974" spans="1:19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 t="str">
        <f>IF(DmartSalesData[[#This Row],[sales]]&gt;4000,"High Category",IF(DmartSalesData[[#This Row],[sales]]&gt;2000,"Medium Category","Low Category"))</f>
        <v>High Category</v>
      </c>
      <c r="G974" s="2">
        <v>0.02</v>
      </c>
      <c r="H974" s="24">
        <f t="shared" si="30"/>
        <v>90.368400000000008</v>
      </c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63" t="str">
        <f>IF(AND(DmartSalesData[[#This Row],[sales]]&gt;3000,DmartSalesData[[#This Row],[profit]]&gt;500),"Good","Not Good")</f>
        <v>Not Good</v>
      </c>
      <c r="R974" s="73">
        <f>YEAR(DmartSalesData[[#This Row],[order_date]])</f>
        <v>2024</v>
      </c>
      <c r="S974" s="73"/>
    </row>
    <row r="975" spans="1:19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 t="str">
        <f>IF(DmartSalesData[[#This Row],[sales]]&gt;4000,"High Category",IF(DmartSalesData[[#This Row],[sales]]&gt;2000,"Medium Category","Low Category"))</f>
        <v>Low Category</v>
      </c>
      <c r="G975" s="2">
        <v>0.11</v>
      </c>
      <c r="H975" s="24">
        <f t="shared" si="30"/>
        <v>99.197999999999993</v>
      </c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63" t="str">
        <f>IF(AND(DmartSalesData[[#This Row],[sales]]&gt;3000,DmartSalesData[[#This Row],[profit]]&gt;500),"Good","Not Good")</f>
        <v>Not Good</v>
      </c>
      <c r="R975" s="73">
        <f>YEAR(DmartSalesData[[#This Row],[order_date]])</f>
        <v>2023</v>
      </c>
      <c r="S975" s="73"/>
    </row>
    <row r="976" spans="1:19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 t="str">
        <f>IF(DmartSalesData[[#This Row],[sales]]&gt;4000,"High Category",IF(DmartSalesData[[#This Row],[sales]]&gt;2000,"Medium Category","Low Category"))</f>
        <v>Low Category</v>
      </c>
      <c r="G976" s="2">
        <v>0.25</v>
      </c>
      <c r="H976" s="24">
        <f t="shared" si="30"/>
        <v>438.03250000000003</v>
      </c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63" t="str">
        <f>IF(AND(DmartSalesData[[#This Row],[sales]]&gt;3000,DmartSalesData[[#This Row],[profit]]&gt;500),"Good","Not Good")</f>
        <v>Not Good</v>
      </c>
      <c r="R976" s="73">
        <f>YEAR(DmartSalesData[[#This Row],[order_date]])</f>
        <v>2024</v>
      </c>
      <c r="S976" s="73"/>
    </row>
    <row r="977" spans="1:19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 t="str">
        <f>IF(DmartSalesData[[#This Row],[sales]]&gt;4000,"High Category",IF(DmartSalesData[[#This Row],[sales]]&gt;2000,"Medium Category","Low Category"))</f>
        <v>Medium Category</v>
      </c>
      <c r="G977" s="2">
        <v>0.16</v>
      </c>
      <c r="H977" s="24">
        <f t="shared" si="30"/>
        <v>490.50400000000002</v>
      </c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63" t="str">
        <f>IF(AND(DmartSalesData[[#This Row],[sales]]&gt;3000,DmartSalesData[[#This Row],[profit]]&gt;500),"Good","Not Good")</f>
        <v>Good</v>
      </c>
      <c r="R977" s="73">
        <f>YEAR(DmartSalesData[[#This Row],[order_date]])</f>
        <v>2024</v>
      </c>
      <c r="S977" s="73"/>
    </row>
    <row r="978" spans="1:19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 t="str">
        <f>IF(DmartSalesData[[#This Row],[sales]]&gt;4000,"High Category",IF(DmartSalesData[[#This Row],[sales]]&gt;2000,"Medium Category","Low Category"))</f>
        <v>High Category</v>
      </c>
      <c r="G978" s="2">
        <v>0.22</v>
      </c>
      <c r="H978" s="24">
        <f t="shared" si="30"/>
        <v>998.32700000000011</v>
      </c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63" t="str">
        <f>IF(AND(DmartSalesData[[#This Row],[sales]]&gt;3000,DmartSalesData[[#This Row],[profit]]&gt;500),"Good","Not Good")</f>
        <v>Good</v>
      </c>
      <c r="R978" s="73">
        <f>YEAR(DmartSalesData[[#This Row],[order_date]])</f>
        <v>2023</v>
      </c>
      <c r="S978" s="73"/>
    </row>
    <row r="979" spans="1:19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 t="str">
        <f>IF(DmartSalesData[[#This Row],[sales]]&gt;4000,"High Category",IF(DmartSalesData[[#This Row],[sales]]&gt;2000,"Medium Category","Low Category"))</f>
        <v>Low Category</v>
      </c>
      <c r="G979" s="2">
        <v>0.04</v>
      </c>
      <c r="H979" s="24">
        <f t="shared" si="30"/>
        <v>54.117600000000003</v>
      </c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63" t="str">
        <f>IF(AND(DmartSalesData[[#This Row],[sales]]&gt;3000,DmartSalesData[[#This Row],[profit]]&gt;500),"Good","Not Good")</f>
        <v>Not Good</v>
      </c>
      <c r="R979" s="73">
        <f>YEAR(DmartSalesData[[#This Row],[order_date]])</f>
        <v>2023</v>
      </c>
      <c r="S979" s="73"/>
    </row>
    <row r="980" spans="1:19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 t="str">
        <f>IF(DmartSalesData[[#This Row],[sales]]&gt;4000,"High Category",IF(DmartSalesData[[#This Row],[sales]]&gt;2000,"Medium Category","Low Category"))</f>
        <v>Medium Category</v>
      </c>
      <c r="G980" s="2">
        <v>0.12</v>
      </c>
      <c r="H980" s="24">
        <f t="shared" si="30"/>
        <v>460.9812</v>
      </c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63" t="str">
        <f>IF(AND(DmartSalesData[[#This Row],[sales]]&gt;3000,DmartSalesData[[#This Row],[profit]]&gt;500),"Good","Not Good")</f>
        <v>Good</v>
      </c>
      <c r="R980" s="73">
        <f>YEAR(DmartSalesData[[#This Row],[order_date]])</f>
        <v>2023</v>
      </c>
      <c r="S980" s="73"/>
    </row>
    <row r="981" spans="1:19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 t="str">
        <f>IF(DmartSalesData[[#This Row],[sales]]&gt;4000,"High Category",IF(DmartSalesData[[#This Row],[sales]]&gt;2000,"Medium Category","Low Category"))</f>
        <v>Medium Category</v>
      </c>
      <c r="G981" s="2">
        <v>0.05</v>
      </c>
      <c r="H981" s="24">
        <f t="shared" si="30"/>
        <v>179.05700000000002</v>
      </c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63" t="str">
        <f>IF(AND(DmartSalesData[[#This Row],[sales]]&gt;3000,DmartSalesData[[#This Row],[profit]]&gt;500),"Good","Not Good")</f>
        <v>Good</v>
      </c>
      <c r="R981" s="73">
        <f>YEAR(DmartSalesData[[#This Row],[order_date]])</f>
        <v>2024</v>
      </c>
      <c r="S981" s="73"/>
    </row>
    <row r="982" spans="1:19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 t="str">
        <f>IF(DmartSalesData[[#This Row],[sales]]&gt;4000,"High Category",IF(DmartSalesData[[#This Row],[sales]]&gt;2000,"Medium Category","Low Category"))</f>
        <v>Low Category</v>
      </c>
      <c r="G982" s="2">
        <v>0.11</v>
      </c>
      <c r="H982" s="24">
        <f t="shared" si="30"/>
        <v>97.082700000000003</v>
      </c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63" t="str">
        <f>IF(AND(DmartSalesData[[#This Row],[sales]]&gt;3000,DmartSalesData[[#This Row],[profit]]&gt;500),"Good","Not Good")</f>
        <v>Not Good</v>
      </c>
      <c r="R982" s="73">
        <f>YEAR(DmartSalesData[[#This Row],[order_date]])</f>
        <v>2024</v>
      </c>
      <c r="S982" s="73"/>
    </row>
    <row r="983" spans="1:19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 t="str">
        <f>IF(DmartSalesData[[#This Row],[sales]]&gt;4000,"High Category",IF(DmartSalesData[[#This Row],[sales]]&gt;2000,"Medium Category","Low Category"))</f>
        <v>Medium Category</v>
      </c>
      <c r="G983" s="2">
        <v>0.35</v>
      </c>
      <c r="H983" s="24">
        <f t="shared" si="30"/>
        <v>857.27949999999987</v>
      </c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63" t="str">
        <f>IF(AND(DmartSalesData[[#This Row],[sales]]&gt;3000,DmartSalesData[[#This Row],[profit]]&gt;500),"Good","Not Good")</f>
        <v>Not Good</v>
      </c>
      <c r="R983" s="73">
        <f>YEAR(DmartSalesData[[#This Row],[order_date]])</f>
        <v>2024</v>
      </c>
      <c r="S983" s="73"/>
    </row>
    <row r="984" spans="1:19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 t="str">
        <f>IF(DmartSalesData[[#This Row],[sales]]&gt;4000,"High Category",IF(DmartSalesData[[#This Row],[sales]]&gt;2000,"Medium Category","Low Category"))</f>
        <v>Medium Category</v>
      </c>
      <c r="G984" s="2">
        <v>0.28999999999999998</v>
      </c>
      <c r="H984" s="24">
        <f t="shared" si="30"/>
        <v>713.21729999999991</v>
      </c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63" t="str">
        <f>IF(AND(DmartSalesData[[#This Row],[sales]]&gt;3000,DmartSalesData[[#This Row],[profit]]&gt;500),"Good","Not Good")</f>
        <v>Not Good</v>
      </c>
      <c r="R984" s="73">
        <f>YEAR(DmartSalesData[[#This Row],[order_date]])</f>
        <v>2023</v>
      </c>
      <c r="S984" s="73"/>
    </row>
    <row r="985" spans="1:19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 t="str">
        <f>IF(DmartSalesData[[#This Row],[sales]]&gt;4000,"High Category",IF(DmartSalesData[[#This Row],[sales]]&gt;2000,"Medium Category","Low Category"))</f>
        <v>Low Category</v>
      </c>
      <c r="G985" s="2">
        <v>0.17</v>
      </c>
      <c r="H985" s="24">
        <f t="shared" si="30"/>
        <v>270.74200000000002</v>
      </c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63" t="str">
        <f>IF(AND(DmartSalesData[[#This Row],[sales]]&gt;3000,DmartSalesData[[#This Row],[profit]]&gt;500),"Good","Not Good")</f>
        <v>Not Good</v>
      </c>
      <c r="R985" s="73">
        <f>YEAR(DmartSalesData[[#This Row],[order_date]])</f>
        <v>2024</v>
      </c>
      <c r="S985" s="73"/>
    </row>
    <row r="986" spans="1:19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 t="str">
        <f>IF(DmartSalesData[[#This Row],[sales]]&gt;4000,"High Category",IF(DmartSalesData[[#This Row],[sales]]&gt;2000,"Medium Category","Low Category"))</f>
        <v>Medium Category</v>
      </c>
      <c r="G986" s="2">
        <v>0.13</v>
      </c>
      <c r="H986" s="24">
        <f t="shared" si="30"/>
        <v>509.80930000000001</v>
      </c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63" t="str">
        <f>IF(AND(DmartSalesData[[#This Row],[sales]]&gt;3000,DmartSalesData[[#This Row],[profit]]&gt;500),"Good","Not Good")</f>
        <v>Good</v>
      </c>
      <c r="R986" s="73">
        <f>YEAR(DmartSalesData[[#This Row],[order_date]])</f>
        <v>2024</v>
      </c>
      <c r="S986" s="73"/>
    </row>
    <row r="987" spans="1:19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 t="str">
        <f>IF(DmartSalesData[[#This Row],[sales]]&gt;4000,"High Category",IF(DmartSalesData[[#This Row],[sales]]&gt;2000,"Medium Category","Low Category"))</f>
        <v>High Category</v>
      </c>
      <c r="G987" s="2">
        <v>0.5</v>
      </c>
      <c r="H987" s="24">
        <f t="shared" si="30"/>
        <v>2318.54</v>
      </c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63" t="str">
        <f>IF(AND(DmartSalesData[[#This Row],[sales]]&gt;3000,DmartSalesData[[#This Row],[profit]]&gt;500),"Good","Not Good")</f>
        <v>Good</v>
      </c>
      <c r="R987" s="73">
        <f>YEAR(DmartSalesData[[#This Row],[order_date]])</f>
        <v>2023</v>
      </c>
      <c r="S987" s="73"/>
    </row>
    <row r="988" spans="1:19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 t="str">
        <f>IF(DmartSalesData[[#This Row],[sales]]&gt;4000,"High Category",IF(DmartSalesData[[#This Row],[sales]]&gt;2000,"Medium Category","Low Category"))</f>
        <v>Medium Category</v>
      </c>
      <c r="G988" s="2">
        <v>0.38</v>
      </c>
      <c r="H988" s="24">
        <f t="shared" si="30"/>
        <v>1372.2598</v>
      </c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63" t="str">
        <f>IF(AND(DmartSalesData[[#This Row],[sales]]&gt;3000,DmartSalesData[[#This Row],[profit]]&gt;500),"Good","Not Good")</f>
        <v>Not Good</v>
      </c>
      <c r="R988" s="73">
        <f>YEAR(DmartSalesData[[#This Row],[order_date]])</f>
        <v>2023</v>
      </c>
      <c r="S988" s="73"/>
    </row>
    <row r="989" spans="1:19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 t="str">
        <f>IF(DmartSalesData[[#This Row],[sales]]&gt;4000,"High Category",IF(DmartSalesData[[#This Row],[sales]]&gt;2000,"Medium Category","Low Category"))</f>
        <v>High Category</v>
      </c>
      <c r="G989" s="2">
        <v>0.41</v>
      </c>
      <c r="H989" s="24">
        <f t="shared" si="30"/>
        <v>1995.6667999999997</v>
      </c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63" t="str">
        <f>IF(AND(DmartSalesData[[#This Row],[sales]]&gt;3000,DmartSalesData[[#This Row],[profit]]&gt;500),"Good","Not Good")</f>
        <v>Good</v>
      </c>
      <c r="R989" s="73">
        <f>YEAR(DmartSalesData[[#This Row],[order_date]])</f>
        <v>2023</v>
      </c>
      <c r="S989" s="73"/>
    </row>
    <row r="990" spans="1:19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 t="str">
        <f>IF(DmartSalesData[[#This Row],[sales]]&gt;4000,"High Category",IF(DmartSalesData[[#This Row],[sales]]&gt;2000,"Medium Category","Low Category"))</f>
        <v>Low Category</v>
      </c>
      <c r="G990" s="2">
        <v>0.01</v>
      </c>
      <c r="H990" s="24">
        <f t="shared" si="30"/>
        <v>3.4730000000000003</v>
      </c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63" t="str">
        <f>IF(AND(DmartSalesData[[#This Row],[sales]]&gt;3000,DmartSalesData[[#This Row],[profit]]&gt;500),"Good","Not Good")</f>
        <v>Not Good</v>
      </c>
      <c r="R990" s="73">
        <f>YEAR(DmartSalesData[[#This Row],[order_date]])</f>
        <v>2023</v>
      </c>
      <c r="S990" s="73"/>
    </row>
    <row r="991" spans="1:19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 t="str">
        <f>IF(DmartSalesData[[#This Row],[sales]]&gt;4000,"High Category",IF(DmartSalesData[[#This Row],[sales]]&gt;2000,"Medium Category","Low Category"))</f>
        <v>Low Category</v>
      </c>
      <c r="G991" s="2">
        <v>0.03</v>
      </c>
      <c r="H991" s="24">
        <f t="shared" si="30"/>
        <v>8.4716999999999985</v>
      </c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63" t="str">
        <f>IF(AND(DmartSalesData[[#This Row],[sales]]&gt;3000,DmartSalesData[[#This Row],[profit]]&gt;500),"Good","Not Good")</f>
        <v>Not Good</v>
      </c>
      <c r="R991" s="73">
        <f>YEAR(DmartSalesData[[#This Row],[order_date]])</f>
        <v>2024</v>
      </c>
      <c r="S991" s="73"/>
    </row>
    <row r="992" spans="1:19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 t="str">
        <f>IF(DmartSalesData[[#This Row],[sales]]&gt;4000,"High Category",IF(DmartSalesData[[#This Row],[sales]]&gt;2000,"Medium Category","Low Category"))</f>
        <v>High Category</v>
      </c>
      <c r="G992" s="2">
        <v>0.36</v>
      </c>
      <c r="H992" s="24">
        <f t="shared" si="30"/>
        <v>1612.7675999999999</v>
      </c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63" t="str">
        <f>IF(AND(DmartSalesData[[#This Row],[sales]]&gt;3000,DmartSalesData[[#This Row],[profit]]&gt;500),"Good","Not Good")</f>
        <v>Good</v>
      </c>
      <c r="R992" s="73">
        <f>YEAR(DmartSalesData[[#This Row],[order_date]])</f>
        <v>2024</v>
      </c>
      <c r="S992" s="73"/>
    </row>
    <row r="993" spans="1:19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 t="str">
        <f>IF(DmartSalesData[[#This Row],[sales]]&gt;4000,"High Category",IF(DmartSalesData[[#This Row],[sales]]&gt;2000,"Medium Category","Low Category"))</f>
        <v>High Category</v>
      </c>
      <c r="G993" s="2">
        <v>0.1</v>
      </c>
      <c r="H993" s="24">
        <f t="shared" si="30"/>
        <v>449.92200000000003</v>
      </c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63" t="str">
        <f>IF(AND(DmartSalesData[[#This Row],[sales]]&gt;3000,DmartSalesData[[#This Row],[profit]]&gt;500),"Good","Not Good")</f>
        <v>Good</v>
      </c>
      <c r="R993" s="73">
        <f>YEAR(DmartSalesData[[#This Row],[order_date]])</f>
        <v>2024</v>
      </c>
      <c r="S993" s="73"/>
    </row>
    <row r="994" spans="1:19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 t="str">
        <f>IF(DmartSalesData[[#This Row],[sales]]&gt;4000,"High Category",IF(DmartSalesData[[#This Row],[sales]]&gt;2000,"Medium Category","Low Category"))</f>
        <v>Low Category</v>
      </c>
      <c r="G994" s="2">
        <v>0.21</v>
      </c>
      <c r="H994" s="24">
        <f t="shared" si="30"/>
        <v>131.2269</v>
      </c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63" t="str">
        <f>IF(AND(DmartSalesData[[#This Row],[sales]]&gt;3000,DmartSalesData[[#This Row],[profit]]&gt;500),"Good","Not Good")</f>
        <v>Not Good</v>
      </c>
      <c r="R994" s="73">
        <f>YEAR(DmartSalesData[[#This Row],[order_date]])</f>
        <v>2023</v>
      </c>
      <c r="S994" s="73"/>
    </row>
    <row r="995" spans="1:19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 t="str">
        <f>IF(DmartSalesData[[#This Row],[sales]]&gt;4000,"High Category",IF(DmartSalesData[[#This Row],[sales]]&gt;2000,"Medium Category","Low Category"))</f>
        <v>Low Category</v>
      </c>
      <c r="G995" s="2">
        <v>0.09</v>
      </c>
      <c r="H995" s="24">
        <f t="shared" si="30"/>
        <v>166.63409999999999</v>
      </c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63" t="str">
        <f>IF(AND(DmartSalesData[[#This Row],[sales]]&gt;3000,DmartSalesData[[#This Row],[profit]]&gt;500),"Good","Not Good")</f>
        <v>Not Good</v>
      </c>
      <c r="R995" s="73">
        <f>YEAR(DmartSalesData[[#This Row],[order_date]])</f>
        <v>2023</v>
      </c>
      <c r="S995" s="73"/>
    </row>
    <row r="996" spans="1:19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 t="str">
        <f>IF(DmartSalesData[[#This Row],[sales]]&gt;4000,"High Category",IF(DmartSalesData[[#This Row],[sales]]&gt;2000,"Medium Category","Low Category"))</f>
        <v>High Category</v>
      </c>
      <c r="G996" s="2">
        <v>0.09</v>
      </c>
      <c r="H996" s="24">
        <f t="shared" si="30"/>
        <v>377.40870000000001</v>
      </c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63" t="str">
        <f>IF(AND(DmartSalesData[[#This Row],[sales]]&gt;3000,DmartSalesData[[#This Row],[profit]]&gt;500),"Good","Not Good")</f>
        <v>Good</v>
      </c>
      <c r="R996" s="73">
        <f>YEAR(DmartSalesData[[#This Row],[order_date]])</f>
        <v>2023</v>
      </c>
      <c r="S996" s="73"/>
    </row>
    <row r="997" spans="1:19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 t="str">
        <f>IF(DmartSalesData[[#This Row],[sales]]&gt;4000,"High Category",IF(DmartSalesData[[#This Row],[sales]]&gt;2000,"Medium Category","Low Category"))</f>
        <v>Low Category</v>
      </c>
      <c r="G997" s="2">
        <v>0.05</v>
      </c>
      <c r="H997" s="24">
        <f t="shared" si="30"/>
        <v>36.4925</v>
      </c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63" t="str">
        <f>IF(AND(DmartSalesData[[#This Row],[sales]]&gt;3000,DmartSalesData[[#This Row],[profit]]&gt;500),"Good","Not Good")</f>
        <v>Not Good</v>
      </c>
      <c r="R997" s="73">
        <f>YEAR(DmartSalesData[[#This Row],[order_date]])</f>
        <v>2023</v>
      </c>
      <c r="S997" s="73"/>
    </row>
    <row r="998" spans="1:19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 t="str">
        <f>IF(DmartSalesData[[#This Row],[sales]]&gt;4000,"High Category",IF(DmartSalesData[[#This Row],[sales]]&gt;2000,"Medium Category","Low Category"))</f>
        <v>Low Category</v>
      </c>
      <c r="G998" s="2">
        <v>0.3</v>
      </c>
      <c r="H998" s="24">
        <f t="shared" si="30"/>
        <v>423.12</v>
      </c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63" t="str">
        <f>IF(AND(DmartSalesData[[#This Row],[sales]]&gt;3000,DmartSalesData[[#This Row],[profit]]&gt;500),"Good","Not Good")</f>
        <v>Not Good</v>
      </c>
      <c r="R998" s="73">
        <f>YEAR(DmartSalesData[[#This Row],[order_date]])</f>
        <v>2024</v>
      </c>
      <c r="S998" s="73"/>
    </row>
    <row r="999" spans="1:19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 t="str">
        <f>IF(DmartSalesData[[#This Row],[sales]]&gt;4000,"High Category",IF(DmartSalesData[[#This Row],[sales]]&gt;2000,"Medium Category","Low Category"))</f>
        <v>Medium Category</v>
      </c>
      <c r="G999" s="2">
        <v>0.37</v>
      </c>
      <c r="H999" s="24">
        <f t="shared" si="30"/>
        <v>1271.6456000000001</v>
      </c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63" t="str">
        <f>IF(AND(DmartSalesData[[#This Row],[sales]]&gt;3000,DmartSalesData[[#This Row],[profit]]&gt;500),"Good","Not Good")</f>
        <v>Good</v>
      </c>
      <c r="R999" s="73">
        <f>YEAR(DmartSalesData[[#This Row],[order_date]])</f>
        <v>2024</v>
      </c>
      <c r="S999" s="73"/>
    </row>
    <row r="1000" spans="1:19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 t="str">
        <f>IF(DmartSalesData[[#This Row],[sales]]&gt;4000,"High Category",IF(DmartSalesData[[#This Row],[sales]]&gt;2000,"Medium Category","Low Category"))</f>
        <v>High Category</v>
      </c>
      <c r="G1000" s="2">
        <v>0.03</v>
      </c>
      <c r="H1000" s="24">
        <f t="shared" si="30"/>
        <v>147.33930000000001</v>
      </c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63" t="str">
        <f>IF(AND(DmartSalesData[[#This Row],[sales]]&gt;3000,DmartSalesData[[#This Row],[profit]]&gt;500),"Good","Not Good")</f>
        <v>Good</v>
      </c>
      <c r="R1000" s="73">
        <f>YEAR(DmartSalesData[[#This Row],[order_date]])</f>
        <v>2024</v>
      </c>
      <c r="S1000" s="73"/>
    </row>
    <row r="1001" spans="1:19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 t="str">
        <f>IF(DmartSalesData[[#This Row],[sales]]&gt;4000,"High Category",IF(DmartSalesData[[#This Row],[sales]]&gt;2000,"Medium Category","Low Category"))</f>
        <v>High Category</v>
      </c>
      <c r="G1001" s="2">
        <v>0.14000000000000001</v>
      </c>
      <c r="H1001" s="24">
        <f t="shared" si="30"/>
        <v>560.83720000000005</v>
      </c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63" t="str">
        <f>IF(AND(DmartSalesData[[#This Row],[sales]]&gt;3000,DmartSalesData[[#This Row],[profit]]&gt;500),"Good","Not Good")</f>
        <v>Good</v>
      </c>
      <c r="R1001" s="73">
        <f>YEAR(DmartSalesData[[#This Row],[order_date]])</f>
        <v>2024</v>
      </c>
      <c r="S1001" s="73"/>
    </row>
    <row r="1002" spans="1:19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 t="str">
        <f>IF(DmartSalesData[[#This Row],[sales]]&gt;4000,"High Category",IF(DmartSalesData[[#This Row],[sales]]&gt;2000,"Medium Category","Low Category"))</f>
        <v>Medium Category</v>
      </c>
      <c r="G1002" s="2">
        <v>0.33</v>
      </c>
      <c r="H1002" s="24">
        <f t="shared" si="30"/>
        <v>1289.9238</v>
      </c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63" t="str">
        <f>IF(AND(DmartSalesData[[#This Row],[sales]]&gt;3000,DmartSalesData[[#This Row],[profit]]&gt;500),"Good","Not Good")</f>
        <v>Good</v>
      </c>
      <c r="R1002" s="73">
        <f>YEAR(DmartSalesData[[#This Row],[order_date]])</f>
        <v>2024</v>
      </c>
      <c r="S1002" s="73"/>
    </row>
    <row r="1003" spans="1:19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 t="str">
        <f>IF(DmartSalesData[[#This Row],[sales]]&gt;4000,"High Category",IF(DmartSalesData[[#This Row],[sales]]&gt;2000,"Medium Category","Low Category"))</f>
        <v>Low Category</v>
      </c>
      <c r="G1003" s="2">
        <v>0.2</v>
      </c>
      <c r="H1003" s="24">
        <f t="shared" si="30"/>
        <v>355.81</v>
      </c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63" t="str">
        <f>IF(AND(DmartSalesData[[#This Row],[sales]]&gt;3000,DmartSalesData[[#This Row],[profit]]&gt;500),"Good","Not Good")</f>
        <v>Not Good</v>
      </c>
      <c r="R1003" s="73">
        <f>YEAR(DmartSalesData[[#This Row],[order_date]])</f>
        <v>2023</v>
      </c>
      <c r="S1003" s="73"/>
    </row>
    <row r="1004" spans="1:19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 t="str">
        <f>IF(DmartSalesData[[#This Row],[sales]]&gt;4000,"High Category",IF(DmartSalesData[[#This Row],[sales]]&gt;2000,"Medium Category","Low Category"))</f>
        <v>Medium Category</v>
      </c>
      <c r="G1004" s="2">
        <v>0.35</v>
      </c>
      <c r="H1004" s="24">
        <f t="shared" si="30"/>
        <v>1169.203</v>
      </c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63" t="str">
        <f>IF(AND(DmartSalesData[[#This Row],[sales]]&gt;3000,DmartSalesData[[#This Row],[profit]]&gt;500),"Good","Not Good")</f>
        <v>Not Good</v>
      </c>
      <c r="R1004" s="73">
        <f>YEAR(DmartSalesData[[#This Row],[order_date]])</f>
        <v>2024</v>
      </c>
      <c r="S1004" s="73"/>
    </row>
    <row r="1005" spans="1:19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 t="str">
        <f>IF(DmartSalesData[[#This Row],[sales]]&gt;4000,"High Category",IF(DmartSalesData[[#This Row],[sales]]&gt;2000,"Medium Category","Low Category"))</f>
        <v>Low Category</v>
      </c>
      <c r="G1005" s="2">
        <v>0.38</v>
      </c>
      <c r="H1005" s="24">
        <f t="shared" si="30"/>
        <v>248.5694</v>
      </c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63" t="str">
        <f>IF(AND(DmartSalesData[[#This Row],[sales]]&gt;3000,DmartSalesData[[#This Row],[profit]]&gt;500),"Good","Not Good")</f>
        <v>Not Good</v>
      </c>
      <c r="R1005" s="73">
        <f>YEAR(DmartSalesData[[#This Row],[order_date]])</f>
        <v>2024</v>
      </c>
      <c r="S1005" s="73"/>
    </row>
    <row r="1006" spans="1:19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 t="str">
        <f>IF(DmartSalesData[[#This Row],[sales]]&gt;4000,"High Category",IF(DmartSalesData[[#This Row],[sales]]&gt;2000,"Medium Category","Low Category"))</f>
        <v>High Category</v>
      </c>
      <c r="G1006" s="2">
        <v>0.02</v>
      </c>
      <c r="H1006" s="24">
        <f t="shared" si="30"/>
        <v>99.242199999999997</v>
      </c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63" t="str">
        <f>IF(AND(DmartSalesData[[#This Row],[sales]]&gt;3000,DmartSalesData[[#This Row],[profit]]&gt;500),"Good","Not Good")</f>
        <v>Not Good</v>
      </c>
      <c r="R1006" s="73">
        <f>YEAR(DmartSalesData[[#This Row],[order_date]])</f>
        <v>2024</v>
      </c>
      <c r="S1006" s="73"/>
    </row>
    <row r="1007" spans="1:19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 t="str">
        <f>IF(DmartSalesData[[#This Row],[sales]]&gt;4000,"High Category",IF(DmartSalesData[[#This Row],[sales]]&gt;2000,"Medium Category","Low Category"))</f>
        <v>Medium Category</v>
      </c>
      <c r="G1007" s="2">
        <v>0.19</v>
      </c>
      <c r="H1007" s="24">
        <f t="shared" si="30"/>
        <v>466.42340000000002</v>
      </c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63" t="str">
        <f>IF(AND(DmartSalesData[[#This Row],[sales]]&gt;3000,DmartSalesData[[#This Row],[profit]]&gt;500),"Good","Not Good")</f>
        <v>Not Good</v>
      </c>
      <c r="R1007" s="73">
        <f>YEAR(DmartSalesData[[#This Row],[order_date]])</f>
        <v>2024</v>
      </c>
      <c r="S1007" s="73"/>
    </row>
    <row r="1008" spans="1:19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 t="str">
        <f>IF(DmartSalesData[[#This Row],[sales]]&gt;4000,"High Category",IF(DmartSalesData[[#This Row],[sales]]&gt;2000,"Medium Category","Low Category"))</f>
        <v>Medium Category</v>
      </c>
      <c r="G1008" s="2">
        <v>0.36</v>
      </c>
      <c r="H1008" s="24">
        <f t="shared" si="30"/>
        <v>1162.8575999999998</v>
      </c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63" t="str">
        <f>IF(AND(DmartSalesData[[#This Row],[sales]]&gt;3000,DmartSalesData[[#This Row],[profit]]&gt;500),"Good","Not Good")</f>
        <v>Not Good</v>
      </c>
      <c r="R1008" s="73">
        <f>YEAR(DmartSalesData[[#This Row],[order_date]])</f>
        <v>2024</v>
      </c>
      <c r="S1008" s="73"/>
    </row>
    <row r="1009" spans="1:19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 t="str">
        <f>IF(DmartSalesData[[#This Row],[sales]]&gt;4000,"High Category",IF(DmartSalesData[[#This Row],[sales]]&gt;2000,"Medium Category","Low Category"))</f>
        <v>High Category</v>
      </c>
      <c r="G1009" s="2">
        <v>0.19</v>
      </c>
      <c r="H1009" s="24">
        <f t="shared" si="30"/>
        <v>834.71559999999999</v>
      </c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63" t="str">
        <f>IF(AND(DmartSalesData[[#This Row],[sales]]&gt;3000,DmartSalesData[[#This Row],[profit]]&gt;500),"Good","Not Good")</f>
        <v>Good</v>
      </c>
      <c r="R1009" s="73">
        <f>YEAR(DmartSalesData[[#This Row],[order_date]])</f>
        <v>2023</v>
      </c>
      <c r="S1009" s="73"/>
    </row>
    <row r="1010" spans="1:19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 t="str">
        <f>IF(DmartSalesData[[#This Row],[sales]]&gt;4000,"High Category",IF(DmartSalesData[[#This Row],[sales]]&gt;2000,"Medium Category","Low Category"))</f>
        <v>Low Category</v>
      </c>
      <c r="G1010" s="2">
        <v>0</v>
      </c>
      <c r="H1010" s="24">
        <f t="shared" si="30"/>
        <v>0</v>
      </c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63" t="str">
        <f>IF(AND(DmartSalesData[[#This Row],[sales]]&gt;3000,DmartSalesData[[#This Row],[profit]]&gt;500),"Good","Not Good")</f>
        <v>Not Good</v>
      </c>
      <c r="R1010" s="73">
        <f>YEAR(DmartSalesData[[#This Row],[order_date]])</f>
        <v>2023</v>
      </c>
      <c r="S1010" s="73"/>
    </row>
    <row r="1011" spans="1:19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 t="str">
        <f>IF(DmartSalesData[[#This Row],[sales]]&gt;4000,"High Category",IF(DmartSalesData[[#This Row],[sales]]&gt;2000,"Medium Category","Low Category"))</f>
        <v>High Category</v>
      </c>
      <c r="G1011" s="2">
        <v>0.17</v>
      </c>
      <c r="H1011" s="24">
        <f t="shared" si="30"/>
        <v>829.99270000000013</v>
      </c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63" t="str">
        <f>IF(AND(DmartSalesData[[#This Row],[sales]]&gt;3000,DmartSalesData[[#This Row],[profit]]&gt;500),"Good","Not Good")</f>
        <v>Good</v>
      </c>
      <c r="R1011" s="73">
        <f>YEAR(DmartSalesData[[#This Row],[order_date]])</f>
        <v>2024</v>
      </c>
      <c r="S1011" s="73"/>
    </row>
    <row r="1012" spans="1:19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 t="str">
        <f>IF(DmartSalesData[[#This Row],[sales]]&gt;4000,"High Category",IF(DmartSalesData[[#This Row],[sales]]&gt;2000,"Medium Category","Low Category"))</f>
        <v>Low Category</v>
      </c>
      <c r="G1012" s="2">
        <v>0.44</v>
      </c>
      <c r="H1012" s="24">
        <f t="shared" si="30"/>
        <v>818.34720000000004</v>
      </c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63" t="str">
        <f>IF(AND(DmartSalesData[[#This Row],[sales]]&gt;3000,DmartSalesData[[#This Row],[profit]]&gt;500),"Good","Not Good")</f>
        <v>Not Good</v>
      </c>
      <c r="R1012" s="73">
        <f>YEAR(DmartSalesData[[#This Row],[order_date]])</f>
        <v>2023</v>
      </c>
      <c r="S1012" s="73"/>
    </row>
    <row r="1013" spans="1:19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 t="str">
        <f>IF(DmartSalesData[[#This Row],[sales]]&gt;4000,"High Category",IF(DmartSalesData[[#This Row],[sales]]&gt;2000,"Medium Category","Low Category"))</f>
        <v>Low Category</v>
      </c>
      <c r="G1013" s="2">
        <v>0.48</v>
      </c>
      <c r="H1013" s="24">
        <f t="shared" si="30"/>
        <v>846.71519999999998</v>
      </c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63" t="str">
        <f>IF(AND(DmartSalesData[[#This Row],[sales]]&gt;3000,DmartSalesData[[#This Row],[profit]]&gt;500),"Good","Not Good")</f>
        <v>Not Good</v>
      </c>
      <c r="R1013" s="73">
        <f>YEAR(DmartSalesData[[#This Row],[order_date]])</f>
        <v>2024</v>
      </c>
      <c r="S1013" s="73"/>
    </row>
    <row r="1014" spans="1:19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 t="str">
        <f>IF(DmartSalesData[[#This Row],[sales]]&gt;4000,"High Category",IF(DmartSalesData[[#This Row],[sales]]&gt;2000,"Medium Category","Low Category"))</f>
        <v>Low Category</v>
      </c>
      <c r="G1014" s="2">
        <v>0.28000000000000003</v>
      </c>
      <c r="H1014" s="24">
        <f t="shared" si="30"/>
        <v>227.02680000000001</v>
      </c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63" t="str">
        <f>IF(AND(DmartSalesData[[#This Row],[sales]]&gt;3000,DmartSalesData[[#This Row],[profit]]&gt;500),"Good","Not Good")</f>
        <v>Not Good</v>
      </c>
      <c r="R1014" s="73">
        <f>YEAR(DmartSalesData[[#This Row],[order_date]])</f>
        <v>2023</v>
      </c>
      <c r="S1014" s="73"/>
    </row>
    <row r="1015" spans="1:19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 t="str">
        <f>IF(DmartSalesData[[#This Row],[sales]]&gt;4000,"High Category",IF(DmartSalesData[[#This Row],[sales]]&gt;2000,"Medium Category","Low Category"))</f>
        <v>High Category</v>
      </c>
      <c r="G1015" s="2">
        <v>0.15</v>
      </c>
      <c r="H1015" s="24">
        <f t="shared" si="30"/>
        <v>645.76499999999999</v>
      </c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63" t="str">
        <f>IF(AND(DmartSalesData[[#This Row],[sales]]&gt;3000,DmartSalesData[[#This Row],[profit]]&gt;500),"Good","Not Good")</f>
        <v>Good</v>
      </c>
      <c r="R1015" s="73">
        <f>YEAR(DmartSalesData[[#This Row],[order_date]])</f>
        <v>2023</v>
      </c>
      <c r="S1015" s="73"/>
    </row>
    <row r="1016" spans="1:19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 t="str">
        <f>IF(DmartSalesData[[#This Row],[sales]]&gt;4000,"High Category",IF(DmartSalesData[[#This Row],[sales]]&gt;2000,"Medium Category","Low Category"))</f>
        <v>High Category</v>
      </c>
      <c r="G1016" s="2">
        <v>0.23</v>
      </c>
      <c r="H1016" s="24">
        <f t="shared" si="30"/>
        <v>1004.4353</v>
      </c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63" t="str">
        <f>IF(AND(DmartSalesData[[#This Row],[sales]]&gt;3000,DmartSalesData[[#This Row],[profit]]&gt;500),"Good","Not Good")</f>
        <v>Not Good</v>
      </c>
      <c r="R1016" s="73">
        <f>YEAR(DmartSalesData[[#This Row],[order_date]])</f>
        <v>2024</v>
      </c>
      <c r="S1016" s="73"/>
    </row>
    <row r="1017" spans="1:19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 t="str">
        <f>IF(DmartSalesData[[#This Row],[sales]]&gt;4000,"High Category",IF(DmartSalesData[[#This Row],[sales]]&gt;2000,"Medium Category","Low Category"))</f>
        <v>Low Category</v>
      </c>
      <c r="G1017" s="2">
        <v>0.12</v>
      </c>
      <c r="H1017" s="24">
        <f t="shared" si="30"/>
        <v>23.753999999999998</v>
      </c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63" t="str">
        <f>IF(AND(DmartSalesData[[#This Row],[sales]]&gt;3000,DmartSalesData[[#This Row],[profit]]&gt;500),"Good","Not Good")</f>
        <v>Not Good</v>
      </c>
      <c r="R1017" s="73">
        <f>YEAR(DmartSalesData[[#This Row],[order_date]])</f>
        <v>2024</v>
      </c>
      <c r="S1017" s="73"/>
    </row>
    <row r="1018" spans="1:19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 t="str">
        <f>IF(DmartSalesData[[#This Row],[sales]]&gt;4000,"High Category",IF(DmartSalesData[[#This Row],[sales]]&gt;2000,"Medium Category","Low Category"))</f>
        <v>Low Category</v>
      </c>
      <c r="G1018" s="2">
        <v>0.08</v>
      </c>
      <c r="H1018" s="24">
        <f t="shared" si="30"/>
        <v>29.844000000000001</v>
      </c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63" t="str">
        <f>IF(AND(DmartSalesData[[#This Row],[sales]]&gt;3000,DmartSalesData[[#This Row],[profit]]&gt;500),"Good","Not Good")</f>
        <v>Not Good</v>
      </c>
      <c r="R1018" s="73">
        <f>YEAR(DmartSalesData[[#This Row],[order_date]])</f>
        <v>2023</v>
      </c>
      <c r="S1018" s="73"/>
    </row>
    <row r="1019" spans="1:19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 t="str">
        <f>IF(DmartSalesData[[#This Row],[sales]]&gt;4000,"High Category",IF(DmartSalesData[[#This Row],[sales]]&gt;2000,"Medium Category","Low Category"))</f>
        <v>High Category</v>
      </c>
      <c r="G1019" s="2">
        <v>0.25</v>
      </c>
      <c r="H1019" s="24">
        <f t="shared" si="30"/>
        <v>1149.9675</v>
      </c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63" t="str">
        <f>IF(AND(DmartSalesData[[#This Row],[sales]]&gt;3000,DmartSalesData[[#This Row],[profit]]&gt;500),"Good","Not Good")</f>
        <v>Good</v>
      </c>
      <c r="R1019" s="73">
        <f>YEAR(DmartSalesData[[#This Row],[order_date]])</f>
        <v>2023</v>
      </c>
      <c r="S1019" s="73"/>
    </row>
    <row r="1020" spans="1:19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 t="str">
        <f>IF(DmartSalesData[[#This Row],[sales]]&gt;4000,"High Category",IF(DmartSalesData[[#This Row],[sales]]&gt;2000,"Medium Category","Low Category"))</f>
        <v>Low Category</v>
      </c>
      <c r="G1020" s="2">
        <v>0.37</v>
      </c>
      <c r="H1020" s="24">
        <f t="shared" si="30"/>
        <v>259.75849999999997</v>
      </c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63" t="str">
        <f>IF(AND(DmartSalesData[[#This Row],[sales]]&gt;3000,DmartSalesData[[#This Row],[profit]]&gt;500),"Good","Not Good")</f>
        <v>Not Good</v>
      </c>
      <c r="R1020" s="73">
        <f>YEAR(DmartSalesData[[#This Row],[order_date]])</f>
        <v>2024</v>
      </c>
      <c r="S1020" s="73"/>
    </row>
    <row r="1021" spans="1:19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 t="str">
        <f>IF(DmartSalesData[[#This Row],[sales]]&gt;4000,"High Category",IF(DmartSalesData[[#This Row],[sales]]&gt;2000,"Medium Category","Low Category"))</f>
        <v>Medium Category</v>
      </c>
      <c r="G1021" s="2">
        <v>0.11</v>
      </c>
      <c r="H1021" s="24">
        <f t="shared" si="30"/>
        <v>345.67939999999999</v>
      </c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63" t="str">
        <f>IF(AND(DmartSalesData[[#This Row],[sales]]&gt;3000,DmartSalesData[[#This Row],[profit]]&gt;500),"Good","Not Good")</f>
        <v>Not Good</v>
      </c>
      <c r="R1021" s="73">
        <f>YEAR(DmartSalesData[[#This Row],[order_date]])</f>
        <v>2024</v>
      </c>
      <c r="S1021" s="73"/>
    </row>
    <row r="1022" spans="1:19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 t="str">
        <f>IF(DmartSalesData[[#This Row],[sales]]&gt;4000,"High Category",IF(DmartSalesData[[#This Row],[sales]]&gt;2000,"Medium Category","Low Category"))</f>
        <v>Medium Category</v>
      </c>
      <c r="G1022" s="2">
        <v>0.45</v>
      </c>
      <c r="H1022" s="24">
        <f t="shared" si="30"/>
        <v>1411.3305</v>
      </c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63" t="str">
        <f>IF(AND(DmartSalesData[[#This Row],[sales]]&gt;3000,DmartSalesData[[#This Row],[profit]]&gt;500),"Good","Not Good")</f>
        <v>Not Good</v>
      </c>
      <c r="R1022" s="73">
        <f>YEAR(DmartSalesData[[#This Row],[order_date]])</f>
        <v>2023</v>
      </c>
      <c r="S1022" s="73"/>
    </row>
    <row r="1023" spans="1:19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 t="str">
        <f>IF(DmartSalesData[[#This Row],[sales]]&gt;4000,"High Category",IF(DmartSalesData[[#This Row],[sales]]&gt;2000,"Medium Category","Low Category"))</f>
        <v>High Category</v>
      </c>
      <c r="G1023" s="2">
        <v>0.08</v>
      </c>
      <c r="H1023" s="24">
        <f t="shared" si="30"/>
        <v>348.93440000000004</v>
      </c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63" t="str">
        <f>IF(AND(DmartSalesData[[#This Row],[sales]]&gt;3000,DmartSalesData[[#This Row],[profit]]&gt;500),"Good","Not Good")</f>
        <v>Not Good</v>
      </c>
      <c r="R1023" s="73">
        <f>YEAR(DmartSalesData[[#This Row],[order_date]])</f>
        <v>2023</v>
      </c>
      <c r="S1023" s="73"/>
    </row>
    <row r="1024" spans="1:19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 t="str">
        <f>IF(DmartSalesData[[#This Row],[sales]]&gt;4000,"High Category",IF(DmartSalesData[[#This Row],[sales]]&gt;2000,"Medium Category","Low Category"))</f>
        <v>Medium Category</v>
      </c>
      <c r="G1024" s="2">
        <v>0.28000000000000003</v>
      </c>
      <c r="H1024" s="24">
        <f t="shared" si="30"/>
        <v>813.68280000000016</v>
      </c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63" t="str">
        <f>IF(AND(DmartSalesData[[#This Row],[sales]]&gt;3000,DmartSalesData[[#This Row],[profit]]&gt;500),"Good","Not Good")</f>
        <v>Not Good</v>
      </c>
      <c r="R1024" s="73">
        <f>YEAR(DmartSalesData[[#This Row],[order_date]])</f>
        <v>2024</v>
      </c>
      <c r="S1024" s="73"/>
    </row>
    <row r="1025" spans="1:19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 t="str">
        <f>IF(DmartSalesData[[#This Row],[sales]]&gt;4000,"High Category",IF(DmartSalesData[[#This Row],[sales]]&gt;2000,"Medium Category","Low Category"))</f>
        <v>Medium Category</v>
      </c>
      <c r="G1025" s="2">
        <v>0.39</v>
      </c>
      <c r="H1025" s="24">
        <f t="shared" si="30"/>
        <v>868.39739999999995</v>
      </c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63" t="str">
        <f>IF(AND(DmartSalesData[[#This Row],[sales]]&gt;3000,DmartSalesData[[#This Row],[profit]]&gt;500),"Good","Not Good")</f>
        <v>Not Good</v>
      </c>
      <c r="R1025" s="73">
        <f>YEAR(DmartSalesData[[#This Row],[order_date]])</f>
        <v>2023</v>
      </c>
      <c r="S1025" s="73"/>
    </row>
    <row r="1026" spans="1:19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 t="str">
        <f>IF(DmartSalesData[[#This Row],[sales]]&gt;4000,"High Category",IF(DmartSalesData[[#This Row],[sales]]&gt;2000,"Medium Category","Low Category"))</f>
        <v>High Category</v>
      </c>
      <c r="G1026" s="2">
        <v>0.11</v>
      </c>
      <c r="H1026" s="24">
        <f t="shared" ref="H1026:H1089" si="32">E1026*G1026</f>
        <v>536.19170000000008</v>
      </c>
      <c r="I1026" s="2">
        <f t="shared" ref="I1026:I1089" si="33">E1026-H1026</f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63" t="str">
        <f>IF(AND(DmartSalesData[[#This Row],[sales]]&gt;3000,DmartSalesData[[#This Row],[profit]]&gt;500),"Good","Not Good")</f>
        <v>Good</v>
      </c>
      <c r="R1026" s="73">
        <f>YEAR(DmartSalesData[[#This Row],[order_date]])</f>
        <v>2023</v>
      </c>
      <c r="S1026" s="73"/>
    </row>
    <row r="1027" spans="1:19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 t="str">
        <f>IF(DmartSalesData[[#This Row],[sales]]&gt;4000,"High Category",IF(DmartSalesData[[#This Row],[sales]]&gt;2000,"Medium Category","Low Category"))</f>
        <v>Low Category</v>
      </c>
      <c r="G1027" s="2">
        <v>0.15</v>
      </c>
      <c r="H1027" s="24">
        <f t="shared" si="32"/>
        <v>183.18</v>
      </c>
      <c r="I1027" s="2">
        <f t="shared" si="33"/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63" t="str">
        <f>IF(AND(DmartSalesData[[#This Row],[sales]]&gt;3000,DmartSalesData[[#This Row],[profit]]&gt;500),"Good","Not Good")</f>
        <v>Not Good</v>
      </c>
      <c r="R1027" s="73">
        <f>YEAR(DmartSalesData[[#This Row],[order_date]])</f>
        <v>2024</v>
      </c>
      <c r="S1027" s="73"/>
    </row>
    <row r="1028" spans="1:19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 t="str">
        <f>IF(DmartSalesData[[#This Row],[sales]]&gt;4000,"High Category",IF(DmartSalesData[[#This Row],[sales]]&gt;2000,"Medium Category","Low Category"))</f>
        <v>Low Category</v>
      </c>
      <c r="G1028" s="2">
        <v>0.03</v>
      </c>
      <c r="H1028" s="24">
        <f t="shared" si="32"/>
        <v>41.619599999999998</v>
      </c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63" t="str">
        <f>IF(AND(DmartSalesData[[#This Row],[sales]]&gt;3000,DmartSalesData[[#This Row],[profit]]&gt;500),"Good","Not Good")</f>
        <v>Not Good</v>
      </c>
      <c r="R1028" s="73">
        <f>YEAR(DmartSalesData[[#This Row],[order_date]])</f>
        <v>2024</v>
      </c>
      <c r="S1028" s="73"/>
    </row>
    <row r="1029" spans="1:19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 t="str">
        <f>IF(DmartSalesData[[#This Row],[sales]]&gt;4000,"High Category",IF(DmartSalesData[[#This Row],[sales]]&gt;2000,"Medium Category","Low Category"))</f>
        <v>Low Category</v>
      </c>
      <c r="G1029" s="2">
        <v>0.47</v>
      </c>
      <c r="H1029" s="24">
        <f t="shared" si="32"/>
        <v>242.22389999999999</v>
      </c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63" t="str">
        <f>IF(AND(DmartSalesData[[#This Row],[sales]]&gt;3000,DmartSalesData[[#This Row],[profit]]&gt;500),"Good","Not Good")</f>
        <v>Not Good</v>
      </c>
      <c r="R1029" s="73">
        <f>YEAR(DmartSalesData[[#This Row],[order_date]])</f>
        <v>2024</v>
      </c>
      <c r="S1029" s="73"/>
    </row>
    <row r="1030" spans="1:19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 t="str">
        <f>IF(DmartSalesData[[#This Row],[sales]]&gt;4000,"High Category",IF(DmartSalesData[[#This Row],[sales]]&gt;2000,"Medium Category","Low Category"))</f>
        <v>High Category</v>
      </c>
      <c r="G1030" s="2">
        <v>0.24</v>
      </c>
      <c r="H1030" s="24">
        <f t="shared" si="32"/>
        <v>1170.972</v>
      </c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63" t="str">
        <f>IF(AND(DmartSalesData[[#This Row],[sales]]&gt;3000,DmartSalesData[[#This Row],[profit]]&gt;500),"Good","Not Good")</f>
        <v>Not Good</v>
      </c>
      <c r="R1030" s="73">
        <f>YEAR(DmartSalesData[[#This Row],[order_date]])</f>
        <v>2024</v>
      </c>
      <c r="S1030" s="73"/>
    </row>
    <row r="1031" spans="1:19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 t="str">
        <f>IF(DmartSalesData[[#This Row],[sales]]&gt;4000,"High Category",IF(DmartSalesData[[#This Row],[sales]]&gt;2000,"Medium Category","Low Category"))</f>
        <v>Medium Category</v>
      </c>
      <c r="G1031" s="2">
        <v>0.03</v>
      </c>
      <c r="H1031" s="24">
        <f t="shared" si="32"/>
        <v>106.8351</v>
      </c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63" t="str">
        <f>IF(AND(DmartSalesData[[#This Row],[sales]]&gt;3000,DmartSalesData[[#This Row],[profit]]&gt;500),"Good","Not Good")</f>
        <v>Good</v>
      </c>
      <c r="R1031" s="73">
        <f>YEAR(DmartSalesData[[#This Row],[order_date]])</f>
        <v>2023</v>
      </c>
      <c r="S1031" s="73"/>
    </row>
    <row r="1032" spans="1:19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 t="str">
        <f>IF(DmartSalesData[[#This Row],[sales]]&gt;4000,"High Category",IF(DmartSalesData[[#This Row],[sales]]&gt;2000,"Medium Category","Low Category"))</f>
        <v>Low Category</v>
      </c>
      <c r="G1032" s="2">
        <v>0.42</v>
      </c>
      <c r="H1032" s="24">
        <f t="shared" si="32"/>
        <v>66.897599999999997</v>
      </c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63" t="str">
        <f>IF(AND(DmartSalesData[[#This Row],[sales]]&gt;3000,DmartSalesData[[#This Row],[profit]]&gt;500),"Good","Not Good")</f>
        <v>Not Good</v>
      </c>
      <c r="R1032" s="73">
        <f>YEAR(DmartSalesData[[#This Row],[order_date]])</f>
        <v>2024</v>
      </c>
      <c r="S1032" s="73"/>
    </row>
    <row r="1033" spans="1:19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 t="str">
        <f>IF(DmartSalesData[[#This Row],[sales]]&gt;4000,"High Category",IF(DmartSalesData[[#This Row],[sales]]&gt;2000,"Medium Category","Low Category"))</f>
        <v>Medium Category</v>
      </c>
      <c r="G1033" s="2">
        <v>0.28000000000000003</v>
      </c>
      <c r="H1033" s="24">
        <f t="shared" si="32"/>
        <v>994.31920000000002</v>
      </c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63" t="str">
        <f>IF(AND(DmartSalesData[[#This Row],[sales]]&gt;3000,DmartSalesData[[#This Row],[profit]]&gt;500),"Good","Not Good")</f>
        <v>Good</v>
      </c>
      <c r="R1033" s="73">
        <f>YEAR(DmartSalesData[[#This Row],[order_date]])</f>
        <v>2024</v>
      </c>
      <c r="S1033" s="73"/>
    </row>
    <row r="1034" spans="1:19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 t="str">
        <f>IF(DmartSalesData[[#This Row],[sales]]&gt;4000,"High Category",IF(DmartSalesData[[#This Row],[sales]]&gt;2000,"Medium Category","Low Category"))</f>
        <v>Medium Category</v>
      </c>
      <c r="G1034" s="2">
        <v>0.03</v>
      </c>
      <c r="H1034" s="24">
        <f t="shared" si="32"/>
        <v>62.408099999999997</v>
      </c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63" t="str">
        <f>IF(AND(DmartSalesData[[#This Row],[sales]]&gt;3000,DmartSalesData[[#This Row],[profit]]&gt;500),"Good","Not Good")</f>
        <v>Not Good</v>
      </c>
      <c r="R1034" s="73">
        <f>YEAR(DmartSalesData[[#This Row],[order_date]])</f>
        <v>2023</v>
      </c>
      <c r="S1034" s="73"/>
    </row>
    <row r="1035" spans="1:19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 t="str">
        <f>IF(DmartSalesData[[#This Row],[sales]]&gt;4000,"High Category",IF(DmartSalesData[[#This Row],[sales]]&gt;2000,"Medium Category","Low Category"))</f>
        <v>High Category</v>
      </c>
      <c r="G1035" s="2">
        <v>0.23</v>
      </c>
      <c r="H1035" s="24">
        <f t="shared" si="32"/>
        <v>1113.4277</v>
      </c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63" t="str">
        <f>IF(AND(DmartSalesData[[#This Row],[sales]]&gt;3000,DmartSalesData[[#This Row],[profit]]&gt;500),"Good","Not Good")</f>
        <v>Good</v>
      </c>
      <c r="R1035" s="73">
        <f>YEAR(DmartSalesData[[#This Row],[order_date]])</f>
        <v>2023</v>
      </c>
      <c r="S1035" s="73"/>
    </row>
    <row r="1036" spans="1:19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 t="str">
        <f>IF(DmartSalesData[[#This Row],[sales]]&gt;4000,"High Category",IF(DmartSalesData[[#This Row],[sales]]&gt;2000,"Medium Category","Low Category"))</f>
        <v>Low Category</v>
      </c>
      <c r="G1036" s="2">
        <v>0.22</v>
      </c>
      <c r="H1036" s="24">
        <f t="shared" si="32"/>
        <v>321.024</v>
      </c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63" t="str">
        <f>IF(AND(DmartSalesData[[#This Row],[sales]]&gt;3000,DmartSalesData[[#This Row],[profit]]&gt;500),"Good","Not Good")</f>
        <v>Not Good</v>
      </c>
      <c r="R1036" s="73">
        <f>YEAR(DmartSalesData[[#This Row],[order_date]])</f>
        <v>2024</v>
      </c>
      <c r="S1036" s="73"/>
    </row>
    <row r="1037" spans="1:19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 t="str">
        <f>IF(DmartSalesData[[#This Row],[sales]]&gt;4000,"High Category",IF(DmartSalesData[[#This Row],[sales]]&gt;2000,"Medium Category","Low Category"))</f>
        <v>Medium Category</v>
      </c>
      <c r="G1037" s="2">
        <v>7.0000000000000007E-2</v>
      </c>
      <c r="H1037" s="24">
        <f t="shared" si="32"/>
        <v>250.62800000000004</v>
      </c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63" t="str">
        <f>IF(AND(DmartSalesData[[#This Row],[sales]]&gt;3000,DmartSalesData[[#This Row],[profit]]&gt;500),"Good","Not Good")</f>
        <v>Good</v>
      </c>
      <c r="R1037" s="73">
        <f>YEAR(DmartSalesData[[#This Row],[order_date]])</f>
        <v>2023</v>
      </c>
      <c r="S1037" s="73"/>
    </row>
    <row r="1038" spans="1:19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 t="str">
        <f>IF(DmartSalesData[[#This Row],[sales]]&gt;4000,"High Category",IF(DmartSalesData[[#This Row],[sales]]&gt;2000,"Medium Category","Low Category"))</f>
        <v>Medium Category</v>
      </c>
      <c r="G1038" s="2">
        <v>0.21</v>
      </c>
      <c r="H1038" s="24">
        <f t="shared" si="32"/>
        <v>666.63029999999992</v>
      </c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63" t="str">
        <f>IF(AND(DmartSalesData[[#This Row],[sales]]&gt;3000,DmartSalesData[[#This Row],[profit]]&gt;500),"Good","Not Good")</f>
        <v>Good</v>
      </c>
      <c r="R1038" s="73">
        <f>YEAR(DmartSalesData[[#This Row],[order_date]])</f>
        <v>2024</v>
      </c>
      <c r="S1038" s="73"/>
    </row>
    <row r="1039" spans="1:19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 t="str">
        <f>IF(DmartSalesData[[#This Row],[sales]]&gt;4000,"High Category",IF(DmartSalesData[[#This Row],[sales]]&gt;2000,"Medium Category","Low Category"))</f>
        <v>Low Category</v>
      </c>
      <c r="G1039" s="2">
        <v>0.14000000000000001</v>
      </c>
      <c r="H1039" s="24">
        <f t="shared" si="32"/>
        <v>22.265600000000003</v>
      </c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63" t="str">
        <f>IF(AND(DmartSalesData[[#This Row],[sales]]&gt;3000,DmartSalesData[[#This Row],[profit]]&gt;500),"Good","Not Good")</f>
        <v>Not Good</v>
      </c>
      <c r="R1039" s="73">
        <f>YEAR(DmartSalesData[[#This Row],[order_date]])</f>
        <v>2023</v>
      </c>
      <c r="S1039" s="73"/>
    </row>
    <row r="1040" spans="1:19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 t="str">
        <f>IF(DmartSalesData[[#This Row],[sales]]&gt;4000,"High Category",IF(DmartSalesData[[#This Row],[sales]]&gt;2000,"Medium Category","Low Category"))</f>
        <v>High Category</v>
      </c>
      <c r="G1040" s="2">
        <v>0.35</v>
      </c>
      <c r="H1040" s="24">
        <f t="shared" si="32"/>
        <v>1553.146</v>
      </c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63" t="str">
        <f>IF(AND(DmartSalesData[[#This Row],[sales]]&gt;3000,DmartSalesData[[#This Row],[profit]]&gt;500),"Good","Not Good")</f>
        <v>Good</v>
      </c>
      <c r="R1040" s="73">
        <f>YEAR(DmartSalesData[[#This Row],[order_date]])</f>
        <v>2024</v>
      </c>
      <c r="S1040" s="73"/>
    </row>
    <row r="1041" spans="1:19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 t="str">
        <f>IF(DmartSalesData[[#This Row],[sales]]&gt;4000,"High Category",IF(DmartSalesData[[#This Row],[sales]]&gt;2000,"Medium Category","Low Category"))</f>
        <v>Low Category</v>
      </c>
      <c r="G1041" s="2">
        <v>0</v>
      </c>
      <c r="H1041" s="24">
        <f t="shared" si="32"/>
        <v>0</v>
      </c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63" t="str">
        <f>IF(AND(DmartSalesData[[#This Row],[sales]]&gt;3000,DmartSalesData[[#This Row],[profit]]&gt;500),"Good","Not Good")</f>
        <v>Not Good</v>
      </c>
      <c r="R1041" s="73">
        <f>YEAR(DmartSalesData[[#This Row],[order_date]])</f>
        <v>2024</v>
      </c>
      <c r="S1041" s="73"/>
    </row>
    <row r="1042" spans="1:19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 t="str">
        <f>IF(DmartSalesData[[#This Row],[sales]]&gt;4000,"High Category",IF(DmartSalesData[[#This Row],[sales]]&gt;2000,"Medium Category","Low Category"))</f>
        <v>Medium Category</v>
      </c>
      <c r="G1042" s="2">
        <v>0.05</v>
      </c>
      <c r="H1042" s="24">
        <f t="shared" si="32"/>
        <v>167.57950000000002</v>
      </c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63" t="str">
        <f>IF(AND(DmartSalesData[[#This Row],[sales]]&gt;3000,DmartSalesData[[#This Row],[profit]]&gt;500),"Good","Not Good")</f>
        <v>Good</v>
      </c>
      <c r="R1042" s="73">
        <f>YEAR(DmartSalesData[[#This Row],[order_date]])</f>
        <v>2023</v>
      </c>
      <c r="S1042" s="73"/>
    </row>
    <row r="1043" spans="1:19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 t="str">
        <f>IF(DmartSalesData[[#This Row],[sales]]&gt;4000,"High Category",IF(DmartSalesData[[#This Row],[sales]]&gt;2000,"Medium Category","Low Category"))</f>
        <v>Medium Category</v>
      </c>
      <c r="G1043" s="2">
        <v>0.46</v>
      </c>
      <c r="H1043" s="24">
        <f t="shared" si="32"/>
        <v>1794.0874000000001</v>
      </c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63" t="str">
        <f>IF(AND(DmartSalesData[[#This Row],[sales]]&gt;3000,DmartSalesData[[#This Row],[profit]]&gt;500),"Good","Not Good")</f>
        <v>Good</v>
      </c>
      <c r="R1043" s="73">
        <f>YEAR(DmartSalesData[[#This Row],[order_date]])</f>
        <v>2023</v>
      </c>
      <c r="S1043" s="73"/>
    </row>
    <row r="1044" spans="1:19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 t="str">
        <f>IF(DmartSalesData[[#This Row],[sales]]&gt;4000,"High Category",IF(DmartSalesData[[#This Row],[sales]]&gt;2000,"Medium Category","Low Category"))</f>
        <v>Medium Category</v>
      </c>
      <c r="G1044" s="2">
        <v>0.22</v>
      </c>
      <c r="H1044" s="24">
        <f t="shared" si="32"/>
        <v>702.14100000000008</v>
      </c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63" t="str">
        <f>IF(AND(DmartSalesData[[#This Row],[sales]]&gt;3000,DmartSalesData[[#This Row],[profit]]&gt;500),"Good","Not Good")</f>
        <v>Good</v>
      </c>
      <c r="R1044" s="73">
        <f>YEAR(DmartSalesData[[#This Row],[order_date]])</f>
        <v>2023</v>
      </c>
      <c r="S1044" s="73"/>
    </row>
    <row r="1045" spans="1:19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 t="str">
        <f>IF(DmartSalesData[[#This Row],[sales]]&gt;4000,"High Category",IF(DmartSalesData[[#This Row],[sales]]&gt;2000,"Medium Category","Low Category"))</f>
        <v>Low Category</v>
      </c>
      <c r="G1045" s="2">
        <v>0.09</v>
      </c>
      <c r="H1045" s="24">
        <f t="shared" si="32"/>
        <v>51.827399999999997</v>
      </c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63" t="str">
        <f>IF(AND(DmartSalesData[[#This Row],[sales]]&gt;3000,DmartSalesData[[#This Row],[profit]]&gt;500),"Good","Not Good")</f>
        <v>Not Good</v>
      </c>
      <c r="R1045" s="73">
        <f>YEAR(DmartSalesData[[#This Row],[order_date]])</f>
        <v>2023</v>
      </c>
      <c r="S1045" s="73"/>
    </row>
    <row r="1046" spans="1:19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 t="str">
        <f>IF(DmartSalesData[[#This Row],[sales]]&gt;4000,"High Category",IF(DmartSalesData[[#This Row],[sales]]&gt;2000,"Medium Category","Low Category"))</f>
        <v>High Category</v>
      </c>
      <c r="G1046" s="2">
        <v>0.4</v>
      </c>
      <c r="H1046" s="24">
        <f t="shared" si="32"/>
        <v>1951.3520000000001</v>
      </c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63" t="str">
        <f>IF(AND(DmartSalesData[[#This Row],[sales]]&gt;3000,DmartSalesData[[#This Row],[profit]]&gt;500),"Good","Not Good")</f>
        <v>Good</v>
      </c>
      <c r="R1046" s="73">
        <f>YEAR(DmartSalesData[[#This Row],[order_date]])</f>
        <v>2024</v>
      </c>
      <c r="S1046" s="73"/>
    </row>
    <row r="1047" spans="1:19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 t="str">
        <f>IF(DmartSalesData[[#This Row],[sales]]&gt;4000,"High Category",IF(DmartSalesData[[#This Row],[sales]]&gt;2000,"Medium Category","Low Category"))</f>
        <v>Low Category</v>
      </c>
      <c r="G1047" s="2">
        <v>0.43</v>
      </c>
      <c r="H1047" s="24">
        <f t="shared" si="32"/>
        <v>541.97630000000004</v>
      </c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63" t="str">
        <f>IF(AND(DmartSalesData[[#This Row],[sales]]&gt;3000,DmartSalesData[[#This Row],[profit]]&gt;500),"Good","Not Good")</f>
        <v>Not Good</v>
      </c>
      <c r="R1047" s="73">
        <f>YEAR(DmartSalesData[[#This Row],[order_date]])</f>
        <v>2023</v>
      </c>
      <c r="S1047" s="73"/>
    </row>
    <row r="1048" spans="1:19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 t="str">
        <f>IF(DmartSalesData[[#This Row],[sales]]&gt;4000,"High Category",IF(DmartSalesData[[#This Row],[sales]]&gt;2000,"Medium Category","Low Category"))</f>
        <v>Medium Category</v>
      </c>
      <c r="G1048" s="2">
        <v>0.11</v>
      </c>
      <c r="H1048" s="24">
        <f t="shared" si="32"/>
        <v>349.4194</v>
      </c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63" t="str">
        <f>IF(AND(DmartSalesData[[#This Row],[sales]]&gt;3000,DmartSalesData[[#This Row],[profit]]&gt;500),"Good","Not Good")</f>
        <v>Not Good</v>
      </c>
      <c r="R1048" s="73">
        <f>YEAR(DmartSalesData[[#This Row],[order_date]])</f>
        <v>2023</v>
      </c>
      <c r="S1048" s="73"/>
    </row>
    <row r="1049" spans="1:19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 t="str">
        <f>IF(DmartSalesData[[#This Row],[sales]]&gt;4000,"High Category",IF(DmartSalesData[[#This Row],[sales]]&gt;2000,"Medium Category","Low Category"))</f>
        <v>High Category</v>
      </c>
      <c r="G1049" s="2">
        <v>0.36</v>
      </c>
      <c r="H1049" s="24">
        <f t="shared" si="32"/>
        <v>1442.2212</v>
      </c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63" t="str">
        <f>IF(AND(DmartSalesData[[#This Row],[sales]]&gt;3000,DmartSalesData[[#This Row],[profit]]&gt;500),"Good","Not Good")</f>
        <v>Good</v>
      </c>
      <c r="R1049" s="73">
        <f>YEAR(DmartSalesData[[#This Row],[order_date]])</f>
        <v>2024</v>
      </c>
      <c r="S1049" s="73"/>
    </row>
    <row r="1050" spans="1:19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 t="str">
        <f>IF(DmartSalesData[[#This Row],[sales]]&gt;4000,"High Category",IF(DmartSalesData[[#This Row],[sales]]&gt;2000,"Medium Category","Low Category"))</f>
        <v>High Category</v>
      </c>
      <c r="G1050" s="2">
        <v>0.31</v>
      </c>
      <c r="H1050" s="24">
        <f t="shared" si="32"/>
        <v>1457.7006000000001</v>
      </c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63" t="str">
        <f>IF(AND(DmartSalesData[[#This Row],[sales]]&gt;3000,DmartSalesData[[#This Row],[profit]]&gt;500),"Good","Not Good")</f>
        <v>Not Good</v>
      </c>
      <c r="R1050" s="73">
        <f>YEAR(DmartSalesData[[#This Row],[order_date]])</f>
        <v>2024</v>
      </c>
      <c r="S1050" s="73"/>
    </row>
    <row r="1051" spans="1:19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 t="str">
        <f>IF(DmartSalesData[[#This Row],[sales]]&gt;4000,"High Category",IF(DmartSalesData[[#This Row],[sales]]&gt;2000,"Medium Category","Low Category"))</f>
        <v>Medium Category</v>
      </c>
      <c r="G1051" s="2">
        <v>0.37</v>
      </c>
      <c r="H1051" s="24">
        <f t="shared" si="32"/>
        <v>1132.0705</v>
      </c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63" t="str">
        <f>IF(AND(DmartSalesData[[#This Row],[sales]]&gt;3000,DmartSalesData[[#This Row],[profit]]&gt;500),"Good","Not Good")</f>
        <v>Not Good</v>
      </c>
      <c r="R1051" s="73">
        <f>YEAR(DmartSalesData[[#This Row],[order_date]])</f>
        <v>2023</v>
      </c>
      <c r="S1051" s="73"/>
    </row>
    <row r="1052" spans="1:19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 t="str">
        <f>IF(DmartSalesData[[#This Row],[sales]]&gt;4000,"High Category",IF(DmartSalesData[[#This Row],[sales]]&gt;2000,"Medium Category","Low Category"))</f>
        <v>Low Category</v>
      </c>
      <c r="G1052" s="2">
        <v>0.39</v>
      </c>
      <c r="H1052" s="24">
        <f t="shared" si="32"/>
        <v>534.05430000000001</v>
      </c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63" t="str">
        <f>IF(AND(DmartSalesData[[#This Row],[sales]]&gt;3000,DmartSalesData[[#This Row],[profit]]&gt;500),"Good","Not Good")</f>
        <v>Not Good</v>
      </c>
      <c r="R1052" s="73">
        <f>YEAR(DmartSalesData[[#This Row],[order_date]])</f>
        <v>2023</v>
      </c>
      <c r="S1052" s="73"/>
    </row>
    <row r="1053" spans="1:19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 t="str">
        <f>IF(DmartSalesData[[#This Row],[sales]]&gt;4000,"High Category",IF(DmartSalesData[[#This Row],[sales]]&gt;2000,"Medium Category","Low Category"))</f>
        <v>High Category</v>
      </c>
      <c r="G1053" s="2">
        <v>0.33</v>
      </c>
      <c r="H1053" s="24">
        <f t="shared" si="32"/>
        <v>1385.8449000000001</v>
      </c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63" t="str">
        <f>IF(AND(DmartSalesData[[#This Row],[sales]]&gt;3000,DmartSalesData[[#This Row],[profit]]&gt;500),"Good","Not Good")</f>
        <v>Good</v>
      </c>
      <c r="R1053" s="73">
        <f>YEAR(DmartSalesData[[#This Row],[order_date]])</f>
        <v>2024</v>
      </c>
      <c r="S1053" s="73"/>
    </row>
    <row r="1054" spans="1:19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 t="str">
        <f>IF(DmartSalesData[[#This Row],[sales]]&gt;4000,"High Category",IF(DmartSalesData[[#This Row],[sales]]&gt;2000,"Medium Category","Low Category"))</f>
        <v>Low Category</v>
      </c>
      <c r="G1054" s="2">
        <v>0.48</v>
      </c>
      <c r="H1054" s="24">
        <f t="shared" si="32"/>
        <v>431.89439999999996</v>
      </c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63" t="str">
        <f>IF(AND(DmartSalesData[[#This Row],[sales]]&gt;3000,DmartSalesData[[#This Row],[profit]]&gt;500),"Good","Not Good")</f>
        <v>Not Good</v>
      </c>
      <c r="R1054" s="73">
        <f>YEAR(DmartSalesData[[#This Row],[order_date]])</f>
        <v>2023</v>
      </c>
      <c r="S1054" s="73"/>
    </row>
    <row r="1055" spans="1:19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 t="str">
        <f>IF(DmartSalesData[[#This Row],[sales]]&gt;4000,"High Category",IF(DmartSalesData[[#This Row],[sales]]&gt;2000,"Medium Category","Low Category"))</f>
        <v>Low Category</v>
      </c>
      <c r="G1055" s="2">
        <v>0.43</v>
      </c>
      <c r="H1055" s="24">
        <f t="shared" si="32"/>
        <v>89.947400000000002</v>
      </c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63" t="str">
        <f>IF(AND(DmartSalesData[[#This Row],[sales]]&gt;3000,DmartSalesData[[#This Row],[profit]]&gt;500),"Good","Not Good")</f>
        <v>Not Good</v>
      </c>
      <c r="R1055" s="73">
        <f>YEAR(DmartSalesData[[#This Row],[order_date]])</f>
        <v>2024</v>
      </c>
      <c r="S1055" s="73"/>
    </row>
    <row r="1056" spans="1:19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 t="str">
        <f>IF(DmartSalesData[[#This Row],[sales]]&gt;4000,"High Category",IF(DmartSalesData[[#This Row],[sales]]&gt;2000,"Medium Category","Low Category"))</f>
        <v>High Category</v>
      </c>
      <c r="G1056" s="2">
        <v>0.11</v>
      </c>
      <c r="H1056" s="24">
        <f t="shared" si="32"/>
        <v>500.49230000000006</v>
      </c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63" t="str">
        <f>IF(AND(DmartSalesData[[#This Row],[sales]]&gt;3000,DmartSalesData[[#This Row],[profit]]&gt;500),"Good","Not Good")</f>
        <v>Good</v>
      </c>
      <c r="R1056" s="73">
        <f>YEAR(DmartSalesData[[#This Row],[order_date]])</f>
        <v>2023</v>
      </c>
      <c r="S1056" s="73"/>
    </row>
    <row r="1057" spans="1:19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 t="str">
        <f>IF(DmartSalesData[[#This Row],[sales]]&gt;4000,"High Category",IF(DmartSalesData[[#This Row],[sales]]&gt;2000,"Medium Category","Low Category"))</f>
        <v>Medium Category</v>
      </c>
      <c r="G1057" s="2">
        <v>0.46</v>
      </c>
      <c r="H1057" s="24">
        <f t="shared" si="32"/>
        <v>1342.9286</v>
      </c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63" t="str">
        <f>IF(AND(DmartSalesData[[#This Row],[sales]]&gt;3000,DmartSalesData[[#This Row],[profit]]&gt;500),"Good","Not Good")</f>
        <v>Not Good</v>
      </c>
      <c r="R1057" s="73">
        <f>YEAR(DmartSalesData[[#This Row],[order_date]])</f>
        <v>2024</v>
      </c>
      <c r="S1057" s="73"/>
    </row>
    <row r="1058" spans="1:19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 t="str">
        <f>IF(DmartSalesData[[#This Row],[sales]]&gt;4000,"High Category",IF(DmartSalesData[[#This Row],[sales]]&gt;2000,"Medium Category","Low Category"))</f>
        <v>Low Category</v>
      </c>
      <c r="G1058" s="2">
        <v>0.18</v>
      </c>
      <c r="H1058" s="24">
        <f t="shared" si="32"/>
        <v>79.423199999999994</v>
      </c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63" t="str">
        <f>IF(AND(DmartSalesData[[#This Row],[sales]]&gt;3000,DmartSalesData[[#This Row],[profit]]&gt;500),"Good","Not Good")</f>
        <v>Not Good</v>
      </c>
      <c r="R1058" s="73">
        <f>YEAR(DmartSalesData[[#This Row],[order_date]])</f>
        <v>2024</v>
      </c>
      <c r="S1058" s="73"/>
    </row>
    <row r="1059" spans="1:19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 t="str">
        <f>IF(DmartSalesData[[#This Row],[sales]]&gt;4000,"High Category",IF(DmartSalesData[[#This Row],[sales]]&gt;2000,"Medium Category","Low Category"))</f>
        <v>Medium Category</v>
      </c>
      <c r="G1059" s="2">
        <v>0.36</v>
      </c>
      <c r="H1059" s="24">
        <f t="shared" si="32"/>
        <v>1058.6412</v>
      </c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63" t="str">
        <f>IF(AND(DmartSalesData[[#This Row],[sales]]&gt;3000,DmartSalesData[[#This Row],[profit]]&gt;500),"Good","Not Good")</f>
        <v>Not Good</v>
      </c>
      <c r="R1059" s="73">
        <f>YEAR(DmartSalesData[[#This Row],[order_date]])</f>
        <v>2024</v>
      </c>
      <c r="S1059" s="73"/>
    </row>
    <row r="1060" spans="1:19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 t="str">
        <f>IF(DmartSalesData[[#This Row],[sales]]&gt;4000,"High Category",IF(DmartSalesData[[#This Row],[sales]]&gt;2000,"Medium Category","Low Category"))</f>
        <v>Low Category</v>
      </c>
      <c r="G1060" s="2">
        <v>0.42</v>
      </c>
      <c r="H1060" s="24">
        <f t="shared" si="32"/>
        <v>340.43940000000003</v>
      </c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63" t="str">
        <f>IF(AND(DmartSalesData[[#This Row],[sales]]&gt;3000,DmartSalesData[[#This Row],[profit]]&gt;500),"Good","Not Good")</f>
        <v>Not Good</v>
      </c>
      <c r="R1060" s="73">
        <f>YEAR(DmartSalesData[[#This Row],[order_date]])</f>
        <v>2024</v>
      </c>
      <c r="S1060" s="73"/>
    </row>
    <row r="1061" spans="1:19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 t="str">
        <f>IF(DmartSalesData[[#This Row],[sales]]&gt;4000,"High Category",IF(DmartSalesData[[#This Row],[sales]]&gt;2000,"Medium Category","Low Category"))</f>
        <v>Low Category</v>
      </c>
      <c r="G1061" s="2">
        <v>0.22</v>
      </c>
      <c r="H1061" s="24">
        <f t="shared" si="32"/>
        <v>55.833799999999997</v>
      </c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63" t="str">
        <f>IF(AND(DmartSalesData[[#This Row],[sales]]&gt;3000,DmartSalesData[[#This Row],[profit]]&gt;500),"Good","Not Good")</f>
        <v>Not Good</v>
      </c>
      <c r="R1061" s="73">
        <f>YEAR(DmartSalesData[[#This Row],[order_date]])</f>
        <v>2024</v>
      </c>
      <c r="S1061" s="73"/>
    </row>
    <row r="1062" spans="1:19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 t="str">
        <f>IF(DmartSalesData[[#This Row],[sales]]&gt;4000,"High Category",IF(DmartSalesData[[#This Row],[sales]]&gt;2000,"Medium Category","Low Category"))</f>
        <v>Low Category</v>
      </c>
      <c r="G1062" s="2">
        <v>0.03</v>
      </c>
      <c r="H1062" s="24">
        <f t="shared" si="32"/>
        <v>20.129100000000001</v>
      </c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63" t="str">
        <f>IF(AND(DmartSalesData[[#This Row],[sales]]&gt;3000,DmartSalesData[[#This Row],[profit]]&gt;500),"Good","Not Good")</f>
        <v>Not Good</v>
      </c>
      <c r="R1062" s="73">
        <f>YEAR(DmartSalesData[[#This Row],[order_date]])</f>
        <v>2023</v>
      </c>
      <c r="S1062" s="73"/>
    </row>
    <row r="1063" spans="1:19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 t="str">
        <f>IF(DmartSalesData[[#This Row],[sales]]&gt;4000,"High Category",IF(DmartSalesData[[#This Row],[sales]]&gt;2000,"Medium Category","Low Category"))</f>
        <v>Medium Category</v>
      </c>
      <c r="G1063" s="2">
        <v>0.47</v>
      </c>
      <c r="H1063" s="24">
        <f t="shared" si="32"/>
        <v>1832.0741</v>
      </c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63" t="str">
        <f>IF(AND(DmartSalesData[[#This Row],[sales]]&gt;3000,DmartSalesData[[#This Row],[profit]]&gt;500),"Good","Not Good")</f>
        <v>Good</v>
      </c>
      <c r="R1063" s="73">
        <f>YEAR(DmartSalesData[[#This Row],[order_date]])</f>
        <v>2023</v>
      </c>
      <c r="S1063" s="73"/>
    </row>
    <row r="1064" spans="1:19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 t="str">
        <f>IF(DmartSalesData[[#This Row],[sales]]&gt;4000,"High Category",IF(DmartSalesData[[#This Row],[sales]]&gt;2000,"Medium Category","Low Category"))</f>
        <v>Medium Category</v>
      </c>
      <c r="G1064" s="2">
        <v>0.04</v>
      </c>
      <c r="H1064" s="24">
        <f t="shared" si="32"/>
        <v>152.1096</v>
      </c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63" t="str">
        <f>IF(AND(DmartSalesData[[#This Row],[sales]]&gt;3000,DmartSalesData[[#This Row],[profit]]&gt;500),"Good","Not Good")</f>
        <v>Good</v>
      </c>
      <c r="R1064" s="73">
        <f>YEAR(DmartSalesData[[#This Row],[order_date]])</f>
        <v>2024</v>
      </c>
      <c r="S1064" s="73"/>
    </row>
    <row r="1065" spans="1:19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 t="str">
        <f>IF(DmartSalesData[[#This Row],[sales]]&gt;4000,"High Category",IF(DmartSalesData[[#This Row],[sales]]&gt;2000,"Medium Category","Low Category"))</f>
        <v>Medium Category</v>
      </c>
      <c r="G1065" s="2">
        <v>0.17</v>
      </c>
      <c r="H1065" s="24">
        <f t="shared" si="32"/>
        <v>520.3972</v>
      </c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63" t="str">
        <f>IF(AND(DmartSalesData[[#This Row],[sales]]&gt;3000,DmartSalesData[[#This Row],[profit]]&gt;500),"Good","Not Good")</f>
        <v>Good</v>
      </c>
      <c r="R1065" s="73">
        <f>YEAR(DmartSalesData[[#This Row],[order_date]])</f>
        <v>2024</v>
      </c>
      <c r="S1065" s="73"/>
    </row>
    <row r="1066" spans="1:19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 t="str">
        <f>IF(DmartSalesData[[#This Row],[sales]]&gt;4000,"High Category",IF(DmartSalesData[[#This Row],[sales]]&gt;2000,"Medium Category","Low Category"))</f>
        <v>Low Category</v>
      </c>
      <c r="G1066" s="2">
        <v>0.3</v>
      </c>
      <c r="H1066" s="24">
        <f t="shared" si="32"/>
        <v>337.71300000000002</v>
      </c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63" t="str">
        <f>IF(AND(DmartSalesData[[#This Row],[sales]]&gt;3000,DmartSalesData[[#This Row],[profit]]&gt;500),"Good","Not Good")</f>
        <v>Not Good</v>
      </c>
      <c r="R1066" s="73">
        <f>YEAR(DmartSalesData[[#This Row],[order_date]])</f>
        <v>2023</v>
      </c>
      <c r="S1066" s="73"/>
    </row>
    <row r="1067" spans="1:19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 t="str">
        <f>IF(DmartSalesData[[#This Row],[sales]]&gt;4000,"High Category",IF(DmartSalesData[[#This Row],[sales]]&gt;2000,"Medium Category","Low Category"))</f>
        <v>Medium Category</v>
      </c>
      <c r="G1067" s="2">
        <v>0.06</v>
      </c>
      <c r="H1067" s="24">
        <f t="shared" si="32"/>
        <v>223.25639999999999</v>
      </c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63" t="str">
        <f>IF(AND(DmartSalesData[[#This Row],[sales]]&gt;3000,DmartSalesData[[#This Row],[profit]]&gt;500),"Good","Not Good")</f>
        <v>Good</v>
      </c>
      <c r="R1067" s="73">
        <f>YEAR(DmartSalesData[[#This Row],[order_date]])</f>
        <v>2024</v>
      </c>
      <c r="S1067" s="73"/>
    </row>
    <row r="1068" spans="1:19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 t="str">
        <f>IF(DmartSalesData[[#This Row],[sales]]&gt;4000,"High Category",IF(DmartSalesData[[#This Row],[sales]]&gt;2000,"Medium Category","Low Category"))</f>
        <v>Medium Category</v>
      </c>
      <c r="G1068" s="2">
        <v>0.42</v>
      </c>
      <c r="H1068" s="24">
        <f t="shared" si="32"/>
        <v>881.75639999999999</v>
      </c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63" t="str">
        <f>IF(AND(DmartSalesData[[#This Row],[sales]]&gt;3000,DmartSalesData[[#This Row],[profit]]&gt;500),"Good","Not Good")</f>
        <v>Not Good</v>
      </c>
      <c r="R1068" s="73">
        <f>YEAR(DmartSalesData[[#This Row],[order_date]])</f>
        <v>2024</v>
      </c>
      <c r="S1068" s="73"/>
    </row>
    <row r="1069" spans="1:19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 t="str">
        <f>IF(DmartSalesData[[#This Row],[sales]]&gt;4000,"High Category",IF(DmartSalesData[[#This Row],[sales]]&gt;2000,"Medium Category","Low Category"))</f>
        <v>Medium Category</v>
      </c>
      <c r="G1069" s="2">
        <v>0.1</v>
      </c>
      <c r="H1069" s="24">
        <f t="shared" si="32"/>
        <v>260.26900000000001</v>
      </c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63" t="str">
        <f>IF(AND(DmartSalesData[[#This Row],[sales]]&gt;3000,DmartSalesData[[#This Row],[profit]]&gt;500),"Good","Not Good")</f>
        <v>Not Good</v>
      </c>
      <c r="R1069" s="73">
        <f>YEAR(DmartSalesData[[#This Row],[order_date]])</f>
        <v>2024</v>
      </c>
      <c r="S1069" s="73"/>
    </row>
    <row r="1070" spans="1:19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 t="str">
        <f>IF(DmartSalesData[[#This Row],[sales]]&gt;4000,"High Category",IF(DmartSalesData[[#This Row],[sales]]&gt;2000,"Medium Category","Low Category"))</f>
        <v>High Category</v>
      </c>
      <c r="G1070" s="2">
        <v>0.49</v>
      </c>
      <c r="H1070" s="24">
        <f t="shared" si="32"/>
        <v>2204.2356</v>
      </c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63" t="str">
        <f>IF(AND(DmartSalesData[[#This Row],[sales]]&gt;3000,DmartSalesData[[#This Row],[profit]]&gt;500),"Good","Not Good")</f>
        <v>Good</v>
      </c>
      <c r="R1070" s="73">
        <f>YEAR(DmartSalesData[[#This Row],[order_date]])</f>
        <v>2023</v>
      </c>
      <c r="S1070" s="73"/>
    </row>
    <row r="1071" spans="1:19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 t="str">
        <f>IF(DmartSalesData[[#This Row],[sales]]&gt;4000,"High Category",IF(DmartSalesData[[#This Row],[sales]]&gt;2000,"Medium Category","Low Category"))</f>
        <v>Medium Category</v>
      </c>
      <c r="G1071" s="2">
        <v>0.46</v>
      </c>
      <c r="H1071" s="24">
        <f t="shared" si="32"/>
        <v>1078.01</v>
      </c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63" t="str">
        <f>IF(AND(DmartSalesData[[#This Row],[sales]]&gt;3000,DmartSalesData[[#This Row],[profit]]&gt;500),"Good","Not Good")</f>
        <v>Not Good</v>
      </c>
      <c r="R1071" s="73">
        <f>YEAR(DmartSalesData[[#This Row],[order_date]])</f>
        <v>2024</v>
      </c>
      <c r="S1071" s="73"/>
    </row>
    <row r="1072" spans="1:19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 t="str">
        <f>IF(DmartSalesData[[#This Row],[sales]]&gt;4000,"High Category",IF(DmartSalesData[[#This Row],[sales]]&gt;2000,"Medium Category","Low Category"))</f>
        <v>Medium Category</v>
      </c>
      <c r="G1072" s="2">
        <v>0.3</v>
      </c>
      <c r="H1072" s="24">
        <f t="shared" si="32"/>
        <v>950.75699999999995</v>
      </c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63" t="str">
        <f>IF(AND(DmartSalesData[[#This Row],[sales]]&gt;3000,DmartSalesData[[#This Row],[profit]]&gt;500),"Good","Not Good")</f>
        <v>Not Good</v>
      </c>
      <c r="R1072" s="73">
        <f>YEAR(DmartSalesData[[#This Row],[order_date]])</f>
        <v>2023</v>
      </c>
      <c r="S1072" s="73"/>
    </row>
    <row r="1073" spans="1:19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 t="str">
        <f>IF(DmartSalesData[[#This Row],[sales]]&gt;4000,"High Category",IF(DmartSalesData[[#This Row],[sales]]&gt;2000,"Medium Category","Low Category"))</f>
        <v>High Category</v>
      </c>
      <c r="G1073" s="2">
        <v>0.33</v>
      </c>
      <c r="H1073" s="24">
        <f t="shared" si="32"/>
        <v>1588.1514</v>
      </c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63" t="str">
        <f>IF(AND(DmartSalesData[[#This Row],[sales]]&gt;3000,DmartSalesData[[#This Row],[profit]]&gt;500),"Good","Not Good")</f>
        <v>Not Good</v>
      </c>
      <c r="R1073" s="73">
        <f>YEAR(DmartSalesData[[#This Row],[order_date]])</f>
        <v>2023</v>
      </c>
      <c r="S1073" s="73"/>
    </row>
    <row r="1074" spans="1:19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 t="str">
        <f>IF(DmartSalesData[[#This Row],[sales]]&gt;4000,"High Category",IF(DmartSalesData[[#This Row],[sales]]&gt;2000,"Medium Category","Low Category"))</f>
        <v>Medium Category</v>
      </c>
      <c r="G1074" s="2">
        <v>0.27</v>
      </c>
      <c r="H1074" s="24">
        <f t="shared" si="32"/>
        <v>624.18870000000004</v>
      </c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63" t="str">
        <f>IF(AND(DmartSalesData[[#This Row],[sales]]&gt;3000,DmartSalesData[[#This Row],[profit]]&gt;500),"Good","Not Good")</f>
        <v>Not Good</v>
      </c>
      <c r="R1074" s="73">
        <f>YEAR(DmartSalesData[[#This Row],[order_date]])</f>
        <v>2024</v>
      </c>
      <c r="S1074" s="73"/>
    </row>
    <row r="1075" spans="1:19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 t="str">
        <f>IF(DmartSalesData[[#This Row],[sales]]&gt;4000,"High Category",IF(DmartSalesData[[#This Row],[sales]]&gt;2000,"Medium Category","Low Category"))</f>
        <v>Medium Category</v>
      </c>
      <c r="G1075" s="2">
        <v>0.2</v>
      </c>
      <c r="H1075" s="24">
        <f t="shared" si="32"/>
        <v>569.51400000000001</v>
      </c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63" t="str">
        <f>IF(AND(DmartSalesData[[#This Row],[sales]]&gt;3000,DmartSalesData[[#This Row],[profit]]&gt;500),"Good","Not Good")</f>
        <v>Not Good</v>
      </c>
      <c r="R1075" s="73">
        <f>YEAR(DmartSalesData[[#This Row],[order_date]])</f>
        <v>2024</v>
      </c>
      <c r="S1075" s="73"/>
    </row>
    <row r="1076" spans="1:19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 t="str">
        <f>IF(DmartSalesData[[#This Row],[sales]]&gt;4000,"High Category",IF(DmartSalesData[[#This Row],[sales]]&gt;2000,"Medium Category","Low Category"))</f>
        <v>Medium Category</v>
      </c>
      <c r="G1076" s="2">
        <v>0.18</v>
      </c>
      <c r="H1076" s="24">
        <f t="shared" si="32"/>
        <v>533.45339999999999</v>
      </c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63" t="str">
        <f>IF(AND(DmartSalesData[[#This Row],[sales]]&gt;3000,DmartSalesData[[#This Row],[profit]]&gt;500),"Good","Not Good")</f>
        <v>Not Good</v>
      </c>
      <c r="R1076" s="73">
        <f>YEAR(DmartSalesData[[#This Row],[order_date]])</f>
        <v>2024</v>
      </c>
      <c r="S1076" s="73"/>
    </row>
    <row r="1077" spans="1:19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 t="str">
        <f>IF(DmartSalesData[[#This Row],[sales]]&gt;4000,"High Category",IF(DmartSalesData[[#This Row],[sales]]&gt;2000,"Medium Category","Low Category"))</f>
        <v>Low Category</v>
      </c>
      <c r="G1077" s="2">
        <v>0.45</v>
      </c>
      <c r="H1077" s="24">
        <f t="shared" si="32"/>
        <v>575.77049999999997</v>
      </c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63" t="str">
        <f>IF(AND(DmartSalesData[[#This Row],[sales]]&gt;3000,DmartSalesData[[#This Row],[profit]]&gt;500),"Good","Not Good")</f>
        <v>Not Good</v>
      </c>
      <c r="R1077" s="73">
        <f>YEAR(DmartSalesData[[#This Row],[order_date]])</f>
        <v>2023</v>
      </c>
      <c r="S1077" s="73"/>
    </row>
    <row r="1078" spans="1:19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 t="str">
        <f>IF(DmartSalesData[[#This Row],[sales]]&gt;4000,"High Category",IF(DmartSalesData[[#This Row],[sales]]&gt;2000,"Medium Category","Low Category"))</f>
        <v>Medium Category</v>
      </c>
      <c r="G1078" s="2">
        <v>0.28999999999999998</v>
      </c>
      <c r="H1078" s="24">
        <f t="shared" si="32"/>
        <v>1076.1668</v>
      </c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63" t="str">
        <f>IF(AND(DmartSalesData[[#This Row],[sales]]&gt;3000,DmartSalesData[[#This Row],[profit]]&gt;500),"Good","Not Good")</f>
        <v>Good</v>
      </c>
      <c r="R1078" s="73">
        <f>YEAR(DmartSalesData[[#This Row],[order_date]])</f>
        <v>2023</v>
      </c>
      <c r="S1078" s="73"/>
    </row>
    <row r="1079" spans="1:19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 t="str">
        <f>IF(DmartSalesData[[#This Row],[sales]]&gt;4000,"High Category",IF(DmartSalesData[[#This Row],[sales]]&gt;2000,"Medium Category","Low Category"))</f>
        <v>Medium Category</v>
      </c>
      <c r="G1079" s="2">
        <v>0.41</v>
      </c>
      <c r="H1079" s="24">
        <f t="shared" si="32"/>
        <v>1500.8131999999998</v>
      </c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63" t="str">
        <f>IF(AND(DmartSalesData[[#This Row],[sales]]&gt;3000,DmartSalesData[[#This Row],[profit]]&gt;500),"Good","Not Good")</f>
        <v>Good</v>
      </c>
      <c r="R1079" s="73">
        <f>YEAR(DmartSalesData[[#This Row],[order_date]])</f>
        <v>2023</v>
      </c>
      <c r="S1079" s="73"/>
    </row>
    <row r="1080" spans="1:19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 t="str">
        <f>IF(DmartSalesData[[#This Row],[sales]]&gt;4000,"High Category",IF(DmartSalesData[[#This Row],[sales]]&gt;2000,"Medium Category","Low Category"))</f>
        <v>Low Category</v>
      </c>
      <c r="G1080" s="2">
        <v>0.26</v>
      </c>
      <c r="H1080" s="24">
        <f t="shared" si="32"/>
        <v>298.07180000000005</v>
      </c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63" t="str">
        <f>IF(AND(DmartSalesData[[#This Row],[sales]]&gt;3000,DmartSalesData[[#This Row],[profit]]&gt;500),"Good","Not Good")</f>
        <v>Not Good</v>
      </c>
      <c r="R1080" s="73">
        <f>YEAR(DmartSalesData[[#This Row],[order_date]])</f>
        <v>2024</v>
      </c>
      <c r="S1080" s="73"/>
    </row>
    <row r="1081" spans="1:19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 t="str">
        <f>IF(DmartSalesData[[#This Row],[sales]]&gt;4000,"High Category",IF(DmartSalesData[[#This Row],[sales]]&gt;2000,"Medium Category","Low Category"))</f>
        <v>Low Category</v>
      </c>
      <c r="G1081" s="2">
        <v>0.15</v>
      </c>
      <c r="H1081" s="24">
        <f t="shared" si="32"/>
        <v>24.804000000000002</v>
      </c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63" t="str">
        <f>IF(AND(DmartSalesData[[#This Row],[sales]]&gt;3000,DmartSalesData[[#This Row],[profit]]&gt;500),"Good","Not Good")</f>
        <v>Not Good</v>
      </c>
      <c r="R1081" s="73">
        <f>YEAR(DmartSalesData[[#This Row],[order_date]])</f>
        <v>2023</v>
      </c>
      <c r="S1081" s="73"/>
    </row>
    <row r="1082" spans="1:19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 t="str">
        <f>IF(DmartSalesData[[#This Row],[sales]]&gt;4000,"High Category",IF(DmartSalesData[[#This Row],[sales]]&gt;2000,"Medium Category","Low Category"))</f>
        <v>High Category</v>
      </c>
      <c r="G1082" s="2">
        <v>0.05</v>
      </c>
      <c r="H1082" s="24">
        <f t="shared" si="32"/>
        <v>249.74050000000003</v>
      </c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63" t="str">
        <f>IF(AND(DmartSalesData[[#This Row],[sales]]&gt;3000,DmartSalesData[[#This Row],[profit]]&gt;500),"Good","Not Good")</f>
        <v>Good</v>
      </c>
      <c r="R1082" s="73">
        <f>YEAR(DmartSalesData[[#This Row],[order_date]])</f>
        <v>2024</v>
      </c>
      <c r="S1082" s="73"/>
    </row>
    <row r="1083" spans="1:19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 t="str">
        <f>IF(DmartSalesData[[#This Row],[sales]]&gt;4000,"High Category",IF(DmartSalesData[[#This Row],[sales]]&gt;2000,"Medium Category","Low Category"))</f>
        <v>Medium Category</v>
      </c>
      <c r="G1083" s="2">
        <v>0.16</v>
      </c>
      <c r="H1083" s="24">
        <f t="shared" si="32"/>
        <v>471.96480000000003</v>
      </c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63" t="str">
        <f>IF(AND(DmartSalesData[[#This Row],[sales]]&gt;3000,DmartSalesData[[#This Row],[profit]]&gt;500),"Good","Not Good")</f>
        <v>Not Good</v>
      </c>
      <c r="R1083" s="73">
        <f>YEAR(DmartSalesData[[#This Row],[order_date]])</f>
        <v>2023</v>
      </c>
      <c r="S1083" s="73"/>
    </row>
    <row r="1084" spans="1:19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 t="str">
        <f>IF(DmartSalesData[[#This Row],[sales]]&gt;4000,"High Category",IF(DmartSalesData[[#This Row],[sales]]&gt;2000,"Medium Category","Low Category"))</f>
        <v>Low Category</v>
      </c>
      <c r="G1084" s="2">
        <v>0.44</v>
      </c>
      <c r="H1084" s="24">
        <f t="shared" si="32"/>
        <v>434.3064</v>
      </c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63" t="str">
        <f>IF(AND(DmartSalesData[[#This Row],[sales]]&gt;3000,DmartSalesData[[#This Row],[profit]]&gt;500),"Good","Not Good")</f>
        <v>Not Good</v>
      </c>
      <c r="R1084" s="73">
        <f>YEAR(DmartSalesData[[#This Row],[order_date]])</f>
        <v>2023</v>
      </c>
      <c r="S1084" s="73"/>
    </row>
    <row r="1085" spans="1:19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 t="str">
        <f>IF(DmartSalesData[[#This Row],[sales]]&gt;4000,"High Category",IF(DmartSalesData[[#This Row],[sales]]&gt;2000,"Medium Category","Low Category"))</f>
        <v>Low Category</v>
      </c>
      <c r="G1085" s="2">
        <v>0.36</v>
      </c>
      <c r="H1085" s="24">
        <f t="shared" si="32"/>
        <v>536.20920000000001</v>
      </c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63" t="str">
        <f>IF(AND(DmartSalesData[[#This Row],[sales]]&gt;3000,DmartSalesData[[#This Row],[profit]]&gt;500),"Good","Not Good")</f>
        <v>Not Good</v>
      </c>
      <c r="R1085" s="73">
        <f>YEAR(DmartSalesData[[#This Row],[order_date]])</f>
        <v>2024</v>
      </c>
      <c r="S1085" s="73"/>
    </row>
    <row r="1086" spans="1:19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 t="str">
        <f>IF(DmartSalesData[[#This Row],[sales]]&gt;4000,"High Category",IF(DmartSalesData[[#This Row],[sales]]&gt;2000,"Medium Category","Low Category"))</f>
        <v>Medium Category</v>
      </c>
      <c r="G1086" s="2">
        <v>0.39</v>
      </c>
      <c r="H1086" s="24">
        <f t="shared" si="32"/>
        <v>1219.6002000000001</v>
      </c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63" t="str">
        <f>IF(AND(DmartSalesData[[#This Row],[sales]]&gt;3000,DmartSalesData[[#This Row],[profit]]&gt;500),"Good","Not Good")</f>
        <v>Not Good</v>
      </c>
      <c r="R1086" s="73">
        <f>YEAR(DmartSalesData[[#This Row],[order_date]])</f>
        <v>2023</v>
      </c>
      <c r="S1086" s="73"/>
    </row>
    <row r="1087" spans="1:19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 t="str">
        <f>IF(DmartSalesData[[#This Row],[sales]]&gt;4000,"High Category",IF(DmartSalesData[[#This Row],[sales]]&gt;2000,"Medium Category","Low Category"))</f>
        <v>Low Category</v>
      </c>
      <c r="G1087" s="2">
        <v>0.39</v>
      </c>
      <c r="H1087" s="24">
        <f t="shared" si="32"/>
        <v>301.98480000000001</v>
      </c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63" t="str">
        <f>IF(AND(DmartSalesData[[#This Row],[sales]]&gt;3000,DmartSalesData[[#This Row],[profit]]&gt;500),"Good","Not Good")</f>
        <v>Not Good</v>
      </c>
      <c r="R1087" s="73">
        <f>YEAR(DmartSalesData[[#This Row],[order_date]])</f>
        <v>2024</v>
      </c>
      <c r="S1087" s="73"/>
    </row>
    <row r="1088" spans="1:19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 t="str">
        <f>IF(DmartSalesData[[#This Row],[sales]]&gt;4000,"High Category",IF(DmartSalesData[[#This Row],[sales]]&gt;2000,"Medium Category","Low Category"))</f>
        <v>Low Category</v>
      </c>
      <c r="G1088" s="2">
        <v>0.06</v>
      </c>
      <c r="H1088" s="24">
        <f t="shared" si="32"/>
        <v>16.960799999999999</v>
      </c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63" t="str">
        <f>IF(AND(DmartSalesData[[#This Row],[sales]]&gt;3000,DmartSalesData[[#This Row],[profit]]&gt;500),"Good","Not Good")</f>
        <v>Not Good</v>
      </c>
      <c r="R1088" s="73">
        <f>YEAR(DmartSalesData[[#This Row],[order_date]])</f>
        <v>2024</v>
      </c>
      <c r="S1088" s="73"/>
    </row>
    <row r="1089" spans="1:19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 t="str">
        <f>IF(DmartSalesData[[#This Row],[sales]]&gt;4000,"High Category",IF(DmartSalesData[[#This Row],[sales]]&gt;2000,"Medium Category","Low Category"))</f>
        <v>High Category</v>
      </c>
      <c r="G1089" s="2">
        <v>0.08</v>
      </c>
      <c r="H1089" s="24">
        <f t="shared" si="32"/>
        <v>321.00400000000002</v>
      </c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63" t="str">
        <f>IF(AND(DmartSalesData[[#This Row],[sales]]&gt;3000,DmartSalesData[[#This Row],[profit]]&gt;500),"Good","Not Good")</f>
        <v>Good</v>
      </c>
      <c r="R1089" s="73">
        <f>YEAR(DmartSalesData[[#This Row],[order_date]])</f>
        <v>2023</v>
      </c>
      <c r="S1089" s="73"/>
    </row>
    <row r="1090" spans="1:19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 t="str">
        <f>IF(DmartSalesData[[#This Row],[sales]]&gt;4000,"High Category",IF(DmartSalesData[[#This Row],[sales]]&gt;2000,"Medium Category","Low Category"))</f>
        <v>Medium Category</v>
      </c>
      <c r="G1090" s="2">
        <v>0.16</v>
      </c>
      <c r="H1090" s="24">
        <f t="shared" ref="H1090:H1153" si="34">E1090*G1090</f>
        <v>577.22400000000005</v>
      </c>
      <c r="I1090" s="2">
        <f t="shared" ref="I1090:I1153" si="35">E1090-H1090</f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63" t="str">
        <f>IF(AND(DmartSalesData[[#This Row],[sales]]&gt;3000,DmartSalesData[[#This Row],[profit]]&gt;500),"Good","Not Good")</f>
        <v>Not Good</v>
      </c>
      <c r="R1090" s="73">
        <f>YEAR(DmartSalesData[[#This Row],[order_date]])</f>
        <v>2024</v>
      </c>
      <c r="S1090" s="73"/>
    </row>
    <row r="1091" spans="1:19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 t="str">
        <f>IF(DmartSalesData[[#This Row],[sales]]&gt;4000,"High Category",IF(DmartSalesData[[#This Row],[sales]]&gt;2000,"Medium Category","Low Category"))</f>
        <v>Low Category</v>
      </c>
      <c r="G1091" s="2">
        <v>0.15</v>
      </c>
      <c r="H1091" s="24">
        <f t="shared" si="34"/>
        <v>242.55749999999998</v>
      </c>
      <c r="I1091" s="2">
        <f t="shared" si="35"/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63" t="str">
        <f>IF(AND(DmartSalesData[[#This Row],[sales]]&gt;3000,DmartSalesData[[#This Row],[profit]]&gt;500),"Good","Not Good")</f>
        <v>Not Good</v>
      </c>
      <c r="R1091" s="73">
        <f>YEAR(DmartSalesData[[#This Row],[order_date]])</f>
        <v>2023</v>
      </c>
      <c r="S1091" s="73"/>
    </row>
    <row r="1092" spans="1:19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 t="str">
        <f>IF(DmartSalesData[[#This Row],[sales]]&gt;4000,"High Category",IF(DmartSalesData[[#This Row],[sales]]&gt;2000,"Medium Category","Low Category"))</f>
        <v>Low Category</v>
      </c>
      <c r="G1092" s="2">
        <v>0.03</v>
      </c>
      <c r="H1092" s="24">
        <f t="shared" si="34"/>
        <v>11.5983</v>
      </c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63" t="str">
        <f>IF(AND(DmartSalesData[[#This Row],[sales]]&gt;3000,DmartSalesData[[#This Row],[profit]]&gt;500),"Good","Not Good")</f>
        <v>Not Good</v>
      </c>
      <c r="R1092" s="73">
        <f>YEAR(DmartSalesData[[#This Row],[order_date]])</f>
        <v>2024</v>
      </c>
      <c r="S1092" s="73"/>
    </row>
    <row r="1093" spans="1:19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 t="str">
        <f>IF(DmartSalesData[[#This Row],[sales]]&gt;4000,"High Category",IF(DmartSalesData[[#This Row],[sales]]&gt;2000,"Medium Category","Low Category"))</f>
        <v>Medium Category</v>
      </c>
      <c r="G1093" s="2">
        <v>0.08</v>
      </c>
      <c r="H1093" s="24">
        <f t="shared" si="34"/>
        <v>198.61840000000001</v>
      </c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63" t="str">
        <f>IF(AND(DmartSalesData[[#This Row],[sales]]&gt;3000,DmartSalesData[[#This Row],[profit]]&gt;500),"Good","Not Good")</f>
        <v>Not Good</v>
      </c>
      <c r="R1093" s="73">
        <f>YEAR(DmartSalesData[[#This Row],[order_date]])</f>
        <v>2024</v>
      </c>
      <c r="S1093" s="73"/>
    </row>
    <row r="1094" spans="1:19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 t="str">
        <f>IF(DmartSalesData[[#This Row],[sales]]&gt;4000,"High Category",IF(DmartSalesData[[#This Row],[sales]]&gt;2000,"Medium Category","Low Category"))</f>
        <v>Low Category</v>
      </c>
      <c r="G1094" s="2">
        <v>0.43</v>
      </c>
      <c r="H1094" s="24">
        <f t="shared" si="34"/>
        <v>624.92329999999993</v>
      </c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63" t="str">
        <f>IF(AND(DmartSalesData[[#This Row],[sales]]&gt;3000,DmartSalesData[[#This Row],[profit]]&gt;500),"Good","Not Good")</f>
        <v>Not Good</v>
      </c>
      <c r="R1094" s="73">
        <f>YEAR(DmartSalesData[[#This Row],[order_date]])</f>
        <v>2023</v>
      </c>
      <c r="S1094" s="73"/>
    </row>
    <row r="1095" spans="1:19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 t="str">
        <f>IF(DmartSalesData[[#This Row],[sales]]&gt;4000,"High Category",IF(DmartSalesData[[#This Row],[sales]]&gt;2000,"Medium Category","Low Category"))</f>
        <v>Medium Category</v>
      </c>
      <c r="G1095" s="2">
        <v>0.28999999999999998</v>
      </c>
      <c r="H1095" s="24">
        <f t="shared" si="34"/>
        <v>594.24479999999994</v>
      </c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63" t="str">
        <f>IF(AND(DmartSalesData[[#This Row],[sales]]&gt;3000,DmartSalesData[[#This Row],[profit]]&gt;500),"Good","Not Good")</f>
        <v>Not Good</v>
      </c>
      <c r="R1095" s="73">
        <f>YEAR(DmartSalesData[[#This Row],[order_date]])</f>
        <v>2024</v>
      </c>
      <c r="S1095" s="73"/>
    </row>
    <row r="1096" spans="1:19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 t="str">
        <f>IF(DmartSalesData[[#This Row],[sales]]&gt;4000,"High Category",IF(DmartSalesData[[#This Row],[sales]]&gt;2000,"Medium Category","Low Category"))</f>
        <v>Low Category</v>
      </c>
      <c r="G1096" s="2">
        <v>0.17</v>
      </c>
      <c r="H1096" s="24">
        <f t="shared" si="34"/>
        <v>245.21650000000002</v>
      </c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63" t="str">
        <f>IF(AND(DmartSalesData[[#This Row],[sales]]&gt;3000,DmartSalesData[[#This Row],[profit]]&gt;500),"Good","Not Good")</f>
        <v>Not Good</v>
      </c>
      <c r="R1096" s="73">
        <f>YEAR(DmartSalesData[[#This Row],[order_date]])</f>
        <v>2024</v>
      </c>
      <c r="S1096" s="73"/>
    </row>
    <row r="1097" spans="1:19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 t="str">
        <f>IF(DmartSalesData[[#This Row],[sales]]&gt;4000,"High Category",IF(DmartSalesData[[#This Row],[sales]]&gt;2000,"Medium Category","Low Category"))</f>
        <v>Low Category</v>
      </c>
      <c r="G1097" s="2">
        <v>0.26</v>
      </c>
      <c r="H1097" s="24">
        <f t="shared" si="34"/>
        <v>249.29059999999998</v>
      </c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63" t="str">
        <f>IF(AND(DmartSalesData[[#This Row],[sales]]&gt;3000,DmartSalesData[[#This Row],[profit]]&gt;500),"Good","Not Good")</f>
        <v>Not Good</v>
      </c>
      <c r="R1097" s="73">
        <f>YEAR(DmartSalesData[[#This Row],[order_date]])</f>
        <v>2024</v>
      </c>
      <c r="S1097" s="73"/>
    </row>
    <row r="1098" spans="1:19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 t="str">
        <f>IF(DmartSalesData[[#This Row],[sales]]&gt;4000,"High Category",IF(DmartSalesData[[#This Row],[sales]]&gt;2000,"Medium Category","Low Category"))</f>
        <v>Low Category</v>
      </c>
      <c r="G1098" s="2">
        <v>0.13</v>
      </c>
      <c r="H1098" s="24">
        <f t="shared" si="34"/>
        <v>259.51249999999999</v>
      </c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63" t="str">
        <f>IF(AND(DmartSalesData[[#This Row],[sales]]&gt;3000,DmartSalesData[[#This Row],[profit]]&gt;500),"Good","Not Good")</f>
        <v>Not Good</v>
      </c>
      <c r="R1098" s="73">
        <f>YEAR(DmartSalesData[[#This Row],[order_date]])</f>
        <v>2023</v>
      </c>
      <c r="S1098" s="73"/>
    </row>
    <row r="1099" spans="1:19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 t="str">
        <f>IF(DmartSalesData[[#This Row],[sales]]&gt;4000,"High Category",IF(DmartSalesData[[#This Row],[sales]]&gt;2000,"Medium Category","Low Category"))</f>
        <v>High Category</v>
      </c>
      <c r="G1099" s="2">
        <v>0.28999999999999998</v>
      </c>
      <c r="H1099" s="24">
        <f t="shared" si="34"/>
        <v>1400.1141999999998</v>
      </c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63" t="str">
        <f>IF(AND(DmartSalesData[[#This Row],[sales]]&gt;3000,DmartSalesData[[#This Row],[profit]]&gt;500),"Good","Not Good")</f>
        <v>Good</v>
      </c>
      <c r="R1099" s="73">
        <f>YEAR(DmartSalesData[[#This Row],[order_date]])</f>
        <v>2023</v>
      </c>
      <c r="S1099" s="73"/>
    </row>
    <row r="1100" spans="1:19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 t="str">
        <f>IF(DmartSalesData[[#This Row],[sales]]&gt;4000,"High Category",IF(DmartSalesData[[#This Row],[sales]]&gt;2000,"Medium Category","Low Category"))</f>
        <v>Low Category</v>
      </c>
      <c r="G1100" s="2">
        <v>0.04</v>
      </c>
      <c r="H1100" s="24">
        <f t="shared" si="34"/>
        <v>56.180799999999998</v>
      </c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63" t="str">
        <f>IF(AND(DmartSalesData[[#This Row],[sales]]&gt;3000,DmartSalesData[[#This Row],[profit]]&gt;500),"Good","Not Good")</f>
        <v>Not Good</v>
      </c>
      <c r="R1100" s="73">
        <f>YEAR(DmartSalesData[[#This Row],[order_date]])</f>
        <v>2024</v>
      </c>
      <c r="S1100" s="73"/>
    </row>
    <row r="1101" spans="1:19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 t="str">
        <f>IF(DmartSalesData[[#This Row],[sales]]&gt;4000,"High Category",IF(DmartSalesData[[#This Row],[sales]]&gt;2000,"Medium Category","Low Category"))</f>
        <v>Low Category</v>
      </c>
      <c r="G1101" s="2">
        <v>0.45</v>
      </c>
      <c r="H1101" s="24">
        <f t="shared" si="34"/>
        <v>785.80799999999999</v>
      </c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63" t="str">
        <f>IF(AND(DmartSalesData[[#This Row],[sales]]&gt;3000,DmartSalesData[[#This Row],[profit]]&gt;500),"Good","Not Good")</f>
        <v>Not Good</v>
      </c>
      <c r="R1101" s="73">
        <f>YEAR(DmartSalesData[[#This Row],[order_date]])</f>
        <v>2023</v>
      </c>
      <c r="S1101" s="73"/>
    </row>
    <row r="1102" spans="1:19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 t="str">
        <f>IF(DmartSalesData[[#This Row],[sales]]&gt;4000,"High Category",IF(DmartSalesData[[#This Row],[sales]]&gt;2000,"Medium Category","Low Category"))</f>
        <v>Low Category</v>
      </c>
      <c r="G1102" s="2">
        <v>0.12</v>
      </c>
      <c r="H1102" s="24">
        <f t="shared" si="34"/>
        <v>205.59479999999999</v>
      </c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63" t="str">
        <f>IF(AND(DmartSalesData[[#This Row],[sales]]&gt;3000,DmartSalesData[[#This Row],[profit]]&gt;500),"Good","Not Good")</f>
        <v>Not Good</v>
      </c>
      <c r="R1102" s="73">
        <f>YEAR(DmartSalesData[[#This Row],[order_date]])</f>
        <v>2023</v>
      </c>
      <c r="S1102" s="73"/>
    </row>
    <row r="1103" spans="1:19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 t="str">
        <f>IF(DmartSalesData[[#This Row],[sales]]&gt;4000,"High Category",IF(DmartSalesData[[#This Row],[sales]]&gt;2000,"Medium Category","Low Category"))</f>
        <v>Medium Category</v>
      </c>
      <c r="G1103" s="2">
        <v>0.41</v>
      </c>
      <c r="H1103" s="24">
        <f t="shared" si="34"/>
        <v>1005.9022</v>
      </c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63" t="str">
        <f>IF(AND(DmartSalesData[[#This Row],[sales]]&gt;3000,DmartSalesData[[#This Row],[profit]]&gt;500),"Good","Not Good")</f>
        <v>Not Good</v>
      </c>
      <c r="R1103" s="73">
        <f>YEAR(DmartSalesData[[#This Row],[order_date]])</f>
        <v>2023</v>
      </c>
      <c r="S1103" s="73"/>
    </row>
    <row r="1104" spans="1:19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 t="str">
        <f>IF(DmartSalesData[[#This Row],[sales]]&gt;4000,"High Category",IF(DmartSalesData[[#This Row],[sales]]&gt;2000,"Medium Category","Low Category"))</f>
        <v>High Category</v>
      </c>
      <c r="G1104" s="2">
        <v>0.33</v>
      </c>
      <c r="H1104" s="24">
        <f t="shared" si="34"/>
        <v>1396.9494000000002</v>
      </c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63" t="str">
        <f>IF(AND(DmartSalesData[[#This Row],[sales]]&gt;3000,DmartSalesData[[#This Row],[profit]]&gt;500),"Good","Not Good")</f>
        <v>Good</v>
      </c>
      <c r="R1104" s="73">
        <f>YEAR(DmartSalesData[[#This Row],[order_date]])</f>
        <v>2023</v>
      </c>
      <c r="S1104" s="73"/>
    </row>
    <row r="1105" spans="1:19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 t="str">
        <f>IF(DmartSalesData[[#This Row],[sales]]&gt;4000,"High Category",IF(DmartSalesData[[#This Row],[sales]]&gt;2000,"Medium Category","Low Category"))</f>
        <v>Medium Category</v>
      </c>
      <c r="G1105" s="2">
        <v>0.26</v>
      </c>
      <c r="H1105" s="24">
        <f t="shared" si="34"/>
        <v>538.30400000000009</v>
      </c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63" t="str">
        <f>IF(AND(DmartSalesData[[#This Row],[sales]]&gt;3000,DmartSalesData[[#This Row],[profit]]&gt;500),"Good","Not Good")</f>
        <v>Not Good</v>
      </c>
      <c r="R1105" s="73">
        <f>YEAR(DmartSalesData[[#This Row],[order_date]])</f>
        <v>2024</v>
      </c>
      <c r="S1105" s="73"/>
    </row>
    <row r="1106" spans="1:19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 t="str">
        <f>IF(DmartSalesData[[#This Row],[sales]]&gt;4000,"High Category",IF(DmartSalesData[[#This Row],[sales]]&gt;2000,"Medium Category","Low Category"))</f>
        <v>High Category</v>
      </c>
      <c r="G1106" s="2">
        <v>0.46</v>
      </c>
      <c r="H1106" s="24">
        <f t="shared" si="34"/>
        <v>1863.0598000000002</v>
      </c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63" t="str">
        <f>IF(AND(DmartSalesData[[#This Row],[sales]]&gt;3000,DmartSalesData[[#This Row],[profit]]&gt;500),"Good","Not Good")</f>
        <v>Good</v>
      </c>
      <c r="R1106" s="73">
        <f>YEAR(DmartSalesData[[#This Row],[order_date]])</f>
        <v>2024</v>
      </c>
      <c r="S1106" s="73"/>
    </row>
    <row r="1107" spans="1:19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 t="str">
        <f>IF(DmartSalesData[[#This Row],[sales]]&gt;4000,"High Category",IF(DmartSalesData[[#This Row],[sales]]&gt;2000,"Medium Category","Low Category"))</f>
        <v>Low Category</v>
      </c>
      <c r="G1107" s="2">
        <v>0.08</v>
      </c>
      <c r="H1107" s="24">
        <f t="shared" si="34"/>
        <v>53.084799999999994</v>
      </c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63" t="str">
        <f>IF(AND(DmartSalesData[[#This Row],[sales]]&gt;3000,DmartSalesData[[#This Row],[profit]]&gt;500),"Good","Not Good")</f>
        <v>Not Good</v>
      </c>
      <c r="R1107" s="73">
        <f>YEAR(DmartSalesData[[#This Row],[order_date]])</f>
        <v>2023</v>
      </c>
      <c r="S1107" s="73"/>
    </row>
    <row r="1108" spans="1:19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 t="str">
        <f>IF(DmartSalesData[[#This Row],[sales]]&gt;4000,"High Category",IF(DmartSalesData[[#This Row],[sales]]&gt;2000,"Medium Category","Low Category"))</f>
        <v>High Category</v>
      </c>
      <c r="G1108" s="2">
        <v>0.06</v>
      </c>
      <c r="H1108" s="24">
        <f t="shared" si="34"/>
        <v>269.10300000000001</v>
      </c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63" t="str">
        <f>IF(AND(DmartSalesData[[#This Row],[sales]]&gt;3000,DmartSalesData[[#This Row],[profit]]&gt;500),"Good","Not Good")</f>
        <v>Good</v>
      </c>
      <c r="R1108" s="73">
        <f>YEAR(DmartSalesData[[#This Row],[order_date]])</f>
        <v>2023</v>
      </c>
      <c r="S1108" s="73"/>
    </row>
    <row r="1109" spans="1:19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 t="str">
        <f>IF(DmartSalesData[[#This Row],[sales]]&gt;4000,"High Category",IF(DmartSalesData[[#This Row],[sales]]&gt;2000,"Medium Category","Low Category"))</f>
        <v>Low Category</v>
      </c>
      <c r="G1109" s="2">
        <v>0.16</v>
      </c>
      <c r="H1109" s="24">
        <f t="shared" si="34"/>
        <v>161.2784</v>
      </c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63" t="str">
        <f>IF(AND(DmartSalesData[[#This Row],[sales]]&gt;3000,DmartSalesData[[#This Row],[profit]]&gt;500),"Good","Not Good")</f>
        <v>Not Good</v>
      </c>
      <c r="R1109" s="73">
        <f>YEAR(DmartSalesData[[#This Row],[order_date]])</f>
        <v>2023</v>
      </c>
      <c r="S1109" s="73"/>
    </row>
    <row r="1110" spans="1:19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 t="str">
        <f>IF(DmartSalesData[[#This Row],[sales]]&gt;4000,"High Category",IF(DmartSalesData[[#This Row],[sales]]&gt;2000,"Medium Category","Low Category"))</f>
        <v>Low Category</v>
      </c>
      <c r="G1110" s="2">
        <v>0.42</v>
      </c>
      <c r="H1110" s="24">
        <f t="shared" si="34"/>
        <v>122.67779999999999</v>
      </c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63" t="str">
        <f>IF(AND(DmartSalesData[[#This Row],[sales]]&gt;3000,DmartSalesData[[#This Row],[profit]]&gt;500),"Good","Not Good")</f>
        <v>Not Good</v>
      </c>
      <c r="R1110" s="73">
        <f>YEAR(DmartSalesData[[#This Row],[order_date]])</f>
        <v>2023</v>
      </c>
      <c r="S1110" s="73"/>
    </row>
    <row r="1111" spans="1:19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 t="str">
        <f>IF(DmartSalesData[[#This Row],[sales]]&gt;4000,"High Category",IF(DmartSalesData[[#This Row],[sales]]&gt;2000,"Medium Category","Low Category"))</f>
        <v>Low Category</v>
      </c>
      <c r="G1111" s="2">
        <v>0.02</v>
      </c>
      <c r="H1111" s="24">
        <f t="shared" si="34"/>
        <v>17.518800000000002</v>
      </c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63" t="str">
        <f>IF(AND(DmartSalesData[[#This Row],[sales]]&gt;3000,DmartSalesData[[#This Row],[profit]]&gt;500),"Good","Not Good")</f>
        <v>Not Good</v>
      </c>
      <c r="R1111" s="73">
        <f>YEAR(DmartSalesData[[#This Row],[order_date]])</f>
        <v>2023</v>
      </c>
      <c r="S1111" s="73"/>
    </row>
    <row r="1112" spans="1:19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 t="str">
        <f>IF(DmartSalesData[[#This Row],[sales]]&gt;4000,"High Category",IF(DmartSalesData[[#This Row],[sales]]&gt;2000,"Medium Category","Low Category"))</f>
        <v>Low Category</v>
      </c>
      <c r="G1112" s="2">
        <v>0.12</v>
      </c>
      <c r="H1112" s="24">
        <f t="shared" si="34"/>
        <v>124.16040000000001</v>
      </c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63" t="str">
        <f>IF(AND(DmartSalesData[[#This Row],[sales]]&gt;3000,DmartSalesData[[#This Row],[profit]]&gt;500),"Good","Not Good")</f>
        <v>Not Good</v>
      </c>
      <c r="R1112" s="73">
        <f>YEAR(DmartSalesData[[#This Row],[order_date]])</f>
        <v>2024</v>
      </c>
      <c r="S1112" s="73"/>
    </row>
    <row r="1113" spans="1:19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 t="str">
        <f>IF(DmartSalesData[[#This Row],[sales]]&gt;4000,"High Category",IF(DmartSalesData[[#This Row],[sales]]&gt;2000,"Medium Category","Low Category"))</f>
        <v>Medium Category</v>
      </c>
      <c r="G1113" s="2">
        <v>0.21</v>
      </c>
      <c r="H1113" s="24">
        <f t="shared" si="34"/>
        <v>544.25070000000005</v>
      </c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63" t="str">
        <f>IF(AND(DmartSalesData[[#This Row],[sales]]&gt;3000,DmartSalesData[[#This Row],[profit]]&gt;500),"Good","Not Good")</f>
        <v>Not Good</v>
      </c>
      <c r="R1113" s="73">
        <f>YEAR(DmartSalesData[[#This Row],[order_date]])</f>
        <v>2023</v>
      </c>
      <c r="S1113" s="73"/>
    </row>
    <row r="1114" spans="1:19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 t="str">
        <f>IF(DmartSalesData[[#This Row],[sales]]&gt;4000,"High Category",IF(DmartSalesData[[#This Row],[sales]]&gt;2000,"Medium Category","Low Category"))</f>
        <v>Medium Category</v>
      </c>
      <c r="G1114" s="2">
        <v>0.36</v>
      </c>
      <c r="H1114" s="24">
        <f t="shared" si="34"/>
        <v>829.69199999999989</v>
      </c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63" t="str">
        <f>IF(AND(DmartSalesData[[#This Row],[sales]]&gt;3000,DmartSalesData[[#This Row],[profit]]&gt;500),"Good","Not Good")</f>
        <v>Not Good</v>
      </c>
      <c r="R1114" s="73">
        <f>YEAR(DmartSalesData[[#This Row],[order_date]])</f>
        <v>2023</v>
      </c>
      <c r="S1114" s="73"/>
    </row>
    <row r="1115" spans="1:19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 t="str">
        <f>IF(DmartSalesData[[#This Row],[sales]]&gt;4000,"High Category",IF(DmartSalesData[[#This Row],[sales]]&gt;2000,"Medium Category","Low Category"))</f>
        <v>Medium Category</v>
      </c>
      <c r="G1115" s="2">
        <v>0.15</v>
      </c>
      <c r="H1115" s="24">
        <f t="shared" si="34"/>
        <v>541.16700000000003</v>
      </c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63" t="str">
        <f>IF(AND(DmartSalesData[[#This Row],[sales]]&gt;3000,DmartSalesData[[#This Row],[profit]]&gt;500),"Good","Not Good")</f>
        <v>Good</v>
      </c>
      <c r="R1115" s="73">
        <f>YEAR(DmartSalesData[[#This Row],[order_date]])</f>
        <v>2024</v>
      </c>
      <c r="S1115" s="73"/>
    </row>
    <row r="1116" spans="1:19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 t="str">
        <f>IF(DmartSalesData[[#This Row],[sales]]&gt;4000,"High Category",IF(DmartSalesData[[#This Row],[sales]]&gt;2000,"Medium Category","Low Category"))</f>
        <v>Low Category</v>
      </c>
      <c r="G1116" s="2">
        <v>0.22</v>
      </c>
      <c r="H1116" s="24">
        <f t="shared" si="34"/>
        <v>76.925200000000004</v>
      </c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63" t="str">
        <f>IF(AND(DmartSalesData[[#This Row],[sales]]&gt;3000,DmartSalesData[[#This Row],[profit]]&gt;500),"Good","Not Good")</f>
        <v>Not Good</v>
      </c>
      <c r="R1116" s="73">
        <f>YEAR(DmartSalesData[[#This Row],[order_date]])</f>
        <v>2024</v>
      </c>
      <c r="S1116" s="73"/>
    </row>
    <row r="1117" spans="1:19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 t="str">
        <f>IF(DmartSalesData[[#This Row],[sales]]&gt;4000,"High Category",IF(DmartSalesData[[#This Row],[sales]]&gt;2000,"Medium Category","Low Category"))</f>
        <v>Medium Category</v>
      </c>
      <c r="G1117" s="2">
        <v>0.17</v>
      </c>
      <c r="H1117" s="24">
        <f t="shared" si="34"/>
        <v>431.58920000000006</v>
      </c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63" t="str">
        <f>IF(AND(DmartSalesData[[#This Row],[sales]]&gt;3000,DmartSalesData[[#This Row],[profit]]&gt;500),"Good","Not Good")</f>
        <v>Not Good</v>
      </c>
      <c r="R1117" s="73">
        <f>YEAR(DmartSalesData[[#This Row],[order_date]])</f>
        <v>2023</v>
      </c>
      <c r="S1117" s="73"/>
    </row>
    <row r="1118" spans="1:19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 t="str">
        <f>IF(DmartSalesData[[#This Row],[sales]]&gt;4000,"High Category",IF(DmartSalesData[[#This Row],[sales]]&gt;2000,"Medium Category","Low Category"))</f>
        <v>Low Category</v>
      </c>
      <c r="G1118" s="2">
        <v>0.05</v>
      </c>
      <c r="H1118" s="24">
        <f t="shared" si="34"/>
        <v>86.455500000000001</v>
      </c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63" t="str">
        <f>IF(AND(DmartSalesData[[#This Row],[sales]]&gt;3000,DmartSalesData[[#This Row],[profit]]&gt;500),"Good","Not Good")</f>
        <v>Not Good</v>
      </c>
      <c r="R1118" s="73">
        <f>YEAR(DmartSalesData[[#This Row],[order_date]])</f>
        <v>2024</v>
      </c>
      <c r="S1118" s="73"/>
    </row>
    <row r="1119" spans="1:19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 t="str">
        <f>IF(DmartSalesData[[#This Row],[sales]]&gt;4000,"High Category",IF(DmartSalesData[[#This Row],[sales]]&gt;2000,"Medium Category","Low Category"))</f>
        <v>Medium Category</v>
      </c>
      <c r="G1119" s="2">
        <v>0.37</v>
      </c>
      <c r="H1119" s="24">
        <f t="shared" si="34"/>
        <v>1180.4702</v>
      </c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63" t="str">
        <f>IF(AND(DmartSalesData[[#This Row],[sales]]&gt;3000,DmartSalesData[[#This Row],[profit]]&gt;500),"Good","Not Good")</f>
        <v>Good</v>
      </c>
      <c r="R1119" s="73">
        <f>YEAR(DmartSalesData[[#This Row],[order_date]])</f>
        <v>2023</v>
      </c>
      <c r="S1119" s="73"/>
    </row>
    <row r="1120" spans="1:19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 t="str">
        <f>IF(DmartSalesData[[#This Row],[sales]]&gt;4000,"High Category",IF(DmartSalesData[[#This Row],[sales]]&gt;2000,"Medium Category","Low Category"))</f>
        <v>Low Category</v>
      </c>
      <c r="G1120" s="2">
        <v>0.23</v>
      </c>
      <c r="H1120" s="24">
        <f t="shared" si="34"/>
        <v>72.249899999999997</v>
      </c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63" t="str">
        <f>IF(AND(DmartSalesData[[#This Row],[sales]]&gt;3000,DmartSalesData[[#This Row],[profit]]&gt;500),"Good","Not Good")</f>
        <v>Not Good</v>
      </c>
      <c r="R1120" s="73">
        <f>YEAR(DmartSalesData[[#This Row],[order_date]])</f>
        <v>2024</v>
      </c>
      <c r="S1120" s="73"/>
    </row>
    <row r="1121" spans="1:19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 t="str">
        <f>IF(DmartSalesData[[#This Row],[sales]]&gt;4000,"High Category",IF(DmartSalesData[[#This Row],[sales]]&gt;2000,"Medium Category","Low Category"))</f>
        <v>Low Category</v>
      </c>
      <c r="G1121" s="2">
        <v>0.41</v>
      </c>
      <c r="H1121" s="24">
        <f t="shared" si="34"/>
        <v>111.18379999999999</v>
      </c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63" t="str">
        <f>IF(AND(DmartSalesData[[#This Row],[sales]]&gt;3000,DmartSalesData[[#This Row],[profit]]&gt;500),"Good","Not Good")</f>
        <v>Not Good</v>
      </c>
      <c r="R1121" s="73">
        <f>YEAR(DmartSalesData[[#This Row],[order_date]])</f>
        <v>2024</v>
      </c>
      <c r="S1121" s="73"/>
    </row>
    <row r="1122" spans="1:19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 t="str">
        <f>IF(DmartSalesData[[#This Row],[sales]]&gt;4000,"High Category",IF(DmartSalesData[[#This Row],[sales]]&gt;2000,"Medium Category","Low Category"))</f>
        <v>Medium Category</v>
      </c>
      <c r="G1122" s="2">
        <v>0.35</v>
      </c>
      <c r="H1122" s="24">
        <f t="shared" si="34"/>
        <v>767.7355</v>
      </c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63" t="str">
        <f>IF(AND(DmartSalesData[[#This Row],[sales]]&gt;3000,DmartSalesData[[#This Row],[profit]]&gt;500),"Good","Not Good")</f>
        <v>Not Good</v>
      </c>
      <c r="R1122" s="73">
        <f>YEAR(DmartSalesData[[#This Row],[order_date]])</f>
        <v>2024</v>
      </c>
      <c r="S1122" s="73"/>
    </row>
    <row r="1123" spans="1:19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 t="str">
        <f>IF(DmartSalesData[[#This Row],[sales]]&gt;4000,"High Category",IF(DmartSalesData[[#This Row],[sales]]&gt;2000,"Medium Category","Low Category"))</f>
        <v>High Category</v>
      </c>
      <c r="G1123" s="2">
        <v>0.03</v>
      </c>
      <c r="H1123" s="24">
        <f t="shared" si="34"/>
        <v>122.26679999999999</v>
      </c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63" t="str">
        <f>IF(AND(DmartSalesData[[#This Row],[sales]]&gt;3000,DmartSalesData[[#This Row],[profit]]&gt;500),"Good","Not Good")</f>
        <v>Good</v>
      </c>
      <c r="R1123" s="73">
        <f>YEAR(DmartSalesData[[#This Row],[order_date]])</f>
        <v>2023</v>
      </c>
      <c r="S1123" s="73"/>
    </row>
    <row r="1124" spans="1:19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 t="str">
        <f>IF(DmartSalesData[[#This Row],[sales]]&gt;4000,"High Category",IF(DmartSalesData[[#This Row],[sales]]&gt;2000,"Medium Category","Low Category"))</f>
        <v>Medium Category</v>
      </c>
      <c r="G1124" s="2">
        <v>0.25</v>
      </c>
      <c r="H1124" s="24">
        <f t="shared" si="34"/>
        <v>847.09</v>
      </c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63" t="str">
        <f>IF(AND(DmartSalesData[[#This Row],[sales]]&gt;3000,DmartSalesData[[#This Row],[profit]]&gt;500),"Good","Not Good")</f>
        <v>Good</v>
      </c>
      <c r="R1124" s="73">
        <f>YEAR(DmartSalesData[[#This Row],[order_date]])</f>
        <v>2024</v>
      </c>
      <c r="S1124" s="73"/>
    </row>
    <row r="1125" spans="1:19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 t="str">
        <f>IF(DmartSalesData[[#This Row],[sales]]&gt;4000,"High Category",IF(DmartSalesData[[#This Row],[sales]]&gt;2000,"Medium Category","Low Category"))</f>
        <v>Low Category</v>
      </c>
      <c r="G1125" s="2">
        <v>0.5</v>
      </c>
      <c r="H1125" s="24">
        <f t="shared" si="34"/>
        <v>90.93</v>
      </c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63" t="str">
        <f>IF(AND(DmartSalesData[[#This Row],[sales]]&gt;3000,DmartSalesData[[#This Row],[profit]]&gt;500),"Good","Not Good")</f>
        <v>Not Good</v>
      </c>
      <c r="R1125" s="73">
        <f>YEAR(DmartSalesData[[#This Row],[order_date]])</f>
        <v>2023</v>
      </c>
      <c r="S1125" s="73"/>
    </row>
    <row r="1126" spans="1:19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 t="str">
        <f>IF(DmartSalesData[[#This Row],[sales]]&gt;4000,"High Category",IF(DmartSalesData[[#This Row],[sales]]&gt;2000,"Medium Category","Low Category"))</f>
        <v>Low Category</v>
      </c>
      <c r="G1126" s="2">
        <v>0.15</v>
      </c>
      <c r="H1126" s="24">
        <f t="shared" si="34"/>
        <v>146.1765</v>
      </c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63" t="str">
        <f>IF(AND(DmartSalesData[[#This Row],[sales]]&gt;3000,DmartSalesData[[#This Row],[profit]]&gt;500),"Good","Not Good")</f>
        <v>Not Good</v>
      </c>
      <c r="R1126" s="73">
        <f>YEAR(DmartSalesData[[#This Row],[order_date]])</f>
        <v>2023</v>
      </c>
      <c r="S1126" s="73"/>
    </row>
    <row r="1127" spans="1:19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 t="str">
        <f>IF(DmartSalesData[[#This Row],[sales]]&gt;4000,"High Category",IF(DmartSalesData[[#This Row],[sales]]&gt;2000,"Medium Category","Low Category"))</f>
        <v>Low Category</v>
      </c>
      <c r="G1127" s="2">
        <v>0.25</v>
      </c>
      <c r="H1127" s="24">
        <f t="shared" si="34"/>
        <v>302.745</v>
      </c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63" t="str">
        <f>IF(AND(DmartSalesData[[#This Row],[sales]]&gt;3000,DmartSalesData[[#This Row],[profit]]&gt;500),"Good","Not Good")</f>
        <v>Not Good</v>
      </c>
      <c r="R1127" s="73">
        <f>YEAR(DmartSalesData[[#This Row],[order_date]])</f>
        <v>2023</v>
      </c>
      <c r="S1127" s="73"/>
    </row>
    <row r="1128" spans="1:19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 t="str">
        <f>IF(DmartSalesData[[#This Row],[sales]]&gt;4000,"High Category",IF(DmartSalesData[[#This Row],[sales]]&gt;2000,"Medium Category","Low Category"))</f>
        <v>Medium Category</v>
      </c>
      <c r="G1128" s="2">
        <v>0.33</v>
      </c>
      <c r="H1128" s="24">
        <f t="shared" si="34"/>
        <v>717.08669999999995</v>
      </c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63" t="str">
        <f>IF(AND(DmartSalesData[[#This Row],[sales]]&gt;3000,DmartSalesData[[#This Row],[profit]]&gt;500),"Good","Not Good")</f>
        <v>Not Good</v>
      </c>
      <c r="R1128" s="73">
        <f>YEAR(DmartSalesData[[#This Row],[order_date]])</f>
        <v>2024</v>
      </c>
      <c r="S1128" s="73"/>
    </row>
    <row r="1129" spans="1:19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 t="str">
        <f>IF(DmartSalesData[[#This Row],[sales]]&gt;4000,"High Category",IF(DmartSalesData[[#This Row],[sales]]&gt;2000,"Medium Category","Low Category"))</f>
        <v>Medium Category</v>
      </c>
      <c r="G1129" s="2">
        <v>0.1</v>
      </c>
      <c r="H1129" s="24">
        <f t="shared" si="34"/>
        <v>297.49099999999999</v>
      </c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63" t="str">
        <f>IF(AND(DmartSalesData[[#This Row],[sales]]&gt;3000,DmartSalesData[[#This Row],[profit]]&gt;500),"Good","Not Good")</f>
        <v>Not Good</v>
      </c>
      <c r="R1129" s="73">
        <f>YEAR(DmartSalesData[[#This Row],[order_date]])</f>
        <v>2023</v>
      </c>
      <c r="S1129" s="73"/>
    </row>
    <row r="1130" spans="1:19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 t="str">
        <f>IF(DmartSalesData[[#This Row],[sales]]&gt;4000,"High Category",IF(DmartSalesData[[#This Row],[sales]]&gt;2000,"Medium Category","Low Category"))</f>
        <v>Low Category</v>
      </c>
      <c r="G1130" s="2">
        <v>0.35</v>
      </c>
      <c r="H1130" s="24">
        <f t="shared" si="34"/>
        <v>406.22750000000002</v>
      </c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63" t="str">
        <f>IF(AND(DmartSalesData[[#This Row],[sales]]&gt;3000,DmartSalesData[[#This Row],[profit]]&gt;500),"Good","Not Good")</f>
        <v>Not Good</v>
      </c>
      <c r="R1130" s="73">
        <f>YEAR(DmartSalesData[[#This Row],[order_date]])</f>
        <v>2023</v>
      </c>
      <c r="S1130" s="73"/>
    </row>
    <row r="1131" spans="1:19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 t="str">
        <f>IF(DmartSalesData[[#This Row],[sales]]&gt;4000,"High Category",IF(DmartSalesData[[#This Row],[sales]]&gt;2000,"Medium Category","Low Category"))</f>
        <v>Low Category</v>
      </c>
      <c r="G1131" s="2">
        <v>0.33</v>
      </c>
      <c r="H1131" s="24">
        <f t="shared" si="34"/>
        <v>651.52560000000005</v>
      </c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63" t="str">
        <f>IF(AND(DmartSalesData[[#This Row],[sales]]&gt;3000,DmartSalesData[[#This Row],[profit]]&gt;500),"Good","Not Good")</f>
        <v>Not Good</v>
      </c>
      <c r="R1131" s="73">
        <f>YEAR(DmartSalesData[[#This Row],[order_date]])</f>
        <v>2024</v>
      </c>
      <c r="S1131" s="73"/>
    </row>
    <row r="1132" spans="1:19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 t="str">
        <f>IF(DmartSalesData[[#This Row],[sales]]&gt;4000,"High Category",IF(DmartSalesData[[#This Row],[sales]]&gt;2000,"Medium Category","Low Category"))</f>
        <v>Medium Category</v>
      </c>
      <c r="G1132" s="2">
        <v>0.19</v>
      </c>
      <c r="H1132" s="24">
        <f t="shared" si="34"/>
        <v>562.6508</v>
      </c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63" t="str">
        <f>IF(AND(DmartSalesData[[#This Row],[sales]]&gt;3000,DmartSalesData[[#This Row],[profit]]&gt;500),"Good","Not Good")</f>
        <v>Not Good</v>
      </c>
      <c r="R1132" s="73">
        <f>YEAR(DmartSalesData[[#This Row],[order_date]])</f>
        <v>2023</v>
      </c>
      <c r="S1132" s="73"/>
    </row>
    <row r="1133" spans="1:19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 t="str">
        <f>IF(DmartSalesData[[#This Row],[sales]]&gt;4000,"High Category",IF(DmartSalesData[[#This Row],[sales]]&gt;2000,"Medium Category","Low Category"))</f>
        <v>Low Category</v>
      </c>
      <c r="G1133" s="2">
        <v>0.14000000000000001</v>
      </c>
      <c r="H1133" s="24">
        <f t="shared" si="34"/>
        <v>277.03620000000001</v>
      </c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63" t="str">
        <f>IF(AND(DmartSalesData[[#This Row],[sales]]&gt;3000,DmartSalesData[[#This Row],[profit]]&gt;500),"Good","Not Good")</f>
        <v>Not Good</v>
      </c>
      <c r="R1133" s="73">
        <f>YEAR(DmartSalesData[[#This Row],[order_date]])</f>
        <v>2023</v>
      </c>
      <c r="S1133" s="73"/>
    </row>
    <row r="1134" spans="1:19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 t="str">
        <f>IF(DmartSalesData[[#This Row],[sales]]&gt;4000,"High Category",IF(DmartSalesData[[#This Row],[sales]]&gt;2000,"Medium Category","Low Category"))</f>
        <v>Low Category</v>
      </c>
      <c r="G1134" s="2">
        <v>0.46</v>
      </c>
      <c r="H1134" s="24">
        <f t="shared" si="34"/>
        <v>368.7038</v>
      </c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63" t="str">
        <f>IF(AND(DmartSalesData[[#This Row],[sales]]&gt;3000,DmartSalesData[[#This Row],[profit]]&gt;500),"Good","Not Good")</f>
        <v>Not Good</v>
      </c>
      <c r="R1134" s="73">
        <f>YEAR(DmartSalesData[[#This Row],[order_date]])</f>
        <v>2024</v>
      </c>
      <c r="S1134" s="73"/>
    </row>
    <row r="1135" spans="1:19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 t="str">
        <f>IF(DmartSalesData[[#This Row],[sales]]&gt;4000,"High Category",IF(DmartSalesData[[#This Row],[sales]]&gt;2000,"Medium Category","Low Category"))</f>
        <v>Medium Category</v>
      </c>
      <c r="G1135" s="2">
        <v>0.06</v>
      </c>
      <c r="H1135" s="24">
        <f t="shared" si="34"/>
        <v>150.54839999999999</v>
      </c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63" t="str">
        <f>IF(AND(DmartSalesData[[#This Row],[sales]]&gt;3000,DmartSalesData[[#This Row],[profit]]&gt;500),"Good","Not Good")</f>
        <v>Not Good</v>
      </c>
      <c r="R1135" s="73">
        <f>YEAR(DmartSalesData[[#This Row],[order_date]])</f>
        <v>2023</v>
      </c>
      <c r="S1135" s="73"/>
    </row>
    <row r="1136" spans="1:19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 t="str">
        <f>IF(DmartSalesData[[#This Row],[sales]]&gt;4000,"High Category",IF(DmartSalesData[[#This Row],[sales]]&gt;2000,"Medium Category","Low Category"))</f>
        <v>Low Category</v>
      </c>
      <c r="G1136" s="2">
        <v>0.22</v>
      </c>
      <c r="H1136" s="24">
        <f t="shared" si="34"/>
        <v>371.2654</v>
      </c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63" t="str">
        <f>IF(AND(DmartSalesData[[#This Row],[sales]]&gt;3000,DmartSalesData[[#This Row],[profit]]&gt;500),"Good","Not Good")</f>
        <v>Not Good</v>
      </c>
      <c r="R1136" s="73">
        <f>YEAR(DmartSalesData[[#This Row],[order_date]])</f>
        <v>2023</v>
      </c>
      <c r="S1136" s="73"/>
    </row>
    <row r="1137" spans="1:19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 t="str">
        <f>IF(DmartSalesData[[#This Row],[sales]]&gt;4000,"High Category",IF(DmartSalesData[[#This Row],[sales]]&gt;2000,"Medium Category","Low Category"))</f>
        <v>High Category</v>
      </c>
      <c r="G1137" s="2">
        <v>0.38</v>
      </c>
      <c r="H1137" s="24">
        <f t="shared" si="34"/>
        <v>1647.1176000000003</v>
      </c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63" t="str">
        <f>IF(AND(DmartSalesData[[#This Row],[sales]]&gt;3000,DmartSalesData[[#This Row],[profit]]&gt;500),"Good","Not Good")</f>
        <v>Good</v>
      </c>
      <c r="R1137" s="73">
        <f>YEAR(DmartSalesData[[#This Row],[order_date]])</f>
        <v>2023</v>
      </c>
      <c r="S1137" s="73"/>
    </row>
    <row r="1138" spans="1:19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 t="str">
        <f>IF(DmartSalesData[[#This Row],[sales]]&gt;4000,"High Category",IF(DmartSalesData[[#This Row],[sales]]&gt;2000,"Medium Category","Low Category"))</f>
        <v>Medium Category</v>
      </c>
      <c r="G1138" s="2">
        <v>7.0000000000000007E-2</v>
      </c>
      <c r="H1138" s="24">
        <f t="shared" si="34"/>
        <v>273.03919999999999</v>
      </c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63" t="str">
        <f>IF(AND(DmartSalesData[[#This Row],[sales]]&gt;3000,DmartSalesData[[#This Row],[profit]]&gt;500),"Good","Not Good")</f>
        <v>Good</v>
      </c>
      <c r="R1138" s="73">
        <f>YEAR(DmartSalesData[[#This Row],[order_date]])</f>
        <v>2024</v>
      </c>
      <c r="S1138" s="73"/>
    </row>
    <row r="1139" spans="1:19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 t="str">
        <f>IF(DmartSalesData[[#This Row],[sales]]&gt;4000,"High Category",IF(DmartSalesData[[#This Row],[sales]]&gt;2000,"Medium Category","Low Category"))</f>
        <v>Low Category</v>
      </c>
      <c r="G1139" s="2">
        <v>0.47</v>
      </c>
      <c r="H1139" s="24">
        <f t="shared" si="34"/>
        <v>485.20449999999994</v>
      </c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63" t="str">
        <f>IF(AND(DmartSalesData[[#This Row],[sales]]&gt;3000,DmartSalesData[[#This Row],[profit]]&gt;500),"Good","Not Good")</f>
        <v>Not Good</v>
      </c>
      <c r="R1139" s="73">
        <f>YEAR(DmartSalesData[[#This Row],[order_date]])</f>
        <v>2024</v>
      </c>
      <c r="S1139" s="73"/>
    </row>
    <row r="1140" spans="1:19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 t="str">
        <f>IF(DmartSalesData[[#This Row],[sales]]&gt;4000,"High Category",IF(DmartSalesData[[#This Row],[sales]]&gt;2000,"Medium Category","Low Category"))</f>
        <v>Low Category</v>
      </c>
      <c r="G1140" s="2">
        <v>0.26</v>
      </c>
      <c r="H1140" s="24">
        <f t="shared" si="34"/>
        <v>220.45920000000001</v>
      </c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63" t="str">
        <f>IF(AND(DmartSalesData[[#This Row],[sales]]&gt;3000,DmartSalesData[[#This Row],[profit]]&gt;500),"Good","Not Good")</f>
        <v>Not Good</v>
      </c>
      <c r="R1140" s="73">
        <f>YEAR(DmartSalesData[[#This Row],[order_date]])</f>
        <v>2023</v>
      </c>
      <c r="S1140" s="73"/>
    </row>
    <row r="1141" spans="1:19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 t="str">
        <f>IF(DmartSalesData[[#This Row],[sales]]&gt;4000,"High Category",IF(DmartSalesData[[#This Row],[sales]]&gt;2000,"Medium Category","Low Category"))</f>
        <v>Low Category</v>
      </c>
      <c r="G1141" s="2">
        <v>0.25</v>
      </c>
      <c r="H1141" s="24">
        <f t="shared" si="34"/>
        <v>450.90499999999997</v>
      </c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63" t="str">
        <f>IF(AND(DmartSalesData[[#This Row],[sales]]&gt;3000,DmartSalesData[[#This Row],[profit]]&gt;500),"Good","Not Good")</f>
        <v>Not Good</v>
      </c>
      <c r="R1141" s="73">
        <f>YEAR(DmartSalesData[[#This Row],[order_date]])</f>
        <v>2024</v>
      </c>
      <c r="S1141" s="73"/>
    </row>
    <row r="1142" spans="1:19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 t="str">
        <f>IF(DmartSalesData[[#This Row],[sales]]&gt;4000,"High Category",IF(DmartSalesData[[#This Row],[sales]]&gt;2000,"Medium Category","Low Category"))</f>
        <v>Medium Category</v>
      </c>
      <c r="G1142" s="2">
        <v>0.21</v>
      </c>
      <c r="H1142" s="24">
        <f t="shared" si="34"/>
        <v>445.12859999999995</v>
      </c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63" t="str">
        <f>IF(AND(DmartSalesData[[#This Row],[sales]]&gt;3000,DmartSalesData[[#This Row],[profit]]&gt;500),"Good","Not Good")</f>
        <v>Not Good</v>
      </c>
      <c r="R1142" s="73">
        <f>YEAR(DmartSalesData[[#This Row],[order_date]])</f>
        <v>2023</v>
      </c>
      <c r="S1142" s="73"/>
    </row>
    <row r="1143" spans="1:19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 t="str">
        <f>IF(DmartSalesData[[#This Row],[sales]]&gt;4000,"High Category",IF(DmartSalesData[[#This Row],[sales]]&gt;2000,"Medium Category","Low Category"))</f>
        <v>High Category</v>
      </c>
      <c r="G1143" s="2">
        <v>0.43</v>
      </c>
      <c r="H1143" s="24">
        <f t="shared" si="34"/>
        <v>2006.7627000000002</v>
      </c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63" t="str">
        <f>IF(AND(DmartSalesData[[#This Row],[sales]]&gt;3000,DmartSalesData[[#This Row],[profit]]&gt;500),"Good","Not Good")</f>
        <v>Not Good</v>
      </c>
      <c r="R1143" s="73">
        <f>YEAR(DmartSalesData[[#This Row],[order_date]])</f>
        <v>2024</v>
      </c>
      <c r="S1143" s="73"/>
    </row>
    <row r="1144" spans="1:19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 t="str">
        <f>IF(DmartSalesData[[#This Row],[sales]]&gt;4000,"High Category",IF(DmartSalesData[[#This Row],[sales]]&gt;2000,"Medium Category","Low Category"))</f>
        <v>Low Category</v>
      </c>
      <c r="G1144" s="2">
        <v>0.47</v>
      </c>
      <c r="H1144" s="24">
        <f t="shared" si="34"/>
        <v>741.6318</v>
      </c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63" t="str">
        <f>IF(AND(DmartSalesData[[#This Row],[sales]]&gt;3000,DmartSalesData[[#This Row],[profit]]&gt;500),"Good","Not Good")</f>
        <v>Not Good</v>
      </c>
      <c r="R1144" s="73">
        <f>YEAR(DmartSalesData[[#This Row],[order_date]])</f>
        <v>2024</v>
      </c>
      <c r="S1144" s="73"/>
    </row>
    <row r="1145" spans="1:19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 t="str">
        <f>IF(DmartSalesData[[#This Row],[sales]]&gt;4000,"High Category",IF(DmartSalesData[[#This Row],[sales]]&gt;2000,"Medium Category","Low Category"))</f>
        <v>High Category</v>
      </c>
      <c r="G1145" s="2">
        <v>0.19</v>
      </c>
      <c r="H1145" s="24">
        <f t="shared" si="34"/>
        <v>826.72039999999993</v>
      </c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63" t="str">
        <f>IF(AND(DmartSalesData[[#This Row],[sales]]&gt;3000,DmartSalesData[[#This Row],[profit]]&gt;500),"Good","Not Good")</f>
        <v>Good</v>
      </c>
      <c r="R1145" s="73">
        <f>YEAR(DmartSalesData[[#This Row],[order_date]])</f>
        <v>2024</v>
      </c>
      <c r="S1145" s="73"/>
    </row>
    <row r="1146" spans="1:19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 t="str">
        <f>IF(DmartSalesData[[#This Row],[sales]]&gt;4000,"High Category",IF(DmartSalesData[[#This Row],[sales]]&gt;2000,"Medium Category","Low Category"))</f>
        <v>Medium Category</v>
      </c>
      <c r="G1146" s="2">
        <v>0.27</v>
      </c>
      <c r="H1146" s="24">
        <f t="shared" si="34"/>
        <v>695.52539999999999</v>
      </c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63" t="str">
        <f>IF(AND(DmartSalesData[[#This Row],[sales]]&gt;3000,DmartSalesData[[#This Row],[profit]]&gt;500),"Good","Not Good")</f>
        <v>Not Good</v>
      </c>
      <c r="R1146" s="73">
        <f>YEAR(DmartSalesData[[#This Row],[order_date]])</f>
        <v>2024</v>
      </c>
      <c r="S1146" s="73"/>
    </row>
    <row r="1147" spans="1:19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 t="str">
        <f>IF(DmartSalesData[[#This Row],[sales]]&gt;4000,"High Category",IF(DmartSalesData[[#This Row],[sales]]&gt;2000,"Medium Category","Low Category"))</f>
        <v>High Category</v>
      </c>
      <c r="G1147" s="2">
        <v>0.16</v>
      </c>
      <c r="H1147" s="24">
        <f t="shared" si="34"/>
        <v>710.32960000000003</v>
      </c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63" t="str">
        <f>IF(AND(DmartSalesData[[#This Row],[sales]]&gt;3000,DmartSalesData[[#This Row],[profit]]&gt;500),"Good","Not Good")</f>
        <v>Not Good</v>
      </c>
      <c r="R1147" s="73">
        <f>YEAR(DmartSalesData[[#This Row],[order_date]])</f>
        <v>2023</v>
      </c>
      <c r="S1147" s="73"/>
    </row>
    <row r="1148" spans="1:19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 t="str">
        <f>IF(DmartSalesData[[#This Row],[sales]]&gt;4000,"High Category",IF(DmartSalesData[[#This Row],[sales]]&gt;2000,"Medium Category","Low Category"))</f>
        <v>Medium Category</v>
      </c>
      <c r="G1148" s="2">
        <v>0.18</v>
      </c>
      <c r="H1148" s="24">
        <f t="shared" si="34"/>
        <v>637.12260000000003</v>
      </c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63" t="str">
        <f>IF(AND(DmartSalesData[[#This Row],[sales]]&gt;3000,DmartSalesData[[#This Row],[profit]]&gt;500),"Good","Not Good")</f>
        <v>Good</v>
      </c>
      <c r="R1148" s="73">
        <f>YEAR(DmartSalesData[[#This Row],[order_date]])</f>
        <v>2023</v>
      </c>
      <c r="S1148" s="73"/>
    </row>
    <row r="1149" spans="1:19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 t="str">
        <f>IF(DmartSalesData[[#This Row],[sales]]&gt;4000,"High Category",IF(DmartSalesData[[#This Row],[sales]]&gt;2000,"Medium Category","Low Category"))</f>
        <v>Medium Category</v>
      </c>
      <c r="G1149" s="2">
        <v>0.01</v>
      </c>
      <c r="H1149" s="24">
        <f t="shared" si="34"/>
        <v>35.711100000000002</v>
      </c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63" t="str">
        <f>IF(AND(DmartSalesData[[#This Row],[sales]]&gt;3000,DmartSalesData[[#This Row],[profit]]&gt;500),"Good","Not Good")</f>
        <v>Good</v>
      </c>
      <c r="R1149" s="73">
        <f>YEAR(DmartSalesData[[#This Row],[order_date]])</f>
        <v>2023</v>
      </c>
      <c r="S1149" s="73"/>
    </row>
    <row r="1150" spans="1:19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 t="str">
        <f>IF(DmartSalesData[[#This Row],[sales]]&gt;4000,"High Category",IF(DmartSalesData[[#This Row],[sales]]&gt;2000,"Medium Category","Low Category"))</f>
        <v>Medium Category</v>
      </c>
      <c r="G1150" s="2">
        <v>0.39</v>
      </c>
      <c r="H1150" s="24">
        <f t="shared" si="34"/>
        <v>1030.4229</v>
      </c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63" t="str">
        <f>IF(AND(DmartSalesData[[#This Row],[sales]]&gt;3000,DmartSalesData[[#This Row],[profit]]&gt;500),"Good","Not Good")</f>
        <v>Not Good</v>
      </c>
      <c r="R1150" s="73">
        <f>YEAR(DmartSalesData[[#This Row],[order_date]])</f>
        <v>2024</v>
      </c>
      <c r="S1150" s="73"/>
    </row>
    <row r="1151" spans="1:19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 t="str">
        <f>IF(DmartSalesData[[#This Row],[sales]]&gt;4000,"High Category",IF(DmartSalesData[[#This Row],[sales]]&gt;2000,"Medium Category","Low Category"))</f>
        <v>High Category</v>
      </c>
      <c r="G1151" s="2">
        <v>0.48</v>
      </c>
      <c r="H1151" s="24">
        <f t="shared" si="34"/>
        <v>2024.3951999999999</v>
      </c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63" t="str">
        <f>IF(AND(DmartSalesData[[#This Row],[sales]]&gt;3000,DmartSalesData[[#This Row],[profit]]&gt;500),"Good","Not Good")</f>
        <v>Good</v>
      </c>
      <c r="R1151" s="73">
        <f>YEAR(DmartSalesData[[#This Row],[order_date]])</f>
        <v>2023</v>
      </c>
      <c r="S1151" s="73"/>
    </row>
    <row r="1152" spans="1:19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 t="str">
        <f>IF(DmartSalesData[[#This Row],[sales]]&gt;4000,"High Category",IF(DmartSalesData[[#This Row],[sales]]&gt;2000,"Medium Category","Low Category"))</f>
        <v>Low Category</v>
      </c>
      <c r="G1152" s="2">
        <v>0.38</v>
      </c>
      <c r="H1152" s="24">
        <f t="shared" si="34"/>
        <v>511.73840000000001</v>
      </c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63" t="str">
        <f>IF(AND(DmartSalesData[[#This Row],[sales]]&gt;3000,DmartSalesData[[#This Row],[profit]]&gt;500),"Good","Not Good")</f>
        <v>Not Good</v>
      </c>
      <c r="R1152" s="73">
        <f>YEAR(DmartSalesData[[#This Row],[order_date]])</f>
        <v>2024</v>
      </c>
      <c r="S1152" s="73"/>
    </row>
    <row r="1153" spans="1:19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 t="str">
        <f>IF(DmartSalesData[[#This Row],[sales]]&gt;4000,"High Category",IF(DmartSalesData[[#This Row],[sales]]&gt;2000,"Medium Category","Low Category"))</f>
        <v>High Category</v>
      </c>
      <c r="G1153" s="2">
        <v>0.26</v>
      </c>
      <c r="H1153" s="24">
        <f t="shared" si="34"/>
        <v>1181.9652000000001</v>
      </c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63" t="str">
        <f>IF(AND(DmartSalesData[[#This Row],[sales]]&gt;3000,DmartSalesData[[#This Row],[profit]]&gt;500),"Good","Not Good")</f>
        <v>Good</v>
      </c>
      <c r="R1153" s="73">
        <f>YEAR(DmartSalesData[[#This Row],[order_date]])</f>
        <v>2023</v>
      </c>
      <c r="S1153" s="73"/>
    </row>
    <row r="1154" spans="1:19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 t="str">
        <f>IF(DmartSalesData[[#This Row],[sales]]&gt;4000,"High Category",IF(DmartSalesData[[#This Row],[sales]]&gt;2000,"Medium Category","Low Category"))</f>
        <v>Medium Category</v>
      </c>
      <c r="G1154" s="2">
        <v>0.41</v>
      </c>
      <c r="H1154" s="24">
        <f t="shared" ref="H1154:H1217" si="36">E1154*G1154</f>
        <v>1320.2819999999999</v>
      </c>
      <c r="I1154" s="2">
        <f t="shared" ref="I1154:I1217" si="37">E1154-H1154</f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63" t="str">
        <f>IF(AND(DmartSalesData[[#This Row],[sales]]&gt;3000,DmartSalesData[[#This Row],[profit]]&gt;500),"Good","Not Good")</f>
        <v>Good</v>
      </c>
      <c r="R1154" s="73">
        <f>YEAR(DmartSalesData[[#This Row],[order_date]])</f>
        <v>2024</v>
      </c>
      <c r="S1154" s="73"/>
    </row>
    <row r="1155" spans="1:19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 t="str">
        <f>IF(DmartSalesData[[#This Row],[sales]]&gt;4000,"High Category",IF(DmartSalesData[[#This Row],[sales]]&gt;2000,"Medium Category","Low Category"))</f>
        <v>Medium Category</v>
      </c>
      <c r="G1155" s="2">
        <v>0.43</v>
      </c>
      <c r="H1155" s="24">
        <f t="shared" si="36"/>
        <v>967.35810000000004</v>
      </c>
      <c r="I1155" s="2">
        <f t="shared" si="37"/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63" t="str">
        <f>IF(AND(DmartSalesData[[#This Row],[sales]]&gt;3000,DmartSalesData[[#This Row],[profit]]&gt;500),"Good","Not Good")</f>
        <v>Not Good</v>
      </c>
      <c r="R1155" s="73">
        <f>YEAR(DmartSalesData[[#This Row],[order_date]])</f>
        <v>2023</v>
      </c>
      <c r="S1155" s="73"/>
    </row>
    <row r="1156" spans="1:19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 t="str">
        <f>IF(DmartSalesData[[#This Row],[sales]]&gt;4000,"High Category",IF(DmartSalesData[[#This Row],[sales]]&gt;2000,"Medium Category","Low Category"))</f>
        <v>High Category</v>
      </c>
      <c r="G1156" s="2">
        <v>0.27</v>
      </c>
      <c r="H1156" s="24">
        <f t="shared" si="36"/>
        <v>1326.4370999999999</v>
      </c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63" t="str">
        <f>IF(AND(DmartSalesData[[#This Row],[sales]]&gt;3000,DmartSalesData[[#This Row],[profit]]&gt;500),"Good","Not Good")</f>
        <v>Good</v>
      </c>
      <c r="R1156" s="73">
        <f>YEAR(DmartSalesData[[#This Row],[order_date]])</f>
        <v>2023</v>
      </c>
      <c r="S1156" s="73"/>
    </row>
    <row r="1157" spans="1:19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 t="str">
        <f>IF(DmartSalesData[[#This Row],[sales]]&gt;4000,"High Category",IF(DmartSalesData[[#This Row],[sales]]&gt;2000,"Medium Category","Low Category"))</f>
        <v>High Category</v>
      </c>
      <c r="G1157" s="2">
        <v>0.47</v>
      </c>
      <c r="H1157" s="24">
        <f t="shared" si="36"/>
        <v>2032.2188999999998</v>
      </c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63" t="str">
        <f>IF(AND(DmartSalesData[[#This Row],[sales]]&gt;3000,DmartSalesData[[#This Row],[profit]]&gt;500),"Good","Not Good")</f>
        <v>Good</v>
      </c>
      <c r="R1157" s="73">
        <f>YEAR(DmartSalesData[[#This Row],[order_date]])</f>
        <v>2023</v>
      </c>
      <c r="S1157" s="73"/>
    </row>
    <row r="1158" spans="1:19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 t="str">
        <f>IF(DmartSalesData[[#This Row],[sales]]&gt;4000,"High Category",IF(DmartSalesData[[#This Row],[sales]]&gt;2000,"Medium Category","Low Category"))</f>
        <v>Medium Category</v>
      </c>
      <c r="G1158" s="2">
        <v>0.02</v>
      </c>
      <c r="H1158" s="24">
        <f t="shared" si="36"/>
        <v>77.658000000000001</v>
      </c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63" t="str">
        <f>IF(AND(DmartSalesData[[#This Row],[sales]]&gt;3000,DmartSalesData[[#This Row],[profit]]&gt;500),"Good","Not Good")</f>
        <v>Not Good</v>
      </c>
      <c r="R1158" s="73">
        <f>YEAR(DmartSalesData[[#This Row],[order_date]])</f>
        <v>2024</v>
      </c>
      <c r="S1158" s="73"/>
    </row>
    <row r="1159" spans="1:19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 t="str">
        <f>IF(DmartSalesData[[#This Row],[sales]]&gt;4000,"High Category",IF(DmartSalesData[[#This Row],[sales]]&gt;2000,"Medium Category","Low Category"))</f>
        <v>Low Category</v>
      </c>
      <c r="G1159" s="2">
        <v>0.01</v>
      </c>
      <c r="H1159" s="24">
        <f t="shared" si="36"/>
        <v>14.421199999999999</v>
      </c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63" t="str">
        <f>IF(AND(DmartSalesData[[#This Row],[sales]]&gt;3000,DmartSalesData[[#This Row],[profit]]&gt;500),"Good","Not Good")</f>
        <v>Not Good</v>
      </c>
      <c r="R1159" s="73">
        <f>YEAR(DmartSalesData[[#This Row],[order_date]])</f>
        <v>2023</v>
      </c>
      <c r="S1159" s="73"/>
    </row>
    <row r="1160" spans="1:19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 t="str">
        <f>IF(DmartSalesData[[#This Row],[sales]]&gt;4000,"High Category",IF(DmartSalesData[[#This Row],[sales]]&gt;2000,"Medium Category","Low Category"))</f>
        <v>High Category</v>
      </c>
      <c r="G1160" s="2">
        <v>0.04</v>
      </c>
      <c r="H1160" s="24">
        <f t="shared" si="36"/>
        <v>194.85320000000002</v>
      </c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63" t="str">
        <f>IF(AND(DmartSalesData[[#This Row],[sales]]&gt;3000,DmartSalesData[[#This Row],[profit]]&gt;500),"Good","Not Good")</f>
        <v>Not Good</v>
      </c>
      <c r="R1160" s="73">
        <f>YEAR(DmartSalesData[[#This Row],[order_date]])</f>
        <v>2023</v>
      </c>
      <c r="S1160" s="73"/>
    </row>
    <row r="1161" spans="1:19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 t="str">
        <f>IF(DmartSalesData[[#This Row],[sales]]&gt;4000,"High Category",IF(DmartSalesData[[#This Row],[sales]]&gt;2000,"Medium Category","Low Category"))</f>
        <v>Medium Category</v>
      </c>
      <c r="G1161" s="2">
        <v>0.03</v>
      </c>
      <c r="H1161" s="24">
        <f t="shared" si="36"/>
        <v>112.21919999999999</v>
      </c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63" t="str">
        <f>IF(AND(DmartSalesData[[#This Row],[sales]]&gt;3000,DmartSalesData[[#This Row],[profit]]&gt;500),"Good","Not Good")</f>
        <v>Good</v>
      </c>
      <c r="R1161" s="73">
        <f>YEAR(DmartSalesData[[#This Row],[order_date]])</f>
        <v>2023</v>
      </c>
      <c r="S1161" s="73"/>
    </row>
    <row r="1162" spans="1:19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 t="str">
        <f>IF(DmartSalesData[[#This Row],[sales]]&gt;4000,"High Category",IF(DmartSalesData[[#This Row],[sales]]&gt;2000,"Medium Category","Low Category"))</f>
        <v>Medium Category</v>
      </c>
      <c r="G1162" s="2">
        <v>0.21</v>
      </c>
      <c r="H1162" s="24">
        <f t="shared" si="36"/>
        <v>643.76760000000002</v>
      </c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63" t="str">
        <f>IF(AND(DmartSalesData[[#This Row],[sales]]&gt;3000,DmartSalesData[[#This Row],[profit]]&gt;500),"Good","Not Good")</f>
        <v>Good</v>
      </c>
      <c r="R1162" s="73">
        <f>YEAR(DmartSalesData[[#This Row],[order_date]])</f>
        <v>2023</v>
      </c>
      <c r="S1162" s="73"/>
    </row>
    <row r="1163" spans="1:19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 t="str">
        <f>IF(DmartSalesData[[#This Row],[sales]]&gt;4000,"High Category",IF(DmartSalesData[[#This Row],[sales]]&gt;2000,"Medium Category","Low Category"))</f>
        <v>High Category</v>
      </c>
      <c r="G1163" s="2">
        <v>0.47</v>
      </c>
      <c r="H1163" s="24">
        <f t="shared" si="36"/>
        <v>2169.9053999999996</v>
      </c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63" t="str">
        <f>IF(AND(DmartSalesData[[#This Row],[sales]]&gt;3000,DmartSalesData[[#This Row],[profit]]&gt;500),"Good","Not Good")</f>
        <v>Not Good</v>
      </c>
      <c r="R1163" s="73">
        <f>YEAR(DmartSalesData[[#This Row],[order_date]])</f>
        <v>2023</v>
      </c>
      <c r="S1163" s="73"/>
    </row>
    <row r="1164" spans="1:19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 t="str">
        <f>IF(DmartSalesData[[#This Row],[sales]]&gt;4000,"High Category",IF(DmartSalesData[[#This Row],[sales]]&gt;2000,"Medium Category","Low Category"))</f>
        <v>Low Category</v>
      </c>
      <c r="G1164" s="2">
        <v>0.34</v>
      </c>
      <c r="H1164" s="24">
        <f t="shared" si="36"/>
        <v>304.19460000000004</v>
      </c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63" t="str">
        <f>IF(AND(DmartSalesData[[#This Row],[sales]]&gt;3000,DmartSalesData[[#This Row],[profit]]&gt;500),"Good","Not Good")</f>
        <v>Not Good</v>
      </c>
      <c r="R1164" s="73">
        <f>YEAR(DmartSalesData[[#This Row],[order_date]])</f>
        <v>2023</v>
      </c>
      <c r="S1164" s="73"/>
    </row>
    <row r="1165" spans="1:19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 t="str">
        <f>IF(DmartSalesData[[#This Row],[sales]]&gt;4000,"High Category",IF(DmartSalesData[[#This Row],[sales]]&gt;2000,"Medium Category","Low Category"))</f>
        <v>Low Category</v>
      </c>
      <c r="G1165" s="2">
        <v>0.33</v>
      </c>
      <c r="H1165" s="24">
        <f t="shared" si="36"/>
        <v>257.7894</v>
      </c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63" t="str">
        <f>IF(AND(DmartSalesData[[#This Row],[sales]]&gt;3000,DmartSalesData[[#This Row],[profit]]&gt;500),"Good","Not Good")</f>
        <v>Not Good</v>
      </c>
      <c r="R1165" s="73">
        <f>YEAR(DmartSalesData[[#This Row],[order_date]])</f>
        <v>2023</v>
      </c>
      <c r="S1165" s="73"/>
    </row>
    <row r="1166" spans="1:19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 t="str">
        <f>IF(DmartSalesData[[#This Row],[sales]]&gt;4000,"High Category",IF(DmartSalesData[[#This Row],[sales]]&gt;2000,"Medium Category","Low Category"))</f>
        <v>Medium Category</v>
      </c>
      <c r="G1166" s="2">
        <v>0.19</v>
      </c>
      <c r="H1166" s="24">
        <f t="shared" si="36"/>
        <v>543.81799999999998</v>
      </c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63" t="str">
        <f>IF(AND(DmartSalesData[[#This Row],[sales]]&gt;3000,DmartSalesData[[#This Row],[profit]]&gt;500),"Good","Not Good")</f>
        <v>Not Good</v>
      </c>
      <c r="R1166" s="73">
        <f>YEAR(DmartSalesData[[#This Row],[order_date]])</f>
        <v>2024</v>
      </c>
      <c r="S1166" s="73"/>
    </row>
    <row r="1167" spans="1:19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 t="str">
        <f>IF(DmartSalesData[[#This Row],[sales]]&gt;4000,"High Category",IF(DmartSalesData[[#This Row],[sales]]&gt;2000,"Medium Category","Low Category"))</f>
        <v>Low Category</v>
      </c>
      <c r="G1167" s="2">
        <v>0.27</v>
      </c>
      <c r="H1167" s="24">
        <f t="shared" si="36"/>
        <v>102.033</v>
      </c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63" t="str">
        <f>IF(AND(DmartSalesData[[#This Row],[sales]]&gt;3000,DmartSalesData[[#This Row],[profit]]&gt;500),"Good","Not Good")</f>
        <v>Not Good</v>
      </c>
      <c r="R1167" s="73">
        <f>YEAR(DmartSalesData[[#This Row],[order_date]])</f>
        <v>2023</v>
      </c>
      <c r="S1167" s="73"/>
    </row>
    <row r="1168" spans="1:19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 t="str">
        <f>IF(DmartSalesData[[#This Row],[sales]]&gt;4000,"High Category",IF(DmartSalesData[[#This Row],[sales]]&gt;2000,"Medium Category","Low Category"))</f>
        <v>Medium Category</v>
      </c>
      <c r="G1168" s="2">
        <v>0.15</v>
      </c>
      <c r="H1168" s="24">
        <f t="shared" si="36"/>
        <v>503.03099999999995</v>
      </c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63" t="str">
        <f>IF(AND(DmartSalesData[[#This Row],[sales]]&gt;3000,DmartSalesData[[#This Row],[profit]]&gt;500),"Good","Not Good")</f>
        <v>Good</v>
      </c>
      <c r="R1168" s="73">
        <f>YEAR(DmartSalesData[[#This Row],[order_date]])</f>
        <v>2024</v>
      </c>
      <c r="S1168" s="73"/>
    </row>
    <row r="1169" spans="1:19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 t="str">
        <f>IF(DmartSalesData[[#This Row],[sales]]&gt;4000,"High Category",IF(DmartSalesData[[#This Row],[sales]]&gt;2000,"Medium Category","Low Category"))</f>
        <v>Low Category</v>
      </c>
      <c r="G1169" s="2">
        <v>0.26</v>
      </c>
      <c r="H1169" s="24">
        <f t="shared" si="36"/>
        <v>332.70380000000006</v>
      </c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63" t="str">
        <f>IF(AND(DmartSalesData[[#This Row],[sales]]&gt;3000,DmartSalesData[[#This Row],[profit]]&gt;500),"Good","Not Good")</f>
        <v>Not Good</v>
      </c>
      <c r="R1169" s="73">
        <f>YEAR(DmartSalesData[[#This Row],[order_date]])</f>
        <v>2024</v>
      </c>
      <c r="S1169" s="73"/>
    </row>
    <row r="1170" spans="1:19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 t="str">
        <f>IF(DmartSalesData[[#This Row],[sales]]&gt;4000,"High Category",IF(DmartSalesData[[#This Row],[sales]]&gt;2000,"Medium Category","Low Category"))</f>
        <v>Low Category</v>
      </c>
      <c r="G1170" s="2">
        <v>0.37</v>
      </c>
      <c r="H1170" s="24">
        <f t="shared" si="36"/>
        <v>252.79509999999999</v>
      </c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63" t="str">
        <f>IF(AND(DmartSalesData[[#This Row],[sales]]&gt;3000,DmartSalesData[[#This Row],[profit]]&gt;500),"Good","Not Good")</f>
        <v>Not Good</v>
      </c>
      <c r="R1170" s="73">
        <f>YEAR(DmartSalesData[[#This Row],[order_date]])</f>
        <v>2023</v>
      </c>
      <c r="S1170" s="73"/>
    </row>
    <row r="1171" spans="1:19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 t="str">
        <f>IF(DmartSalesData[[#This Row],[sales]]&gt;4000,"High Category",IF(DmartSalesData[[#This Row],[sales]]&gt;2000,"Medium Category","Low Category"))</f>
        <v>Medium Category</v>
      </c>
      <c r="G1171" s="2">
        <v>0.28000000000000003</v>
      </c>
      <c r="H1171" s="24">
        <f t="shared" si="36"/>
        <v>589.8284000000001</v>
      </c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63" t="str">
        <f>IF(AND(DmartSalesData[[#This Row],[sales]]&gt;3000,DmartSalesData[[#This Row],[profit]]&gt;500),"Good","Not Good")</f>
        <v>Not Good</v>
      </c>
      <c r="R1171" s="73">
        <f>YEAR(DmartSalesData[[#This Row],[order_date]])</f>
        <v>2023</v>
      </c>
      <c r="S1171" s="73"/>
    </row>
    <row r="1172" spans="1:19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 t="str">
        <f>IF(DmartSalesData[[#This Row],[sales]]&gt;4000,"High Category",IF(DmartSalesData[[#This Row],[sales]]&gt;2000,"Medium Category","Low Category"))</f>
        <v>Medium Category</v>
      </c>
      <c r="G1172" s="2">
        <v>0.21</v>
      </c>
      <c r="H1172" s="24">
        <f t="shared" si="36"/>
        <v>500.4615</v>
      </c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63" t="str">
        <f>IF(AND(DmartSalesData[[#This Row],[sales]]&gt;3000,DmartSalesData[[#This Row],[profit]]&gt;500),"Good","Not Good")</f>
        <v>Not Good</v>
      </c>
      <c r="R1172" s="73">
        <f>YEAR(DmartSalesData[[#This Row],[order_date]])</f>
        <v>2024</v>
      </c>
      <c r="S1172" s="73"/>
    </row>
    <row r="1173" spans="1:19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 t="str">
        <f>IF(DmartSalesData[[#This Row],[sales]]&gt;4000,"High Category",IF(DmartSalesData[[#This Row],[sales]]&gt;2000,"Medium Category","Low Category"))</f>
        <v>Low Category</v>
      </c>
      <c r="G1173" s="2">
        <v>0.42</v>
      </c>
      <c r="H1173" s="24">
        <f t="shared" si="36"/>
        <v>392.8596</v>
      </c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63" t="str">
        <f>IF(AND(DmartSalesData[[#This Row],[sales]]&gt;3000,DmartSalesData[[#This Row],[profit]]&gt;500),"Good","Not Good")</f>
        <v>Not Good</v>
      </c>
      <c r="R1173" s="73">
        <f>YEAR(DmartSalesData[[#This Row],[order_date]])</f>
        <v>2023</v>
      </c>
      <c r="S1173" s="73"/>
    </row>
    <row r="1174" spans="1:19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 t="str">
        <f>IF(DmartSalesData[[#This Row],[sales]]&gt;4000,"High Category",IF(DmartSalesData[[#This Row],[sales]]&gt;2000,"Medium Category","Low Category"))</f>
        <v>Low Category</v>
      </c>
      <c r="G1174" s="2">
        <v>0.14000000000000001</v>
      </c>
      <c r="H1174" s="24">
        <f t="shared" si="36"/>
        <v>42.492800000000003</v>
      </c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63" t="str">
        <f>IF(AND(DmartSalesData[[#This Row],[sales]]&gt;3000,DmartSalesData[[#This Row],[profit]]&gt;500),"Good","Not Good")</f>
        <v>Not Good</v>
      </c>
      <c r="R1174" s="73">
        <f>YEAR(DmartSalesData[[#This Row],[order_date]])</f>
        <v>2024</v>
      </c>
      <c r="S1174" s="73"/>
    </row>
    <row r="1175" spans="1:19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 t="str">
        <f>IF(DmartSalesData[[#This Row],[sales]]&gt;4000,"High Category",IF(DmartSalesData[[#This Row],[sales]]&gt;2000,"Medium Category","Low Category"))</f>
        <v>Medium Category</v>
      </c>
      <c r="G1175" s="2">
        <v>0.24</v>
      </c>
      <c r="H1175" s="24">
        <f t="shared" si="36"/>
        <v>510.92879999999997</v>
      </c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63" t="str">
        <f>IF(AND(DmartSalesData[[#This Row],[sales]]&gt;3000,DmartSalesData[[#This Row],[profit]]&gt;500),"Good","Not Good")</f>
        <v>Not Good</v>
      </c>
      <c r="R1175" s="73">
        <f>YEAR(DmartSalesData[[#This Row],[order_date]])</f>
        <v>2024</v>
      </c>
      <c r="S1175" s="73"/>
    </row>
    <row r="1176" spans="1:19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 t="str">
        <f>IF(DmartSalesData[[#This Row],[sales]]&gt;4000,"High Category",IF(DmartSalesData[[#This Row],[sales]]&gt;2000,"Medium Category","Low Category"))</f>
        <v>Medium Category</v>
      </c>
      <c r="G1176" s="2">
        <v>0.49</v>
      </c>
      <c r="H1176" s="24">
        <f t="shared" si="36"/>
        <v>1872.6232</v>
      </c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63" t="str">
        <f>IF(AND(DmartSalesData[[#This Row],[sales]]&gt;3000,DmartSalesData[[#This Row],[profit]]&gt;500),"Good","Not Good")</f>
        <v>Good</v>
      </c>
      <c r="R1176" s="73">
        <f>YEAR(DmartSalesData[[#This Row],[order_date]])</f>
        <v>2023</v>
      </c>
      <c r="S1176" s="73"/>
    </row>
    <row r="1177" spans="1:19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 t="str">
        <f>IF(DmartSalesData[[#This Row],[sales]]&gt;4000,"High Category",IF(DmartSalesData[[#This Row],[sales]]&gt;2000,"Medium Category","Low Category"))</f>
        <v>High Category</v>
      </c>
      <c r="G1177" s="2">
        <v>0.48</v>
      </c>
      <c r="H1177" s="24">
        <f t="shared" si="36"/>
        <v>2104.1183999999998</v>
      </c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63" t="str">
        <f>IF(AND(DmartSalesData[[#This Row],[sales]]&gt;3000,DmartSalesData[[#This Row],[profit]]&gt;500),"Good","Not Good")</f>
        <v>Good</v>
      </c>
      <c r="R1177" s="73">
        <f>YEAR(DmartSalesData[[#This Row],[order_date]])</f>
        <v>2023</v>
      </c>
      <c r="S1177" s="73"/>
    </row>
    <row r="1178" spans="1:19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 t="str">
        <f>IF(DmartSalesData[[#This Row],[sales]]&gt;4000,"High Category",IF(DmartSalesData[[#This Row],[sales]]&gt;2000,"Medium Category","Low Category"))</f>
        <v>Low Category</v>
      </c>
      <c r="G1178" s="2">
        <v>0</v>
      </c>
      <c r="H1178" s="24">
        <f t="shared" si="36"/>
        <v>0</v>
      </c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63" t="str">
        <f>IF(AND(DmartSalesData[[#This Row],[sales]]&gt;3000,DmartSalesData[[#This Row],[profit]]&gt;500),"Good","Not Good")</f>
        <v>Not Good</v>
      </c>
      <c r="R1178" s="73">
        <f>YEAR(DmartSalesData[[#This Row],[order_date]])</f>
        <v>2023</v>
      </c>
      <c r="S1178" s="73"/>
    </row>
    <row r="1179" spans="1:19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 t="str">
        <f>IF(DmartSalesData[[#This Row],[sales]]&gt;4000,"High Category",IF(DmartSalesData[[#This Row],[sales]]&gt;2000,"Medium Category","Low Category"))</f>
        <v>Medium Category</v>
      </c>
      <c r="G1179" s="2">
        <v>0.27</v>
      </c>
      <c r="H1179" s="24">
        <f t="shared" si="36"/>
        <v>721.14570000000003</v>
      </c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63" t="str">
        <f>IF(AND(DmartSalesData[[#This Row],[sales]]&gt;3000,DmartSalesData[[#This Row],[profit]]&gt;500),"Good","Not Good")</f>
        <v>Not Good</v>
      </c>
      <c r="R1179" s="73">
        <f>YEAR(DmartSalesData[[#This Row],[order_date]])</f>
        <v>2024</v>
      </c>
      <c r="S1179" s="73"/>
    </row>
    <row r="1180" spans="1:19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 t="str">
        <f>IF(DmartSalesData[[#This Row],[sales]]&gt;4000,"High Category",IF(DmartSalesData[[#This Row],[sales]]&gt;2000,"Medium Category","Low Category"))</f>
        <v>Low Category</v>
      </c>
      <c r="G1180" s="2">
        <v>0.17</v>
      </c>
      <c r="H1180" s="24">
        <f t="shared" si="36"/>
        <v>236.41390000000004</v>
      </c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63" t="str">
        <f>IF(AND(DmartSalesData[[#This Row],[sales]]&gt;3000,DmartSalesData[[#This Row],[profit]]&gt;500),"Good","Not Good")</f>
        <v>Not Good</v>
      </c>
      <c r="R1180" s="73">
        <f>YEAR(DmartSalesData[[#This Row],[order_date]])</f>
        <v>2024</v>
      </c>
      <c r="S1180" s="73"/>
    </row>
    <row r="1181" spans="1:19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 t="str">
        <f>IF(DmartSalesData[[#This Row],[sales]]&gt;4000,"High Category",IF(DmartSalesData[[#This Row],[sales]]&gt;2000,"Medium Category","Low Category"))</f>
        <v>Low Category</v>
      </c>
      <c r="G1181" s="2">
        <v>0.15</v>
      </c>
      <c r="H1181" s="24">
        <f t="shared" si="36"/>
        <v>290.35649999999998</v>
      </c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63" t="str">
        <f>IF(AND(DmartSalesData[[#This Row],[sales]]&gt;3000,DmartSalesData[[#This Row],[profit]]&gt;500),"Good","Not Good")</f>
        <v>Not Good</v>
      </c>
      <c r="R1181" s="73">
        <f>YEAR(DmartSalesData[[#This Row],[order_date]])</f>
        <v>2024</v>
      </c>
      <c r="S1181" s="73"/>
    </row>
    <row r="1182" spans="1:19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 t="str">
        <f>IF(DmartSalesData[[#This Row],[sales]]&gt;4000,"High Category",IF(DmartSalesData[[#This Row],[sales]]&gt;2000,"Medium Category","Low Category"))</f>
        <v>High Category</v>
      </c>
      <c r="G1182" s="2">
        <v>0.3</v>
      </c>
      <c r="H1182" s="24">
        <f t="shared" si="36"/>
        <v>1402.1579999999999</v>
      </c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63" t="str">
        <f>IF(AND(DmartSalesData[[#This Row],[sales]]&gt;3000,DmartSalesData[[#This Row],[profit]]&gt;500),"Good","Not Good")</f>
        <v>Good</v>
      </c>
      <c r="R1182" s="73">
        <f>YEAR(DmartSalesData[[#This Row],[order_date]])</f>
        <v>2024</v>
      </c>
      <c r="S1182" s="73"/>
    </row>
    <row r="1183" spans="1:19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 t="str">
        <f>IF(DmartSalesData[[#This Row],[sales]]&gt;4000,"High Category",IF(DmartSalesData[[#This Row],[sales]]&gt;2000,"Medium Category","Low Category"))</f>
        <v>Low Category</v>
      </c>
      <c r="G1183" s="2">
        <v>0.22</v>
      </c>
      <c r="H1183" s="24">
        <f t="shared" si="36"/>
        <v>401.53739999999999</v>
      </c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63" t="str">
        <f>IF(AND(DmartSalesData[[#This Row],[sales]]&gt;3000,DmartSalesData[[#This Row],[profit]]&gt;500),"Good","Not Good")</f>
        <v>Not Good</v>
      </c>
      <c r="R1183" s="73">
        <f>YEAR(DmartSalesData[[#This Row],[order_date]])</f>
        <v>2023</v>
      </c>
      <c r="S1183" s="73"/>
    </row>
    <row r="1184" spans="1:19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 t="str">
        <f>IF(DmartSalesData[[#This Row],[sales]]&gt;4000,"High Category",IF(DmartSalesData[[#This Row],[sales]]&gt;2000,"Medium Category","Low Category"))</f>
        <v>Low Category</v>
      </c>
      <c r="G1184" s="2">
        <v>0.37</v>
      </c>
      <c r="H1184" s="24">
        <f t="shared" si="36"/>
        <v>699.37400000000002</v>
      </c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63" t="str">
        <f>IF(AND(DmartSalesData[[#This Row],[sales]]&gt;3000,DmartSalesData[[#This Row],[profit]]&gt;500),"Good","Not Good")</f>
        <v>Not Good</v>
      </c>
      <c r="R1184" s="73">
        <f>YEAR(DmartSalesData[[#This Row],[order_date]])</f>
        <v>2023</v>
      </c>
      <c r="S1184" s="73"/>
    </row>
    <row r="1185" spans="1:19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 t="str">
        <f>IF(DmartSalesData[[#This Row],[sales]]&gt;4000,"High Category",IF(DmartSalesData[[#This Row],[sales]]&gt;2000,"Medium Category","Low Category"))</f>
        <v>Low Category</v>
      </c>
      <c r="G1185" s="2">
        <v>0.01</v>
      </c>
      <c r="H1185" s="24">
        <f t="shared" si="36"/>
        <v>11.260400000000001</v>
      </c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63" t="str">
        <f>IF(AND(DmartSalesData[[#This Row],[sales]]&gt;3000,DmartSalesData[[#This Row],[profit]]&gt;500),"Good","Not Good")</f>
        <v>Not Good</v>
      </c>
      <c r="R1185" s="73">
        <f>YEAR(DmartSalesData[[#This Row],[order_date]])</f>
        <v>2024</v>
      </c>
      <c r="S1185" s="73"/>
    </row>
    <row r="1186" spans="1:19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 t="str">
        <f>IF(DmartSalesData[[#This Row],[sales]]&gt;4000,"High Category",IF(DmartSalesData[[#This Row],[sales]]&gt;2000,"Medium Category","Low Category"))</f>
        <v>High Category</v>
      </c>
      <c r="G1186" s="2">
        <v>0.46</v>
      </c>
      <c r="H1186" s="24">
        <f t="shared" si="36"/>
        <v>2209.8814000000002</v>
      </c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63" t="str">
        <f>IF(AND(DmartSalesData[[#This Row],[sales]]&gt;3000,DmartSalesData[[#This Row],[profit]]&gt;500),"Good","Not Good")</f>
        <v>Not Good</v>
      </c>
      <c r="R1186" s="73">
        <f>YEAR(DmartSalesData[[#This Row],[order_date]])</f>
        <v>2024</v>
      </c>
      <c r="S1186" s="73"/>
    </row>
    <row r="1187" spans="1:19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 t="str">
        <f>IF(DmartSalesData[[#This Row],[sales]]&gt;4000,"High Category",IF(DmartSalesData[[#This Row],[sales]]&gt;2000,"Medium Category","Low Category"))</f>
        <v>Medium Category</v>
      </c>
      <c r="G1187" s="2">
        <v>0.28000000000000003</v>
      </c>
      <c r="H1187" s="24">
        <f t="shared" si="36"/>
        <v>654.30120000000011</v>
      </c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63" t="str">
        <f>IF(AND(DmartSalesData[[#This Row],[sales]]&gt;3000,DmartSalesData[[#This Row],[profit]]&gt;500),"Good","Not Good")</f>
        <v>Not Good</v>
      </c>
      <c r="R1187" s="73">
        <f>YEAR(DmartSalesData[[#This Row],[order_date]])</f>
        <v>2024</v>
      </c>
      <c r="S1187" s="73"/>
    </row>
    <row r="1188" spans="1:19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 t="str">
        <f>IF(DmartSalesData[[#This Row],[sales]]&gt;4000,"High Category",IF(DmartSalesData[[#This Row],[sales]]&gt;2000,"Medium Category","Low Category"))</f>
        <v>Medium Category</v>
      </c>
      <c r="G1188" s="2">
        <v>0.34</v>
      </c>
      <c r="H1188" s="24">
        <f t="shared" si="36"/>
        <v>984.27280000000007</v>
      </c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63" t="str">
        <f>IF(AND(DmartSalesData[[#This Row],[sales]]&gt;3000,DmartSalesData[[#This Row],[profit]]&gt;500),"Good","Not Good")</f>
        <v>Not Good</v>
      </c>
      <c r="R1188" s="73">
        <f>YEAR(DmartSalesData[[#This Row],[order_date]])</f>
        <v>2023</v>
      </c>
      <c r="S1188" s="73"/>
    </row>
    <row r="1189" spans="1:19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 t="str">
        <f>IF(DmartSalesData[[#This Row],[sales]]&gt;4000,"High Category",IF(DmartSalesData[[#This Row],[sales]]&gt;2000,"Medium Category","Low Category"))</f>
        <v>Medium Category</v>
      </c>
      <c r="G1189" s="2">
        <v>0.3</v>
      </c>
      <c r="H1189" s="24">
        <f t="shared" si="36"/>
        <v>696.15599999999995</v>
      </c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63" t="str">
        <f>IF(AND(DmartSalesData[[#This Row],[sales]]&gt;3000,DmartSalesData[[#This Row],[profit]]&gt;500),"Good","Not Good")</f>
        <v>Not Good</v>
      </c>
      <c r="R1189" s="73">
        <f>YEAR(DmartSalesData[[#This Row],[order_date]])</f>
        <v>2024</v>
      </c>
      <c r="S1189" s="73"/>
    </row>
    <row r="1190" spans="1:19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 t="str">
        <f>IF(DmartSalesData[[#This Row],[sales]]&gt;4000,"High Category",IF(DmartSalesData[[#This Row],[sales]]&gt;2000,"Medium Category","Low Category"))</f>
        <v>Low Category</v>
      </c>
      <c r="G1190" s="2">
        <v>0.49</v>
      </c>
      <c r="H1190" s="24">
        <f t="shared" si="36"/>
        <v>656.25699999999995</v>
      </c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63" t="str">
        <f>IF(AND(DmartSalesData[[#This Row],[sales]]&gt;3000,DmartSalesData[[#This Row],[profit]]&gt;500),"Good","Not Good")</f>
        <v>Not Good</v>
      </c>
      <c r="R1190" s="73">
        <f>YEAR(DmartSalesData[[#This Row],[order_date]])</f>
        <v>2023</v>
      </c>
      <c r="S1190" s="73"/>
    </row>
    <row r="1191" spans="1:19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 t="str">
        <f>IF(DmartSalesData[[#This Row],[sales]]&gt;4000,"High Category",IF(DmartSalesData[[#This Row],[sales]]&gt;2000,"Medium Category","Low Category"))</f>
        <v>High Category</v>
      </c>
      <c r="G1191" s="2">
        <v>0.49</v>
      </c>
      <c r="H1191" s="24">
        <f t="shared" si="36"/>
        <v>1994.7998</v>
      </c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63" t="str">
        <f>IF(AND(DmartSalesData[[#This Row],[sales]]&gt;3000,DmartSalesData[[#This Row],[profit]]&gt;500),"Good","Not Good")</f>
        <v>Not Good</v>
      </c>
      <c r="R1191" s="73">
        <f>YEAR(DmartSalesData[[#This Row],[order_date]])</f>
        <v>2024</v>
      </c>
      <c r="S1191" s="73"/>
    </row>
    <row r="1192" spans="1:19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 t="str">
        <f>IF(DmartSalesData[[#This Row],[sales]]&gt;4000,"High Category",IF(DmartSalesData[[#This Row],[sales]]&gt;2000,"Medium Category","Low Category"))</f>
        <v>Low Category</v>
      </c>
      <c r="G1192" s="2">
        <v>0.3</v>
      </c>
      <c r="H1192" s="24">
        <f t="shared" si="36"/>
        <v>71.852999999999994</v>
      </c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63" t="str">
        <f>IF(AND(DmartSalesData[[#This Row],[sales]]&gt;3000,DmartSalesData[[#This Row],[profit]]&gt;500),"Good","Not Good")</f>
        <v>Not Good</v>
      </c>
      <c r="R1192" s="73">
        <f>YEAR(DmartSalesData[[#This Row],[order_date]])</f>
        <v>2023</v>
      </c>
      <c r="S1192" s="73"/>
    </row>
    <row r="1193" spans="1:19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 t="str">
        <f>IF(DmartSalesData[[#This Row],[sales]]&gt;4000,"High Category",IF(DmartSalesData[[#This Row],[sales]]&gt;2000,"Medium Category","Low Category"))</f>
        <v>Medium Category</v>
      </c>
      <c r="G1193" s="2">
        <v>0.34</v>
      </c>
      <c r="H1193" s="24">
        <f t="shared" si="36"/>
        <v>1183.9446</v>
      </c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63" t="str">
        <f>IF(AND(DmartSalesData[[#This Row],[sales]]&gt;3000,DmartSalesData[[#This Row],[profit]]&gt;500),"Good","Not Good")</f>
        <v>Good</v>
      </c>
      <c r="R1193" s="73">
        <f>YEAR(DmartSalesData[[#This Row],[order_date]])</f>
        <v>2023</v>
      </c>
      <c r="S1193" s="73"/>
    </row>
    <row r="1194" spans="1:19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 t="str">
        <f>IF(DmartSalesData[[#This Row],[sales]]&gt;4000,"High Category",IF(DmartSalesData[[#This Row],[sales]]&gt;2000,"Medium Category","Low Category"))</f>
        <v>Medium Category</v>
      </c>
      <c r="G1194" s="2">
        <v>0.31</v>
      </c>
      <c r="H1194" s="24">
        <f t="shared" si="36"/>
        <v>933.70140000000004</v>
      </c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63" t="str">
        <f>IF(AND(DmartSalesData[[#This Row],[sales]]&gt;3000,DmartSalesData[[#This Row],[profit]]&gt;500),"Good","Not Good")</f>
        <v>Good</v>
      </c>
      <c r="R1194" s="73">
        <f>YEAR(DmartSalesData[[#This Row],[order_date]])</f>
        <v>2024</v>
      </c>
      <c r="S1194" s="73"/>
    </row>
    <row r="1195" spans="1:19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 t="str">
        <f>IF(DmartSalesData[[#This Row],[sales]]&gt;4000,"High Category",IF(DmartSalesData[[#This Row],[sales]]&gt;2000,"Medium Category","Low Category"))</f>
        <v>Low Category</v>
      </c>
      <c r="G1195" s="2">
        <v>0.16</v>
      </c>
      <c r="H1195" s="24">
        <f t="shared" si="36"/>
        <v>129.11680000000001</v>
      </c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63" t="str">
        <f>IF(AND(DmartSalesData[[#This Row],[sales]]&gt;3000,DmartSalesData[[#This Row],[profit]]&gt;500),"Good","Not Good")</f>
        <v>Not Good</v>
      </c>
      <c r="R1195" s="73">
        <f>YEAR(DmartSalesData[[#This Row],[order_date]])</f>
        <v>2024</v>
      </c>
      <c r="S1195" s="73"/>
    </row>
    <row r="1196" spans="1:19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 t="str">
        <f>IF(DmartSalesData[[#This Row],[sales]]&gt;4000,"High Category",IF(DmartSalesData[[#This Row],[sales]]&gt;2000,"Medium Category","Low Category"))</f>
        <v>Low Category</v>
      </c>
      <c r="G1196" s="2">
        <v>0.1</v>
      </c>
      <c r="H1196" s="24">
        <f t="shared" si="36"/>
        <v>91.293000000000006</v>
      </c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63" t="str">
        <f>IF(AND(DmartSalesData[[#This Row],[sales]]&gt;3000,DmartSalesData[[#This Row],[profit]]&gt;500),"Good","Not Good")</f>
        <v>Not Good</v>
      </c>
      <c r="R1196" s="73">
        <f>YEAR(DmartSalesData[[#This Row],[order_date]])</f>
        <v>2023</v>
      </c>
      <c r="S1196" s="73"/>
    </row>
    <row r="1197" spans="1:19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 t="str">
        <f>IF(DmartSalesData[[#This Row],[sales]]&gt;4000,"High Category",IF(DmartSalesData[[#This Row],[sales]]&gt;2000,"Medium Category","Low Category"))</f>
        <v>Medium Category</v>
      </c>
      <c r="G1197" s="2">
        <v>0.2</v>
      </c>
      <c r="H1197" s="24">
        <f t="shared" si="36"/>
        <v>666.04200000000003</v>
      </c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63" t="str">
        <f>IF(AND(DmartSalesData[[#This Row],[sales]]&gt;3000,DmartSalesData[[#This Row],[profit]]&gt;500),"Good","Not Good")</f>
        <v>Not Good</v>
      </c>
      <c r="R1197" s="73">
        <f>YEAR(DmartSalesData[[#This Row],[order_date]])</f>
        <v>2024</v>
      </c>
      <c r="S1197" s="73"/>
    </row>
    <row r="1198" spans="1:19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 t="str">
        <f>IF(DmartSalesData[[#This Row],[sales]]&gt;4000,"High Category",IF(DmartSalesData[[#This Row],[sales]]&gt;2000,"Medium Category","Low Category"))</f>
        <v>Low Category</v>
      </c>
      <c r="G1198" s="2">
        <v>0.34</v>
      </c>
      <c r="H1198" s="24">
        <f t="shared" si="36"/>
        <v>554.02320000000009</v>
      </c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63" t="str">
        <f>IF(AND(DmartSalesData[[#This Row],[sales]]&gt;3000,DmartSalesData[[#This Row],[profit]]&gt;500),"Good","Not Good")</f>
        <v>Not Good</v>
      </c>
      <c r="R1198" s="73">
        <f>YEAR(DmartSalesData[[#This Row],[order_date]])</f>
        <v>2024</v>
      </c>
      <c r="S1198" s="73"/>
    </row>
    <row r="1199" spans="1:19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 t="str">
        <f>IF(DmartSalesData[[#This Row],[sales]]&gt;4000,"High Category",IF(DmartSalesData[[#This Row],[sales]]&gt;2000,"Medium Category","Low Category"))</f>
        <v>Low Category</v>
      </c>
      <c r="G1199" s="2">
        <v>0.03</v>
      </c>
      <c r="H1199" s="24">
        <f t="shared" si="36"/>
        <v>42.063599999999994</v>
      </c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63" t="str">
        <f>IF(AND(DmartSalesData[[#This Row],[sales]]&gt;3000,DmartSalesData[[#This Row],[profit]]&gt;500),"Good","Not Good")</f>
        <v>Not Good</v>
      </c>
      <c r="R1199" s="73">
        <f>YEAR(DmartSalesData[[#This Row],[order_date]])</f>
        <v>2024</v>
      </c>
      <c r="S1199" s="73"/>
    </row>
    <row r="1200" spans="1:19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 t="str">
        <f>IF(DmartSalesData[[#This Row],[sales]]&gt;4000,"High Category",IF(DmartSalesData[[#This Row],[sales]]&gt;2000,"Medium Category","Low Category"))</f>
        <v>Low Category</v>
      </c>
      <c r="G1200" s="2">
        <v>0.26</v>
      </c>
      <c r="H1200" s="24">
        <f t="shared" si="36"/>
        <v>101.36360000000001</v>
      </c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63" t="str">
        <f>IF(AND(DmartSalesData[[#This Row],[sales]]&gt;3000,DmartSalesData[[#This Row],[profit]]&gt;500),"Good","Not Good")</f>
        <v>Not Good</v>
      </c>
      <c r="R1200" s="73">
        <f>YEAR(DmartSalesData[[#This Row],[order_date]])</f>
        <v>2024</v>
      </c>
      <c r="S1200" s="73"/>
    </row>
    <row r="1201" spans="1:19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 t="str">
        <f>IF(DmartSalesData[[#This Row],[sales]]&gt;4000,"High Category",IF(DmartSalesData[[#This Row],[sales]]&gt;2000,"Medium Category","Low Category"))</f>
        <v>Medium Category</v>
      </c>
      <c r="G1201" s="2">
        <v>0.2</v>
      </c>
      <c r="H1201" s="24">
        <f t="shared" si="36"/>
        <v>771.154</v>
      </c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63" t="str">
        <f>IF(AND(DmartSalesData[[#This Row],[sales]]&gt;3000,DmartSalesData[[#This Row],[profit]]&gt;500),"Good","Not Good")</f>
        <v>Not Good</v>
      </c>
      <c r="R1201" s="73">
        <f>YEAR(DmartSalesData[[#This Row],[order_date]])</f>
        <v>2023</v>
      </c>
      <c r="S1201" s="73"/>
    </row>
    <row r="1202" spans="1:19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 t="str">
        <f>IF(DmartSalesData[[#This Row],[sales]]&gt;4000,"High Category",IF(DmartSalesData[[#This Row],[sales]]&gt;2000,"Medium Category","Low Category"))</f>
        <v>High Category</v>
      </c>
      <c r="G1202" s="2">
        <v>0.26</v>
      </c>
      <c r="H1202" s="24">
        <f t="shared" si="36"/>
        <v>1150.5234</v>
      </c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63" t="str">
        <f>IF(AND(DmartSalesData[[#This Row],[sales]]&gt;3000,DmartSalesData[[#This Row],[profit]]&gt;500),"Good","Not Good")</f>
        <v>Not Good</v>
      </c>
      <c r="R1202" s="73">
        <f>YEAR(DmartSalesData[[#This Row],[order_date]])</f>
        <v>2023</v>
      </c>
      <c r="S1202" s="73"/>
    </row>
    <row r="1203" spans="1:19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 t="str">
        <f>IF(DmartSalesData[[#This Row],[sales]]&gt;4000,"High Category",IF(DmartSalesData[[#This Row],[sales]]&gt;2000,"Medium Category","Low Category"))</f>
        <v>High Category</v>
      </c>
      <c r="G1203" s="2">
        <v>0.43</v>
      </c>
      <c r="H1203" s="24">
        <f t="shared" si="36"/>
        <v>1770.4132</v>
      </c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63" t="str">
        <f>IF(AND(DmartSalesData[[#This Row],[sales]]&gt;3000,DmartSalesData[[#This Row],[profit]]&gt;500),"Good","Not Good")</f>
        <v>Not Good</v>
      </c>
      <c r="R1203" s="73">
        <f>YEAR(DmartSalesData[[#This Row],[order_date]])</f>
        <v>2023</v>
      </c>
      <c r="S1203" s="73"/>
    </row>
    <row r="1204" spans="1:19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 t="str">
        <f>IF(DmartSalesData[[#This Row],[sales]]&gt;4000,"High Category",IF(DmartSalesData[[#This Row],[sales]]&gt;2000,"Medium Category","Low Category"))</f>
        <v>Medium Category</v>
      </c>
      <c r="G1204" s="2">
        <v>0.02</v>
      </c>
      <c r="H1204" s="24">
        <f t="shared" si="36"/>
        <v>47.671400000000006</v>
      </c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63" t="str">
        <f>IF(AND(DmartSalesData[[#This Row],[sales]]&gt;3000,DmartSalesData[[#This Row],[profit]]&gt;500),"Good","Not Good")</f>
        <v>Not Good</v>
      </c>
      <c r="R1204" s="73">
        <f>YEAR(DmartSalesData[[#This Row],[order_date]])</f>
        <v>2024</v>
      </c>
      <c r="S1204" s="73"/>
    </row>
    <row r="1205" spans="1:19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 t="str">
        <f>IF(DmartSalesData[[#This Row],[sales]]&gt;4000,"High Category",IF(DmartSalesData[[#This Row],[sales]]&gt;2000,"Medium Category","Low Category"))</f>
        <v>Medium Category</v>
      </c>
      <c r="G1205" s="2">
        <v>0.38</v>
      </c>
      <c r="H1205" s="24">
        <f t="shared" si="36"/>
        <v>1032.2282</v>
      </c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63" t="str">
        <f>IF(AND(DmartSalesData[[#This Row],[sales]]&gt;3000,DmartSalesData[[#This Row],[profit]]&gt;500),"Good","Not Good")</f>
        <v>Not Good</v>
      </c>
      <c r="R1205" s="73">
        <f>YEAR(DmartSalesData[[#This Row],[order_date]])</f>
        <v>2024</v>
      </c>
      <c r="S1205" s="73"/>
    </row>
    <row r="1206" spans="1:19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 t="str">
        <f>IF(DmartSalesData[[#This Row],[sales]]&gt;4000,"High Category",IF(DmartSalesData[[#This Row],[sales]]&gt;2000,"Medium Category","Low Category"))</f>
        <v>Low Category</v>
      </c>
      <c r="G1206" s="2">
        <v>0.33</v>
      </c>
      <c r="H1206" s="24">
        <f t="shared" si="36"/>
        <v>424.75950000000006</v>
      </c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63" t="str">
        <f>IF(AND(DmartSalesData[[#This Row],[sales]]&gt;3000,DmartSalesData[[#This Row],[profit]]&gt;500),"Good","Not Good")</f>
        <v>Not Good</v>
      </c>
      <c r="R1206" s="73">
        <f>YEAR(DmartSalesData[[#This Row],[order_date]])</f>
        <v>2023</v>
      </c>
      <c r="S1206" s="73"/>
    </row>
    <row r="1207" spans="1:19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 t="str">
        <f>IF(DmartSalesData[[#This Row],[sales]]&gt;4000,"High Category",IF(DmartSalesData[[#This Row],[sales]]&gt;2000,"Medium Category","Low Category"))</f>
        <v>Low Category</v>
      </c>
      <c r="G1207" s="2">
        <v>0.1</v>
      </c>
      <c r="H1207" s="24">
        <f t="shared" si="36"/>
        <v>94.699000000000012</v>
      </c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63" t="str">
        <f>IF(AND(DmartSalesData[[#This Row],[sales]]&gt;3000,DmartSalesData[[#This Row],[profit]]&gt;500),"Good","Not Good")</f>
        <v>Not Good</v>
      </c>
      <c r="R1207" s="73">
        <f>YEAR(DmartSalesData[[#This Row],[order_date]])</f>
        <v>2023</v>
      </c>
      <c r="S1207" s="73"/>
    </row>
    <row r="1208" spans="1:19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 t="str">
        <f>IF(DmartSalesData[[#This Row],[sales]]&gt;4000,"High Category",IF(DmartSalesData[[#This Row],[sales]]&gt;2000,"Medium Category","Low Category"))</f>
        <v>High Category</v>
      </c>
      <c r="G1208" s="2">
        <v>0.37</v>
      </c>
      <c r="H1208" s="24">
        <f t="shared" si="36"/>
        <v>1529.1026999999999</v>
      </c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63" t="str">
        <f>IF(AND(DmartSalesData[[#This Row],[sales]]&gt;3000,DmartSalesData[[#This Row],[profit]]&gt;500),"Good","Not Good")</f>
        <v>Not Good</v>
      </c>
      <c r="R1208" s="73">
        <f>YEAR(DmartSalesData[[#This Row],[order_date]])</f>
        <v>2024</v>
      </c>
      <c r="S1208" s="73"/>
    </row>
    <row r="1209" spans="1:19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 t="str">
        <f>IF(DmartSalesData[[#This Row],[sales]]&gt;4000,"High Category",IF(DmartSalesData[[#This Row],[sales]]&gt;2000,"Medium Category","Low Category"))</f>
        <v>High Category</v>
      </c>
      <c r="G1209" s="2">
        <v>0.25</v>
      </c>
      <c r="H1209" s="24">
        <f t="shared" si="36"/>
        <v>1002.9725</v>
      </c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63" t="str">
        <f>IF(AND(DmartSalesData[[#This Row],[sales]]&gt;3000,DmartSalesData[[#This Row],[profit]]&gt;500),"Good","Not Good")</f>
        <v>Good</v>
      </c>
      <c r="R1209" s="73">
        <f>YEAR(DmartSalesData[[#This Row],[order_date]])</f>
        <v>2023</v>
      </c>
      <c r="S1209" s="73"/>
    </row>
    <row r="1210" spans="1:19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 t="str">
        <f>IF(DmartSalesData[[#This Row],[sales]]&gt;4000,"High Category",IF(DmartSalesData[[#This Row],[sales]]&gt;2000,"Medium Category","Low Category"))</f>
        <v>Medium Category</v>
      </c>
      <c r="G1210" s="2">
        <v>0.24</v>
      </c>
      <c r="H1210" s="24">
        <f t="shared" si="36"/>
        <v>938.17439999999999</v>
      </c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63" t="str">
        <f>IF(AND(DmartSalesData[[#This Row],[sales]]&gt;3000,DmartSalesData[[#This Row],[profit]]&gt;500),"Good","Not Good")</f>
        <v>Not Good</v>
      </c>
      <c r="R1210" s="73">
        <f>YEAR(DmartSalesData[[#This Row],[order_date]])</f>
        <v>2023</v>
      </c>
      <c r="S1210" s="73"/>
    </row>
    <row r="1211" spans="1:19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 t="str">
        <f>IF(DmartSalesData[[#This Row],[sales]]&gt;4000,"High Category",IF(DmartSalesData[[#This Row],[sales]]&gt;2000,"Medium Category","Low Category"))</f>
        <v>Medium Category</v>
      </c>
      <c r="G1211" s="2">
        <v>0.24</v>
      </c>
      <c r="H1211" s="24">
        <f t="shared" si="36"/>
        <v>568.91039999999998</v>
      </c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63" t="str">
        <f>IF(AND(DmartSalesData[[#This Row],[sales]]&gt;3000,DmartSalesData[[#This Row],[profit]]&gt;500),"Good","Not Good")</f>
        <v>Not Good</v>
      </c>
      <c r="R1211" s="73">
        <f>YEAR(DmartSalesData[[#This Row],[order_date]])</f>
        <v>2024</v>
      </c>
      <c r="S1211" s="73"/>
    </row>
    <row r="1212" spans="1:19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 t="str">
        <f>IF(DmartSalesData[[#This Row],[sales]]&gt;4000,"High Category",IF(DmartSalesData[[#This Row],[sales]]&gt;2000,"Medium Category","Low Category"))</f>
        <v>High Category</v>
      </c>
      <c r="G1212" s="2">
        <v>0.47</v>
      </c>
      <c r="H1212" s="24">
        <f t="shared" si="36"/>
        <v>2037.9622999999999</v>
      </c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63" t="str">
        <f>IF(AND(DmartSalesData[[#This Row],[sales]]&gt;3000,DmartSalesData[[#This Row],[profit]]&gt;500),"Good","Not Good")</f>
        <v>Not Good</v>
      </c>
      <c r="R1212" s="73">
        <f>YEAR(DmartSalesData[[#This Row],[order_date]])</f>
        <v>2024</v>
      </c>
      <c r="S1212" s="73"/>
    </row>
    <row r="1213" spans="1:19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 t="str">
        <f>IF(DmartSalesData[[#This Row],[sales]]&gt;4000,"High Category",IF(DmartSalesData[[#This Row],[sales]]&gt;2000,"Medium Category","Low Category"))</f>
        <v>High Category</v>
      </c>
      <c r="G1213" s="2">
        <v>0.47</v>
      </c>
      <c r="H1213" s="24">
        <f t="shared" si="36"/>
        <v>2180.1138000000001</v>
      </c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63" t="str">
        <f>IF(AND(DmartSalesData[[#This Row],[sales]]&gt;3000,DmartSalesData[[#This Row],[profit]]&gt;500),"Good","Not Good")</f>
        <v>Good</v>
      </c>
      <c r="R1213" s="73">
        <f>YEAR(DmartSalesData[[#This Row],[order_date]])</f>
        <v>2023</v>
      </c>
      <c r="S1213" s="73"/>
    </row>
    <row r="1214" spans="1:19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 t="str">
        <f>IF(DmartSalesData[[#This Row],[sales]]&gt;4000,"High Category",IF(DmartSalesData[[#This Row],[sales]]&gt;2000,"Medium Category","Low Category"))</f>
        <v>Low Category</v>
      </c>
      <c r="G1214" s="2">
        <v>0.46</v>
      </c>
      <c r="H1214" s="24">
        <f t="shared" si="36"/>
        <v>786.08940000000007</v>
      </c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63" t="str">
        <f>IF(AND(DmartSalesData[[#This Row],[sales]]&gt;3000,DmartSalesData[[#This Row],[profit]]&gt;500),"Good","Not Good")</f>
        <v>Not Good</v>
      </c>
      <c r="R1214" s="73">
        <f>YEAR(DmartSalesData[[#This Row],[order_date]])</f>
        <v>2024</v>
      </c>
      <c r="S1214" s="73"/>
    </row>
    <row r="1215" spans="1:19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 t="str">
        <f>IF(DmartSalesData[[#This Row],[sales]]&gt;4000,"High Category",IF(DmartSalesData[[#This Row],[sales]]&gt;2000,"Medium Category","Low Category"))</f>
        <v>Low Category</v>
      </c>
      <c r="G1215" s="2">
        <v>0.44</v>
      </c>
      <c r="H1215" s="24">
        <f t="shared" si="36"/>
        <v>528.44000000000005</v>
      </c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63" t="str">
        <f>IF(AND(DmartSalesData[[#This Row],[sales]]&gt;3000,DmartSalesData[[#This Row],[profit]]&gt;500),"Good","Not Good")</f>
        <v>Not Good</v>
      </c>
      <c r="R1215" s="73">
        <f>YEAR(DmartSalesData[[#This Row],[order_date]])</f>
        <v>2023</v>
      </c>
      <c r="S1215" s="73"/>
    </row>
    <row r="1216" spans="1:19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 t="str">
        <f>IF(DmartSalesData[[#This Row],[sales]]&gt;4000,"High Category",IF(DmartSalesData[[#This Row],[sales]]&gt;2000,"Medium Category","Low Category"))</f>
        <v>Medium Category</v>
      </c>
      <c r="G1216" s="2">
        <v>0.02</v>
      </c>
      <c r="H1216" s="24">
        <f t="shared" si="36"/>
        <v>47.497799999999998</v>
      </c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63" t="str">
        <f>IF(AND(DmartSalesData[[#This Row],[sales]]&gt;3000,DmartSalesData[[#This Row],[profit]]&gt;500),"Good","Not Good")</f>
        <v>Not Good</v>
      </c>
      <c r="R1216" s="73">
        <f>YEAR(DmartSalesData[[#This Row],[order_date]])</f>
        <v>2023</v>
      </c>
      <c r="S1216" s="73"/>
    </row>
    <row r="1217" spans="1:19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 t="str">
        <f>IF(DmartSalesData[[#This Row],[sales]]&gt;4000,"High Category",IF(DmartSalesData[[#This Row],[sales]]&gt;2000,"Medium Category","Low Category"))</f>
        <v>Low Category</v>
      </c>
      <c r="G1217" s="2">
        <v>0.2</v>
      </c>
      <c r="H1217" s="24">
        <f t="shared" si="36"/>
        <v>195.74</v>
      </c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63" t="str">
        <f>IF(AND(DmartSalesData[[#This Row],[sales]]&gt;3000,DmartSalesData[[#This Row],[profit]]&gt;500),"Good","Not Good")</f>
        <v>Not Good</v>
      </c>
      <c r="R1217" s="73">
        <f>YEAR(DmartSalesData[[#This Row],[order_date]])</f>
        <v>2024</v>
      </c>
      <c r="S1217" s="73"/>
    </row>
    <row r="1218" spans="1:19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 t="str">
        <f>IF(DmartSalesData[[#This Row],[sales]]&gt;4000,"High Category",IF(DmartSalesData[[#This Row],[sales]]&gt;2000,"Medium Category","Low Category"))</f>
        <v>High Category</v>
      </c>
      <c r="G1218" s="2">
        <v>0.45</v>
      </c>
      <c r="H1218" s="24">
        <f t="shared" ref="H1218:H1281" si="38">E1218*G1218</f>
        <v>1994.2244999999998</v>
      </c>
      <c r="I1218" s="2">
        <f t="shared" ref="I1218:I1281" si="39">E1218-H1218</f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63" t="str">
        <f>IF(AND(DmartSalesData[[#This Row],[sales]]&gt;3000,DmartSalesData[[#This Row],[profit]]&gt;500),"Good","Not Good")</f>
        <v>Good</v>
      </c>
      <c r="R1218" s="73">
        <f>YEAR(DmartSalesData[[#This Row],[order_date]])</f>
        <v>2023</v>
      </c>
      <c r="S1218" s="73"/>
    </row>
    <row r="1219" spans="1:19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 t="str">
        <f>IF(DmartSalesData[[#This Row],[sales]]&gt;4000,"High Category",IF(DmartSalesData[[#This Row],[sales]]&gt;2000,"Medium Category","Low Category"))</f>
        <v>Low Category</v>
      </c>
      <c r="G1219" s="2">
        <v>0.38</v>
      </c>
      <c r="H1219" s="24">
        <f t="shared" si="38"/>
        <v>667.33699999999999</v>
      </c>
      <c r="I1219" s="2">
        <f t="shared" si="39"/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63" t="str">
        <f>IF(AND(DmartSalesData[[#This Row],[sales]]&gt;3000,DmartSalesData[[#This Row],[profit]]&gt;500),"Good","Not Good")</f>
        <v>Not Good</v>
      </c>
      <c r="R1219" s="73">
        <f>YEAR(DmartSalesData[[#This Row],[order_date]])</f>
        <v>2023</v>
      </c>
      <c r="S1219" s="73"/>
    </row>
    <row r="1220" spans="1:19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 t="str">
        <f>IF(DmartSalesData[[#This Row],[sales]]&gt;4000,"High Category",IF(DmartSalesData[[#This Row],[sales]]&gt;2000,"Medium Category","Low Category"))</f>
        <v>Medium Category</v>
      </c>
      <c r="G1220" s="2">
        <v>0.23</v>
      </c>
      <c r="H1220" s="24">
        <f t="shared" si="38"/>
        <v>672.34519999999998</v>
      </c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63" t="str">
        <f>IF(AND(DmartSalesData[[#This Row],[sales]]&gt;3000,DmartSalesData[[#This Row],[profit]]&gt;500),"Good","Not Good")</f>
        <v>Not Good</v>
      </c>
      <c r="R1220" s="73">
        <f>YEAR(DmartSalesData[[#This Row],[order_date]])</f>
        <v>2023</v>
      </c>
      <c r="S1220" s="73"/>
    </row>
    <row r="1221" spans="1:19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 t="str">
        <f>IF(DmartSalesData[[#This Row],[sales]]&gt;4000,"High Category",IF(DmartSalesData[[#This Row],[sales]]&gt;2000,"Medium Category","Low Category"))</f>
        <v>Medium Category</v>
      </c>
      <c r="G1221" s="2">
        <v>0.39</v>
      </c>
      <c r="H1221" s="24">
        <f t="shared" si="38"/>
        <v>1175.5107</v>
      </c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63" t="str">
        <f>IF(AND(DmartSalesData[[#This Row],[sales]]&gt;3000,DmartSalesData[[#This Row],[profit]]&gt;500),"Good","Not Good")</f>
        <v>Good</v>
      </c>
      <c r="R1221" s="73">
        <f>YEAR(DmartSalesData[[#This Row],[order_date]])</f>
        <v>2023</v>
      </c>
      <c r="S1221" s="73"/>
    </row>
    <row r="1222" spans="1:19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 t="str">
        <f>IF(DmartSalesData[[#This Row],[sales]]&gt;4000,"High Category",IF(DmartSalesData[[#This Row],[sales]]&gt;2000,"Medium Category","Low Category"))</f>
        <v>Medium Category</v>
      </c>
      <c r="G1222" s="2">
        <v>0.1</v>
      </c>
      <c r="H1222" s="24">
        <f t="shared" si="38"/>
        <v>262.34399999999999</v>
      </c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63" t="str">
        <f>IF(AND(DmartSalesData[[#This Row],[sales]]&gt;3000,DmartSalesData[[#This Row],[profit]]&gt;500),"Good","Not Good")</f>
        <v>Not Good</v>
      </c>
      <c r="R1222" s="73">
        <f>YEAR(DmartSalesData[[#This Row],[order_date]])</f>
        <v>2024</v>
      </c>
      <c r="S1222" s="73"/>
    </row>
    <row r="1223" spans="1:19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 t="str">
        <f>IF(DmartSalesData[[#This Row],[sales]]&gt;4000,"High Category",IF(DmartSalesData[[#This Row],[sales]]&gt;2000,"Medium Category","Low Category"))</f>
        <v>Low Category</v>
      </c>
      <c r="G1223" s="2">
        <v>0.3</v>
      </c>
      <c r="H1223" s="24">
        <f t="shared" si="38"/>
        <v>260.09399999999999</v>
      </c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63" t="str">
        <f>IF(AND(DmartSalesData[[#This Row],[sales]]&gt;3000,DmartSalesData[[#This Row],[profit]]&gt;500),"Good","Not Good")</f>
        <v>Not Good</v>
      </c>
      <c r="R1223" s="73">
        <f>YEAR(DmartSalesData[[#This Row],[order_date]])</f>
        <v>2024</v>
      </c>
      <c r="S1223" s="73"/>
    </row>
    <row r="1224" spans="1:19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 t="str">
        <f>IF(DmartSalesData[[#This Row],[sales]]&gt;4000,"High Category",IF(DmartSalesData[[#This Row],[sales]]&gt;2000,"Medium Category","Low Category"))</f>
        <v>High Category</v>
      </c>
      <c r="G1224" s="2">
        <v>0.27</v>
      </c>
      <c r="H1224" s="24">
        <f t="shared" si="38"/>
        <v>1338.0930000000001</v>
      </c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63" t="str">
        <f>IF(AND(DmartSalesData[[#This Row],[sales]]&gt;3000,DmartSalesData[[#This Row],[profit]]&gt;500),"Good","Not Good")</f>
        <v>Good</v>
      </c>
      <c r="R1224" s="73">
        <f>YEAR(DmartSalesData[[#This Row],[order_date]])</f>
        <v>2024</v>
      </c>
      <c r="S1224" s="73"/>
    </row>
    <row r="1225" spans="1:19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 t="str">
        <f>IF(DmartSalesData[[#This Row],[sales]]&gt;4000,"High Category",IF(DmartSalesData[[#This Row],[sales]]&gt;2000,"Medium Category","Low Category"))</f>
        <v>Low Category</v>
      </c>
      <c r="G1225" s="2">
        <v>0.28999999999999998</v>
      </c>
      <c r="H1225" s="24">
        <f t="shared" si="38"/>
        <v>274.2704</v>
      </c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63" t="str">
        <f>IF(AND(DmartSalesData[[#This Row],[sales]]&gt;3000,DmartSalesData[[#This Row],[profit]]&gt;500),"Good","Not Good")</f>
        <v>Not Good</v>
      </c>
      <c r="R1225" s="73">
        <f>YEAR(DmartSalesData[[#This Row],[order_date]])</f>
        <v>2023</v>
      </c>
      <c r="S1225" s="73"/>
    </row>
    <row r="1226" spans="1:19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 t="str">
        <f>IF(DmartSalesData[[#This Row],[sales]]&gt;4000,"High Category",IF(DmartSalesData[[#This Row],[sales]]&gt;2000,"Medium Category","Low Category"))</f>
        <v>Medium Category</v>
      </c>
      <c r="G1226" s="2">
        <v>0.36</v>
      </c>
      <c r="H1226" s="24">
        <f t="shared" si="38"/>
        <v>1361.6604</v>
      </c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63" t="str">
        <f>IF(AND(DmartSalesData[[#This Row],[sales]]&gt;3000,DmartSalesData[[#This Row],[profit]]&gt;500),"Good","Not Good")</f>
        <v>Good</v>
      </c>
      <c r="R1226" s="73">
        <f>YEAR(DmartSalesData[[#This Row],[order_date]])</f>
        <v>2023</v>
      </c>
      <c r="S1226" s="73"/>
    </row>
    <row r="1227" spans="1:19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 t="str">
        <f>IF(DmartSalesData[[#This Row],[sales]]&gt;4000,"High Category",IF(DmartSalesData[[#This Row],[sales]]&gt;2000,"Medium Category","Low Category"))</f>
        <v>Medium Category</v>
      </c>
      <c r="G1227" s="2">
        <v>0.47</v>
      </c>
      <c r="H1227" s="24">
        <f t="shared" si="38"/>
        <v>1869.5095999999999</v>
      </c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63" t="str">
        <f>IF(AND(DmartSalesData[[#This Row],[sales]]&gt;3000,DmartSalesData[[#This Row],[profit]]&gt;500),"Good","Not Good")</f>
        <v>Good</v>
      </c>
      <c r="R1227" s="73">
        <f>YEAR(DmartSalesData[[#This Row],[order_date]])</f>
        <v>2023</v>
      </c>
      <c r="S1227" s="73"/>
    </row>
    <row r="1228" spans="1:19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 t="str">
        <f>IF(DmartSalesData[[#This Row],[sales]]&gt;4000,"High Category",IF(DmartSalesData[[#This Row],[sales]]&gt;2000,"Medium Category","Low Category"))</f>
        <v>Low Category</v>
      </c>
      <c r="G1228" s="2">
        <v>0.13</v>
      </c>
      <c r="H1228" s="24">
        <f t="shared" si="38"/>
        <v>105.46899999999999</v>
      </c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63" t="str">
        <f>IF(AND(DmartSalesData[[#This Row],[sales]]&gt;3000,DmartSalesData[[#This Row],[profit]]&gt;500),"Good","Not Good")</f>
        <v>Not Good</v>
      </c>
      <c r="R1228" s="73">
        <f>YEAR(DmartSalesData[[#This Row],[order_date]])</f>
        <v>2023</v>
      </c>
      <c r="S1228" s="73"/>
    </row>
    <row r="1229" spans="1:19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 t="str">
        <f>IF(DmartSalesData[[#This Row],[sales]]&gt;4000,"High Category",IF(DmartSalesData[[#This Row],[sales]]&gt;2000,"Medium Category","Low Category"))</f>
        <v>High Category</v>
      </c>
      <c r="G1229" s="2">
        <v>0.38</v>
      </c>
      <c r="H1229" s="24">
        <f t="shared" si="38"/>
        <v>1775.55</v>
      </c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63" t="str">
        <f>IF(AND(DmartSalesData[[#This Row],[sales]]&gt;3000,DmartSalesData[[#This Row],[profit]]&gt;500),"Good","Not Good")</f>
        <v>Good</v>
      </c>
      <c r="R1229" s="73">
        <f>YEAR(DmartSalesData[[#This Row],[order_date]])</f>
        <v>2023</v>
      </c>
      <c r="S1229" s="73"/>
    </row>
    <row r="1230" spans="1:19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 t="str">
        <f>IF(DmartSalesData[[#This Row],[sales]]&gt;4000,"High Category",IF(DmartSalesData[[#This Row],[sales]]&gt;2000,"Medium Category","Low Category"))</f>
        <v>Medium Category</v>
      </c>
      <c r="G1230" s="2">
        <v>0.32</v>
      </c>
      <c r="H1230" s="24">
        <f t="shared" si="38"/>
        <v>796.80640000000005</v>
      </c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63" t="str">
        <f>IF(AND(DmartSalesData[[#This Row],[sales]]&gt;3000,DmartSalesData[[#This Row],[profit]]&gt;500),"Good","Not Good")</f>
        <v>Not Good</v>
      </c>
      <c r="R1230" s="73">
        <f>YEAR(DmartSalesData[[#This Row],[order_date]])</f>
        <v>2023</v>
      </c>
      <c r="S1230" s="73"/>
    </row>
    <row r="1231" spans="1:19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 t="str">
        <f>IF(DmartSalesData[[#This Row],[sales]]&gt;4000,"High Category",IF(DmartSalesData[[#This Row],[sales]]&gt;2000,"Medium Category","Low Category"))</f>
        <v>Medium Category</v>
      </c>
      <c r="G1231" s="2">
        <v>0.35</v>
      </c>
      <c r="H1231" s="24">
        <f t="shared" si="38"/>
        <v>1113.5355</v>
      </c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63" t="str">
        <f>IF(AND(DmartSalesData[[#This Row],[sales]]&gt;3000,DmartSalesData[[#This Row],[profit]]&gt;500),"Good","Not Good")</f>
        <v>Good</v>
      </c>
      <c r="R1231" s="73">
        <f>YEAR(DmartSalesData[[#This Row],[order_date]])</f>
        <v>2024</v>
      </c>
      <c r="S1231" s="73"/>
    </row>
    <row r="1232" spans="1:19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 t="str">
        <f>IF(DmartSalesData[[#This Row],[sales]]&gt;4000,"High Category",IF(DmartSalesData[[#This Row],[sales]]&gt;2000,"Medium Category","Low Category"))</f>
        <v>Medium Category</v>
      </c>
      <c r="G1232" s="2">
        <v>0.21</v>
      </c>
      <c r="H1232" s="24">
        <f t="shared" si="38"/>
        <v>681.80909999999994</v>
      </c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63" t="str">
        <f>IF(AND(DmartSalesData[[#This Row],[sales]]&gt;3000,DmartSalesData[[#This Row],[profit]]&gt;500),"Good","Not Good")</f>
        <v>Not Good</v>
      </c>
      <c r="R1232" s="73">
        <f>YEAR(DmartSalesData[[#This Row],[order_date]])</f>
        <v>2024</v>
      </c>
      <c r="S1232" s="73"/>
    </row>
    <row r="1233" spans="1:19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 t="str">
        <f>IF(DmartSalesData[[#This Row],[sales]]&gt;4000,"High Category",IF(DmartSalesData[[#This Row],[sales]]&gt;2000,"Medium Category","Low Category"))</f>
        <v>Medium Category</v>
      </c>
      <c r="G1233" s="2">
        <v>0.47</v>
      </c>
      <c r="H1233" s="24">
        <f t="shared" si="38"/>
        <v>1209.9116000000001</v>
      </c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63" t="str">
        <f>IF(AND(DmartSalesData[[#This Row],[sales]]&gt;3000,DmartSalesData[[#This Row],[profit]]&gt;500),"Good","Not Good")</f>
        <v>Not Good</v>
      </c>
      <c r="R1233" s="73">
        <f>YEAR(DmartSalesData[[#This Row],[order_date]])</f>
        <v>2024</v>
      </c>
      <c r="S1233" s="73"/>
    </row>
    <row r="1234" spans="1:19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 t="str">
        <f>IF(DmartSalesData[[#This Row],[sales]]&gt;4000,"High Category",IF(DmartSalesData[[#This Row],[sales]]&gt;2000,"Medium Category","Low Category"))</f>
        <v>Low Category</v>
      </c>
      <c r="G1234" s="2">
        <v>0.24</v>
      </c>
      <c r="H1234" s="24">
        <f t="shared" si="38"/>
        <v>191.01839999999999</v>
      </c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63" t="str">
        <f>IF(AND(DmartSalesData[[#This Row],[sales]]&gt;3000,DmartSalesData[[#This Row],[profit]]&gt;500),"Good","Not Good")</f>
        <v>Not Good</v>
      </c>
      <c r="R1234" s="73">
        <f>YEAR(DmartSalesData[[#This Row],[order_date]])</f>
        <v>2024</v>
      </c>
      <c r="S1234" s="73"/>
    </row>
    <row r="1235" spans="1:19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 t="str">
        <f>IF(DmartSalesData[[#This Row],[sales]]&gt;4000,"High Category",IF(DmartSalesData[[#This Row],[sales]]&gt;2000,"Medium Category","Low Category"))</f>
        <v>Medium Category</v>
      </c>
      <c r="G1235" s="2">
        <v>0.06</v>
      </c>
      <c r="H1235" s="24">
        <f t="shared" si="38"/>
        <v>227.0154</v>
      </c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63" t="str">
        <f>IF(AND(DmartSalesData[[#This Row],[sales]]&gt;3000,DmartSalesData[[#This Row],[profit]]&gt;500),"Good","Not Good")</f>
        <v>Good</v>
      </c>
      <c r="R1235" s="73">
        <f>YEAR(DmartSalesData[[#This Row],[order_date]])</f>
        <v>2024</v>
      </c>
      <c r="S1235" s="73"/>
    </row>
    <row r="1236" spans="1:19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 t="str">
        <f>IF(DmartSalesData[[#This Row],[sales]]&gt;4000,"High Category",IF(DmartSalesData[[#This Row],[sales]]&gt;2000,"Medium Category","Low Category"))</f>
        <v>Medium Category</v>
      </c>
      <c r="G1236" s="2">
        <v>0.34</v>
      </c>
      <c r="H1236" s="24">
        <f t="shared" si="38"/>
        <v>1003.2550000000001</v>
      </c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63" t="str">
        <f>IF(AND(DmartSalesData[[#This Row],[sales]]&gt;3000,DmartSalesData[[#This Row],[profit]]&gt;500),"Good","Not Good")</f>
        <v>Not Good</v>
      </c>
      <c r="R1236" s="73">
        <f>YEAR(DmartSalesData[[#This Row],[order_date]])</f>
        <v>2023</v>
      </c>
      <c r="S1236" s="73"/>
    </row>
    <row r="1237" spans="1:19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 t="str">
        <f>IF(DmartSalesData[[#This Row],[sales]]&gt;4000,"High Category",IF(DmartSalesData[[#This Row],[sales]]&gt;2000,"Medium Category","Low Category"))</f>
        <v>Low Category</v>
      </c>
      <c r="G1237" s="2">
        <v>0.06</v>
      </c>
      <c r="H1237" s="24">
        <f t="shared" si="38"/>
        <v>40.892399999999995</v>
      </c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63" t="str">
        <f>IF(AND(DmartSalesData[[#This Row],[sales]]&gt;3000,DmartSalesData[[#This Row],[profit]]&gt;500),"Good","Not Good")</f>
        <v>Not Good</v>
      </c>
      <c r="R1237" s="73">
        <f>YEAR(DmartSalesData[[#This Row],[order_date]])</f>
        <v>2023</v>
      </c>
      <c r="S1237" s="73"/>
    </row>
    <row r="1238" spans="1:19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 t="str">
        <f>IF(DmartSalesData[[#This Row],[sales]]&gt;4000,"High Category",IF(DmartSalesData[[#This Row],[sales]]&gt;2000,"Medium Category","Low Category"))</f>
        <v>Medium Category</v>
      </c>
      <c r="G1238" s="2">
        <v>0.16</v>
      </c>
      <c r="H1238" s="24">
        <f t="shared" si="38"/>
        <v>565.05280000000005</v>
      </c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63" t="str">
        <f>IF(AND(DmartSalesData[[#This Row],[sales]]&gt;3000,DmartSalesData[[#This Row],[profit]]&gt;500),"Good","Not Good")</f>
        <v>Not Good</v>
      </c>
      <c r="R1238" s="73">
        <f>YEAR(DmartSalesData[[#This Row],[order_date]])</f>
        <v>2023</v>
      </c>
      <c r="S1238" s="73"/>
    </row>
    <row r="1239" spans="1:19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 t="str">
        <f>IF(DmartSalesData[[#This Row],[sales]]&gt;4000,"High Category",IF(DmartSalesData[[#This Row],[sales]]&gt;2000,"Medium Category","Low Category"))</f>
        <v>Medium Category</v>
      </c>
      <c r="G1239" s="2">
        <v>0.11</v>
      </c>
      <c r="H1239" s="24">
        <f t="shared" si="38"/>
        <v>389.7894</v>
      </c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63" t="str">
        <f>IF(AND(DmartSalesData[[#This Row],[sales]]&gt;3000,DmartSalesData[[#This Row],[profit]]&gt;500),"Good","Not Good")</f>
        <v>Good</v>
      </c>
      <c r="R1239" s="73">
        <f>YEAR(DmartSalesData[[#This Row],[order_date]])</f>
        <v>2023</v>
      </c>
      <c r="S1239" s="73"/>
    </row>
    <row r="1240" spans="1:19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 t="str">
        <f>IF(DmartSalesData[[#This Row],[sales]]&gt;4000,"High Category",IF(DmartSalesData[[#This Row],[sales]]&gt;2000,"Medium Category","Low Category"))</f>
        <v>Medium Category</v>
      </c>
      <c r="G1240" s="2">
        <v>0.27</v>
      </c>
      <c r="H1240" s="24">
        <f t="shared" si="38"/>
        <v>752.64660000000003</v>
      </c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63" t="str">
        <f>IF(AND(DmartSalesData[[#This Row],[sales]]&gt;3000,DmartSalesData[[#This Row],[profit]]&gt;500),"Good","Not Good")</f>
        <v>Not Good</v>
      </c>
      <c r="R1240" s="73">
        <f>YEAR(DmartSalesData[[#This Row],[order_date]])</f>
        <v>2023</v>
      </c>
      <c r="S1240" s="73"/>
    </row>
    <row r="1241" spans="1:19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 t="str">
        <f>IF(DmartSalesData[[#This Row],[sales]]&gt;4000,"High Category",IF(DmartSalesData[[#This Row],[sales]]&gt;2000,"Medium Category","Low Category"))</f>
        <v>Low Category</v>
      </c>
      <c r="G1241" s="2">
        <v>0.17</v>
      </c>
      <c r="H1241" s="24">
        <f t="shared" si="38"/>
        <v>92.427300000000017</v>
      </c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63" t="str">
        <f>IF(AND(DmartSalesData[[#This Row],[sales]]&gt;3000,DmartSalesData[[#This Row],[profit]]&gt;500),"Good","Not Good")</f>
        <v>Not Good</v>
      </c>
      <c r="R1241" s="73">
        <f>YEAR(DmartSalesData[[#This Row],[order_date]])</f>
        <v>2023</v>
      </c>
      <c r="S1241" s="73"/>
    </row>
    <row r="1242" spans="1:19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 t="str">
        <f>IF(DmartSalesData[[#This Row],[sales]]&gt;4000,"High Category",IF(DmartSalesData[[#This Row],[sales]]&gt;2000,"Medium Category","Low Category"))</f>
        <v>Low Category</v>
      </c>
      <c r="G1242" s="2">
        <v>0.08</v>
      </c>
      <c r="H1242" s="24">
        <f t="shared" si="38"/>
        <v>146.23680000000002</v>
      </c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63" t="str">
        <f>IF(AND(DmartSalesData[[#This Row],[sales]]&gt;3000,DmartSalesData[[#This Row],[profit]]&gt;500),"Good","Not Good")</f>
        <v>Not Good</v>
      </c>
      <c r="R1242" s="73">
        <f>YEAR(DmartSalesData[[#This Row],[order_date]])</f>
        <v>2024</v>
      </c>
      <c r="S1242" s="73"/>
    </row>
    <row r="1243" spans="1:19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 t="str">
        <f>IF(DmartSalesData[[#This Row],[sales]]&gt;4000,"High Category",IF(DmartSalesData[[#This Row],[sales]]&gt;2000,"Medium Category","Low Category"))</f>
        <v>Low Category</v>
      </c>
      <c r="G1243" s="2">
        <v>0.4</v>
      </c>
      <c r="H1243" s="24">
        <f t="shared" si="38"/>
        <v>139.81199999999998</v>
      </c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63" t="str">
        <f>IF(AND(DmartSalesData[[#This Row],[sales]]&gt;3000,DmartSalesData[[#This Row],[profit]]&gt;500),"Good","Not Good")</f>
        <v>Not Good</v>
      </c>
      <c r="R1243" s="73">
        <f>YEAR(DmartSalesData[[#This Row],[order_date]])</f>
        <v>2023</v>
      </c>
      <c r="S1243" s="73"/>
    </row>
    <row r="1244" spans="1:19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 t="str">
        <f>IF(DmartSalesData[[#This Row],[sales]]&gt;4000,"High Category",IF(DmartSalesData[[#This Row],[sales]]&gt;2000,"Medium Category","Low Category"))</f>
        <v>Medium Category</v>
      </c>
      <c r="G1244" s="2">
        <v>0.23</v>
      </c>
      <c r="H1244" s="24">
        <f t="shared" si="38"/>
        <v>561.25059999999996</v>
      </c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63" t="str">
        <f>IF(AND(DmartSalesData[[#This Row],[sales]]&gt;3000,DmartSalesData[[#This Row],[profit]]&gt;500),"Good","Not Good")</f>
        <v>Not Good</v>
      </c>
      <c r="R1244" s="73">
        <f>YEAR(DmartSalesData[[#This Row],[order_date]])</f>
        <v>2023</v>
      </c>
      <c r="S1244" s="73"/>
    </row>
    <row r="1245" spans="1:19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 t="str">
        <f>IF(DmartSalesData[[#This Row],[sales]]&gt;4000,"High Category",IF(DmartSalesData[[#This Row],[sales]]&gt;2000,"Medium Category","Low Category"))</f>
        <v>High Category</v>
      </c>
      <c r="G1245" s="2">
        <v>0.23</v>
      </c>
      <c r="H1245" s="24">
        <f t="shared" si="38"/>
        <v>1044.5657000000001</v>
      </c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63" t="str">
        <f>IF(AND(DmartSalesData[[#This Row],[sales]]&gt;3000,DmartSalesData[[#This Row],[profit]]&gt;500),"Good","Not Good")</f>
        <v>Good</v>
      </c>
      <c r="R1245" s="73">
        <f>YEAR(DmartSalesData[[#This Row],[order_date]])</f>
        <v>2023</v>
      </c>
      <c r="S1245" s="73"/>
    </row>
    <row r="1246" spans="1:19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 t="str">
        <f>IF(DmartSalesData[[#This Row],[sales]]&gt;4000,"High Category",IF(DmartSalesData[[#This Row],[sales]]&gt;2000,"Medium Category","Low Category"))</f>
        <v>Low Category</v>
      </c>
      <c r="G1246" s="2">
        <v>0.44</v>
      </c>
      <c r="H1246" s="24">
        <f t="shared" si="38"/>
        <v>48.857600000000005</v>
      </c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63" t="str">
        <f>IF(AND(DmartSalesData[[#This Row],[sales]]&gt;3000,DmartSalesData[[#This Row],[profit]]&gt;500),"Good","Not Good")</f>
        <v>Not Good</v>
      </c>
      <c r="R1246" s="73">
        <f>YEAR(DmartSalesData[[#This Row],[order_date]])</f>
        <v>2023</v>
      </c>
      <c r="S1246" s="73"/>
    </row>
    <row r="1247" spans="1:19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 t="str">
        <f>IF(DmartSalesData[[#This Row],[sales]]&gt;4000,"High Category",IF(DmartSalesData[[#This Row],[sales]]&gt;2000,"Medium Category","Low Category"))</f>
        <v>Low Category</v>
      </c>
      <c r="G1247" s="2">
        <v>0.27</v>
      </c>
      <c r="H1247" s="24">
        <f t="shared" si="38"/>
        <v>379.76310000000001</v>
      </c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63" t="str">
        <f>IF(AND(DmartSalesData[[#This Row],[sales]]&gt;3000,DmartSalesData[[#This Row],[profit]]&gt;500),"Good","Not Good")</f>
        <v>Not Good</v>
      </c>
      <c r="R1247" s="73">
        <f>YEAR(DmartSalesData[[#This Row],[order_date]])</f>
        <v>2024</v>
      </c>
      <c r="S1247" s="73"/>
    </row>
    <row r="1248" spans="1:19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 t="str">
        <f>IF(DmartSalesData[[#This Row],[sales]]&gt;4000,"High Category",IF(DmartSalesData[[#This Row],[sales]]&gt;2000,"Medium Category","Low Category"))</f>
        <v>High Category</v>
      </c>
      <c r="G1248" s="2">
        <v>0.35</v>
      </c>
      <c r="H1248" s="24">
        <f t="shared" si="38"/>
        <v>1406.7584999999999</v>
      </c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63" t="str">
        <f>IF(AND(DmartSalesData[[#This Row],[sales]]&gt;3000,DmartSalesData[[#This Row],[profit]]&gt;500),"Good","Not Good")</f>
        <v>Not Good</v>
      </c>
      <c r="R1248" s="73">
        <f>YEAR(DmartSalesData[[#This Row],[order_date]])</f>
        <v>2024</v>
      </c>
      <c r="S1248" s="73"/>
    </row>
    <row r="1249" spans="1:19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 t="str">
        <f>IF(DmartSalesData[[#This Row],[sales]]&gt;4000,"High Category",IF(DmartSalesData[[#This Row],[sales]]&gt;2000,"Medium Category","Low Category"))</f>
        <v>Low Category</v>
      </c>
      <c r="G1249" s="2">
        <v>0.16</v>
      </c>
      <c r="H1249" s="24">
        <f t="shared" si="38"/>
        <v>23.731199999999998</v>
      </c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63" t="str">
        <f>IF(AND(DmartSalesData[[#This Row],[sales]]&gt;3000,DmartSalesData[[#This Row],[profit]]&gt;500),"Good","Not Good")</f>
        <v>Not Good</v>
      </c>
      <c r="R1249" s="73">
        <f>YEAR(DmartSalesData[[#This Row],[order_date]])</f>
        <v>2024</v>
      </c>
      <c r="S1249" s="73"/>
    </row>
    <row r="1250" spans="1:19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 t="str">
        <f>IF(DmartSalesData[[#This Row],[sales]]&gt;4000,"High Category",IF(DmartSalesData[[#This Row],[sales]]&gt;2000,"Medium Category","Low Category"))</f>
        <v>Low Category</v>
      </c>
      <c r="G1250" s="2">
        <v>0.28000000000000003</v>
      </c>
      <c r="H1250" s="24">
        <f t="shared" si="38"/>
        <v>41.958000000000006</v>
      </c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63" t="str">
        <f>IF(AND(DmartSalesData[[#This Row],[sales]]&gt;3000,DmartSalesData[[#This Row],[profit]]&gt;500),"Good","Not Good")</f>
        <v>Not Good</v>
      </c>
      <c r="R1250" s="73">
        <f>YEAR(DmartSalesData[[#This Row],[order_date]])</f>
        <v>2024</v>
      </c>
      <c r="S1250" s="73"/>
    </row>
    <row r="1251" spans="1:19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 t="str">
        <f>IF(DmartSalesData[[#This Row],[sales]]&gt;4000,"High Category",IF(DmartSalesData[[#This Row],[sales]]&gt;2000,"Medium Category","Low Category"))</f>
        <v>Medium Category</v>
      </c>
      <c r="G1251" s="2">
        <v>0.36</v>
      </c>
      <c r="H1251" s="24">
        <f t="shared" si="38"/>
        <v>1113.4836</v>
      </c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63" t="str">
        <f>IF(AND(DmartSalesData[[#This Row],[sales]]&gt;3000,DmartSalesData[[#This Row],[profit]]&gt;500),"Good","Not Good")</f>
        <v>Not Good</v>
      </c>
      <c r="R1251" s="73">
        <f>YEAR(DmartSalesData[[#This Row],[order_date]])</f>
        <v>2024</v>
      </c>
      <c r="S1251" s="73"/>
    </row>
    <row r="1252" spans="1:19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 t="str">
        <f>IF(DmartSalesData[[#This Row],[sales]]&gt;4000,"High Category",IF(DmartSalesData[[#This Row],[sales]]&gt;2000,"Medium Category","Low Category"))</f>
        <v>Medium Category</v>
      </c>
      <c r="G1252" s="2">
        <v>0.15</v>
      </c>
      <c r="H1252" s="24">
        <f t="shared" si="38"/>
        <v>595.06200000000001</v>
      </c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63" t="str">
        <f>IF(AND(DmartSalesData[[#This Row],[sales]]&gt;3000,DmartSalesData[[#This Row],[profit]]&gt;500),"Good","Not Good")</f>
        <v>Good</v>
      </c>
      <c r="R1252" s="73">
        <f>YEAR(DmartSalesData[[#This Row],[order_date]])</f>
        <v>2023</v>
      </c>
      <c r="S1252" s="73"/>
    </row>
    <row r="1253" spans="1:19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 t="str">
        <f>IF(DmartSalesData[[#This Row],[sales]]&gt;4000,"High Category",IF(DmartSalesData[[#This Row],[sales]]&gt;2000,"Medium Category","Low Category"))</f>
        <v>Medium Category</v>
      </c>
      <c r="G1253" s="2">
        <v>0.34</v>
      </c>
      <c r="H1253" s="24">
        <f t="shared" si="38"/>
        <v>1327.6592000000001</v>
      </c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63" t="str">
        <f>IF(AND(DmartSalesData[[#This Row],[sales]]&gt;3000,DmartSalesData[[#This Row],[profit]]&gt;500),"Good","Not Good")</f>
        <v>Good</v>
      </c>
      <c r="R1253" s="73">
        <f>YEAR(DmartSalesData[[#This Row],[order_date]])</f>
        <v>2024</v>
      </c>
      <c r="S1253" s="73"/>
    </row>
    <row r="1254" spans="1:19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 t="str">
        <f>IF(DmartSalesData[[#This Row],[sales]]&gt;4000,"High Category",IF(DmartSalesData[[#This Row],[sales]]&gt;2000,"Medium Category","Low Category"))</f>
        <v>Medium Category</v>
      </c>
      <c r="G1254" s="2">
        <v>0.28000000000000003</v>
      </c>
      <c r="H1254" s="24">
        <f t="shared" si="38"/>
        <v>1097.5804000000001</v>
      </c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63" t="str">
        <f>IF(AND(DmartSalesData[[#This Row],[sales]]&gt;3000,DmartSalesData[[#This Row],[profit]]&gt;500),"Good","Not Good")</f>
        <v>Not Good</v>
      </c>
      <c r="R1254" s="73">
        <f>YEAR(DmartSalesData[[#This Row],[order_date]])</f>
        <v>2023</v>
      </c>
      <c r="S1254" s="73"/>
    </row>
    <row r="1255" spans="1:19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 t="str">
        <f>IF(DmartSalesData[[#This Row],[sales]]&gt;4000,"High Category",IF(DmartSalesData[[#This Row],[sales]]&gt;2000,"Medium Category","Low Category"))</f>
        <v>Low Category</v>
      </c>
      <c r="G1255" s="2">
        <v>0.22</v>
      </c>
      <c r="H1255" s="24">
        <f t="shared" si="38"/>
        <v>411.16460000000001</v>
      </c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63" t="str">
        <f>IF(AND(DmartSalesData[[#This Row],[sales]]&gt;3000,DmartSalesData[[#This Row],[profit]]&gt;500),"Good","Not Good")</f>
        <v>Not Good</v>
      </c>
      <c r="R1255" s="73">
        <f>YEAR(DmartSalesData[[#This Row],[order_date]])</f>
        <v>2024</v>
      </c>
      <c r="S1255" s="73"/>
    </row>
    <row r="1256" spans="1:19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 t="str">
        <f>IF(DmartSalesData[[#This Row],[sales]]&gt;4000,"High Category",IF(DmartSalesData[[#This Row],[sales]]&gt;2000,"Medium Category","Low Category"))</f>
        <v>High Category</v>
      </c>
      <c r="G1256" s="2">
        <v>0.36</v>
      </c>
      <c r="H1256" s="24">
        <f t="shared" si="38"/>
        <v>1593.126</v>
      </c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63" t="str">
        <f>IF(AND(DmartSalesData[[#This Row],[sales]]&gt;3000,DmartSalesData[[#This Row],[profit]]&gt;500),"Good","Not Good")</f>
        <v>Good</v>
      </c>
      <c r="R1256" s="73">
        <f>YEAR(DmartSalesData[[#This Row],[order_date]])</f>
        <v>2023</v>
      </c>
      <c r="S1256" s="73"/>
    </row>
    <row r="1257" spans="1:19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 t="str">
        <f>IF(DmartSalesData[[#This Row],[sales]]&gt;4000,"High Category",IF(DmartSalesData[[#This Row],[sales]]&gt;2000,"Medium Category","Low Category"))</f>
        <v>Low Category</v>
      </c>
      <c r="G1257" s="2">
        <v>0.16</v>
      </c>
      <c r="H1257" s="24">
        <f t="shared" si="38"/>
        <v>26.062399999999997</v>
      </c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63" t="str">
        <f>IF(AND(DmartSalesData[[#This Row],[sales]]&gt;3000,DmartSalesData[[#This Row],[profit]]&gt;500),"Good","Not Good")</f>
        <v>Not Good</v>
      </c>
      <c r="R1257" s="73">
        <f>YEAR(DmartSalesData[[#This Row],[order_date]])</f>
        <v>2023</v>
      </c>
      <c r="S1257" s="73"/>
    </row>
    <row r="1258" spans="1:19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 t="str">
        <f>IF(DmartSalesData[[#This Row],[sales]]&gt;4000,"High Category",IF(DmartSalesData[[#This Row],[sales]]&gt;2000,"Medium Category","Low Category"))</f>
        <v>Low Category</v>
      </c>
      <c r="G1258" s="2">
        <v>0.36</v>
      </c>
      <c r="H1258" s="24">
        <f t="shared" si="38"/>
        <v>586.69920000000002</v>
      </c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63" t="str">
        <f>IF(AND(DmartSalesData[[#This Row],[sales]]&gt;3000,DmartSalesData[[#This Row],[profit]]&gt;500),"Good","Not Good")</f>
        <v>Not Good</v>
      </c>
      <c r="R1258" s="73">
        <f>YEAR(DmartSalesData[[#This Row],[order_date]])</f>
        <v>2024</v>
      </c>
      <c r="S1258" s="73"/>
    </row>
    <row r="1259" spans="1:19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 t="str">
        <f>IF(DmartSalesData[[#This Row],[sales]]&gt;4000,"High Category",IF(DmartSalesData[[#This Row],[sales]]&gt;2000,"Medium Category","Low Category"))</f>
        <v>Low Category</v>
      </c>
      <c r="G1259" s="2">
        <v>0.28000000000000003</v>
      </c>
      <c r="H1259" s="24">
        <f t="shared" si="38"/>
        <v>490.62160000000006</v>
      </c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63" t="str">
        <f>IF(AND(DmartSalesData[[#This Row],[sales]]&gt;3000,DmartSalesData[[#This Row],[profit]]&gt;500),"Good","Not Good")</f>
        <v>Not Good</v>
      </c>
      <c r="R1259" s="73">
        <f>YEAR(DmartSalesData[[#This Row],[order_date]])</f>
        <v>2024</v>
      </c>
      <c r="S1259" s="73"/>
    </row>
    <row r="1260" spans="1:19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 t="str">
        <f>IF(DmartSalesData[[#This Row],[sales]]&gt;4000,"High Category",IF(DmartSalesData[[#This Row],[sales]]&gt;2000,"Medium Category","Low Category"))</f>
        <v>Low Category</v>
      </c>
      <c r="G1260" s="2">
        <v>0.12</v>
      </c>
      <c r="H1260" s="24">
        <f t="shared" si="38"/>
        <v>109.35599999999999</v>
      </c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63" t="str">
        <f>IF(AND(DmartSalesData[[#This Row],[sales]]&gt;3000,DmartSalesData[[#This Row],[profit]]&gt;500),"Good","Not Good")</f>
        <v>Not Good</v>
      </c>
      <c r="R1260" s="73">
        <f>YEAR(DmartSalesData[[#This Row],[order_date]])</f>
        <v>2024</v>
      </c>
      <c r="S1260" s="73"/>
    </row>
    <row r="1261" spans="1:19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 t="str">
        <f>IF(DmartSalesData[[#This Row],[sales]]&gt;4000,"High Category",IF(DmartSalesData[[#This Row],[sales]]&gt;2000,"Medium Category","Low Category"))</f>
        <v>Low Category</v>
      </c>
      <c r="G1261" s="2">
        <v>0.33</v>
      </c>
      <c r="H1261" s="24">
        <f t="shared" si="38"/>
        <v>576.67830000000004</v>
      </c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63" t="str">
        <f>IF(AND(DmartSalesData[[#This Row],[sales]]&gt;3000,DmartSalesData[[#This Row],[profit]]&gt;500),"Good","Not Good")</f>
        <v>Not Good</v>
      </c>
      <c r="R1261" s="73">
        <f>YEAR(DmartSalesData[[#This Row],[order_date]])</f>
        <v>2024</v>
      </c>
      <c r="S1261" s="73"/>
    </row>
    <row r="1262" spans="1:19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 t="str">
        <f>IF(DmartSalesData[[#This Row],[sales]]&gt;4000,"High Category",IF(DmartSalesData[[#This Row],[sales]]&gt;2000,"Medium Category","Low Category"))</f>
        <v>Medium Category</v>
      </c>
      <c r="G1262" s="2">
        <v>0.44</v>
      </c>
      <c r="H1262" s="24">
        <f t="shared" si="38"/>
        <v>1307.1651999999999</v>
      </c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63" t="str">
        <f>IF(AND(DmartSalesData[[#This Row],[sales]]&gt;3000,DmartSalesData[[#This Row],[profit]]&gt;500),"Good","Not Good")</f>
        <v>Not Good</v>
      </c>
      <c r="R1262" s="73">
        <f>YEAR(DmartSalesData[[#This Row],[order_date]])</f>
        <v>2024</v>
      </c>
      <c r="S1262" s="73"/>
    </row>
    <row r="1263" spans="1:19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 t="str">
        <f>IF(DmartSalesData[[#This Row],[sales]]&gt;4000,"High Category",IF(DmartSalesData[[#This Row],[sales]]&gt;2000,"Medium Category","Low Category"))</f>
        <v>Medium Category</v>
      </c>
      <c r="G1263" s="2">
        <v>0.16</v>
      </c>
      <c r="H1263" s="24">
        <f t="shared" si="38"/>
        <v>423.89920000000001</v>
      </c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63" t="str">
        <f>IF(AND(DmartSalesData[[#This Row],[sales]]&gt;3000,DmartSalesData[[#This Row],[profit]]&gt;500),"Good","Not Good")</f>
        <v>Not Good</v>
      </c>
      <c r="R1263" s="73">
        <f>YEAR(DmartSalesData[[#This Row],[order_date]])</f>
        <v>2023</v>
      </c>
      <c r="S1263" s="73"/>
    </row>
    <row r="1264" spans="1:19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 t="str">
        <f>IF(DmartSalesData[[#This Row],[sales]]&gt;4000,"High Category",IF(DmartSalesData[[#This Row],[sales]]&gt;2000,"Medium Category","Low Category"))</f>
        <v>Low Category</v>
      </c>
      <c r="G1264" s="2">
        <v>0.41</v>
      </c>
      <c r="H1264" s="24">
        <f t="shared" si="38"/>
        <v>682.72789999999998</v>
      </c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63" t="str">
        <f>IF(AND(DmartSalesData[[#This Row],[sales]]&gt;3000,DmartSalesData[[#This Row],[profit]]&gt;500),"Good","Not Good")</f>
        <v>Not Good</v>
      </c>
      <c r="R1264" s="73">
        <f>YEAR(DmartSalesData[[#This Row],[order_date]])</f>
        <v>2024</v>
      </c>
      <c r="S1264" s="73"/>
    </row>
    <row r="1265" spans="1:19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 t="str">
        <f>IF(DmartSalesData[[#This Row],[sales]]&gt;4000,"High Category",IF(DmartSalesData[[#This Row],[sales]]&gt;2000,"Medium Category","Low Category"))</f>
        <v>Medium Category</v>
      </c>
      <c r="G1265" s="2">
        <v>0.17</v>
      </c>
      <c r="H1265" s="24">
        <f t="shared" si="38"/>
        <v>641.18899999999996</v>
      </c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63" t="str">
        <f>IF(AND(DmartSalesData[[#This Row],[sales]]&gt;3000,DmartSalesData[[#This Row],[profit]]&gt;500),"Good","Not Good")</f>
        <v>Good</v>
      </c>
      <c r="R1265" s="73">
        <f>YEAR(DmartSalesData[[#This Row],[order_date]])</f>
        <v>2024</v>
      </c>
      <c r="S1265" s="73"/>
    </row>
    <row r="1266" spans="1:19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 t="str">
        <f>IF(DmartSalesData[[#This Row],[sales]]&gt;4000,"High Category",IF(DmartSalesData[[#This Row],[sales]]&gt;2000,"Medium Category","Low Category"))</f>
        <v>Medium Category</v>
      </c>
      <c r="G1266" s="2">
        <v>0.41</v>
      </c>
      <c r="H1266" s="24">
        <f t="shared" si="38"/>
        <v>1477.0126999999998</v>
      </c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63" t="str">
        <f>IF(AND(DmartSalesData[[#This Row],[sales]]&gt;3000,DmartSalesData[[#This Row],[profit]]&gt;500),"Good","Not Good")</f>
        <v>Good</v>
      </c>
      <c r="R1266" s="73">
        <f>YEAR(DmartSalesData[[#This Row],[order_date]])</f>
        <v>2024</v>
      </c>
      <c r="S1266" s="73"/>
    </row>
    <row r="1267" spans="1:19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 t="str">
        <f>IF(DmartSalesData[[#This Row],[sales]]&gt;4000,"High Category",IF(DmartSalesData[[#This Row],[sales]]&gt;2000,"Medium Category","Low Category"))</f>
        <v>Low Category</v>
      </c>
      <c r="G1267" s="2">
        <v>0.03</v>
      </c>
      <c r="H1267" s="24">
        <f t="shared" si="38"/>
        <v>44.262300000000003</v>
      </c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63" t="str">
        <f>IF(AND(DmartSalesData[[#This Row],[sales]]&gt;3000,DmartSalesData[[#This Row],[profit]]&gt;500),"Good","Not Good")</f>
        <v>Not Good</v>
      </c>
      <c r="R1267" s="73">
        <f>YEAR(DmartSalesData[[#This Row],[order_date]])</f>
        <v>2023</v>
      </c>
      <c r="S1267" s="73"/>
    </row>
    <row r="1268" spans="1:19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 t="str">
        <f>IF(DmartSalesData[[#This Row],[sales]]&gt;4000,"High Category",IF(DmartSalesData[[#This Row],[sales]]&gt;2000,"Medium Category","Low Category"))</f>
        <v>Low Category</v>
      </c>
      <c r="G1268" s="2">
        <v>0</v>
      </c>
      <c r="H1268" s="24">
        <f t="shared" si="38"/>
        <v>0</v>
      </c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63" t="str">
        <f>IF(AND(DmartSalesData[[#This Row],[sales]]&gt;3000,DmartSalesData[[#This Row],[profit]]&gt;500),"Good","Not Good")</f>
        <v>Not Good</v>
      </c>
      <c r="R1268" s="73">
        <f>YEAR(DmartSalesData[[#This Row],[order_date]])</f>
        <v>2024</v>
      </c>
      <c r="S1268" s="73"/>
    </row>
    <row r="1269" spans="1:19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 t="str">
        <f>IF(DmartSalesData[[#This Row],[sales]]&gt;4000,"High Category",IF(DmartSalesData[[#This Row],[sales]]&gt;2000,"Medium Category","Low Category"))</f>
        <v>Low Category</v>
      </c>
      <c r="G1269" s="2">
        <v>0.06</v>
      </c>
      <c r="H1269" s="24">
        <f t="shared" si="38"/>
        <v>90.530999999999992</v>
      </c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63" t="str">
        <f>IF(AND(DmartSalesData[[#This Row],[sales]]&gt;3000,DmartSalesData[[#This Row],[profit]]&gt;500),"Good","Not Good")</f>
        <v>Not Good</v>
      </c>
      <c r="R1269" s="73">
        <f>YEAR(DmartSalesData[[#This Row],[order_date]])</f>
        <v>2024</v>
      </c>
      <c r="S1269" s="73"/>
    </row>
    <row r="1270" spans="1:19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 t="str">
        <f>IF(DmartSalesData[[#This Row],[sales]]&gt;4000,"High Category",IF(DmartSalesData[[#This Row],[sales]]&gt;2000,"Medium Category","Low Category"))</f>
        <v>Low Category</v>
      </c>
      <c r="G1270" s="2">
        <v>0.44</v>
      </c>
      <c r="H1270" s="24">
        <f t="shared" si="38"/>
        <v>321.80279999999999</v>
      </c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63" t="str">
        <f>IF(AND(DmartSalesData[[#This Row],[sales]]&gt;3000,DmartSalesData[[#This Row],[profit]]&gt;500),"Good","Not Good")</f>
        <v>Not Good</v>
      </c>
      <c r="R1270" s="73">
        <f>YEAR(DmartSalesData[[#This Row],[order_date]])</f>
        <v>2024</v>
      </c>
      <c r="S1270" s="73"/>
    </row>
    <row r="1271" spans="1:19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 t="str">
        <f>IF(DmartSalesData[[#This Row],[sales]]&gt;4000,"High Category",IF(DmartSalesData[[#This Row],[sales]]&gt;2000,"Medium Category","Low Category"))</f>
        <v>Medium Category</v>
      </c>
      <c r="G1271" s="2">
        <v>0.27</v>
      </c>
      <c r="H1271" s="24">
        <f t="shared" si="38"/>
        <v>1022.9301000000002</v>
      </c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63" t="str">
        <f>IF(AND(DmartSalesData[[#This Row],[sales]]&gt;3000,DmartSalesData[[#This Row],[profit]]&gt;500),"Good","Not Good")</f>
        <v>Good</v>
      </c>
      <c r="R1271" s="73">
        <f>YEAR(DmartSalesData[[#This Row],[order_date]])</f>
        <v>2023</v>
      </c>
      <c r="S1271" s="73"/>
    </row>
    <row r="1272" spans="1:19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 t="str">
        <f>IF(DmartSalesData[[#This Row],[sales]]&gt;4000,"High Category",IF(DmartSalesData[[#This Row],[sales]]&gt;2000,"Medium Category","Low Category"))</f>
        <v>Low Category</v>
      </c>
      <c r="G1272" s="2">
        <v>0.3</v>
      </c>
      <c r="H1272" s="24">
        <f t="shared" si="38"/>
        <v>98.024999999999991</v>
      </c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63" t="str">
        <f>IF(AND(DmartSalesData[[#This Row],[sales]]&gt;3000,DmartSalesData[[#This Row],[profit]]&gt;500),"Good","Not Good")</f>
        <v>Not Good</v>
      </c>
      <c r="R1272" s="73">
        <f>YEAR(DmartSalesData[[#This Row],[order_date]])</f>
        <v>2024</v>
      </c>
      <c r="S1272" s="73"/>
    </row>
    <row r="1273" spans="1:19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 t="str">
        <f>IF(DmartSalesData[[#This Row],[sales]]&gt;4000,"High Category",IF(DmartSalesData[[#This Row],[sales]]&gt;2000,"Medium Category","Low Category"))</f>
        <v>Low Category</v>
      </c>
      <c r="G1273" s="2">
        <v>0.42</v>
      </c>
      <c r="H1273" s="24">
        <f t="shared" si="38"/>
        <v>351.89280000000002</v>
      </c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63" t="str">
        <f>IF(AND(DmartSalesData[[#This Row],[sales]]&gt;3000,DmartSalesData[[#This Row],[profit]]&gt;500),"Good","Not Good")</f>
        <v>Not Good</v>
      </c>
      <c r="R1273" s="73">
        <f>YEAR(DmartSalesData[[#This Row],[order_date]])</f>
        <v>2024</v>
      </c>
      <c r="S1273" s="73"/>
    </row>
    <row r="1274" spans="1:19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 t="str">
        <f>IF(DmartSalesData[[#This Row],[sales]]&gt;4000,"High Category",IF(DmartSalesData[[#This Row],[sales]]&gt;2000,"Medium Category","Low Category"))</f>
        <v>Low Category</v>
      </c>
      <c r="G1274" s="2">
        <v>0.03</v>
      </c>
      <c r="H1274" s="24">
        <f t="shared" si="38"/>
        <v>18.479700000000001</v>
      </c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63" t="str">
        <f>IF(AND(DmartSalesData[[#This Row],[sales]]&gt;3000,DmartSalesData[[#This Row],[profit]]&gt;500),"Good","Not Good")</f>
        <v>Not Good</v>
      </c>
      <c r="R1274" s="73">
        <f>YEAR(DmartSalesData[[#This Row],[order_date]])</f>
        <v>2023</v>
      </c>
      <c r="S1274" s="73"/>
    </row>
    <row r="1275" spans="1:19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 t="str">
        <f>IF(DmartSalesData[[#This Row],[sales]]&gt;4000,"High Category",IF(DmartSalesData[[#This Row],[sales]]&gt;2000,"Medium Category","Low Category"))</f>
        <v>High Category</v>
      </c>
      <c r="G1275" s="2">
        <v>0.19</v>
      </c>
      <c r="H1275" s="24">
        <f t="shared" si="38"/>
        <v>787.3904</v>
      </c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63" t="str">
        <f>IF(AND(DmartSalesData[[#This Row],[sales]]&gt;3000,DmartSalesData[[#This Row],[profit]]&gt;500),"Good","Not Good")</f>
        <v>Good</v>
      </c>
      <c r="R1275" s="73">
        <f>YEAR(DmartSalesData[[#This Row],[order_date]])</f>
        <v>2023</v>
      </c>
      <c r="S1275" s="73"/>
    </row>
    <row r="1276" spans="1:19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 t="str">
        <f>IF(DmartSalesData[[#This Row],[sales]]&gt;4000,"High Category",IF(DmartSalesData[[#This Row],[sales]]&gt;2000,"Medium Category","Low Category"))</f>
        <v>Low Category</v>
      </c>
      <c r="G1276" s="2">
        <v>0.32</v>
      </c>
      <c r="H1276" s="24">
        <f t="shared" si="38"/>
        <v>101.0048</v>
      </c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63" t="str">
        <f>IF(AND(DmartSalesData[[#This Row],[sales]]&gt;3000,DmartSalesData[[#This Row],[profit]]&gt;500),"Good","Not Good")</f>
        <v>Not Good</v>
      </c>
      <c r="R1276" s="73">
        <f>YEAR(DmartSalesData[[#This Row],[order_date]])</f>
        <v>2024</v>
      </c>
      <c r="S1276" s="73"/>
    </row>
    <row r="1277" spans="1:19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 t="str">
        <f>IF(DmartSalesData[[#This Row],[sales]]&gt;4000,"High Category",IF(DmartSalesData[[#This Row],[sales]]&gt;2000,"Medium Category","Low Category"))</f>
        <v>Medium Category</v>
      </c>
      <c r="G1277" s="2">
        <v>0.2</v>
      </c>
      <c r="H1277" s="24">
        <f t="shared" si="38"/>
        <v>671.33400000000006</v>
      </c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63" t="str">
        <f>IF(AND(DmartSalesData[[#This Row],[sales]]&gt;3000,DmartSalesData[[#This Row],[profit]]&gt;500),"Good","Not Good")</f>
        <v>Not Good</v>
      </c>
      <c r="R1277" s="73">
        <f>YEAR(DmartSalesData[[#This Row],[order_date]])</f>
        <v>2023</v>
      </c>
      <c r="S1277" s="73"/>
    </row>
    <row r="1278" spans="1:19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 t="str">
        <f>IF(DmartSalesData[[#This Row],[sales]]&gt;4000,"High Category",IF(DmartSalesData[[#This Row],[sales]]&gt;2000,"Medium Category","Low Category"))</f>
        <v>Low Category</v>
      </c>
      <c r="G1278" s="2">
        <v>0.02</v>
      </c>
      <c r="H1278" s="24">
        <f t="shared" si="38"/>
        <v>6.3586</v>
      </c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63" t="str">
        <f>IF(AND(DmartSalesData[[#This Row],[sales]]&gt;3000,DmartSalesData[[#This Row],[profit]]&gt;500),"Good","Not Good")</f>
        <v>Not Good</v>
      </c>
      <c r="R1278" s="73">
        <f>YEAR(DmartSalesData[[#This Row],[order_date]])</f>
        <v>2024</v>
      </c>
      <c r="S1278" s="73"/>
    </row>
    <row r="1279" spans="1:19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 t="str">
        <f>IF(DmartSalesData[[#This Row],[sales]]&gt;4000,"High Category",IF(DmartSalesData[[#This Row],[sales]]&gt;2000,"Medium Category","Low Category"))</f>
        <v>Medium Category</v>
      </c>
      <c r="G1279" s="2">
        <v>0.33</v>
      </c>
      <c r="H1279" s="24">
        <f t="shared" si="38"/>
        <v>1304.6781000000001</v>
      </c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63" t="str">
        <f>IF(AND(DmartSalesData[[#This Row],[sales]]&gt;3000,DmartSalesData[[#This Row],[profit]]&gt;500),"Good","Not Good")</f>
        <v>Good</v>
      </c>
      <c r="R1279" s="73">
        <f>YEAR(DmartSalesData[[#This Row],[order_date]])</f>
        <v>2023</v>
      </c>
      <c r="S1279" s="73"/>
    </row>
    <row r="1280" spans="1:19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 t="str">
        <f>IF(DmartSalesData[[#This Row],[sales]]&gt;4000,"High Category",IF(DmartSalesData[[#This Row],[sales]]&gt;2000,"Medium Category","Low Category"))</f>
        <v>High Category</v>
      </c>
      <c r="G1280" s="2">
        <v>0.2</v>
      </c>
      <c r="H1280" s="24">
        <f t="shared" si="38"/>
        <v>914.46</v>
      </c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63" t="str">
        <f>IF(AND(DmartSalesData[[#This Row],[sales]]&gt;3000,DmartSalesData[[#This Row],[profit]]&gt;500),"Good","Not Good")</f>
        <v>Not Good</v>
      </c>
      <c r="R1280" s="73">
        <f>YEAR(DmartSalesData[[#This Row],[order_date]])</f>
        <v>2024</v>
      </c>
      <c r="S1280" s="73"/>
    </row>
    <row r="1281" spans="1:19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 t="str">
        <f>IF(DmartSalesData[[#This Row],[sales]]&gt;4000,"High Category",IF(DmartSalesData[[#This Row],[sales]]&gt;2000,"Medium Category","Low Category"))</f>
        <v>Medium Category</v>
      </c>
      <c r="G1281" s="2">
        <v>0.01</v>
      </c>
      <c r="H1281" s="24">
        <f t="shared" si="38"/>
        <v>24.855300000000003</v>
      </c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63" t="str">
        <f>IF(AND(DmartSalesData[[#This Row],[sales]]&gt;3000,DmartSalesData[[#This Row],[profit]]&gt;500),"Good","Not Good")</f>
        <v>Not Good</v>
      </c>
      <c r="R1281" s="73">
        <f>YEAR(DmartSalesData[[#This Row],[order_date]])</f>
        <v>2024</v>
      </c>
      <c r="S1281" s="73"/>
    </row>
    <row r="1282" spans="1:19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 t="str">
        <f>IF(DmartSalesData[[#This Row],[sales]]&gt;4000,"High Category",IF(DmartSalesData[[#This Row],[sales]]&gt;2000,"Medium Category","Low Category"))</f>
        <v>High Category</v>
      </c>
      <c r="G1282" s="2">
        <v>0.09</v>
      </c>
      <c r="H1282" s="24">
        <f t="shared" ref="H1282:H1345" si="40">E1282*G1282</f>
        <v>363.80250000000001</v>
      </c>
      <c r="I1282" s="2">
        <f t="shared" ref="I1282:I1345" si="41">E1282-H1282</f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63" t="str">
        <f>IF(AND(DmartSalesData[[#This Row],[sales]]&gt;3000,DmartSalesData[[#This Row],[profit]]&gt;500),"Good","Not Good")</f>
        <v>Good</v>
      </c>
      <c r="R1282" s="73">
        <f>YEAR(DmartSalesData[[#This Row],[order_date]])</f>
        <v>2023</v>
      </c>
      <c r="S1282" s="73"/>
    </row>
    <row r="1283" spans="1:19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 t="str">
        <f>IF(DmartSalesData[[#This Row],[sales]]&gt;4000,"High Category",IF(DmartSalesData[[#This Row],[sales]]&gt;2000,"Medium Category","Low Category"))</f>
        <v>Medium Category</v>
      </c>
      <c r="G1283" s="2">
        <v>0.11</v>
      </c>
      <c r="H1283" s="24">
        <f t="shared" si="40"/>
        <v>391.75509999999997</v>
      </c>
      <c r="I1283" s="2">
        <f t="shared" si="41"/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63" t="str">
        <f>IF(AND(DmartSalesData[[#This Row],[sales]]&gt;3000,DmartSalesData[[#This Row],[profit]]&gt;500),"Good","Not Good")</f>
        <v>Good</v>
      </c>
      <c r="R1283" s="73">
        <f>YEAR(DmartSalesData[[#This Row],[order_date]])</f>
        <v>2023</v>
      </c>
      <c r="S1283" s="73"/>
    </row>
    <row r="1284" spans="1:19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 t="str">
        <f>IF(DmartSalesData[[#This Row],[sales]]&gt;4000,"High Category",IF(DmartSalesData[[#This Row],[sales]]&gt;2000,"Medium Category","Low Category"))</f>
        <v>Medium Category</v>
      </c>
      <c r="G1284" s="2">
        <v>0.26</v>
      </c>
      <c r="H1284" s="24">
        <f t="shared" si="40"/>
        <v>1039.6386</v>
      </c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63" t="str">
        <f>IF(AND(DmartSalesData[[#This Row],[sales]]&gt;3000,DmartSalesData[[#This Row],[profit]]&gt;500),"Good","Not Good")</f>
        <v>Good</v>
      </c>
      <c r="R1284" s="73">
        <f>YEAR(DmartSalesData[[#This Row],[order_date]])</f>
        <v>2024</v>
      </c>
      <c r="S1284" s="73"/>
    </row>
    <row r="1285" spans="1:19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 t="str">
        <f>IF(DmartSalesData[[#This Row],[sales]]&gt;4000,"High Category",IF(DmartSalesData[[#This Row],[sales]]&gt;2000,"Medium Category","Low Category"))</f>
        <v>Medium Category</v>
      </c>
      <c r="G1285" s="2">
        <v>0.09</v>
      </c>
      <c r="H1285" s="24">
        <f t="shared" si="40"/>
        <v>347.14799999999997</v>
      </c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63" t="str">
        <f>IF(AND(DmartSalesData[[#This Row],[sales]]&gt;3000,DmartSalesData[[#This Row],[profit]]&gt;500),"Good","Not Good")</f>
        <v>Not Good</v>
      </c>
      <c r="R1285" s="73">
        <f>YEAR(DmartSalesData[[#This Row],[order_date]])</f>
        <v>2023</v>
      </c>
      <c r="S1285" s="73"/>
    </row>
    <row r="1286" spans="1:19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 t="str">
        <f>IF(DmartSalesData[[#This Row],[sales]]&gt;4000,"High Category",IF(DmartSalesData[[#This Row],[sales]]&gt;2000,"Medium Category","Low Category"))</f>
        <v>Low Category</v>
      </c>
      <c r="G1286" s="2">
        <v>0.18</v>
      </c>
      <c r="H1286" s="24">
        <f t="shared" si="40"/>
        <v>199.13399999999999</v>
      </c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63" t="str">
        <f>IF(AND(DmartSalesData[[#This Row],[sales]]&gt;3000,DmartSalesData[[#This Row],[profit]]&gt;500),"Good","Not Good")</f>
        <v>Not Good</v>
      </c>
      <c r="R1286" s="73">
        <f>YEAR(DmartSalesData[[#This Row],[order_date]])</f>
        <v>2023</v>
      </c>
      <c r="S1286" s="73"/>
    </row>
    <row r="1287" spans="1:19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 t="str">
        <f>IF(DmartSalesData[[#This Row],[sales]]&gt;4000,"High Category",IF(DmartSalesData[[#This Row],[sales]]&gt;2000,"Medium Category","Low Category"))</f>
        <v>Medium Category</v>
      </c>
      <c r="G1287" s="2">
        <v>0.38</v>
      </c>
      <c r="H1287" s="24">
        <f t="shared" si="40"/>
        <v>968.17920000000004</v>
      </c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63" t="str">
        <f>IF(AND(DmartSalesData[[#This Row],[sales]]&gt;3000,DmartSalesData[[#This Row],[profit]]&gt;500),"Good","Not Good")</f>
        <v>Not Good</v>
      </c>
      <c r="R1287" s="73">
        <f>YEAR(DmartSalesData[[#This Row],[order_date]])</f>
        <v>2024</v>
      </c>
      <c r="S1287" s="73"/>
    </row>
    <row r="1288" spans="1:19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 t="str">
        <f>IF(DmartSalesData[[#This Row],[sales]]&gt;4000,"High Category",IF(DmartSalesData[[#This Row],[sales]]&gt;2000,"Medium Category","Low Category"))</f>
        <v>High Category</v>
      </c>
      <c r="G1288" s="2">
        <v>0.4</v>
      </c>
      <c r="H1288" s="24">
        <f t="shared" si="40"/>
        <v>1922.412</v>
      </c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63" t="str">
        <f>IF(AND(DmartSalesData[[#This Row],[sales]]&gt;3000,DmartSalesData[[#This Row],[profit]]&gt;500),"Good","Not Good")</f>
        <v>Good</v>
      </c>
      <c r="R1288" s="73">
        <f>YEAR(DmartSalesData[[#This Row],[order_date]])</f>
        <v>2024</v>
      </c>
      <c r="S1288" s="73"/>
    </row>
    <row r="1289" spans="1:19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 t="str">
        <f>IF(DmartSalesData[[#This Row],[sales]]&gt;4000,"High Category",IF(DmartSalesData[[#This Row],[sales]]&gt;2000,"Medium Category","Low Category"))</f>
        <v>Low Category</v>
      </c>
      <c r="G1289" s="2">
        <v>0.4</v>
      </c>
      <c r="H1289" s="24">
        <f t="shared" si="40"/>
        <v>713.32400000000007</v>
      </c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63" t="str">
        <f>IF(AND(DmartSalesData[[#This Row],[sales]]&gt;3000,DmartSalesData[[#This Row],[profit]]&gt;500),"Good","Not Good")</f>
        <v>Not Good</v>
      </c>
      <c r="R1289" s="73">
        <f>YEAR(DmartSalesData[[#This Row],[order_date]])</f>
        <v>2024</v>
      </c>
      <c r="S1289" s="73"/>
    </row>
    <row r="1290" spans="1:19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 t="str">
        <f>IF(DmartSalesData[[#This Row],[sales]]&gt;4000,"High Category",IF(DmartSalesData[[#This Row],[sales]]&gt;2000,"Medium Category","Low Category"))</f>
        <v>High Category</v>
      </c>
      <c r="G1290" s="2">
        <v>0.35</v>
      </c>
      <c r="H1290" s="24">
        <f t="shared" si="40"/>
        <v>1699.3865000000001</v>
      </c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63" t="str">
        <f>IF(AND(DmartSalesData[[#This Row],[sales]]&gt;3000,DmartSalesData[[#This Row],[profit]]&gt;500),"Good","Not Good")</f>
        <v>Not Good</v>
      </c>
      <c r="R1290" s="73">
        <f>YEAR(DmartSalesData[[#This Row],[order_date]])</f>
        <v>2024</v>
      </c>
      <c r="S1290" s="73"/>
    </row>
    <row r="1291" spans="1:19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 t="str">
        <f>IF(DmartSalesData[[#This Row],[sales]]&gt;4000,"High Category",IF(DmartSalesData[[#This Row],[sales]]&gt;2000,"Medium Category","Low Category"))</f>
        <v>Medium Category</v>
      </c>
      <c r="G1291" s="2">
        <v>0.27</v>
      </c>
      <c r="H1291" s="24">
        <f t="shared" si="40"/>
        <v>798.52229999999997</v>
      </c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63" t="str">
        <f>IF(AND(DmartSalesData[[#This Row],[sales]]&gt;3000,DmartSalesData[[#This Row],[profit]]&gt;500),"Good","Not Good")</f>
        <v>Not Good</v>
      </c>
      <c r="R1291" s="73">
        <f>YEAR(DmartSalesData[[#This Row],[order_date]])</f>
        <v>2023</v>
      </c>
      <c r="S1291" s="73"/>
    </row>
    <row r="1292" spans="1:19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 t="str">
        <f>IF(DmartSalesData[[#This Row],[sales]]&gt;4000,"High Category",IF(DmartSalesData[[#This Row],[sales]]&gt;2000,"Medium Category","Low Category"))</f>
        <v>Medium Category</v>
      </c>
      <c r="G1292" s="2">
        <v>0.28000000000000003</v>
      </c>
      <c r="H1292" s="24">
        <f t="shared" si="40"/>
        <v>661.33200000000011</v>
      </c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63" t="str">
        <f>IF(AND(DmartSalesData[[#This Row],[sales]]&gt;3000,DmartSalesData[[#This Row],[profit]]&gt;500),"Good","Not Good")</f>
        <v>Not Good</v>
      </c>
      <c r="R1292" s="73">
        <f>YEAR(DmartSalesData[[#This Row],[order_date]])</f>
        <v>2024</v>
      </c>
      <c r="S1292" s="73"/>
    </row>
    <row r="1293" spans="1:19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 t="str">
        <f>IF(DmartSalesData[[#This Row],[sales]]&gt;4000,"High Category",IF(DmartSalesData[[#This Row],[sales]]&gt;2000,"Medium Category","Low Category"))</f>
        <v>Medium Category</v>
      </c>
      <c r="G1293" s="2">
        <v>0.48</v>
      </c>
      <c r="H1293" s="24">
        <f t="shared" si="40"/>
        <v>1595.0448000000001</v>
      </c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63" t="str">
        <f>IF(AND(DmartSalesData[[#This Row],[sales]]&gt;3000,DmartSalesData[[#This Row],[profit]]&gt;500),"Good","Not Good")</f>
        <v>Good</v>
      </c>
      <c r="R1293" s="73">
        <f>YEAR(DmartSalesData[[#This Row],[order_date]])</f>
        <v>2023</v>
      </c>
      <c r="S1293" s="73"/>
    </row>
    <row r="1294" spans="1:19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 t="str">
        <f>IF(DmartSalesData[[#This Row],[sales]]&gt;4000,"High Category",IF(DmartSalesData[[#This Row],[sales]]&gt;2000,"Medium Category","Low Category"))</f>
        <v>High Category</v>
      </c>
      <c r="G1294" s="2">
        <v>0.44</v>
      </c>
      <c r="H1294" s="24">
        <f t="shared" si="40"/>
        <v>1802.9483999999998</v>
      </c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63" t="str">
        <f>IF(AND(DmartSalesData[[#This Row],[sales]]&gt;3000,DmartSalesData[[#This Row],[profit]]&gt;500),"Good","Not Good")</f>
        <v>Not Good</v>
      </c>
      <c r="R1294" s="73">
        <f>YEAR(DmartSalesData[[#This Row],[order_date]])</f>
        <v>2024</v>
      </c>
      <c r="S1294" s="73"/>
    </row>
    <row r="1295" spans="1:19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 t="str">
        <f>IF(DmartSalesData[[#This Row],[sales]]&gt;4000,"High Category",IF(DmartSalesData[[#This Row],[sales]]&gt;2000,"Medium Category","Low Category"))</f>
        <v>Medium Category</v>
      </c>
      <c r="G1295" s="2">
        <v>0.32</v>
      </c>
      <c r="H1295" s="24">
        <f t="shared" si="40"/>
        <v>650.11839999999995</v>
      </c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63" t="str">
        <f>IF(AND(DmartSalesData[[#This Row],[sales]]&gt;3000,DmartSalesData[[#This Row],[profit]]&gt;500),"Good","Not Good")</f>
        <v>Not Good</v>
      </c>
      <c r="R1295" s="73">
        <f>YEAR(DmartSalesData[[#This Row],[order_date]])</f>
        <v>2023</v>
      </c>
      <c r="S1295" s="73"/>
    </row>
    <row r="1296" spans="1:19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 t="str">
        <f>IF(DmartSalesData[[#This Row],[sales]]&gt;4000,"High Category",IF(DmartSalesData[[#This Row],[sales]]&gt;2000,"Medium Category","Low Category"))</f>
        <v>Low Category</v>
      </c>
      <c r="G1296" s="2">
        <v>0.23</v>
      </c>
      <c r="H1296" s="24">
        <f t="shared" si="40"/>
        <v>60.140400000000007</v>
      </c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63" t="str">
        <f>IF(AND(DmartSalesData[[#This Row],[sales]]&gt;3000,DmartSalesData[[#This Row],[profit]]&gt;500),"Good","Not Good")</f>
        <v>Not Good</v>
      </c>
      <c r="R1296" s="73">
        <f>YEAR(DmartSalesData[[#This Row],[order_date]])</f>
        <v>2023</v>
      </c>
      <c r="S1296" s="73"/>
    </row>
    <row r="1297" spans="1:19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 t="str">
        <f>IF(DmartSalesData[[#This Row],[sales]]&gt;4000,"High Category",IF(DmartSalesData[[#This Row],[sales]]&gt;2000,"Medium Category","Low Category"))</f>
        <v>Medium Category</v>
      </c>
      <c r="G1297" s="2">
        <v>0.36</v>
      </c>
      <c r="H1297" s="24">
        <f t="shared" si="40"/>
        <v>1286.3340000000001</v>
      </c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63" t="str">
        <f>IF(AND(DmartSalesData[[#This Row],[sales]]&gt;3000,DmartSalesData[[#This Row],[profit]]&gt;500),"Good","Not Good")</f>
        <v>Good</v>
      </c>
      <c r="R1297" s="73">
        <f>YEAR(DmartSalesData[[#This Row],[order_date]])</f>
        <v>2023</v>
      </c>
      <c r="S1297" s="73"/>
    </row>
    <row r="1298" spans="1:19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 t="str">
        <f>IF(DmartSalesData[[#This Row],[sales]]&gt;4000,"High Category",IF(DmartSalesData[[#This Row],[sales]]&gt;2000,"Medium Category","Low Category"))</f>
        <v>High Category</v>
      </c>
      <c r="G1298" s="2">
        <v>0.03</v>
      </c>
      <c r="H1298" s="24">
        <f t="shared" si="40"/>
        <v>143.5566</v>
      </c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63" t="str">
        <f>IF(AND(DmartSalesData[[#This Row],[sales]]&gt;3000,DmartSalesData[[#This Row],[profit]]&gt;500),"Good","Not Good")</f>
        <v>Good</v>
      </c>
      <c r="R1298" s="73">
        <f>YEAR(DmartSalesData[[#This Row],[order_date]])</f>
        <v>2023</v>
      </c>
      <c r="S1298" s="73"/>
    </row>
    <row r="1299" spans="1:19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 t="str">
        <f>IF(DmartSalesData[[#This Row],[sales]]&gt;4000,"High Category",IF(DmartSalesData[[#This Row],[sales]]&gt;2000,"Medium Category","Low Category"))</f>
        <v>Medium Category</v>
      </c>
      <c r="G1299" s="2">
        <v>0.47</v>
      </c>
      <c r="H1299" s="24">
        <f t="shared" si="40"/>
        <v>1486.3420999999998</v>
      </c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63" t="str">
        <f>IF(AND(DmartSalesData[[#This Row],[sales]]&gt;3000,DmartSalesData[[#This Row],[profit]]&gt;500),"Good","Not Good")</f>
        <v>Not Good</v>
      </c>
      <c r="R1299" s="73">
        <f>YEAR(DmartSalesData[[#This Row],[order_date]])</f>
        <v>2024</v>
      </c>
      <c r="S1299" s="73"/>
    </row>
    <row r="1300" spans="1:19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 t="str">
        <f>IF(DmartSalesData[[#This Row],[sales]]&gt;4000,"High Category",IF(DmartSalesData[[#This Row],[sales]]&gt;2000,"Medium Category","Low Category"))</f>
        <v>Low Category</v>
      </c>
      <c r="G1300" s="2">
        <v>0.27</v>
      </c>
      <c r="H1300" s="24">
        <f t="shared" si="40"/>
        <v>276.27210000000002</v>
      </c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63" t="str">
        <f>IF(AND(DmartSalesData[[#This Row],[sales]]&gt;3000,DmartSalesData[[#This Row],[profit]]&gt;500),"Good","Not Good")</f>
        <v>Not Good</v>
      </c>
      <c r="R1300" s="73">
        <f>YEAR(DmartSalesData[[#This Row],[order_date]])</f>
        <v>2024</v>
      </c>
      <c r="S1300" s="73"/>
    </row>
    <row r="1301" spans="1:19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 t="str">
        <f>IF(DmartSalesData[[#This Row],[sales]]&gt;4000,"High Category",IF(DmartSalesData[[#This Row],[sales]]&gt;2000,"Medium Category","Low Category"))</f>
        <v>Low Category</v>
      </c>
      <c r="G1301" s="2">
        <v>0.25</v>
      </c>
      <c r="H1301" s="24">
        <f t="shared" si="40"/>
        <v>329.09750000000003</v>
      </c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63" t="str">
        <f>IF(AND(DmartSalesData[[#This Row],[sales]]&gt;3000,DmartSalesData[[#This Row],[profit]]&gt;500),"Good","Not Good")</f>
        <v>Not Good</v>
      </c>
      <c r="R1301" s="73">
        <f>YEAR(DmartSalesData[[#This Row],[order_date]])</f>
        <v>2023</v>
      </c>
      <c r="S1301" s="73"/>
    </row>
    <row r="1302" spans="1:19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 t="str">
        <f>IF(DmartSalesData[[#This Row],[sales]]&gt;4000,"High Category",IF(DmartSalesData[[#This Row],[sales]]&gt;2000,"Medium Category","Low Category"))</f>
        <v>High Category</v>
      </c>
      <c r="G1302" s="2">
        <v>0.15</v>
      </c>
      <c r="H1302" s="24">
        <f t="shared" si="40"/>
        <v>683.66699999999992</v>
      </c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63" t="str">
        <f>IF(AND(DmartSalesData[[#This Row],[sales]]&gt;3000,DmartSalesData[[#This Row],[profit]]&gt;500),"Good","Not Good")</f>
        <v>Good</v>
      </c>
      <c r="R1302" s="73">
        <f>YEAR(DmartSalesData[[#This Row],[order_date]])</f>
        <v>2024</v>
      </c>
      <c r="S1302" s="73"/>
    </row>
    <row r="1303" spans="1:19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 t="str">
        <f>IF(DmartSalesData[[#This Row],[sales]]&gt;4000,"High Category",IF(DmartSalesData[[#This Row],[sales]]&gt;2000,"Medium Category","Low Category"))</f>
        <v>Low Category</v>
      </c>
      <c r="G1303" s="2">
        <v>0</v>
      </c>
      <c r="H1303" s="24">
        <f t="shared" si="40"/>
        <v>0</v>
      </c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63" t="str">
        <f>IF(AND(DmartSalesData[[#This Row],[sales]]&gt;3000,DmartSalesData[[#This Row],[profit]]&gt;500),"Good","Not Good")</f>
        <v>Not Good</v>
      </c>
      <c r="R1303" s="73">
        <f>YEAR(DmartSalesData[[#This Row],[order_date]])</f>
        <v>2023</v>
      </c>
      <c r="S1303" s="73"/>
    </row>
    <row r="1304" spans="1:19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 t="str">
        <f>IF(DmartSalesData[[#This Row],[sales]]&gt;4000,"High Category",IF(DmartSalesData[[#This Row],[sales]]&gt;2000,"Medium Category","Low Category"))</f>
        <v>Medium Category</v>
      </c>
      <c r="G1304" s="2">
        <v>0.03</v>
      </c>
      <c r="H1304" s="24">
        <f t="shared" si="40"/>
        <v>83.665800000000004</v>
      </c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63" t="str">
        <f>IF(AND(DmartSalesData[[#This Row],[sales]]&gt;3000,DmartSalesData[[#This Row],[profit]]&gt;500),"Good","Not Good")</f>
        <v>Not Good</v>
      </c>
      <c r="R1304" s="73">
        <f>YEAR(DmartSalesData[[#This Row],[order_date]])</f>
        <v>2023</v>
      </c>
      <c r="S1304" s="73"/>
    </row>
    <row r="1305" spans="1:19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 t="str">
        <f>IF(DmartSalesData[[#This Row],[sales]]&gt;4000,"High Category",IF(DmartSalesData[[#This Row],[sales]]&gt;2000,"Medium Category","Low Category"))</f>
        <v>Low Category</v>
      </c>
      <c r="G1305" s="2">
        <v>0.13</v>
      </c>
      <c r="H1305" s="24">
        <f t="shared" si="40"/>
        <v>114.0776</v>
      </c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63" t="str">
        <f>IF(AND(DmartSalesData[[#This Row],[sales]]&gt;3000,DmartSalesData[[#This Row],[profit]]&gt;500),"Good","Not Good")</f>
        <v>Not Good</v>
      </c>
      <c r="R1305" s="73">
        <f>YEAR(DmartSalesData[[#This Row],[order_date]])</f>
        <v>2024</v>
      </c>
      <c r="S1305" s="73"/>
    </row>
    <row r="1306" spans="1:19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 t="str">
        <f>IF(DmartSalesData[[#This Row],[sales]]&gt;4000,"High Category",IF(DmartSalesData[[#This Row],[sales]]&gt;2000,"Medium Category","Low Category"))</f>
        <v>Low Category</v>
      </c>
      <c r="G1306" s="2">
        <v>0.27</v>
      </c>
      <c r="H1306" s="24">
        <f t="shared" si="40"/>
        <v>401.0985</v>
      </c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63" t="str">
        <f>IF(AND(DmartSalesData[[#This Row],[sales]]&gt;3000,DmartSalesData[[#This Row],[profit]]&gt;500),"Good","Not Good")</f>
        <v>Not Good</v>
      </c>
      <c r="R1306" s="73">
        <f>YEAR(DmartSalesData[[#This Row],[order_date]])</f>
        <v>2023</v>
      </c>
      <c r="S1306" s="73"/>
    </row>
    <row r="1307" spans="1:19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 t="str">
        <f>IF(DmartSalesData[[#This Row],[sales]]&gt;4000,"High Category",IF(DmartSalesData[[#This Row],[sales]]&gt;2000,"Medium Category","Low Category"))</f>
        <v>Low Category</v>
      </c>
      <c r="G1307" s="2">
        <v>0.04</v>
      </c>
      <c r="H1307" s="24">
        <f t="shared" si="40"/>
        <v>64.168400000000005</v>
      </c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63" t="str">
        <f>IF(AND(DmartSalesData[[#This Row],[sales]]&gt;3000,DmartSalesData[[#This Row],[profit]]&gt;500),"Good","Not Good")</f>
        <v>Not Good</v>
      </c>
      <c r="R1307" s="73">
        <f>YEAR(DmartSalesData[[#This Row],[order_date]])</f>
        <v>2023</v>
      </c>
      <c r="S1307" s="73"/>
    </row>
    <row r="1308" spans="1:19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 t="str">
        <f>IF(DmartSalesData[[#This Row],[sales]]&gt;4000,"High Category",IF(DmartSalesData[[#This Row],[sales]]&gt;2000,"Medium Category","Low Category"))</f>
        <v>Low Category</v>
      </c>
      <c r="G1308" s="2">
        <v>0.49</v>
      </c>
      <c r="H1308" s="24">
        <f t="shared" si="40"/>
        <v>575.50009999999997</v>
      </c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63" t="str">
        <f>IF(AND(DmartSalesData[[#This Row],[sales]]&gt;3000,DmartSalesData[[#This Row],[profit]]&gt;500),"Good","Not Good")</f>
        <v>Not Good</v>
      </c>
      <c r="R1308" s="73">
        <f>YEAR(DmartSalesData[[#This Row],[order_date]])</f>
        <v>2024</v>
      </c>
      <c r="S1308" s="73"/>
    </row>
    <row r="1309" spans="1:19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 t="str">
        <f>IF(DmartSalesData[[#This Row],[sales]]&gt;4000,"High Category",IF(DmartSalesData[[#This Row],[sales]]&gt;2000,"Medium Category","Low Category"))</f>
        <v>Medium Category</v>
      </c>
      <c r="G1309" s="2">
        <v>0.21</v>
      </c>
      <c r="H1309" s="24">
        <f t="shared" si="40"/>
        <v>836.33130000000006</v>
      </c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63" t="str">
        <f>IF(AND(DmartSalesData[[#This Row],[sales]]&gt;3000,DmartSalesData[[#This Row],[profit]]&gt;500),"Good","Not Good")</f>
        <v>Good</v>
      </c>
      <c r="R1309" s="73">
        <f>YEAR(DmartSalesData[[#This Row],[order_date]])</f>
        <v>2023</v>
      </c>
      <c r="S1309" s="73"/>
    </row>
    <row r="1310" spans="1:19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 t="str">
        <f>IF(DmartSalesData[[#This Row],[sales]]&gt;4000,"High Category",IF(DmartSalesData[[#This Row],[sales]]&gt;2000,"Medium Category","Low Category"))</f>
        <v>Low Category</v>
      </c>
      <c r="G1310" s="2">
        <v>0.16</v>
      </c>
      <c r="H1310" s="24">
        <f t="shared" si="40"/>
        <v>276.45119999999997</v>
      </c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63" t="str">
        <f>IF(AND(DmartSalesData[[#This Row],[sales]]&gt;3000,DmartSalesData[[#This Row],[profit]]&gt;500),"Good","Not Good")</f>
        <v>Not Good</v>
      </c>
      <c r="R1310" s="73">
        <f>YEAR(DmartSalesData[[#This Row],[order_date]])</f>
        <v>2024</v>
      </c>
      <c r="S1310" s="73"/>
    </row>
    <row r="1311" spans="1:19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 t="str">
        <f>IF(DmartSalesData[[#This Row],[sales]]&gt;4000,"High Category",IF(DmartSalesData[[#This Row],[sales]]&gt;2000,"Medium Category","Low Category"))</f>
        <v>Low Category</v>
      </c>
      <c r="G1311" s="2">
        <v>0.26</v>
      </c>
      <c r="H1311" s="24">
        <f t="shared" si="40"/>
        <v>466.14880000000005</v>
      </c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63" t="str">
        <f>IF(AND(DmartSalesData[[#This Row],[sales]]&gt;3000,DmartSalesData[[#This Row],[profit]]&gt;500),"Good","Not Good")</f>
        <v>Not Good</v>
      </c>
      <c r="R1311" s="73">
        <f>YEAR(DmartSalesData[[#This Row],[order_date]])</f>
        <v>2024</v>
      </c>
      <c r="S1311" s="73"/>
    </row>
    <row r="1312" spans="1:19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 t="str">
        <f>IF(DmartSalesData[[#This Row],[sales]]&gt;4000,"High Category",IF(DmartSalesData[[#This Row],[sales]]&gt;2000,"Medium Category","Low Category"))</f>
        <v>Medium Category</v>
      </c>
      <c r="G1312" s="2">
        <v>0.03</v>
      </c>
      <c r="H1312" s="24">
        <f t="shared" si="40"/>
        <v>69.591899999999995</v>
      </c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63" t="str">
        <f>IF(AND(DmartSalesData[[#This Row],[sales]]&gt;3000,DmartSalesData[[#This Row],[profit]]&gt;500),"Good","Not Good")</f>
        <v>Not Good</v>
      </c>
      <c r="R1312" s="73">
        <f>YEAR(DmartSalesData[[#This Row],[order_date]])</f>
        <v>2024</v>
      </c>
      <c r="S1312" s="73"/>
    </row>
    <row r="1313" spans="1:19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 t="str">
        <f>IF(DmartSalesData[[#This Row],[sales]]&gt;4000,"High Category",IF(DmartSalesData[[#This Row],[sales]]&gt;2000,"Medium Category","Low Category"))</f>
        <v>High Category</v>
      </c>
      <c r="G1313" s="2">
        <v>0.43</v>
      </c>
      <c r="H1313" s="24">
        <f t="shared" si="40"/>
        <v>1944.1375</v>
      </c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63" t="str">
        <f>IF(AND(DmartSalesData[[#This Row],[sales]]&gt;3000,DmartSalesData[[#This Row],[profit]]&gt;500),"Good","Not Good")</f>
        <v>Good</v>
      </c>
      <c r="R1313" s="73">
        <f>YEAR(DmartSalesData[[#This Row],[order_date]])</f>
        <v>2024</v>
      </c>
      <c r="S1313" s="73"/>
    </row>
    <row r="1314" spans="1:19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 t="str">
        <f>IF(DmartSalesData[[#This Row],[sales]]&gt;4000,"High Category",IF(DmartSalesData[[#This Row],[sales]]&gt;2000,"Medium Category","Low Category"))</f>
        <v>Medium Category</v>
      </c>
      <c r="G1314" s="2">
        <v>0.23</v>
      </c>
      <c r="H1314" s="24">
        <f t="shared" si="40"/>
        <v>798.57150000000013</v>
      </c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63" t="str">
        <f>IF(AND(DmartSalesData[[#This Row],[sales]]&gt;3000,DmartSalesData[[#This Row],[profit]]&gt;500),"Good","Not Good")</f>
        <v>Not Good</v>
      </c>
      <c r="R1314" s="73">
        <f>YEAR(DmartSalesData[[#This Row],[order_date]])</f>
        <v>2023</v>
      </c>
      <c r="S1314" s="73"/>
    </row>
    <row r="1315" spans="1:19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 t="str">
        <f>IF(DmartSalesData[[#This Row],[sales]]&gt;4000,"High Category",IF(DmartSalesData[[#This Row],[sales]]&gt;2000,"Medium Category","Low Category"))</f>
        <v>Low Category</v>
      </c>
      <c r="G1315" s="2">
        <v>0.09</v>
      </c>
      <c r="H1315" s="24">
        <f t="shared" si="40"/>
        <v>36.231299999999997</v>
      </c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63" t="str">
        <f>IF(AND(DmartSalesData[[#This Row],[sales]]&gt;3000,DmartSalesData[[#This Row],[profit]]&gt;500),"Good","Not Good")</f>
        <v>Not Good</v>
      </c>
      <c r="R1315" s="73">
        <f>YEAR(DmartSalesData[[#This Row],[order_date]])</f>
        <v>2023</v>
      </c>
      <c r="S1315" s="73"/>
    </row>
    <row r="1316" spans="1:19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 t="str">
        <f>IF(DmartSalesData[[#This Row],[sales]]&gt;4000,"High Category",IF(DmartSalesData[[#This Row],[sales]]&gt;2000,"Medium Category","Low Category"))</f>
        <v>Low Category</v>
      </c>
      <c r="G1316" s="2">
        <v>0.08</v>
      </c>
      <c r="H1316" s="24">
        <f t="shared" si="40"/>
        <v>23.3904</v>
      </c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63" t="str">
        <f>IF(AND(DmartSalesData[[#This Row],[sales]]&gt;3000,DmartSalesData[[#This Row],[profit]]&gt;500),"Good","Not Good")</f>
        <v>Not Good</v>
      </c>
      <c r="R1316" s="73">
        <f>YEAR(DmartSalesData[[#This Row],[order_date]])</f>
        <v>2024</v>
      </c>
      <c r="S1316" s="73"/>
    </row>
    <row r="1317" spans="1:19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 t="str">
        <f>IF(DmartSalesData[[#This Row],[sales]]&gt;4000,"High Category",IF(DmartSalesData[[#This Row],[sales]]&gt;2000,"Medium Category","Low Category"))</f>
        <v>Medium Category</v>
      </c>
      <c r="G1317" s="2">
        <v>0.18</v>
      </c>
      <c r="H1317" s="24">
        <f t="shared" si="40"/>
        <v>517.55579999999998</v>
      </c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63" t="str">
        <f>IF(AND(DmartSalesData[[#This Row],[sales]]&gt;3000,DmartSalesData[[#This Row],[profit]]&gt;500),"Good","Not Good")</f>
        <v>Not Good</v>
      </c>
      <c r="R1317" s="73">
        <f>YEAR(DmartSalesData[[#This Row],[order_date]])</f>
        <v>2023</v>
      </c>
      <c r="S1317" s="73"/>
    </row>
    <row r="1318" spans="1:19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 t="str">
        <f>IF(DmartSalesData[[#This Row],[sales]]&gt;4000,"High Category",IF(DmartSalesData[[#This Row],[sales]]&gt;2000,"Medium Category","Low Category"))</f>
        <v>High Category</v>
      </c>
      <c r="G1318" s="2">
        <v>0.28999999999999998</v>
      </c>
      <c r="H1318" s="24">
        <f t="shared" si="40"/>
        <v>1289.5140000000001</v>
      </c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63" t="str">
        <f>IF(AND(DmartSalesData[[#This Row],[sales]]&gt;3000,DmartSalesData[[#This Row],[profit]]&gt;500),"Good","Not Good")</f>
        <v>Good</v>
      </c>
      <c r="R1318" s="73">
        <f>YEAR(DmartSalesData[[#This Row],[order_date]])</f>
        <v>2023</v>
      </c>
      <c r="S1318" s="73"/>
    </row>
    <row r="1319" spans="1:19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 t="str">
        <f>IF(DmartSalesData[[#This Row],[sales]]&gt;4000,"High Category",IF(DmartSalesData[[#This Row],[sales]]&gt;2000,"Medium Category","Low Category"))</f>
        <v>Low Category</v>
      </c>
      <c r="G1319" s="2">
        <v>0.21</v>
      </c>
      <c r="H1319" s="24">
        <f t="shared" si="40"/>
        <v>353.62529999999998</v>
      </c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63" t="str">
        <f>IF(AND(DmartSalesData[[#This Row],[sales]]&gt;3000,DmartSalesData[[#This Row],[profit]]&gt;500),"Good","Not Good")</f>
        <v>Not Good</v>
      </c>
      <c r="R1319" s="73">
        <f>YEAR(DmartSalesData[[#This Row],[order_date]])</f>
        <v>2023</v>
      </c>
      <c r="S1319" s="73"/>
    </row>
    <row r="1320" spans="1:19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 t="str">
        <f>IF(DmartSalesData[[#This Row],[sales]]&gt;4000,"High Category",IF(DmartSalesData[[#This Row],[sales]]&gt;2000,"Medium Category","Low Category"))</f>
        <v>Low Category</v>
      </c>
      <c r="G1320" s="2">
        <v>0.3</v>
      </c>
      <c r="H1320" s="24">
        <f t="shared" si="40"/>
        <v>394.22399999999999</v>
      </c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63" t="str">
        <f>IF(AND(DmartSalesData[[#This Row],[sales]]&gt;3000,DmartSalesData[[#This Row],[profit]]&gt;500),"Good","Not Good")</f>
        <v>Not Good</v>
      </c>
      <c r="R1320" s="73">
        <f>YEAR(DmartSalesData[[#This Row],[order_date]])</f>
        <v>2023</v>
      </c>
      <c r="S1320" s="73"/>
    </row>
    <row r="1321" spans="1:19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 t="str">
        <f>IF(DmartSalesData[[#This Row],[sales]]&gt;4000,"High Category",IF(DmartSalesData[[#This Row],[sales]]&gt;2000,"Medium Category","Low Category"))</f>
        <v>Medium Category</v>
      </c>
      <c r="G1321" s="2">
        <v>0.35</v>
      </c>
      <c r="H1321" s="24">
        <f t="shared" si="40"/>
        <v>1318.1489999999999</v>
      </c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63" t="str">
        <f>IF(AND(DmartSalesData[[#This Row],[sales]]&gt;3000,DmartSalesData[[#This Row],[profit]]&gt;500),"Good","Not Good")</f>
        <v>Not Good</v>
      </c>
      <c r="R1321" s="73">
        <f>YEAR(DmartSalesData[[#This Row],[order_date]])</f>
        <v>2023</v>
      </c>
      <c r="S1321" s="73"/>
    </row>
    <row r="1322" spans="1:19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 t="str">
        <f>IF(DmartSalesData[[#This Row],[sales]]&gt;4000,"High Category",IF(DmartSalesData[[#This Row],[sales]]&gt;2000,"Medium Category","Low Category"))</f>
        <v>Medium Category</v>
      </c>
      <c r="G1322" s="2">
        <v>0.37</v>
      </c>
      <c r="H1322" s="24">
        <f t="shared" si="40"/>
        <v>1128.5925</v>
      </c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63" t="str">
        <f>IF(AND(DmartSalesData[[#This Row],[sales]]&gt;3000,DmartSalesData[[#This Row],[profit]]&gt;500),"Good","Not Good")</f>
        <v>Good</v>
      </c>
      <c r="R1322" s="73">
        <f>YEAR(DmartSalesData[[#This Row],[order_date]])</f>
        <v>2023</v>
      </c>
      <c r="S1322" s="73"/>
    </row>
    <row r="1323" spans="1:19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 t="str">
        <f>IF(DmartSalesData[[#This Row],[sales]]&gt;4000,"High Category",IF(DmartSalesData[[#This Row],[sales]]&gt;2000,"Medium Category","Low Category"))</f>
        <v>Medium Category</v>
      </c>
      <c r="G1323" s="2">
        <v>0.2</v>
      </c>
      <c r="H1323" s="24">
        <f t="shared" si="40"/>
        <v>573.726</v>
      </c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63" t="str">
        <f>IF(AND(DmartSalesData[[#This Row],[sales]]&gt;3000,DmartSalesData[[#This Row],[profit]]&gt;500),"Good","Not Good")</f>
        <v>Not Good</v>
      </c>
      <c r="R1323" s="73">
        <f>YEAR(DmartSalesData[[#This Row],[order_date]])</f>
        <v>2024</v>
      </c>
      <c r="S1323" s="73"/>
    </row>
    <row r="1324" spans="1:19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 t="str">
        <f>IF(DmartSalesData[[#This Row],[sales]]&gt;4000,"High Category",IF(DmartSalesData[[#This Row],[sales]]&gt;2000,"Medium Category","Low Category"))</f>
        <v>Low Category</v>
      </c>
      <c r="G1324" s="2">
        <v>0.36</v>
      </c>
      <c r="H1324" s="24">
        <f t="shared" si="40"/>
        <v>299.36880000000002</v>
      </c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63" t="str">
        <f>IF(AND(DmartSalesData[[#This Row],[sales]]&gt;3000,DmartSalesData[[#This Row],[profit]]&gt;500),"Good","Not Good")</f>
        <v>Not Good</v>
      </c>
      <c r="R1324" s="73">
        <f>YEAR(DmartSalesData[[#This Row],[order_date]])</f>
        <v>2024</v>
      </c>
      <c r="S1324" s="73"/>
    </row>
    <row r="1325" spans="1:19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 t="str">
        <f>IF(DmartSalesData[[#This Row],[sales]]&gt;4000,"High Category",IF(DmartSalesData[[#This Row],[sales]]&gt;2000,"Medium Category","Low Category"))</f>
        <v>Low Category</v>
      </c>
      <c r="G1325" s="2">
        <v>7.0000000000000007E-2</v>
      </c>
      <c r="H1325" s="24">
        <f t="shared" si="40"/>
        <v>67.354700000000008</v>
      </c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63" t="str">
        <f>IF(AND(DmartSalesData[[#This Row],[sales]]&gt;3000,DmartSalesData[[#This Row],[profit]]&gt;500),"Good","Not Good")</f>
        <v>Not Good</v>
      </c>
      <c r="R1325" s="73">
        <f>YEAR(DmartSalesData[[#This Row],[order_date]])</f>
        <v>2024</v>
      </c>
      <c r="S1325" s="73"/>
    </row>
    <row r="1326" spans="1:19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 t="str">
        <f>IF(DmartSalesData[[#This Row],[sales]]&gt;4000,"High Category",IF(DmartSalesData[[#This Row],[sales]]&gt;2000,"Medium Category","Low Category"))</f>
        <v>Low Category</v>
      </c>
      <c r="G1326" s="2">
        <v>0.26</v>
      </c>
      <c r="H1326" s="24">
        <f t="shared" si="40"/>
        <v>384.99760000000003</v>
      </c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63" t="str">
        <f>IF(AND(DmartSalesData[[#This Row],[sales]]&gt;3000,DmartSalesData[[#This Row],[profit]]&gt;500),"Good","Not Good")</f>
        <v>Not Good</v>
      </c>
      <c r="R1326" s="73">
        <f>YEAR(DmartSalesData[[#This Row],[order_date]])</f>
        <v>2024</v>
      </c>
      <c r="S1326" s="73"/>
    </row>
    <row r="1327" spans="1:19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 t="str">
        <f>IF(DmartSalesData[[#This Row],[sales]]&gt;4000,"High Category",IF(DmartSalesData[[#This Row],[sales]]&gt;2000,"Medium Category","Low Category"))</f>
        <v>Low Category</v>
      </c>
      <c r="G1327" s="2">
        <v>0.04</v>
      </c>
      <c r="H1327" s="24">
        <f t="shared" si="40"/>
        <v>44.540399999999998</v>
      </c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63" t="str">
        <f>IF(AND(DmartSalesData[[#This Row],[sales]]&gt;3000,DmartSalesData[[#This Row],[profit]]&gt;500),"Good","Not Good")</f>
        <v>Not Good</v>
      </c>
      <c r="R1327" s="73">
        <f>YEAR(DmartSalesData[[#This Row],[order_date]])</f>
        <v>2024</v>
      </c>
      <c r="S1327" s="73"/>
    </row>
    <row r="1328" spans="1:19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 t="str">
        <f>IF(DmartSalesData[[#This Row],[sales]]&gt;4000,"High Category",IF(DmartSalesData[[#This Row],[sales]]&gt;2000,"Medium Category","Low Category"))</f>
        <v>High Category</v>
      </c>
      <c r="G1328" s="2">
        <v>0.12</v>
      </c>
      <c r="H1328" s="24">
        <f t="shared" si="40"/>
        <v>583.20960000000002</v>
      </c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63" t="str">
        <f>IF(AND(DmartSalesData[[#This Row],[sales]]&gt;3000,DmartSalesData[[#This Row],[profit]]&gt;500),"Good","Not Good")</f>
        <v>Good</v>
      </c>
      <c r="R1328" s="73">
        <f>YEAR(DmartSalesData[[#This Row],[order_date]])</f>
        <v>2024</v>
      </c>
      <c r="S1328" s="73"/>
    </row>
    <row r="1329" spans="1:19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 t="str">
        <f>IF(DmartSalesData[[#This Row],[sales]]&gt;4000,"High Category",IF(DmartSalesData[[#This Row],[sales]]&gt;2000,"Medium Category","Low Category"))</f>
        <v>Low Category</v>
      </c>
      <c r="G1329" s="2">
        <v>0.28999999999999998</v>
      </c>
      <c r="H1329" s="24">
        <f t="shared" si="40"/>
        <v>55.445099999999996</v>
      </c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63" t="str">
        <f>IF(AND(DmartSalesData[[#This Row],[sales]]&gt;3000,DmartSalesData[[#This Row],[profit]]&gt;500),"Good","Not Good")</f>
        <v>Not Good</v>
      </c>
      <c r="R1329" s="73">
        <f>YEAR(DmartSalesData[[#This Row],[order_date]])</f>
        <v>2024</v>
      </c>
      <c r="S1329" s="73"/>
    </row>
    <row r="1330" spans="1:19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 t="str">
        <f>IF(DmartSalesData[[#This Row],[sales]]&gt;4000,"High Category",IF(DmartSalesData[[#This Row],[sales]]&gt;2000,"Medium Category","Low Category"))</f>
        <v>Medium Category</v>
      </c>
      <c r="G1330" s="2">
        <v>0.37</v>
      </c>
      <c r="H1330" s="24">
        <f t="shared" si="40"/>
        <v>1172.0416</v>
      </c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63" t="str">
        <f>IF(AND(DmartSalesData[[#This Row],[sales]]&gt;3000,DmartSalesData[[#This Row],[profit]]&gt;500),"Good","Not Good")</f>
        <v>Not Good</v>
      </c>
      <c r="R1330" s="73">
        <f>YEAR(DmartSalesData[[#This Row],[order_date]])</f>
        <v>2024</v>
      </c>
      <c r="S1330" s="73"/>
    </row>
    <row r="1331" spans="1:19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 t="str">
        <f>IF(DmartSalesData[[#This Row],[sales]]&gt;4000,"High Category",IF(DmartSalesData[[#This Row],[sales]]&gt;2000,"Medium Category","Low Category"))</f>
        <v>Medium Category</v>
      </c>
      <c r="G1331" s="2">
        <v>0.05</v>
      </c>
      <c r="H1331" s="24">
        <f t="shared" si="40"/>
        <v>131.8115</v>
      </c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63" t="str">
        <f>IF(AND(DmartSalesData[[#This Row],[sales]]&gt;3000,DmartSalesData[[#This Row],[profit]]&gt;500),"Good","Not Good")</f>
        <v>Not Good</v>
      </c>
      <c r="R1331" s="73">
        <f>YEAR(DmartSalesData[[#This Row],[order_date]])</f>
        <v>2024</v>
      </c>
      <c r="S1331" s="73"/>
    </row>
    <row r="1332" spans="1:19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 t="str">
        <f>IF(DmartSalesData[[#This Row],[sales]]&gt;4000,"High Category",IF(DmartSalesData[[#This Row],[sales]]&gt;2000,"Medium Category","Low Category"))</f>
        <v>Low Category</v>
      </c>
      <c r="G1332" s="2">
        <v>0.1</v>
      </c>
      <c r="H1332" s="24">
        <f t="shared" si="40"/>
        <v>168.39300000000003</v>
      </c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63" t="str">
        <f>IF(AND(DmartSalesData[[#This Row],[sales]]&gt;3000,DmartSalesData[[#This Row],[profit]]&gt;500),"Good","Not Good")</f>
        <v>Not Good</v>
      </c>
      <c r="R1332" s="73">
        <f>YEAR(DmartSalesData[[#This Row],[order_date]])</f>
        <v>2024</v>
      </c>
      <c r="S1332" s="73"/>
    </row>
    <row r="1333" spans="1:19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 t="str">
        <f>IF(DmartSalesData[[#This Row],[sales]]&gt;4000,"High Category",IF(DmartSalesData[[#This Row],[sales]]&gt;2000,"Medium Category","Low Category"))</f>
        <v>High Category</v>
      </c>
      <c r="G1333" s="2">
        <v>0.5</v>
      </c>
      <c r="H1333" s="24">
        <f t="shared" si="40"/>
        <v>2224.59</v>
      </c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63" t="str">
        <f>IF(AND(DmartSalesData[[#This Row],[sales]]&gt;3000,DmartSalesData[[#This Row],[profit]]&gt;500),"Good","Not Good")</f>
        <v>Not Good</v>
      </c>
      <c r="R1333" s="73">
        <f>YEAR(DmartSalesData[[#This Row],[order_date]])</f>
        <v>2023</v>
      </c>
      <c r="S1333" s="73"/>
    </row>
    <row r="1334" spans="1:19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 t="str">
        <f>IF(DmartSalesData[[#This Row],[sales]]&gt;4000,"High Category",IF(DmartSalesData[[#This Row],[sales]]&gt;2000,"Medium Category","Low Category"))</f>
        <v>Medium Category</v>
      </c>
      <c r="G1334" s="2">
        <v>0.17</v>
      </c>
      <c r="H1334" s="24">
        <f t="shared" si="40"/>
        <v>575.24600000000009</v>
      </c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63" t="str">
        <f>IF(AND(DmartSalesData[[#This Row],[sales]]&gt;3000,DmartSalesData[[#This Row],[profit]]&gt;500),"Good","Not Good")</f>
        <v>Good</v>
      </c>
      <c r="R1334" s="73">
        <f>YEAR(DmartSalesData[[#This Row],[order_date]])</f>
        <v>2023</v>
      </c>
      <c r="S1334" s="73"/>
    </row>
    <row r="1335" spans="1:19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 t="str">
        <f>IF(DmartSalesData[[#This Row],[sales]]&gt;4000,"High Category",IF(DmartSalesData[[#This Row],[sales]]&gt;2000,"Medium Category","Low Category"))</f>
        <v>High Category</v>
      </c>
      <c r="G1335" s="2">
        <v>0.14000000000000001</v>
      </c>
      <c r="H1335" s="24">
        <f t="shared" si="40"/>
        <v>698.87160000000006</v>
      </c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63" t="str">
        <f>IF(AND(DmartSalesData[[#This Row],[sales]]&gt;3000,DmartSalesData[[#This Row],[profit]]&gt;500),"Good","Not Good")</f>
        <v>Not Good</v>
      </c>
      <c r="R1335" s="73">
        <f>YEAR(DmartSalesData[[#This Row],[order_date]])</f>
        <v>2023</v>
      </c>
      <c r="S1335" s="73"/>
    </row>
    <row r="1336" spans="1:19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 t="str">
        <f>IF(DmartSalesData[[#This Row],[sales]]&gt;4000,"High Category",IF(DmartSalesData[[#This Row],[sales]]&gt;2000,"Medium Category","Low Category"))</f>
        <v>Low Category</v>
      </c>
      <c r="G1336" s="2">
        <v>0.04</v>
      </c>
      <c r="H1336" s="24">
        <f t="shared" si="40"/>
        <v>37.056399999999996</v>
      </c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63" t="str">
        <f>IF(AND(DmartSalesData[[#This Row],[sales]]&gt;3000,DmartSalesData[[#This Row],[profit]]&gt;500),"Good","Not Good")</f>
        <v>Not Good</v>
      </c>
      <c r="R1336" s="73">
        <f>YEAR(DmartSalesData[[#This Row],[order_date]])</f>
        <v>2024</v>
      </c>
      <c r="S1336" s="73"/>
    </row>
    <row r="1337" spans="1:19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 t="str">
        <f>IF(DmartSalesData[[#This Row],[sales]]&gt;4000,"High Category",IF(DmartSalesData[[#This Row],[sales]]&gt;2000,"Medium Category","Low Category"))</f>
        <v>Low Category</v>
      </c>
      <c r="G1337" s="2">
        <v>0.35</v>
      </c>
      <c r="H1337" s="24">
        <f t="shared" si="40"/>
        <v>185.69249999999997</v>
      </c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63" t="str">
        <f>IF(AND(DmartSalesData[[#This Row],[sales]]&gt;3000,DmartSalesData[[#This Row],[profit]]&gt;500),"Good","Not Good")</f>
        <v>Not Good</v>
      </c>
      <c r="R1337" s="73">
        <f>YEAR(DmartSalesData[[#This Row],[order_date]])</f>
        <v>2023</v>
      </c>
      <c r="S1337" s="73"/>
    </row>
    <row r="1338" spans="1:19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 t="str">
        <f>IF(DmartSalesData[[#This Row],[sales]]&gt;4000,"High Category",IF(DmartSalesData[[#This Row],[sales]]&gt;2000,"Medium Category","Low Category"))</f>
        <v>Low Category</v>
      </c>
      <c r="G1338" s="2">
        <v>0.25</v>
      </c>
      <c r="H1338" s="24">
        <f t="shared" si="40"/>
        <v>195.76249999999999</v>
      </c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63" t="str">
        <f>IF(AND(DmartSalesData[[#This Row],[sales]]&gt;3000,DmartSalesData[[#This Row],[profit]]&gt;500),"Good","Not Good")</f>
        <v>Not Good</v>
      </c>
      <c r="R1338" s="73">
        <f>YEAR(DmartSalesData[[#This Row],[order_date]])</f>
        <v>2023</v>
      </c>
      <c r="S1338" s="73"/>
    </row>
    <row r="1339" spans="1:19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 t="str">
        <f>IF(DmartSalesData[[#This Row],[sales]]&gt;4000,"High Category",IF(DmartSalesData[[#This Row],[sales]]&gt;2000,"Medium Category","Low Category"))</f>
        <v>Low Category</v>
      </c>
      <c r="G1339" s="2">
        <v>0.08</v>
      </c>
      <c r="H1339" s="24">
        <f t="shared" si="40"/>
        <v>113.5624</v>
      </c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63" t="str">
        <f>IF(AND(DmartSalesData[[#This Row],[sales]]&gt;3000,DmartSalesData[[#This Row],[profit]]&gt;500),"Good","Not Good")</f>
        <v>Not Good</v>
      </c>
      <c r="R1339" s="73">
        <f>YEAR(DmartSalesData[[#This Row],[order_date]])</f>
        <v>2023</v>
      </c>
      <c r="S1339" s="73"/>
    </row>
    <row r="1340" spans="1:19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 t="str">
        <f>IF(DmartSalesData[[#This Row],[sales]]&gt;4000,"High Category",IF(DmartSalesData[[#This Row],[sales]]&gt;2000,"Medium Category","Low Category"))</f>
        <v>Medium Category</v>
      </c>
      <c r="G1340" s="2">
        <v>0.32</v>
      </c>
      <c r="H1340" s="24">
        <f t="shared" si="40"/>
        <v>685.52320000000009</v>
      </c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63" t="str">
        <f>IF(AND(DmartSalesData[[#This Row],[sales]]&gt;3000,DmartSalesData[[#This Row],[profit]]&gt;500),"Good","Not Good")</f>
        <v>Not Good</v>
      </c>
      <c r="R1340" s="73">
        <f>YEAR(DmartSalesData[[#This Row],[order_date]])</f>
        <v>2024</v>
      </c>
      <c r="S1340" s="73"/>
    </row>
    <row r="1341" spans="1:19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 t="str">
        <f>IF(DmartSalesData[[#This Row],[sales]]&gt;4000,"High Category",IF(DmartSalesData[[#This Row],[sales]]&gt;2000,"Medium Category","Low Category"))</f>
        <v>High Category</v>
      </c>
      <c r="G1341" s="2">
        <v>0.26</v>
      </c>
      <c r="H1341" s="24">
        <f t="shared" si="40"/>
        <v>1124.9576000000002</v>
      </c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63" t="str">
        <f>IF(AND(DmartSalesData[[#This Row],[sales]]&gt;3000,DmartSalesData[[#This Row],[profit]]&gt;500),"Good","Not Good")</f>
        <v>Good</v>
      </c>
      <c r="R1341" s="73">
        <f>YEAR(DmartSalesData[[#This Row],[order_date]])</f>
        <v>2024</v>
      </c>
      <c r="S1341" s="73"/>
    </row>
    <row r="1342" spans="1:19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 t="str">
        <f>IF(DmartSalesData[[#This Row],[sales]]&gt;4000,"High Category",IF(DmartSalesData[[#This Row],[sales]]&gt;2000,"Medium Category","Low Category"))</f>
        <v>Low Category</v>
      </c>
      <c r="G1342" s="2">
        <v>0.28000000000000003</v>
      </c>
      <c r="H1342" s="24">
        <f t="shared" si="40"/>
        <v>417.08800000000002</v>
      </c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63" t="str">
        <f>IF(AND(DmartSalesData[[#This Row],[sales]]&gt;3000,DmartSalesData[[#This Row],[profit]]&gt;500),"Good","Not Good")</f>
        <v>Not Good</v>
      </c>
      <c r="R1342" s="73">
        <f>YEAR(DmartSalesData[[#This Row],[order_date]])</f>
        <v>2024</v>
      </c>
      <c r="S1342" s="73"/>
    </row>
    <row r="1343" spans="1:19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 t="str">
        <f>IF(DmartSalesData[[#This Row],[sales]]&gt;4000,"High Category",IF(DmartSalesData[[#This Row],[sales]]&gt;2000,"Medium Category","Low Category"))</f>
        <v>High Category</v>
      </c>
      <c r="G1343" s="2">
        <v>0.5</v>
      </c>
      <c r="H1343" s="24">
        <f t="shared" si="40"/>
        <v>2292.3449999999998</v>
      </c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63" t="str">
        <f>IF(AND(DmartSalesData[[#This Row],[sales]]&gt;3000,DmartSalesData[[#This Row],[profit]]&gt;500),"Good","Not Good")</f>
        <v>Good</v>
      </c>
      <c r="R1343" s="73">
        <f>YEAR(DmartSalesData[[#This Row],[order_date]])</f>
        <v>2024</v>
      </c>
      <c r="S1343" s="73"/>
    </row>
    <row r="1344" spans="1:19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 t="str">
        <f>IF(DmartSalesData[[#This Row],[sales]]&gt;4000,"High Category",IF(DmartSalesData[[#This Row],[sales]]&gt;2000,"Medium Category","Low Category"))</f>
        <v>Medium Category</v>
      </c>
      <c r="G1344" s="2">
        <v>0.01</v>
      </c>
      <c r="H1344" s="24">
        <f t="shared" si="40"/>
        <v>23.682500000000001</v>
      </c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63" t="str">
        <f>IF(AND(DmartSalesData[[#This Row],[sales]]&gt;3000,DmartSalesData[[#This Row],[profit]]&gt;500),"Good","Not Good")</f>
        <v>Not Good</v>
      </c>
      <c r="R1344" s="73">
        <f>YEAR(DmartSalesData[[#This Row],[order_date]])</f>
        <v>2023</v>
      </c>
      <c r="S1344" s="73"/>
    </row>
    <row r="1345" spans="1:19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 t="str">
        <f>IF(DmartSalesData[[#This Row],[sales]]&gt;4000,"High Category",IF(DmartSalesData[[#This Row],[sales]]&gt;2000,"Medium Category","Low Category"))</f>
        <v>Medium Category</v>
      </c>
      <c r="G1345" s="2">
        <v>0.46</v>
      </c>
      <c r="H1345" s="24">
        <f t="shared" si="40"/>
        <v>1504.4944</v>
      </c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63" t="str">
        <f>IF(AND(DmartSalesData[[#This Row],[sales]]&gt;3000,DmartSalesData[[#This Row],[profit]]&gt;500),"Good","Not Good")</f>
        <v>Good</v>
      </c>
      <c r="R1345" s="73">
        <f>YEAR(DmartSalesData[[#This Row],[order_date]])</f>
        <v>2023</v>
      </c>
      <c r="S1345" s="73"/>
    </row>
    <row r="1346" spans="1:19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 t="str">
        <f>IF(DmartSalesData[[#This Row],[sales]]&gt;4000,"High Category",IF(DmartSalesData[[#This Row],[sales]]&gt;2000,"Medium Category","Low Category"))</f>
        <v>Low Category</v>
      </c>
      <c r="G1346" s="2">
        <v>0.42</v>
      </c>
      <c r="H1346" s="24">
        <f t="shared" ref="H1346:H1409" si="42">E1346*G1346</f>
        <v>586.15199999999993</v>
      </c>
      <c r="I1346" s="2">
        <f t="shared" ref="I1346:I1409" si="43">E1346-H1346</f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63" t="str">
        <f>IF(AND(DmartSalesData[[#This Row],[sales]]&gt;3000,DmartSalesData[[#This Row],[profit]]&gt;500),"Good","Not Good")</f>
        <v>Not Good</v>
      </c>
      <c r="R1346" s="73">
        <f>YEAR(DmartSalesData[[#This Row],[order_date]])</f>
        <v>2023</v>
      </c>
      <c r="S1346" s="73"/>
    </row>
    <row r="1347" spans="1:19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 t="str">
        <f>IF(DmartSalesData[[#This Row],[sales]]&gt;4000,"High Category",IF(DmartSalesData[[#This Row],[sales]]&gt;2000,"Medium Category","Low Category"))</f>
        <v>Low Category</v>
      </c>
      <c r="G1347" s="2">
        <v>0.21</v>
      </c>
      <c r="H1347" s="24">
        <f t="shared" si="42"/>
        <v>181.53870000000001</v>
      </c>
      <c r="I1347" s="2">
        <f t="shared" si="43"/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63" t="str">
        <f>IF(AND(DmartSalesData[[#This Row],[sales]]&gt;3000,DmartSalesData[[#This Row],[profit]]&gt;500),"Good","Not Good")</f>
        <v>Not Good</v>
      </c>
      <c r="R1347" s="73">
        <f>YEAR(DmartSalesData[[#This Row],[order_date]])</f>
        <v>2023</v>
      </c>
      <c r="S1347" s="73"/>
    </row>
    <row r="1348" spans="1:19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 t="str">
        <f>IF(DmartSalesData[[#This Row],[sales]]&gt;4000,"High Category",IF(DmartSalesData[[#This Row],[sales]]&gt;2000,"Medium Category","Low Category"))</f>
        <v>High Category</v>
      </c>
      <c r="G1348" s="2">
        <v>0.44</v>
      </c>
      <c r="H1348" s="24">
        <f t="shared" si="42"/>
        <v>1918.5496000000001</v>
      </c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63" t="str">
        <f>IF(AND(DmartSalesData[[#This Row],[sales]]&gt;3000,DmartSalesData[[#This Row],[profit]]&gt;500),"Good","Not Good")</f>
        <v>Good</v>
      </c>
      <c r="R1348" s="73">
        <f>YEAR(DmartSalesData[[#This Row],[order_date]])</f>
        <v>2023</v>
      </c>
      <c r="S1348" s="73"/>
    </row>
    <row r="1349" spans="1:19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 t="str">
        <f>IF(DmartSalesData[[#This Row],[sales]]&gt;4000,"High Category",IF(DmartSalesData[[#This Row],[sales]]&gt;2000,"Medium Category","Low Category"))</f>
        <v>Low Category</v>
      </c>
      <c r="G1349" s="2">
        <v>0.32</v>
      </c>
      <c r="H1349" s="24">
        <f t="shared" si="42"/>
        <v>203.7056</v>
      </c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63" t="str">
        <f>IF(AND(DmartSalesData[[#This Row],[sales]]&gt;3000,DmartSalesData[[#This Row],[profit]]&gt;500),"Good","Not Good")</f>
        <v>Not Good</v>
      </c>
      <c r="R1349" s="73">
        <f>YEAR(DmartSalesData[[#This Row],[order_date]])</f>
        <v>2024</v>
      </c>
      <c r="S1349" s="73"/>
    </row>
    <row r="1350" spans="1:19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 t="str">
        <f>IF(DmartSalesData[[#This Row],[sales]]&gt;4000,"High Category",IF(DmartSalesData[[#This Row],[sales]]&gt;2000,"Medium Category","Low Category"))</f>
        <v>Medium Category</v>
      </c>
      <c r="G1350" s="2">
        <v>0.44</v>
      </c>
      <c r="H1350" s="24">
        <f t="shared" si="42"/>
        <v>1712.788</v>
      </c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63" t="str">
        <f>IF(AND(DmartSalesData[[#This Row],[sales]]&gt;3000,DmartSalesData[[#This Row],[profit]]&gt;500),"Good","Not Good")</f>
        <v>Not Good</v>
      </c>
      <c r="R1350" s="73">
        <f>YEAR(DmartSalesData[[#This Row],[order_date]])</f>
        <v>2023</v>
      </c>
      <c r="S1350" s="73"/>
    </row>
    <row r="1351" spans="1:19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 t="str">
        <f>IF(DmartSalesData[[#This Row],[sales]]&gt;4000,"High Category",IF(DmartSalesData[[#This Row],[sales]]&gt;2000,"Medium Category","Low Category"))</f>
        <v>Medium Category</v>
      </c>
      <c r="G1351" s="2">
        <v>0.3</v>
      </c>
      <c r="H1351" s="24">
        <f t="shared" si="42"/>
        <v>884.04600000000005</v>
      </c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63" t="str">
        <f>IF(AND(DmartSalesData[[#This Row],[sales]]&gt;3000,DmartSalesData[[#This Row],[profit]]&gt;500),"Good","Not Good")</f>
        <v>Not Good</v>
      </c>
      <c r="R1351" s="73">
        <f>YEAR(DmartSalesData[[#This Row],[order_date]])</f>
        <v>2023</v>
      </c>
      <c r="S1351" s="73"/>
    </row>
    <row r="1352" spans="1:19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 t="str">
        <f>IF(DmartSalesData[[#This Row],[sales]]&gt;4000,"High Category",IF(DmartSalesData[[#This Row],[sales]]&gt;2000,"Medium Category","Low Category"))</f>
        <v>High Category</v>
      </c>
      <c r="G1352" s="2">
        <v>0.11</v>
      </c>
      <c r="H1352" s="24">
        <f t="shared" si="42"/>
        <v>475.15379999999999</v>
      </c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63" t="str">
        <f>IF(AND(DmartSalesData[[#This Row],[sales]]&gt;3000,DmartSalesData[[#This Row],[profit]]&gt;500),"Good","Not Good")</f>
        <v>Good</v>
      </c>
      <c r="R1352" s="73">
        <f>YEAR(DmartSalesData[[#This Row],[order_date]])</f>
        <v>2023</v>
      </c>
      <c r="S1352" s="73"/>
    </row>
    <row r="1353" spans="1:19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 t="str">
        <f>IF(DmartSalesData[[#This Row],[sales]]&gt;4000,"High Category",IF(DmartSalesData[[#This Row],[sales]]&gt;2000,"Medium Category","Low Category"))</f>
        <v>Medium Category</v>
      </c>
      <c r="G1353" s="2">
        <v>0.28999999999999998</v>
      </c>
      <c r="H1353" s="24">
        <f t="shared" si="42"/>
        <v>1049.0199</v>
      </c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63" t="str">
        <f>IF(AND(DmartSalesData[[#This Row],[sales]]&gt;3000,DmartSalesData[[#This Row],[profit]]&gt;500),"Good","Not Good")</f>
        <v>Good</v>
      </c>
      <c r="R1353" s="73">
        <f>YEAR(DmartSalesData[[#This Row],[order_date]])</f>
        <v>2024</v>
      </c>
      <c r="S1353" s="73"/>
    </row>
    <row r="1354" spans="1:19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 t="str">
        <f>IF(DmartSalesData[[#This Row],[sales]]&gt;4000,"High Category",IF(DmartSalesData[[#This Row],[sales]]&gt;2000,"Medium Category","Low Category"))</f>
        <v>Low Category</v>
      </c>
      <c r="G1354" s="2">
        <v>0.09</v>
      </c>
      <c r="H1354" s="24">
        <f t="shared" si="42"/>
        <v>133.21350000000001</v>
      </c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63" t="str">
        <f>IF(AND(DmartSalesData[[#This Row],[sales]]&gt;3000,DmartSalesData[[#This Row],[profit]]&gt;500),"Good","Not Good")</f>
        <v>Not Good</v>
      </c>
      <c r="R1354" s="73">
        <f>YEAR(DmartSalesData[[#This Row],[order_date]])</f>
        <v>2024</v>
      </c>
      <c r="S1354" s="73"/>
    </row>
    <row r="1355" spans="1:19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 t="str">
        <f>IF(DmartSalesData[[#This Row],[sales]]&gt;4000,"High Category",IF(DmartSalesData[[#This Row],[sales]]&gt;2000,"Medium Category","Low Category"))</f>
        <v>Medium Category</v>
      </c>
      <c r="G1355" s="2">
        <v>7.0000000000000007E-2</v>
      </c>
      <c r="H1355" s="24">
        <f t="shared" si="42"/>
        <v>204.029</v>
      </c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63" t="str">
        <f>IF(AND(DmartSalesData[[#This Row],[sales]]&gt;3000,DmartSalesData[[#This Row],[profit]]&gt;500),"Good","Not Good")</f>
        <v>Not Good</v>
      </c>
      <c r="R1355" s="73">
        <f>YEAR(DmartSalesData[[#This Row],[order_date]])</f>
        <v>2024</v>
      </c>
      <c r="S1355" s="73"/>
    </row>
    <row r="1356" spans="1:19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 t="str">
        <f>IF(DmartSalesData[[#This Row],[sales]]&gt;4000,"High Category",IF(DmartSalesData[[#This Row],[sales]]&gt;2000,"Medium Category","Low Category"))</f>
        <v>Low Category</v>
      </c>
      <c r="G1356" s="2">
        <v>0.33</v>
      </c>
      <c r="H1356" s="24">
        <f t="shared" si="42"/>
        <v>54.139800000000001</v>
      </c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63" t="str">
        <f>IF(AND(DmartSalesData[[#This Row],[sales]]&gt;3000,DmartSalesData[[#This Row],[profit]]&gt;500),"Good","Not Good")</f>
        <v>Not Good</v>
      </c>
      <c r="R1356" s="73">
        <f>YEAR(DmartSalesData[[#This Row],[order_date]])</f>
        <v>2024</v>
      </c>
      <c r="S1356" s="73"/>
    </row>
    <row r="1357" spans="1:19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 t="str">
        <f>IF(DmartSalesData[[#This Row],[sales]]&gt;4000,"High Category",IF(DmartSalesData[[#This Row],[sales]]&gt;2000,"Medium Category","Low Category"))</f>
        <v>Medium Category</v>
      </c>
      <c r="G1357" s="2">
        <v>0.47</v>
      </c>
      <c r="H1357" s="24">
        <f t="shared" si="42"/>
        <v>1141.4278999999999</v>
      </c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63" t="str">
        <f>IF(AND(DmartSalesData[[#This Row],[sales]]&gt;3000,DmartSalesData[[#This Row],[profit]]&gt;500),"Good","Not Good")</f>
        <v>Not Good</v>
      </c>
      <c r="R1357" s="73">
        <f>YEAR(DmartSalesData[[#This Row],[order_date]])</f>
        <v>2023</v>
      </c>
      <c r="S1357" s="73"/>
    </row>
    <row r="1358" spans="1:19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 t="str">
        <f>IF(DmartSalesData[[#This Row],[sales]]&gt;4000,"High Category",IF(DmartSalesData[[#This Row],[sales]]&gt;2000,"Medium Category","Low Category"))</f>
        <v>Low Category</v>
      </c>
      <c r="G1358" s="2">
        <v>0.28999999999999998</v>
      </c>
      <c r="H1358" s="24">
        <f t="shared" si="42"/>
        <v>151.22630000000001</v>
      </c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63" t="str">
        <f>IF(AND(DmartSalesData[[#This Row],[sales]]&gt;3000,DmartSalesData[[#This Row],[profit]]&gt;500),"Good","Not Good")</f>
        <v>Not Good</v>
      </c>
      <c r="R1358" s="73">
        <f>YEAR(DmartSalesData[[#This Row],[order_date]])</f>
        <v>2023</v>
      </c>
      <c r="S1358" s="73"/>
    </row>
    <row r="1359" spans="1:19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 t="str">
        <f>IF(DmartSalesData[[#This Row],[sales]]&gt;4000,"High Category",IF(DmartSalesData[[#This Row],[sales]]&gt;2000,"Medium Category","Low Category"))</f>
        <v>Medium Category</v>
      </c>
      <c r="G1359" s="2">
        <v>0.4</v>
      </c>
      <c r="H1359" s="24">
        <f t="shared" si="42"/>
        <v>880.73199999999997</v>
      </c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63" t="str">
        <f>IF(AND(DmartSalesData[[#This Row],[sales]]&gt;3000,DmartSalesData[[#This Row],[profit]]&gt;500),"Good","Not Good")</f>
        <v>Not Good</v>
      </c>
      <c r="R1359" s="73">
        <f>YEAR(DmartSalesData[[#This Row],[order_date]])</f>
        <v>2023</v>
      </c>
      <c r="S1359" s="73"/>
    </row>
    <row r="1360" spans="1:19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 t="str">
        <f>IF(DmartSalesData[[#This Row],[sales]]&gt;4000,"High Category",IF(DmartSalesData[[#This Row],[sales]]&gt;2000,"Medium Category","Low Category"))</f>
        <v>Low Category</v>
      </c>
      <c r="G1360" s="2">
        <v>0.08</v>
      </c>
      <c r="H1360" s="24">
        <f t="shared" si="42"/>
        <v>50.968000000000004</v>
      </c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63" t="str">
        <f>IF(AND(DmartSalesData[[#This Row],[sales]]&gt;3000,DmartSalesData[[#This Row],[profit]]&gt;500),"Good","Not Good")</f>
        <v>Not Good</v>
      </c>
      <c r="R1360" s="73">
        <f>YEAR(DmartSalesData[[#This Row],[order_date]])</f>
        <v>2023</v>
      </c>
      <c r="S1360" s="73"/>
    </row>
    <row r="1361" spans="1:19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 t="str">
        <f>IF(DmartSalesData[[#This Row],[sales]]&gt;4000,"High Category",IF(DmartSalesData[[#This Row],[sales]]&gt;2000,"Medium Category","Low Category"))</f>
        <v>High Category</v>
      </c>
      <c r="G1361" s="2">
        <v>0.33</v>
      </c>
      <c r="H1361" s="24">
        <f t="shared" si="42"/>
        <v>1578.0105000000001</v>
      </c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63" t="str">
        <f>IF(AND(DmartSalesData[[#This Row],[sales]]&gt;3000,DmartSalesData[[#This Row],[profit]]&gt;500),"Good","Not Good")</f>
        <v>Not Good</v>
      </c>
      <c r="R1361" s="73">
        <f>YEAR(DmartSalesData[[#This Row],[order_date]])</f>
        <v>2023</v>
      </c>
      <c r="S1361" s="73"/>
    </row>
    <row r="1362" spans="1:19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 t="str">
        <f>IF(DmartSalesData[[#This Row],[sales]]&gt;4000,"High Category",IF(DmartSalesData[[#This Row],[sales]]&gt;2000,"Medium Category","Low Category"))</f>
        <v>Medium Category</v>
      </c>
      <c r="G1362" s="2">
        <v>0.37</v>
      </c>
      <c r="H1362" s="24">
        <f t="shared" si="42"/>
        <v>985.32110000000011</v>
      </c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63" t="str">
        <f>IF(AND(DmartSalesData[[#This Row],[sales]]&gt;3000,DmartSalesData[[#This Row],[profit]]&gt;500),"Good","Not Good")</f>
        <v>Not Good</v>
      </c>
      <c r="R1362" s="73">
        <f>YEAR(DmartSalesData[[#This Row],[order_date]])</f>
        <v>2023</v>
      </c>
      <c r="S1362" s="73"/>
    </row>
    <row r="1363" spans="1:19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 t="str">
        <f>IF(DmartSalesData[[#This Row],[sales]]&gt;4000,"High Category",IF(DmartSalesData[[#This Row],[sales]]&gt;2000,"Medium Category","Low Category"))</f>
        <v>High Category</v>
      </c>
      <c r="G1363" s="2">
        <v>0.02</v>
      </c>
      <c r="H1363" s="24">
        <f t="shared" si="42"/>
        <v>91.495400000000004</v>
      </c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63" t="str">
        <f>IF(AND(DmartSalesData[[#This Row],[sales]]&gt;3000,DmartSalesData[[#This Row],[profit]]&gt;500),"Good","Not Good")</f>
        <v>Good</v>
      </c>
      <c r="R1363" s="73">
        <f>YEAR(DmartSalesData[[#This Row],[order_date]])</f>
        <v>2024</v>
      </c>
      <c r="S1363" s="73"/>
    </row>
    <row r="1364" spans="1:19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 t="str">
        <f>IF(DmartSalesData[[#This Row],[sales]]&gt;4000,"High Category",IF(DmartSalesData[[#This Row],[sales]]&gt;2000,"Medium Category","Low Category"))</f>
        <v>Low Category</v>
      </c>
      <c r="G1364" s="2">
        <v>0.05</v>
      </c>
      <c r="H1364" s="24">
        <f t="shared" si="42"/>
        <v>10.479500000000002</v>
      </c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63" t="str">
        <f>IF(AND(DmartSalesData[[#This Row],[sales]]&gt;3000,DmartSalesData[[#This Row],[profit]]&gt;500),"Good","Not Good")</f>
        <v>Not Good</v>
      </c>
      <c r="R1364" s="73">
        <f>YEAR(DmartSalesData[[#This Row],[order_date]])</f>
        <v>2023</v>
      </c>
      <c r="S1364" s="73"/>
    </row>
    <row r="1365" spans="1:19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 t="str">
        <f>IF(DmartSalesData[[#This Row],[sales]]&gt;4000,"High Category",IF(DmartSalesData[[#This Row],[sales]]&gt;2000,"Medium Category","Low Category"))</f>
        <v>Medium Category</v>
      </c>
      <c r="G1365" s="2">
        <v>0.39</v>
      </c>
      <c r="H1365" s="24">
        <f t="shared" si="42"/>
        <v>1257.5550000000001</v>
      </c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63" t="str">
        <f>IF(AND(DmartSalesData[[#This Row],[sales]]&gt;3000,DmartSalesData[[#This Row],[profit]]&gt;500),"Good","Not Good")</f>
        <v>Not Good</v>
      </c>
      <c r="R1365" s="73">
        <f>YEAR(DmartSalesData[[#This Row],[order_date]])</f>
        <v>2024</v>
      </c>
      <c r="S1365" s="73"/>
    </row>
    <row r="1366" spans="1:19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 t="str">
        <f>IF(DmartSalesData[[#This Row],[sales]]&gt;4000,"High Category",IF(DmartSalesData[[#This Row],[sales]]&gt;2000,"Medium Category","Low Category"))</f>
        <v>Low Category</v>
      </c>
      <c r="G1366" s="2">
        <v>0.22</v>
      </c>
      <c r="H1366" s="24">
        <f t="shared" si="42"/>
        <v>352.89760000000001</v>
      </c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63" t="str">
        <f>IF(AND(DmartSalesData[[#This Row],[sales]]&gt;3000,DmartSalesData[[#This Row],[profit]]&gt;500),"Good","Not Good")</f>
        <v>Not Good</v>
      </c>
      <c r="R1366" s="73">
        <f>YEAR(DmartSalesData[[#This Row],[order_date]])</f>
        <v>2023</v>
      </c>
      <c r="S1366" s="73"/>
    </row>
    <row r="1367" spans="1:19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 t="str">
        <f>IF(DmartSalesData[[#This Row],[sales]]&gt;4000,"High Category",IF(DmartSalesData[[#This Row],[sales]]&gt;2000,"Medium Category","Low Category"))</f>
        <v>Medium Category</v>
      </c>
      <c r="G1367" s="2">
        <v>0.2</v>
      </c>
      <c r="H1367" s="24">
        <f t="shared" si="42"/>
        <v>443.19200000000001</v>
      </c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63" t="str">
        <f>IF(AND(DmartSalesData[[#This Row],[sales]]&gt;3000,DmartSalesData[[#This Row],[profit]]&gt;500),"Good","Not Good")</f>
        <v>Not Good</v>
      </c>
      <c r="R1367" s="73">
        <f>YEAR(DmartSalesData[[#This Row],[order_date]])</f>
        <v>2023</v>
      </c>
      <c r="S1367" s="73"/>
    </row>
    <row r="1368" spans="1:19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 t="str">
        <f>IF(DmartSalesData[[#This Row],[sales]]&gt;4000,"High Category",IF(DmartSalesData[[#This Row],[sales]]&gt;2000,"Medium Category","Low Category"))</f>
        <v>High Category</v>
      </c>
      <c r="G1368" s="2">
        <v>0.46</v>
      </c>
      <c r="H1368" s="24">
        <f t="shared" si="42"/>
        <v>2013.9398000000001</v>
      </c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63" t="str">
        <f>IF(AND(DmartSalesData[[#This Row],[sales]]&gt;3000,DmartSalesData[[#This Row],[profit]]&gt;500),"Good","Not Good")</f>
        <v>Not Good</v>
      </c>
      <c r="R1368" s="73">
        <f>YEAR(DmartSalesData[[#This Row],[order_date]])</f>
        <v>2024</v>
      </c>
      <c r="S1368" s="73"/>
    </row>
    <row r="1369" spans="1:19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 t="str">
        <f>IF(DmartSalesData[[#This Row],[sales]]&gt;4000,"High Category",IF(DmartSalesData[[#This Row],[sales]]&gt;2000,"Medium Category","Low Category"))</f>
        <v>High Category</v>
      </c>
      <c r="G1369" s="2">
        <v>0.5</v>
      </c>
      <c r="H1369" s="24">
        <f t="shared" si="42"/>
        <v>2451.0500000000002</v>
      </c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63" t="str">
        <f>IF(AND(DmartSalesData[[#This Row],[sales]]&gt;3000,DmartSalesData[[#This Row],[profit]]&gt;500),"Good","Not Good")</f>
        <v>Not Good</v>
      </c>
      <c r="R1369" s="73">
        <f>YEAR(DmartSalesData[[#This Row],[order_date]])</f>
        <v>2024</v>
      </c>
      <c r="S1369" s="73"/>
    </row>
    <row r="1370" spans="1:19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 t="str">
        <f>IF(DmartSalesData[[#This Row],[sales]]&gt;4000,"High Category",IF(DmartSalesData[[#This Row],[sales]]&gt;2000,"Medium Category","Low Category"))</f>
        <v>Low Category</v>
      </c>
      <c r="G1370" s="2">
        <v>0.38</v>
      </c>
      <c r="H1370" s="24">
        <f t="shared" si="42"/>
        <v>496.96780000000001</v>
      </c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63" t="str">
        <f>IF(AND(DmartSalesData[[#This Row],[sales]]&gt;3000,DmartSalesData[[#This Row],[profit]]&gt;500),"Good","Not Good")</f>
        <v>Not Good</v>
      </c>
      <c r="R1370" s="73">
        <f>YEAR(DmartSalesData[[#This Row],[order_date]])</f>
        <v>2024</v>
      </c>
      <c r="S1370" s="73"/>
    </row>
    <row r="1371" spans="1:19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 t="str">
        <f>IF(DmartSalesData[[#This Row],[sales]]&gt;4000,"High Category",IF(DmartSalesData[[#This Row],[sales]]&gt;2000,"Medium Category","Low Category"))</f>
        <v>High Category</v>
      </c>
      <c r="G1371" s="2">
        <v>0.4</v>
      </c>
      <c r="H1371" s="24">
        <f t="shared" si="42"/>
        <v>1898.576</v>
      </c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63" t="str">
        <f>IF(AND(DmartSalesData[[#This Row],[sales]]&gt;3000,DmartSalesData[[#This Row],[profit]]&gt;500),"Good","Not Good")</f>
        <v>Good</v>
      </c>
      <c r="R1371" s="73">
        <f>YEAR(DmartSalesData[[#This Row],[order_date]])</f>
        <v>2024</v>
      </c>
      <c r="S1371" s="73"/>
    </row>
    <row r="1372" spans="1:19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 t="str">
        <f>IF(DmartSalesData[[#This Row],[sales]]&gt;4000,"High Category",IF(DmartSalesData[[#This Row],[sales]]&gt;2000,"Medium Category","Low Category"))</f>
        <v>Medium Category</v>
      </c>
      <c r="G1372" s="2">
        <v>0.1</v>
      </c>
      <c r="H1372" s="24">
        <f t="shared" si="42"/>
        <v>347.47600000000006</v>
      </c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63" t="str">
        <f>IF(AND(DmartSalesData[[#This Row],[sales]]&gt;3000,DmartSalesData[[#This Row],[profit]]&gt;500),"Good","Not Good")</f>
        <v>Good</v>
      </c>
      <c r="R1372" s="73">
        <f>YEAR(DmartSalesData[[#This Row],[order_date]])</f>
        <v>2023</v>
      </c>
      <c r="S1372" s="73"/>
    </row>
    <row r="1373" spans="1:19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 t="str">
        <f>IF(DmartSalesData[[#This Row],[sales]]&gt;4000,"High Category",IF(DmartSalesData[[#This Row],[sales]]&gt;2000,"Medium Category","Low Category"))</f>
        <v>High Category</v>
      </c>
      <c r="G1373" s="2">
        <v>0.1</v>
      </c>
      <c r="H1373" s="24">
        <f t="shared" si="42"/>
        <v>476.19300000000004</v>
      </c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63" t="str">
        <f>IF(AND(DmartSalesData[[#This Row],[sales]]&gt;3000,DmartSalesData[[#This Row],[profit]]&gt;500),"Good","Not Good")</f>
        <v>Not Good</v>
      </c>
      <c r="R1373" s="73">
        <f>YEAR(DmartSalesData[[#This Row],[order_date]])</f>
        <v>2024</v>
      </c>
      <c r="S1373" s="73"/>
    </row>
    <row r="1374" spans="1:19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 t="str">
        <f>IF(DmartSalesData[[#This Row],[sales]]&gt;4000,"High Category",IF(DmartSalesData[[#This Row],[sales]]&gt;2000,"Medium Category","Low Category"))</f>
        <v>Medium Category</v>
      </c>
      <c r="G1374" s="2">
        <v>0.49</v>
      </c>
      <c r="H1374" s="24">
        <f t="shared" si="42"/>
        <v>1399.2439999999999</v>
      </c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63" t="str">
        <f>IF(AND(DmartSalesData[[#This Row],[sales]]&gt;3000,DmartSalesData[[#This Row],[profit]]&gt;500),"Good","Not Good")</f>
        <v>Not Good</v>
      </c>
      <c r="R1374" s="73">
        <f>YEAR(DmartSalesData[[#This Row],[order_date]])</f>
        <v>2024</v>
      </c>
      <c r="S1374" s="73"/>
    </row>
    <row r="1375" spans="1:19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 t="str">
        <f>IF(DmartSalesData[[#This Row],[sales]]&gt;4000,"High Category",IF(DmartSalesData[[#This Row],[sales]]&gt;2000,"Medium Category","Low Category"))</f>
        <v>High Category</v>
      </c>
      <c r="G1375" s="2">
        <v>0.35</v>
      </c>
      <c r="H1375" s="24">
        <f t="shared" si="42"/>
        <v>1682.6985</v>
      </c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63" t="str">
        <f>IF(AND(DmartSalesData[[#This Row],[sales]]&gt;3000,DmartSalesData[[#This Row],[profit]]&gt;500),"Good","Not Good")</f>
        <v>Not Good</v>
      </c>
      <c r="R1375" s="73">
        <f>YEAR(DmartSalesData[[#This Row],[order_date]])</f>
        <v>2023</v>
      </c>
      <c r="S1375" s="73"/>
    </row>
    <row r="1376" spans="1:19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 t="str">
        <f>IF(DmartSalesData[[#This Row],[sales]]&gt;4000,"High Category",IF(DmartSalesData[[#This Row],[sales]]&gt;2000,"Medium Category","Low Category"))</f>
        <v>High Category</v>
      </c>
      <c r="G1376" s="2">
        <v>0.34</v>
      </c>
      <c r="H1376" s="24">
        <f t="shared" si="42"/>
        <v>1520.8302000000001</v>
      </c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63" t="str">
        <f>IF(AND(DmartSalesData[[#This Row],[sales]]&gt;3000,DmartSalesData[[#This Row],[profit]]&gt;500),"Good","Not Good")</f>
        <v>Good</v>
      </c>
      <c r="R1376" s="73">
        <f>YEAR(DmartSalesData[[#This Row],[order_date]])</f>
        <v>2023</v>
      </c>
      <c r="S1376" s="73"/>
    </row>
    <row r="1377" spans="1:19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 t="str">
        <f>IF(DmartSalesData[[#This Row],[sales]]&gt;4000,"High Category",IF(DmartSalesData[[#This Row],[sales]]&gt;2000,"Medium Category","Low Category"))</f>
        <v>Low Category</v>
      </c>
      <c r="G1377" s="2">
        <v>0.14000000000000001</v>
      </c>
      <c r="H1377" s="24">
        <f t="shared" si="42"/>
        <v>102.21400000000001</v>
      </c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63" t="str">
        <f>IF(AND(DmartSalesData[[#This Row],[sales]]&gt;3000,DmartSalesData[[#This Row],[profit]]&gt;500),"Good","Not Good")</f>
        <v>Not Good</v>
      </c>
      <c r="R1377" s="73">
        <f>YEAR(DmartSalesData[[#This Row],[order_date]])</f>
        <v>2024</v>
      </c>
      <c r="S1377" s="73"/>
    </row>
    <row r="1378" spans="1:19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 t="str">
        <f>IF(DmartSalesData[[#This Row],[sales]]&gt;4000,"High Category",IF(DmartSalesData[[#This Row],[sales]]&gt;2000,"Medium Category","Low Category"))</f>
        <v>Low Category</v>
      </c>
      <c r="G1378" s="2">
        <v>0.44</v>
      </c>
      <c r="H1378" s="24">
        <f t="shared" si="42"/>
        <v>714.06279999999992</v>
      </c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63" t="str">
        <f>IF(AND(DmartSalesData[[#This Row],[sales]]&gt;3000,DmartSalesData[[#This Row],[profit]]&gt;500),"Good","Not Good")</f>
        <v>Not Good</v>
      </c>
      <c r="R1378" s="73">
        <f>YEAR(DmartSalesData[[#This Row],[order_date]])</f>
        <v>2023</v>
      </c>
      <c r="S1378" s="73"/>
    </row>
    <row r="1379" spans="1:19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 t="str">
        <f>IF(DmartSalesData[[#This Row],[sales]]&gt;4000,"High Category",IF(DmartSalesData[[#This Row],[sales]]&gt;2000,"Medium Category","Low Category"))</f>
        <v>Low Category</v>
      </c>
      <c r="G1379" s="2">
        <v>0.02</v>
      </c>
      <c r="H1379" s="24">
        <f t="shared" si="42"/>
        <v>25.8202</v>
      </c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63" t="str">
        <f>IF(AND(DmartSalesData[[#This Row],[sales]]&gt;3000,DmartSalesData[[#This Row],[profit]]&gt;500),"Good","Not Good")</f>
        <v>Not Good</v>
      </c>
      <c r="R1379" s="73">
        <f>YEAR(DmartSalesData[[#This Row],[order_date]])</f>
        <v>2024</v>
      </c>
      <c r="S1379" s="73"/>
    </row>
    <row r="1380" spans="1:19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 t="str">
        <f>IF(DmartSalesData[[#This Row],[sales]]&gt;4000,"High Category",IF(DmartSalesData[[#This Row],[sales]]&gt;2000,"Medium Category","Low Category"))</f>
        <v>Medium Category</v>
      </c>
      <c r="G1380" s="2">
        <v>0.14000000000000001</v>
      </c>
      <c r="H1380" s="24">
        <f t="shared" si="42"/>
        <v>406.46060000000006</v>
      </c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63" t="str">
        <f>IF(AND(DmartSalesData[[#This Row],[sales]]&gt;3000,DmartSalesData[[#This Row],[profit]]&gt;500),"Good","Not Good")</f>
        <v>Not Good</v>
      </c>
      <c r="R1380" s="73">
        <f>YEAR(DmartSalesData[[#This Row],[order_date]])</f>
        <v>2024</v>
      </c>
      <c r="S1380" s="73"/>
    </row>
    <row r="1381" spans="1:19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 t="str">
        <f>IF(DmartSalesData[[#This Row],[sales]]&gt;4000,"High Category",IF(DmartSalesData[[#This Row],[sales]]&gt;2000,"Medium Category","Low Category"))</f>
        <v>High Category</v>
      </c>
      <c r="G1381" s="2">
        <v>0.09</v>
      </c>
      <c r="H1381" s="24">
        <f t="shared" si="42"/>
        <v>363.03479999999996</v>
      </c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63" t="str">
        <f>IF(AND(DmartSalesData[[#This Row],[sales]]&gt;3000,DmartSalesData[[#This Row],[profit]]&gt;500),"Good","Not Good")</f>
        <v>Not Good</v>
      </c>
      <c r="R1381" s="73">
        <f>YEAR(DmartSalesData[[#This Row],[order_date]])</f>
        <v>2023</v>
      </c>
      <c r="S1381" s="73"/>
    </row>
    <row r="1382" spans="1:19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 t="str">
        <f>IF(DmartSalesData[[#This Row],[sales]]&gt;4000,"High Category",IF(DmartSalesData[[#This Row],[sales]]&gt;2000,"Medium Category","Low Category"))</f>
        <v>Medium Category</v>
      </c>
      <c r="G1382" s="2">
        <v>0.36</v>
      </c>
      <c r="H1382" s="24">
        <f t="shared" si="42"/>
        <v>1375.6032</v>
      </c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63" t="str">
        <f>IF(AND(DmartSalesData[[#This Row],[sales]]&gt;3000,DmartSalesData[[#This Row],[profit]]&gt;500),"Good","Not Good")</f>
        <v>Good</v>
      </c>
      <c r="R1382" s="73">
        <f>YEAR(DmartSalesData[[#This Row],[order_date]])</f>
        <v>2024</v>
      </c>
      <c r="S1382" s="73"/>
    </row>
    <row r="1383" spans="1:19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 t="str">
        <f>IF(DmartSalesData[[#This Row],[sales]]&gt;4000,"High Category",IF(DmartSalesData[[#This Row],[sales]]&gt;2000,"Medium Category","Low Category"))</f>
        <v>Medium Category</v>
      </c>
      <c r="G1383" s="2">
        <v>0.36</v>
      </c>
      <c r="H1383" s="24">
        <f t="shared" si="42"/>
        <v>1317.9852000000001</v>
      </c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63" t="str">
        <f>IF(AND(DmartSalesData[[#This Row],[sales]]&gt;3000,DmartSalesData[[#This Row],[profit]]&gt;500),"Good","Not Good")</f>
        <v>Good</v>
      </c>
      <c r="R1383" s="73">
        <f>YEAR(DmartSalesData[[#This Row],[order_date]])</f>
        <v>2023</v>
      </c>
      <c r="S1383" s="73"/>
    </row>
    <row r="1384" spans="1:19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 t="str">
        <f>IF(DmartSalesData[[#This Row],[sales]]&gt;4000,"High Category",IF(DmartSalesData[[#This Row],[sales]]&gt;2000,"Medium Category","Low Category"))</f>
        <v>Low Category</v>
      </c>
      <c r="G1384" s="2">
        <v>0.27</v>
      </c>
      <c r="H1384" s="24">
        <f t="shared" si="42"/>
        <v>523.476</v>
      </c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63" t="str">
        <f>IF(AND(DmartSalesData[[#This Row],[sales]]&gt;3000,DmartSalesData[[#This Row],[profit]]&gt;500),"Good","Not Good")</f>
        <v>Not Good</v>
      </c>
      <c r="R1384" s="73">
        <f>YEAR(DmartSalesData[[#This Row],[order_date]])</f>
        <v>2024</v>
      </c>
      <c r="S1384" s="73"/>
    </row>
    <row r="1385" spans="1:19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 t="str">
        <f>IF(DmartSalesData[[#This Row],[sales]]&gt;4000,"High Category",IF(DmartSalesData[[#This Row],[sales]]&gt;2000,"Medium Category","Low Category"))</f>
        <v>Low Category</v>
      </c>
      <c r="G1385" s="2">
        <v>0</v>
      </c>
      <c r="H1385" s="24">
        <f t="shared" si="42"/>
        <v>0</v>
      </c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63" t="str">
        <f>IF(AND(DmartSalesData[[#This Row],[sales]]&gt;3000,DmartSalesData[[#This Row],[profit]]&gt;500),"Good","Not Good")</f>
        <v>Not Good</v>
      </c>
      <c r="R1385" s="73">
        <f>YEAR(DmartSalesData[[#This Row],[order_date]])</f>
        <v>2023</v>
      </c>
      <c r="S1385" s="73"/>
    </row>
    <row r="1386" spans="1:19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 t="str">
        <f>IF(DmartSalesData[[#This Row],[sales]]&gt;4000,"High Category",IF(DmartSalesData[[#This Row],[sales]]&gt;2000,"Medium Category","Low Category"))</f>
        <v>Low Category</v>
      </c>
      <c r="G1386" s="2">
        <v>0.44</v>
      </c>
      <c r="H1386" s="24">
        <f t="shared" si="42"/>
        <v>498.01839999999999</v>
      </c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63" t="str">
        <f>IF(AND(DmartSalesData[[#This Row],[sales]]&gt;3000,DmartSalesData[[#This Row],[profit]]&gt;500),"Good","Not Good")</f>
        <v>Not Good</v>
      </c>
      <c r="R1386" s="73">
        <f>YEAR(DmartSalesData[[#This Row],[order_date]])</f>
        <v>2024</v>
      </c>
      <c r="S1386" s="73"/>
    </row>
    <row r="1387" spans="1:19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 t="str">
        <f>IF(DmartSalesData[[#This Row],[sales]]&gt;4000,"High Category",IF(DmartSalesData[[#This Row],[sales]]&gt;2000,"Medium Category","Low Category"))</f>
        <v>Medium Category</v>
      </c>
      <c r="G1387" s="2">
        <v>0.48</v>
      </c>
      <c r="H1387" s="24">
        <f t="shared" si="42"/>
        <v>1792.4255999999998</v>
      </c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63" t="str">
        <f>IF(AND(DmartSalesData[[#This Row],[sales]]&gt;3000,DmartSalesData[[#This Row],[profit]]&gt;500),"Good","Not Good")</f>
        <v>Not Good</v>
      </c>
      <c r="R1387" s="73">
        <f>YEAR(DmartSalesData[[#This Row],[order_date]])</f>
        <v>2023</v>
      </c>
      <c r="S1387" s="73"/>
    </row>
    <row r="1388" spans="1:19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 t="str">
        <f>IF(DmartSalesData[[#This Row],[sales]]&gt;4000,"High Category",IF(DmartSalesData[[#This Row],[sales]]&gt;2000,"Medium Category","Low Category"))</f>
        <v>Low Category</v>
      </c>
      <c r="G1388" s="2">
        <v>0.1</v>
      </c>
      <c r="H1388" s="24">
        <f t="shared" si="42"/>
        <v>82.292000000000002</v>
      </c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63" t="str">
        <f>IF(AND(DmartSalesData[[#This Row],[sales]]&gt;3000,DmartSalesData[[#This Row],[profit]]&gt;500),"Good","Not Good")</f>
        <v>Not Good</v>
      </c>
      <c r="R1388" s="73">
        <f>YEAR(DmartSalesData[[#This Row],[order_date]])</f>
        <v>2024</v>
      </c>
      <c r="S1388" s="73"/>
    </row>
    <row r="1389" spans="1:19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 t="str">
        <f>IF(DmartSalesData[[#This Row],[sales]]&gt;4000,"High Category",IF(DmartSalesData[[#This Row],[sales]]&gt;2000,"Medium Category","Low Category"))</f>
        <v>Low Category</v>
      </c>
      <c r="G1389" s="2">
        <v>0.42</v>
      </c>
      <c r="H1389" s="24">
        <f t="shared" si="42"/>
        <v>500.82479999999998</v>
      </c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63" t="str">
        <f>IF(AND(DmartSalesData[[#This Row],[sales]]&gt;3000,DmartSalesData[[#This Row],[profit]]&gt;500),"Good","Not Good")</f>
        <v>Not Good</v>
      </c>
      <c r="R1389" s="73">
        <f>YEAR(DmartSalesData[[#This Row],[order_date]])</f>
        <v>2024</v>
      </c>
      <c r="S1389" s="73"/>
    </row>
    <row r="1390" spans="1:19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 t="str">
        <f>IF(DmartSalesData[[#This Row],[sales]]&gt;4000,"High Category",IF(DmartSalesData[[#This Row],[sales]]&gt;2000,"Medium Category","Low Category"))</f>
        <v>Medium Category</v>
      </c>
      <c r="G1390" s="2">
        <v>0.49</v>
      </c>
      <c r="H1390" s="24">
        <f t="shared" si="42"/>
        <v>1068.3518999999999</v>
      </c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63" t="str">
        <f>IF(AND(DmartSalesData[[#This Row],[sales]]&gt;3000,DmartSalesData[[#This Row],[profit]]&gt;500),"Good","Not Good")</f>
        <v>Not Good</v>
      </c>
      <c r="R1390" s="73">
        <f>YEAR(DmartSalesData[[#This Row],[order_date]])</f>
        <v>2023</v>
      </c>
      <c r="S1390" s="73"/>
    </row>
    <row r="1391" spans="1:19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 t="str">
        <f>IF(DmartSalesData[[#This Row],[sales]]&gt;4000,"High Category",IF(DmartSalesData[[#This Row],[sales]]&gt;2000,"Medium Category","Low Category"))</f>
        <v>Low Category</v>
      </c>
      <c r="G1391" s="2">
        <v>0.16</v>
      </c>
      <c r="H1391" s="24">
        <f t="shared" si="42"/>
        <v>72.536000000000001</v>
      </c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63" t="str">
        <f>IF(AND(DmartSalesData[[#This Row],[sales]]&gt;3000,DmartSalesData[[#This Row],[profit]]&gt;500),"Good","Not Good")</f>
        <v>Not Good</v>
      </c>
      <c r="R1391" s="73">
        <f>YEAR(DmartSalesData[[#This Row],[order_date]])</f>
        <v>2024</v>
      </c>
      <c r="S1391" s="73"/>
    </row>
    <row r="1392" spans="1:19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 t="str">
        <f>IF(DmartSalesData[[#This Row],[sales]]&gt;4000,"High Category",IF(DmartSalesData[[#This Row],[sales]]&gt;2000,"Medium Category","Low Category"))</f>
        <v>Low Category</v>
      </c>
      <c r="G1392" s="2">
        <v>0.09</v>
      </c>
      <c r="H1392" s="24">
        <f t="shared" si="42"/>
        <v>102.7971</v>
      </c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63" t="str">
        <f>IF(AND(DmartSalesData[[#This Row],[sales]]&gt;3000,DmartSalesData[[#This Row],[profit]]&gt;500),"Good","Not Good")</f>
        <v>Not Good</v>
      </c>
      <c r="R1392" s="73">
        <f>YEAR(DmartSalesData[[#This Row],[order_date]])</f>
        <v>2024</v>
      </c>
      <c r="S1392" s="73"/>
    </row>
    <row r="1393" spans="1:19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 t="str">
        <f>IF(DmartSalesData[[#This Row],[sales]]&gt;4000,"High Category",IF(DmartSalesData[[#This Row],[sales]]&gt;2000,"Medium Category","Low Category"))</f>
        <v>Low Category</v>
      </c>
      <c r="G1393" s="2">
        <v>0.49</v>
      </c>
      <c r="H1393" s="24">
        <f t="shared" si="42"/>
        <v>408.59140000000002</v>
      </c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63" t="str">
        <f>IF(AND(DmartSalesData[[#This Row],[sales]]&gt;3000,DmartSalesData[[#This Row],[profit]]&gt;500),"Good","Not Good")</f>
        <v>Not Good</v>
      </c>
      <c r="R1393" s="73">
        <f>YEAR(DmartSalesData[[#This Row],[order_date]])</f>
        <v>2023</v>
      </c>
      <c r="S1393" s="73"/>
    </row>
    <row r="1394" spans="1:19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 t="str">
        <f>IF(DmartSalesData[[#This Row],[sales]]&gt;4000,"High Category",IF(DmartSalesData[[#This Row],[sales]]&gt;2000,"Medium Category","Low Category"))</f>
        <v>High Category</v>
      </c>
      <c r="G1394" s="2">
        <v>0.03</v>
      </c>
      <c r="H1394" s="24">
        <f t="shared" si="42"/>
        <v>142.84439999999998</v>
      </c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63" t="str">
        <f>IF(AND(DmartSalesData[[#This Row],[sales]]&gt;3000,DmartSalesData[[#This Row],[profit]]&gt;500),"Good","Not Good")</f>
        <v>Good</v>
      </c>
      <c r="R1394" s="73">
        <f>YEAR(DmartSalesData[[#This Row],[order_date]])</f>
        <v>2023</v>
      </c>
      <c r="S1394" s="73"/>
    </row>
    <row r="1395" spans="1:19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 t="str">
        <f>IF(DmartSalesData[[#This Row],[sales]]&gt;4000,"High Category",IF(DmartSalesData[[#This Row],[sales]]&gt;2000,"Medium Category","Low Category"))</f>
        <v>Low Category</v>
      </c>
      <c r="G1395" s="2">
        <v>0.14000000000000001</v>
      </c>
      <c r="H1395" s="24">
        <f t="shared" si="42"/>
        <v>145.38720000000001</v>
      </c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63" t="str">
        <f>IF(AND(DmartSalesData[[#This Row],[sales]]&gt;3000,DmartSalesData[[#This Row],[profit]]&gt;500),"Good","Not Good")</f>
        <v>Not Good</v>
      </c>
      <c r="R1395" s="73">
        <f>YEAR(DmartSalesData[[#This Row],[order_date]])</f>
        <v>2024</v>
      </c>
      <c r="S1395" s="73"/>
    </row>
    <row r="1396" spans="1:19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 t="str">
        <f>IF(DmartSalesData[[#This Row],[sales]]&gt;4000,"High Category",IF(DmartSalesData[[#This Row],[sales]]&gt;2000,"Medium Category","Low Category"))</f>
        <v>High Category</v>
      </c>
      <c r="G1396" s="2">
        <v>0.37</v>
      </c>
      <c r="H1396" s="24">
        <f t="shared" si="42"/>
        <v>1599.3878999999999</v>
      </c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63" t="str">
        <f>IF(AND(DmartSalesData[[#This Row],[sales]]&gt;3000,DmartSalesData[[#This Row],[profit]]&gt;500),"Good","Not Good")</f>
        <v>Good</v>
      </c>
      <c r="R1396" s="73">
        <f>YEAR(DmartSalesData[[#This Row],[order_date]])</f>
        <v>2024</v>
      </c>
      <c r="S1396" s="73"/>
    </row>
    <row r="1397" spans="1:19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 t="str">
        <f>IF(DmartSalesData[[#This Row],[sales]]&gt;4000,"High Category",IF(DmartSalesData[[#This Row],[sales]]&gt;2000,"Medium Category","Low Category"))</f>
        <v>Low Category</v>
      </c>
      <c r="G1397" s="2">
        <v>0.31</v>
      </c>
      <c r="H1397" s="24">
        <f t="shared" si="42"/>
        <v>205.37809999999999</v>
      </c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63" t="str">
        <f>IF(AND(DmartSalesData[[#This Row],[sales]]&gt;3000,DmartSalesData[[#This Row],[profit]]&gt;500),"Good","Not Good")</f>
        <v>Not Good</v>
      </c>
      <c r="R1397" s="73">
        <f>YEAR(DmartSalesData[[#This Row],[order_date]])</f>
        <v>2023</v>
      </c>
      <c r="S1397" s="73"/>
    </row>
    <row r="1398" spans="1:19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 t="str">
        <f>IF(DmartSalesData[[#This Row],[sales]]&gt;4000,"High Category",IF(DmartSalesData[[#This Row],[sales]]&gt;2000,"Medium Category","Low Category"))</f>
        <v>High Category</v>
      </c>
      <c r="G1398" s="2">
        <v>0.34</v>
      </c>
      <c r="H1398" s="24">
        <f t="shared" si="42"/>
        <v>1482.876</v>
      </c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63" t="str">
        <f>IF(AND(DmartSalesData[[#This Row],[sales]]&gt;3000,DmartSalesData[[#This Row],[profit]]&gt;500),"Good","Not Good")</f>
        <v>Good</v>
      </c>
      <c r="R1398" s="73">
        <f>YEAR(DmartSalesData[[#This Row],[order_date]])</f>
        <v>2024</v>
      </c>
      <c r="S1398" s="73"/>
    </row>
    <row r="1399" spans="1:19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 t="str">
        <f>IF(DmartSalesData[[#This Row],[sales]]&gt;4000,"High Category",IF(DmartSalesData[[#This Row],[sales]]&gt;2000,"Medium Category","Low Category"))</f>
        <v>Medium Category</v>
      </c>
      <c r="G1399" s="2">
        <v>0.35</v>
      </c>
      <c r="H1399" s="24">
        <f t="shared" si="42"/>
        <v>1063.0304999999998</v>
      </c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63" t="str">
        <f>IF(AND(DmartSalesData[[#This Row],[sales]]&gt;3000,DmartSalesData[[#This Row],[profit]]&gt;500),"Good","Not Good")</f>
        <v>Not Good</v>
      </c>
      <c r="R1399" s="73">
        <f>YEAR(DmartSalesData[[#This Row],[order_date]])</f>
        <v>2023</v>
      </c>
      <c r="S1399" s="73"/>
    </row>
    <row r="1400" spans="1:19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 t="str">
        <f>IF(DmartSalesData[[#This Row],[sales]]&gt;4000,"High Category",IF(DmartSalesData[[#This Row],[sales]]&gt;2000,"Medium Category","Low Category"))</f>
        <v>High Category</v>
      </c>
      <c r="G1400" s="2">
        <v>0.34</v>
      </c>
      <c r="H1400" s="24">
        <f t="shared" si="42"/>
        <v>1449.6104000000003</v>
      </c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63" t="str">
        <f>IF(AND(DmartSalesData[[#This Row],[sales]]&gt;3000,DmartSalesData[[#This Row],[profit]]&gt;500),"Good","Not Good")</f>
        <v>Good</v>
      </c>
      <c r="R1400" s="73">
        <f>YEAR(DmartSalesData[[#This Row],[order_date]])</f>
        <v>2023</v>
      </c>
      <c r="S1400" s="73"/>
    </row>
    <row r="1401" spans="1:19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 t="str">
        <f>IF(DmartSalesData[[#This Row],[sales]]&gt;4000,"High Category",IF(DmartSalesData[[#This Row],[sales]]&gt;2000,"Medium Category","Low Category"))</f>
        <v>High Category</v>
      </c>
      <c r="G1401" s="2">
        <v>0.17</v>
      </c>
      <c r="H1401" s="24">
        <f t="shared" si="42"/>
        <v>739.50170000000014</v>
      </c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63" t="str">
        <f>IF(AND(DmartSalesData[[#This Row],[sales]]&gt;3000,DmartSalesData[[#This Row],[profit]]&gt;500),"Good","Not Good")</f>
        <v>Good</v>
      </c>
      <c r="R1401" s="73">
        <f>YEAR(DmartSalesData[[#This Row],[order_date]])</f>
        <v>2023</v>
      </c>
      <c r="S1401" s="73"/>
    </row>
    <row r="1402" spans="1:19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 t="str">
        <f>IF(DmartSalesData[[#This Row],[sales]]&gt;4000,"High Category",IF(DmartSalesData[[#This Row],[sales]]&gt;2000,"Medium Category","Low Category"))</f>
        <v>Medium Category</v>
      </c>
      <c r="G1402" s="2">
        <v>0.16</v>
      </c>
      <c r="H1402" s="24">
        <f t="shared" si="42"/>
        <v>483.55680000000001</v>
      </c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63" t="str">
        <f>IF(AND(DmartSalesData[[#This Row],[sales]]&gt;3000,DmartSalesData[[#This Row],[profit]]&gt;500),"Good","Not Good")</f>
        <v>Good</v>
      </c>
      <c r="R1402" s="73">
        <f>YEAR(DmartSalesData[[#This Row],[order_date]])</f>
        <v>2024</v>
      </c>
      <c r="S1402" s="73"/>
    </row>
    <row r="1403" spans="1:19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 t="str">
        <f>IF(DmartSalesData[[#This Row],[sales]]&gt;4000,"High Category",IF(DmartSalesData[[#This Row],[sales]]&gt;2000,"Medium Category","Low Category"))</f>
        <v>High Category</v>
      </c>
      <c r="G1403" s="2">
        <v>0.21</v>
      </c>
      <c r="H1403" s="24">
        <f t="shared" si="42"/>
        <v>965.3069999999999</v>
      </c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63" t="str">
        <f>IF(AND(DmartSalesData[[#This Row],[sales]]&gt;3000,DmartSalesData[[#This Row],[profit]]&gt;500),"Good","Not Good")</f>
        <v>Good</v>
      </c>
      <c r="R1403" s="73">
        <f>YEAR(DmartSalesData[[#This Row],[order_date]])</f>
        <v>2024</v>
      </c>
      <c r="S1403" s="73"/>
    </row>
    <row r="1404" spans="1:19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 t="str">
        <f>IF(DmartSalesData[[#This Row],[sales]]&gt;4000,"High Category",IF(DmartSalesData[[#This Row],[sales]]&gt;2000,"Medium Category","Low Category"))</f>
        <v>Medium Category</v>
      </c>
      <c r="G1404" s="2">
        <v>0.4</v>
      </c>
      <c r="H1404" s="24">
        <f t="shared" si="42"/>
        <v>1187.48</v>
      </c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63" t="str">
        <f>IF(AND(DmartSalesData[[#This Row],[sales]]&gt;3000,DmartSalesData[[#This Row],[profit]]&gt;500),"Good","Not Good")</f>
        <v>Not Good</v>
      </c>
      <c r="R1404" s="73">
        <f>YEAR(DmartSalesData[[#This Row],[order_date]])</f>
        <v>2024</v>
      </c>
      <c r="S1404" s="73"/>
    </row>
    <row r="1405" spans="1:19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 t="str">
        <f>IF(DmartSalesData[[#This Row],[sales]]&gt;4000,"High Category",IF(DmartSalesData[[#This Row],[sales]]&gt;2000,"Medium Category","Low Category"))</f>
        <v>Medium Category</v>
      </c>
      <c r="G1405" s="2">
        <v>0.47</v>
      </c>
      <c r="H1405" s="24">
        <f t="shared" si="42"/>
        <v>1688.0379</v>
      </c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63" t="str">
        <f>IF(AND(DmartSalesData[[#This Row],[sales]]&gt;3000,DmartSalesData[[#This Row],[profit]]&gt;500),"Good","Not Good")</f>
        <v>Not Good</v>
      </c>
      <c r="R1405" s="73">
        <f>YEAR(DmartSalesData[[#This Row],[order_date]])</f>
        <v>2023</v>
      </c>
      <c r="S1405" s="73"/>
    </row>
    <row r="1406" spans="1:19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 t="str">
        <f>IF(DmartSalesData[[#This Row],[sales]]&gt;4000,"High Category",IF(DmartSalesData[[#This Row],[sales]]&gt;2000,"Medium Category","Low Category"))</f>
        <v>Medium Category</v>
      </c>
      <c r="G1406" s="2">
        <v>0.23</v>
      </c>
      <c r="H1406" s="24">
        <f t="shared" si="42"/>
        <v>491.92169999999999</v>
      </c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63" t="str">
        <f>IF(AND(DmartSalesData[[#This Row],[sales]]&gt;3000,DmartSalesData[[#This Row],[profit]]&gt;500),"Good","Not Good")</f>
        <v>Not Good</v>
      </c>
      <c r="R1406" s="73">
        <f>YEAR(DmartSalesData[[#This Row],[order_date]])</f>
        <v>2023</v>
      </c>
      <c r="S1406" s="73"/>
    </row>
    <row r="1407" spans="1:19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 t="str">
        <f>IF(DmartSalesData[[#This Row],[sales]]&gt;4000,"High Category",IF(DmartSalesData[[#This Row],[sales]]&gt;2000,"Medium Category","Low Category"))</f>
        <v>High Category</v>
      </c>
      <c r="G1407" s="2">
        <v>0.04</v>
      </c>
      <c r="H1407" s="24">
        <f t="shared" si="42"/>
        <v>183.15720000000002</v>
      </c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63" t="str">
        <f>IF(AND(DmartSalesData[[#This Row],[sales]]&gt;3000,DmartSalesData[[#This Row],[profit]]&gt;500),"Good","Not Good")</f>
        <v>Good</v>
      </c>
      <c r="R1407" s="73">
        <f>YEAR(DmartSalesData[[#This Row],[order_date]])</f>
        <v>2023</v>
      </c>
      <c r="S1407" s="73"/>
    </row>
    <row r="1408" spans="1:19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 t="str">
        <f>IF(DmartSalesData[[#This Row],[sales]]&gt;4000,"High Category",IF(DmartSalesData[[#This Row],[sales]]&gt;2000,"Medium Category","Low Category"))</f>
        <v>High Category</v>
      </c>
      <c r="G1408" s="2">
        <v>0.47</v>
      </c>
      <c r="H1408" s="24">
        <f t="shared" si="42"/>
        <v>1945.0479999999998</v>
      </c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63" t="str">
        <f>IF(AND(DmartSalesData[[#This Row],[sales]]&gt;3000,DmartSalesData[[#This Row],[profit]]&gt;500),"Good","Not Good")</f>
        <v>Not Good</v>
      </c>
      <c r="R1408" s="73">
        <f>YEAR(DmartSalesData[[#This Row],[order_date]])</f>
        <v>2024</v>
      </c>
      <c r="S1408" s="73"/>
    </row>
    <row r="1409" spans="1:19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 t="str">
        <f>IF(DmartSalesData[[#This Row],[sales]]&gt;4000,"High Category",IF(DmartSalesData[[#This Row],[sales]]&gt;2000,"Medium Category","Low Category"))</f>
        <v>Low Category</v>
      </c>
      <c r="G1409" s="2">
        <v>0.04</v>
      </c>
      <c r="H1409" s="24">
        <f t="shared" si="42"/>
        <v>36.675600000000003</v>
      </c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63" t="str">
        <f>IF(AND(DmartSalesData[[#This Row],[sales]]&gt;3000,DmartSalesData[[#This Row],[profit]]&gt;500),"Good","Not Good")</f>
        <v>Not Good</v>
      </c>
      <c r="R1409" s="73">
        <f>YEAR(DmartSalesData[[#This Row],[order_date]])</f>
        <v>2023</v>
      </c>
      <c r="S1409" s="73"/>
    </row>
    <row r="1410" spans="1:19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 t="str">
        <f>IF(DmartSalesData[[#This Row],[sales]]&gt;4000,"High Category",IF(DmartSalesData[[#This Row],[sales]]&gt;2000,"Medium Category","Low Category"))</f>
        <v>Medium Category</v>
      </c>
      <c r="G1410" s="2">
        <v>0.08</v>
      </c>
      <c r="H1410" s="24">
        <f t="shared" ref="H1410:H1473" si="44">E1410*G1410</f>
        <v>233.94400000000002</v>
      </c>
      <c r="I1410" s="2">
        <f t="shared" ref="I1410:I1473" si="45">E1410-H1410</f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63" t="str">
        <f>IF(AND(DmartSalesData[[#This Row],[sales]]&gt;3000,DmartSalesData[[#This Row],[profit]]&gt;500),"Good","Not Good")</f>
        <v>Not Good</v>
      </c>
      <c r="R1410" s="73">
        <f>YEAR(DmartSalesData[[#This Row],[order_date]])</f>
        <v>2024</v>
      </c>
      <c r="S1410" s="73"/>
    </row>
    <row r="1411" spans="1:19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 t="str">
        <f>IF(DmartSalesData[[#This Row],[sales]]&gt;4000,"High Category",IF(DmartSalesData[[#This Row],[sales]]&gt;2000,"Medium Category","Low Category"))</f>
        <v>High Category</v>
      </c>
      <c r="G1411" s="2">
        <v>0.43</v>
      </c>
      <c r="H1411" s="24">
        <f t="shared" si="44"/>
        <v>1932.6134999999999</v>
      </c>
      <c r="I1411" s="2">
        <f t="shared" si="45"/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63" t="str">
        <f>IF(AND(DmartSalesData[[#This Row],[sales]]&gt;3000,DmartSalesData[[#This Row],[profit]]&gt;500),"Good","Not Good")</f>
        <v>Not Good</v>
      </c>
      <c r="R1411" s="73">
        <f>YEAR(DmartSalesData[[#This Row],[order_date]])</f>
        <v>2024</v>
      </c>
      <c r="S1411" s="73"/>
    </row>
    <row r="1412" spans="1:19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 t="str">
        <f>IF(DmartSalesData[[#This Row],[sales]]&gt;4000,"High Category",IF(DmartSalesData[[#This Row],[sales]]&gt;2000,"Medium Category","Low Category"))</f>
        <v>Medium Category</v>
      </c>
      <c r="G1412" s="2">
        <v>0.28000000000000003</v>
      </c>
      <c r="H1412" s="24">
        <f t="shared" si="44"/>
        <v>1116.0856000000001</v>
      </c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63" t="str">
        <f>IF(AND(DmartSalesData[[#This Row],[sales]]&gt;3000,DmartSalesData[[#This Row],[profit]]&gt;500),"Good","Not Good")</f>
        <v>Good</v>
      </c>
      <c r="R1412" s="73">
        <f>YEAR(DmartSalesData[[#This Row],[order_date]])</f>
        <v>2024</v>
      </c>
      <c r="S1412" s="73"/>
    </row>
    <row r="1413" spans="1:19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 t="str">
        <f>IF(DmartSalesData[[#This Row],[sales]]&gt;4000,"High Category",IF(DmartSalesData[[#This Row],[sales]]&gt;2000,"Medium Category","Low Category"))</f>
        <v>High Category</v>
      </c>
      <c r="G1413" s="2">
        <v>0.18</v>
      </c>
      <c r="H1413" s="24">
        <f t="shared" si="44"/>
        <v>866.97180000000003</v>
      </c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63" t="str">
        <f>IF(AND(DmartSalesData[[#This Row],[sales]]&gt;3000,DmartSalesData[[#This Row],[profit]]&gt;500),"Good","Not Good")</f>
        <v>Good</v>
      </c>
      <c r="R1413" s="73">
        <f>YEAR(DmartSalesData[[#This Row],[order_date]])</f>
        <v>2023</v>
      </c>
      <c r="S1413" s="73"/>
    </row>
    <row r="1414" spans="1:19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 t="str">
        <f>IF(DmartSalesData[[#This Row],[sales]]&gt;4000,"High Category",IF(DmartSalesData[[#This Row],[sales]]&gt;2000,"Medium Category","Low Category"))</f>
        <v>Low Category</v>
      </c>
      <c r="G1414" s="2">
        <v>0.47</v>
      </c>
      <c r="H1414" s="24">
        <f t="shared" si="44"/>
        <v>579.68860000000006</v>
      </c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63" t="str">
        <f>IF(AND(DmartSalesData[[#This Row],[sales]]&gt;3000,DmartSalesData[[#This Row],[profit]]&gt;500),"Good","Not Good")</f>
        <v>Not Good</v>
      </c>
      <c r="R1414" s="73">
        <f>YEAR(DmartSalesData[[#This Row],[order_date]])</f>
        <v>2024</v>
      </c>
      <c r="S1414" s="73"/>
    </row>
    <row r="1415" spans="1:19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 t="str">
        <f>IF(DmartSalesData[[#This Row],[sales]]&gt;4000,"High Category",IF(DmartSalesData[[#This Row],[sales]]&gt;2000,"Medium Category","Low Category"))</f>
        <v>Low Category</v>
      </c>
      <c r="G1415" s="2">
        <v>0.48</v>
      </c>
      <c r="H1415" s="24">
        <f t="shared" si="44"/>
        <v>912.2639999999999</v>
      </c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63" t="str">
        <f>IF(AND(DmartSalesData[[#This Row],[sales]]&gt;3000,DmartSalesData[[#This Row],[profit]]&gt;500),"Good","Not Good")</f>
        <v>Not Good</v>
      </c>
      <c r="R1415" s="73">
        <f>YEAR(DmartSalesData[[#This Row],[order_date]])</f>
        <v>2024</v>
      </c>
      <c r="S1415" s="73"/>
    </row>
    <row r="1416" spans="1:19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 t="str">
        <f>IF(DmartSalesData[[#This Row],[sales]]&gt;4000,"High Category",IF(DmartSalesData[[#This Row],[sales]]&gt;2000,"Medium Category","Low Category"))</f>
        <v>Medium Category</v>
      </c>
      <c r="G1416" s="2">
        <v>0.17</v>
      </c>
      <c r="H1416" s="24">
        <f t="shared" si="44"/>
        <v>439.49079999999998</v>
      </c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63" t="str">
        <f>IF(AND(DmartSalesData[[#This Row],[sales]]&gt;3000,DmartSalesData[[#This Row],[profit]]&gt;500),"Good","Not Good")</f>
        <v>Not Good</v>
      </c>
      <c r="R1416" s="73">
        <f>YEAR(DmartSalesData[[#This Row],[order_date]])</f>
        <v>2023</v>
      </c>
      <c r="S1416" s="73"/>
    </row>
    <row r="1417" spans="1:19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 t="str">
        <f>IF(DmartSalesData[[#This Row],[sales]]&gt;4000,"High Category",IF(DmartSalesData[[#This Row],[sales]]&gt;2000,"Medium Category","Low Category"))</f>
        <v>Low Category</v>
      </c>
      <c r="G1417" s="2">
        <v>0.43</v>
      </c>
      <c r="H1417" s="24">
        <f t="shared" si="44"/>
        <v>533.23439999999994</v>
      </c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63" t="str">
        <f>IF(AND(DmartSalesData[[#This Row],[sales]]&gt;3000,DmartSalesData[[#This Row],[profit]]&gt;500),"Good","Not Good")</f>
        <v>Not Good</v>
      </c>
      <c r="R1417" s="73">
        <f>YEAR(DmartSalesData[[#This Row],[order_date]])</f>
        <v>2023</v>
      </c>
      <c r="S1417" s="73"/>
    </row>
    <row r="1418" spans="1:19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 t="str">
        <f>IF(DmartSalesData[[#This Row],[sales]]&gt;4000,"High Category",IF(DmartSalesData[[#This Row],[sales]]&gt;2000,"Medium Category","Low Category"))</f>
        <v>Medium Category</v>
      </c>
      <c r="G1418" s="2">
        <v>0.34</v>
      </c>
      <c r="H1418" s="24">
        <f t="shared" si="44"/>
        <v>690.47879999999998</v>
      </c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63" t="str">
        <f>IF(AND(DmartSalesData[[#This Row],[sales]]&gt;3000,DmartSalesData[[#This Row],[profit]]&gt;500),"Good","Not Good")</f>
        <v>Not Good</v>
      </c>
      <c r="R1418" s="73">
        <f>YEAR(DmartSalesData[[#This Row],[order_date]])</f>
        <v>2024</v>
      </c>
      <c r="S1418" s="73"/>
    </row>
    <row r="1419" spans="1:19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 t="str">
        <f>IF(DmartSalesData[[#This Row],[sales]]&gt;4000,"High Category",IF(DmartSalesData[[#This Row],[sales]]&gt;2000,"Medium Category","Low Category"))</f>
        <v>Medium Category</v>
      </c>
      <c r="G1419" s="2">
        <v>0.14000000000000001</v>
      </c>
      <c r="H1419" s="24">
        <f t="shared" si="44"/>
        <v>382.75160000000005</v>
      </c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63" t="str">
        <f>IF(AND(DmartSalesData[[#This Row],[sales]]&gt;3000,DmartSalesData[[#This Row],[profit]]&gt;500),"Good","Not Good")</f>
        <v>Not Good</v>
      </c>
      <c r="R1419" s="73">
        <f>YEAR(DmartSalesData[[#This Row],[order_date]])</f>
        <v>2023</v>
      </c>
      <c r="S1419" s="73"/>
    </row>
    <row r="1420" spans="1:19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 t="str">
        <f>IF(DmartSalesData[[#This Row],[sales]]&gt;4000,"High Category",IF(DmartSalesData[[#This Row],[sales]]&gt;2000,"Medium Category","Low Category"))</f>
        <v>Low Category</v>
      </c>
      <c r="G1420" s="2">
        <v>0.47</v>
      </c>
      <c r="H1420" s="24">
        <f t="shared" si="44"/>
        <v>487.65319999999997</v>
      </c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63" t="str">
        <f>IF(AND(DmartSalesData[[#This Row],[sales]]&gt;3000,DmartSalesData[[#This Row],[profit]]&gt;500),"Good","Not Good")</f>
        <v>Not Good</v>
      </c>
      <c r="R1420" s="73">
        <f>YEAR(DmartSalesData[[#This Row],[order_date]])</f>
        <v>2023</v>
      </c>
      <c r="S1420" s="73"/>
    </row>
    <row r="1421" spans="1:19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 t="str">
        <f>IF(DmartSalesData[[#This Row],[sales]]&gt;4000,"High Category",IF(DmartSalesData[[#This Row],[sales]]&gt;2000,"Medium Category","Low Category"))</f>
        <v>Low Category</v>
      </c>
      <c r="G1421" s="2">
        <v>0.03</v>
      </c>
      <c r="H1421" s="24">
        <f t="shared" si="44"/>
        <v>40.7331</v>
      </c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63" t="str">
        <f>IF(AND(DmartSalesData[[#This Row],[sales]]&gt;3000,DmartSalesData[[#This Row],[profit]]&gt;500),"Good","Not Good")</f>
        <v>Not Good</v>
      </c>
      <c r="R1421" s="73">
        <f>YEAR(DmartSalesData[[#This Row],[order_date]])</f>
        <v>2024</v>
      </c>
      <c r="S1421" s="73"/>
    </row>
    <row r="1422" spans="1:19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 t="str">
        <f>IF(DmartSalesData[[#This Row],[sales]]&gt;4000,"High Category",IF(DmartSalesData[[#This Row],[sales]]&gt;2000,"Medium Category","Low Category"))</f>
        <v>Low Category</v>
      </c>
      <c r="G1422" s="2">
        <v>0.16</v>
      </c>
      <c r="H1422" s="24">
        <f t="shared" si="44"/>
        <v>113.8768</v>
      </c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63" t="str">
        <f>IF(AND(DmartSalesData[[#This Row],[sales]]&gt;3000,DmartSalesData[[#This Row],[profit]]&gt;500),"Good","Not Good")</f>
        <v>Not Good</v>
      </c>
      <c r="R1422" s="73">
        <f>YEAR(DmartSalesData[[#This Row],[order_date]])</f>
        <v>2023</v>
      </c>
      <c r="S1422" s="73"/>
    </row>
    <row r="1423" spans="1:19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 t="str">
        <f>IF(DmartSalesData[[#This Row],[sales]]&gt;4000,"High Category",IF(DmartSalesData[[#This Row],[sales]]&gt;2000,"Medium Category","Low Category"))</f>
        <v>Medium Category</v>
      </c>
      <c r="G1423" s="2">
        <v>0.2</v>
      </c>
      <c r="H1423" s="24">
        <f t="shared" si="44"/>
        <v>719.11400000000003</v>
      </c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63" t="str">
        <f>IF(AND(DmartSalesData[[#This Row],[sales]]&gt;3000,DmartSalesData[[#This Row],[profit]]&gt;500),"Good","Not Good")</f>
        <v>Good</v>
      </c>
      <c r="R1423" s="73">
        <f>YEAR(DmartSalesData[[#This Row],[order_date]])</f>
        <v>2024</v>
      </c>
      <c r="S1423" s="73"/>
    </row>
    <row r="1424" spans="1:19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 t="str">
        <f>IF(DmartSalesData[[#This Row],[sales]]&gt;4000,"High Category",IF(DmartSalesData[[#This Row],[sales]]&gt;2000,"Medium Category","Low Category"))</f>
        <v>Low Category</v>
      </c>
      <c r="G1424" s="2">
        <v>0.35</v>
      </c>
      <c r="H1424" s="24">
        <f t="shared" si="44"/>
        <v>655.05999999999995</v>
      </c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63" t="str">
        <f>IF(AND(DmartSalesData[[#This Row],[sales]]&gt;3000,DmartSalesData[[#This Row],[profit]]&gt;500),"Good","Not Good")</f>
        <v>Not Good</v>
      </c>
      <c r="R1424" s="73">
        <f>YEAR(DmartSalesData[[#This Row],[order_date]])</f>
        <v>2023</v>
      </c>
      <c r="S1424" s="73"/>
    </row>
    <row r="1425" spans="1:19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 t="str">
        <f>IF(DmartSalesData[[#This Row],[sales]]&gt;4000,"High Category",IF(DmartSalesData[[#This Row],[sales]]&gt;2000,"Medium Category","Low Category"))</f>
        <v>Low Category</v>
      </c>
      <c r="G1425" s="2">
        <v>0.02</v>
      </c>
      <c r="H1425" s="24">
        <f t="shared" si="44"/>
        <v>23.585999999999999</v>
      </c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63" t="str">
        <f>IF(AND(DmartSalesData[[#This Row],[sales]]&gt;3000,DmartSalesData[[#This Row],[profit]]&gt;500),"Good","Not Good")</f>
        <v>Not Good</v>
      </c>
      <c r="R1425" s="73">
        <f>YEAR(DmartSalesData[[#This Row],[order_date]])</f>
        <v>2023</v>
      </c>
      <c r="S1425" s="73"/>
    </row>
    <row r="1426" spans="1:19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 t="str">
        <f>IF(DmartSalesData[[#This Row],[sales]]&gt;4000,"High Category",IF(DmartSalesData[[#This Row],[sales]]&gt;2000,"Medium Category","Low Category"))</f>
        <v>Medium Category</v>
      </c>
      <c r="G1426" s="2">
        <v>0.44</v>
      </c>
      <c r="H1426" s="24">
        <f t="shared" si="44"/>
        <v>1137.7916</v>
      </c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63" t="str">
        <f>IF(AND(DmartSalesData[[#This Row],[sales]]&gt;3000,DmartSalesData[[#This Row],[profit]]&gt;500),"Good","Not Good")</f>
        <v>Not Good</v>
      </c>
      <c r="R1426" s="73">
        <f>YEAR(DmartSalesData[[#This Row],[order_date]])</f>
        <v>2024</v>
      </c>
      <c r="S1426" s="73"/>
    </row>
    <row r="1427" spans="1:19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 t="str">
        <f>IF(DmartSalesData[[#This Row],[sales]]&gt;4000,"High Category",IF(DmartSalesData[[#This Row],[sales]]&gt;2000,"Medium Category","Low Category"))</f>
        <v>Low Category</v>
      </c>
      <c r="G1427" s="2">
        <v>0.33</v>
      </c>
      <c r="H1427" s="24">
        <f t="shared" si="44"/>
        <v>143.35860000000002</v>
      </c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63" t="str">
        <f>IF(AND(DmartSalesData[[#This Row],[sales]]&gt;3000,DmartSalesData[[#This Row],[profit]]&gt;500),"Good","Not Good")</f>
        <v>Not Good</v>
      </c>
      <c r="R1427" s="73">
        <f>YEAR(DmartSalesData[[#This Row],[order_date]])</f>
        <v>2024</v>
      </c>
      <c r="S1427" s="73"/>
    </row>
    <row r="1428" spans="1:19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 t="str">
        <f>IF(DmartSalesData[[#This Row],[sales]]&gt;4000,"High Category",IF(DmartSalesData[[#This Row],[sales]]&gt;2000,"Medium Category","Low Category"))</f>
        <v>High Category</v>
      </c>
      <c r="G1428" s="2">
        <v>0.14000000000000001</v>
      </c>
      <c r="H1428" s="24">
        <f t="shared" si="44"/>
        <v>647.45659999999998</v>
      </c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63" t="str">
        <f>IF(AND(DmartSalesData[[#This Row],[sales]]&gt;3000,DmartSalesData[[#This Row],[profit]]&gt;500),"Good","Not Good")</f>
        <v>Good</v>
      </c>
      <c r="R1428" s="73">
        <f>YEAR(DmartSalesData[[#This Row],[order_date]])</f>
        <v>2023</v>
      </c>
      <c r="S1428" s="73"/>
    </row>
    <row r="1429" spans="1:19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 t="str">
        <f>IF(DmartSalesData[[#This Row],[sales]]&gt;4000,"High Category",IF(DmartSalesData[[#This Row],[sales]]&gt;2000,"Medium Category","Low Category"))</f>
        <v>Low Category</v>
      </c>
      <c r="G1429" s="2">
        <v>0.33</v>
      </c>
      <c r="H1429" s="24">
        <f t="shared" si="44"/>
        <v>509.15370000000007</v>
      </c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63" t="str">
        <f>IF(AND(DmartSalesData[[#This Row],[sales]]&gt;3000,DmartSalesData[[#This Row],[profit]]&gt;500),"Good","Not Good")</f>
        <v>Not Good</v>
      </c>
      <c r="R1429" s="73">
        <f>YEAR(DmartSalesData[[#This Row],[order_date]])</f>
        <v>2023</v>
      </c>
      <c r="S1429" s="73"/>
    </row>
    <row r="1430" spans="1:19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 t="str">
        <f>IF(DmartSalesData[[#This Row],[sales]]&gt;4000,"High Category",IF(DmartSalesData[[#This Row],[sales]]&gt;2000,"Medium Category","Low Category"))</f>
        <v>High Category</v>
      </c>
      <c r="G1430" s="2">
        <v>0.27</v>
      </c>
      <c r="H1430" s="24">
        <f t="shared" si="44"/>
        <v>1199.7936000000002</v>
      </c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63" t="str">
        <f>IF(AND(DmartSalesData[[#This Row],[sales]]&gt;3000,DmartSalesData[[#This Row],[profit]]&gt;500),"Good","Not Good")</f>
        <v>Not Good</v>
      </c>
      <c r="R1430" s="73">
        <f>YEAR(DmartSalesData[[#This Row],[order_date]])</f>
        <v>2024</v>
      </c>
      <c r="S1430" s="73"/>
    </row>
    <row r="1431" spans="1:19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 t="str">
        <f>IF(DmartSalesData[[#This Row],[sales]]&gt;4000,"High Category",IF(DmartSalesData[[#This Row],[sales]]&gt;2000,"Medium Category","Low Category"))</f>
        <v>Medium Category</v>
      </c>
      <c r="G1431" s="2">
        <v>0.17</v>
      </c>
      <c r="H1431" s="24">
        <f t="shared" si="44"/>
        <v>431.51780000000008</v>
      </c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63" t="str">
        <f>IF(AND(DmartSalesData[[#This Row],[sales]]&gt;3000,DmartSalesData[[#This Row],[profit]]&gt;500),"Good","Not Good")</f>
        <v>Not Good</v>
      </c>
      <c r="R1431" s="73">
        <f>YEAR(DmartSalesData[[#This Row],[order_date]])</f>
        <v>2024</v>
      </c>
      <c r="S1431" s="73"/>
    </row>
    <row r="1432" spans="1:19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 t="str">
        <f>IF(DmartSalesData[[#This Row],[sales]]&gt;4000,"High Category",IF(DmartSalesData[[#This Row],[sales]]&gt;2000,"Medium Category","Low Category"))</f>
        <v>High Category</v>
      </c>
      <c r="G1432" s="2">
        <v>0.01</v>
      </c>
      <c r="H1432" s="24">
        <f t="shared" si="44"/>
        <v>42.657399999999996</v>
      </c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63" t="str">
        <f>IF(AND(DmartSalesData[[#This Row],[sales]]&gt;3000,DmartSalesData[[#This Row],[profit]]&gt;500),"Good","Not Good")</f>
        <v>Good</v>
      </c>
      <c r="R1432" s="73">
        <f>YEAR(DmartSalesData[[#This Row],[order_date]])</f>
        <v>2023</v>
      </c>
      <c r="S1432" s="73"/>
    </row>
    <row r="1433" spans="1:19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 t="str">
        <f>IF(DmartSalesData[[#This Row],[sales]]&gt;4000,"High Category",IF(DmartSalesData[[#This Row],[sales]]&gt;2000,"Medium Category","Low Category"))</f>
        <v>Low Category</v>
      </c>
      <c r="G1433" s="2">
        <v>0.28000000000000003</v>
      </c>
      <c r="H1433" s="24">
        <f t="shared" si="44"/>
        <v>366.97359999999998</v>
      </c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63" t="str">
        <f>IF(AND(DmartSalesData[[#This Row],[sales]]&gt;3000,DmartSalesData[[#This Row],[profit]]&gt;500),"Good","Not Good")</f>
        <v>Not Good</v>
      </c>
      <c r="R1433" s="73">
        <f>YEAR(DmartSalesData[[#This Row],[order_date]])</f>
        <v>2023</v>
      </c>
      <c r="S1433" s="73"/>
    </row>
    <row r="1434" spans="1:19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 t="str">
        <f>IF(DmartSalesData[[#This Row],[sales]]&gt;4000,"High Category",IF(DmartSalesData[[#This Row],[sales]]&gt;2000,"Medium Category","Low Category"))</f>
        <v>Low Category</v>
      </c>
      <c r="G1434" s="2">
        <v>0.04</v>
      </c>
      <c r="H1434" s="24">
        <f t="shared" si="44"/>
        <v>38.353200000000001</v>
      </c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63" t="str">
        <f>IF(AND(DmartSalesData[[#This Row],[sales]]&gt;3000,DmartSalesData[[#This Row],[profit]]&gt;500),"Good","Not Good")</f>
        <v>Not Good</v>
      </c>
      <c r="R1434" s="73">
        <f>YEAR(DmartSalesData[[#This Row],[order_date]])</f>
        <v>2023</v>
      </c>
      <c r="S1434" s="73"/>
    </row>
    <row r="1435" spans="1:19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 t="str">
        <f>IF(DmartSalesData[[#This Row],[sales]]&gt;4000,"High Category",IF(DmartSalesData[[#This Row],[sales]]&gt;2000,"Medium Category","Low Category"))</f>
        <v>High Category</v>
      </c>
      <c r="G1435" s="2">
        <v>0.41</v>
      </c>
      <c r="H1435" s="24">
        <f t="shared" si="44"/>
        <v>1747.4691999999998</v>
      </c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63" t="str">
        <f>IF(AND(DmartSalesData[[#This Row],[sales]]&gt;3000,DmartSalesData[[#This Row],[profit]]&gt;500),"Good","Not Good")</f>
        <v>Not Good</v>
      </c>
      <c r="R1435" s="73">
        <f>YEAR(DmartSalesData[[#This Row],[order_date]])</f>
        <v>2024</v>
      </c>
      <c r="S1435" s="73"/>
    </row>
    <row r="1436" spans="1:19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 t="str">
        <f>IF(DmartSalesData[[#This Row],[sales]]&gt;4000,"High Category",IF(DmartSalesData[[#This Row],[sales]]&gt;2000,"Medium Category","Low Category"))</f>
        <v>Low Category</v>
      </c>
      <c r="G1436" s="2">
        <v>0.04</v>
      </c>
      <c r="H1436" s="24">
        <f t="shared" si="44"/>
        <v>45.733199999999997</v>
      </c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63" t="str">
        <f>IF(AND(DmartSalesData[[#This Row],[sales]]&gt;3000,DmartSalesData[[#This Row],[profit]]&gt;500),"Good","Not Good")</f>
        <v>Not Good</v>
      </c>
      <c r="R1436" s="73">
        <f>YEAR(DmartSalesData[[#This Row],[order_date]])</f>
        <v>2024</v>
      </c>
      <c r="S1436" s="73"/>
    </row>
    <row r="1437" spans="1:19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 t="str">
        <f>IF(DmartSalesData[[#This Row],[sales]]&gt;4000,"High Category",IF(DmartSalesData[[#This Row],[sales]]&gt;2000,"Medium Category","Low Category"))</f>
        <v>Medium Category</v>
      </c>
      <c r="G1437" s="2">
        <v>0.21</v>
      </c>
      <c r="H1437" s="24">
        <f t="shared" si="44"/>
        <v>788.8356</v>
      </c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63" t="str">
        <f>IF(AND(DmartSalesData[[#This Row],[sales]]&gt;3000,DmartSalesData[[#This Row],[profit]]&gt;500),"Good","Not Good")</f>
        <v>Good</v>
      </c>
      <c r="R1437" s="73">
        <f>YEAR(DmartSalesData[[#This Row],[order_date]])</f>
        <v>2023</v>
      </c>
      <c r="S1437" s="73"/>
    </row>
    <row r="1438" spans="1:19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 t="str">
        <f>IF(DmartSalesData[[#This Row],[sales]]&gt;4000,"High Category",IF(DmartSalesData[[#This Row],[sales]]&gt;2000,"Medium Category","Low Category"))</f>
        <v>Low Category</v>
      </c>
      <c r="G1438" s="2">
        <v>0.22</v>
      </c>
      <c r="H1438" s="24">
        <f t="shared" si="44"/>
        <v>393.46120000000002</v>
      </c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63" t="str">
        <f>IF(AND(DmartSalesData[[#This Row],[sales]]&gt;3000,DmartSalesData[[#This Row],[profit]]&gt;500),"Good","Not Good")</f>
        <v>Not Good</v>
      </c>
      <c r="R1438" s="73">
        <f>YEAR(DmartSalesData[[#This Row],[order_date]])</f>
        <v>2024</v>
      </c>
      <c r="S1438" s="73"/>
    </row>
    <row r="1439" spans="1:19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 t="str">
        <f>IF(DmartSalesData[[#This Row],[sales]]&gt;4000,"High Category",IF(DmartSalesData[[#This Row],[sales]]&gt;2000,"Medium Category","Low Category"))</f>
        <v>Medium Category</v>
      </c>
      <c r="G1439" s="2">
        <v>0.28000000000000003</v>
      </c>
      <c r="H1439" s="24">
        <f t="shared" si="44"/>
        <v>1054.5220000000002</v>
      </c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63" t="str">
        <f>IF(AND(DmartSalesData[[#This Row],[sales]]&gt;3000,DmartSalesData[[#This Row],[profit]]&gt;500),"Good","Not Good")</f>
        <v>Good</v>
      </c>
      <c r="R1439" s="73">
        <f>YEAR(DmartSalesData[[#This Row],[order_date]])</f>
        <v>2024</v>
      </c>
      <c r="S1439" s="73"/>
    </row>
    <row r="1440" spans="1:19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 t="str">
        <f>IF(DmartSalesData[[#This Row],[sales]]&gt;4000,"High Category",IF(DmartSalesData[[#This Row],[sales]]&gt;2000,"Medium Category","Low Category"))</f>
        <v>High Category</v>
      </c>
      <c r="G1440" s="2">
        <v>0.02</v>
      </c>
      <c r="H1440" s="24">
        <f t="shared" si="44"/>
        <v>90.949400000000011</v>
      </c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63" t="str">
        <f>IF(AND(DmartSalesData[[#This Row],[sales]]&gt;3000,DmartSalesData[[#This Row],[profit]]&gt;500),"Good","Not Good")</f>
        <v>Good</v>
      </c>
      <c r="R1440" s="73">
        <f>YEAR(DmartSalesData[[#This Row],[order_date]])</f>
        <v>2024</v>
      </c>
      <c r="S1440" s="73"/>
    </row>
    <row r="1441" spans="1:19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 t="str">
        <f>IF(DmartSalesData[[#This Row],[sales]]&gt;4000,"High Category",IF(DmartSalesData[[#This Row],[sales]]&gt;2000,"Medium Category","Low Category"))</f>
        <v>High Category</v>
      </c>
      <c r="G1441" s="2">
        <v>0.1</v>
      </c>
      <c r="H1441" s="24">
        <f t="shared" si="44"/>
        <v>491.00299999999999</v>
      </c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63" t="str">
        <f>IF(AND(DmartSalesData[[#This Row],[sales]]&gt;3000,DmartSalesData[[#This Row],[profit]]&gt;500),"Good","Not Good")</f>
        <v>Good</v>
      </c>
      <c r="R1441" s="73">
        <f>YEAR(DmartSalesData[[#This Row],[order_date]])</f>
        <v>2023</v>
      </c>
      <c r="S1441" s="73"/>
    </row>
    <row r="1442" spans="1:19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 t="str">
        <f>IF(DmartSalesData[[#This Row],[sales]]&gt;4000,"High Category",IF(DmartSalesData[[#This Row],[sales]]&gt;2000,"Medium Category","Low Category"))</f>
        <v>Low Category</v>
      </c>
      <c r="G1442" s="2">
        <v>0.1</v>
      </c>
      <c r="H1442" s="24">
        <f t="shared" si="44"/>
        <v>186.30700000000002</v>
      </c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63" t="str">
        <f>IF(AND(DmartSalesData[[#This Row],[sales]]&gt;3000,DmartSalesData[[#This Row],[profit]]&gt;500),"Good","Not Good")</f>
        <v>Not Good</v>
      </c>
      <c r="R1442" s="73">
        <f>YEAR(DmartSalesData[[#This Row],[order_date]])</f>
        <v>2023</v>
      </c>
      <c r="S1442" s="73"/>
    </row>
    <row r="1443" spans="1:19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 t="str">
        <f>IF(DmartSalesData[[#This Row],[sales]]&gt;4000,"High Category",IF(DmartSalesData[[#This Row],[sales]]&gt;2000,"Medium Category","Low Category"))</f>
        <v>Low Category</v>
      </c>
      <c r="G1443" s="2">
        <v>0.3</v>
      </c>
      <c r="H1443" s="24">
        <f t="shared" si="44"/>
        <v>570.26400000000001</v>
      </c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63" t="str">
        <f>IF(AND(DmartSalesData[[#This Row],[sales]]&gt;3000,DmartSalesData[[#This Row],[profit]]&gt;500),"Good","Not Good")</f>
        <v>Not Good</v>
      </c>
      <c r="R1443" s="73">
        <f>YEAR(DmartSalesData[[#This Row],[order_date]])</f>
        <v>2024</v>
      </c>
      <c r="S1443" s="73"/>
    </row>
    <row r="1444" spans="1:19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 t="str">
        <f>IF(DmartSalesData[[#This Row],[sales]]&gt;4000,"High Category",IF(DmartSalesData[[#This Row],[sales]]&gt;2000,"Medium Category","Low Category"))</f>
        <v>High Category</v>
      </c>
      <c r="G1444" s="2">
        <v>0.13</v>
      </c>
      <c r="H1444" s="24">
        <f t="shared" si="44"/>
        <v>638.14400000000001</v>
      </c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63" t="str">
        <f>IF(AND(DmartSalesData[[#This Row],[sales]]&gt;3000,DmartSalesData[[#This Row],[profit]]&gt;500),"Good","Not Good")</f>
        <v>Good</v>
      </c>
      <c r="R1444" s="73">
        <f>YEAR(DmartSalesData[[#This Row],[order_date]])</f>
        <v>2023</v>
      </c>
      <c r="S1444" s="73"/>
    </row>
    <row r="1445" spans="1:19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 t="str">
        <f>IF(DmartSalesData[[#This Row],[sales]]&gt;4000,"High Category",IF(DmartSalesData[[#This Row],[sales]]&gt;2000,"Medium Category","Low Category"))</f>
        <v>High Category</v>
      </c>
      <c r="G1445" s="2">
        <v>7.0000000000000007E-2</v>
      </c>
      <c r="H1445" s="24">
        <f t="shared" si="44"/>
        <v>302.5043</v>
      </c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63" t="str">
        <f>IF(AND(DmartSalesData[[#This Row],[sales]]&gt;3000,DmartSalesData[[#This Row],[profit]]&gt;500),"Good","Not Good")</f>
        <v>Not Good</v>
      </c>
      <c r="R1445" s="73">
        <f>YEAR(DmartSalesData[[#This Row],[order_date]])</f>
        <v>2023</v>
      </c>
      <c r="S1445" s="73"/>
    </row>
    <row r="1446" spans="1:19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 t="str">
        <f>IF(DmartSalesData[[#This Row],[sales]]&gt;4000,"High Category",IF(DmartSalesData[[#This Row],[sales]]&gt;2000,"Medium Category","Low Category"))</f>
        <v>Low Category</v>
      </c>
      <c r="G1446" s="2">
        <v>0.01</v>
      </c>
      <c r="H1446" s="24">
        <f t="shared" si="44"/>
        <v>3.2094999999999998</v>
      </c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63" t="str">
        <f>IF(AND(DmartSalesData[[#This Row],[sales]]&gt;3000,DmartSalesData[[#This Row],[profit]]&gt;500),"Good","Not Good")</f>
        <v>Not Good</v>
      </c>
      <c r="R1446" s="73">
        <f>YEAR(DmartSalesData[[#This Row],[order_date]])</f>
        <v>2023</v>
      </c>
      <c r="S1446" s="73"/>
    </row>
    <row r="1447" spans="1:19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 t="str">
        <f>IF(DmartSalesData[[#This Row],[sales]]&gt;4000,"High Category",IF(DmartSalesData[[#This Row],[sales]]&gt;2000,"Medium Category","Low Category"))</f>
        <v>Medium Category</v>
      </c>
      <c r="G1447" s="2">
        <v>0.42</v>
      </c>
      <c r="H1447" s="24">
        <f t="shared" si="44"/>
        <v>1222.1579999999999</v>
      </c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63" t="str">
        <f>IF(AND(DmartSalesData[[#This Row],[sales]]&gt;3000,DmartSalesData[[#This Row],[profit]]&gt;500),"Good","Not Good")</f>
        <v>Not Good</v>
      </c>
      <c r="R1447" s="73">
        <f>YEAR(DmartSalesData[[#This Row],[order_date]])</f>
        <v>2024</v>
      </c>
      <c r="S1447" s="73"/>
    </row>
    <row r="1448" spans="1:19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 t="str">
        <f>IF(DmartSalesData[[#This Row],[sales]]&gt;4000,"High Category",IF(DmartSalesData[[#This Row],[sales]]&gt;2000,"Medium Category","Low Category"))</f>
        <v>Low Category</v>
      </c>
      <c r="G1448" s="2">
        <v>0.49</v>
      </c>
      <c r="H1448" s="24">
        <f t="shared" si="44"/>
        <v>484.16899999999998</v>
      </c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63" t="str">
        <f>IF(AND(DmartSalesData[[#This Row],[sales]]&gt;3000,DmartSalesData[[#This Row],[profit]]&gt;500),"Good","Not Good")</f>
        <v>Not Good</v>
      </c>
      <c r="R1448" s="73">
        <f>YEAR(DmartSalesData[[#This Row],[order_date]])</f>
        <v>2024</v>
      </c>
      <c r="S1448" s="73"/>
    </row>
    <row r="1449" spans="1:19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 t="str">
        <f>IF(DmartSalesData[[#This Row],[sales]]&gt;4000,"High Category",IF(DmartSalesData[[#This Row],[sales]]&gt;2000,"Medium Category","Low Category"))</f>
        <v>High Category</v>
      </c>
      <c r="G1449" s="2">
        <v>0.35</v>
      </c>
      <c r="H1449" s="24">
        <f t="shared" si="44"/>
        <v>1739.7309999999998</v>
      </c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63" t="str">
        <f>IF(AND(DmartSalesData[[#This Row],[sales]]&gt;3000,DmartSalesData[[#This Row],[profit]]&gt;500),"Good","Not Good")</f>
        <v>Good</v>
      </c>
      <c r="R1449" s="73">
        <f>YEAR(DmartSalesData[[#This Row],[order_date]])</f>
        <v>2024</v>
      </c>
      <c r="S1449" s="73"/>
    </row>
    <row r="1450" spans="1:19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 t="str">
        <f>IF(DmartSalesData[[#This Row],[sales]]&gt;4000,"High Category",IF(DmartSalesData[[#This Row],[sales]]&gt;2000,"Medium Category","Low Category"))</f>
        <v>Low Category</v>
      </c>
      <c r="G1450" s="2">
        <v>0.21</v>
      </c>
      <c r="H1450" s="24">
        <f t="shared" si="44"/>
        <v>163.9512</v>
      </c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63" t="str">
        <f>IF(AND(DmartSalesData[[#This Row],[sales]]&gt;3000,DmartSalesData[[#This Row],[profit]]&gt;500),"Good","Not Good")</f>
        <v>Not Good</v>
      </c>
      <c r="R1450" s="73">
        <f>YEAR(DmartSalesData[[#This Row],[order_date]])</f>
        <v>2023</v>
      </c>
      <c r="S1450" s="73"/>
    </row>
    <row r="1451" spans="1:19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 t="str">
        <f>IF(DmartSalesData[[#This Row],[sales]]&gt;4000,"High Category",IF(DmartSalesData[[#This Row],[sales]]&gt;2000,"Medium Category","Low Category"))</f>
        <v>Medium Category</v>
      </c>
      <c r="G1451" s="2">
        <v>0.06</v>
      </c>
      <c r="H1451" s="24">
        <f t="shared" si="44"/>
        <v>170.44800000000001</v>
      </c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63" t="str">
        <f>IF(AND(DmartSalesData[[#This Row],[sales]]&gt;3000,DmartSalesData[[#This Row],[profit]]&gt;500),"Good","Not Good")</f>
        <v>Not Good</v>
      </c>
      <c r="R1451" s="73">
        <f>YEAR(DmartSalesData[[#This Row],[order_date]])</f>
        <v>2023</v>
      </c>
      <c r="S1451" s="73"/>
    </row>
    <row r="1452" spans="1:19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 t="str">
        <f>IF(DmartSalesData[[#This Row],[sales]]&gt;4000,"High Category",IF(DmartSalesData[[#This Row],[sales]]&gt;2000,"Medium Category","Low Category"))</f>
        <v>Medium Category</v>
      </c>
      <c r="G1452" s="2">
        <v>0.24</v>
      </c>
      <c r="H1452" s="24">
        <f t="shared" si="44"/>
        <v>806.27279999999996</v>
      </c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63" t="str">
        <f>IF(AND(DmartSalesData[[#This Row],[sales]]&gt;3000,DmartSalesData[[#This Row],[profit]]&gt;500),"Good","Not Good")</f>
        <v>Good</v>
      </c>
      <c r="R1452" s="73">
        <f>YEAR(DmartSalesData[[#This Row],[order_date]])</f>
        <v>2024</v>
      </c>
      <c r="S1452" s="73"/>
    </row>
    <row r="1453" spans="1:19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 t="str">
        <f>IF(DmartSalesData[[#This Row],[sales]]&gt;4000,"High Category",IF(DmartSalesData[[#This Row],[sales]]&gt;2000,"Medium Category","Low Category"))</f>
        <v>High Category</v>
      </c>
      <c r="G1453" s="2">
        <v>0.23</v>
      </c>
      <c r="H1453" s="24">
        <f t="shared" si="44"/>
        <v>1079.0726</v>
      </c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63" t="str">
        <f>IF(AND(DmartSalesData[[#This Row],[sales]]&gt;3000,DmartSalesData[[#This Row],[profit]]&gt;500),"Good","Not Good")</f>
        <v>Good</v>
      </c>
      <c r="R1453" s="73">
        <f>YEAR(DmartSalesData[[#This Row],[order_date]])</f>
        <v>2024</v>
      </c>
      <c r="S1453" s="73"/>
    </row>
    <row r="1454" spans="1:19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 t="str">
        <f>IF(DmartSalesData[[#This Row],[sales]]&gt;4000,"High Category",IF(DmartSalesData[[#This Row],[sales]]&gt;2000,"Medium Category","Low Category"))</f>
        <v>High Category</v>
      </c>
      <c r="G1454" s="2">
        <v>0.21</v>
      </c>
      <c r="H1454" s="24">
        <f t="shared" si="44"/>
        <v>892.82969999999989</v>
      </c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63" t="str">
        <f>IF(AND(DmartSalesData[[#This Row],[sales]]&gt;3000,DmartSalesData[[#This Row],[profit]]&gt;500),"Good","Not Good")</f>
        <v>Good</v>
      </c>
      <c r="R1454" s="73">
        <f>YEAR(DmartSalesData[[#This Row],[order_date]])</f>
        <v>2023</v>
      </c>
      <c r="S1454" s="73"/>
    </row>
    <row r="1455" spans="1:19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 t="str">
        <f>IF(DmartSalesData[[#This Row],[sales]]&gt;4000,"High Category",IF(DmartSalesData[[#This Row],[sales]]&gt;2000,"Medium Category","Low Category"))</f>
        <v>Low Category</v>
      </c>
      <c r="G1455" s="2">
        <v>0.19</v>
      </c>
      <c r="H1455" s="24">
        <f t="shared" si="44"/>
        <v>247.798</v>
      </c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63" t="str">
        <f>IF(AND(DmartSalesData[[#This Row],[sales]]&gt;3000,DmartSalesData[[#This Row],[profit]]&gt;500),"Good","Not Good")</f>
        <v>Not Good</v>
      </c>
      <c r="R1455" s="73">
        <f>YEAR(DmartSalesData[[#This Row],[order_date]])</f>
        <v>2024</v>
      </c>
      <c r="S1455" s="73"/>
    </row>
    <row r="1456" spans="1:19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 t="str">
        <f>IF(DmartSalesData[[#This Row],[sales]]&gt;4000,"High Category",IF(DmartSalesData[[#This Row],[sales]]&gt;2000,"Medium Category","Low Category"))</f>
        <v>Medium Category</v>
      </c>
      <c r="G1456" s="2">
        <v>0.25</v>
      </c>
      <c r="H1456" s="24">
        <f t="shared" si="44"/>
        <v>726.46500000000003</v>
      </c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63" t="str">
        <f>IF(AND(DmartSalesData[[#This Row],[sales]]&gt;3000,DmartSalesData[[#This Row],[profit]]&gt;500),"Good","Not Good")</f>
        <v>Not Good</v>
      </c>
      <c r="R1456" s="73">
        <f>YEAR(DmartSalesData[[#This Row],[order_date]])</f>
        <v>2024</v>
      </c>
      <c r="S1456" s="73"/>
    </row>
    <row r="1457" spans="1:19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 t="str">
        <f>IF(DmartSalesData[[#This Row],[sales]]&gt;4000,"High Category",IF(DmartSalesData[[#This Row],[sales]]&gt;2000,"Medium Category","Low Category"))</f>
        <v>High Category</v>
      </c>
      <c r="G1457" s="2">
        <v>0.04</v>
      </c>
      <c r="H1457" s="24">
        <f t="shared" si="44"/>
        <v>190.90040000000002</v>
      </c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63" t="str">
        <f>IF(AND(DmartSalesData[[#This Row],[sales]]&gt;3000,DmartSalesData[[#This Row],[profit]]&gt;500),"Good","Not Good")</f>
        <v>Good</v>
      </c>
      <c r="R1457" s="73">
        <f>YEAR(DmartSalesData[[#This Row],[order_date]])</f>
        <v>2023</v>
      </c>
      <c r="S1457" s="73"/>
    </row>
    <row r="1458" spans="1:19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 t="str">
        <f>IF(DmartSalesData[[#This Row],[sales]]&gt;4000,"High Category",IF(DmartSalesData[[#This Row],[sales]]&gt;2000,"Medium Category","Low Category"))</f>
        <v>Medium Category</v>
      </c>
      <c r="G1458" s="2">
        <v>0.02</v>
      </c>
      <c r="H1458" s="24">
        <f t="shared" si="44"/>
        <v>74.100200000000001</v>
      </c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63" t="str">
        <f>IF(AND(DmartSalesData[[#This Row],[sales]]&gt;3000,DmartSalesData[[#This Row],[profit]]&gt;500),"Good","Not Good")</f>
        <v>Good</v>
      </c>
      <c r="R1458" s="73">
        <f>YEAR(DmartSalesData[[#This Row],[order_date]])</f>
        <v>2024</v>
      </c>
      <c r="S1458" s="73"/>
    </row>
    <row r="1459" spans="1:19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 t="str">
        <f>IF(DmartSalesData[[#This Row],[sales]]&gt;4000,"High Category",IF(DmartSalesData[[#This Row],[sales]]&gt;2000,"Medium Category","Low Category"))</f>
        <v>Medium Category</v>
      </c>
      <c r="G1459" s="2">
        <v>0.03</v>
      </c>
      <c r="H1459" s="24">
        <f t="shared" si="44"/>
        <v>104.18549999999999</v>
      </c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63" t="str">
        <f>IF(AND(DmartSalesData[[#This Row],[sales]]&gt;3000,DmartSalesData[[#This Row],[profit]]&gt;500),"Good","Not Good")</f>
        <v>Not Good</v>
      </c>
      <c r="R1459" s="73">
        <f>YEAR(DmartSalesData[[#This Row],[order_date]])</f>
        <v>2023</v>
      </c>
      <c r="S1459" s="73"/>
    </row>
    <row r="1460" spans="1:19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 t="str">
        <f>IF(DmartSalesData[[#This Row],[sales]]&gt;4000,"High Category",IF(DmartSalesData[[#This Row],[sales]]&gt;2000,"Medium Category","Low Category"))</f>
        <v>Medium Category</v>
      </c>
      <c r="G1460" s="2">
        <v>0.1</v>
      </c>
      <c r="H1460" s="24">
        <f t="shared" si="44"/>
        <v>379.90200000000004</v>
      </c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63" t="str">
        <f>IF(AND(DmartSalesData[[#This Row],[sales]]&gt;3000,DmartSalesData[[#This Row],[profit]]&gt;500),"Good","Not Good")</f>
        <v>Not Good</v>
      </c>
      <c r="R1460" s="73">
        <f>YEAR(DmartSalesData[[#This Row],[order_date]])</f>
        <v>2024</v>
      </c>
      <c r="S1460" s="73"/>
    </row>
    <row r="1461" spans="1:19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 t="str">
        <f>IF(DmartSalesData[[#This Row],[sales]]&gt;4000,"High Category",IF(DmartSalesData[[#This Row],[sales]]&gt;2000,"Medium Category","Low Category"))</f>
        <v>Low Category</v>
      </c>
      <c r="G1461" s="2">
        <v>0.14000000000000001</v>
      </c>
      <c r="H1461" s="24">
        <f t="shared" si="44"/>
        <v>235.23920000000001</v>
      </c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63" t="str">
        <f>IF(AND(DmartSalesData[[#This Row],[sales]]&gt;3000,DmartSalesData[[#This Row],[profit]]&gt;500),"Good","Not Good")</f>
        <v>Not Good</v>
      </c>
      <c r="R1461" s="73">
        <f>YEAR(DmartSalesData[[#This Row],[order_date]])</f>
        <v>2024</v>
      </c>
      <c r="S1461" s="73"/>
    </row>
    <row r="1462" spans="1:19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 t="str">
        <f>IF(DmartSalesData[[#This Row],[sales]]&gt;4000,"High Category",IF(DmartSalesData[[#This Row],[sales]]&gt;2000,"Medium Category","Low Category"))</f>
        <v>Medium Category</v>
      </c>
      <c r="G1462" s="2">
        <v>0.08</v>
      </c>
      <c r="H1462" s="24">
        <f t="shared" si="44"/>
        <v>293.86720000000003</v>
      </c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63" t="str">
        <f>IF(AND(DmartSalesData[[#This Row],[sales]]&gt;3000,DmartSalesData[[#This Row],[profit]]&gt;500),"Good","Not Good")</f>
        <v>Good</v>
      </c>
      <c r="R1462" s="73">
        <f>YEAR(DmartSalesData[[#This Row],[order_date]])</f>
        <v>2024</v>
      </c>
      <c r="S1462" s="73"/>
    </row>
    <row r="1463" spans="1:19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 t="str">
        <f>IF(DmartSalesData[[#This Row],[sales]]&gt;4000,"High Category",IF(DmartSalesData[[#This Row],[sales]]&gt;2000,"Medium Category","Low Category"))</f>
        <v>Low Category</v>
      </c>
      <c r="G1463" s="2">
        <v>0.13</v>
      </c>
      <c r="H1463" s="24">
        <f t="shared" si="44"/>
        <v>161.3287</v>
      </c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63" t="str">
        <f>IF(AND(DmartSalesData[[#This Row],[sales]]&gt;3000,DmartSalesData[[#This Row],[profit]]&gt;500),"Good","Not Good")</f>
        <v>Not Good</v>
      </c>
      <c r="R1463" s="73">
        <f>YEAR(DmartSalesData[[#This Row],[order_date]])</f>
        <v>2024</v>
      </c>
      <c r="S1463" s="73"/>
    </row>
    <row r="1464" spans="1:19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 t="str">
        <f>IF(DmartSalesData[[#This Row],[sales]]&gt;4000,"High Category",IF(DmartSalesData[[#This Row],[sales]]&gt;2000,"Medium Category","Low Category"))</f>
        <v>Medium Category</v>
      </c>
      <c r="G1464" s="2">
        <v>0.09</v>
      </c>
      <c r="H1464" s="24">
        <f t="shared" si="44"/>
        <v>197.79299999999998</v>
      </c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63" t="str">
        <f>IF(AND(DmartSalesData[[#This Row],[sales]]&gt;3000,DmartSalesData[[#This Row],[profit]]&gt;500),"Good","Not Good")</f>
        <v>Not Good</v>
      </c>
      <c r="R1464" s="73">
        <f>YEAR(DmartSalesData[[#This Row],[order_date]])</f>
        <v>2024</v>
      </c>
      <c r="S1464" s="73"/>
    </row>
    <row r="1465" spans="1:19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 t="str">
        <f>IF(DmartSalesData[[#This Row],[sales]]&gt;4000,"High Category",IF(DmartSalesData[[#This Row],[sales]]&gt;2000,"Medium Category","Low Category"))</f>
        <v>High Category</v>
      </c>
      <c r="G1465" s="2">
        <v>0.08</v>
      </c>
      <c r="H1465" s="24">
        <f t="shared" si="44"/>
        <v>356.85199999999998</v>
      </c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63" t="str">
        <f>IF(AND(DmartSalesData[[#This Row],[sales]]&gt;3000,DmartSalesData[[#This Row],[profit]]&gt;500),"Good","Not Good")</f>
        <v>Not Good</v>
      </c>
      <c r="R1465" s="73">
        <f>YEAR(DmartSalesData[[#This Row],[order_date]])</f>
        <v>2023</v>
      </c>
      <c r="S1465" s="73"/>
    </row>
    <row r="1466" spans="1:19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 t="str">
        <f>IF(DmartSalesData[[#This Row],[sales]]&gt;4000,"High Category",IF(DmartSalesData[[#This Row],[sales]]&gt;2000,"Medium Category","Low Category"))</f>
        <v>Low Category</v>
      </c>
      <c r="G1466" s="2">
        <v>0.15</v>
      </c>
      <c r="H1466" s="24">
        <f t="shared" si="44"/>
        <v>28.943999999999999</v>
      </c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63" t="str">
        <f>IF(AND(DmartSalesData[[#This Row],[sales]]&gt;3000,DmartSalesData[[#This Row],[profit]]&gt;500),"Good","Not Good")</f>
        <v>Not Good</v>
      </c>
      <c r="R1466" s="73">
        <f>YEAR(DmartSalesData[[#This Row],[order_date]])</f>
        <v>2023</v>
      </c>
      <c r="S1466" s="73"/>
    </row>
    <row r="1467" spans="1:19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 t="str">
        <f>IF(DmartSalesData[[#This Row],[sales]]&gt;4000,"High Category",IF(DmartSalesData[[#This Row],[sales]]&gt;2000,"Medium Category","Low Category"))</f>
        <v>Medium Category</v>
      </c>
      <c r="G1467" s="2">
        <v>0.2</v>
      </c>
      <c r="H1467" s="24">
        <f t="shared" si="44"/>
        <v>426.03199999999998</v>
      </c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63" t="str">
        <f>IF(AND(DmartSalesData[[#This Row],[sales]]&gt;3000,DmartSalesData[[#This Row],[profit]]&gt;500),"Good","Not Good")</f>
        <v>Not Good</v>
      </c>
      <c r="R1467" s="73">
        <f>YEAR(DmartSalesData[[#This Row],[order_date]])</f>
        <v>2023</v>
      </c>
      <c r="S1467" s="73"/>
    </row>
    <row r="1468" spans="1:19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 t="str">
        <f>IF(DmartSalesData[[#This Row],[sales]]&gt;4000,"High Category",IF(DmartSalesData[[#This Row],[sales]]&gt;2000,"Medium Category","Low Category"))</f>
        <v>Low Category</v>
      </c>
      <c r="G1468" s="2">
        <v>0.37</v>
      </c>
      <c r="H1468" s="24">
        <f t="shared" si="44"/>
        <v>520.7491</v>
      </c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63" t="str">
        <f>IF(AND(DmartSalesData[[#This Row],[sales]]&gt;3000,DmartSalesData[[#This Row],[profit]]&gt;500),"Good","Not Good")</f>
        <v>Not Good</v>
      </c>
      <c r="R1468" s="73">
        <f>YEAR(DmartSalesData[[#This Row],[order_date]])</f>
        <v>2024</v>
      </c>
      <c r="S1468" s="73"/>
    </row>
    <row r="1469" spans="1:19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 t="str">
        <f>IF(DmartSalesData[[#This Row],[sales]]&gt;4000,"High Category",IF(DmartSalesData[[#This Row],[sales]]&gt;2000,"Medium Category","Low Category"))</f>
        <v>Low Category</v>
      </c>
      <c r="G1469" s="2">
        <v>0.48</v>
      </c>
      <c r="H1469" s="24">
        <f t="shared" si="44"/>
        <v>515.08319999999992</v>
      </c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63" t="str">
        <f>IF(AND(DmartSalesData[[#This Row],[sales]]&gt;3000,DmartSalesData[[#This Row],[profit]]&gt;500),"Good","Not Good")</f>
        <v>Not Good</v>
      </c>
      <c r="R1469" s="73">
        <f>YEAR(DmartSalesData[[#This Row],[order_date]])</f>
        <v>2023</v>
      </c>
      <c r="S1469" s="73"/>
    </row>
    <row r="1470" spans="1:19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 t="str">
        <f>IF(DmartSalesData[[#This Row],[sales]]&gt;4000,"High Category",IF(DmartSalesData[[#This Row],[sales]]&gt;2000,"Medium Category","Low Category"))</f>
        <v>High Category</v>
      </c>
      <c r="G1470" s="2">
        <v>0.46</v>
      </c>
      <c r="H1470" s="24">
        <f t="shared" si="44"/>
        <v>1936.1492000000003</v>
      </c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63" t="str">
        <f>IF(AND(DmartSalesData[[#This Row],[sales]]&gt;3000,DmartSalesData[[#This Row],[profit]]&gt;500),"Good","Not Good")</f>
        <v>Good</v>
      </c>
      <c r="R1470" s="73">
        <f>YEAR(DmartSalesData[[#This Row],[order_date]])</f>
        <v>2024</v>
      </c>
      <c r="S1470" s="73"/>
    </row>
    <row r="1471" spans="1:19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 t="str">
        <f>IF(DmartSalesData[[#This Row],[sales]]&gt;4000,"High Category",IF(DmartSalesData[[#This Row],[sales]]&gt;2000,"Medium Category","Low Category"))</f>
        <v>Medium Category</v>
      </c>
      <c r="G1471" s="2">
        <v>0.24</v>
      </c>
      <c r="H1471" s="24">
        <f t="shared" si="44"/>
        <v>843.08159999999998</v>
      </c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63" t="str">
        <f>IF(AND(DmartSalesData[[#This Row],[sales]]&gt;3000,DmartSalesData[[#This Row],[profit]]&gt;500),"Good","Not Good")</f>
        <v>Not Good</v>
      </c>
      <c r="R1471" s="73">
        <f>YEAR(DmartSalesData[[#This Row],[order_date]])</f>
        <v>2023</v>
      </c>
      <c r="S1471" s="73"/>
    </row>
    <row r="1472" spans="1:19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 t="str">
        <f>IF(DmartSalesData[[#This Row],[sales]]&gt;4000,"High Category",IF(DmartSalesData[[#This Row],[sales]]&gt;2000,"Medium Category","Low Category"))</f>
        <v>Low Category</v>
      </c>
      <c r="G1472" s="2">
        <v>0.23</v>
      </c>
      <c r="H1472" s="24">
        <f t="shared" si="44"/>
        <v>149.93700000000001</v>
      </c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63" t="str">
        <f>IF(AND(DmartSalesData[[#This Row],[sales]]&gt;3000,DmartSalesData[[#This Row],[profit]]&gt;500),"Good","Not Good")</f>
        <v>Not Good</v>
      </c>
      <c r="R1472" s="73">
        <f>YEAR(DmartSalesData[[#This Row],[order_date]])</f>
        <v>2024</v>
      </c>
      <c r="S1472" s="73"/>
    </row>
    <row r="1473" spans="1:19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 t="str">
        <f>IF(DmartSalesData[[#This Row],[sales]]&gt;4000,"High Category",IF(DmartSalesData[[#This Row],[sales]]&gt;2000,"Medium Category","Low Category"))</f>
        <v>Medium Category</v>
      </c>
      <c r="G1473" s="2">
        <v>0.06</v>
      </c>
      <c r="H1473" s="24">
        <f t="shared" si="44"/>
        <v>151.37219999999999</v>
      </c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63" t="str">
        <f>IF(AND(DmartSalesData[[#This Row],[sales]]&gt;3000,DmartSalesData[[#This Row],[profit]]&gt;500),"Good","Not Good")</f>
        <v>Not Good</v>
      </c>
      <c r="R1473" s="73">
        <f>YEAR(DmartSalesData[[#This Row],[order_date]])</f>
        <v>2024</v>
      </c>
      <c r="S1473" s="73"/>
    </row>
    <row r="1474" spans="1:19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 t="str">
        <f>IF(DmartSalesData[[#This Row],[sales]]&gt;4000,"High Category",IF(DmartSalesData[[#This Row],[sales]]&gt;2000,"Medium Category","Low Category"))</f>
        <v>Medium Category</v>
      </c>
      <c r="G1474" s="2">
        <v>0.49</v>
      </c>
      <c r="H1474" s="24">
        <f t="shared" ref="H1474:H1537" si="46">E1474*G1474</f>
        <v>1170.0416</v>
      </c>
      <c r="I1474" s="2">
        <f t="shared" ref="I1474:I1537" si="47">E1474-H1474</f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63" t="str">
        <f>IF(AND(DmartSalesData[[#This Row],[sales]]&gt;3000,DmartSalesData[[#This Row],[profit]]&gt;500),"Good","Not Good")</f>
        <v>Not Good</v>
      </c>
      <c r="R1474" s="73">
        <f>YEAR(DmartSalesData[[#This Row],[order_date]])</f>
        <v>2024</v>
      </c>
      <c r="S1474" s="73"/>
    </row>
    <row r="1475" spans="1:19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 t="str">
        <f>IF(DmartSalesData[[#This Row],[sales]]&gt;4000,"High Category",IF(DmartSalesData[[#This Row],[sales]]&gt;2000,"Medium Category","Low Category"))</f>
        <v>Low Category</v>
      </c>
      <c r="G1475" s="2">
        <v>0.38</v>
      </c>
      <c r="H1475" s="24">
        <f t="shared" si="46"/>
        <v>303.38819999999998</v>
      </c>
      <c r="I1475" s="2">
        <f t="shared" si="47"/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63" t="str">
        <f>IF(AND(DmartSalesData[[#This Row],[sales]]&gt;3000,DmartSalesData[[#This Row],[profit]]&gt;500),"Good","Not Good")</f>
        <v>Not Good</v>
      </c>
      <c r="R1475" s="73">
        <f>YEAR(DmartSalesData[[#This Row],[order_date]])</f>
        <v>2023</v>
      </c>
      <c r="S1475" s="73"/>
    </row>
    <row r="1476" spans="1:19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 t="str">
        <f>IF(DmartSalesData[[#This Row],[sales]]&gt;4000,"High Category",IF(DmartSalesData[[#This Row],[sales]]&gt;2000,"Medium Category","Low Category"))</f>
        <v>High Category</v>
      </c>
      <c r="G1476" s="2">
        <v>0.42</v>
      </c>
      <c r="H1476" s="24">
        <f t="shared" si="46"/>
        <v>1687.9128000000001</v>
      </c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63" t="str">
        <f>IF(AND(DmartSalesData[[#This Row],[sales]]&gt;3000,DmartSalesData[[#This Row],[profit]]&gt;500),"Good","Not Good")</f>
        <v>Good</v>
      </c>
      <c r="R1476" s="73">
        <f>YEAR(DmartSalesData[[#This Row],[order_date]])</f>
        <v>2023</v>
      </c>
      <c r="S1476" s="73"/>
    </row>
    <row r="1477" spans="1:19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 t="str">
        <f>IF(DmartSalesData[[#This Row],[sales]]&gt;4000,"High Category",IF(DmartSalesData[[#This Row],[sales]]&gt;2000,"Medium Category","Low Category"))</f>
        <v>Low Category</v>
      </c>
      <c r="G1477" s="2">
        <v>0.12</v>
      </c>
      <c r="H1477" s="24">
        <f t="shared" si="46"/>
        <v>227.60399999999998</v>
      </c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63" t="str">
        <f>IF(AND(DmartSalesData[[#This Row],[sales]]&gt;3000,DmartSalesData[[#This Row],[profit]]&gt;500),"Good","Not Good")</f>
        <v>Not Good</v>
      </c>
      <c r="R1477" s="73">
        <f>YEAR(DmartSalesData[[#This Row],[order_date]])</f>
        <v>2024</v>
      </c>
      <c r="S1477" s="73"/>
    </row>
    <row r="1478" spans="1:19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 t="str">
        <f>IF(DmartSalesData[[#This Row],[sales]]&gt;4000,"High Category",IF(DmartSalesData[[#This Row],[sales]]&gt;2000,"Medium Category","Low Category"))</f>
        <v>Medium Category</v>
      </c>
      <c r="G1478" s="2">
        <v>0.2</v>
      </c>
      <c r="H1478" s="24">
        <f t="shared" si="46"/>
        <v>766.7</v>
      </c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63" t="str">
        <f>IF(AND(DmartSalesData[[#This Row],[sales]]&gt;3000,DmartSalesData[[#This Row],[profit]]&gt;500),"Good","Not Good")</f>
        <v>Good</v>
      </c>
      <c r="R1478" s="73">
        <f>YEAR(DmartSalesData[[#This Row],[order_date]])</f>
        <v>2023</v>
      </c>
      <c r="S1478" s="73"/>
    </row>
    <row r="1479" spans="1:19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 t="str">
        <f>IF(DmartSalesData[[#This Row],[sales]]&gt;4000,"High Category",IF(DmartSalesData[[#This Row],[sales]]&gt;2000,"Medium Category","Low Category"))</f>
        <v>Low Category</v>
      </c>
      <c r="G1479" s="2">
        <v>0.05</v>
      </c>
      <c r="H1479" s="24">
        <f t="shared" si="46"/>
        <v>52.055499999999995</v>
      </c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63" t="str">
        <f>IF(AND(DmartSalesData[[#This Row],[sales]]&gt;3000,DmartSalesData[[#This Row],[profit]]&gt;500),"Good","Not Good")</f>
        <v>Not Good</v>
      </c>
      <c r="R1479" s="73">
        <f>YEAR(DmartSalesData[[#This Row],[order_date]])</f>
        <v>2023</v>
      </c>
      <c r="S1479" s="73"/>
    </row>
    <row r="1480" spans="1:19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 t="str">
        <f>IF(DmartSalesData[[#This Row],[sales]]&gt;4000,"High Category",IF(DmartSalesData[[#This Row],[sales]]&gt;2000,"Medium Category","Low Category"))</f>
        <v>Low Category</v>
      </c>
      <c r="G1480" s="2">
        <v>0.47</v>
      </c>
      <c r="H1480" s="24">
        <f t="shared" si="46"/>
        <v>772.61419999999987</v>
      </c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63" t="str">
        <f>IF(AND(DmartSalesData[[#This Row],[sales]]&gt;3000,DmartSalesData[[#This Row],[profit]]&gt;500),"Good","Not Good")</f>
        <v>Not Good</v>
      </c>
      <c r="R1480" s="73">
        <f>YEAR(DmartSalesData[[#This Row],[order_date]])</f>
        <v>2023</v>
      </c>
      <c r="S1480" s="73"/>
    </row>
    <row r="1481" spans="1:19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 t="str">
        <f>IF(DmartSalesData[[#This Row],[sales]]&gt;4000,"High Category",IF(DmartSalesData[[#This Row],[sales]]&gt;2000,"Medium Category","Low Category"))</f>
        <v>Low Category</v>
      </c>
      <c r="G1481" s="2">
        <v>0.14000000000000001</v>
      </c>
      <c r="H1481" s="24">
        <f t="shared" si="46"/>
        <v>79.287600000000012</v>
      </c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63" t="str">
        <f>IF(AND(DmartSalesData[[#This Row],[sales]]&gt;3000,DmartSalesData[[#This Row],[profit]]&gt;500),"Good","Not Good")</f>
        <v>Not Good</v>
      </c>
      <c r="R1481" s="73">
        <f>YEAR(DmartSalesData[[#This Row],[order_date]])</f>
        <v>2023</v>
      </c>
      <c r="S1481" s="73"/>
    </row>
    <row r="1482" spans="1:19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 t="str">
        <f>IF(DmartSalesData[[#This Row],[sales]]&gt;4000,"High Category",IF(DmartSalesData[[#This Row],[sales]]&gt;2000,"Medium Category","Low Category"))</f>
        <v>Low Category</v>
      </c>
      <c r="G1482" s="2">
        <v>0.3</v>
      </c>
      <c r="H1482" s="24">
        <f t="shared" si="46"/>
        <v>240.91499999999996</v>
      </c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63" t="str">
        <f>IF(AND(DmartSalesData[[#This Row],[sales]]&gt;3000,DmartSalesData[[#This Row],[profit]]&gt;500),"Good","Not Good")</f>
        <v>Not Good</v>
      </c>
      <c r="R1482" s="73">
        <f>YEAR(DmartSalesData[[#This Row],[order_date]])</f>
        <v>2023</v>
      </c>
      <c r="S1482" s="73"/>
    </row>
    <row r="1483" spans="1:19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 t="str">
        <f>IF(DmartSalesData[[#This Row],[sales]]&gt;4000,"High Category",IF(DmartSalesData[[#This Row],[sales]]&gt;2000,"Medium Category","Low Category"))</f>
        <v>High Category</v>
      </c>
      <c r="G1483" s="2">
        <v>0.08</v>
      </c>
      <c r="H1483" s="24">
        <f t="shared" si="46"/>
        <v>354.20800000000003</v>
      </c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63" t="str">
        <f>IF(AND(DmartSalesData[[#This Row],[sales]]&gt;3000,DmartSalesData[[#This Row],[profit]]&gt;500),"Good","Not Good")</f>
        <v>Good</v>
      </c>
      <c r="R1483" s="73">
        <f>YEAR(DmartSalesData[[#This Row],[order_date]])</f>
        <v>2024</v>
      </c>
      <c r="S1483" s="73"/>
    </row>
    <row r="1484" spans="1:19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 t="str">
        <f>IF(DmartSalesData[[#This Row],[sales]]&gt;4000,"High Category",IF(DmartSalesData[[#This Row],[sales]]&gt;2000,"Medium Category","Low Category"))</f>
        <v>Low Category</v>
      </c>
      <c r="G1484" s="2">
        <v>0.4</v>
      </c>
      <c r="H1484" s="24">
        <f t="shared" si="46"/>
        <v>253.86</v>
      </c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63" t="str">
        <f>IF(AND(DmartSalesData[[#This Row],[sales]]&gt;3000,DmartSalesData[[#This Row],[profit]]&gt;500),"Good","Not Good")</f>
        <v>Not Good</v>
      </c>
      <c r="R1484" s="73">
        <f>YEAR(DmartSalesData[[#This Row],[order_date]])</f>
        <v>2024</v>
      </c>
      <c r="S1484" s="73"/>
    </row>
    <row r="1485" spans="1:19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 t="str">
        <f>IF(DmartSalesData[[#This Row],[sales]]&gt;4000,"High Category",IF(DmartSalesData[[#This Row],[sales]]&gt;2000,"Medium Category","Low Category"))</f>
        <v>Low Category</v>
      </c>
      <c r="G1485" s="2">
        <v>0.09</v>
      </c>
      <c r="H1485" s="24">
        <f t="shared" si="46"/>
        <v>51.217199999999998</v>
      </c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63" t="str">
        <f>IF(AND(DmartSalesData[[#This Row],[sales]]&gt;3000,DmartSalesData[[#This Row],[profit]]&gt;500),"Good","Not Good")</f>
        <v>Not Good</v>
      </c>
      <c r="R1485" s="73">
        <f>YEAR(DmartSalesData[[#This Row],[order_date]])</f>
        <v>2023</v>
      </c>
      <c r="S1485" s="73"/>
    </row>
    <row r="1486" spans="1:19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 t="str">
        <f>IF(DmartSalesData[[#This Row],[sales]]&gt;4000,"High Category",IF(DmartSalesData[[#This Row],[sales]]&gt;2000,"Medium Category","Low Category"))</f>
        <v>High Category</v>
      </c>
      <c r="G1486" s="2">
        <v>0.4</v>
      </c>
      <c r="H1486" s="24">
        <f t="shared" si="46"/>
        <v>1883.1400000000003</v>
      </c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63" t="str">
        <f>IF(AND(DmartSalesData[[#This Row],[sales]]&gt;3000,DmartSalesData[[#This Row],[profit]]&gt;500),"Good","Not Good")</f>
        <v>Good</v>
      </c>
      <c r="R1486" s="73">
        <f>YEAR(DmartSalesData[[#This Row],[order_date]])</f>
        <v>2024</v>
      </c>
      <c r="S1486" s="73"/>
    </row>
    <row r="1487" spans="1:19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 t="str">
        <f>IF(DmartSalesData[[#This Row],[sales]]&gt;4000,"High Category",IF(DmartSalesData[[#This Row],[sales]]&gt;2000,"Medium Category","Low Category"))</f>
        <v>Medium Category</v>
      </c>
      <c r="G1487" s="2">
        <v>0.2</v>
      </c>
      <c r="H1487" s="24">
        <f t="shared" si="46"/>
        <v>652.98599999999999</v>
      </c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63" t="str">
        <f>IF(AND(DmartSalesData[[#This Row],[sales]]&gt;3000,DmartSalesData[[#This Row],[profit]]&gt;500),"Good","Not Good")</f>
        <v>Not Good</v>
      </c>
      <c r="R1487" s="73">
        <f>YEAR(DmartSalesData[[#This Row],[order_date]])</f>
        <v>2024</v>
      </c>
      <c r="S1487" s="73"/>
    </row>
    <row r="1488" spans="1:19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 t="str">
        <f>IF(DmartSalesData[[#This Row],[sales]]&gt;4000,"High Category",IF(DmartSalesData[[#This Row],[sales]]&gt;2000,"Medium Category","Low Category"))</f>
        <v>Low Category</v>
      </c>
      <c r="G1488" s="2">
        <v>0.28999999999999998</v>
      </c>
      <c r="H1488" s="24">
        <f t="shared" si="46"/>
        <v>172.40209999999999</v>
      </c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63" t="str">
        <f>IF(AND(DmartSalesData[[#This Row],[sales]]&gt;3000,DmartSalesData[[#This Row],[profit]]&gt;500),"Good","Not Good")</f>
        <v>Not Good</v>
      </c>
      <c r="R1488" s="73">
        <f>YEAR(DmartSalesData[[#This Row],[order_date]])</f>
        <v>2023</v>
      </c>
      <c r="S1488" s="73"/>
    </row>
    <row r="1489" spans="1:19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 t="str">
        <f>IF(DmartSalesData[[#This Row],[sales]]&gt;4000,"High Category",IF(DmartSalesData[[#This Row],[sales]]&gt;2000,"Medium Category","Low Category"))</f>
        <v>High Category</v>
      </c>
      <c r="G1489" s="2">
        <v>0.13</v>
      </c>
      <c r="H1489" s="24">
        <f t="shared" si="46"/>
        <v>631.98329999999999</v>
      </c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63" t="str">
        <f>IF(AND(DmartSalesData[[#This Row],[sales]]&gt;3000,DmartSalesData[[#This Row],[profit]]&gt;500),"Good","Not Good")</f>
        <v>Not Good</v>
      </c>
      <c r="R1489" s="73">
        <f>YEAR(DmartSalesData[[#This Row],[order_date]])</f>
        <v>2024</v>
      </c>
      <c r="S1489" s="73"/>
    </row>
    <row r="1490" spans="1:19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 t="str">
        <f>IF(DmartSalesData[[#This Row],[sales]]&gt;4000,"High Category",IF(DmartSalesData[[#This Row],[sales]]&gt;2000,"Medium Category","Low Category"))</f>
        <v>Low Category</v>
      </c>
      <c r="G1490" s="2">
        <v>0.44</v>
      </c>
      <c r="H1490" s="24">
        <f t="shared" si="46"/>
        <v>361.14760000000001</v>
      </c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63" t="str">
        <f>IF(AND(DmartSalesData[[#This Row],[sales]]&gt;3000,DmartSalesData[[#This Row],[profit]]&gt;500),"Good","Not Good")</f>
        <v>Not Good</v>
      </c>
      <c r="R1490" s="73">
        <f>YEAR(DmartSalesData[[#This Row],[order_date]])</f>
        <v>2024</v>
      </c>
      <c r="S1490" s="73"/>
    </row>
    <row r="1491" spans="1:19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 t="str">
        <f>IF(DmartSalesData[[#This Row],[sales]]&gt;4000,"High Category",IF(DmartSalesData[[#This Row],[sales]]&gt;2000,"Medium Category","Low Category"))</f>
        <v>Medium Category</v>
      </c>
      <c r="G1491" s="2">
        <v>0.38</v>
      </c>
      <c r="H1491" s="24">
        <f t="shared" si="46"/>
        <v>1464.9342000000001</v>
      </c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63" t="str">
        <f>IF(AND(DmartSalesData[[#This Row],[sales]]&gt;3000,DmartSalesData[[#This Row],[profit]]&gt;500),"Good","Not Good")</f>
        <v>Good</v>
      </c>
      <c r="R1491" s="73">
        <f>YEAR(DmartSalesData[[#This Row],[order_date]])</f>
        <v>2023</v>
      </c>
      <c r="S1491" s="73"/>
    </row>
    <row r="1492" spans="1:19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 t="str">
        <f>IF(DmartSalesData[[#This Row],[sales]]&gt;4000,"High Category",IF(DmartSalesData[[#This Row],[sales]]&gt;2000,"Medium Category","Low Category"))</f>
        <v>Low Category</v>
      </c>
      <c r="G1492" s="2">
        <v>0.18</v>
      </c>
      <c r="H1492" s="24">
        <f t="shared" si="46"/>
        <v>48.738599999999998</v>
      </c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63" t="str">
        <f>IF(AND(DmartSalesData[[#This Row],[sales]]&gt;3000,DmartSalesData[[#This Row],[profit]]&gt;500),"Good","Not Good")</f>
        <v>Not Good</v>
      </c>
      <c r="R1492" s="73">
        <f>YEAR(DmartSalesData[[#This Row],[order_date]])</f>
        <v>2024</v>
      </c>
      <c r="S1492" s="73"/>
    </row>
    <row r="1493" spans="1:19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 t="str">
        <f>IF(DmartSalesData[[#This Row],[sales]]&gt;4000,"High Category",IF(DmartSalesData[[#This Row],[sales]]&gt;2000,"Medium Category","Low Category"))</f>
        <v>Medium Category</v>
      </c>
      <c r="G1493" s="2">
        <v>0.28999999999999998</v>
      </c>
      <c r="H1493" s="24">
        <f t="shared" si="46"/>
        <v>916.47249999999997</v>
      </c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63" t="str">
        <f>IF(AND(DmartSalesData[[#This Row],[sales]]&gt;3000,DmartSalesData[[#This Row],[profit]]&gt;500),"Good","Not Good")</f>
        <v>Not Good</v>
      </c>
      <c r="R1493" s="73">
        <f>YEAR(DmartSalesData[[#This Row],[order_date]])</f>
        <v>2023</v>
      </c>
      <c r="S1493" s="73"/>
    </row>
    <row r="1494" spans="1:19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 t="str">
        <f>IF(DmartSalesData[[#This Row],[sales]]&gt;4000,"High Category",IF(DmartSalesData[[#This Row],[sales]]&gt;2000,"Medium Category","Low Category"))</f>
        <v>Medium Category</v>
      </c>
      <c r="G1494" s="2">
        <v>0.06</v>
      </c>
      <c r="H1494" s="24">
        <f t="shared" si="46"/>
        <v>166.73099999999999</v>
      </c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63" t="str">
        <f>IF(AND(DmartSalesData[[#This Row],[sales]]&gt;3000,DmartSalesData[[#This Row],[profit]]&gt;500),"Good","Not Good")</f>
        <v>Not Good</v>
      </c>
      <c r="R1494" s="73">
        <f>YEAR(DmartSalesData[[#This Row],[order_date]])</f>
        <v>2023</v>
      </c>
      <c r="S1494" s="73"/>
    </row>
    <row r="1495" spans="1:19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 t="str">
        <f>IF(DmartSalesData[[#This Row],[sales]]&gt;4000,"High Category",IF(DmartSalesData[[#This Row],[sales]]&gt;2000,"Medium Category","Low Category"))</f>
        <v>Low Category</v>
      </c>
      <c r="G1495" s="2">
        <v>0.08</v>
      </c>
      <c r="H1495" s="24">
        <f t="shared" si="46"/>
        <v>89.537599999999998</v>
      </c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63" t="str">
        <f>IF(AND(DmartSalesData[[#This Row],[sales]]&gt;3000,DmartSalesData[[#This Row],[profit]]&gt;500),"Good","Not Good")</f>
        <v>Not Good</v>
      </c>
      <c r="R1495" s="73">
        <f>YEAR(DmartSalesData[[#This Row],[order_date]])</f>
        <v>2024</v>
      </c>
      <c r="S1495" s="73"/>
    </row>
    <row r="1496" spans="1:19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 t="str">
        <f>IF(DmartSalesData[[#This Row],[sales]]&gt;4000,"High Category",IF(DmartSalesData[[#This Row],[sales]]&gt;2000,"Medium Category","Low Category"))</f>
        <v>Medium Category</v>
      </c>
      <c r="G1496" s="2">
        <v>0.27</v>
      </c>
      <c r="H1496" s="24">
        <f t="shared" si="46"/>
        <v>877.88340000000005</v>
      </c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63" t="str">
        <f>IF(AND(DmartSalesData[[#This Row],[sales]]&gt;3000,DmartSalesData[[#This Row],[profit]]&gt;500),"Good","Not Good")</f>
        <v>Good</v>
      </c>
      <c r="R1496" s="73">
        <f>YEAR(DmartSalesData[[#This Row],[order_date]])</f>
        <v>2023</v>
      </c>
      <c r="S1496" s="73"/>
    </row>
    <row r="1497" spans="1:19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 t="str">
        <f>IF(DmartSalesData[[#This Row],[sales]]&gt;4000,"High Category",IF(DmartSalesData[[#This Row],[sales]]&gt;2000,"Medium Category","Low Category"))</f>
        <v>Medium Category</v>
      </c>
      <c r="G1497" s="2">
        <v>0.32</v>
      </c>
      <c r="H1497" s="24">
        <f t="shared" si="46"/>
        <v>999.53920000000005</v>
      </c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63" t="str">
        <f>IF(AND(DmartSalesData[[#This Row],[sales]]&gt;3000,DmartSalesData[[#This Row],[profit]]&gt;500),"Good","Not Good")</f>
        <v>Not Good</v>
      </c>
      <c r="R1497" s="73">
        <f>YEAR(DmartSalesData[[#This Row],[order_date]])</f>
        <v>2023</v>
      </c>
      <c r="S1497" s="73"/>
    </row>
    <row r="1498" spans="1:19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 t="str">
        <f>IF(DmartSalesData[[#This Row],[sales]]&gt;4000,"High Category",IF(DmartSalesData[[#This Row],[sales]]&gt;2000,"Medium Category","Low Category"))</f>
        <v>High Category</v>
      </c>
      <c r="G1498" s="2">
        <v>0.28000000000000003</v>
      </c>
      <c r="H1498" s="24">
        <f t="shared" si="46"/>
        <v>1123.3376000000001</v>
      </c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63" t="str">
        <f>IF(AND(DmartSalesData[[#This Row],[sales]]&gt;3000,DmartSalesData[[#This Row],[profit]]&gt;500),"Good","Not Good")</f>
        <v>Good</v>
      </c>
      <c r="R1498" s="73">
        <f>YEAR(DmartSalesData[[#This Row],[order_date]])</f>
        <v>2023</v>
      </c>
      <c r="S1498" s="73"/>
    </row>
    <row r="1499" spans="1:19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 t="str">
        <f>IF(DmartSalesData[[#This Row],[sales]]&gt;4000,"High Category",IF(DmartSalesData[[#This Row],[sales]]&gt;2000,"Medium Category","Low Category"))</f>
        <v>High Category</v>
      </c>
      <c r="G1499" s="2">
        <v>0.28000000000000003</v>
      </c>
      <c r="H1499" s="24">
        <f t="shared" si="46"/>
        <v>1229.6984</v>
      </c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63" t="str">
        <f>IF(AND(DmartSalesData[[#This Row],[sales]]&gt;3000,DmartSalesData[[#This Row],[profit]]&gt;500),"Good","Not Good")</f>
        <v>Good</v>
      </c>
      <c r="R1499" s="73">
        <f>YEAR(DmartSalesData[[#This Row],[order_date]])</f>
        <v>2023</v>
      </c>
      <c r="S1499" s="73"/>
    </row>
    <row r="1500" spans="1:19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 t="str">
        <f>IF(DmartSalesData[[#This Row],[sales]]&gt;4000,"High Category",IF(DmartSalesData[[#This Row],[sales]]&gt;2000,"Medium Category","Low Category"))</f>
        <v>Medium Category</v>
      </c>
      <c r="G1500" s="2">
        <v>0.37</v>
      </c>
      <c r="H1500" s="24">
        <f t="shared" si="46"/>
        <v>961.81870000000004</v>
      </c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63" t="str">
        <f>IF(AND(DmartSalesData[[#This Row],[sales]]&gt;3000,DmartSalesData[[#This Row],[profit]]&gt;500),"Good","Not Good")</f>
        <v>Not Good</v>
      </c>
      <c r="R1500" s="73">
        <f>YEAR(DmartSalesData[[#This Row],[order_date]])</f>
        <v>2023</v>
      </c>
      <c r="S1500" s="73"/>
    </row>
    <row r="1501" spans="1:19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 t="str">
        <f>IF(DmartSalesData[[#This Row],[sales]]&gt;4000,"High Category",IF(DmartSalesData[[#This Row],[sales]]&gt;2000,"Medium Category","Low Category"))</f>
        <v>Medium Category</v>
      </c>
      <c r="G1501" s="2">
        <v>0.45</v>
      </c>
      <c r="H1501" s="24">
        <f t="shared" si="46"/>
        <v>1126.1025</v>
      </c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63" t="str">
        <f>IF(AND(DmartSalesData[[#This Row],[sales]]&gt;3000,DmartSalesData[[#This Row],[profit]]&gt;500),"Good","Not Good")</f>
        <v>Not Good</v>
      </c>
      <c r="R1501" s="73">
        <f>YEAR(DmartSalesData[[#This Row],[order_date]])</f>
        <v>2024</v>
      </c>
      <c r="S1501" s="73"/>
    </row>
    <row r="1502" spans="1:19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 t="str">
        <f>IF(DmartSalesData[[#This Row],[sales]]&gt;4000,"High Category",IF(DmartSalesData[[#This Row],[sales]]&gt;2000,"Medium Category","Low Category"))</f>
        <v>Medium Category</v>
      </c>
      <c r="G1502" s="2">
        <v>0.19</v>
      </c>
      <c r="H1502" s="24">
        <f t="shared" si="46"/>
        <v>597.70580000000007</v>
      </c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63" t="str">
        <f>IF(AND(DmartSalesData[[#This Row],[sales]]&gt;3000,DmartSalesData[[#This Row],[profit]]&gt;500),"Good","Not Good")</f>
        <v>Not Good</v>
      </c>
      <c r="R1502" s="73">
        <f>YEAR(DmartSalesData[[#This Row],[order_date]])</f>
        <v>2023</v>
      </c>
      <c r="S1502" s="73"/>
    </row>
    <row r="1503" spans="1:19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 t="str">
        <f>IF(DmartSalesData[[#This Row],[sales]]&gt;4000,"High Category",IF(DmartSalesData[[#This Row],[sales]]&gt;2000,"Medium Category","Low Category"))</f>
        <v>Medium Category</v>
      </c>
      <c r="G1503" s="2">
        <v>0.27</v>
      </c>
      <c r="H1503" s="24">
        <f t="shared" si="46"/>
        <v>991.74240000000009</v>
      </c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63" t="str">
        <f>IF(AND(DmartSalesData[[#This Row],[sales]]&gt;3000,DmartSalesData[[#This Row],[profit]]&gt;500),"Good","Not Good")</f>
        <v>Good</v>
      </c>
      <c r="R1503" s="73">
        <f>YEAR(DmartSalesData[[#This Row],[order_date]])</f>
        <v>2023</v>
      </c>
      <c r="S1503" s="73"/>
    </row>
    <row r="1504" spans="1:19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 t="str">
        <f>IF(DmartSalesData[[#This Row],[sales]]&gt;4000,"High Category",IF(DmartSalesData[[#This Row],[sales]]&gt;2000,"Medium Category","Low Category"))</f>
        <v>Low Category</v>
      </c>
      <c r="G1504" s="2">
        <v>0.45</v>
      </c>
      <c r="H1504" s="24">
        <f t="shared" si="46"/>
        <v>830.35800000000006</v>
      </c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63" t="str">
        <f>IF(AND(DmartSalesData[[#This Row],[sales]]&gt;3000,DmartSalesData[[#This Row],[profit]]&gt;500),"Good","Not Good")</f>
        <v>Not Good</v>
      </c>
      <c r="R1504" s="73">
        <f>YEAR(DmartSalesData[[#This Row],[order_date]])</f>
        <v>2023</v>
      </c>
      <c r="S1504" s="73"/>
    </row>
    <row r="1505" spans="1:19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 t="str">
        <f>IF(DmartSalesData[[#This Row],[sales]]&gt;4000,"High Category",IF(DmartSalesData[[#This Row],[sales]]&gt;2000,"Medium Category","Low Category"))</f>
        <v>Medium Category</v>
      </c>
      <c r="G1505" s="2">
        <v>0.23</v>
      </c>
      <c r="H1505" s="24">
        <f t="shared" si="46"/>
        <v>591.73250000000007</v>
      </c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63" t="str">
        <f>IF(AND(DmartSalesData[[#This Row],[sales]]&gt;3000,DmartSalesData[[#This Row],[profit]]&gt;500),"Good","Not Good")</f>
        <v>Not Good</v>
      </c>
      <c r="R1505" s="73">
        <f>YEAR(DmartSalesData[[#This Row],[order_date]])</f>
        <v>2023</v>
      </c>
      <c r="S1505" s="73"/>
    </row>
    <row r="1506" spans="1:19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 t="str">
        <f>IF(DmartSalesData[[#This Row],[sales]]&gt;4000,"High Category",IF(DmartSalesData[[#This Row],[sales]]&gt;2000,"Medium Category","Low Category"))</f>
        <v>Medium Category</v>
      </c>
      <c r="G1506" s="2">
        <v>0.22</v>
      </c>
      <c r="H1506" s="24">
        <f t="shared" si="46"/>
        <v>652.74220000000003</v>
      </c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63" t="str">
        <f>IF(AND(DmartSalesData[[#This Row],[sales]]&gt;3000,DmartSalesData[[#This Row],[profit]]&gt;500),"Good","Not Good")</f>
        <v>Not Good</v>
      </c>
      <c r="R1506" s="73">
        <f>YEAR(DmartSalesData[[#This Row],[order_date]])</f>
        <v>2024</v>
      </c>
      <c r="S1506" s="73"/>
    </row>
    <row r="1507" spans="1:19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 t="str">
        <f>IF(DmartSalesData[[#This Row],[sales]]&gt;4000,"High Category",IF(DmartSalesData[[#This Row],[sales]]&gt;2000,"Medium Category","Low Category"))</f>
        <v>High Category</v>
      </c>
      <c r="G1507" s="2">
        <v>0.38</v>
      </c>
      <c r="H1507" s="24">
        <f t="shared" si="46"/>
        <v>1878.3590000000002</v>
      </c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63" t="str">
        <f>IF(AND(DmartSalesData[[#This Row],[sales]]&gt;3000,DmartSalesData[[#This Row],[profit]]&gt;500),"Good","Not Good")</f>
        <v>Good</v>
      </c>
      <c r="R1507" s="73">
        <f>YEAR(DmartSalesData[[#This Row],[order_date]])</f>
        <v>2023</v>
      </c>
      <c r="S1507" s="73"/>
    </row>
    <row r="1508" spans="1:19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 t="str">
        <f>IF(DmartSalesData[[#This Row],[sales]]&gt;4000,"High Category",IF(DmartSalesData[[#This Row],[sales]]&gt;2000,"Medium Category","Low Category"))</f>
        <v>Medium Category</v>
      </c>
      <c r="G1508" s="2">
        <v>0.44</v>
      </c>
      <c r="H1508" s="24">
        <f t="shared" si="46"/>
        <v>1311.1076</v>
      </c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63" t="str">
        <f>IF(AND(DmartSalesData[[#This Row],[sales]]&gt;3000,DmartSalesData[[#This Row],[profit]]&gt;500),"Good","Not Good")</f>
        <v>Not Good</v>
      </c>
      <c r="R1508" s="73">
        <f>YEAR(DmartSalesData[[#This Row],[order_date]])</f>
        <v>2023</v>
      </c>
      <c r="S1508" s="73"/>
    </row>
    <row r="1509" spans="1:19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 t="str">
        <f>IF(DmartSalesData[[#This Row],[sales]]&gt;4000,"High Category",IF(DmartSalesData[[#This Row],[sales]]&gt;2000,"Medium Category","Low Category"))</f>
        <v>Low Category</v>
      </c>
      <c r="G1509" s="2">
        <v>0.37</v>
      </c>
      <c r="H1509" s="24">
        <f t="shared" si="46"/>
        <v>443.44869999999997</v>
      </c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63" t="str">
        <f>IF(AND(DmartSalesData[[#This Row],[sales]]&gt;3000,DmartSalesData[[#This Row],[profit]]&gt;500),"Good","Not Good")</f>
        <v>Not Good</v>
      </c>
      <c r="R1509" s="73">
        <f>YEAR(DmartSalesData[[#This Row],[order_date]])</f>
        <v>2024</v>
      </c>
      <c r="S1509" s="73"/>
    </row>
    <row r="1510" spans="1:19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 t="str">
        <f>IF(DmartSalesData[[#This Row],[sales]]&gt;4000,"High Category",IF(DmartSalesData[[#This Row],[sales]]&gt;2000,"Medium Category","Low Category"))</f>
        <v>Medium Category</v>
      </c>
      <c r="G1510" s="2">
        <v>0.05</v>
      </c>
      <c r="H1510" s="24">
        <f t="shared" si="46"/>
        <v>149.0575</v>
      </c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63" t="str">
        <f>IF(AND(DmartSalesData[[#This Row],[sales]]&gt;3000,DmartSalesData[[#This Row],[profit]]&gt;500),"Good","Not Good")</f>
        <v>Not Good</v>
      </c>
      <c r="R1510" s="73">
        <f>YEAR(DmartSalesData[[#This Row],[order_date]])</f>
        <v>2024</v>
      </c>
      <c r="S1510" s="73"/>
    </row>
    <row r="1511" spans="1:19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 t="str">
        <f>IF(DmartSalesData[[#This Row],[sales]]&gt;4000,"High Category",IF(DmartSalesData[[#This Row],[sales]]&gt;2000,"Medium Category","Low Category"))</f>
        <v>High Category</v>
      </c>
      <c r="G1511" s="2">
        <v>0.23</v>
      </c>
      <c r="H1511" s="24">
        <f t="shared" si="46"/>
        <v>946.57650000000012</v>
      </c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63" t="str">
        <f>IF(AND(DmartSalesData[[#This Row],[sales]]&gt;3000,DmartSalesData[[#This Row],[profit]]&gt;500),"Good","Not Good")</f>
        <v>Good</v>
      </c>
      <c r="R1511" s="73">
        <f>YEAR(DmartSalesData[[#This Row],[order_date]])</f>
        <v>2024</v>
      </c>
      <c r="S1511" s="73"/>
    </row>
    <row r="1512" spans="1:19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 t="str">
        <f>IF(DmartSalesData[[#This Row],[sales]]&gt;4000,"High Category",IF(DmartSalesData[[#This Row],[sales]]&gt;2000,"Medium Category","Low Category"))</f>
        <v>High Category</v>
      </c>
      <c r="G1512" s="2">
        <v>0.11</v>
      </c>
      <c r="H1512" s="24">
        <f t="shared" si="46"/>
        <v>473.14079999999996</v>
      </c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63" t="str">
        <f>IF(AND(DmartSalesData[[#This Row],[sales]]&gt;3000,DmartSalesData[[#This Row],[profit]]&gt;500),"Good","Not Good")</f>
        <v>Good</v>
      </c>
      <c r="R1512" s="73">
        <f>YEAR(DmartSalesData[[#This Row],[order_date]])</f>
        <v>2024</v>
      </c>
      <c r="S1512" s="73"/>
    </row>
    <row r="1513" spans="1:19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 t="str">
        <f>IF(DmartSalesData[[#This Row],[sales]]&gt;4000,"High Category",IF(DmartSalesData[[#This Row],[sales]]&gt;2000,"Medium Category","Low Category"))</f>
        <v>High Category</v>
      </c>
      <c r="G1513" s="2">
        <v>0.16</v>
      </c>
      <c r="H1513" s="24">
        <f t="shared" si="46"/>
        <v>643.39679999999998</v>
      </c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63" t="str">
        <f>IF(AND(DmartSalesData[[#This Row],[sales]]&gt;3000,DmartSalesData[[#This Row],[profit]]&gt;500),"Good","Not Good")</f>
        <v>Good</v>
      </c>
      <c r="R1513" s="73">
        <f>YEAR(DmartSalesData[[#This Row],[order_date]])</f>
        <v>2024</v>
      </c>
      <c r="S1513" s="73"/>
    </row>
    <row r="1514" spans="1:19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 t="str">
        <f>IF(DmartSalesData[[#This Row],[sales]]&gt;4000,"High Category",IF(DmartSalesData[[#This Row],[sales]]&gt;2000,"Medium Category","Low Category"))</f>
        <v>High Category</v>
      </c>
      <c r="G1514" s="2">
        <v>0.23</v>
      </c>
      <c r="H1514" s="24">
        <f t="shared" si="46"/>
        <v>1024.0128999999999</v>
      </c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63" t="str">
        <f>IF(AND(DmartSalesData[[#This Row],[sales]]&gt;3000,DmartSalesData[[#This Row],[profit]]&gt;500),"Good","Not Good")</f>
        <v>Good</v>
      </c>
      <c r="R1514" s="73">
        <f>YEAR(DmartSalesData[[#This Row],[order_date]])</f>
        <v>2024</v>
      </c>
      <c r="S1514" s="73"/>
    </row>
    <row r="1515" spans="1:19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 t="str">
        <f>IF(DmartSalesData[[#This Row],[sales]]&gt;4000,"High Category",IF(DmartSalesData[[#This Row],[sales]]&gt;2000,"Medium Category","Low Category"))</f>
        <v>Low Category</v>
      </c>
      <c r="G1515" s="2">
        <v>0.11</v>
      </c>
      <c r="H1515" s="24">
        <f t="shared" si="46"/>
        <v>191.43959999999998</v>
      </c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63" t="str">
        <f>IF(AND(DmartSalesData[[#This Row],[sales]]&gt;3000,DmartSalesData[[#This Row],[profit]]&gt;500),"Good","Not Good")</f>
        <v>Not Good</v>
      </c>
      <c r="R1515" s="73">
        <f>YEAR(DmartSalesData[[#This Row],[order_date]])</f>
        <v>2024</v>
      </c>
      <c r="S1515" s="73"/>
    </row>
    <row r="1516" spans="1:19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 t="str">
        <f>IF(DmartSalesData[[#This Row],[sales]]&gt;4000,"High Category",IF(DmartSalesData[[#This Row],[sales]]&gt;2000,"Medium Category","Low Category"))</f>
        <v>Medium Category</v>
      </c>
      <c r="G1516" s="2">
        <v>0.26</v>
      </c>
      <c r="H1516" s="24">
        <f t="shared" si="46"/>
        <v>672.64599999999996</v>
      </c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63" t="str">
        <f>IF(AND(DmartSalesData[[#This Row],[sales]]&gt;3000,DmartSalesData[[#This Row],[profit]]&gt;500),"Good","Not Good")</f>
        <v>Not Good</v>
      </c>
      <c r="R1516" s="73">
        <f>YEAR(DmartSalesData[[#This Row],[order_date]])</f>
        <v>2023</v>
      </c>
      <c r="S1516" s="73"/>
    </row>
    <row r="1517" spans="1:19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 t="str">
        <f>IF(DmartSalesData[[#This Row],[sales]]&gt;4000,"High Category",IF(DmartSalesData[[#This Row],[sales]]&gt;2000,"Medium Category","Low Category"))</f>
        <v>Medium Category</v>
      </c>
      <c r="G1517" s="2">
        <v>0.32</v>
      </c>
      <c r="H1517" s="24">
        <f t="shared" si="46"/>
        <v>1254.4000000000001</v>
      </c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63" t="str">
        <f>IF(AND(DmartSalesData[[#This Row],[sales]]&gt;3000,DmartSalesData[[#This Row],[profit]]&gt;500),"Good","Not Good")</f>
        <v>Good</v>
      </c>
      <c r="R1517" s="73">
        <f>YEAR(DmartSalesData[[#This Row],[order_date]])</f>
        <v>2023</v>
      </c>
      <c r="S1517" s="73"/>
    </row>
    <row r="1518" spans="1:19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 t="str">
        <f>IF(DmartSalesData[[#This Row],[sales]]&gt;4000,"High Category",IF(DmartSalesData[[#This Row],[sales]]&gt;2000,"Medium Category","Low Category"))</f>
        <v>Low Category</v>
      </c>
      <c r="G1518" s="2">
        <v>0.44</v>
      </c>
      <c r="H1518" s="24">
        <f t="shared" si="46"/>
        <v>614.15199999999993</v>
      </c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63" t="str">
        <f>IF(AND(DmartSalesData[[#This Row],[sales]]&gt;3000,DmartSalesData[[#This Row],[profit]]&gt;500),"Good","Not Good")</f>
        <v>Not Good</v>
      </c>
      <c r="R1518" s="73">
        <f>YEAR(DmartSalesData[[#This Row],[order_date]])</f>
        <v>2024</v>
      </c>
      <c r="S1518" s="73"/>
    </row>
    <row r="1519" spans="1:19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 t="str">
        <f>IF(DmartSalesData[[#This Row],[sales]]&gt;4000,"High Category",IF(DmartSalesData[[#This Row],[sales]]&gt;2000,"Medium Category","Low Category"))</f>
        <v>Low Category</v>
      </c>
      <c r="G1519" s="2">
        <v>0.11</v>
      </c>
      <c r="H1519" s="24">
        <f t="shared" si="46"/>
        <v>211.2825</v>
      </c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63" t="str">
        <f>IF(AND(DmartSalesData[[#This Row],[sales]]&gt;3000,DmartSalesData[[#This Row],[profit]]&gt;500),"Good","Not Good")</f>
        <v>Not Good</v>
      </c>
      <c r="R1519" s="73">
        <f>YEAR(DmartSalesData[[#This Row],[order_date]])</f>
        <v>2023</v>
      </c>
      <c r="S1519" s="73"/>
    </row>
    <row r="1520" spans="1:19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 t="str">
        <f>IF(DmartSalesData[[#This Row],[sales]]&gt;4000,"High Category",IF(DmartSalesData[[#This Row],[sales]]&gt;2000,"Medium Category","Low Category"))</f>
        <v>High Category</v>
      </c>
      <c r="G1520" s="2">
        <v>0.16</v>
      </c>
      <c r="H1520" s="24">
        <f t="shared" si="46"/>
        <v>667.62559999999996</v>
      </c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63" t="str">
        <f>IF(AND(DmartSalesData[[#This Row],[sales]]&gt;3000,DmartSalesData[[#This Row],[profit]]&gt;500),"Good","Not Good")</f>
        <v>Good</v>
      </c>
      <c r="R1520" s="73">
        <f>YEAR(DmartSalesData[[#This Row],[order_date]])</f>
        <v>2024</v>
      </c>
      <c r="S1520" s="73"/>
    </row>
    <row r="1521" spans="1:19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 t="str">
        <f>IF(DmartSalesData[[#This Row],[sales]]&gt;4000,"High Category",IF(DmartSalesData[[#This Row],[sales]]&gt;2000,"Medium Category","Low Category"))</f>
        <v>Medium Category</v>
      </c>
      <c r="G1521" s="2">
        <v>0.2</v>
      </c>
      <c r="H1521" s="24">
        <f t="shared" si="46"/>
        <v>774.68400000000008</v>
      </c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63" t="str">
        <f>IF(AND(DmartSalesData[[#This Row],[sales]]&gt;3000,DmartSalesData[[#This Row],[profit]]&gt;500),"Good","Not Good")</f>
        <v>Good</v>
      </c>
      <c r="R1521" s="73">
        <f>YEAR(DmartSalesData[[#This Row],[order_date]])</f>
        <v>2024</v>
      </c>
      <c r="S1521" s="73"/>
    </row>
    <row r="1522" spans="1:19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 t="str">
        <f>IF(DmartSalesData[[#This Row],[sales]]&gt;4000,"High Category",IF(DmartSalesData[[#This Row],[sales]]&gt;2000,"Medium Category","Low Category"))</f>
        <v>High Category</v>
      </c>
      <c r="G1522" s="2">
        <v>0.11</v>
      </c>
      <c r="H1522" s="24">
        <f t="shared" si="46"/>
        <v>534.47680000000003</v>
      </c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63" t="str">
        <f>IF(AND(DmartSalesData[[#This Row],[sales]]&gt;3000,DmartSalesData[[#This Row],[profit]]&gt;500),"Good","Not Good")</f>
        <v>Good</v>
      </c>
      <c r="R1522" s="73">
        <f>YEAR(DmartSalesData[[#This Row],[order_date]])</f>
        <v>2024</v>
      </c>
      <c r="S1522" s="73"/>
    </row>
    <row r="1523" spans="1:19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 t="str">
        <f>IF(DmartSalesData[[#This Row],[sales]]&gt;4000,"High Category",IF(DmartSalesData[[#This Row],[sales]]&gt;2000,"Medium Category","Low Category"))</f>
        <v>High Category</v>
      </c>
      <c r="G1523" s="2">
        <v>0.17</v>
      </c>
      <c r="H1523" s="24">
        <f t="shared" si="46"/>
        <v>846.6459000000001</v>
      </c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63" t="str">
        <f>IF(AND(DmartSalesData[[#This Row],[sales]]&gt;3000,DmartSalesData[[#This Row],[profit]]&gt;500),"Good","Not Good")</f>
        <v>Good</v>
      </c>
      <c r="R1523" s="73">
        <f>YEAR(DmartSalesData[[#This Row],[order_date]])</f>
        <v>2024</v>
      </c>
      <c r="S1523" s="73"/>
    </row>
    <row r="1524" spans="1:19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 t="str">
        <f>IF(DmartSalesData[[#This Row],[sales]]&gt;4000,"High Category",IF(DmartSalesData[[#This Row],[sales]]&gt;2000,"Medium Category","Low Category"))</f>
        <v>Low Category</v>
      </c>
      <c r="G1524" s="2">
        <v>0.44</v>
      </c>
      <c r="H1524" s="24">
        <f t="shared" si="46"/>
        <v>563.04600000000005</v>
      </c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63" t="str">
        <f>IF(AND(DmartSalesData[[#This Row],[sales]]&gt;3000,DmartSalesData[[#This Row],[profit]]&gt;500),"Good","Not Good")</f>
        <v>Not Good</v>
      </c>
      <c r="R1524" s="73">
        <f>YEAR(DmartSalesData[[#This Row],[order_date]])</f>
        <v>2023</v>
      </c>
      <c r="S1524" s="73"/>
    </row>
    <row r="1525" spans="1:19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 t="str">
        <f>IF(DmartSalesData[[#This Row],[sales]]&gt;4000,"High Category",IF(DmartSalesData[[#This Row],[sales]]&gt;2000,"Medium Category","Low Category"))</f>
        <v>High Category</v>
      </c>
      <c r="G1525" s="2">
        <v>7.0000000000000007E-2</v>
      </c>
      <c r="H1525" s="24">
        <f t="shared" si="46"/>
        <v>315.85400000000004</v>
      </c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63" t="str">
        <f>IF(AND(DmartSalesData[[#This Row],[sales]]&gt;3000,DmartSalesData[[#This Row],[profit]]&gt;500),"Good","Not Good")</f>
        <v>Good</v>
      </c>
      <c r="R1525" s="73">
        <f>YEAR(DmartSalesData[[#This Row],[order_date]])</f>
        <v>2024</v>
      </c>
      <c r="S1525" s="73"/>
    </row>
    <row r="1526" spans="1:19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 t="str">
        <f>IF(DmartSalesData[[#This Row],[sales]]&gt;4000,"High Category",IF(DmartSalesData[[#This Row],[sales]]&gt;2000,"Medium Category","Low Category"))</f>
        <v>Low Category</v>
      </c>
      <c r="G1526" s="2">
        <v>0.22</v>
      </c>
      <c r="H1526" s="24">
        <f t="shared" si="46"/>
        <v>123.8886</v>
      </c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63" t="str">
        <f>IF(AND(DmartSalesData[[#This Row],[sales]]&gt;3000,DmartSalesData[[#This Row],[profit]]&gt;500),"Good","Not Good")</f>
        <v>Not Good</v>
      </c>
      <c r="R1526" s="73">
        <f>YEAR(DmartSalesData[[#This Row],[order_date]])</f>
        <v>2024</v>
      </c>
      <c r="S1526" s="73"/>
    </row>
    <row r="1527" spans="1:19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 t="str">
        <f>IF(DmartSalesData[[#This Row],[sales]]&gt;4000,"High Category",IF(DmartSalesData[[#This Row],[sales]]&gt;2000,"Medium Category","Low Category"))</f>
        <v>Medium Category</v>
      </c>
      <c r="G1527" s="2">
        <v>0.16</v>
      </c>
      <c r="H1527" s="24">
        <f t="shared" si="46"/>
        <v>572.48320000000001</v>
      </c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63" t="str">
        <f>IF(AND(DmartSalesData[[#This Row],[sales]]&gt;3000,DmartSalesData[[#This Row],[profit]]&gt;500),"Good","Not Good")</f>
        <v>Not Good</v>
      </c>
      <c r="R1527" s="73">
        <f>YEAR(DmartSalesData[[#This Row],[order_date]])</f>
        <v>2023</v>
      </c>
      <c r="S1527" s="73"/>
    </row>
    <row r="1528" spans="1:19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 t="str">
        <f>IF(DmartSalesData[[#This Row],[sales]]&gt;4000,"High Category",IF(DmartSalesData[[#This Row],[sales]]&gt;2000,"Medium Category","Low Category"))</f>
        <v>Low Category</v>
      </c>
      <c r="G1528" s="2">
        <v>0.04</v>
      </c>
      <c r="H1528" s="24">
        <f t="shared" si="46"/>
        <v>47.139600000000002</v>
      </c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63" t="str">
        <f>IF(AND(DmartSalesData[[#This Row],[sales]]&gt;3000,DmartSalesData[[#This Row],[profit]]&gt;500),"Good","Not Good")</f>
        <v>Not Good</v>
      </c>
      <c r="R1528" s="73">
        <f>YEAR(DmartSalesData[[#This Row],[order_date]])</f>
        <v>2023</v>
      </c>
      <c r="S1528" s="73"/>
    </row>
    <row r="1529" spans="1:19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 t="str">
        <f>IF(DmartSalesData[[#This Row],[sales]]&gt;4000,"High Category",IF(DmartSalesData[[#This Row],[sales]]&gt;2000,"Medium Category","Low Category"))</f>
        <v>Low Category</v>
      </c>
      <c r="G1529" s="2">
        <v>0.05</v>
      </c>
      <c r="H1529" s="24">
        <f t="shared" si="46"/>
        <v>78.576000000000008</v>
      </c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63" t="str">
        <f>IF(AND(DmartSalesData[[#This Row],[sales]]&gt;3000,DmartSalesData[[#This Row],[profit]]&gt;500),"Good","Not Good")</f>
        <v>Not Good</v>
      </c>
      <c r="R1529" s="73">
        <f>YEAR(DmartSalesData[[#This Row],[order_date]])</f>
        <v>2023</v>
      </c>
      <c r="S1529" s="73"/>
    </row>
    <row r="1530" spans="1:19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 t="str">
        <f>IF(DmartSalesData[[#This Row],[sales]]&gt;4000,"High Category",IF(DmartSalesData[[#This Row],[sales]]&gt;2000,"Medium Category","Low Category"))</f>
        <v>High Category</v>
      </c>
      <c r="G1530" s="2">
        <v>0.39</v>
      </c>
      <c r="H1530" s="24">
        <f t="shared" si="46"/>
        <v>1847.4183000000003</v>
      </c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63" t="str">
        <f>IF(AND(DmartSalesData[[#This Row],[sales]]&gt;3000,DmartSalesData[[#This Row],[profit]]&gt;500),"Good","Not Good")</f>
        <v>Good</v>
      </c>
      <c r="R1530" s="73">
        <f>YEAR(DmartSalesData[[#This Row],[order_date]])</f>
        <v>2024</v>
      </c>
      <c r="S1530" s="73"/>
    </row>
    <row r="1531" spans="1:19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 t="str">
        <f>IF(DmartSalesData[[#This Row],[sales]]&gt;4000,"High Category",IF(DmartSalesData[[#This Row],[sales]]&gt;2000,"Medium Category","Low Category"))</f>
        <v>Low Category</v>
      </c>
      <c r="G1531" s="2">
        <v>0.43</v>
      </c>
      <c r="H1531" s="24">
        <f t="shared" si="46"/>
        <v>597.45920000000001</v>
      </c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63" t="str">
        <f>IF(AND(DmartSalesData[[#This Row],[sales]]&gt;3000,DmartSalesData[[#This Row],[profit]]&gt;500),"Good","Not Good")</f>
        <v>Not Good</v>
      </c>
      <c r="R1531" s="73">
        <f>YEAR(DmartSalesData[[#This Row],[order_date]])</f>
        <v>2023</v>
      </c>
      <c r="S1531" s="73"/>
    </row>
    <row r="1532" spans="1:19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 t="str">
        <f>IF(DmartSalesData[[#This Row],[sales]]&gt;4000,"High Category",IF(DmartSalesData[[#This Row],[sales]]&gt;2000,"Medium Category","Low Category"))</f>
        <v>Medium Category</v>
      </c>
      <c r="G1532" s="2">
        <v>0.37</v>
      </c>
      <c r="H1532" s="24">
        <f t="shared" si="46"/>
        <v>1257.4709</v>
      </c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63" t="str">
        <f>IF(AND(DmartSalesData[[#This Row],[sales]]&gt;3000,DmartSalesData[[#This Row],[profit]]&gt;500),"Good","Not Good")</f>
        <v>Good</v>
      </c>
      <c r="R1532" s="73">
        <f>YEAR(DmartSalesData[[#This Row],[order_date]])</f>
        <v>2024</v>
      </c>
      <c r="S1532" s="73"/>
    </row>
    <row r="1533" spans="1:19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 t="str">
        <f>IF(DmartSalesData[[#This Row],[sales]]&gt;4000,"High Category",IF(DmartSalesData[[#This Row],[sales]]&gt;2000,"Medium Category","Low Category"))</f>
        <v>Low Category</v>
      </c>
      <c r="G1533" s="2">
        <v>0.27</v>
      </c>
      <c r="H1533" s="24">
        <f t="shared" si="46"/>
        <v>262.66410000000002</v>
      </c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63" t="str">
        <f>IF(AND(DmartSalesData[[#This Row],[sales]]&gt;3000,DmartSalesData[[#This Row],[profit]]&gt;500),"Good","Not Good")</f>
        <v>Not Good</v>
      </c>
      <c r="R1533" s="73">
        <f>YEAR(DmartSalesData[[#This Row],[order_date]])</f>
        <v>2024</v>
      </c>
      <c r="S1533" s="73"/>
    </row>
    <row r="1534" spans="1:19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 t="str">
        <f>IF(DmartSalesData[[#This Row],[sales]]&gt;4000,"High Category",IF(DmartSalesData[[#This Row],[sales]]&gt;2000,"Medium Category","Low Category"))</f>
        <v>Low Category</v>
      </c>
      <c r="G1534" s="2">
        <v>0.39</v>
      </c>
      <c r="H1534" s="24">
        <f t="shared" si="46"/>
        <v>217.46790000000001</v>
      </c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63" t="str">
        <f>IF(AND(DmartSalesData[[#This Row],[sales]]&gt;3000,DmartSalesData[[#This Row],[profit]]&gt;500),"Good","Not Good")</f>
        <v>Not Good</v>
      </c>
      <c r="R1534" s="73">
        <f>YEAR(DmartSalesData[[#This Row],[order_date]])</f>
        <v>2024</v>
      </c>
      <c r="S1534" s="73"/>
    </row>
    <row r="1535" spans="1:19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 t="str">
        <f>IF(DmartSalesData[[#This Row],[sales]]&gt;4000,"High Category",IF(DmartSalesData[[#This Row],[sales]]&gt;2000,"Medium Category","Low Category"))</f>
        <v>Low Category</v>
      </c>
      <c r="G1535" s="2">
        <v>0.08</v>
      </c>
      <c r="H1535" s="24">
        <f t="shared" si="46"/>
        <v>141.012</v>
      </c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63" t="str">
        <f>IF(AND(DmartSalesData[[#This Row],[sales]]&gt;3000,DmartSalesData[[#This Row],[profit]]&gt;500),"Good","Not Good")</f>
        <v>Not Good</v>
      </c>
      <c r="R1535" s="73">
        <f>YEAR(DmartSalesData[[#This Row],[order_date]])</f>
        <v>2023</v>
      </c>
      <c r="S1535" s="73"/>
    </row>
    <row r="1536" spans="1:19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 t="str">
        <f>IF(DmartSalesData[[#This Row],[sales]]&gt;4000,"High Category",IF(DmartSalesData[[#This Row],[sales]]&gt;2000,"Medium Category","Low Category"))</f>
        <v>Medium Category</v>
      </c>
      <c r="G1536" s="2">
        <v>0.39</v>
      </c>
      <c r="H1536" s="24">
        <f t="shared" si="46"/>
        <v>1231.8384000000001</v>
      </c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63" t="str">
        <f>IF(AND(DmartSalesData[[#This Row],[sales]]&gt;3000,DmartSalesData[[#This Row],[profit]]&gt;500),"Good","Not Good")</f>
        <v>Good</v>
      </c>
      <c r="R1536" s="73">
        <f>YEAR(DmartSalesData[[#This Row],[order_date]])</f>
        <v>2024</v>
      </c>
      <c r="S1536" s="73"/>
    </row>
    <row r="1537" spans="1:19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 t="str">
        <f>IF(DmartSalesData[[#This Row],[sales]]&gt;4000,"High Category",IF(DmartSalesData[[#This Row],[sales]]&gt;2000,"Medium Category","Low Category"))</f>
        <v>Low Category</v>
      </c>
      <c r="G1537" s="2">
        <v>0.21</v>
      </c>
      <c r="H1537" s="24">
        <f t="shared" si="46"/>
        <v>276.13530000000003</v>
      </c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63" t="str">
        <f>IF(AND(DmartSalesData[[#This Row],[sales]]&gt;3000,DmartSalesData[[#This Row],[profit]]&gt;500),"Good","Not Good")</f>
        <v>Not Good</v>
      </c>
      <c r="R1537" s="73">
        <f>YEAR(DmartSalesData[[#This Row],[order_date]])</f>
        <v>2023</v>
      </c>
      <c r="S1537" s="73"/>
    </row>
    <row r="1538" spans="1:19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 t="str">
        <f>IF(DmartSalesData[[#This Row],[sales]]&gt;4000,"High Category",IF(DmartSalesData[[#This Row],[sales]]&gt;2000,"Medium Category","Low Category"))</f>
        <v>Low Category</v>
      </c>
      <c r="G1538" s="2">
        <v>0.38</v>
      </c>
      <c r="H1538" s="24">
        <f t="shared" ref="H1538:H1601" si="48">E1538*G1538</f>
        <v>596.91539999999998</v>
      </c>
      <c r="I1538" s="2">
        <f t="shared" ref="I1538:I1601" si="49">E1538-H1538</f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63" t="str">
        <f>IF(AND(DmartSalesData[[#This Row],[sales]]&gt;3000,DmartSalesData[[#This Row],[profit]]&gt;500),"Good","Not Good")</f>
        <v>Not Good</v>
      </c>
      <c r="R1538" s="73">
        <f>YEAR(DmartSalesData[[#This Row],[order_date]])</f>
        <v>2023</v>
      </c>
      <c r="S1538" s="73"/>
    </row>
    <row r="1539" spans="1:19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 t="str">
        <f>IF(DmartSalesData[[#This Row],[sales]]&gt;4000,"High Category",IF(DmartSalesData[[#This Row],[sales]]&gt;2000,"Medium Category","Low Category"))</f>
        <v>Medium Category</v>
      </c>
      <c r="G1539" s="2">
        <v>0.11</v>
      </c>
      <c r="H1539" s="24">
        <f t="shared" si="48"/>
        <v>393.00580000000002</v>
      </c>
      <c r="I1539" s="2">
        <f t="shared" si="49"/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63" t="str">
        <f>IF(AND(DmartSalesData[[#This Row],[sales]]&gt;3000,DmartSalesData[[#This Row],[profit]]&gt;500),"Good","Not Good")</f>
        <v>Good</v>
      </c>
      <c r="R1539" s="73">
        <f>YEAR(DmartSalesData[[#This Row],[order_date]])</f>
        <v>2024</v>
      </c>
      <c r="S1539" s="73"/>
    </row>
    <row r="1540" spans="1:19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 t="str">
        <f>IF(DmartSalesData[[#This Row],[sales]]&gt;4000,"High Category",IF(DmartSalesData[[#This Row],[sales]]&gt;2000,"Medium Category","Low Category"))</f>
        <v>Low Category</v>
      </c>
      <c r="G1540" s="2">
        <v>0.42</v>
      </c>
      <c r="H1540" s="24">
        <f t="shared" si="48"/>
        <v>253.554</v>
      </c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63" t="str">
        <f>IF(AND(DmartSalesData[[#This Row],[sales]]&gt;3000,DmartSalesData[[#This Row],[profit]]&gt;500),"Good","Not Good")</f>
        <v>Not Good</v>
      </c>
      <c r="R1540" s="73">
        <f>YEAR(DmartSalesData[[#This Row],[order_date]])</f>
        <v>2023</v>
      </c>
      <c r="S1540" s="73"/>
    </row>
    <row r="1541" spans="1:19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 t="str">
        <f>IF(DmartSalesData[[#This Row],[sales]]&gt;4000,"High Category",IF(DmartSalesData[[#This Row],[sales]]&gt;2000,"Medium Category","Low Category"))</f>
        <v>Medium Category</v>
      </c>
      <c r="G1541" s="2">
        <v>0.28000000000000003</v>
      </c>
      <c r="H1541" s="24">
        <f t="shared" si="48"/>
        <v>641.15240000000006</v>
      </c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63" t="str">
        <f>IF(AND(DmartSalesData[[#This Row],[sales]]&gt;3000,DmartSalesData[[#This Row],[profit]]&gt;500),"Good","Not Good")</f>
        <v>Not Good</v>
      </c>
      <c r="R1541" s="73">
        <f>YEAR(DmartSalesData[[#This Row],[order_date]])</f>
        <v>2024</v>
      </c>
      <c r="S1541" s="73"/>
    </row>
    <row r="1542" spans="1:19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 t="str">
        <f>IF(DmartSalesData[[#This Row],[sales]]&gt;4000,"High Category",IF(DmartSalesData[[#This Row],[sales]]&gt;2000,"Medium Category","Low Category"))</f>
        <v>High Category</v>
      </c>
      <c r="G1542" s="2">
        <v>0</v>
      </c>
      <c r="H1542" s="24">
        <f t="shared" si="48"/>
        <v>0</v>
      </c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63" t="str">
        <f>IF(AND(DmartSalesData[[#This Row],[sales]]&gt;3000,DmartSalesData[[#This Row],[profit]]&gt;500),"Good","Not Good")</f>
        <v>Good</v>
      </c>
      <c r="R1542" s="73">
        <f>YEAR(DmartSalesData[[#This Row],[order_date]])</f>
        <v>2023</v>
      </c>
      <c r="S1542" s="73"/>
    </row>
    <row r="1543" spans="1:19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 t="str">
        <f>IF(DmartSalesData[[#This Row],[sales]]&gt;4000,"High Category",IF(DmartSalesData[[#This Row],[sales]]&gt;2000,"Medium Category","Low Category"))</f>
        <v>Medium Category</v>
      </c>
      <c r="G1543" s="2">
        <v>0.26</v>
      </c>
      <c r="H1543" s="24">
        <f t="shared" si="48"/>
        <v>531.74160000000006</v>
      </c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63" t="str">
        <f>IF(AND(DmartSalesData[[#This Row],[sales]]&gt;3000,DmartSalesData[[#This Row],[profit]]&gt;500),"Good","Not Good")</f>
        <v>Not Good</v>
      </c>
      <c r="R1543" s="73">
        <f>YEAR(DmartSalesData[[#This Row],[order_date]])</f>
        <v>2024</v>
      </c>
      <c r="S1543" s="73"/>
    </row>
    <row r="1544" spans="1:19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 t="str">
        <f>IF(DmartSalesData[[#This Row],[sales]]&gt;4000,"High Category",IF(DmartSalesData[[#This Row],[sales]]&gt;2000,"Medium Category","Low Category"))</f>
        <v>Medium Category</v>
      </c>
      <c r="G1544" s="2">
        <v>0.16</v>
      </c>
      <c r="H1544" s="24">
        <f t="shared" si="48"/>
        <v>356.41440000000006</v>
      </c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63" t="str">
        <f>IF(AND(DmartSalesData[[#This Row],[sales]]&gt;3000,DmartSalesData[[#This Row],[profit]]&gt;500),"Good","Not Good")</f>
        <v>Not Good</v>
      </c>
      <c r="R1544" s="73">
        <f>YEAR(DmartSalesData[[#This Row],[order_date]])</f>
        <v>2024</v>
      </c>
      <c r="S1544" s="73"/>
    </row>
    <row r="1545" spans="1:19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 t="str">
        <f>IF(DmartSalesData[[#This Row],[sales]]&gt;4000,"High Category",IF(DmartSalesData[[#This Row],[sales]]&gt;2000,"Medium Category","Low Category"))</f>
        <v>Medium Category</v>
      </c>
      <c r="G1545" s="2">
        <v>0.03</v>
      </c>
      <c r="H1545" s="24">
        <f t="shared" si="48"/>
        <v>111.51599999999999</v>
      </c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63" t="str">
        <f>IF(AND(DmartSalesData[[#This Row],[sales]]&gt;3000,DmartSalesData[[#This Row],[profit]]&gt;500),"Good","Not Good")</f>
        <v>Not Good</v>
      </c>
      <c r="R1545" s="73">
        <f>YEAR(DmartSalesData[[#This Row],[order_date]])</f>
        <v>2024</v>
      </c>
      <c r="S1545" s="73"/>
    </row>
    <row r="1546" spans="1:19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 t="str">
        <f>IF(DmartSalesData[[#This Row],[sales]]&gt;4000,"High Category",IF(DmartSalesData[[#This Row],[sales]]&gt;2000,"Medium Category","Low Category"))</f>
        <v>Medium Category</v>
      </c>
      <c r="G1546" s="2">
        <v>0.22</v>
      </c>
      <c r="H1546" s="24">
        <f t="shared" si="48"/>
        <v>861.77519999999993</v>
      </c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63" t="str">
        <f>IF(AND(DmartSalesData[[#This Row],[sales]]&gt;3000,DmartSalesData[[#This Row],[profit]]&gt;500),"Good","Not Good")</f>
        <v>Not Good</v>
      </c>
      <c r="R1546" s="73">
        <f>YEAR(DmartSalesData[[#This Row],[order_date]])</f>
        <v>2023</v>
      </c>
      <c r="S1546" s="73"/>
    </row>
    <row r="1547" spans="1:19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 t="str">
        <f>IF(DmartSalesData[[#This Row],[sales]]&gt;4000,"High Category",IF(DmartSalesData[[#This Row],[sales]]&gt;2000,"Medium Category","Low Category"))</f>
        <v>Medium Category</v>
      </c>
      <c r="G1547" s="2">
        <v>0.16</v>
      </c>
      <c r="H1547" s="24">
        <f t="shared" si="48"/>
        <v>619.37120000000004</v>
      </c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63" t="str">
        <f>IF(AND(DmartSalesData[[#This Row],[sales]]&gt;3000,DmartSalesData[[#This Row],[profit]]&gt;500),"Good","Not Good")</f>
        <v>Good</v>
      </c>
      <c r="R1547" s="73">
        <f>YEAR(DmartSalesData[[#This Row],[order_date]])</f>
        <v>2024</v>
      </c>
      <c r="S1547" s="73"/>
    </row>
    <row r="1548" spans="1:19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 t="str">
        <f>IF(DmartSalesData[[#This Row],[sales]]&gt;4000,"High Category",IF(DmartSalesData[[#This Row],[sales]]&gt;2000,"Medium Category","Low Category"))</f>
        <v>High Category</v>
      </c>
      <c r="G1548" s="2">
        <v>0.1</v>
      </c>
      <c r="H1548" s="24">
        <f t="shared" si="48"/>
        <v>498.95500000000004</v>
      </c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63" t="str">
        <f>IF(AND(DmartSalesData[[#This Row],[sales]]&gt;3000,DmartSalesData[[#This Row],[profit]]&gt;500),"Good","Not Good")</f>
        <v>Not Good</v>
      </c>
      <c r="R1548" s="73">
        <f>YEAR(DmartSalesData[[#This Row],[order_date]])</f>
        <v>2023</v>
      </c>
      <c r="S1548" s="73"/>
    </row>
    <row r="1549" spans="1:19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 t="str">
        <f>IF(DmartSalesData[[#This Row],[sales]]&gt;4000,"High Category",IF(DmartSalesData[[#This Row],[sales]]&gt;2000,"Medium Category","Low Category"))</f>
        <v>Low Category</v>
      </c>
      <c r="G1549" s="2">
        <v>0.17</v>
      </c>
      <c r="H1549" s="24">
        <f t="shared" si="48"/>
        <v>76.51870000000001</v>
      </c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63" t="str">
        <f>IF(AND(DmartSalesData[[#This Row],[sales]]&gt;3000,DmartSalesData[[#This Row],[profit]]&gt;500),"Good","Not Good")</f>
        <v>Not Good</v>
      </c>
      <c r="R1549" s="73">
        <f>YEAR(DmartSalesData[[#This Row],[order_date]])</f>
        <v>2023</v>
      </c>
      <c r="S1549" s="73"/>
    </row>
    <row r="1550" spans="1:19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 t="str">
        <f>IF(DmartSalesData[[#This Row],[sales]]&gt;4000,"High Category",IF(DmartSalesData[[#This Row],[sales]]&gt;2000,"Medium Category","Low Category"))</f>
        <v>High Category</v>
      </c>
      <c r="G1550" s="2">
        <v>0.09</v>
      </c>
      <c r="H1550" s="24">
        <f t="shared" si="48"/>
        <v>442.17359999999996</v>
      </c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63" t="str">
        <f>IF(AND(DmartSalesData[[#This Row],[sales]]&gt;3000,DmartSalesData[[#This Row],[profit]]&gt;500),"Good","Not Good")</f>
        <v>Good</v>
      </c>
      <c r="R1550" s="73">
        <f>YEAR(DmartSalesData[[#This Row],[order_date]])</f>
        <v>2024</v>
      </c>
      <c r="S1550" s="73"/>
    </row>
    <row r="1551" spans="1:19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 t="str">
        <f>IF(DmartSalesData[[#This Row],[sales]]&gt;4000,"High Category",IF(DmartSalesData[[#This Row],[sales]]&gt;2000,"Medium Category","Low Category"))</f>
        <v>High Category</v>
      </c>
      <c r="G1551" s="2">
        <v>0.15</v>
      </c>
      <c r="H1551" s="24">
        <f t="shared" si="48"/>
        <v>713.3895</v>
      </c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63" t="str">
        <f>IF(AND(DmartSalesData[[#This Row],[sales]]&gt;3000,DmartSalesData[[#This Row],[profit]]&gt;500),"Good","Not Good")</f>
        <v>Not Good</v>
      </c>
      <c r="R1551" s="73">
        <f>YEAR(DmartSalesData[[#This Row],[order_date]])</f>
        <v>2024</v>
      </c>
      <c r="S1551" s="73"/>
    </row>
    <row r="1552" spans="1:19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 t="str">
        <f>IF(DmartSalesData[[#This Row],[sales]]&gt;4000,"High Category",IF(DmartSalesData[[#This Row],[sales]]&gt;2000,"Medium Category","Low Category"))</f>
        <v>High Category</v>
      </c>
      <c r="G1552" s="2">
        <v>0.06</v>
      </c>
      <c r="H1552" s="24">
        <f t="shared" si="48"/>
        <v>256.52879999999999</v>
      </c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63" t="str">
        <f>IF(AND(DmartSalesData[[#This Row],[sales]]&gt;3000,DmartSalesData[[#This Row],[profit]]&gt;500),"Good","Not Good")</f>
        <v>Good</v>
      </c>
      <c r="R1552" s="73">
        <f>YEAR(DmartSalesData[[#This Row],[order_date]])</f>
        <v>2024</v>
      </c>
      <c r="S1552" s="73"/>
    </row>
    <row r="1553" spans="1:19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 t="str">
        <f>IF(DmartSalesData[[#This Row],[sales]]&gt;4000,"High Category",IF(DmartSalesData[[#This Row],[sales]]&gt;2000,"Medium Category","Low Category"))</f>
        <v>Medium Category</v>
      </c>
      <c r="G1553" s="2">
        <v>0.04</v>
      </c>
      <c r="H1553" s="24">
        <f t="shared" si="48"/>
        <v>93.008799999999994</v>
      </c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63" t="str">
        <f>IF(AND(DmartSalesData[[#This Row],[sales]]&gt;3000,DmartSalesData[[#This Row],[profit]]&gt;500),"Good","Not Good")</f>
        <v>Not Good</v>
      </c>
      <c r="R1553" s="73">
        <f>YEAR(DmartSalesData[[#This Row],[order_date]])</f>
        <v>2023</v>
      </c>
      <c r="S1553" s="73"/>
    </row>
    <row r="1554" spans="1:19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 t="str">
        <f>IF(DmartSalesData[[#This Row],[sales]]&gt;4000,"High Category",IF(DmartSalesData[[#This Row],[sales]]&gt;2000,"Medium Category","Low Category"))</f>
        <v>High Category</v>
      </c>
      <c r="G1554" s="2">
        <v>0.46</v>
      </c>
      <c r="H1554" s="24">
        <f t="shared" si="48"/>
        <v>2009.0132000000001</v>
      </c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63" t="str">
        <f>IF(AND(DmartSalesData[[#This Row],[sales]]&gt;3000,DmartSalesData[[#This Row],[profit]]&gt;500),"Good","Not Good")</f>
        <v>Good</v>
      </c>
      <c r="R1554" s="73">
        <f>YEAR(DmartSalesData[[#This Row],[order_date]])</f>
        <v>2024</v>
      </c>
      <c r="S1554" s="73"/>
    </row>
    <row r="1555" spans="1:19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 t="str">
        <f>IF(DmartSalesData[[#This Row],[sales]]&gt;4000,"High Category",IF(DmartSalesData[[#This Row],[sales]]&gt;2000,"Medium Category","Low Category"))</f>
        <v>Low Category</v>
      </c>
      <c r="G1555" s="2">
        <v>0.45</v>
      </c>
      <c r="H1555" s="24">
        <f t="shared" si="48"/>
        <v>531.93600000000004</v>
      </c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63" t="str">
        <f>IF(AND(DmartSalesData[[#This Row],[sales]]&gt;3000,DmartSalesData[[#This Row],[profit]]&gt;500),"Good","Not Good")</f>
        <v>Not Good</v>
      </c>
      <c r="R1555" s="73">
        <f>YEAR(DmartSalesData[[#This Row],[order_date]])</f>
        <v>2023</v>
      </c>
      <c r="S1555" s="73"/>
    </row>
    <row r="1556" spans="1:19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 t="str">
        <f>IF(DmartSalesData[[#This Row],[sales]]&gt;4000,"High Category",IF(DmartSalesData[[#This Row],[sales]]&gt;2000,"Medium Category","Low Category"))</f>
        <v>Medium Category</v>
      </c>
      <c r="G1556" s="2">
        <v>0.41</v>
      </c>
      <c r="H1556" s="24">
        <f t="shared" si="48"/>
        <v>1631.4350999999999</v>
      </c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63" t="str">
        <f>IF(AND(DmartSalesData[[#This Row],[sales]]&gt;3000,DmartSalesData[[#This Row],[profit]]&gt;500),"Good","Not Good")</f>
        <v>Good</v>
      </c>
      <c r="R1556" s="73">
        <f>YEAR(DmartSalesData[[#This Row],[order_date]])</f>
        <v>2024</v>
      </c>
      <c r="S1556" s="73"/>
    </row>
    <row r="1557" spans="1:19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 t="str">
        <f>IF(DmartSalesData[[#This Row],[sales]]&gt;4000,"High Category",IF(DmartSalesData[[#This Row],[sales]]&gt;2000,"Medium Category","Low Category"))</f>
        <v>Low Category</v>
      </c>
      <c r="G1557" s="2">
        <v>0.12</v>
      </c>
      <c r="H1557" s="24">
        <f t="shared" si="48"/>
        <v>120.92039999999999</v>
      </c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63" t="str">
        <f>IF(AND(DmartSalesData[[#This Row],[sales]]&gt;3000,DmartSalesData[[#This Row],[profit]]&gt;500),"Good","Not Good")</f>
        <v>Not Good</v>
      </c>
      <c r="R1557" s="73">
        <f>YEAR(DmartSalesData[[#This Row],[order_date]])</f>
        <v>2024</v>
      </c>
      <c r="S1557" s="73"/>
    </row>
    <row r="1558" spans="1:19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 t="str">
        <f>IF(DmartSalesData[[#This Row],[sales]]&gt;4000,"High Category",IF(DmartSalesData[[#This Row],[sales]]&gt;2000,"Medium Category","Low Category"))</f>
        <v>High Category</v>
      </c>
      <c r="G1558" s="2">
        <v>0.36</v>
      </c>
      <c r="H1558" s="24">
        <f t="shared" si="48"/>
        <v>1474.2972</v>
      </c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63" t="str">
        <f>IF(AND(DmartSalesData[[#This Row],[sales]]&gt;3000,DmartSalesData[[#This Row],[profit]]&gt;500),"Good","Not Good")</f>
        <v>Good</v>
      </c>
      <c r="R1558" s="73">
        <f>YEAR(DmartSalesData[[#This Row],[order_date]])</f>
        <v>2023</v>
      </c>
      <c r="S1558" s="73"/>
    </row>
    <row r="1559" spans="1:19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 t="str">
        <f>IF(DmartSalesData[[#This Row],[sales]]&gt;4000,"High Category",IF(DmartSalesData[[#This Row],[sales]]&gt;2000,"Medium Category","Low Category"))</f>
        <v>Medium Category</v>
      </c>
      <c r="G1559" s="2">
        <v>0.28999999999999998</v>
      </c>
      <c r="H1559" s="24">
        <f t="shared" si="48"/>
        <v>902.24509999999998</v>
      </c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63" t="str">
        <f>IF(AND(DmartSalesData[[#This Row],[sales]]&gt;3000,DmartSalesData[[#This Row],[profit]]&gt;500),"Good","Not Good")</f>
        <v>Good</v>
      </c>
      <c r="R1559" s="73">
        <f>YEAR(DmartSalesData[[#This Row],[order_date]])</f>
        <v>2024</v>
      </c>
      <c r="S1559" s="73"/>
    </row>
    <row r="1560" spans="1:19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 t="str">
        <f>IF(DmartSalesData[[#This Row],[sales]]&gt;4000,"High Category",IF(DmartSalesData[[#This Row],[sales]]&gt;2000,"Medium Category","Low Category"))</f>
        <v>Low Category</v>
      </c>
      <c r="G1560" s="2">
        <v>0.03</v>
      </c>
      <c r="H1560" s="24">
        <f t="shared" si="48"/>
        <v>17.410499999999999</v>
      </c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63" t="str">
        <f>IF(AND(DmartSalesData[[#This Row],[sales]]&gt;3000,DmartSalesData[[#This Row],[profit]]&gt;500),"Good","Not Good")</f>
        <v>Not Good</v>
      </c>
      <c r="R1560" s="73">
        <f>YEAR(DmartSalesData[[#This Row],[order_date]])</f>
        <v>2024</v>
      </c>
      <c r="S1560" s="73"/>
    </row>
    <row r="1561" spans="1:19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 t="str">
        <f>IF(DmartSalesData[[#This Row],[sales]]&gt;4000,"High Category",IF(DmartSalesData[[#This Row],[sales]]&gt;2000,"Medium Category","Low Category"))</f>
        <v>High Category</v>
      </c>
      <c r="G1561" s="2">
        <v>0.45</v>
      </c>
      <c r="H1561" s="24">
        <f t="shared" si="48"/>
        <v>2019.1814999999999</v>
      </c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63" t="str">
        <f>IF(AND(DmartSalesData[[#This Row],[sales]]&gt;3000,DmartSalesData[[#This Row],[profit]]&gt;500),"Good","Not Good")</f>
        <v>Good</v>
      </c>
      <c r="R1561" s="73">
        <f>YEAR(DmartSalesData[[#This Row],[order_date]])</f>
        <v>2024</v>
      </c>
      <c r="S1561" s="73"/>
    </row>
    <row r="1562" spans="1:19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 t="str">
        <f>IF(DmartSalesData[[#This Row],[sales]]&gt;4000,"High Category",IF(DmartSalesData[[#This Row],[sales]]&gt;2000,"Medium Category","Low Category"))</f>
        <v>Medium Category</v>
      </c>
      <c r="G1562" s="2">
        <v>0.5</v>
      </c>
      <c r="H1562" s="24">
        <f t="shared" si="48"/>
        <v>1465.9949999999999</v>
      </c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63" t="str">
        <f>IF(AND(DmartSalesData[[#This Row],[sales]]&gt;3000,DmartSalesData[[#This Row],[profit]]&gt;500),"Good","Not Good")</f>
        <v>Not Good</v>
      </c>
      <c r="R1562" s="73">
        <f>YEAR(DmartSalesData[[#This Row],[order_date]])</f>
        <v>2024</v>
      </c>
      <c r="S1562" s="73"/>
    </row>
    <row r="1563" spans="1:19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 t="str">
        <f>IF(DmartSalesData[[#This Row],[sales]]&gt;4000,"High Category",IF(DmartSalesData[[#This Row],[sales]]&gt;2000,"Medium Category","Low Category"))</f>
        <v>Medium Category</v>
      </c>
      <c r="G1563" s="2">
        <v>0.35</v>
      </c>
      <c r="H1563" s="24">
        <f t="shared" si="48"/>
        <v>1160.4669999999999</v>
      </c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63" t="str">
        <f>IF(AND(DmartSalesData[[#This Row],[sales]]&gt;3000,DmartSalesData[[#This Row],[profit]]&gt;500),"Good","Not Good")</f>
        <v>Good</v>
      </c>
      <c r="R1563" s="73">
        <f>YEAR(DmartSalesData[[#This Row],[order_date]])</f>
        <v>2024</v>
      </c>
      <c r="S1563" s="73"/>
    </row>
    <row r="1564" spans="1:19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 t="str">
        <f>IF(DmartSalesData[[#This Row],[sales]]&gt;4000,"High Category",IF(DmartSalesData[[#This Row],[sales]]&gt;2000,"Medium Category","Low Category"))</f>
        <v>Low Category</v>
      </c>
      <c r="G1564" s="2">
        <v>0.12</v>
      </c>
      <c r="H1564" s="24">
        <f t="shared" si="48"/>
        <v>178.70400000000001</v>
      </c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63" t="str">
        <f>IF(AND(DmartSalesData[[#This Row],[sales]]&gt;3000,DmartSalesData[[#This Row],[profit]]&gt;500),"Good","Not Good")</f>
        <v>Not Good</v>
      </c>
      <c r="R1564" s="73">
        <f>YEAR(DmartSalesData[[#This Row],[order_date]])</f>
        <v>2023</v>
      </c>
      <c r="S1564" s="73"/>
    </row>
    <row r="1565" spans="1:19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 t="str">
        <f>IF(DmartSalesData[[#This Row],[sales]]&gt;4000,"High Category",IF(DmartSalesData[[#This Row],[sales]]&gt;2000,"Medium Category","Low Category"))</f>
        <v>High Category</v>
      </c>
      <c r="G1565" s="2">
        <v>0.28000000000000003</v>
      </c>
      <c r="H1565" s="24">
        <f t="shared" si="48"/>
        <v>1223.8828000000001</v>
      </c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63" t="str">
        <f>IF(AND(DmartSalesData[[#This Row],[sales]]&gt;3000,DmartSalesData[[#This Row],[profit]]&gt;500),"Good","Not Good")</f>
        <v>Good</v>
      </c>
      <c r="R1565" s="73">
        <f>YEAR(DmartSalesData[[#This Row],[order_date]])</f>
        <v>2024</v>
      </c>
      <c r="S1565" s="73"/>
    </row>
    <row r="1566" spans="1:19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 t="str">
        <f>IF(DmartSalesData[[#This Row],[sales]]&gt;4000,"High Category",IF(DmartSalesData[[#This Row],[sales]]&gt;2000,"Medium Category","Low Category"))</f>
        <v>Medium Category</v>
      </c>
      <c r="G1566" s="2">
        <v>0.05</v>
      </c>
      <c r="H1566" s="24">
        <f t="shared" si="48"/>
        <v>138.57400000000001</v>
      </c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63" t="str">
        <f>IF(AND(DmartSalesData[[#This Row],[sales]]&gt;3000,DmartSalesData[[#This Row],[profit]]&gt;500),"Good","Not Good")</f>
        <v>Not Good</v>
      </c>
      <c r="R1566" s="73">
        <f>YEAR(DmartSalesData[[#This Row],[order_date]])</f>
        <v>2023</v>
      </c>
      <c r="S1566" s="73"/>
    </row>
    <row r="1567" spans="1:19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 t="str">
        <f>IF(DmartSalesData[[#This Row],[sales]]&gt;4000,"High Category",IF(DmartSalesData[[#This Row],[sales]]&gt;2000,"Medium Category","Low Category"))</f>
        <v>Medium Category</v>
      </c>
      <c r="G1567" s="2">
        <v>0.15</v>
      </c>
      <c r="H1567" s="24">
        <f t="shared" si="48"/>
        <v>324.52349999999996</v>
      </c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63" t="str">
        <f>IF(AND(DmartSalesData[[#This Row],[sales]]&gt;3000,DmartSalesData[[#This Row],[profit]]&gt;500),"Good","Not Good")</f>
        <v>Not Good</v>
      </c>
      <c r="R1567" s="73">
        <f>YEAR(DmartSalesData[[#This Row],[order_date]])</f>
        <v>2024</v>
      </c>
      <c r="S1567" s="73"/>
    </row>
    <row r="1568" spans="1:19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 t="str">
        <f>IF(DmartSalesData[[#This Row],[sales]]&gt;4000,"High Category",IF(DmartSalesData[[#This Row],[sales]]&gt;2000,"Medium Category","Low Category"))</f>
        <v>Medium Category</v>
      </c>
      <c r="G1568" s="2">
        <v>0.36</v>
      </c>
      <c r="H1568" s="24">
        <f t="shared" si="48"/>
        <v>978.47280000000001</v>
      </c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63" t="str">
        <f>IF(AND(DmartSalesData[[#This Row],[sales]]&gt;3000,DmartSalesData[[#This Row],[profit]]&gt;500),"Good","Not Good")</f>
        <v>Not Good</v>
      </c>
      <c r="R1568" s="73">
        <f>YEAR(DmartSalesData[[#This Row],[order_date]])</f>
        <v>2024</v>
      </c>
      <c r="S1568" s="73"/>
    </row>
    <row r="1569" spans="1:19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 t="str">
        <f>IF(DmartSalesData[[#This Row],[sales]]&gt;4000,"High Category",IF(DmartSalesData[[#This Row],[sales]]&gt;2000,"Medium Category","Low Category"))</f>
        <v>Medium Category</v>
      </c>
      <c r="G1569" s="2">
        <v>0.15</v>
      </c>
      <c r="H1569" s="24">
        <f t="shared" si="48"/>
        <v>531.93449999999996</v>
      </c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63" t="str">
        <f>IF(AND(DmartSalesData[[#This Row],[sales]]&gt;3000,DmartSalesData[[#This Row],[profit]]&gt;500),"Good","Not Good")</f>
        <v>Good</v>
      </c>
      <c r="R1569" s="73">
        <f>YEAR(DmartSalesData[[#This Row],[order_date]])</f>
        <v>2023</v>
      </c>
      <c r="S1569" s="73"/>
    </row>
    <row r="1570" spans="1:19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 t="str">
        <f>IF(DmartSalesData[[#This Row],[sales]]&gt;4000,"High Category",IF(DmartSalesData[[#This Row],[sales]]&gt;2000,"Medium Category","Low Category"))</f>
        <v>Medium Category</v>
      </c>
      <c r="G1570" s="2">
        <v>7.0000000000000007E-2</v>
      </c>
      <c r="H1570" s="24">
        <f t="shared" si="48"/>
        <v>245.40110000000001</v>
      </c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63" t="str">
        <f>IF(AND(DmartSalesData[[#This Row],[sales]]&gt;3000,DmartSalesData[[#This Row],[profit]]&gt;500),"Good","Not Good")</f>
        <v>Not Good</v>
      </c>
      <c r="R1570" s="73">
        <f>YEAR(DmartSalesData[[#This Row],[order_date]])</f>
        <v>2023</v>
      </c>
      <c r="S1570" s="73"/>
    </row>
    <row r="1571" spans="1:19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 t="str">
        <f>IF(DmartSalesData[[#This Row],[sales]]&gt;4000,"High Category",IF(DmartSalesData[[#This Row],[sales]]&gt;2000,"Medium Category","Low Category"))</f>
        <v>Low Category</v>
      </c>
      <c r="G1571" s="2">
        <v>0</v>
      </c>
      <c r="H1571" s="24">
        <f t="shared" si="48"/>
        <v>0</v>
      </c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63" t="str">
        <f>IF(AND(DmartSalesData[[#This Row],[sales]]&gt;3000,DmartSalesData[[#This Row],[profit]]&gt;500),"Good","Not Good")</f>
        <v>Not Good</v>
      </c>
      <c r="R1571" s="73">
        <f>YEAR(DmartSalesData[[#This Row],[order_date]])</f>
        <v>2024</v>
      </c>
      <c r="S1571" s="73"/>
    </row>
    <row r="1572" spans="1:19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 t="str">
        <f>IF(DmartSalesData[[#This Row],[sales]]&gt;4000,"High Category",IF(DmartSalesData[[#This Row],[sales]]&gt;2000,"Medium Category","Low Category"))</f>
        <v>Low Category</v>
      </c>
      <c r="G1572" s="2">
        <v>0.28999999999999998</v>
      </c>
      <c r="H1572" s="24">
        <f t="shared" si="48"/>
        <v>576.4532999999999</v>
      </c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63" t="str">
        <f>IF(AND(DmartSalesData[[#This Row],[sales]]&gt;3000,DmartSalesData[[#This Row],[profit]]&gt;500),"Good","Not Good")</f>
        <v>Not Good</v>
      </c>
      <c r="R1572" s="73">
        <f>YEAR(DmartSalesData[[#This Row],[order_date]])</f>
        <v>2024</v>
      </c>
      <c r="S1572" s="73"/>
    </row>
    <row r="1573" spans="1:19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 t="str">
        <f>IF(DmartSalesData[[#This Row],[sales]]&gt;4000,"High Category",IF(DmartSalesData[[#This Row],[sales]]&gt;2000,"Medium Category","Low Category"))</f>
        <v>Medium Category</v>
      </c>
      <c r="G1573" s="2">
        <v>0.48</v>
      </c>
      <c r="H1573" s="24">
        <f t="shared" si="48"/>
        <v>1370.3855999999998</v>
      </c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63" t="str">
        <f>IF(AND(DmartSalesData[[#This Row],[sales]]&gt;3000,DmartSalesData[[#This Row],[profit]]&gt;500),"Good","Not Good")</f>
        <v>Not Good</v>
      </c>
      <c r="R1573" s="73">
        <f>YEAR(DmartSalesData[[#This Row],[order_date]])</f>
        <v>2023</v>
      </c>
      <c r="S1573" s="73"/>
    </row>
    <row r="1574" spans="1:19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 t="str">
        <f>IF(DmartSalesData[[#This Row],[sales]]&gt;4000,"High Category",IF(DmartSalesData[[#This Row],[sales]]&gt;2000,"Medium Category","Low Category"))</f>
        <v>High Category</v>
      </c>
      <c r="G1574" s="2">
        <v>0.24</v>
      </c>
      <c r="H1574" s="24">
        <f t="shared" si="48"/>
        <v>1111.1016</v>
      </c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63" t="str">
        <f>IF(AND(DmartSalesData[[#This Row],[sales]]&gt;3000,DmartSalesData[[#This Row],[profit]]&gt;500),"Good","Not Good")</f>
        <v>Good</v>
      </c>
      <c r="R1574" s="73">
        <f>YEAR(DmartSalesData[[#This Row],[order_date]])</f>
        <v>2024</v>
      </c>
      <c r="S1574" s="73"/>
    </row>
    <row r="1575" spans="1:19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 t="str">
        <f>IF(DmartSalesData[[#This Row],[sales]]&gt;4000,"High Category",IF(DmartSalesData[[#This Row],[sales]]&gt;2000,"Medium Category","Low Category"))</f>
        <v>Medium Category</v>
      </c>
      <c r="G1575" s="2">
        <v>0.11</v>
      </c>
      <c r="H1575" s="24">
        <f t="shared" si="48"/>
        <v>412.78710000000001</v>
      </c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63" t="str">
        <f>IF(AND(DmartSalesData[[#This Row],[sales]]&gt;3000,DmartSalesData[[#This Row],[profit]]&gt;500),"Good","Not Good")</f>
        <v>Good</v>
      </c>
      <c r="R1575" s="73">
        <f>YEAR(DmartSalesData[[#This Row],[order_date]])</f>
        <v>2024</v>
      </c>
      <c r="S1575" s="73"/>
    </row>
    <row r="1576" spans="1:19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 t="str">
        <f>IF(DmartSalesData[[#This Row],[sales]]&gt;4000,"High Category",IF(DmartSalesData[[#This Row],[sales]]&gt;2000,"Medium Category","Low Category"))</f>
        <v>Medium Category</v>
      </c>
      <c r="G1576" s="2">
        <v>0.23</v>
      </c>
      <c r="H1576" s="24">
        <f t="shared" si="48"/>
        <v>462.99690000000004</v>
      </c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63" t="str">
        <f>IF(AND(DmartSalesData[[#This Row],[sales]]&gt;3000,DmartSalesData[[#This Row],[profit]]&gt;500),"Good","Not Good")</f>
        <v>Not Good</v>
      </c>
      <c r="R1576" s="73">
        <f>YEAR(DmartSalesData[[#This Row],[order_date]])</f>
        <v>2024</v>
      </c>
      <c r="S1576" s="73"/>
    </row>
    <row r="1577" spans="1:19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 t="str">
        <f>IF(DmartSalesData[[#This Row],[sales]]&gt;4000,"High Category",IF(DmartSalesData[[#This Row],[sales]]&gt;2000,"Medium Category","Low Category"))</f>
        <v>Low Category</v>
      </c>
      <c r="G1577" s="2">
        <v>0.3</v>
      </c>
      <c r="H1577" s="24">
        <f t="shared" si="48"/>
        <v>525.43799999999999</v>
      </c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63" t="str">
        <f>IF(AND(DmartSalesData[[#This Row],[sales]]&gt;3000,DmartSalesData[[#This Row],[profit]]&gt;500),"Good","Not Good")</f>
        <v>Not Good</v>
      </c>
      <c r="R1577" s="73">
        <f>YEAR(DmartSalesData[[#This Row],[order_date]])</f>
        <v>2024</v>
      </c>
      <c r="S1577" s="73"/>
    </row>
    <row r="1578" spans="1:19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 t="str">
        <f>IF(DmartSalesData[[#This Row],[sales]]&gt;4000,"High Category",IF(DmartSalesData[[#This Row],[sales]]&gt;2000,"Medium Category","Low Category"))</f>
        <v>Medium Category</v>
      </c>
      <c r="G1578" s="2">
        <v>0.4</v>
      </c>
      <c r="H1578" s="24">
        <f t="shared" si="48"/>
        <v>1066.3280000000002</v>
      </c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63" t="str">
        <f>IF(AND(DmartSalesData[[#This Row],[sales]]&gt;3000,DmartSalesData[[#This Row],[profit]]&gt;500),"Good","Not Good")</f>
        <v>Not Good</v>
      </c>
      <c r="R1578" s="73">
        <f>YEAR(DmartSalesData[[#This Row],[order_date]])</f>
        <v>2023</v>
      </c>
      <c r="S1578" s="73"/>
    </row>
    <row r="1579" spans="1:19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 t="str">
        <f>IF(DmartSalesData[[#This Row],[sales]]&gt;4000,"High Category",IF(DmartSalesData[[#This Row],[sales]]&gt;2000,"Medium Category","Low Category"))</f>
        <v>High Category</v>
      </c>
      <c r="G1579" s="2">
        <v>0.23</v>
      </c>
      <c r="H1579" s="24">
        <f t="shared" si="48"/>
        <v>1003.4808</v>
      </c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63" t="str">
        <f>IF(AND(DmartSalesData[[#This Row],[sales]]&gt;3000,DmartSalesData[[#This Row],[profit]]&gt;500),"Good","Not Good")</f>
        <v>Good</v>
      </c>
      <c r="R1579" s="73">
        <f>YEAR(DmartSalesData[[#This Row],[order_date]])</f>
        <v>2024</v>
      </c>
      <c r="S1579" s="73"/>
    </row>
    <row r="1580" spans="1:19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 t="str">
        <f>IF(DmartSalesData[[#This Row],[sales]]&gt;4000,"High Category",IF(DmartSalesData[[#This Row],[sales]]&gt;2000,"Medium Category","Low Category"))</f>
        <v>Low Category</v>
      </c>
      <c r="G1580" s="2">
        <v>0.09</v>
      </c>
      <c r="H1580" s="24">
        <f t="shared" si="48"/>
        <v>12.8277</v>
      </c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63" t="str">
        <f>IF(AND(DmartSalesData[[#This Row],[sales]]&gt;3000,DmartSalesData[[#This Row],[profit]]&gt;500),"Good","Not Good")</f>
        <v>Not Good</v>
      </c>
      <c r="R1580" s="73">
        <f>YEAR(DmartSalesData[[#This Row],[order_date]])</f>
        <v>2024</v>
      </c>
      <c r="S1580" s="73"/>
    </row>
    <row r="1581" spans="1:19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 t="str">
        <f>IF(DmartSalesData[[#This Row],[sales]]&gt;4000,"High Category",IF(DmartSalesData[[#This Row],[sales]]&gt;2000,"Medium Category","Low Category"))</f>
        <v>Medium Category</v>
      </c>
      <c r="G1581" s="2">
        <v>0.09</v>
      </c>
      <c r="H1581" s="24">
        <f t="shared" si="48"/>
        <v>322.32420000000002</v>
      </c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63" t="str">
        <f>IF(AND(DmartSalesData[[#This Row],[sales]]&gt;3000,DmartSalesData[[#This Row],[profit]]&gt;500),"Good","Not Good")</f>
        <v>Good</v>
      </c>
      <c r="R1581" s="73">
        <f>YEAR(DmartSalesData[[#This Row],[order_date]])</f>
        <v>2024</v>
      </c>
      <c r="S1581" s="73"/>
    </row>
    <row r="1582" spans="1:19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 t="str">
        <f>IF(DmartSalesData[[#This Row],[sales]]&gt;4000,"High Category",IF(DmartSalesData[[#This Row],[sales]]&gt;2000,"Medium Category","Low Category"))</f>
        <v>Low Category</v>
      </c>
      <c r="G1582" s="2">
        <v>0.45</v>
      </c>
      <c r="H1582" s="24">
        <f t="shared" si="48"/>
        <v>694.39949999999999</v>
      </c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63" t="str">
        <f>IF(AND(DmartSalesData[[#This Row],[sales]]&gt;3000,DmartSalesData[[#This Row],[profit]]&gt;500),"Good","Not Good")</f>
        <v>Not Good</v>
      </c>
      <c r="R1582" s="73">
        <f>YEAR(DmartSalesData[[#This Row],[order_date]])</f>
        <v>2024</v>
      </c>
      <c r="S1582" s="73"/>
    </row>
    <row r="1583" spans="1:19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 t="str">
        <f>IF(DmartSalesData[[#This Row],[sales]]&gt;4000,"High Category",IF(DmartSalesData[[#This Row],[sales]]&gt;2000,"Medium Category","Low Category"))</f>
        <v>Low Category</v>
      </c>
      <c r="G1583" s="2">
        <v>0.12</v>
      </c>
      <c r="H1583" s="24">
        <f t="shared" si="48"/>
        <v>134.53800000000001</v>
      </c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63" t="str">
        <f>IF(AND(DmartSalesData[[#This Row],[sales]]&gt;3000,DmartSalesData[[#This Row],[profit]]&gt;500),"Good","Not Good")</f>
        <v>Not Good</v>
      </c>
      <c r="R1583" s="73">
        <f>YEAR(DmartSalesData[[#This Row],[order_date]])</f>
        <v>2023</v>
      </c>
      <c r="S1583" s="73"/>
    </row>
    <row r="1584" spans="1:19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 t="str">
        <f>IF(DmartSalesData[[#This Row],[sales]]&gt;4000,"High Category",IF(DmartSalesData[[#This Row],[sales]]&gt;2000,"Medium Category","Low Category"))</f>
        <v>Low Category</v>
      </c>
      <c r="G1584" s="2">
        <v>0.36</v>
      </c>
      <c r="H1584" s="24">
        <f t="shared" si="48"/>
        <v>57.412799999999997</v>
      </c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63" t="str">
        <f>IF(AND(DmartSalesData[[#This Row],[sales]]&gt;3000,DmartSalesData[[#This Row],[profit]]&gt;500),"Good","Not Good")</f>
        <v>Not Good</v>
      </c>
      <c r="R1584" s="73">
        <f>YEAR(DmartSalesData[[#This Row],[order_date]])</f>
        <v>2024</v>
      </c>
      <c r="S1584" s="73"/>
    </row>
    <row r="1585" spans="1:19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 t="str">
        <f>IF(DmartSalesData[[#This Row],[sales]]&gt;4000,"High Category",IF(DmartSalesData[[#This Row],[sales]]&gt;2000,"Medium Category","Low Category"))</f>
        <v>High Category</v>
      </c>
      <c r="G1585" s="2">
        <v>0.13</v>
      </c>
      <c r="H1585" s="24">
        <f t="shared" si="48"/>
        <v>584.1277</v>
      </c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63" t="str">
        <f>IF(AND(DmartSalesData[[#This Row],[sales]]&gt;3000,DmartSalesData[[#This Row],[profit]]&gt;500),"Good","Not Good")</f>
        <v>Good</v>
      </c>
      <c r="R1585" s="73">
        <f>YEAR(DmartSalesData[[#This Row],[order_date]])</f>
        <v>2024</v>
      </c>
      <c r="S1585" s="73"/>
    </row>
    <row r="1586" spans="1:19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 t="str">
        <f>IF(DmartSalesData[[#This Row],[sales]]&gt;4000,"High Category",IF(DmartSalesData[[#This Row],[sales]]&gt;2000,"Medium Category","Low Category"))</f>
        <v>High Category</v>
      </c>
      <c r="G1586" s="2">
        <v>0.36</v>
      </c>
      <c r="H1586" s="24">
        <f t="shared" si="48"/>
        <v>1645.2072000000001</v>
      </c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63" t="str">
        <f>IF(AND(DmartSalesData[[#This Row],[sales]]&gt;3000,DmartSalesData[[#This Row],[profit]]&gt;500),"Good","Not Good")</f>
        <v>Good</v>
      </c>
      <c r="R1586" s="73">
        <f>YEAR(DmartSalesData[[#This Row],[order_date]])</f>
        <v>2024</v>
      </c>
      <c r="S1586" s="73"/>
    </row>
    <row r="1587" spans="1:19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 t="str">
        <f>IF(DmartSalesData[[#This Row],[sales]]&gt;4000,"High Category",IF(DmartSalesData[[#This Row],[sales]]&gt;2000,"Medium Category","Low Category"))</f>
        <v>Low Category</v>
      </c>
      <c r="G1587" s="2">
        <v>0.04</v>
      </c>
      <c r="H1587" s="24">
        <f t="shared" si="48"/>
        <v>16.038</v>
      </c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63" t="str">
        <f>IF(AND(DmartSalesData[[#This Row],[sales]]&gt;3000,DmartSalesData[[#This Row],[profit]]&gt;500),"Good","Not Good")</f>
        <v>Not Good</v>
      </c>
      <c r="R1587" s="73">
        <f>YEAR(DmartSalesData[[#This Row],[order_date]])</f>
        <v>2023</v>
      </c>
      <c r="S1587" s="73"/>
    </row>
    <row r="1588" spans="1:19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 t="str">
        <f>IF(DmartSalesData[[#This Row],[sales]]&gt;4000,"High Category",IF(DmartSalesData[[#This Row],[sales]]&gt;2000,"Medium Category","Low Category"))</f>
        <v>Medium Category</v>
      </c>
      <c r="G1588" s="2">
        <v>0.1</v>
      </c>
      <c r="H1588" s="24">
        <f t="shared" si="48"/>
        <v>265.69</v>
      </c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63" t="str">
        <f>IF(AND(DmartSalesData[[#This Row],[sales]]&gt;3000,DmartSalesData[[#This Row],[profit]]&gt;500),"Good","Not Good")</f>
        <v>Not Good</v>
      </c>
      <c r="R1588" s="73">
        <f>YEAR(DmartSalesData[[#This Row],[order_date]])</f>
        <v>2023</v>
      </c>
      <c r="S1588" s="73"/>
    </row>
    <row r="1589" spans="1:19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 t="str">
        <f>IF(DmartSalesData[[#This Row],[sales]]&gt;4000,"High Category",IF(DmartSalesData[[#This Row],[sales]]&gt;2000,"Medium Category","Low Category"))</f>
        <v>Low Category</v>
      </c>
      <c r="G1589" s="2">
        <v>0.2</v>
      </c>
      <c r="H1589" s="24">
        <f t="shared" si="48"/>
        <v>169.52200000000002</v>
      </c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63" t="str">
        <f>IF(AND(DmartSalesData[[#This Row],[sales]]&gt;3000,DmartSalesData[[#This Row],[profit]]&gt;500),"Good","Not Good")</f>
        <v>Not Good</v>
      </c>
      <c r="R1589" s="73">
        <f>YEAR(DmartSalesData[[#This Row],[order_date]])</f>
        <v>2024</v>
      </c>
      <c r="S1589" s="73"/>
    </row>
    <row r="1590" spans="1:19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 t="str">
        <f>IF(DmartSalesData[[#This Row],[sales]]&gt;4000,"High Category",IF(DmartSalesData[[#This Row],[sales]]&gt;2000,"Medium Category","Low Category"))</f>
        <v>Medium Category</v>
      </c>
      <c r="G1590" s="2">
        <v>0.26</v>
      </c>
      <c r="H1590" s="24">
        <f t="shared" si="48"/>
        <v>992.56820000000005</v>
      </c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63" t="str">
        <f>IF(AND(DmartSalesData[[#This Row],[sales]]&gt;3000,DmartSalesData[[#This Row],[profit]]&gt;500),"Good","Not Good")</f>
        <v>Not Good</v>
      </c>
      <c r="R1590" s="73">
        <f>YEAR(DmartSalesData[[#This Row],[order_date]])</f>
        <v>2024</v>
      </c>
      <c r="S1590" s="73"/>
    </row>
    <row r="1591" spans="1:19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 t="str">
        <f>IF(DmartSalesData[[#This Row],[sales]]&gt;4000,"High Category",IF(DmartSalesData[[#This Row],[sales]]&gt;2000,"Medium Category","Low Category"))</f>
        <v>Medium Category</v>
      </c>
      <c r="G1591" s="2">
        <v>0.18</v>
      </c>
      <c r="H1591" s="24">
        <f t="shared" si="48"/>
        <v>604.87559999999996</v>
      </c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63" t="str">
        <f>IF(AND(DmartSalesData[[#This Row],[sales]]&gt;3000,DmartSalesData[[#This Row],[profit]]&gt;500),"Good","Not Good")</f>
        <v>Good</v>
      </c>
      <c r="R1591" s="73">
        <f>YEAR(DmartSalesData[[#This Row],[order_date]])</f>
        <v>2024</v>
      </c>
      <c r="S1591" s="73"/>
    </row>
    <row r="1592" spans="1:19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 t="str">
        <f>IF(DmartSalesData[[#This Row],[sales]]&gt;4000,"High Category",IF(DmartSalesData[[#This Row],[sales]]&gt;2000,"Medium Category","Low Category"))</f>
        <v>Low Category</v>
      </c>
      <c r="G1592" s="2">
        <v>0.28999999999999998</v>
      </c>
      <c r="H1592" s="24">
        <f t="shared" si="48"/>
        <v>451.2226</v>
      </c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63" t="str">
        <f>IF(AND(DmartSalesData[[#This Row],[sales]]&gt;3000,DmartSalesData[[#This Row],[profit]]&gt;500),"Good","Not Good")</f>
        <v>Not Good</v>
      </c>
      <c r="R1592" s="73">
        <f>YEAR(DmartSalesData[[#This Row],[order_date]])</f>
        <v>2024</v>
      </c>
      <c r="S1592" s="73"/>
    </row>
    <row r="1593" spans="1:19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 t="str">
        <f>IF(DmartSalesData[[#This Row],[sales]]&gt;4000,"High Category",IF(DmartSalesData[[#This Row],[sales]]&gt;2000,"Medium Category","Low Category"))</f>
        <v>Low Category</v>
      </c>
      <c r="G1593" s="2">
        <v>0.16</v>
      </c>
      <c r="H1593" s="24">
        <f t="shared" si="48"/>
        <v>107.69760000000001</v>
      </c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63" t="str">
        <f>IF(AND(DmartSalesData[[#This Row],[sales]]&gt;3000,DmartSalesData[[#This Row],[profit]]&gt;500),"Good","Not Good")</f>
        <v>Not Good</v>
      </c>
      <c r="R1593" s="73">
        <f>YEAR(DmartSalesData[[#This Row],[order_date]])</f>
        <v>2024</v>
      </c>
      <c r="S1593" s="73"/>
    </row>
    <row r="1594" spans="1:19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 t="str">
        <f>IF(DmartSalesData[[#This Row],[sales]]&gt;4000,"High Category",IF(DmartSalesData[[#This Row],[sales]]&gt;2000,"Medium Category","Low Category"))</f>
        <v>High Category</v>
      </c>
      <c r="G1594" s="2">
        <v>0.34</v>
      </c>
      <c r="H1594" s="24">
        <f t="shared" si="48"/>
        <v>1418.8132000000001</v>
      </c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63" t="str">
        <f>IF(AND(DmartSalesData[[#This Row],[sales]]&gt;3000,DmartSalesData[[#This Row],[profit]]&gt;500),"Good","Not Good")</f>
        <v>Good</v>
      </c>
      <c r="R1594" s="73">
        <f>YEAR(DmartSalesData[[#This Row],[order_date]])</f>
        <v>2024</v>
      </c>
      <c r="S1594" s="73"/>
    </row>
    <row r="1595" spans="1:19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 t="str">
        <f>IF(DmartSalesData[[#This Row],[sales]]&gt;4000,"High Category",IF(DmartSalesData[[#This Row],[sales]]&gt;2000,"Medium Category","Low Category"))</f>
        <v>Medium Category</v>
      </c>
      <c r="G1595" s="2">
        <v>0.26</v>
      </c>
      <c r="H1595" s="24">
        <f t="shared" si="48"/>
        <v>884.99840000000006</v>
      </c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63" t="str">
        <f>IF(AND(DmartSalesData[[#This Row],[sales]]&gt;3000,DmartSalesData[[#This Row],[profit]]&gt;500),"Good","Not Good")</f>
        <v>Good</v>
      </c>
      <c r="R1595" s="73">
        <f>YEAR(DmartSalesData[[#This Row],[order_date]])</f>
        <v>2023</v>
      </c>
      <c r="S1595" s="73"/>
    </row>
    <row r="1596" spans="1:19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 t="str">
        <f>IF(DmartSalesData[[#This Row],[sales]]&gt;4000,"High Category",IF(DmartSalesData[[#This Row],[sales]]&gt;2000,"Medium Category","Low Category"))</f>
        <v>Low Category</v>
      </c>
      <c r="G1596" s="2">
        <v>0.35</v>
      </c>
      <c r="H1596" s="24">
        <f t="shared" si="48"/>
        <v>46.696999999999996</v>
      </c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63" t="str">
        <f>IF(AND(DmartSalesData[[#This Row],[sales]]&gt;3000,DmartSalesData[[#This Row],[profit]]&gt;500),"Good","Not Good")</f>
        <v>Not Good</v>
      </c>
      <c r="R1596" s="73">
        <f>YEAR(DmartSalesData[[#This Row],[order_date]])</f>
        <v>2024</v>
      </c>
      <c r="S1596" s="73"/>
    </row>
    <row r="1597" spans="1:19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 t="str">
        <f>IF(DmartSalesData[[#This Row],[sales]]&gt;4000,"High Category",IF(DmartSalesData[[#This Row],[sales]]&gt;2000,"Medium Category","Low Category"))</f>
        <v>Medium Category</v>
      </c>
      <c r="G1597" s="2">
        <v>0.22</v>
      </c>
      <c r="H1597" s="24">
        <f t="shared" si="48"/>
        <v>698.84540000000004</v>
      </c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63" t="str">
        <f>IF(AND(DmartSalesData[[#This Row],[sales]]&gt;3000,DmartSalesData[[#This Row],[profit]]&gt;500),"Good","Not Good")</f>
        <v>Good</v>
      </c>
      <c r="R1597" s="73">
        <f>YEAR(DmartSalesData[[#This Row],[order_date]])</f>
        <v>2023</v>
      </c>
      <c r="S1597" s="73"/>
    </row>
    <row r="1598" spans="1:19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 t="str">
        <f>IF(DmartSalesData[[#This Row],[sales]]&gt;4000,"High Category",IF(DmartSalesData[[#This Row],[sales]]&gt;2000,"Medium Category","Low Category"))</f>
        <v>High Category</v>
      </c>
      <c r="G1598" s="2">
        <v>0.44</v>
      </c>
      <c r="H1598" s="24">
        <f t="shared" si="48"/>
        <v>1790.9979999999998</v>
      </c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63" t="str">
        <f>IF(AND(DmartSalesData[[#This Row],[sales]]&gt;3000,DmartSalesData[[#This Row],[profit]]&gt;500),"Good","Not Good")</f>
        <v>Not Good</v>
      </c>
      <c r="R1598" s="73">
        <f>YEAR(DmartSalesData[[#This Row],[order_date]])</f>
        <v>2024</v>
      </c>
      <c r="S1598" s="73"/>
    </row>
    <row r="1599" spans="1:19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 t="str">
        <f>IF(DmartSalesData[[#This Row],[sales]]&gt;4000,"High Category",IF(DmartSalesData[[#This Row],[sales]]&gt;2000,"Medium Category","Low Category"))</f>
        <v>Medium Category</v>
      </c>
      <c r="G1599" s="2">
        <v>0.19</v>
      </c>
      <c r="H1599" s="24">
        <f t="shared" si="48"/>
        <v>569.00440000000003</v>
      </c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63" t="str">
        <f>IF(AND(DmartSalesData[[#This Row],[sales]]&gt;3000,DmartSalesData[[#This Row],[profit]]&gt;500),"Good","Not Good")</f>
        <v>Not Good</v>
      </c>
      <c r="R1599" s="73">
        <f>YEAR(DmartSalesData[[#This Row],[order_date]])</f>
        <v>2023</v>
      </c>
      <c r="S1599" s="73"/>
    </row>
    <row r="1600" spans="1:19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 t="str">
        <f>IF(DmartSalesData[[#This Row],[sales]]&gt;4000,"High Category",IF(DmartSalesData[[#This Row],[sales]]&gt;2000,"Medium Category","Low Category"))</f>
        <v>Medium Category</v>
      </c>
      <c r="G1600" s="2">
        <v>0.15</v>
      </c>
      <c r="H1600" s="24">
        <f t="shared" si="48"/>
        <v>327.16499999999996</v>
      </c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63" t="str">
        <f>IF(AND(DmartSalesData[[#This Row],[sales]]&gt;3000,DmartSalesData[[#This Row],[profit]]&gt;500),"Good","Not Good")</f>
        <v>Not Good</v>
      </c>
      <c r="R1600" s="73">
        <f>YEAR(DmartSalesData[[#This Row],[order_date]])</f>
        <v>2023</v>
      </c>
      <c r="S1600" s="73"/>
    </row>
    <row r="1601" spans="1:19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 t="str">
        <f>IF(DmartSalesData[[#This Row],[sales]]&gt;4000,"High Category",IF(DmartSalesData[[#This Row],[sales]]&gt;2000,"Medium Category","Low Category"))</f>
        <v>Medium Category</v>
      </c>
      <c r="G1601" s="2">
        <v>0.28000000000000003</v>
      </c>
      <c r="H1601" s="24">
        <f t="shared" si="48"/>
        <v>829.13600000000008</v>
      </c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63" t="str">
        <f>IF(AND(DmartSalesData[[#This Row],[sales]]&gt;3000,DmartSalesData[[#This Row],[profit]]&gt;500),"Good","Not Good")</f>
        <v>Not Good</v>
      </c>
      <c r="R1601" s="73">
        <f>YEAR(DmartSalesData[[#This Row],[order_date]])</f>
        <v>2024</v>
      </c>
      <c r="S1601" s="73"/>
    </row>
    <row r="1602" spans="1:19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 t="str">
        <f>IF(DmartSalesData[[#This Row],[sales]]&gt;4000,"High Category",IF(DmartSalesData[[#This Row],[sales]]&gt;2000,"Medium Category","Low Category"))</f>
        <v>Medium Category</v>
      </c>
      <c r="G1602" s="2">
        <v>0.25</v>
      </c>
      <c r="H1602" s="24">
        <f t="shared" ref="H1602:H1665" si="50">E1602*G1602</f>
        <v>784.14750000000004</v>
      </c>
      <c r="I1602" s="2">
        <f t="shared" ref="I1602:I1665" si="51">E1602-H1602</f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63" t="str">
        <f>IF(AND(DmartSalesData[[#This Row],[sales]]&gt;3000,DmartSalesData[[#This Row],[profit]]&gt;500),"Good","Not Good")</f>
        <v>Good</v>
      </c>
      <c r="R1602" s="73">
        <f>YEAR(DmartSalesData[[#This Row],[order_date]])</f>
        <v>2024</v>
      </c>
      <c r="S1602" s="73"/>
    </row>
    <row r="1603" spans="1:19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 t="str">
        <f>IF(DmartSalesData[[#This Row],[sales]]&gt;4000,"High Category",IF(DmartSalesData[[#This Row],[sales]]&gt;2000,"Medium Category","Low Category"))</f>
        <v>Medium Category</v>
      </c>
      <c r="G1603" s="2">
        <v>0.26</v>
      </c>
      <c r="H1603" s="24">
        <f t="shared" si="50"/>
        <v>841.40420000000006</v>
      </c>
      <c r="I1603" s="2">
        <f t="shared" si="51"/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63" t="str">
        <f>IF(AND(DmartSalesData[[#This Row],[sales]]&gt;3000,DmartSalesData[[#This Row],[profit]]&gt;500),"Good","Not Good")</f>
        <v>Good</v>
      </c>
      <c r="R1603" s="73">
        <f>YEAR(DmartSalesData[[#This Row],[order_date]])</f>
        <v>2023</v>
      </c>
      <c r="S1603" s="73"/>
    </row>
    <row r="1604" spans="1:19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 t="str">
        <f>IF(DmartSalesData[[#This Row],[sales]]&gt;4000,"High Category",IF(DmartSalesData[[#This Row],[sales]]&gt;2000,"Medium Category","Low Category"))</f>
        <v>High Category</v>
      </c>
      <c r="G1604" s="2">
        <v>0.4</v>
      </c>
      <c r="H1604" s="24">
        <f t="shared" si="50"/>
        <v>1935.4080000000004</v>
      </c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63" t="str">
        <f>IF(AND(DmartSalesData[[#This Row],[sales]]&gt;3000,DmartSalesData[[#This Row],[profit]]&gt;500),"Good","Not Good")</f>
        <v>Good</v>
      </c>
      <c r="R1604" s="73">
        <f>YEAR(DmartSalesData[[#This Row],[order_date]])</f>
        <v>2023</v>
      </c>
      <c r="S1604" s="73"/>
    </row>
    <row r="1605" spans="1:19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 t="str">
        <f>IF(DmartSalesData[[#This Row],[sales]]&gt;4000,"High Category",IF(DmartSalesData[[#This Row],[sales]]&gt;2000,"Medium Category","Low Category"))</f>
        <v>Low Category</v>
      </c>
      <c r="G1605" s="2">
        <v>0.28999999999999998</v>
      </c>
      <c r="H1605" s="24">
        <f t="shared" si="50"/>
        <v>282.85730000000001</v>
      </c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63" t="str">
        <f>IF(AND(DmartSalesData[[#This Row],[sales]]&gt;3000,DmartSalesData[[#This Row],[profit]]&gt;500),"Good","Not Good")</f>
        <v>Not Good</v>
      </c>
      <c r="R1605" s="73">
        <f>YEAR(DmartSalesData[[#This Row],[order_date]])</f>
        <v>2024</v>
      </c>
      <c r="S1605" s="73"/>
    </row>
    <row r="1606" spans="1:19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 t="str">
        <f>IF(DmartSalesData[[#This Row],[sales]]&gt;4000,"High Category",IF(DmartSalesData[[#This Row],[sales]]&gt;2000,"Medium Category","Low Category"))</f>
        <v>Medium Category</v>
      </c>
      <c r="G1606" s="2">
        <v>0.44</v>
      </c>
      <c r="H1606" s="24">
        <f t="shared" si="50"/>
        <v>1387.3904</v>
      </c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63" t="str">
        <f>IF(AND(DmartSalesData[[#This Row],[sales]]&gt;3000,DmartSalesData[[#This Row],[profit]]&gt;500),"Good","Not Good")</f>
        <v>Good</v>
      </c>
      <c r="R1606" s="73">
        <f>YEAR(DmartSalesData[[#This Row],[order_date]])</f>
        <v>2024</v>
      </c>
      <c r="S1606" s="73"/>
    </row>
    <row r="1607" spans="1:19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 t="str">
        <f>IF(DmartSalesData[[#This Row],[sales]]&gt;4000,"High Category",IF(DmartSalesData[[#This Row],[sales]]&gt;2000,"Medium Category","Low Category"))</f>
        <v>Low Category</v>
      </c>
      <c r="G1607" s="2">
        <v>0.31</v>
      </c>
      <c r="H1607" s="24">
        <f t="shared" si="50"/>
        <v>316.56270000000001</v>
      </c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63" t="str">
        <f>IF(AND(DmartSalesData[[#This Row],[sales]]&gt;3000,DmartSalesData[[#This Row],[profit]]&gt;500),"Good","Not Good")</f>
        <v>Not Good</v>
      </c>
      <c r="R1607" s="73">
        <f>YEAR(DmartSalesData[[#This Row],[order_date]])</f>
        <v>2023</v>
      </c>
      <c r="S1607" s="73"/>
    </row>
    <row r="1608" spans="1:19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 t="str">
        <f>IF(DmartSalesData[[#This Row],[sales]]&gt;4000,"High Category",IF(DmartSalesData[[#This Row],[sales]]&gt;2000,"Medium Category","Low Category"))</f>
        <v>Low Category</v>
      </c>
      <c r="G1608" s="2">
        <v>0.01</v>
      </c>
      <c r="H1608" s="24">
        <f t="shared" si="50"/>
        <v>11.2879</v>
      </c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63" t="str">
        <f>IF(AND(DmartSalesData[[#This Row],[sales]]&gt;3000,DmartSalesData[[#This Row],[profit]]&gt;500),"Good","Not Good")</f>
        <v>Not Good</v>
      </c>
      <c r="R1608" s="73">
        <f>YEAR(DmartSalesData[[#This Row],[order_date]])</f>
        <v>2023</v>
      </c>
      <c r="S1608" s="73"/>
    </row>
    <row r="1609" spans="1:19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 t="str">
        <f>IF(DmartSalesData[[#This Row],[sales]]&gt;4000,"High Category",IF(DmartSalesData[[#This Row],[sales]]&gt;2000,"Medium Category","Low Category"))</f>
        <v>Medium Category</v>
      </c>
      <c r="G1609" s="2">
        <v>0.44</v>
      </c>
      <c r="H1609" s="24">
        <f t="shared" si="50"/>
        <v>1486.9184</v>
      </c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63" t="str">
        <f>IF(AND(DmartSalesData[[#This Row],[sales]]&gt;3000,DmartSalesData[[#This Row],[profit]]&gt;500),"Good","Not Good")</f>
        <v>Not Good</v>
      </c>
      <c r="R1609" s="73">
        <f>YEAR(DmartSalesData[[#This Row],[order_date]])</f>
        <v>2024</v>
      </c>
      <c r="S1609" s="73"/>
    </row>
    <row r="1610" spans="1:19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 t="str">
        <f>IF(DmartSalesData[[#This Row],[sales]]&gt;4000,"High Category",IF(DmartSalesData[[#This Row],[sales]]&gt;2000,"Medium Category","Low Category"))</f>
        <v>High Category</v>
      </c>
      <c r="G1610" s="2">
        <v>0.42</v>
      </c>
      <c r="H1610" s="24">
        <f t="shared" si="50"/>
        <v>1927.0356000000002</v>
      </c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63" t="str">
        <f>IF(AND(DmartSalesData[[#This Row],[sales]]&gt;3000,DmartSalesData[[#This Row],[profit]]&gt;500),"Good","Not Good")</f>
        <v>Good</v>
      </c>
      <c r="R1610" s="73">
        <f>YEAR(DmartSalesData[[#This Row],[order_date]])</f>
        <v>2023</v>
      </c>
      <c r="S1610" s="73"/>
    </row>
    <row r="1611" spans="1:19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 t="str">
        <f>IF(DmartSalesData[[#This Row],[sales]]&gt;4000,"High Category",IF(DmartSalesData[[#This Row],[sales]]&gt;2000,"Medium Category","Low Category"))</f>
        <v>Low Category</v>
      </c>
      <c r="G1611" s="2">
        <v>0.02</v>
      </c>
      <c r="H1611" s="24">
        <f t="shared" si="50"/>
        <v>17.586400000000001</v>
      </c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63" t="str">
        <f>IF(AND(DmartSalesData[[#This Row],[sales]]&gt;3000,DmartSalesData[[#This Row],[profit]]&gt;500),"Good","Not Good")</f>
        <v>Not Good</v>
      </c>
      <c r="R1611" s="73">
        <f>YEAR(DmartSalesData[[#This Row],[order_date]])</f>
        <v>2024</v>
      </c>
      <c r="S1611" s="73"/>
    </row>
    <row r="1612" spans="1:19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 t="str">
        <f>IF(DmartSalesData[[#This Row],[sales]]&gt;4000,"High Category",IF(DmartSalesData[[#This Row],[sales]]&gt;2000,"Medium Category","Low Category"))</f>
        <v>High Category</v>
      </c>
      <c r="G1612" s="2">
        <v>0.06</v>
      </c>
      <c r="H1612" s="24">
        <f t="shared" si="50"/>
        <v>288.96479999999997</v>
      </c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63" t="str">
        <f>IF(AND(DmartSalesData[[#This Row],[sales]]&gt;3000,DmartSalesData[[#This Row],[profit]]&gt;500),"Good","Not Good")</f>
        <v>Good</v>
      </c>
      <c r="R1612" s="73">
        <f>YEAR(DmartSalesData[[#This Row],[order_date]])</f>
        <v>2023</v>
      </c>
      <c r="S1612" s="73"/>
    </row>
    <row r="1613" spans="1:19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 t="str">
        <f>IF(DmartSalesData[[#This Row],[sales]]&gt;4000,"High Category",IF(DmartSalesData[[#This Row],[sales]]&gt;2000,"Medium Category","Low Category"))</f>
        <v>Low Category</v>
      </c>
      <c r="G1613" s="2">
        <v>0.28000000000000003</v>
      </c>
      <c r="H1613" s="24">
        <f t="shared" si="50"/>
        <v>466.17760000000004</v>
      </c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63" t="str">
        <f>IF(AND(DmartSalesData[[#This Row],[sales]]&gt;3000,DmartSalesData[[#This Row],[profit]]&gt;500),"Good","Not Good")</f>
        <v>Not Good</v>
      </c>
      <c r="R1613" s="73">
        <f>YEAR(DmartSalesData[[#This Row],[order_date]])</f>
        <v>2024</v>
      </c>
      <c r="S1613" s="73"/>
    </row>
    <row r="1614" spans="1:19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 t="str">
        <f>IF(DmartSalesData[[#This Row],[sales]]&gt;4000,"High Category",IF(DmartSalesData[[#This Row],[sales]]&gt;2000,"Medium Category","Low Category"))</f>
        <v>Medium Category</v>
      </c>
      <c r="G1614" s="2">
        <v>0.02</v>
      </c>
      <c r="H1614" s="24">
        <f t="shared" si="50"/>
        <v>40.348800000000004</v>
      </c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63" t="str">
        <f>IF(AND(DmartSalesData[[#This Row],[sales]]&gt;3000,DmartSalesData[[#This Row],[profit]]&gt;500),"Good","Not Good")</f>
        <v>Not Good</v>
      </c>
      <c r="R1614" s="73">
        <f>YEAR(DmartSalesData[[#This Row],[order_date]])</f>
        <v>2024</v>
      </c>
      <c r="S1614" s="73"/>
    </row>
    <row r="1615" spans="1:19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 t="str">
        <f>IF(DmartSalesData[[#This Row],[sales]]&gt;4000,"High Category",IF(DmartSalesData[[#This Row],[sales]]&gt;2000,"Medium Category","Low Category"))</f>
        <v>Low Category</v>
      </c>
      <c r="G1615" s="2">
        <v>0.21</v>
      </c>
      <c r="H1615" s="24">
        <f t="shared" si="50"/>
        <v>179.13839999999999</v>
      </c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63" t="str">
        <f>IF(AND(DmartSalesData[[#This Row],[sales]]&gt;3000,DmartSalesData[[#This Row],[profit]]&gt;500),"Good","Not Good")</f>
        <v>Not Good</v>
      </c>
      <c r="R1615" s="73">
        <f>YEAR(DmartSalesData[[#This Row],[order_date]])</f>
        <v>2024</v>
      </c>
      <c r="S1615" s="73"/>
    </row>
    <row r="1616" spans="1:19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 t="str">
        <f>IF(DmartSalesData[[#This Row],[sales]]&gt;4000,"High Category",IF(DmartSalesData[[#This Row],[sales]]&gt;2000,"Medium Category","Low Category"))</f>
        <v>Medium Category</v>
      </c>
      <c r="G1616" s="2">
        <v>0.49</v>
      </c>
      <c r="H1616" s="24">
        <f t="shared" si="50"/>
        <v>1527.624</v>
      </c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63" t="str">
        <f>IF(AND(DmartSalesData[[#This Row],[sales]]&gt;3000,DmartSalesData[[#This Row],[profit]]&gt;500),"Good","Not Good")</f>
        <v>Good</v>
      </c>
      <c r="R1616" s="73">
        <f>YEAR(DmartSalesData[[#This Row],[order_date]])</f>
        <v>2023</v>
      </c>
      <c r="S1616" s="73"/>
    </row>
    <row r="1617" spans="1:19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 t="str">
        <f>IF(DmartSalesData[[#This Row],[sales]]&gt;4000,"High Category",IF(DmartSalesData[[#This Row],[sales]]&gt;2000,"Medium Category","Low Category"))</f>
        <v>Medium Category</v>
      </c>
      <c r="G1617" s="2">
        <v>0.09</v>
      </c>
      <c r="H1617" s="24">
        <f t="shared" si="50"/>
        <v>272.02139999999997</v>
      </c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63" t="str">
        <f>IF(AND(DmartSalesData[[#This Row],[sales]]&gt;3000,DmartSalesData[[#This Row],[profit]]&gt;500),"Good","Not Good")</f>
        <v>Good</v>
      </c>
      <c r="R1617" s="73">
        <f>YEAR(DmartSalesData[[#This Row],[order_date]])</f>
        <v>2023</v>
      </c>
      <c r="S1617" s="73"/>
    </row>
    <row r="1618" spans="1:19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 t="str">
        <f>IF(DmartSalesData[[#This Row],[sales]]&gt;4000,"High Category",IF(DmartSalesData[[#This Row],[sales]]&gt;2000,"Medium Category","Low Category"))</f>
        <v>Medium Category</v>
      </c>
      <c r="G1618" s="2">
        <v>0.1</v>
      </c>
      <c r="H1618" s="24">
        <f t="shared" si="50"/>
        <v>226.71199999999999</v>
      </c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63" t="str">
        <f>IF(AND(DmartSalesData[[#This Row],[sales]]&gt;3000,DmartSalesData[[#This Row],[profit]]&gt;500),"Good","Not Good")</f>
        <v>Not Good</v>
      </c>
      <c r="R1618" s="73">
        <f>YEAR(DmartSalesData[[#This Row],[order_date]])</f>
        <v>2023</v>
      </c>
      <c r="S1618" s="73"/>
    </row>
    <row r="1619" spans="1:19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 t="str">
        <f>IF(DmartSalesData[[#This Row],[sales]]&gt;4000,"High Category",IF(DmartSalesData[[#This Row],[sales]]&gt;2000,"Medium Category","Low Category"))</f>
        <v>Medium Category</v>
      </c>
      <c r="G1619" s="2">
        <v>0.34</v>
      </c>
      <c r="H1619" s="24">
        <f t="shared" si="50"/>
        <v>827.16899999999998</v>
      </c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63" t="str">
        <f>IF(AND(DmartSalesData[[#This Row],[sales]]&gt;3000,DmartSalesData[[#This Row],[profit]]&gt;500),"Good","Not Good")</f>
        <v>Not Good</v>
      </c>
      <c r="R1619" s="73">
        <f>YEAR(DmartSalesData[[#This Row],[order_date]])</f>
        <v>2023</v>
      </c>
      <c r="S1619" s="73"/>
    </row>
    <row r="1620" spans="1:19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 t="str">
        <f>IF(DmartSalesData[[#This Row],[sales]]&gt;4000,"High Category",IF(DmartSalesData[[#This Row],[sales]]&gt;2000,"Medium Category","Low Category"))</f>
        <v>Medium Category</v>
      </c>
      <c r="G1620" s="2">
        <v>0.02</v>
      </c>
      <c r="H1620" s="24">
        <f t="shared" si="50"/>
        <v>63.051600000000001</v>
      </c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63" t="str">
        <f>IF(AND(DmartSalesData[[#This Row],[sales]]&gt;3000,DmartSalesData[[#This Row],[profit]]&gt;500),"Good","Not Good")</f>
        <v>Good</v>
      </c>
      <c r="R1620" s="73">
        <f>YEAR(DmartSalesData[[#This Row],[order_date]])</f>
        <v>2023</v>
      </c>
      <c r="S1620" s="73"/>
    </row>
    <row r="1621" spans="1:19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 t="str">
        <f>IF(DmartSalesData[[#This Row],[sales]]&gt;4000,"High Category",IF(DmartSalesData[[#This Row],[sales]]&gt;2000,"Medium Category","Low Category"))</f>
        <v>Medium Category</v>
      </c>
      <c r="G1621" s="2">
        <v>0.41</v>
      </c>
      <c r="H1621" s="24">
        <f t="shared" si="50"/>
        <v>1213.2432999999999</v>
      </c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63" t="str">
        <f>IF(AND(DmartSalesData[[#This Row],[sales]]&gt;3000,DmartSalesData[[#This Row],[profit]]&gt;500),"Good","Not Good")</f>
        <v>Not Good</v>
      </c>
      <c r="R1621" s="73">
        <f>YEAR(DmartSalesData[[#This Row],[order_date]])</f>
        <v>2023</v>
      </c>
      <c r="S1621" s="73"/>
    </row>
    <row r="1622" spans="1:19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 t="str">
        <f>IF(DmartSalesData[[#This Row],[sales]]&gt;4000,"High Category",IF(DmartSalesData[[#This Row],[sales]]&gt;2000,"Medium Category","Low Category"))</f>
        <v>Low Category</v>
      </c>
      <c r="G1622" s="2">
        <v>0.1</v>
      </c>
      <c r="H1622" s="24">
        <f t="shared" si="50"/>
        <v>193.38900000000001</v>
      </c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63" t="str">
        <f>IF(AND(DmartSalesData[[#This Row],[sales]]&gt;3000,DmartSalesData[[#This Row],[profit]]&gt;500),"Good","Not Good")</f>
        <v>Not Good</v>
      </c>
      <c r="R1622" s="73">
        <f>YEAR(DmartSalesData[[#This Row],[order_date]])</f>
        <v>2023</v>
      </c>
      <c r="S1622" s="73"/>
    </row>
    <row r="1623" spans="1:19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 t="str">
        <f>IF(DmartSalesData[[#This Row],[sales]]&gt;4000,"High Category",IF(DmartSalesData[[#This Row],[sales]]&gt;2000,"Medium Category","Low Category"))</f>
        <v>High Category</v>
      </c>
      <c r="G1623" s="2">
        <v>0.27</v>
      </c>
      <c r="H1623" s="24">
        <f t="shared" si="50"/>
        <v>1196.6831999999999</v>
      </c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63" t="str">
        <f>IF(AND(DmartSalesData[[#This Row],[sales]]&gt;3000,DmartSalesData[[#This Row],[profit]]&gt;500),"Good","Not Good")</f>
        <v>Good</v>
      </c>
      <c r="R1623" s="73">
        <f>YEAR(DmartSalesData[[#This Row],[order_date]])</f>
        <v>2023</v>
      </c>
      <c r="S1623" s="73"/>
    </row>
    <row r="1624" spans="1:19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 t="str">
        <f>IF(DmartSalesData[[#This Row],[sales]]&gt;4000,"High Category",IF(DmartSalesData[[#This Row],[sales]]&gt;2000,"Medium Category","Low Category"))</f>
        <v>Medium Category</v>
      </c>
      <c r="G1624" s="2">
        <v>0.12</v>
      </c>
      <c r="H1624" s="24">
        <f t="shared" si="50"/>
        <v>404.58479999999997</v>
      </c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63" t="str">
        <f>IF(AND(DmartSalesData[[#This Row],[sales]]&gt;3000,DmartSalesData[[#This Row],[profit]]&gt;500),"Good","Not Good")</f>
        <v>Good</v>
      </c>
      <c r="R1624" s="73">
        <f>YEAR(DmartSalesData[[#This Row],[order_date]])</f>
        <v>2023</v>
      </c>
      <c r="S1624" s="73"/>
    </row>
    <row r="1625" spans="1:19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 t="str">
        <f>IF(DmartSalesData[[#This Row],[sales]]&gt;4000,"High Category",IF(DmartSalesData[[#This Row],[sales]]&gt;2000,"Medium Category","Low Category"))</f>
        <v>Low Category</v>
      </c>
      <c r="G1625" s="2">
        <v>0.33</v>
      </c>
      <c r="H1625" s="24">
        <f t="shared" si="50"/>
        <v>365.14170000000001</v>
      </c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63" t="str">
        <f>IF(AND(DmartSalesData[[#This Row],[sales]]&gt;3000,DmartSalesData[[#This Row],[profit]]&gt;500),"Good","Not Good")</f>
        <v>Not Good</v>
      </c>
      <c r="R1625" s="73">
        <f>YEAR(DmartSalesData[[#This Row],[order_date]])</f>
        <v>2024</v>
      </c>
      <c r="S1625" s="73"/>
    </row>
    <row r="1626" spans="1:19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 t="str">
        <f>IF(DmartSalesData[[#This Row],[sales]]&gt;4000,"High Category",IF(DmartSalesData[[#This Row],[sales]]&gt;2000,"Medium Category","Low Category"))</f>
        <v>Low Category</v>
      </c>
      <c r="G1626" s="2">
        <v>0.28999999999999998</v>
      </c>
      <c r="H1626" s="24">
        <f t="shared" si="50"/>
        <v>483.58079999999995</v>
      </c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63" t="str">
        <f>IF(AND(DmartSalesData[[#This Row],[sales]]&gt;3000,DmartSalesData[[#This Row],[profit]]&gt;500),"Good","Not Good")</f>
        <v>Not Good</v>
      </c>
      <c r="R1626" s="73">
        <f>YEAR(DmartSalesData[[#This Row],[order_date]])</f>
        <v>2024</v>
      </c>
      <c r="S1626" s="73"/>
    </row>
    <row r="1627" spans="1:19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 t="str">
        <f>IF(DmartSalesData[[#This Row],[sales]]&gt;4000,"High Category",IF(DmartSalesData[[#This Row],[sales]]&gt;2000,"Medium Category","Low Category"))</f>
        <v>Medium Category</v>
      </c>
      <c r="G1627" s="2">
        <v>0.47</v>
      </c>
      <c r="H1627" s="24">
        <f t="shared" si="50"/>
        <v>1861.4819999999997</v>
      </c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63" t="str">
        <f>IF(AND(DmartSalesData[[#This Row],[sales]]&gt;3000,DmartSalesData[[#This Row],[profit]]&gt;500),"Good","Not Good")</f>
        <v>Good</v>
      </c>
      <c r="R1627" s="73">
        <f>YEAR(DmartSalesData[[#This Row],[order_date]])</f>
        <v>2023</v>
      </c>
      <c r="S1627" s="73"/>
    </row>
    <row r="1628" spans="1:19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 t="str">
        <f>IF(DmartSalesData[[#This Row],[sales]]&gt;4000,"High Category",IF(DmartSalesData[[#This Row],[sales]]&gt;2000,"Medium Category","Low Category"))</f>
        <v>Low Category</v>
      </c>
      <c r="G1628" s="2">
        <v>0.22</v>
      </c>
      <c r="H1628" s="24">
        <f t="shared" si="50"/>
        <v>134.67740000000001</v>
      </c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63" t="str">
        <f>IF(AND(DmartSalesData[[#This Row],[sales]]&gt;3000,DmartSalesData[[#This Row],[profit]]&gt;500),"Good","Not Good")</f>
        <v>Not Good</v>
      </c>
      <c r="R1628" s="73">
        <f>YEAR(DmartSalesData[[#This Row],[order_date]])</f>
        <v>2024</v>
      </c>
      <c r="S1628" s="73"/>
    </row>
    <row r="1629" spans="1:19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 t="str">
        <f>IF(DmartSalesData[[#This Row],[sales]]&gt;4000,"High Category",IF(DmartSalesData[[#This Row],[sales]]&gt;2000,"Medium Category","Low Category"))</f>
        <v>Medium Category</v>
      </c>
      <c r="G1629" s="2">
        <v>0.44</v>
      </c>
      <c r="H1629" s="24">
        <f t="shared" si="50"/>
        <v>1661.5016000000001</v>
      </c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63" t="str">
        <f>IF(AND(DmartSalesData[[#This Row],[sales]]&gt;3000,DmartSalesData[[#This Row],[profit]]&gt;500),"Good","Not Good")</f>
        <v>Not Good</v>
      </c>
      <c r="R1629" s="73">
        <f>YEAR(DmartSalesData[[#This Row],[order_date]])</f>
        <v>2024</v>
      </c>
      <c r="S1629" s="73"/>
    </row>
    <row r="1630" spans="1:19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 t="str">
        <f>IF(DmartSalesData[[#This Row],[sales]]&gt;4000,"High Category",IF(DmartSalesData[[#This Row],[sales]]&gt;2000,"Medium Category","Low Category"))</f>
        <v>Low Category</v>
      </c>
      <c r="G1630" s="2">
        <v>0.28999999999999998</v>
      </c>
      <c r="H1630" s="24">
        <f t="shared" si="50"/>
        <v>538.9156999999999</v>
      </c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63" t="str">
        <f>IF(AND(DmartSalesData[[#This Row],[sales]]&gt;3000,DmartSalesData[[#This Row],[profit]]&gt;500),"Good","Not Good")</f>
        <v>Not Good</v>
      </c>
      <c r="R1630" s="73">
        <f>YEAR(DmartSalesData[[#This Row],[order_date]])</f>
        <v>2023</v>
      </c>
      <c r="S1630" s="73"/>
    </row>
    <row r="1631" spans="1:19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 t="str">
        <f>IF(DmartSalesData[[#This Row],[sales]]&gt;4000,"High Category",IF(DmartSalesData[[#This Row],[sales]]&gt;2000,"Medium Category","Low Category"))</f>
        <v>Medium Category</v>
      </c>
      <c r="G1631" s="2">
        <v>0.46</v>
      </c>
      <c r="H1631" s="24">
        <f t="shared" si="50"/>
        <v>1289.5134</v>
      </c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63" t="str">
        <f>IF(AND(DmartSalesData[[#This Row],[sales]]&gt;3000,DmartSalesData[[#This Row],[profit]]&gt;500),"Good","Not Good")</f>
        <v>Not Good</v>
      </c>
      <c r="R1631" s="73">
        <f>YEAR(DmartSalesData[[#This Row],[order_date]])</f>
        <v>2024</v>
      </c>
      <c r="S1631" s="73"/>
    </row>
    <row r="1632" spans="1:19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 t="str">
        <f>IF(DmartSalesData[[#This Row],[sales]]&gt;4000,"High Category",IF(DmartSalesData[[#This Row],[sales]]&gt;2000,"Medium Category","Low Category"))</f>
        <v>Low Category</v>
      </c>
      <c r="G1632" s="2">
        <v>0.15</v>
      </c>
      <c r="H1632" s="24">
        <f t="shared" si="50"/>
        <v>221.20949999999999</v>
      </c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63" t="str">
        <f>IF(AND(DmartSalesData[[#This Row],[sales]]&gt;3000,DmartSalesData[[#This Row],[profit]]&gt;500),"Good","Not Good")</f>
        <v>Not Good</v>
      </c>
      <c r="R1632" s="73">
        <f>YEAR(DmartSalesData[[#This Row],[order_date]])</f>
        <v>2023</v>
      </c>
      <c r="S1632" s="73"/>
    </row>
    <row r="1633" spans="1:19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 t="str">
        <f>IF(DmartSalesData[[#This Row],[sales]]&gt;4000,"High Category",IF(DmartSalesData[[#This Row],[sales]]&gt;2000,"Medium Category","Low Category"))</f>
        <v>High Category</v>
      </c>
      <c r="G1633" s="2">
        <v>0.27</v>
      </c>
      <c r="H1633" s="24">
        <f t="shared" si="50"/>
        <v>1332.0828000000001</v>
      </c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63" t="str">
        <f>IF(AND(DmartSalesData[[#This Row],[sales]]&gt;3000,DmartSalesData[[#This Row],[profit]]&gt;500),"Good","Not Good")</f>
        <v>Good</v>
      </c>
      <c r="R1633" s="73">
        <f>YEAR(DmartSalesData[[#This Row],[order_date]])</f>
        <v>2023</v>
      </c>
      <c r="S1633" s="73"/>
    </row>
    <row r="1634" spans="1:19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 t="str">
        <f>IF(DmartSalesData[[#This Row],[sales]]&gt;4000,"High Category",IF(DmartSalesData[[#This Row],[sales]]&gt;2000,"Medium Category","Low Category"))</f>
        <v>High Category</v>
      </c>
      <c r="G1634" s="2">
        <v>0.2</v>
      </c>
      <c r="H1634" s="24">
        <f t="shared" si="50"/>
        <v>907.72400000000005</v>
      </c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63" t="str">
        <f>IF(AND(DmartSalesData[[#This Row],[sales]]&gt;3000,DmartSalesData[[#This Row],[profit]]&gt;500),"Good","Not Good")</f>
        <v>Good</v>
      </c>
      <c r="R1634" s="73">
        <f>YEAR(DmartSalesData[[#This Row],[order_date]])</f>
        <v>2023</v>
      </c>
      <c r="S1634" s="73"/>
    </row>
    <row r="1635" spans="1:19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 t="str">
        <f>IF(DmartSalesData[[#This Row],[sales]]&gt;4000,"High Category",IF(DmartSalesData[[#This Row],[sales]]&gt;2000,"Medium Category","Low Category"))</f>
        <v>High Category</v>
      </c>
      <c r="G1635" s="2">
        <v>0.03</v>
      </c>
      <c r="H1635" s="24">
        <f t="shared" si="50"/>
        <v>139.48199999999997</v>
      </c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63" t="str">
        <f>IF(AND(DmartSalesData[[#This Row],[sales]]&gt;3000,DmartSalesData[[#This Row],[profit]]&gt;500),"Good","Not Good")</f>
        <v>Good</v>
      </c>
      <c r="R1635" s="73">
        <f>YEAR(DmartSalesData[[#This Row],[order_date]])</f>
        <v>2023</v>
      </c>
      <c r="S1635" s="73"/>
    </row>
    <row r="1636" spans="1:19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 t="str">
        <f>IF(DmartSalesData[[#This Row],[sales]]&gt;4000,"High Category",IF(DmartSalesData[[#This Row],[sales]]&gt;2000,"Medium Category","Low Category"))</f>
        <v>Low Category</v>
      </c>
      <c r="G1636" s="2">
        <v>0.28999999999999998</v>
      </c>
      <c r="H1636" s="24">
        <f t="shared" si="50"/>
        <v>291.56599999999997</v>
      </c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63" t="str">
        <f>IF(AND(DmartSalesData[[#This Row],[sales]]&gt;3000,DmartSalesData[[#This Row],[profit]]&gt;500),"Good","Not Good")</f>
        <v>Not Good</v>
      </c>
      <c r="R1636" s="73">
        <f>YEAR(DmartSalesData[[#This Row],[order_date]])</f>
        <v>2024</v>
      </c>
      <c r="S1636" s="73"/>
    </row>
    <row r="1637" spans="1:19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 t="str">
        <f>IF(DmartSalesData[[#This Row],[sales]]&gt;4000,"High Category",IF(DmartSalesData[[#This Row],[sales]]&gt;2000,"Medium Category","Low Category"))</f>
        <v>High Category</v>
      </c>
      <c r="G1637" s="2">
        <v>0.4</v>
      </c>
      <c r="H1637" s="24">
        <f t="shared" si="50"/>
        <v>1689.712</v>
      </c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63" t="str">
        <f>IF(AND(DmartSalesData[[#This Row],[sales]]&gt;3000,DmartSalesData[[#This Row],[profit]]&gt;500),"Good","Not Good")</f>
        <v>Good</v>
      </c>
      <c r="R1637" s="73">
        <f>YEAR(DmartSalesData[[#This Row],[order_date]])</f>
        <v>2023</v>
      </c>
      <c r="S1637" s="73"/>
    </row>
    <row r="1638" spans="1:19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 t="str">
        <f>IF(DmartSalesData[[#This Row],[sales]]&gt;4000,"High Category",IF(DmartSalesData[[#This Row],[sales]]&gt;2000,"Medium Category","Low Category"))</f>
        <v>Medium Category</v>
      </c>
      <c r="G1638" s="2">
        <v>0.28000000000000003</v>
      </c>
      <c r="H1638" s="24">
        <f t="shared" si="50"/>
        <v>762.56600000000003</v>
      </c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63" t="str">
        <f>IF(AND(DmartSalesData[[#This Row],[sales]]&gt;3000,DmartSalesData[[#This Row],[profit]]&gt;500),"Good","Not Good")</f>
        <v>Not Good</v>
      </c>
      <c r="R1638" s="73">
        <f>YEAR(DmartSalesData[[#This Row],[order_date]])</f>
        <v>2024</v>
      </c>
      <c r="S1638" s="73"/>
    </row>
    <row r="1639" spans="1:19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 t="str">
        <f>IF(DmartSalesData[[#This Row],[sales]]&gt;4000,"High Category",IF(DmartSalesData[[#This Row],[sales]]&gt;2000,"Medium Category","Low Category"))</f>
        <v>Medium Category</v>
      </c>
      <c r="G1639" s="2">
        <v>0.14000000000000001</v>
      </c>
      <c r="H1639" s="24">
        <f t="shared" si="50"/>
        <v>499.59140000000008</v>
      </c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63" t="str">
        <f>IF(AND(DmartSalesData[[#This Row],[sales]]&gt;3000,DmartSalesData[[#This Row],[profit]]&gt;500),"Good","Not Good")</f>
        <v>Good</v>
      </c>
      <c r="R1639" s="73">
        <f>YEAR(DmartSalesData[[#This Row],[order_date]])</f>
        <v>2023</v>
      </c>
      <c r="S1639" s="73"/>
    </row>
    <row r="1640" spans="1:19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 t="str">
        <f>IF(DmartSalesData[[#This Row],[sales]]&gt;4000,"High Category",IF(DmartSalesData[[#This Row],[sales]]&gt;2000,"Medium Category","Low Category"))</f>
        <v>Low Category</v>
      </c>
      <c r="G1640" s="2">
        <v>0.13</v>
      </c>
      <c r="H1640" s="24">
        <f t="shared" si="50"/>
        <v>151.55010000000001</v>
      </c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63" t="str">
        <f>IF(AND(DmartSalesData[[#This Row],[sales]]&gt;3000,DmartSalesData[[#This Row],[profit]]&gt;500),"Good","Not Good")</f>
        <v>Not Good</v>
      </c>
      <c r="R1640" s="73">
        <f>YEAR(DmartSalesData[[#This Row],[order_date]])</f>
        <v>2023</v>
      </c>
      <c r="S1640" s="73"/>
    </row>
    <row r="1641" spans="1:19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 t="str">
        <f>IF(DmartSalesData[[#This Row],[sales]]&gt;4000,"High Category",IF(DmartSalesData[[#This Row],[sales]]&gt;2000,"Medium Category","Low Category"))</f>
        <v>Medium Category</v>
      </c>
      <c r="G1641" s="2">
        <v>0.12</v>
      </c>
      <c r="H1641" s="24">
        <f t="shared" si="50"/>
        <v>430.64639999999997</v>
      </c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63" t="str">
        <f>IF(AND(DmartSalesData[[#This Row],[sales]]&gt;3000,DmartSalesData[[#This Row],[profit]]&gt;500),"Good","Not Good")</f>
        <v>Not Good</v>
      </c>
      <c r="R1641" s="73">
        <f>YEAR(DmartSalesData[[#This Row],[order_date]])</f>
        <v>2024</v>
      </c>
      <c r="S1641" s="73"/>
    </row>
    <row r="1642" spans="1:19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 t="str">
        <f>IF(DmartSalesData[[#This Row],[sales]]&gt;4000,"High Category",IF(DmartSalesData[[#This Row],[sales]]&gt;2000,"Medium Category","Low Category"))</f>
        <v>High Category</v>
      </c>
      <c r="G1642" s="2">
        <v>0.49</v>
      </c>
      <c r="H1642" s="24">
        <f t="shared" si="50"/>
        <v>2244.1558999999997</v>
      </c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63" t="str">
        <f>IF(AND(DmartSalesData[[#This Row],[sales]]&gt;3000,DmartSalesData[[#This Row],[profit]]&gt;500),"Good","Not Good")</f>
        <v>Good</v>
      </c>
      <c r="R1642" s="73">
        <f>YEAR(DmartSalesData[[#This Row],[order_date]])</f>
        <v>2023</v>
      </c>
      <c r="S1642" s="73"/>
    </row>
    <row r="1643" spans="1:19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 t="str">
        <f>IF(DmartSalesData[[#This Row],[sales]]&gt;4000,"High Category",IF(DmartSalesData[[#This Row],[sales]]&gt;2000,"Medium Category","Low Category"))</f>
        <v>Low Category</v>
      </c>
      <c r="G1643" s="2">
        <v>0.2</v>
      </c>
      <c r="H1643" s="24">
        <f t="shared" si="50"/>
        <v>282.13200000000001</v>
      </c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63" t="str">
        <f>IF(AND(DmartSalesData[[#This Row],[sales]]&gt;3000,DmartSalesData[[#This Row],[profit]]&gt;500),"Good","Not Good")</f>
        <v>Not Good</v>
      </c>
      <c r="R1643" s="73">
        <f>YEAR(DmartSalesData[[#This Row],[order_date]])</f>
        <v>2024</v>
      </c>
      <c r="S1643" s="73"/>
    </row>
    <row r="1644" spans="1:19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 t="str">
        <f>IF(DmartSalesData[[#This Row],[sales]]&gt;4000,"High Category",IF(DmartSalesData[[#This Row],[sales]]&gt;2000,"Medium Category","Low Category"))</f>
        <v>Low Category</v>
      </c>
      <c r="G1644" s="2">
        <v>0.16</v>
      </c>
      <c r="H1644" s="24">
        <f t="shared" si="50"/>
        <v>198.95360000000002</v>
      </c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63" t="str">
        <f>IF(AND(DmartSalesData[[#This Row],[sales]]&gt;3000,DmartSalesData[[#This Row],[profit]]&gt;500),"Good","Not Good")</f>
        <v>Not Good</v>
      </c>
      <c r="R1644" s="73">
        <f>YEAR(DmartSalesData[[#This Row],[order_date]])</f>
        <v>2024</v>
      </c>
      <c r="S1644" s="73"/>
    </row>
    <row r="1645" spans="1:19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 t="str">
        <f>IF(DmartSalesData[[#This Row],[sales]]&gt;4000,"High Category",IF(DmartSalesData[[#This Row],[sales]]&gt;2000,"Medium Category","Low Category"))</f>
        <v>Low Category</v>
      </c>
      <c r="G1645" s="2">
        <v>0.21</v>
      </c>
      <c r="H1645" s="24">
        <f t="shared" si="50"/>
        <v>128.44229999999999</v>
      </c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63" t="str">
        <f>IF(AND(DmartSalesData[[#This Row],[sales]]&gt;3000,DmartSalesData[[#This Row],[profit]]&gt;500),"Good","Not Good")</f>
        <v>Not Good</v>
      </c>
      <c r="R1645" s="73">
        <f>YEAR(DmartSalesData[[#This Row],[order_date]])</f>
        <v>2023</v>
      </c>
      <c r="S1645" s="73"/>
    </row>
    <row r="1646" spans="1:19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 t="str">
        <f>IF(DmartSalesData[[#This Row],[sales]]&gt;4000,"High Category",IF(DmartSalesData[[#This Row],[sales]]&gt;2000,"Medium Category","Low Category"))</f>
        <v>Low Category</v>
      </c>
      <c r="G1646" s="2">
        <v>0.06</v>
      </c>
      <c r="H1646" s="24">
        <f t="shared" si="50"/>
        <v>84.440999999999988</v>
      </c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63" t="str">
        <f>IF(AND(DmartSalesData[[#This Row],[sales]]&gt;3000,DmartSalesData[[#This Row],[profit]]&gt;500),"Good","Not Good")</f>
        <v>Not Good</v>
      </c>
      <c r="R1646" s="73">
        <f>YEAR(DmartSalesData[[#This Row],[order_date]])</f>
        <v>2024</v>
      </c>
      <c r="S1646" s="73"/>
    </row>
    <row r="1647" spans="1:19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 t="str">
        <f>IF(DmartSalesData[[#This Row],[sales]]&gt;4000,"High Category",IF(DmartSalesData[[#This Row],[sales]]&gt;2000,"Medium Category","Low Category"))</f>
        <v>Medium Category</v>
      </c>
      <c r="G1647" s="2">
        <v>0.1</v>
      </c>
      <c r="H1647" s="24">
        <f t="shared" si="50"/>
        <v>272.53800000000001</v>
      </c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63" t="str">
        <f>IF(AND(DmartSalesData[[#This Row],[sales]]&gt;3000,DmartSalesData[[#This Row],[profit]]&gt;500),"Good","Not Good")</f>
        <v>Not Good</v>
      </c>
      <c r="R1647" s="73">
        <f>YEAR(DmartSalesData[[#This Row],[order_date]])</f>
        <v>2024</v>
      </c>
      <c r="S1647" s="73"/>
    </row>
    <row r="1648" spans="1:19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 t="str">
        <f>IF(DmartSalesData[[#This Row],[sales]]&gt;4000,"High Category",IF(DmartSalesData[[#This Row],[sales]]&gt;2000,"Medium Category","Low Category"))</f>
        <v>High Category</v>
      </c>
      <c r="G1648" s="2">
        <v>0.25</v>
      </c>
      <c r="H1648" s="24">
        <f t="shared" si="50"/>
        <v>1045.0775000000001</v>
      </c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63" t="str">
        <f>IF(AND(DmartSalesData[[#This Row],[sales]]&gt;3000,DmartSalesData[[#This Row],[profit]]&gt;500),"Good","Not Good")</f>
        <v>Good</v>
      </c>
      <c r="R1648" s="73">
        <f>YEAR(DmartSalesData[[#This Row],[order_date]])</f>
        <v>2024</v>
      </c>
      <c r="S1648" s="73"/>
    </row>
    <row r="1649" spans="1:19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 t="str">
        <f>IF(DmartSalesData[[#This Row],[sales]]&gt;4000,"High Category",IF(DmartSalesData[[#This Row],[sales]]&gt;2000,"Medium Category","Low Category"))</f>
        <v>Low Category</v>
      </c>
      <c r="G1649" s="2">
        <v>0.4</v>
      </c>
      <c r="H1649" s="24">
        <f t="shared" si="50"/>
        <v>586.44799999999998</v>
      </c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63" t="str">
        <f>IF(AND(DmartSalesData[[#This Row],[sales]]&gt;3000,DmartSalesData[[#This Row],[profit]]&gt;500),"Good","Not Good")</f>
        <v>Not Good</v>
      </c>
      <c r="R1649" s="73">
        <f>YEAR(DmartSalesData[[#This Row],[order_date]])</f>
        <v>2023</v>
      </c>
      <c r="S1649" s="73"/>
    </row>
    <row r="1650" spans="1:19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 t="str">
        <f>IF(DmartSalesData[[#This Row],[sales]]&gt;4000,"High Category",IF(DmartSalesData[[#This Row],[sales]]&gt;2000,"Medium Category","Low Category"))</f>
        <v>Medium Category</v>
      </c>
      <c r="G1650" s="2">
        <v>0.44</v>
      </c>
      <c r="H1650" s="24">
        <f t="shared" si="50"/>
        <v>1383.1884</v>
      </c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63" t="str">
        <f>IF(AND(DmartSalesData[[#This Row],[sales]]&gt;3000,DmartSalesData[[#This Row],[profit]]&gt;500),"Good","Not Good")</f>
        <v>Not Good</v>
      </c>
      <c r="R1650" s="73">
        <f>YEAR(DmartSalesData[[#This Row],[order_date]])</f>
        <v>2023</v>
      </c>
      <c r="S1650" s="73"/>
    </row>
    <row r="1651" spans="1:19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 t="str">
        <f>IF(DmartSalesData[[#This Row],[sales]]&gt;4000,"High Category",IF(DmartSalesData[[#This Row],[sales]]&gt;2000,"Medium Category","Low Category"))</f>
        <v>Medium Category</v>
      </c>
      <c r="G1651" s="2">
        <v>0.43</v>
      </c>
      <c r="H1651" s="24">
        <f t="shared" si="50"/>
        <v>1053.4956999999999</v>
      </c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63" t="str">
        <f>IF(AND(DmartSalesData[[#This Row],[sales]]&gt;3000,DmartSalesData[[#This Row],[profit]]&gt;500),"Good","Not Good")</f>
        <v>Not Good</v>
      </c>
      <c r="R1651" s="73">
        <f>YEAR(DmartSalesData[[#This Row],[order_date]])</f>
        <v>2023</v>
      </c>
      <c r="S1651" s="73"/>
    </row>
    <row r="1652" spans="1:19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 t="str">
        <f>IF(DmartSalesData[[#This Row],[sales]]&gt;4000,"High Category",IF(DmartSalesData[[#This Row],[sales]]&gt;2000,"Medium Category","Low Category"))</f>
        <v>Low Category</v>
      </c>
      <c r="G1652" s="2">
        <v>0.47</v>
      </c>
      <c r="H1652" s="24">
        <f t="shared" si="50"/>
        <v>711.59879999999998</v>
      </c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63" t="str">
        <f>IF(AND(DmartSalesData[[#This Row],[sales]]&gt;3000,DmartSalesData[[#This Row],[profit]]&gt;500),"Good","Not Good")</f>
        <v>Not Good</v>
      </c>
      <c r="R1652" s="73">
        <f>YEAR(DmartSalesData[[#This Row],[order_date]])</f>
        <v>2024</v>
      </c>
      <c r="S1652" s="73"/>
    </row>
    <row r="1653" spans="1:19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 t="str">
        <f>IF(DmartSalesData[[#This Row],[sales]]&gt;4000,"High Category",IF(DmartSalesData[[#This Row],[sales]]&gt;2000,"Medium Category","Low Category"))</f>
        <v>Medium Category</v>
      </c>
      <c r="G1653" s="2">
        <v>0.06</v>
      </c>
      <c r="H1653" s="24">
        <f t="shared" si="50"/>
        <v>156.04560000000001</v>
      </c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63" t="str">
        <f>IF(AND(DmartSalesData[[#This Row],[sales]]&gt;3000,DmartSalesData[[#This Row],[profit]]&gt;500),"Good","Not Good")</f>
        <v>Not Good</v>
      </c>
      <c r="R1653" s="73">
        <f>YEAR(DmartSalesData[[#This Row],[order_date]])</f>
        <v>2023</v>
      </c>
      <c r="S1653" s="73"/>
    </row>
    <row r="1654" spans="1:19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 t="str">
        <f>IF(DmartSalesData[[#This Row],[sales]]&gt;4000,"High Category",IF(DmartSalesData[[#This Row],[sales]]&gt;2000,"Medium Category","Low Category"))</f>
        <v>Low Category</v>
      </c>
      <c r="G1654" s="2">
        <v>0.02</v>
      </c>
      <c r="H1654" s="24">
        <f t="shared" si="50"/>
        <v>18.4604</v>
      </c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63" t="str">
        <f>IF(AND(DmartSalesData[[#This Row],[sales]]&gt;3000,DmartSalesData[[#This Row],[profit]]&gt;500),"Good","Not Good")</f>
        <v>Not Good</v>
      </c>
      <c r="R1654" s="73">
        <f>YEAR(DmartSalesData[[#This Row],[order_date]])</f>
        <v>2024</v>
      </c>
      <c r="S1654" s="73"/>
    </row>
    <row r="1655" spans="1:19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 t="str">
        <f>IF(DmartSalesData[[#This Row],[sales]]&gt;4000,"High Category",IF(DmartSalesData[[#This Row],[sales]]&gt;2000,"Medium Category","Low Category"))</f>
        <v>Medium Category</v>
      </c>
      <c r="G1655" s="2">
        <v>0.05</v>
      </c>
      <c r="H1655" s="24">
        <f t="shared" si="50"/>
        <v>161.69650000000001</v>
      </c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63" t="str">
        <f>IF(AND(DmartSalesData[[#This Row],[sales]]&gt;3000,DmartSalesData[[#This Row],[profit]]&gt;500),"Good","Not Good")</f>
        <v>Not Good</v>
      </c>
      <c r="R1655" s="73">
        <f>YEAR(DmartSalesData[[#This Row],[order_date]])</f>
        <v>2024</v>
      </c>
      <c r="S1655" s="73"/>
    </row>
    <row r="1656" spans="1:19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 t="str">
        <f>IF(DmartSalesData[[#This Row],[sales]]&gt;4000,"High Category",IF(DmartSalesData[[#This Row],[sales]]&gt;2000,"Medium Category","Low Category"))</f>
        <v>Low Category</v>
      </c>
      <c r="G1656" s="2">
        <v>0.3</v>
      </c>
      <c r="H1656" s="24">
        <f t="shared" si="50"/>
        <v>200.02500000000001</v>
      </c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63" t="str">
        <f>IF(AND(DmartSalesData[[#This Row],[sales]]&gt;3000,DmartSalesData[[#This Row],[profit]]&gt;500),"Good","Not Good")</f>
        <v>Not Good</v>
      </c>
      <c r="R1656" s="73">
        <f>YEAR(DmartSalesData[[#This Row],[order_date]])</f>
        <v>2024</v>
      </c>
      <c r="S1656" s="73"/>
    </row>
    <row r="1657" spans="1:19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 t="str">
        <f>IF(DmartSalesData[[#This Row],[sales]]&gt;4000,"High Category",IF(DmartSalesData[[#This Row],[sales]]&gt;2000,"Medium Category","Low Category"))</f>
        <v>Medium Category</v>
      </c>
      <c r="G1657" s="2">
        <v>0.28000000000000003</v>
      </c>
      <c r="H1657" s="24">
        <f t="shared" si="50"/>
        <v>1030.9040000000002</v>
      </c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63" t="str">
        <f>IF(AND(DmartSalesData[[#This Row],[sales]]&gt;3000,DmartSalesData[[#This Row],[profit]]&gt;500),"Good","Not Good")</f>
        <v>Good</v>
      </c>
      <c r="R1657" s="73">
        <f>YEAR(DmartSalesData[[#This Row],[order_date]])</f>
        <v>2023</v>
      </c>
      <c r="S1657" s="73"/>
    </row>
    <row r="1658" spans="1:19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 t="str">
        <f>IF(DmartSalesData[[#This Row],[sales]]&gt;4000,"High Category",IF(DmartSalesData[[#This Row],[sales]]&gt;2000,"Medium Category","Low Category"))</f>
        <v>Low Category</v>
      </c>
      <c r="G1658" s="2">
        <v>0.34</v>
      </c>
      <c r="H1658" s="24">
        <f t="shared" si="50"/>
        <v>330.0686</v>
      </c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63" t="str">
        <f>IF(AND(DmartSalesData[[#This Row],[sales]]&gt;3000,DmartSalesData[[#This Row],[profit]]&gt;500),"Good","Not Good")</f>
        <v>Not Good</v>
      </c>
      <c r="R1658" s="73">
        <f>YEAR(DmartSalesData[[#This Row],[order_date]])</f>
        <v>2023</v>
      </c>
      <c r="S1658" s="73"/>
    </row>
    <row r="1659" spans="1:19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 t="str">
        <f>IF(DmartSalesData[[#This Row],[sales]]&gt;4000,"High Category",IF(DmartSalesData[[#This Row],[sales]]&gt;2000,"Medium Category","Low Category"))</f>
        <v>High Category</v>
      </c>
      <c r="G1659" s="2">
        <v>0.19</v>
      </c>
      <c r="H1659" s="24">
        <f t="shared" si="50"/>
        <v>948.28619999999989</v>
      </c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63" t="str">
        <f>IF(AND(DmartSalesData[[#This Row],[sales]]&gt;3000,DmartSalesData[[#This Row],[profit]]&gt;500),"Good","Not Good")</f>
        <v>Good</v>
      </c>
      <c r="R1659" s="73">
        <f>YEAR(DmartSalesData[[#This Row],[order_date]])</f>
        <v>2023</v>
      </c>
      <c r="S1659" s="73"/>
    </row>
    <row r="1660" spans="1:19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 t="str">
        <f>IF(DmartSalesData[[#This Row],[sales]]&gt;4000,"High Category",IF(DmartSalesData[[#This Row],[sales]]&gt;2000,"Medium Category","Low Category"))</f>
        <v>High Category</v>
      </c>
      <c r="G1660" s="2">
        <v>0.2</v>
      </c>
      <c r="H1660" s="24">
        <f t="shared" si="50"/>
        <v>827.2</v>
      </c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63" t="str">
        <f>IF(AND(DmartSalesData[[#This Row],[sales]]&gt;3000,DmartSalesData[[#This Row],[profit]]&gt;500),"Good","Not Good")</f>
        <v>Good</v>
      </c>
      <c r="R1660" s="73">
        <f>YEAR(DmartSalesData[[#This Row],[order_date]])</f>
        <v>2024</v>
      </c>
      <c r="S1660" s="73"/>
    </row>
    <row r="1661" spans="1:19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 t="str">
        <f>IF(DmartSalesData[[#This Row],[sales]]&gt;4000,"High Category",IF(DmartSalesData[[#This Row],[sales]]&gt;2000,"Medium Category","Low Category"))</f>
        <v>Low Category</v>
      </c>
      <c r="G1661" s="2">
        <v>0.27</v>
      </c>
      <c r="H1661" s="24">
        <f t="shared" si="50"/>
        <v>481.90140000000002</v>
      </c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63" t="str">
        <f>IF(AND(DmartSalesData[[#This Row],[sales]]&gt;3000,DmartSalesData[[#This Row],[profit]]&gt;500),"Good","Not Good")</f>
        <v>Not Good</v>
      </c>
      <c r="R1661" s="73">
        <f>YEAR(DmartSalesData[[#This Row],[order_date]])</f>
        <v>2023</v>
      </c>
      <c r="S1661" s="73"/>
    </row>
    <row r="1662" spans="1:19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 t="str">
        <f>IF(DmartSalesData[[#This Row],[sales]]&gt;4000,"High Category",IF(DmartSalesData[[#This Row],[sales]]&gt;2000,"Medium Category","Low Category"))</f>
        <v>Medium Category</v>
      </c>
      <c r="G1662" s="2">
        <v>0.04</v>
      </c>
      <c r="H1662" s="24">
        <f t="shared" si="50"/>
        <v>87.536000000000001</v>
      </c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63" t="str">
        <f>IF(AND(DmartSalesData[[#This Row],[sales]]&gt;3000,DmartSalesData[[#This Row],[profit]]&gt;500),"Good","Not Good")</f>
        <v>Not Good</v>
      </c>
      <c r="R1662" s="73">
        <f>YEAR(DmartSalesData[[#This Row],[order_date]])</f>
        <v>2024</v>
      </c>
      <c r="S1662" s="73"/>
    </row>
    <row r="1663" spans="1:19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 t="str">
        <f>IF(DmartSalesData[[#This Row],[sales]]&gt;4000,"High Category",IF(DmartSalesData[[#This Row],[sales]]&gt;2000,"Medium Category","Low Category"))</f>
        <v>Low Category</v>
      </c>
      <c r="G1663" s="2">
        <v>0.4</v>
      </c>
      <c r="H1663" s="24">
        <f t="shared" si="50"/>
        <v>548.01599999999996</v>
      </c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63" t="str">
        <f>IF(AND(DmartSalesData[[#This Row],[sales]]&gt;3000,DmartSalesData[[#This Row],[profit]]&gt;500),"Good","Not Good")</f>
        <v>Not Good</v>
      </c>
      <c r="R1663" s="73">
        <f>YEAR(DmartSalesData[[#This Row],[order_date]])</f>
        <v>2023</v>
      </c>
      <c r="S1663" s="73"/>
    </row>
    <row r="1664" spans="1:19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 t="str">
        <f>IF(DmartSalesData[[#This Row],[sales]]&gt;4000,"High Category",IF(DmartSalesData[[#This Row],[sales]]&gt;2000,"Medium Category","Low Category"))</f>
        <v>Medium Category</v>
      </c>
      <c r="G1664" s="2">
        <v>0.46</v>
      </c>
      <c r="H1664" s="24">
        <f t="shared" si="50"/>
        <v>1775.0756000000001</v>
      </c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63" t="str">
        <f>IF(AND(DmartSalesData[[#This Row],[sales]]&gt;3000,DmartSalesData[[#This Row],[profit]]&gt;500),"Good","Not Good")</f>
        <v>Good</v>
      </c>
      <c r="R1664" s="73">
        <f>YEAR(DmartSalesData[[#This Row],[order_date]])</f>
        <v>2024</v>
      </c>
      <c r="S1664" s="73"/>
    </row>
    <row r="1665" spans="1:19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 t="str">
        <f>IF(DmartSalesData[[#This Row],[sales]]&gt;4000,"High Category",IF(DmartSalesData[[#This Row],[sales]]&gt;2000,"Medium Category","Low Category"))</f>
        <v>Low Category</v>
      </c>
      <c r="G1665" s="2">
        <v>0.19</v>
      </c>
      <c r="H1665" s="24">
        <f t="shared" si="50"/>
        <v>373.45639999999997</v>
      </c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63" t="str">
        <f>IF(AND(DmartSalesData[[#This Row],[sales]]&gt;3000,DmartSalesData[[#This Row],[profit]]&gt;500),"Good","Not Good")</f>
        <v>Not Good</v>
      </c>
      <c r="R1665" s="73">
        <f>YEAR(DmartSalesData[[#This Row],[order_date]])</f>
        <v>2024</v>
      </c>
      <c r="S1665" s="73"/>
    </row>
    <row r="1666" spans="1:19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 t="str">
        <f>IF(DmartSalesData[[#This Row],[sales]]&gt;4000,"High Category",IF(DmartSalesData[[#This Row],[sales]]&gt;2000,"Medium Category","Low Category"))</f>
        <v>Medium Category</v>
      </c>
      <c r="G1666" s="2">
        <v>0.37</v>
      </c>
      <c r="H1666" s="24">
        <f t="shared" ref="H1666:H1729" si="52">E1666*G1666</f>
        <v>1406.1516999999999</v>
      </c>
      <c r="I1666" s="2">
        <f t="shared" ref="I1666:I1729" si="53">E1666-H1666</f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63" t="str">
        <f>IF(AND(DmartSalesData[[#This Row],[sales]]&gt;3000,DmartSalesData[[#This Row],[profit]]&gt;500),"Good","Not Good")</f>
        <v>Good</v>
      </c>
      <c r="R1666" s="73">
        <f>YEAR(DmartSalesData[[#This Row],[order_date]])</f>
        <v>2023</v>
      </c>
      <c r="S1666" s="73"/>
    </row>
    <row r="1667" spans="1:19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 t="str">
        <f>IF(DmartSalesData[[#This Row],[sales]]&gt;4000,"High Category",IF(DmartSalesData[[#This Row],[sales]]&gt;2000,"Medium Category","Low Category"))</f>
        <v>Low Category</v>
      </c>
      <c r="G1667" s="2">
        <v>0.27</v>
      </c>
      <c r="H1667" s="24">
        <f t="shared" si="52"/>
        <v>51.3459</v>
      </c>
      <c r="I1667" s="2">
        <f t="shared" si="53"/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63" t="str">
        <f>IF(AND(DmartSalesData[[#This Row],[sales]]&gt;3000,DmartSalesData[[#This Row],[profit]]&gt;500),"Good","Not Good")</f>
        <v>Not Good</v>
      </c>
      <c r="R1667" s="73">
        <f>YEAR(DmartSalesData[[#This Row],[order_date]])</f>
        <v>2024</v>
      </c>
      <c r="S1667" s="73"/>
    </row>
    <row r="1668" spans="1:19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 t="str">
        <f>IF(DmartSalesData[[#This Row],[sales]]&gt;4000,"High Category",IF(DmartSalesData[[#This Row],[sales]]&gt;2000,"Medium Category","Low Category"))</f>
        <v>Low Category</v>
      </c>
      <c r="G1668" s="2">
        <v>0.12</v>
      </c>
      <c r="H1668" s="24">
        <f t="shared" si="52"/>
        <v>91.744799999999998</v>
      </c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63" t="str">
        <f>IF(AND(DmartSalesData[[#This Row],[sales]]&gt;3000,DmartSalesData[[#This Row],[profit]]&gt;500),"Good","Not Good")</f>
        <v>Not Good</v>
      </c>
      <c r="R1668" s="73">
        <f>YEAR(DmartSalesData[[#This Row],[order_date]])</f>
        <v>2024</v>
      </c>
      <c r="S1668" s="73"/>
    </row>
    <row r="1669" spans="1:19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 t="str">
        <f>IF(DmartSalesData[[#This Row],[sales]]&gt;4000,"High Category",IF(DmartSalesData[[#This Row],[sales]]&gt;2000,"Medium Category","Low Category"))</f>
        <v>Low Category</v>
      </c>
      <c r="G1669" s="2">
        <v>0.03</v>
      </c>
      <c r="H1669" s="24">
        <f t="shared" si="52"/>
        <v>56.651099999999992</v>
      </c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63" t="str">
        <f>IF(AND(DmartSalesData[[#This Row],[sales]]&gt;3000,DmartSalesData[[#This Row],[profit]]&gt;500),"Good","Not Good")</f>
        <v>Not Good</v>
      </c>
      <c r="R1669" s="73">
        <f>YEAR(DmartSalesData[[#This Row],[order_date]])</f>
        <v>2024</v>
      </c>
      <c r="S1669" s="73"/>
    </row>
    <row r="1670" spans="1:19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 t="str">
        <f>IF(DmartSalesData[[#This Row],[sales]]&gt;4000,"High Category",IF(DmartSalesData[[#This Row],[sales]]&gt;2000,"Medium Category","Low Category"))</f>
        <v>Low Category</v>
      </c>
      <c r="G1670" s="2">
        <v>0.12</v>
      </c>
      <c r="H1670" s="24">
        <f t="shared" si="52"/>
        <v>76.037999999999997</v>
      </c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63" t="str">
        <f>IF(AND(DmartSalesData[[#This Row],[sales]]&gt;3000,DmartSalesData[[#This Row],[profit]]&gt;500),"Good","Not Good")</f>
        <v>Not Good</v>
      </c>
      <c r="R1670" s="73">
        <f>YEAR(DmartSalesData[[#This Row],[order_date]])</f>
        <v>2024</v>
      </c>
      <c r="S1670" s="73"/>
    </row>
    <row r="1671" spans="1:19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 t="str">
        <f>IF(DmartSalesData[[#This Row],[sales]]&gt;4000,"High Category",IF(DmartSalesData[[#This Row],[sales]]&gt;2000,"Medium Category","Low Category"))</f>
        <v>Medium Category</v>
      </c>
      <c r="G1671" s="2">
        <v>0.3</v>
      </c>
      <c r="H1671" s="24">
        <f t="shared" si="52"/>
        <v>913.65899999999999</v>
      </c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63" t="str">
        <f>IF(AND(DmartSalesData[[#This Row],[sales]]&gt;3000,DmartSalesData[[#This Row],[profit]]&gt;500),"Good","Not Good")</f>
        <v>Not Good</v>
      </c>
      <c r="R1671" s="73">
        <f>YEAR(DmartSalesData[[#This Row],[order_date]])</f>
        <v>2024</v>
      </c>
      <c r="S1671" s="73"/>
    </row>
    <row r="1672" spans="1:19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 t="str">
        <f>IF(DmartSalesData[[#This Row],[sales]]&gt;4000,"High Category",IF(DmartSalesData[[#This Row],[sales]]&gt;2000,"Medium Category","Low Category"))</f>
        <v>Low Category</v>
      </c>
      <c r="G1672" s="2">
        <v>0.02</v>
      </c>
      <c r="H1672" s="24">
        <f t="shared" si="52"/>
        <v>6.9816000000000003</v>
      </c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63" t="str">
        <f>IF(AND(DmartSalesData[[#This Row],[sales]]&gt;3000,DmartSalesData[[#This Row],[profit]]&gt;500),"Good","Not Good")</f>
        <v>Not Good</v>
      </c>
      <c r="R1672" s="73">
        <f>YEAR(DmartSalesData[[#This Row],[order_date]])</f>
        <v>2024</v>
      </c>
      <c r="S1672" s="73"/>
    </row>
    <row r="1673" spans="1:19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 t="str">
        <f>IF(DmartSalesData[[#This Row],[sales]]&gt;4000,"High Category",IF(DmartSalesData[[#This Row],[sales]]&gt;2000,"Medium Category","Low Category"))</f>
        <v>High Category</v>
      </c>
      <c r="G1673" s="2">
        <v>0.42</v>
      </c>
      <c r="H1673" s="24">
        <f t="shared" si="52"/>
        <v>1811.3928000000001</v>
      </c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63" t="str">
        <f>IF(AND(DmartSalesData[[#This Row],[sales]]&gt;3000,DmartSalesData[[#This Row],[profit]]&gt;500),"Good","Not Good")</f>
        <v>Not Good</v>
      </c>
      <c r="R1673" s="73">
        <f>YEAR(DmartSalesData[[#This Row],[order_date]])</f>
        <v>2023</v>
      </c>
      <c r="S1673" s="73"/>
    </row>
    <row r="1674" spans="1:19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 t="str">
        <f>IF(DmartSalesData[[#This Row],[sales]]&gt;4000,"High Category",IF(DmartSalesData[[#This Row],[sales]]&gt;2000,"Medium Category","Low Category"))</f>
        <v>Medium Category</v>
      </c>
      <c r="G1674" s="2">
        <v>0.49</v>
      </c>
      <c r="H1674" s="24">
        <f t="shared" si="52"/>
        <v>1876.9008999999999</v>
      </c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63" t="str">
        <f>IF(AND(DmartSalesData[[#This Row],[sales]]&gt;3000,DmartSalesData[[#This Row],[profit]]&gt;500),"Good","Not Good")</f>
        <v>Good</v>
      </c>
      <c r="R1674" s="73">
        <f>YEAR(DmartSalesData[[#This Row],[order_date]])</f>
        <v>2023</v>
      </c>
      <c r="S1674" s="73"/>
    </row>
    <row r="1675" spans="1:19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 t="str">
        <f>IF(DmartSalesData[[#This Row],[sales]]&gt;4000,"High Category",IF(DmartSalesData[[#This Row],[sales]]&gt;2000,"Medium Category","Low Category"))</f>
        <v>Low Category</v>
      </c>
      <c r="G1675" s="2">
        <v>0.04</v>
      </c>
      <c r="H1675" s="24">
        <f t="shared" si="52"/>
        <v>46.386400000000002</v>
      </c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63" t="str">
        <f>IF(AND(DmartSalesData[[#This Row],[sales]]&gt;3000,DmartSalesData[[#This Row],[profit]]&gt;500),"Good","Not Good")</f>
        <v>Not Good</v>
      </c>
      <c r="R1675" s="73">
        <f>YEAR(DmartSalesData[[#This Row],[order_date]])</f>
        <v>2023</v>
      </c>
      <c r="S1675" s="73"/>
    </row>
    <row r="1676" spans="1:19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 t="str">
        <f>IF(DmartSalesData[[#This Row],[sales]]&gt;4000,"High Category",IF(DmartSalesData[[#This Row],[sales]]&gt;2000,"Medium Category","Low Category"))</f>
        <v>Medium Category</v>
      </c>
      <c r="G1676" s="2">
        <v>0.12</v>
      </c>
      <c r="H1676" s="24">
        <f t="shared" si="52"/>
        <v>296.46959999999996</v>
      </c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63" t="str">
        <f>IF(AND(DmartSalesData[[#This Row],[sales]]&gt;3000,DmartSalesData[[#This Row],[profit]]&gt;500),"Good","Not Good")</f>
        <v>Not Good</v>
      </c>
      <c r="R1676" s="73">
        <f>YEAR(DmartSalesData[[#This Row],[order_date]])</f>
        <v>2024</v>
      </c>
      <c r="S1676" s="73"/>
    </row>
    <row r="1677" spans="1:19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 t="str">
        <f>IF(DmartSalesData[[#This Row],[sales]]&gt;4000,"High Category",IF(DmartSalesData[[#This Row],[sales]]&gt;2000,"Medium Category","Low Category"))</f>
        <v>Medium Category</v>
      </c>
      <c r="G1677" s="2">
        <v>0.34</v>
      </c>
      <c r="H1677" s="24">
        <f t="shared" si="52"/>
        <v>786.71920000000011</v>
      </c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63" t="str">
        <f>IF(AND(DmartSalesData[[#This Row],[sales]]&gt;3000,DmartSalesData[[#This Row],[profit]]&gt;500),"Good","Not Good")</f>
        <v>Not Good</v>
      </c>
      <c r="R1677" s="73">
        <f>YEAR(DmartSalesData[[#This Row],[order_date]])</f>
        <v>2023</v>
      </c>
      <c r="S1677" s="73"/>
    </row>
    <row r="1678" spans="1:19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 t="str">
        <f>IF(DmartSalesData[[#This Row],[sales]]&gt;4000,"High Category",IF(DmartSalesData[[#This Row],[sales]]&gt;2000,"Medium Category","Low Category"))</f>
        <v>Medium Category</v>
      </c>
      <c r="G1678" s="2">
        <v>0.4</v>
      </c>
      <c r="H1678" s="24">
        <f t="shared" si="52"/>
        <v>1460.7360000000001</v>
      </c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63" t="str">
        <f>IF(AND(DmartSalesData[[#This Row],[sales]]&gt;3000,DmartSalesData[[#This Row],[profit]]&gt;500),"Good","Not Good")</f>
        <v>Good</v>
      </c>
      <c r="R1678" s="73">
        <f>YEAR(DmartSalesData[[#This Row],[order_date]])</f>
        <v>2024</v>
      </c>
      <c r="S1678" s="73"/>
    </row>
    <row r="1679" spans="1:19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 t="str">
        <f>IF(DmartSalesData[[#This Row],[sales]]&gt;4000,"High Category",IF(DmartSalesData[[#This Row],[sales]]&gt;2000,"Medium Category","Low Category"))</f>
        <v>Medium Category</v>
      </c>
      <c r="G1679" s="2">
        <v>0.17</v>
      </c>
      <c r="H1679" s="24">
        <f t="shared" si="52"/>
        <v>351.4563</v>
      </c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63" t="str">
        <f>IF(AND(DmartSalesData[[#This Row],[sales]]&gt;3000,DmartSalesData[[#This Row],[profit]]&gt;500),"Good","Not Good")</f>
        <v>Not Good</v>
      </c>
      <c r="R1679" s="73">
        <f>YEAR(DmartSalesData[[#This Row],[order_date]])</f>
        <v>2024</v>
      </c>
      <c r="S1679" s="73"/>
    </row>
    <row r="1680" spans="1:19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 t="str">
        <f>IF(DmartSalesData[[#This Row],[sales]]&gt;4000,"High Category",IF(DmartSalesData[[#This Row],[sales]]&gt;2000,"Medium Category","Low Category"))</f>
        <v>Low Category</v>
      </c>
      <c r="G1680" s="2">
        <v>0.26</v>
      </c>
      <c r="H1680" s="24">
        <f t="shared" si="52"/>
        <v>67.958799999999997</v>
      </c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63" t="str">
        <f>IF(AND(DmartSalesData[[#This Row],[sales]]&gt;3000,DmartSalesData[[#This Row],[profit]]&gt;500),"Good","Not Good")</f>
        <v>Not Good</v>
      </c>
      <c r="R1680" s="73">
        <f>YEAR(DmartSalesData[[#This Row],[order_date]])</f>
        <v>2023</v>
      </c>
      <c r="S1680" s="73"/>
    </row>
    <row r="1681" spans="1:19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 t="str">
        <f>IF(DmartSalesData[[#This Row],[sales]]&gt;4000,"High Category",IF(DmartSalesData[[#This Row],[sales]]&gt;2000,"Medium Category","Low Category"))</f>
        <v>Low Category</v>
      </c>
      <c r="G1681" s="2">
        <v>0.45</v>
      </c>
      <c r="H1681" s="24">
        <f t="shared" si="52"/>
        <v>648.58950000000004</v>
      </c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63" t="str">
        <f>IF(AND(DmartSalesData[[#This Row],[sales]]&gt;3000,DmartSalesData[[#This Row],[profit]]&gt;500),"Good","Not Good")</f>
        <v>Not Good</v>
      </c>
      <c r="R1681" s="73">
        <f>YEAR(DmartSalesData[[#This Row],[order_date]])</f>
        <v>2024</v>
      </c>
      <c r="S1681" s="73"/>
    </row>
    <row r="1682" spans="1:19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 t="str">
        <f>IF(DmartSalesData[[#This Row],[sales]]&gt;4000,"High Category",IF(DmartSalesData[[#This Row],[sales]]&gt;2000,"Medium Category","Low Category"))</f>
        <v>Medium Category</v>
      </c>
      <c r="G1682" s="2">
        <v>0.19</v>
      </c>
      <c r="H1682" s="24">
        <f t="shared" si="52"/>
        <v>453.02840000000003</v>
      </c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63" t="str">
        <f>IF(AND(DmartSalesData[[#This Row],[sales]]&gt;3000,DmartSalesData[[#This Row],[profit]]&gt;500),"Good","Not Good")</f>
        <v>Not Good</v>
      </c>
      <c r="R1682" s="73">
        <f>YEAR(DmartSalesData[[#This Row],[order_date]])</f>
        <v>2024</v>
      </c>
      <c r="S1682" s="73"/>
    </row>
    <row r="1683" spans="1:19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 t="str">
        <f>IF(DmartSalesData[[#This Row],[sales]]&gt;4000,"High Category",IF(DmartSalesData[[#This Row],[sales]]&gt;2000,"Medium Category","Low Category"))</f>
        <v>High Category</v>
      </c>
      <c r="G1683" s="2">
        <v>0.04</v>
      </c>
      <c r="H1683" s="24">
        <f t="shared" si="52"/>
        <v>195.00040000000001</v>
      </c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63" t="str">
        <f>IF(AND(DmartSalesData[[#This Row],[sales]]&gt;3000,DmartSalesData[[#This Row],[profit]]&gt;500),"Good","Not Good")</f>
        <v>Good</v>
      </c>
      <c r="R1683" s="73">
        <f>YEAR(DmartSalesData[[#This Row],[order_date]])</f>
        <v>2023</v>
      </c>
      <c r="S1683" s="73"/>
    </row>
    <row r="1684" spans="1:19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 t="str">
        <f>IF(DmartSalesData[[#This Row],[sales]]&gt;4000,"High Category",IF(DmartSalesData[[#This Row],[sales]]&gt;2000,"Medium Category","Low Category"))</f>
        <v>High Category</v>
      </c>
      <c r="G1684" s="2">
        <v>0.5</v>
      </c>
      <c r="H1684" s="24">
        <f t="shared" si="52"/>
        <v>2208.84</v>
      </c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63" t="str">
        <f>IF(AND(DmartSalesData[[#This Row],[sales]]&gt;3000,DmartSalesData[[#This Row],[profit]]&gt;500),"Good","Not Good")</f>
        <v>Not Good</v>
      </c>
      <c r="R1684" s="73">
        <f>YEAR(DmartSalesData[[#This Row],[order_date]])</f>
        <v>2023</v>
      </c>
      <c r="S1684" s="73"/>
    </row>
    <row r="1685" spans="1:19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 t="str">
        <f>IF(DmartSalesData[[#This Row],[sales]]&gt;4000,"High Category",IF(DmartSalesData[[#This Row],[sales]]&gt;2000,"Medium Category","Low Category"))</f>
        <v>Low Category</v>
      </c>
      <c r="G1685" s="2">
        <v>0.09</v>
      </c>
      <c r="H1685" s="24">
        <f t="shared" si="52"/>
        <v>89.000099999999989</v>
      </c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63" t="str">
        <f>IF(AND(DmartSalesData[[#This Row],[sales]]&gt;3000,DmartSalesData[[#This Row],[profit]]&gt;500),"Good","Not Good")</f>
        <v>Not Good</v>
      </c>
      <c r="R1685" s="73">
        <f>YEAR(DmartSalesData[[#This Row],[order_date]])</f>
        <v>2023</v>
      </c>
      <c r="S1685" s="73"/>
    </row>
    <row r="1686" spans="1:19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 t="str">
        <f>IF(DmartSalesData[[#This Row],[sales]]&gt;4000,"High Category",IF(DmartSalesData[[#This Row],[sales]]&gt;2000,"Medium Category","Low Category"))</f>
        <v>Medium Category</v>
      </c>
      <c r="G1686" s="2">
        <v>0.02</v>
      </c>
      <c r="H1686" s="24">
        <f t="shared" si="52"/>
        <v>72.881</v>
      </c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63" t="str">
        <f>IF(AND(DmartSalesData[[#This Row],[sales]]&gt;3000,DmartSalesData[[#This Row],[profit]]&gt;500),"Good","Not Good")</f>
        <v>Good</v>
      </c>
      <c r="R1686" s="73">
        <f>YEAR(DmartSalesData[[#This Row],[order_date]])</f>
        <v>2024</v>
      </c>
      <c r="S1686" s="73"/>
    </row>
    <row r="1687" spans="1:19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 t="str">
        <f>IF(DmartSalesData[[#This Row],[sales]]&gt;4000,"High Category",IF(DmartSalesData[[#This Row],[sales]]&gt;2000,"Medium Category","Low Category"))</f>
        <v>High Category</v>
      </c>
      <c r="G1687" s="2">
        <v>0.21</v>
      </c>
      <c r="H1687" s="24">
        <f t="shared" si="52"/>
        <v>984.99239999999986</v>
      </c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63" t="str">
        <f>IF(AND(DmartSalesData[[#This Row],[sales]]&gt;3000,DmartSalesData[[#This Row],[profit]]&gt;500),"Good","Not Good")</f>
        <v>Good</v>
      </c>
      <c r="R1687" s="73">
        <f>YEAR(DmartSalesData[[#This Row],[order_date]])</f>
        <v>2023</v>
      </c>
      <c r="S1687" s="73"/>
    </row>
    <row r="1688" spans="1:19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 t="str">
        <f>IF(DmartSalesData[[#This Row],[sales]]&gt;4000,"High Category",IF(DmartSalesData[[#This Row],[sales]]&gt;2000,"Medium Category","Low Category"))</f>
        <v>Low Category</v>
      </c>
      <c r="G1688" s="2">
        <v>0.06</v>
      </c>
      <c r="H1688" s="24">
        <f t="shared" si="52"/>
        <v>8.5848000000000013</v>
      </c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63" t="str">
        <f>IF(AND(DmartSalesData[[#This Row],[sales]]&gt;3000,DmartSalesData[[#This Row],[profit]]&gt;500),"Good","Not Good")</f>
        <v>Not Good</v>
      </c>
      <c r="R1688" s="73">
        <f>YEAR(DmartSalesData[[#This Row],[order_date]])</f>
        <v>2024</v>
      </c>
      <c r="S1688" s="73"/>
    </row>
    <row r="1689" spans="1:19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 t="str">
        <f>IF(DmartSalesData[[#This Row],[sales]]&gt;4000,"High Category",IF(DmartSalesData[[#This Row],[sales]]&gt;2000,"Medium Category","Low Category"))</f>
        <v>Medium Category</v>
      </c>
      <c r="G1689" s="2">
        <v>0.49</v>
      </c>
      <c r="H1689" s="24">
        <f t="shared" si="52"/>
        <v>1779.9887000000001</v>
      </c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63" t="str">
        <f>IF(AND(DmartSalesData[[#This Row],[sales]]&gt;3000,DmartSalesData[[#This Row],[profit]]&gt;500),"Good","Not Good")</f>
        <v>Good</v>
      </c>
      <c r="R1689" s="73">
        <f>YEAR(DmartSalesData[[#This Row],[order_date]])</f>
        <v>2024</v>
      </c>
      <c r="S1689" s="73"/>
    </row>
    <row r="1690" spans="1:19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 t="str">
        <f>IF(DmartSalesData[[#This Row],[sales]]&gt;4000,"High Category",IF(DmartSalesData[[#This Row],[sales]]&gt;2000,"Medium Category","Low Category"))</f>
        <v>Medium Category</v>
      </c>
      <c r="G1690" s="2">
        <v>0.19</v>
      </c>
      <c r="H1690" s="24">
        <f t="shared" si="52"/>
        <v>446.63870000000003</v>
      </c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63" t="str">
        <f>IF(AND(DmartSalesData[[#This Row],[sales]]&gt;3000,DmartSalesData[[#This Row],[profit]]&gt;500),"Good","Not Good")</f>
        <v>Not Good</v>
      </c>
      <c r="R1690" s="73">
        <f>YEAR(DmartSalesData[[#This Row],[order_date]])</f>
        <v>2024</v>
      </c>
      <c r="S1690" s="73"/>
    </row>
    <row r="1691" spans="1:19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 t="str">
        <f>IF(DmartSalesData[[#This Row],[sales]]&gt;4000,"High Category",IF(DmartSalesData[[#This Row],[sales]]&gt;2000,"Medium Category","Low Category"))</f>
        <v>Medium Category</v>
      </c>
      <c r="G1691" s="2">
        <v>0.41</v>
      </c>
      <c r="H1691" s="24">
        <f t="shared" si="52"/>
        <v>1407.5955999999999</v>
      </c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63" t="str">
        <f>IF(AND(DmartSalesData[[#This Row],[sales]]&gt;3000,DmartSalesData[[#This Row],[profit]]&gt;500),"Good","Not Good")</f>
        <v>Good</v>
      </c>
      <c r="R1691" s="73">
        <f>YEAR(DmartSalesData[[#This Row],[order_date]])</f>
        <v>2023</v>
      </c>
      <c r="S1691" s="73"/>
    </row>
    <row r="1692" spans="1:19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 t="str">
        <f>IF(DmartSalesData[[#This Row],[sales]]&gt;4000,"High Category",IF(DmartSalesData[[#This Row],[sales]]&gt;2000,"Medium Category","Low Category"))</f>
        <v>Medium Category</v>
      </c>
      <c r="G1692" s="2">
        <v>0.09</v>
      </c>
      <c r="H1692" s="24">
        <f t="shared" si="52"/>
        <v>276.06509999999997</v>
      </c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63" t="str">
        <f>IF(AND(DmartSalesData[[#This Row],[sales]]&gt;3000,DmartSalesData[[#This Row],[profit]]&gt;500),"Good","Not Good")</f>
        <v>Not Good</v>
      </c>
      <c r="R1692" s="73">
        <f>YEAR(DmartSalesData[[#This Row],[order_date]])</f>
        <v>2023</v>
      </c>
      <c r="S1692" s="73"/>
    </row>
    <row r="1693" spans="1:19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 t="str">
        <f>IF(DmartSalesData[[#This Row],[sales]]&gt;4000,"High Category",IF(DmartSalesData[[#This Row],[sales]]&gt;2000,"Medium Category","Low Category"))</f>
        <v>High Category</v>
      </c>
      <c r="G1693" s="2">
        <v>7.0000000000000007E-2</v>
      </c>
      <c r="H1693" s="24">
        <f t="shared" si="52"/>
        <v>344.74020000000002</v>
      </c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63" t="str">
        <f>IF(AND(DmartSalesData[[#This Row],[sales]]&gt;3000,DmartSalesData[[#This Row],[profit]]&gt;500),"Good","Not Good")</f>
        <v>Good</v>
      </c>
      <c r="R1693" s="73">
        <f>YEAR(DmartSalesData[[#This Row],[order_date]])</f>
        <v>2023</v>
      </c>
      <c r="S1693" s="73"/>
    </row>
    <row r="1694" spans="1:19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 t="str">
        <f>IF(DmartSalesData[[#This Row],[sales]]&gt;4000,"High Category",IF(DmartSalesData[[#This Row],[sales]]&gt;2000,"Medium Category","Low Category"))</f>
        <v>Low Category</v>
      </c>
      <c r="G1694" s="2">
        <v>0.32</v>
      </c>
      <c r="H1694" s="24">
        <f t="shared" si="52"/>
        <v>484.86400000000003</v>
      </c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63" t="str">
        <f>IF(AND(DmartSalesData[[#This Row],[sales]]&gt;3000,DmartSalesData[[#This Row],[profit]]&gt;500),"Good","Not Good")</f>
        <v>Not Good</v>
      </c>
      <c r="R1694" s="73">
        <f>YEAR(DmartSalesData[[#This Row],[order_date]])</f>
        <v>2023</v>
      </c>
      <c r="S1694" s="73"/>
    </row>
    <row r="1695" spans="1:19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 t="str">
        <f>IF(DmartSalesData[[#This Row],[sales]]&gt;4000,"High Category",IF(DmartSalesData[[#This Row],[sales]]&gt;2000,"Medium Category","Low Category"))</f>
        <v>Medium Category</v>
      </c>
      <c r="G1695" s="2">
        <v>0.45</v>
      </c>
      <c r="H1695" s="24">
        <f t="shared" si="52"/>
        <v>1778.4449999999999</v>
      </c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63" t="str">
        <f>IF(AND(DmartSalesData[[#This Row],[sales]]&gt;3000,DmartSalesData[[#This Row],[profit]]&gt;500),"Good","Not Good")</f>
        <v>Not Good</v>
      </c>
      <c r="R1695" s="73">
        <f>YEAR(DmartSalesData[[#This Row],[order_date]])</f>
        <v>2024</v>
      </c>
      <c r="S1695" s="73"/>
    </row>
    <row r="1696" spans="1:19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 t="str">
        <f>IF(DmartSalesData[[#This Row],[sales]]&gt;4000,"High Category",IF(DmartSalesData[[#This Row],[sales]]&gt;2000,"Medium Category","Low Category"))</f>
        <v>Low Category</v>
      </c>
      <c r="G1696" s="2">
        <v>0.06</v>
      </c>
      <c r="H1696" s="24">
        <f t="shared" si="52"/>
        <v>74.984399999999994</v>
      </c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63" t="str">
        <f>IF(AND(DmartSalesData[[#This Row],[sales]]&gt;3000,DmartSalesData[[#This Row],[profit]]&gt;500),"Good","Not Good")</f>
        <v>Not Good</v>
      </c>
      <c r="R1696" s="73">
        <f>YEAR(DmartSalesData[[#This Row],[order_date]])</f>
        <v>2024</v>
      </c>
      <c r="S1696" s="73"/>
    </row>
    <row r="1697" spans="1:19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 t="str">
        <f>IF(DmartSalesData[[#This Row],[sales]]&gt;4000,"High Category",IF(DmartSalesData[[#This Row],[sales]]&gt;2000,"Medium Category","Low Category"))</f>
        <v>Medium Category</v>
      </c>
      <c r="G1697" s="2">
        <v>0.28999999999999998</v>
      </c>
      <c r="H1697" s="24">
        <f t="shared" si="52"/>
        <v>647.99919999999997</v>
      </c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63" t="str">
        <f>IF(AND(DmartSalesData[[#This Row],[sales]]&gt;3000,DmartSalesData[[#This Row],[profit]]&gt;500),"Good","Not Good")</f>
        <v>Not Good</v>
      </c>
      <c r="R1697" s="73">
        <f>YEAR(DmartSalesData[[#This Row],[order_date]])</f>
        <v>2024</v>
      </c>
      <c r="S1697" s="73"/>
    </row>
    <row r="1698" spans="1:19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 t="str">
        <f>IF(DmartSalesData[[#This Row],[sales]]&gt;4000,"High Category",IF(DmartSalesData[[#This Row],[sales]]&gt;2000,"Medium Category","Low Category"))</f>
        <v>High Category</v>
      </c>
      <c r="G1698" s="2">
        <v>0.04</v>
      </c>
      <c r="H1698" s="24">
        <f t="shared" si="52"/>
        <v>195.1748</v>
      </c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63" t="str">
        <f>IF(AND(DmartSalesData[[#This Row],[sales]]&gt;3000,DmartSalesData[[#This Row],[profit]]&gt;500),"Good","Not Good")</f>
        <v>Good</v>
      </c>
      <c r="R1698" s="73">
        <f>YEAR(DmartSalesData[[#This Row],[order_date]])</f>
        <v>2023</v>
      </c>
      <c r="S1698" s="73"/>
    </row>
    <row r="1699" spans="1:19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 t="str">
        <f>IF(DmartSalesData[[#This Row],[sales]]&gt;4000,"High Category",IF(DmartSalesData[[#This Row],[sales]]&gt;2000,"Medium Category","Low Category"))</f>
        <v>Medium Category</v>
      </c>
      <c r="G1699" s="2">
        <v>0.41</v>
      </c>
      <c r="H1699" s="24">
        <f t="shared" si="52"/>
        <v>1580.1686999999999</v>
      </c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63" t="str">
        <f>IF(AND(DmartSalesData[[#This Row],[sales]]&gt;3000,DmartSalesData[[#This Row],[profit]]&gt;500),"Good","Not Good")</f>
        <v>Good</v>
      </c>
      <c r="R1699" s="73">
        <f>YEAR(DmartSalesData[[#This Row],[order_date]])</f>
        <v>2024</v>
      </c>
      <c r="S1699" s="73"/>
    </row>
    <row r="1700" spans="1:19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 t="str">
        <f>IF(DmartSalesData[[#This Row],[sales]]&gt;4000,"High Category",IF(DmartSalesData[[#This Row],[sales]]&gt;2000,"Medium Category","Low Category"))</f>
        <v>Low Category</v>
      </c>
      <c r="G1700" s="2">
        <v>0.45</v>
      </c>
      <c r="H1700" s="24">
        <f t="shared" si="52"/>
        <v>741.38400000000001</v>
      </c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63" t="str">
        <f>IF(AND(DmartSalesData[[#This Row],[sales]]&gt;3000,DmartSalesData[[#This Row],[profit]]&gt;500),"Good","Not Good")</f>
        <v>Not Good</v>
      </c>
      <c r="R1700" s="73">
        <f>YEAR(DmartSalesData[[#This Row],[order_date]])</f>
        <v>2024</v>
      </c>
      <c r="S1700" s="73"/>
    </row>
    <row r="1701" spans="1:19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 t="str">
        <f>IF(DmartSalesData[[#This Row],[sales]]&gt;4000,"High Category",IF(DmartSalesData[[#This Row],[sales]]&gt;2000,"Medium Category","Low Category"))</f>
        <v>Medium Category</v>
      </c>
      <c r="G1701" s="2">
        <v>0.31</v>
      </c>
      <c r="H1701" s="24">
        <f t="shared" si="52"/>
        <v>971.82209999999998</v>
      </c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63" t="str">
        <f>IF(AND(DmartSalesData[[#This Row],[sales]]&gt;3000,DmartSalesData[[#This Row],[profit]]&gt;500),"Good","Not Good")</f>
        <v>Good</v>
      </c>
      <c r="R1701" s="73">
        <f>YEAR(DmartSalesData[[#This Row],[order_date]])</f>
        <v>2023</v>
      </c>
      <c r="S1701" s="73"/>
    </row>
    <row r="1702" spans="1:19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 t="str">
        <f>IF(DmartSalesData[[#This Row],[sales]]&gt;4000,"High Category",IF(DmartSalesData[[#This Row],[sales]]&gt;2000,"Medium Category","Low Category"))</f>
        <v>Low Category</v>
      </c>
      <c r="G1702" s="2">
        <v>0.34</v>
      </c>
      <c r="H1702" s="24">
        <f t="shared" si="52"/>
        <v>116.78660000000001</v>
      </c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63" t="str">
        <f>IF(AND(DmartSalesData[[#This Row],[sales]]&gt;3000,DmartSalesData[[#This Row],[profit]]&gt;500),"Good","Not Good")</f>
        <v>Not Good</v>
      </c>
      <c r="R1702" s="73">
        <f>YEAR(DmartSalesData[[#This Row],[order_date]])</f>
        <v>2024</v>
      </c>
      <c r="S1702" s="73"/>
    </row>
    <row r="1703" spans="1:19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 t="str">
        <f>IF(DmartSalesData[[#This Row],[sales]]&gt;4000,"High Category",IF(DmartSalesData[[#This Row],[sales]]&gt;2000,"Medium Category","Low Category"))</f>
        <v>Low Category</v>
      </c>
      <c r="G1703" s="2">
        <v>0.03</v>
      </c>
      <c r="H1703" s="24">
        <f t="shared" si="52"/>
        <v>42.160199999999996</v>
      </c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63" t="str">
        <f>IF(AND(DmartSalesData[[#This Row],[sales]]&gt;3000,DmartSalesData[[#This Row],[profit]]&gt;500),"Good","Not Good")</f>
        <v>Not Good</v>
      </c>
      <c r="R1703" s="73">
        <f>YEAR(DmartSalesData[[#This Row],[order_date]])</f>
        <v>2023</v>
      </c>
      <c r="S1703" s="73"/>
    </row>
    <row r="1704" spans="1:19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 t="str">
        <f>IF(DmartSalesData[[#This Row],[sales]]&gt;4000,"High Category",IF(DmartSalesData[[#This Row],[sales]]&gt;2000,"Medium Category","Low Category"))</f>
        <v>Medium Category</v>
      </c>
      <c r="G1704" s="2">
        <v>0.04</v>
      </c>
      <c r="H1704" s="24">
        <f t="shared" si="52"/>
        <v>144.80440000000002</v>
      </c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63" t="str">
        <f>IF(AND(DmartSalesData[[#This Row],[sales]]&gt;3000,DmartSalesData[[#This Row],[profit]]&gt;500),"Good","Not Good")</f>
        <v>Good</v>
      </c>
      <c r="R1704" s="73">
        <f>YEAR(DmartSalesData[[#This Row],[order_date]])</f>
        <v>2024</v>
      </c>
      <c r="S1704" s="73"/>
    </row>
    <row r="1705" spans="1:19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 t="str">
        <f>IF(DmartSalesData[[#This Row],[sales]]&gt;4000,"High Category",IF(DmartSalesData[[#This Row],[sales]]&gt;2000,"Medium Category","Low Category"))</f>
        <v>Medium Category</v>
      </c>
      <c r="G1705" s="2">
        <v>0.09</v>
      </c>
      <c r="H1705" s="24">
        <f t="shared" si="52"/>
        <v>260.41140000000001</v>
      </c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63" t="str">
        <f>IF(AND(DmartSalesData[[#This Row],[sales]]&gt;3000,DmartSalesData[[#This Row],[profit]]&gt;500),"Good","Not Good")</f>
        <v>Not Good</v>
      </c>
      <c r="R1705" s="73">
        <f>YEAR(DmartSalesData[[#This Row],[order_date]])</f>
        <v>2023</v>
      </c>
      <c r="S1705" s="73"/>
    </row>
    <row r="1706" spans="1:19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 t="str">
        <f>IF(DmartSalesData[[#This Row],[sales]]&gt;4000,"High Category",IF(DmartSalesData[[#This Row],[sales]]&gt;2000,"Medium Category","Low Category"))</f>
        <v>Medium Category</v>
      </c>
      <c r="G1706" s="2">
        <v>0.14000000000000001</v>
      </c>
      <c r="H1706" s="24">
        <f t="shared" si="52"/>
        <v>336.19600000000003</v>
      </c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63" t="str">
        <f>IF(AND(DmartSalesData[[#This Row],[sales]]&gt;3000,DmartSalesData[[#This Row],[profit]]&gt;500),"Good","Not Good")</f>
        <v>Not Good</v>
      </c>
      <c r="R1706" s="73">
        <f>YEAR(DmartSalesData[[#This Row],[order_date]])</f>
        <v>2023</v>
      </c>
      <c r="S1706" s="73"/>
    </row>
    <row r="1707" spans="1:19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 t="str">
        <f>IF(DmartSalesData[[#This Row],[sales]]&gt;4000,"High Category",IF(DmartSalesData[[#This Row],[sales]]&gt;2000,"Medium Category","Low Category"))</f>
        <v>Medium Category</v>
      </c>
      <c r="G1707" s="2">
        <v>0.38</v>
      </c>
      <c r="H1707" s="24">
        <f t="shared" si="52"/>
        <v>1324.4102</v>
      </c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63" t="str">
        <f>IF(AND(DmartSalesData[[#This Row],[sales]]&gt;3000,DmartSalesData[[#This Row],[profit]]&gt;500),"Good","Not Good")</f>
        <v>Not Good</v>
      </c>
      <c r="R1707" s="73">
        <f>YEAR(DmartSalesData[[#This Row],[order_date]])</f>
        <v>2024</v>
      </c>
      <c r="S1707" s="73"/>
    </row>
    <row r="1708" spans="1:19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 t="str">
        <f>IF(DmartSalesData[[#This Row],[sales]]&gt;4000,"High Category",IF(DmartSalesData[[#This Row],[sales]]&gt;2000,"Medium Category","Low Category"))</f>
        <v>Medium Category</v>
      </c>
      <c r="G1708" s="2">
        <v>0.22</v>
      </c>
      <c r="H1708" s="24">
        <f t="shared" si="52"/>
        <v>451.53899999999999</v>
      </c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63" t="str">
        <f>IF(AND(DmartSalesData[[#This Row],[sales]]&gt;3000,DmartSalesData[[#This Row],[profit]]&gt;500),"Good","Not Good")</f>
        <v>Not Good</v>
      </c>
      <c r="R1708" s="73">
        <f>YEAR(DmartSalesData[[#This Row],[order_date]])</f>
        <v>2023</v>
      </c>
      <c r="S1708" s="73"/>
    </row>
    <row r="1709" spans="1:19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 t="str">
        <f>IF(DmartSalesData[[#This Row],[sales]]&gt;4000,"High Category",IF(DmartSalesData[[#This Row],[sales]]&gt;2000,"Medium Category","Low Category"))</f>
        <v>Low Category</v>
      </c>
      <c r="G1709" s="2">
        <v>0.04</v>
      </c>
      <c r="H1709" s="24">
        <f t="shared" si="52"/>
        <v>9.1267999999999994</v>
      </c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63" t="str">
        <f>IF(AND(DmartSalesData[[#This Row],[sales]]&gt;3000,DmartSalesData[[#This Row],[profit]]&gt;500),"Good","Not Good")</f>
        <v>Not Good</v>
      </c>
      <c r="R1709" s="73">
        <f>YEAR(DmartSalesData[[#This Row],[order_date]])</f>
        <v>2024</v>
      </c>
      <c r="S1709" s="73"/>
    </row>
    <row r="1710" spans="1:19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 t="str">
        <f>IF(DmartSalesData[[#This Row],[sales]]&gt;4000,"High Category",IF(DmartSalesData[[#This Row],[sales]]&gt;2000,"Medium Category","Low Category"))</f>
        <v>Medium Category</v>
      </c>
      <c r="G1710" s="2">
        <v>0.43</v>
      </c>
      <c r="H1710" s="24">
        <f t="shared" si="52"/>
        <v>972.24290000000008</v>
      </c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63" t="str">
        <f>IF(AND(DmartSalesData[[#This Row],[sales]]&gt;3000,DmartSalesData[[#This Row],[profit]]&gt;500),"Good","Not Good")</f>
        <v>Not Good</v>
      </c>
      <c r="R1710" s="73">
        <f>YEAR(DmartSalesData[[#This Row],[order_date]])</f>
        <v>2023</v>
      </c>
      <c r="S1710" s="73"/>
    </row>
    <row r="1711" spans="1:19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 t="str">
        <f>IF(DmartSalesData[[#This Row],[sales]]&gt;4000,"High Category",IF(DmartSalesData[[#This Row],[sales]]&gt;2000,"Medium Category","Low Category"))</f>
        <v>High Category</v>
      </c>
      <c r="G1711" s="2">
        <v>0.5</v>
      </c>
      <c r="H1711" s="24">
        <f t="shared" si="52"/>
        <v>2260.2150000000001</v>
      </c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63" t="str">
        <f>IF(AND(DmartSalesData[[#This Row],[sales]]&gt;3000,DmartSalesData[[#This Row],[profit]]&gt;500),"Good","Not Good")</f>
        <v>Not Good</v>
      </c>
      <c r="R1711" s="73">
        <f>YEAR(DmartSalesData[[#This Row],[order_date]])</f>
        <v>2024</v>
      </c>
      <c r="S1711" s="73"/>
    </row>
    <row r="1712" spans="1:19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 t="str">
        <f>IF(DmartSalesData[[#This Row],[sales]]&gt;4000,"High Category",IF(DmartSalesData[[#This Row],[sales]]&gt;2000,"Medium Category","Low Category"))</f>
        <v>High Category</v>
      </c>
      <c r="G1712" s="2">
        <v>0.23</v>
      </c>
      <c r="H1712" s="24">
        <f t="shared" si="52"/>
        <v>988.40430000000003</v>
      </c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63" t="str">
        <f>IF(AND(DmartSalesData[[#This Row],[sales]]&gt;3000,DmartSalesData[[#This Row],[profit]]&gt;500),"Good","Not Good")</f>
        <v>Good</v>
      </c>
      <c r="R1712" s="73">
        <f>YEAR(DmartSalesData[[#This Row],[order_date]])</f>
        <v>2023</v>
      </c>
      <c r="S1712" s="73"/>
    </row>
    <row r="1713" spans="1:19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 t="str">
        <f>IF(DmartSalesData[[#This Row],[sales]]&gt;4000,"High Category",IF(DmartSalesData[[#This Row],[sales]]&gt;2000,"Medium Category","Low Category"))</f>
        <v>Medium Category</v>
      </c>
      <c r="G1713" s="2">
        <v>0.26</v>
      </c>
      <c r="H1713" s="24">
        <f t="shared" si="52"/>
        <v>547.0634</v>
      </c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63" t="str">
        <f>IF(AND(DmartSalesData[[#This Row],[sales]]&gt;3000,DmartSalesData[[#This Row],[profit]]&gt;500),"Good","Not Good")</f>
        <v>Not Good</v>
      </c>
      <c r="R1713" s="73">
        <f>YEAR(DmartSalesData[[#This Row],[order_date]])</f>
        <v>2024</v>
      </c>
      <c r="S1713" s="73"/>
    </row>
    <row r="1714" spans="1:19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 t="str">
        <f>IF(DmartSalesData[[#This Row],[sales]]&gt;4000,"High Category",IF(DmartSalesData[[#This Row],[sales]]&gt;2000,"Medium Category","Low Category"))</f>
        <v>Low Category</v>
      </c>
      <c r="G1714" s="2">
        <v>0.04</v>
      </c>
      <c r="H1714" s="24">
        <f t="shared" si="52"/>
        <v>8.355599999999999</v>
      </c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63" t="str">
        <f>IF(AND(DmartSalesData[[#This Row],[sales]]&gt;3000,DmartSalesData[[#This Row],[profit]]&gt;500),"Good","Not Good")</f>
        <v>Not Good</v>
      </c>
      <c r="R1714" s="73">
        <f>YEAR(DmartSalesData[[#This Row],[order_date]])</f>
        <v>2024</v>
      </c>
      <c r="S1714" s="73"/>
    </row>
    <row r="1715" spans="1:19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 t="str">
        <f>IF(DmartSalesData[[#This Row],[sales]]&gt;4000,"High Category",IF(DmartSalesData[[#This Row],[sales]]&gt;2000,"Medium Category","Low Category"))</f>
        <v>Medium Category</v>
      </c>
      <c r="G1715" s="2">
        <v>0.19</v>
      </c>
      <c r="H1715" s="24">
        <f t="shared" si="52"/>
        <v>611.40289999999993</v>
      </c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63" t="str">
        <f>IF(AND(DmartSalesData[[#This Row],[sales]]&gt;3000,DmartSalesData[[#This Row],[profit]]&gt;500),"Good","Not Good")</f>
        <v>Not Good</v>
      </c>
      <c r="R1715" s="73">
        <f>YEAR(DmartSalesData[[#This Row],[order_date]])</f>
        <v>2023</v>
      </c>
      <c r="S1715" s="73"/>
    </row>
    <row r="1716" spans="1:19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 t="str">
        <f>IF(DmartSalesData[[#This Row],[sales]]&gt;4000,"High Category",IF(DmartSalesData[[#This Row],[sales]]&gt;2000,"Medium Category","Low Category"))</f>
        <v>Medium Category</v>
      </c>
      <c r="G1716" s="2">
        <v>0.19</v>
      </c>
      <c r="H1716" s="24">
        <f t="shared" si="52"/>
        <v>709.05150000000003</v>
      </c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63" t="str">
        <f>IF(AND(DmartSalesData[[#This Row],[sales]]&gt;3000,DmartSalesData[[#This Row],[profit]]&gt;500),"Good","Not Good")</f>
        <v>Good</v>
      </c>
      <c r="R1716" s="73">
        <f>YEAR(DmartSalesData[[#This Row],[order_date]])</f>
        <v>2023</v>
      </c>
      <c r="S1716" s="73"/>
    </row>
    <row r="1717" spans="1:19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 t="str">
        <f>IF(DmartSalesData[[#This Row],[sales]]&gt;4000,"High Category",IF(DmartSalesData[[#This Row],[sales]]&gt;2000,"Medium Category","Low Category"))</f>
        <v>Low Category</v>
      </c>
      <c r="G1717" s="2">
        <v>0.48</v>
      </c>
      <c r="H1717" s="24">
        <f t="shared" si="52"/>
        <v>740.05919999999992</v>
      </c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63" t="str">
        <f>IF(AND(DmartSalesData[[#This Row],[sales]]&gt;3000,DmartSalesData[[#This Row],[profit]]&gt;500),"Good","Not Good")</f>
        <v>Not Good</v>
      </c>
      <c r="R1717" s="73">
        <f>YEAR(DmartSalesData[[#This Row],[order_date]])</f>
        <v>2024</v>
      </c>
      <c r="S1717" s="73"/>
    </row>
    <row r="1718" spans="1:19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 t="str">
        <f>IF(DmartSalesData[[#This Row],[sales]]&gt;4000,"High Category",IF(DmartSalesData[[#This Row],[sales]]&gt;2000,"Medium Category","Low Category"))</f>
        <v>Medium Category</v>
      </c>
      <c r="G1718" s="2">
        <v>0.33</v>
      </c>
      <c r="H1718" s="24">
        <f t="shared" si="52"/>
        <v>803.76450000000011</v>
      </c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63" t="str">
        <f>IF(AND(DmartSalesData[[#This Row],[sales]]&gt;3000,DmartSalesData[[#This Row],[profit]]&gt;500),"Good","Not Good")</f>
        <v>Not Good</v>
      </c>
      <c r="R1718" s="73">
        <f>YEAR(DmartSalesData[[#This Row],[order_date]])</f>
        <v>2024</v>
      </c>
      <c r="S1718" s="73"/>
    </row>
    <row r="1719" spans="1:19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 t="str">
        <f>IF(DmartSalesData[[#This Row],[sales]]&gt;4000,"High Category",IF(DmartSalesData[[#This Row],[sales]]&gt;2000,"Medium Category","Low Category"))</f>
        <v>High Category</v>
      </c>
      <c r="G1719" s="2">
        <v>0.39</v>
      </c>
      <c r="H1719" s="24">
        <f t="shared" si="52"/>
        <v>1934.4390000000003</v>
      </c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63" t="str">
        <f>IF(AND(DmartSalesData[[#This Row],[sales]]&gt;3000,DmartSalesData[[#This Row],[profit]]&gt;500),"Good","Not Good")</f>
        <v>Good</v>
      </c>
      <c r="R1719" s="73">
        <f>YEAR(DmartSalesData[[#This Row],[order_date]])</f>
        <v>2023</v>
      </c>
      <c r="S1719" s="73"/>
    </row>
    <row r="1720" spans="1:19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 t="str">
        <f>IF(DmartSalesData[[#This Row],[sales]]&gt;4000,"High Category",IF(DmartSalesData[[#This Row],[sales]]&gt;2000,"Medium Category","Low Category"))</f>
        <v>Medium Category</v>
      </c>
      <c r="G1720" s="2">
        <v>0.06</v>
      </c>
      <c r="H1720" s="24">
        <f t="shared" si="52"/>
        <v>175.44479999999999</v>
      </c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63" t="str">
        <f>IF(AND(DmartSalesData[[#This Row],[sales]]&gt;3000,DmartSalesData[[#This Row],[profit]]&gt;500),"Good","Not Good")</f>
        <v>Not Good</v>
      </c>
      <c r="R1720" s="73">
        <f>YEAR(DmartSalesData[[#This Row],[order_date]])</f>
        <v>2024</v>
      </c>
      <c r="S1720" s="73"/>
    </row>
    <row r="1721" spans="1:19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 t="str">
        <f>IF(DmartSalesData[[#This Row],[sales]]&gt;4000,"High Category",IF(DmartSalesData[[#This Row],[sales]]&gt;2000,"Medium Category","Low Category"))</f>
        <v>Low Category</v>
      </c>
      <c r="G1721" s="2">
        <v>0.21</v>
      </c>
      <c r="H1721" s="24">
        <f t="shared" si="52"/>
        <v>382.25669999999997</v>
      </c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63" t="str">
        <f>IF(AND(DmartSalesData[[#This Row],[sales]]&gt;3000,DmartSalesData[[#This Row],[profit]]&gt;500),"Good","Not Good")</f>
        <v>Not Good</v>
      </c>
      <c r="R1721" s="73">
        <f>YEAR(DmartSalesData[[#This Row],[order_date]])</f>
        <v>2024</v>
      </c>
      <c r="S1721" s="73"/>
    </row>
    <row r="1722" spans="1:19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 t="str">
        <f>IF(DmartSalesData[[#This Row],[sales]]&gt;4000,"High Category",IF(DmartSalesData[[#This Row],[sales]]&gt;2000,"Medium Category","Low Category"))</f>
        <v>Medium Category</v>
      </c>
      <c r="G1722" s="2">
        <v>0.1</v>
      </c>
      <c r="H1722" s="24">
        <f t="shared" si="52"/>
        <v>317.47000000000003</v>
      </c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63" t="str">
        <f>IF(AND(DmartSalesData[[#This Row],[sales]]&gt;3000,DmartSalesData[[#This Row],[profit]]&gt;500),"Good","Not Good")</f>
        <v>Good</v>
      </c>
      <c r="R1722" s="73">
        <f>YEAR(DmartSalesData[[#This Row],[order_date]])</f>
        <v>2023</v>
      </c>
      <c r="S1722" s="73"/>
    </row>
    <row r="1723" spans="1:19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 t="str">
        <f>IF(DmartSalesData[[#This Row],[sales]]&gt;4000,"High Category",IF(DmartSalesData[[#This Row],[sales]]&gt;2000,"Medium Category","Low Category"))</f>
        <v>Low Category</v>
      </c>
      <c r="G1723" s="2">
        <v>0.43</v>
      </c>
      <c r="H1723" s="24">
        <f t="shared" si="52"/>
        <v>422.3073</v>
      </c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63" t="str">
        <f>IF(AND(DmartSalesData[[#This Row],[sales]]&gt;3000,DmartSalesData[[#This Row],[profit]]&gt;500),"Good","Not Good")</f>
        <v>Not Good</v>
      </c>
      <c r="R1723" s="73">
        <f>YEAR(DmartSalesData[[#This Row],[order_date]])</f>
        <v>2023</v>
      </c>
      <c r="S1723" s="73"/>
    </row>
    <row r="1724" spans="1:19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 t="str">
        <f>IF(DmartSalesData[[#This Row],[sales]]&gt;4000,"High Category",IF(DmartSalesData[[#This Row],[sales]]&gt;2000,"Medium Category","Low Category"))</f>
        <v>Low Category</v>
      </c>
      <c r="G1724" s="2">
        <v>0.08</v>
      </c>
      <c r="H1724" s="24">
        <f t="shared" si="52"/>
        <v>86.107199999999992</v>
      </c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63" t="str">
        <f>IF(AND(DmartSalesData[[#This Row],[sales]]&gt;3000,DmartSalesData[[#This Row],[profit]]&gt;500),"Good","Not Good")</f>
        <v>Not Good</v>
      </c>
      <c r="R1724" s="73">
        <f>YEAR(DmartSalesData[[#This Row],[order_date]])</f>
        <v>2024</v>
      </c>
      <c r="S1724" s="73"/>
    </row>
    <row r="1725" spans="1:19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 t="str">
        <f>IF(DmartSalesData[[#This Row],[sales]]&gt;4000,"High Category",IF(DmartSalesData[[#This Row],[sales]]&gt;2000,"Medium Category","Low Category"))</f>
        <v>High Category</v>
      </c>
      <c r="G1725" s="2">
        <v>0.22</v>
      </c>
      <c r="H1725" s="24">
        <f t="shared" si="52"/>
        <v>1019.0686000000001</v>
      </c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63" t="str">
        <f>IF(AND(DmartSalesData[[#This Row],[sales]]&gt;3000,DmartSalesData[[#This Row],[profit]]&gt;500),"Good","Not Good")</f>
        <v>Good</v>
      </c>
      <c r="R1725" s="73">
        <f>YEAR(DmartSalesData[[#This Row],[order_date]])</f>
        <v>2023</v>
      </c>
      <c r="S1725" s="73"/>
    </row>
    <row r="1726" spans="1:19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 t="str">
        <f>IF(DmartSalesData[[#This Row],[sales]]&gt;4000,"High Category",IF(DmartSalesData[[#This Row],[sales]]&gt;2000,"Medium Category","Low Category"))</f>
        <v>Low Category</v>
      </c>
      <c r="G1726" s="2">
        <v>0.03</v>
      </c>
      <c r="H1726" s="24">
        <f t="shared" si="52"/>
        <v>38.162399999999998</v>
      </c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63" t="str">
        <f>IF(AND(DmartSalesData[[#This Row],[sales]]&gt;3000,DmartSalesData[[#This Row],[profit]]&gt;500),"Good","Not Good")</f>
        <v>Not Good</v>
      </c>
      <c r="R1726" s="73">
        <f>YEAR(DmartSalesData[[#This Row],[order_date]])</f>
        <v>2023</v>
      </c>
      <c r="S1726" s="73"/>
    </row>
    <row r="1727" spans="1:19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 t="str">
        <f>IF(DmartSalesData[[#This Row],[sales]]&gt;4000,"High Category",IF(DmartSalesData[[#This Row],[sales]]&gt;2000,"Medium Category","Low Category"))</f>
        <v>Low Category</v>
      </c>
      <c r="G1727" s="2">
        <v>0.32</v>
      </c>
      <c r="H1727" s="24">
        <f t="shared" si="52"/>
        <v>519.3184</v>
      </c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63" t="str">
        <f>IF(AND(DmartSalesData[[#This Row],[sales]]&gt;3000,DmartSalesData[[#This Row],[profit]]&gt;500),"Good","Not Good")</f>
        <v>Not Good</v>
      </c>
      <c r="R1727" s="73">
        <f>YEAR(DmartSalesData[[#This Row],[order_date]])</f>
        <v>2024</v>
      </c>
      <c r="S1727" s="73"/>
    </row>
    <row r="1728" spans="1:19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 t="str">
        <f>IF(DmartSalesData[[#This Row],[sales]]&gt;4000,"High Category",IF(DmartSalesData[[#This Row],[sales]]&gt;2000,"Medium Category","Low Category"))</f>
        <v>Medium Category</v>
      </c>
      <c r="G1728" s="2">
        <v>0.24</v>
      </c>
      <c r="H1728" s="24">
        <f t="shared" si="52"/>
        <v>663.48239999999998</v>
      </c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63" t="str">
        <f>IF(AND(DmartSalesData[[#This Row],[sales]]&gt;3000,DmartSalesData[[#This Row],[profit]]&gt;500),"Good","Not Good")</f>
        <v>Not Good</v>
      </c>
      <c r="R1728" s="73">
        <f>YEAR(DmartSalesData[[#This Row],[order_date]])</f>
        <v>2023</v>
      </c>
      <c r="S1728" s="73"/>
    </row>
    <row r="1729" spans="1:19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 t="str">
        <f>IF(DmartSalesData[[#This Row],[sales]]&gt;4000,"High Category",IF(DmartSalesData[[#This Row],[sales]]&gt;2000,"Medium Category","Low Category"))</f>
        <v>High Category</v>
      </c>
      <c r="G1729" s="2">
        <v>0.25</v>
      </c>
      <c r="H1729" s="24">
        <f t="shared" si="52"/>
        <v>1127.1224999999999</v>
      </c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63" t="str">
        <f>IF(AND(DmartSalesData[[#This Row],[sales]]&gt;3000,DmartSalesData[[#This Row],[profit]]&gt;500),"Good","Not Good")</f>
        <v>Not Good</v>
      </c>
      <c r="R1729" s="73">
        <f>YEAR(DmartSalesData[[#This Row],[order_date]])</f>
        <v>2023</v>
      </c>
      <c r="S1729" s="73"/>
    </row>
    <row r="1730" spans="1:19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 t="str">
        <f>IF(DmartSalesData[[#This Row],[sales]]&gt;4000,"High Category",IF(DmartSalesData[[#This Row],[sales]]&gt;2000,"Medium Category","Low Category"))</f>
        <v>Medium Category</v>
      </c>
      <c r="G1730" s="2">
        <v>0.05</v>
      </c>
      <c r="H1730" s="24">
        <f t="shared" ref="H1730:H1793" si="54">E1730*G1730</f>
        <v>196.45500000000001</v>
      </c>
      <c r="I1730" s="2">
        <f t="shared" ref="I1730:I1793" si="55">E1730-H1730</f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63" t="str">
        <f>IF(AND(DmartSalesData[[#This Row],[sales]]&gt;3000,DmartSalesData[[#This Row],[profit]]&gt;500),"Good","Not Good")</f>
        <v>Good</v>
      </c>
      <c r="R1730" s="73">
        <f>YEAR(DmartSalesData[[#This Row],[order_date]])</f>
        <v>2024</v>
      </c>
      <c r="S1730" s="73"/>
    </row>
    <row r="1731" spans="1:19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 t="str">
        <f>IF(DmartSalesData[[#This Row],[sales]]&gt;4000,"High Category",IF(DmartSalesData[[#This Row],[sales]]&gt;2000,"Medium Category","Low Category"))</f>
        <v>Low Category</v>
      </c>
      <c r="G1731" s="2">
        <v>0.26</v>
      </c>
      <c r="H1731" s="24">
        <f t="shared" si="54"/>
        <v>81.780400000000014</v>
      </c>
      <c r="I1731" s="2">
        <f t="shared" si="55"/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63" t="str">
        <f>IF(AND(DmartSalesData[[#This Row],[sales]]&gt;3000,DmartSalesData[[#This Row],[profit]]&gt;500),"Good","Not Good")</f>
        <v>Not Good</v>
      </c>
      <c r="R1731" s="73">
        <f>YEAR(DmartSalesData[[#This Row],[order_date]])</f>
        <v>2024</v>
      </c>
      <c r="S1731" s="73"/>
    </row>
    <row r="1732" spans="1:19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 t="str">
        <f>IF(DmartSalesData[[#This Row],[sales]]&gt;4000,"High Category",IF(DmartSalesData[[#This Row],[sales]]&gt;2000,"Medium Category","Low Category"))</f>
        <v>Medium Category</v>
      </c>
      <c r="G1732" s="2">
        <v>0.28000000000000003</v>
      </c>
      <c r="H1732" s="24">
        <f t="shared" si="54"/>
        <v>978.83800000000008</v>
      </c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63" t="str">
        <f>IF(AND(DmartSalesData[[#This Row],[sales]]&gt;3000,DmartSalesData[[#This Row],[profit]]&gt;500),"Good","Not Good")</f>
        <v>Good</v>
      </c>
      <c r="R1732" s="73">
        <f>YEAR(DmartSalesData[[#This Row],[order_date]])</f>
        <v>2024</v>
      </c>
      <c r="S1732" s="73"/>
    </row>
    <row r="1733" spans="1:19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 t="str">
        <f>IF(DmartSalesData[[#This Row],[sales]]&gt;4000,"High Category",IF(DmartSalesData[[#This Row],[sales]]&gt;2000,"Medium Category","Low Category"))</f>
        <v>Medium Category</v>
      </c>
      <c r="G1733" s="2">
        <v>0.48</v>
      </c>
      <c r="H1733" s="24">
        <f t="shared" si="54"/>
        <v>1233.5519999999999</v>
      </c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63" t="str">
        <f>IF(AND(DmartSalesData[[#This Row],[sales]]&gt;3000,DmartSalesData[[#This Row],[profit]]&gt;500),"Good","Not Good")</f>
        <v>Not Good</v>
      </c>
      <c r="R1733" s="73">
        <f>YEAR(DmartSalesData[[#This Row],[order_date]])</f>
        <v>2024</v>
      </c>
      <c r="S1733" s="73"/>
    </row>
    <row r="1734" spans="1:19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 t="str">
        <f>IF(DmartSalesData[[#This Row],[sales]]&gt;4000,"High Category",IF(DmartSalesData[[#This Row],[sales]]&gt;2000,"Medium Category","Low Category"))</f>
        <v>Medium Category</v>
      </c>
      <c r="G1734" s="2">
        <v>0.02</v>
      </c>
      <c r="H1734" s="24">
        <f t="shared" si="54"/>
        <v>48.604199999999999</v>
      </c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63" t="str">
        <f>IF(AND(DmartSalesData[[#This Row],[sales]]&gt;3000,DmartSalesData[[#This Row],[profit]]&gt;500),"Good","Not Good")</f>
        <v>Not Good</v>
      </c>
      <c r="R1734" s="73">
        <f>YEAR(DmartSalesData[[#This Row],[order_date]])</f>
        <v>2023</v>
      </c>
      <c r="S1734" s="73"/>
    </row>
    <row r="1735" spans="1:19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 t="str">
        <f>IF(DmartSalesData[[#This Row],[sales]]&gt;4000,"High Category",IF(DmartSalesData[[#This Row],[sales]]&gt;2000,"Medium Category","Low Category"))</f>
        <v>Medium Category</v>
      </c>
      <c r="G1735" s="2">
        <v>0.46</v>
      </c>
      <c r="H1735" s="24">
        <f t="shared" si="54"/>
        <v>1604.7744</v>
      </c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63" t="str">
        <f>IF(AND(DmartSalesData[[#This Row],[sales]]&gt;3000,DmartSalesData[[#This Row],[profit]]&gt;500),"Good","Not Good")</f>
        <v>Not Good</v>
      </c>
      <c r="R1735" s="73">
        <f>YEAR(DmartSalesData[[#This Row],[order_date]])</f>
        <v>2023</v>
      </c>
      <c r="S1735" s="73"/>
    </row>
    <row r="1736" spans="1:19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 t="str">
        <f>IF(DmartSalesData[[#This Row],[sales]]&gt;4000,"High Category",IF(DmartSalesData[[#This Row],[sales]]&gt;2000,"Medium Category","Low Category"))</f>
        <v>Low Category</v>
      </c>
      <c r="G1736" s="2">
        <v>0.24</v>
      </c>
      <c r="H1736" s="24">
        <f t="shared" si="54"/>
        <v>254.76959999999997</v>
      </c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63" t="str">
        <f>IF(AND(DmartSalesData[[#This Row],[sales]]&gt;3000,DmartSalesData[[#This Row],[profit]]&gt;500),"Good","Not Good")</f>
        <v>Not Good</v>
      </c>
      <c r="R1736" s="73">
        <f>YEAR(DmartSalesData[[#This Row],[order_date]])</f>
        <v>2024</v>
      </c>
      <c r="S1736" s="73"/>
    </row>
    <row r="1737" spans="1:19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 t="str">
        <f>IF(DmartSalesData[[#This Row],[sales]]&gt;4000,"High Category",IF(DmartSalesData[[#This Row],[sales]]&gt;2000,"Medium Category","Low Category"))</f>
        <v>High Category</v>
      </c>
      <c r="G1737" s="2">
        <v>0.11</v>
      </c>
      <c r="H1737" s="24">
        <f t="shared" si="54"/>
        <v>540.02189999999996</v>
      </c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63" t="str">
        <f>IF(AND(DmartSalesData[[#This Row],[sales]]&gt;3000,DmartSalesData[[#This Row],[profit]]&gt;500),"Good","Not Good")</f>
        <v>Good</v>
      </c>
      <c r="R1737" s="73">
        <f>YEAR(DmartSalesData[[#This Row],[order_date]])</f>
        <v>2023</v>
      </c>
      <c r="S1737" s="73"/>
    </row>
    <row r="1738" spans="1:19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 t="str">
        <f>IF(DmartSalesData[[#This Row],[sales]]&gt;4000,"High Category",IF(DmartSalesData[[#This Row],[sales]]&gt;2000,"Medium Category","Low Category"))</f>
        <v>Medium Category</v>
      </c>
      <c r="G1738" s="2">
        <v>0.33</v>
      </c>
      <c r="H1738" s="24">
        <f t="shared" si="54"/>
        <v>1076.46</v>
      </c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63" t="str">
        <f>IF(AND(DmartSalesData[[#This Row],[sales]]&gt;3000,DmartSalesData[[#This Row],[profit]]&gt;500),"Good","Not Good")</f>
        <v>Good</v>
      </c>
      <c r="R1738" s="73">
        <f>YEAR(DmartSalesData[[#This Row],[order_date]])</f>
        <v>2023</v>
      </c>
      <c r="S1738" s="73"/>
    </row>
    <row r="1739" spans="1:19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 t="str">
        <f>IF(DmartSalesData[[#This Row],[sales]]&gt;4000,"High Category",IF(DmartSalesData[[#This Row],[sales]]&gt;2000,"Medium Category","Low Category"))</f>
        <v>Low Category</v>
      </c>
      <c r="G1739" s="2">
        <v>0.26</v>
      </c>
      <c r="H1739" s="24">
        <f t="shared" si="54"/>
        <v>491.84720000000004</v>
      </c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63" t="str">
        <f>IF(AND(DmartSalesData[[#This Row],[sales]]&gt;3000,DmartSalesData[[#This Row],[profit]]&gt;500),"Good","Not Good")</f>
        <v>Not Good</v>
      </c>
      <c r="R1739" s="73">
        <f>YEAR(DmartSalesData[[#This Row],[order_date]])</f>
        <v>2023</v>
      </c>
      <c r="S1739" s="73"/>
    </row>
    <row r="1740" spans="1:19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 t="str">
        <f>IF(DmartSalesData[[#This Row],[sales]]&gt;4000,"High Category",IF(DmartSalesData[[#This Row],[sales]]&gt;2000,"Medium Category","Low Category"))</f>
        <v>Medium Category</v>
      </c>
      <c r="G1740" s="2">
        <v>0.11</v>
      </c>
      <c r="H1740" s="24">
        <f t="shared" si="54"/>
        <v>334.50889999999998</v>
      </c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63" t="str">
        <f>IF(AND(DmartSalesData[[#This Row],[sales]]&gt;3000,DmartSalesData[[#This Row],[profit]]&gt;500),"Good","Not Good")</f>
        <v>Good</v>
      </c>
      <c r="R1740" s="73">
        <f>YEAR(DmartSalesData[[#This Row],[order_date]])</f>
        <v>2023</v>
      </c>
      <c r="S1740" s="73"/>
    </row>
    <row r="1741" spans="1:19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 t="str">
        <f>IF(DmartSalesData[[#This Row],[sales]]&gt;4000,"High Category",IF(DmartSalesData[[#This Row],[sales]]&gt;2000,"Medium Category","Low Category"))</f>
        <v>Low Category</v>
      </c>
      <c r="G1741" s="2">
        <v>0.31</v>
      </c>
      <c r="H1741" s="24">
        <f t="shared" si="54"/>
        <v>359.82010000000002</v>
      </c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63" t="str">
        <f>IF(AND(DmartSalesData[[#This Row],[sales]]&gt;3000,DmartSalesData[[#This Row],[profit]]&gt;500),"Good","Not Good")</f>
        <v>Not Good</v>
      </c>
      <c r="R1741" s="73">
        <f>YEAR(DmartSalesData[[#This Row],[order_date]])</f>
        <v>2023</v>
      </c>
      <c r="S1741" s="73"/>
    </row>
    <row r="1742" spans="1:19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 t="str">
        <f>IF(DmartSalesData[[#This Row],[sales]]&gt;4000,"High Category",IF(DmartSalesData[[#This Row],[sales]]&gt;2000,"Medium Category","Low Category"))</f>
        <v>Medium Category</v>
      </c>
      <c r="G1742" s="2">
        <v>0.24</v>
      </c>
      <c r="H1742" s="24">
        <f t="shared" si="54"/>
        <v>769.39919999999995</v>
      </c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63" t="str">
        <f>IF(AND(DmartSalesData[[#This Row],[sales]]&gt;3000,DmartSalesData[[#This Row],[profit]]&gt;500),"Good","Not Good")</f>
        <v>Not Good</v>
      </c>
      <c r="R1742" s="73">
        <f>YEAR(DmartSalesData[[#This Row],[order_date]])</f>
        <v>2023</v>
      </c>
      <c r="S1742" s="73"/>
    </row>
    <row r="1743" spans="1:19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 t="str">
        <f>IF(DmartSalesData[[#This Row],[sales]]&gt;4000,"High Category",IF(DmartSalesData[[#This Row],[sales]]&gt;2000,"Medium Category","Low Category"))</f>
        <v>Low Category</v>
      </c>
      <c r="G1743" s="2">
        <v>0.34</v>
      </c>
      <c r="H1743" s="24">
        <f t="shared" si="54"/>
        <v>81.008400000000009</v>
      </c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63" t="str">
        <f>IF(AND(DmartSalesData[[#This Row],[sales]]&gt;3000,DmartSalesData[[#This Row],[profit]]&gt;500),"Good","Not Good")</f>
        <v>Not Good</v>
      </c>
      <c r="R1743" s="73">
        <f>YEAR(DmartSalesData[[#This Row],[order_date]])</f>
        <v>2024</v>
      </c>
      <c r="S1743" s="73"/>
    </row>
    <row r="1744" spans="1:19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 t="str">
        <f>IF(DmartSalesData[[#This Row],[sales]]&gt;4000,"High Category",IF(DmartSalesData[[#This Row],[sales]]&gt;2000,"Medium Category","Low Category"))</f>
        <v>Low Category</v>
      </c>
      <c r="G1744" s="2">
        <v>0.34</v>
      </c>
      <c r="H1744" s="24">
        <f t="shared" si="54"/>
        <v>602.40859999999998</v>
      </c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63" t="str">
        <f>IF(AND(DmartSalesData[[#This Row],[sales]]&gt;3000,DmartSalesData[[#This Row],[profit]]&gt;500),"Good","Not Good")</f>
        <v>Not Good</v>
      </c>
      <c r="R1744" s="73">
        <f>YEAR(DmartSalesData[[#This Row],[order_date]])</f>
        <v>2023</v>
      </c>
      <c r="S1744" s="73"/>
    </row>
    <row r="1745" spans="1:19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 t="str">
        <f>IF(DmartSalesData[[#This Row],[sales]]&gt;4000,"High Category",IF(DmartSalesData[[#This Row],[sales]]&gt;2000,"Medium Category","Low Category"))</f>
        <v>Medium Category</v>
      </c>
      <c r="G1745" s="2">
        <v>0.24</v>
      </c>
      <c r="H1745" s="24">
        <f t="shared" si="54"/>
        <v>903.0791999999999</v>
      </c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63" t="str">
        <f>IF(AND(DmartSalesData[[#This Row],[sales]]&gt;3000,DmartSalesData[[#This Row],[profit]]&gt;500),"Good","Not Good")</f>
        <v>Good</v>
      </c>
      <c r="R1745" s="73">
        <f>YEAR(DmartSalesData[[#This Row],[order_date]])</f>
        <v>2024</v>
      </c>
      <c r="S1745" s="73"/>
    </row>
    <row r="1746" spans="1:19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 t="str">
        <f>IF(DmartSalesData[[#This Row],[sales]]&gt;4000,"High Category",IF(DmartSalesData[[#This Row],[sales]]&gt;2000,"Medium Category","Low Category"))</f>
        <v>High Category</v>
      </c>
      <c r="G1746" s="2">
        <v>0.2</v>
      </c>
      <c r="H1746" s="24">
        <f t="shared" si="54"/>
        <v>811.8180000000001</v>
      </c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63" t="str">
        <f>IF(AND(DmartSalesData[[#This Row],[sales]]&gt;3000,DmartSalesData[[#This Row],[profit]]&gt;500),"Good","Not Good")</f>
        <v>Good</v>
      </c>
      <c r="R1746" s="73">
        <f>YEAR(DmartSalesData[[#This Row],[order_date]])</f>
        <v>2023</v>
      </c>
      <c r="S1746" s="73"/>
    </row>
    <row r="1747" spans="1:19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 t="str">
        <f>IF(DmartSalesData[[#This Row],[sales]]&gt;4000,"High Category",IF(DmartSalesData[[#This Row],[sales]]&gt;2000,"Medium Category","Low Category"))</f>
        <v>Low Category</v>
      </c>
      <c r="G1747" s="2">
        <v>0.03</v>
      </c>
      <c r="H1747" s="24">
        <f t="shared" si="54"/>
        <v>40.179299999999998</v>
      </c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63" t="str">
        <f>IF(AND(DmartSalesData[[#This Row],[sales]]&gt;3000,DmartSalesData[[#This Row],[profit]]&gt;500),"Good","Not Good")</f>
        <v>Not Good</v>
      </c>
      <c r="R1747" s="73">
        <f>YEAR(DmartSalesData[[#This Row],[order_date]])</f>
        <v>2023</v>
      </c>
      <c r="S1747" s="73"/>
    </row>
    <row r="1748" spans="1:19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 t="str">
        <f>IF(DmartSalesData[[#This Row],[sales]]&gt;4000,"High Category",IF(DmartSalesData[[#This Row],[sales]]&gt;2000,"Medium Category","Low Category"))</f>
        <v>Medium Category</v>
      </c>
      <c r="G1748" s="2">
        <v>0.25</v>
      </c>
      <c r="H1748" s="24">
        <f t="shared" si="54"/>
        <v>685.77750000000003</v>
      </c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63" t="str">
        <f>IF(AND(DmartSalesData[[#This Row],[sales]]&gt;3000,DmartSalesData[[#This Row],[profit]]&gt;500),"Good","Not Good")</f>
        <v>Not Good</v>
      </c>
      <c r="R1748" s="73">
        <f>YEAR(DmartSalesData[[#This Row],[order_date]])</f>
        <v>2023</v>
      </c>
      <c r="S1748" s="73"/>
    </row>
    <row r="1749" spans="1:19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 t="str">
        <f>IF(DmartSalesData[[#This Row],[sales]]&gt;4000,"High Category",IF(DmartSalesData[[#This Row],[sales]]&gt;2000,"Medium Category","Low Category"))</f>
        <v>Medium Category</v>
      </c>
      <c r="G1749" s="2">
        <v>0.12</v>
      </c>
      <c r="H1749" s="24">
        <f t="shared" si="54"/>
        <v>322.75439999999998</v>
      </c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63" t="str">
        <f>IF(AND(DmartSalesData[[#This Row],[sales]]&gt;3000,DmartSalesData[[#This Row],[profit]]&gt;500),"Good","Not Good")</f>
        <v>Not Good</v>
      </c>
      <c r="R1749" s="73">
        <f>YEAR(DmartSalesData[[#This Row],[order_date]])</f>
        <v>2024</v>
      </c>
      <c r="S1749" s="73"/>
    </row>
    <row r="1750" spans="1:19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 t="str">
        <f>IF(DmartSalesData[[#This Row],[sales]]&gt;4000,"High Category",IF(DmartSalesData[[#This Row],[sales]]&gt;2000,"Medium Category","Low Category"))</f>
        <v>Medium Category</v>
      </c>
      <c r="G1750" s="2">
        <v>0.03</v>
      </c>
      <c r="H1750" s="24">
        <f t="shared" si="54"/>
        <v>64.953900000000004</v>
      </c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63" t="str">
        <f>IF(AND(DmartSalesData[[#This Row],[sales]]&gt;3000,DmartSalesData[[#This Row],[profit]]&gt;500),"Good","Not Good")</f>
        <v>Not Good</v>
      </c>
      <c r="R1750" s="73">
        <f>YEAR(DmartSalesData[[#This Row],[order_date]])</f>
        <v>2023</v>
      </c>
      <c r="S1750" s="73"/>
    </row>
    <row r="1751" spans="1:19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 t="str">
        <f>IF(DmartSalesData[[#This Row],[sales]]&gt;4000,"High Category",IF(DmartSalesData[[#This Row],[sales]]&gt;2000,"Medium Category","Low Category"))</f>
        <v>Low Category</v>
      </c>
      <c r="G1751" s="2">
        <v>0.17</v>
      </c>
      <c r="H1751" s="24">
        <f t="shared" si="54"/>
        <v>207.28440000000001</v>
      </c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63" t="str">
        <f>IF(AND(DmartSalesData[[#This Row],[sales]]&gt;3000,DmartSalesData[[#This Row],[profit]]&gt;500),"Good","Not Good")</f>
        <v>Not Good</v>
      </c>
      <c r="R1751" s="73">
        <f>YEAR(DmartSalesData[[#This Row],[order_date]])</f>
        <v>2024</v>
      </c>
      <c r="S1751" s="73"/>
    </row>
    <row r="1752" spans="1:19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 t="str">
        <f>IF(DmartSalesData[[#This Row],[sales]]&gt;4000,"High Category",IF(DmartSalesData[[#This Row],[sales]]&gt;2000,"Medium Category","Low Category"))</f>
        <v>Medium Category</v>
      </c>
      <c r="G1752" s="2">
        <v>0.04</v>
      </c>
      <c r="H1752" s="24">
        <f t="shared" si="54"/>
        <v>141.83280000000002</v>
      </c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63" t="str">
        <f>IF(AND(DmartSalesData[[#This Row],[sales]]&gt;3000,DmartSalesData[[#This Row],[profit]]&gt;500),"Good","Not Good")</f>
        <v>Good</v>
      </c>
      <c r="R1752" s="73">
        <f>YEAR(DmartSalesData[[#This Row],[order_date]])</f>
        <v>2024</v>
      </c>
      <c r="S1752" s="73"/>
    </row>
    <row r="1753" spans="1:19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 t="str">
        <f>IF(DmartSalesData[[#This Row],[sales]]&gt;4000,"High Category",IF(DmartSalesData[[#This Row],[sales]]&gt;2000,"Medium Category","Low Category"))</f>
        <v>Low Category</v>
      </c>
      <c r="G1753" s="2">
        <v>0.28999999999999998</v>
      </c>
      <c r="H1753" s="24">
        <f t="shared" si="54"/>
        <v>387.60529999999994</v>
      </c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63" t="str">
        <f>IF(AND(DmartSalesData[[#This Row],[sales]]&gt;3000,DmartSalesData[[#This Row],[profit]]&gt;500),"Good","Not Good")</f>
        <v>Not Good</v>
      </c>
      <c r="R1753" s="73">
        <f>YEAR(DmartSalesData[[#This Row],[order_date]])</f>
        <v>2024</v>
      </c>
      <c r="S1753" s="73"/>
    </row>
    <row r="1754" spans="1:19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 t="str">
        <f>IF(DmartSalesData[[#This Row],[sales]]&gt;4000,"High Category",IF(DmartSalesData[[#This Row],[sales]]&gt;2000,"Medium Category","Low Category"))</f>
        <v>High Category</v>
      </c>
      <c r="G1754" s="2">
        <v>0.25</v>
      </c>
      <c r="H1754" s="24">
        <f t="shared" si="54"/>
        <v>1141.0074999999999</v>
      </c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63" t="str">
        <f>IF(AND(DmartSalesData[[#This Row],[sales]]&gt;3000,DmartSalesData[[#This Row],[profit]]&gt;500),"Good","Not Good")</f>
        <v>Good</v>
      </c>
      <c r="R1754" s="73">
        <f>YEAR(DmartSalesData[[#This Row],[order_date]])</f>
        <v>2024</v>
      </c>
      <c r="S1754" s="73"/>
    </row>
    <row r="1755" spans="1:19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 t="str">
        <f>IF(DmartSalesData[[#This Row],[sales]]&gt;4000,"High Category",IF(DmartSalesData[[#This Row],[sales]]&gt;2000,"Medium Category","Low Category"))</f>
        <v>Medium Category</v>
      </c>
      <c r="G1755" s="2">
        <v>0.4</v>
      </c>
      <c r="H1755" s="24">
        <f t="shared" si="54"/>
        <v>1075.864</v>
      </c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63" t="str">
        <f>IF(AND(DmartSalesData[[#This Row],[sales]]&gt;3000,DmartSalesData[[#This Row],[profit]]&gt;500),"Good","Not Good")</f>
        <v>Not Good</v>
      </c>
      <c r="R1755" s="73">
        <f>YEAR(DmartSalesData[[#This Row],[order_date]])</f>
        <v>2023</v>
      </c>
      <c r="S1755" s="73"/>
    </row>
    <row r="1756" spans="1:19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 t="str">
        <f>IF(DmartSalesData[[#This Row],[sales]]&gt;4000,"High Category",IF(DmartSalesData[[#This Row],[sales]]&gt;2000,"Medium Category","Low Category"))</f>
        <v>High Category</v>
      </c>
      <c r="G1756" s="2">
        <v>0.13</v>
      </c>
      <c r="H1756" s="24">
        <f t="shared" si="54"/>
        <v>567.49420000000009</v>
      </c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63" t="str">
        <f>IF(AND(DmartSalesData[[#This Row],[sales]]&gt;3000,DmartSalesData[[#This Row],[profit]]&gt;500),"Good","Not Good")</f>
        <v>Good</v>
      </c>
      <c r="R1756" s="73">
        <f>YEAR(DmartSalesData[[#This Row],[order_date]])</f>
        <v>2024</v>
      </c>
      <c r="S1756" s="73"/>
    </row>
    <row r="1757" spans="1:19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 t="str">
        <f>IF(DmartSalesData[[#This Row],[sales]]&gt;4000,"High Category",IF(DmartSalesData[[#This Row],[sales]]&gt;2000,"Medium Category","Low Category"))</f>
        <v>Low Category</v>
      </c>
      <c r="G1757" s="2">
        <v>0.19</v>
      </c>
      <c r="H1757" s="24">
        <f t="shared" si="54"/>
        <v>289.6816</v>
      </c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63" t="str">
        <f>IF(AND(DmartSalesData[[#This Row],[sales]]&gt;3000,DmartSalesData[[#This Row],[profit]]&gt;500),"Good","Not Good")</f>
        <v>Not Good</v>
      </c>
      <c r="R1757" s="73">
        <f>YEAR(DmartSalesData[[#This Row],[order_date]])</f>
        <v>2024</v>
      </c>
      <c r="S1757" s="73"/>
    </row>
    <row r="1758" spans="1:19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 t="str">
        <f>IF(DmartSalesData[[#This Row],[sales]]&gt;4000,"High Category",IF(DmartSalesData[[#This Row],[sales]]&gt;2000,"Medium Category","Low Category"))</f>
        <v>High Category</v>
      </c>
      <c r="G1758" s="2">
        <v>0.34</v>
      </c>
      <c r="H1758" s="24">
        <f t="shared" si="54"/>
        <v>1378.5946000000001</v>
      </c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63" t="str">
        <f>IF(AND(DmartSalesData[[#This Row],[sales]]&gt;3000,DmartSalesData[[#This Row],[profit]]&gt;500),"Good","Not Good")</f>
        <v>Good</v>
      </c>
      <c r="R1758" s="73">
        <f>YEAR(DmartSalesData[[#This Row],[order_date]])</f>
        <v>2023</v>
      </c>
      <c r="S1758" s="73"/>
    </row>
    <row r="1759" spans="1:19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 t="str">
        <f>IF(DmartSalesData[[#This Row],[sales]]&gt;4000,"High Category",IF(DmartSalesData[[#This Row],[sales]]&gt;2000,"Medium Category","Low Category"))</f>
        <v>Low Category</v>
      </c>
      <c r="G1759" s="2">
        <v>0.5</v>
      </c>
      <c r="H1759" s="24">
        <f t="shared" si="54"/>
        <v>328.47500000000002</v>
      </c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63" t="str">
        <f>IF(AND(DmartSalesData[[#This Row],[sales]]&gt;3000,DmartSalesData[[#This Row],[profit]]&gt;500),"Good","Not Good")</f>
        <v>Not Good</v>
      </c>
      <c r="R1759" s="73">
        <f>YEAR(DmartSalesData[[#This Row],[order_date]])</f>
        <v>2023</v>
      </c>
      <c r="S1759" s="73"/>
    </row>
    <row r="1760" spans="1:19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 t="str">
        <f>IF(DmartSalesData[[#This Row],[sales]]&gt;4000,"High Category",IF(DmartSalesData[[#This Row],[sales]]&gt;2000,"Medium Category","Low Category"))</f>
        <v>Medium Category</v>
      </c>
      <c r="G1760" s="2">
        <v>0.45</v>
      </c>
      <c r="H1760" s="24">
        <f t="shared" si="54"/>
        <v>1735.8615</v>
      </c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63" t="str">
        <f>IF(AND(DmartSalesData[[#This Row],[sales]]&gt;3000,DmartSalesData[[#This Row],[profit]]&gt;500),"Good","Not Good")</f>
        <v>Good</v>
      </c>
      <c r="R1760" s="73">
        <f>YEAR(DmartSalesData[[#This Row],[order_date]])</f>
        <v>2023</v>
      </c>
      <c r="S1760" s="73"/>
    </row>
    <row r="1761" spans="1:19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 t="str">
        <f>IF(DmartSalesData[[#This Row],[sales]]&gt;4000,"High Category",IF(DmartSalesData[[#This Row],[sales]]&gt;2000,"Medium Category","Low Category"))</f>
        <v>Low Category</v>
      </c>
      <c r="G1761" s="2">
        <v>0.26</v>
      </c>
      <c r="H1761" s="24">
        <f t="shared" si="54"/>
        <v>518.96780000000001</v>
      </c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63" t="str">
        <f>IF(AND(DmartSalesData[[#This Row],[sales]]&gt;3000,DmartSalesData[[#This Row],[profit]]&gt;500),"Good","Not Good")</f>
        <v>Not Good</v>
      </c>
      <c r="R1761" s="73">
        <f>YEAR(DmartSalesData[[#This Row],[order_date]])</f>
        <v>2024</v>
      </c>
      <c r="S1761" s="73"/>
    </row>
    <row r="1762" spans="1:19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 t="str">
        <f>IF(DmartSalesData[[#This Row],[sales]]&gt;4000,"High Category",IF(DmartSalesData[[#This Row],[sales]]&gt;2000,"Medium Category","Low Category"))</f>
        <v>Medium Category</v>
      </c>
      <c r="G1762" s="2">
        <v>0.34</v>
      </c>
      <c r="H1762" s="24">
        <f t="shared" si="54"/>
        <v>817.00300000000004</v>
      </c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63" t="str">
        <f>IF(AND(DmartSalesData[[#This Row],[sales]]&gt;3000,DmartSalesData[[#This Row],[profit]]&gt;500),"Good","Not Good")</f>
        <v>Not Good</v>
      </c>
      <c r="R1762" s="73">
        <f>YEAR(DmartSalesData[[#This Row],[order_date]])</f>
        <v>2024</v>
      </c>
      <c r="S1762" s="73"/>
    </row>
    <row r="1763" spans="1:19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 t="str">
        <f>IF(DmartSalesData[[#This Row],[sales]]&gt;4000,"High Category",IF(DmartSalesData[[#This Row],[sales]]&gt;2000,"Medium Category","Low Category"))</f>
        <v>Low Category</v>
      </c>
      <c r="G1763" s="2">
        <v>0.27</v>
      </c>
      <c r="H1763" s="24">
        <f t="shared" si="54"/>
        <v>247.68720000000002</v>
      </c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63" t="str">
        <f>IF(AND(DmartSalesData[[#This Row],[sales]]&gt;3000,DmartSalesData[[#This Row],[profit]]&gt;500),"Good","Not Good")</f>
        <v>Not Good</v>
      </c>
      <c r="R1763" s="73">
        <f>YEAR(DmartSalesData[[#This Row],[order_date]])</f>
        <v>2023</v>
      </c>
      <c r="S1763" s="73"/>
    </row>
    <row r="1764" spans="1:19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 t="str">
        <f>IF(DmartSalesData[[#This Row],[sales]]&gt;4000,"High Category",IF(DmartSalesData[[#This Row],[sales]]&gt;2000,"Medium Category","Low Category"))</f>
        <v>Low Category</v>
      </c>
      <c r="G1764" s="2">
        <v>0.22</v>
      </c>
      <c r="H1764" s="24">
        <f t="shared" si="54"/>
        <v>42.081600000000002</v>
      </c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63" t="str">
        <f>IF(AND(DmartSalesData[[#This Row],[sales]]&gt;3000,DmartSalesData[[#This Row],[profit]]&gt;500),"Good","Not Good")</f>
        <v>Not Good</v>
      </c>
      <c r="R1764" s="73">
        <f>YEAR(DmartSalesData[[#This Row],[order_date]])</f>
        <v>2024</v>
      </c>
      <c r="S1764" s="73"/>
    </row>
    <row r="1765" spans="1:19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 t="str">
        <f>IF(DmartSalesData[[#This Row],[sales]]&gt;4000,"High Category",IF(DmartSalesData[[#This Row],[sales]]&gt;2000,"Medium Category","Low Category"))</f>
        <v>Medium Category</v>
      </c>
      <c r="G1765" s="2">
        <v>0.3</v>
      </c>
      <c r="H1765" s="24">
        <f t="shared" si="54"/>
        <v>1009.3109999999999</v>
      </c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63" t="str">
        <f>IF(AND(DmartSalesData[[#This Row],[sales]]&gt;3000,DmartSalesData[[#This Row],[profit]]&gt;500),"Good","Not Good")</f>
        <v>Not Good</v>
      </c>
      <c r="R1765" s="73">
        <f>YEAR(DmartSalesData[[#This Row],[order_date]])</f>
        <v>2023</v>
      </c>
      <c r="S1765" s="73"/>
    </row>
    <row r="1766" spans="1:19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 t="str">
        <f>IF(DmartSalesData[[#This Row],[sales]]&gt;4000,"High Category",IF(DmartSalesData[[#This Row],[sales]]&gt;2000,"Medium Category","Low Category"))</f>
        <v>Medium Category</v>
      </c>
      <c r="G1766" s="2">
        <v>0.19</v>
      </c>
      <c r="H1766" s="24">
        <f t="shared" si="54"/>
        <v>566.16579999999999</v>
      </c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63" t="str">
        <f>IF(AND(DmartSalesData[[#This Row],[sales]]&gt;3000,DmartSalesData[[#This Row],[profit]]&gt;500),"Good","Not Good")</f>
        <v>Not Good</v>
      </c>
      <c r="R1766" s="73">
        <f>YEAR(DmartSalesData[[#This Row],[order_date]])</f>
        <v>2023</v>
      </c>
      <c r="S1766" s="73"/>
    </row>
    <row r="1767" spans="1:19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 t="str">
        <f>IF(DmartSalesData[[#This Row],[sales]]&gt;4000,"High Category",IF(DmartSalesData[[#This Row],[sales]]&gt;2000,"Medium Category","Low Category"))</f>
        <v>Medium Category</v>
      </c>
      <c r="G1767" s="2">
        <v>0.14000000000000001</v>
      </c>
      <c r="H1767" s="24">
        <f t="shared" si="54"/>
        <v>440.98600000000005</v>
      </c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63" t="str">
        <f>IF(AND(DmartSalesData[[#This Row],[sales]]&gt;3000,DmartSalesData[[#This Row],[profit]]&gt;500),"Good","Not Good")</f>
        <v>Good</v>
      </c>
      <c r="R1767" s="73">
        <f>YEAR(DmartSalesData[[#This Row],[order_date]])</f>
        <v>2023</v>
      </c>
      <c r="S1767" s="73"/>
    </row>
    <row r="1768" spans="1:19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 t="str">
        <f>IF(DmartSalesData[[#This Row],[sales]]&gt;4000,"High Category",IF(DmartSalesData[[#This Row],[sales]]&gt;2000,"Medium Category","Low Category"))</f>
        <v>Low Category</v>
      </c>
      <c r="G1768" s="2">
        <v>0.35</v>
      </c>
      <c r="H1768" s="24">
        <f t="shared" si="54"/>
        <v>472.32849999999996</v>
      </c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63" t="str">
        <f>IF(AND(DmartSalesData[[#This Row],[sales]]&gt;3000,DmartSalesData[[#This Row],[profit]]&gt;500),"Good","Not Good")</f>
        <v>Not Good</v>
      </c>
      <c r="R1768" s="73">
        <f>YEAR(DmartSalesData[[#This Row],[order_date]])</f>
        <v>2024</v>
      </c>
      <c r="S1768" s="73"/>
    </row>
    <row r="1769" spans="1:19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 t="str">
        <f>IF(DmartSalesData[[#This Row],[sales]]&gt;4000,"High Category",IF(DmartSalesData[[#This Row],[sales]]&gt;2000,"Medium Category","Low Category"))</f>
        <v>Low Category</v>
      </c>
      <c r="G1769" s="2">
        <v>0.44</v>
      </c>
      <c r="H1769" s="24">
        <f t="shared" si="54"/>
        <v>559.88240000000008</v>
      </c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63" t="str">
        <f>IF(AND(DmartSalesData[[#This Row],[sales]]&gt;3000,DmartSalesData[[#This Row],[profit]]&gt;500),"Good","Not Good")</f>
        <v>Not Good</v>
      </c>
      <c r="R1769" s="73">
        <f>YEAR(DmartSalesData[[#This Row],[order_date]])</f>
        <v>2024</v>
      </c>
      <c r="S1769" s="73"/>
    </row>
    <row r="1770" spans="1:19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 t="str">
        <f>IF(DmartSalesData[[#This Row],[sales]]&gt;4000,"High Category",IF(DmartSalesData[[#This Row],[sales]]&gt;2000,"Medium Category","Low Category"))</f>
        <v>High Category</v>
      </c>
      <c r="G1770" s="2">
        <v>0.14000000000000001</v>
      </c>
      <c r="H1770" s="24">
        <f t="shared" si="54"/>
        <v>583.58300000000008</v>
      </c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63" t="str">
        <f>IF(AND(DmartSalesData[[#This Row],[sales]]&gt;3000,DmartSalesData[[#This Row],[profit]]&gt;500),"Good","Not Good")</f>
        <v>Good</v>
      </c>
      <c r="R1770" s="73">
        <f>YEAR(DmartSalesData[[#This Row],[order_date]])</f>
        <v>2023</v>
      </c>
      <c r="S1770" s="73"/>
    </row>
    <row r="1771" spans="1:19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 t="str">
        <f>IF(DmartSalesData[[#This Row],[sales]]&gt;4000,"High Category",IF(DmartSalesData[[#This Row],[sales]]&gt;2000,"Medium Category","Low Category"))</f>
        <v>Medium Category</v>
      </c>
      <c r="G1771" s="2">
        <v>0.35</v>
      </c>
      <c r="H1771" s="24">
        <f t="shared" si="54"/>
        <v>1340.549</v>
      </c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63" t="str">
        <f>IF(AND(DmartSalesData[[#This Row],[sales]]&gt;3000,DmartSalesData[[#This Row],[profit]]&gt;500),"Good","Not Good")</f>
        <v>Good</v>
      </c>
      <c r="R1771" s="73">
        <f>YEAR(DmartSalesData[[#This Row],[order_date]])</f>
        <v>2023</v>
      </c>
      <c r="S1771" s="73"/>
    </row>
    <row r="1772" spans="1:19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 t="str">
        <f>IF(DmartSalesData[[#This Row],[sales]]&gt;4000,"High Category",IF(DmartSalesData[[#This Row],[sales]]&gt;2000,"Medium Category","Low Category"))</f>
        <v>Low Category</v>
      </c>
      <c r="G1772" s="2">
        <v>0.22</v>
      </c>
      <c r="H1772" s="24">
        <f t="shared" si="54"/>
        <v>385.05939999999998</v>
      </c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63" t="str">
        <f>IF(AND(DmartSalesData[[#This Row],[sales]]&gt;3000,DmartSalesData[[#This Row],[profit]]&gt;500),"Good","Not Good")</f>
        <v>Not Good</v>
      </c>
      <c r="R1772" s="73">
        <f>YEAR(DmartSalesData[[#This Row],[order_date]])</f>
        <v>2024</v>
      </c>
      <c r="S1772" s="73"/>
    </row>
    <row r="1773" spans="1:19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 t="str">
        <f>IF(DmartSalesData[[#This Row],[sales]]&gt;4000,"High Category",IF(DmartSalesData[[#This Row],[sales]]&gt;2000,"Medium Category","Low Category"))</f>
        <v>Medium Category</v>
      </c>
      <c r="G1773" s="2">
        <v>0.15</v>
      </c>
      <c r="H1773" s="24">
        <f t="shared" si="54"/>
        <v>483.78749999999997</v>
      </c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63" t="str">
        <f>IF(AND(DmartSalesData[[#This Row],[sales]]&gt;3000,DmartSalesData[[#This Row],[profit]]&gt;500),"Good","Not Good")</f>
        <v>Good</v>
      </c>
      <c r="R1773" s="73">
        <f>YEAR(DmartSalesData[[#This Row],[order_date]])</f>
        <v>2024</v>
      </c>
      <c r="S1773" s="73"/>
    </row>
    <row r="1774" spans="1:19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 t="str">
        <f>IF(DmartSalesData[[#This Row],[sales]]&gt;4000,"High Category",IF(DmartSalesData[[#This Row],[sales]]&gt;2000,"Medium Category","Low Category"))</f>
        <v>High Category</v>
      </c>
      <c r="G1774" s="2">
        <v>0.31</v>
      </c>
      <c r="H1774" s="24">
        <f t="shared" si="54"/>
        <v>1288.9613999999999</v>
      </c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63" t="str">
        <f>IF(AND(DmartSalesData[[#This Row],[sales]]&gt;3000,DmartSalesData[[#This Row],[profit]]&gt;500),"Good","Not Good")</f>
        <v>Good</v>
      </c>
      <c r="R1774" s="73">
        <f>YEAR(DmartSalesData[[#This Row],[order_date]])</f>
        <v>2024</v>
      </c>
      <c r="S1774" s="73"/>
    </row>
    <row r="1775" spans="1:19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 t="str">
        <f>IF(DmartSalesData[[#This Row],[sales]]&gt;4000,"High Category",IF(DmartSalesData[[#This Row],[sales]]&gt;2000,"Medium Category","Low Category"))</f>
        <v>High Category</v>
      </c>
      <c r="G1775" s="2">
        <v>0.47</v>
      </c>
      <c r="H1775" s="24">
        <f t="shared" si="54"/>
        <v>2093.9722000000002</v>
      </c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63" t="str">
        <f>IF(AND(DmartSalesData[[#This Row],[sales]]&gt;3000,DmartSalesData[[#This Row],[profit]]&gt;500),"Good","Not Good")</f>
        <v>Not Good</v>
      </c>
      <c r="R1775" s="73">
        <f>YEAR(DmartSalesData[[#This Row],[order_date]])</f>
        <v>2024</v>
      </c>
      <c r="S1775" s="73"/>
    </row>
    <row r="1776" spans="1:19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 t="str">
        <f>IF(DmartSalesData[[#This Row],[sales]]&gt;4000,"High Category",IF(DmartSalesData[[#This Row],[sales]]&gt;2000,"Medium Category","Low Category"))</f>
        <v>Low Category</v>
      </c>
      <c r="G1776" s="2">
        <v>0.18</v>
      </c>
      <c r="H1776" s="24">
        <f t="shared" si="54"/>
        <v>23.120999999999999</v>
      </c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63" t="str">
        <f>IF(AND(DmartSalesData[[#This Row],[sales]]&gt;3000,DmartSalesData[[#This Row],[profit]]&gt;500),"Good","Not Good")</f>
        <v>Not Good</v>
      </c>
      <c r="R1776" s="73">
        <f>YEAR(DmartSalesData[[#This Row],[order_date]])</f>
        <v>2023</v>
      </c>
      <c r="S1776" s="73"/>
    </row>
    <row r="1777" spans="1:19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 t="str">
        <f>IF(DmartSalesData[[#This Row],[sales]]&gt;4000,"High Category",IF(DmartSalesData[[#This Row],[sales]]&gt;2000,"Medium Category","Low Category"))</f>
        <v>High Category</v>
      </c>
      <c r="G1777" s="2">
        <v>0.38</v>
      </c>
      <c r="H1777" s="24">
        <f t="shared" si="54"/>
        <v>1552.6686</v>
      </c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63" t="str">
        <f>IF(AND(DmartSalesData[[#This Row],[sales]]&gt;3000,DmartSalesData[[#This Row],[profit]]&gt;500),"Good","Not Good")</f>
        <v>Good</v>
      </c>
      <c r="R1777" s="73">
        <f>YEAR(DmartSalesData[[#This Row],[order_date]])</f>
        <v>2024</v>
      </c>
      <c r="S1777" s="73"/>
    </row>
    <row r="1778" spans="1:19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 t="str">
        <f>IF(DmartSalesData[[#This Row],[sales]]&gt;4000,"High Category",IF(DmartSalesData[[#This Row],[sales]]&gt;2000,"Medium Category","Low Category"))</f>
        <v>Low Category</v>
      </c>
      <c r="G1778" s="2">
        <v>0.16</v>
      </c>
      <c r="H1778" s="24">
        <f t="shared" si="54"/>
        <v>290.7072</v>
      </c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63" t="str">
        <f>IF(AND(DmartSalesData[[#This Row],[sales]]&gt;3000,DmartSalesData[[#This Row],[profit]]&gt;500),"Good","Not Good")</f>
        <v>Not Good</v>
      </c>
      <c r="R1778" s="73">
        <f>YEAR(DmartSalesData[[#This Row],[order_date]])</f>
        <v>2023</v>
      </c>
      <c r="S1778" s="73"/>
    </row>
    <row r="1779" spans="1:19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 t="str">
        <f>IF(DmartSalesData[[#This Row],[sales]]&gt;4000,"High Category",IF(DmartSalesData[[#This Row],[sales]]&gt;2000,"Medium Category","Low Category"))</f>
        <v>Medium Category</v>
      </c>
      <c r="G1779" s="2">
        <v>0.4</v>
      </c>
      <c r="H1779" s="24">
        <f t="shared" si="54"/>
        <v>1448.0200000000002</v>
      </c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63" t="str">
        <f>IF(AND(DmartSalesData[[#This Row],[sales]]&gt;3000,DmartSalesData[[#This Row],[profit]]&gt;500),"Good","Not Good")</f>
        <v>Good</v>
      </c>
      <c r="R1779" s="73">
        <f>YEAR(DmartSalesData[[#This Row],[order_date]])</f>
        <v>2023</v>
      </c>
      <c r="S1779" s="73"/>
    </row>
    <row r="1780" spans="1:19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 t="str">
        <f>IF(DmartSalesData[[#This Row],[sales]]&gt;4000,"High Category",IF(DmartSalesData[[#This Row],[sales]]&gt;2000,"Medium Category","Low Category"))</f>
        <v>Low Category</v>
      </c>
      <c r="G1780" s="2">
        <v>0.38</v>
      </c>
      <c r="H1780" s="24">
        <f t="shared" si="54"/>
        <v>729.55059999999992</v>
      </c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63" t="str">
        <f>IF(AND(DmartSalesData[[#This Row],[sales]]&gt;3000,DmartSalesData[[#This Row],[profit]]&gt;500),"Good","Not Good")</f>
        <v>Not Good</v>
      </c>
      <c r="R1780" s="73">
        <f>YEAR(DmartSalesData[[#This Row],[order_date]])</f>
        <v>2024</v>
      </c>
      <c r="S1780" s="73"/>
    </row>
    <row r="1781" spans="1:19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 t="str">
        <f>IF(DmartSalesData[[#This Row],[sales]]&gt;4000,"High Category",IF(DmartSalesData[[#This Row],[sales]]&gt;2000,"Medium Category","Low Category"))</f>
        <v>Medium Category</v>
      </c>
      <c r="G1781" s="2">
        <v>0.38</v>
      </c>
      <c r="H1781" s="24">
        <f t="shared" si="54"/>
        <v>1166.8355999999999</v>
      </c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63" t="str">
        <f>IF(AND(DmartSalesData[[#This Row],[sales]]&gt;3000,DmartSalesData[[#This Row],[profit]]&gt;500),"Good","Not Good")</f>
        <v>Good</v>
      </c>
      <c r="R1781" s="73">
        <f>YEAR(DmartSalesData[[#This Row],[order_date]])</f>
        <v>2024</v>
      </c>
      <c r="S1781" s="73"/>
    </row>
    <row r="1782" spans="1:19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 t="str">
        <f>IF(DmartSalesData[[#This Row],[sales]]&gt;4000,"High Category",IF(DmartSalesData[[#This Row],[sales]]&gt;2000,"Medium Category","Low Category"))</f>
        <v>Medium Category</v>
      </c>
      <c r="G1782" s="2">
        <v>0.5</v>
      </c>
      <c r="H1782" s="24">
        <f t="shared" si="54"/>
        <v>1634.615</v>
      </c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63" t="str">
        <f>IF(AND(DmartSalesData[[#This Row],[sales]]&gt;3000,DmartSalesData[[#This Row],[profit]]&gt;500),"Good","Not Good")</f>
        <v>Not Good</v>
      </c>
      <c r="R1782" s="73">
        <f>YEAR(DmartSalesData[[#This Row],[order_date]])</f>
        <v>2024</v>
      </c>
      <c r="S1782" s="73"/>
    </row>
    <row r="1783" spans="1:19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 t="str">
        <f>IF(DmartSalesData[[#This Row],[sales]]&gt;4000,"High Category",IF(DmartSalesData[[#This Row],[sales]]&gt;2000,"Medium Category","Low Category"))</f>
        <v>Medium Category</v>
      </c>
      <c r="G1783" s="2">
        <v>7.0000000000000007E-2</v>
      </c>
      <c r="H1783" s="24">
        <f t="shared" si="54"/>
        <v>145.91220000000001</v>
      </c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63" t="str">
        <f>IF(AND(DmartSalesData[[#This Row],[sales]]&gt;3000,DmartSalesData[[#This Row],[profit]]&gt;500),"Good","Not Good")</f>
        <v>Not Good</v>
      </c>
      <c r="R1783" s="73">
        <f>YEAR(DmartSalesData[[#This Row],[order_date]])</f>
        <v>2024</v>
      </c>
      <c r="S1783" s="73"/>
    </row>
    <row r="1784" spans="1:19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 t="str">
        <f>IF(DmartSalesData[[#This Row],[sales]]&gt;4000,"High Category",IF(DmartSalesData[[#This Row],[sales]]&gt;2000,"Medium Category","Low Category"))</f>
        <v>Medium Category</v>
      </c>
      <c r="G1784" s="2">
        <v>0.19</v>
      </c>
      <c r="H1784" s="24">
        <f t="shared" si="54"/>
        <v>496.40350000000001</v>
      </c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63" t="str">
        <f>IF(AND(DmartSalesData[[#This Row],[sales]]&gt;3000,DmartSalesData[[#This Row],[profit]]&gt;500),"Good","Not Good")</f>
        <v>Not Good</v>
      </c>
      <c r="R1784" s="73">
        <f>YEAR(DmartSalesData[[#This Row],[order_date]])</f>
        <v>2023</v>
      </c>
      <c r="S1784" s="73"/>
    </row>
    <row r="1785" spans="1:19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 t="str">
        <f>IF(DmartSalesData[[#This Row],[sales]]&gt;4000,"High Category",IF(DmartSalesData[[#This Row],[sales]]&gt;2000,"Medium Category","Low Category"))</f>
        <v>Medium Category</v>
      </c>
      <c r="G1785" s="2">
        <v>0.32</v>
      </c>
      <c r="H1785" s="24">
        <f t="shared" si="54"/>
        <v>1170.8608000000002</v>
      </c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63" t="str">
        <f>IF(AND(DmartSalesData[[#This Row],[sales]]&gt;3000,DmartSalesData[[#This Row],[profit]]&gt;500),"Good","Not Good")</f>
        <v>Not Good</v>
      </c>
      <c r="R1785" s="73">
        <f>YEAR(DmartSalesData[[#This Row],[order_date]])</f>
        <v>2023</v>
      </c>
      <c r="S1785" s="73"/>
    </row>
    <row r="1786" spans="1:19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 t="str">
        <f>IF(DmartSalesData[[#This Row],[sales]]&gt;4000,"High Category",IF(DmartSalesData[[#This Row],[sales]]&gt;2000,"Medium Category","Low Category"))</f>
        <v>Medium Category</v>
      </c>
      <c r="G1786" s="2">
        <v>0.3</v>
      </c>
      <c r="H1786" s="24">
        <f t="shared" si="54"/>
        <v>730.17</v>
      </c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63" t="str">
        <f>IF(AND(DmartSalesData[[#This Row],[sales]]&gt;3000,DmartSalesData[[#This Row],[profit]]&gt;500),"Good","Not Good")</f>
        <v>Not Good</v>
      </c>
      <c r="R1786" s="73">
        <f>YEAR(DmartSalesData[[#This Row],[order_date]])</f>
        <v>2024</v>
      </c>
      <c r="S1786" s="73"/>
    </row>
    <row r="1787" spans="1:19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 t="str">
        <f>IF(DmartSalesData[[#This Row],[sales]]&gt;4000,"High Category",IF(DmartSalesData[[#This Row],[sales]]&gt;2000,"Medium Category","Low Category"))</f>
        <v>Low Category</v>
      </c>
      <c r="G1787" s="2">
        <v>0.39</v>
      </c>
      <c r="H1787" s="24">
        <f t="shared" si="54"/>
        <v>65.715000000000003</v>
      </c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63" t="str">
        <f>IF(AND(DmartSalesData[[#This Row],[sales]]&gt;3000,DmartSalesData[[#This Row],[profit]]&gt;500),"Good","Not Good")</f>
        <v>Not Good</v>
      </c>
      <c r="R1787" s="73">
        <f>YEAR(DmartSalesData[[#This Row],[order_date]])</f>
        <v>2023</v>
      </c>
      <c r="S1787" s="73"/>
    </row>
    <row r="1788" spans="1:19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 t="str">
        <f>IF(DmartSalesData[[#This Row],[sales]]&gt;4000,"High Category",IF(DmartSalesData[[#This Row],[sales]]&gt;2000,"Medium Category","Low Category"))</f>
        <v>Low Category</v>
      </c>
      <c r="G1788" s="2">
        <v>0.02</v>
      </c>
      <c r="H1788" s="24">
        <f t="shared" si="54"/>
        <v>3.2645999999999997</v>
      </c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63" t="str">
        <f>IF(AND(DmartSalesData[[#This Row],[sales]]&gt;3000,DmartSalesData[[#This Row],[profit]]&gt;500),"Good","Not Good")</f>
        <v>Not Good</v>
      </c>
      <c r="R1788" s="73">
        <f>YEAR(DmartSalesData[[#This Row],[order_date]])</f>
        <v>2024</v>
      </c>
      <c r="S1788" s="73"/>
    </row>
    <row r="1789" spans="1:19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 t="str">
        <f>IF(DmartSalesData[[#This Row],[sales]]&gt;4000,"High Category",IF(DmartSalesData[[#This Row],[sales]]&gt;2000,"Medium Category","Low Category"))</f>
        <v>Medium Category</v>
      </c>
      <c r="G1789" s="2">
        <v>0.35</v>
      </c>
      <c r="H1789" s="24">
        <f t="shared" si="54"/>
        <v>1169.1469999999999</v>
      </c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63" t="str">
        <f>IF(AND(DmartSalesData[[#This Row],[sales]]&gt;3000,DmartSalesData[[#This Row],[profit]]&gt;500),"Good","Not Good")</f>
        <v>Good</v>
      </c>
      <c r="R1789" s="73">
        <f>YEAR(DmartSalesData[[#This Row],[order_date]])</f>
        <v>2024</v>
      </c>
      <c r="S1789" s="73"/>
    </row>
    <row r="1790" spans="1:19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 t="str">
        <f>IF(DmartSalesData[[#This Row],[sales]]&gt;4000,"High Category",IF(DmartSalesData[[#This Row],[sales]]&gt;2000,"Medium Category","Low Category"))</f>
        <v>High Category</v>
      </c>
      <c r="G1790" s="2">
        <v>0.37</v>
      </c>
      <c r="H1790" s="24">
        <f t="shared" si="54"/>
        <v>1573.0401999999999</v>
      </c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63" t="str">
        <f>IF(AND(DmartSalesData[[#This Row],[sales]]&gt;3000,DmartSalesData[[#This Row],[profit]]&gt;500),"Good","Not Good")</f>
        <v>Good</v>
      </c>
      <c r="R1790" s="73">
        <f>YEAR(DmartSalesData[[#This Row],[order_date]])</f>
        <v>2024</v>
      </c>
      <c r="S1790" s="73"/>
    </row>
    <row r="1791" spans="1:19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 t="str">
        <f>IF(DmartSalesData[[#This Row],[sales]]&gt;4000,"High Category",IF(DmartSalesData[[#This Row],[sales]]&gt;2000,"Medium Category","Low Category"))</f>
        <v>Medium Category</v>
      </c>
      <c r="G1791" s="2">
        <v>0.03</v>
      </c>
      <c r="H1791" s="24">
        <f t="shared" si="54"/>
        <v>118.43519999999999</v>
      </c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63" t="str">
        <f>IF(AND(DmartSalesData[[#This Row],[sales]]&gt;3000,DmartSalesData[[#This Row],[profit]]&gt;500),"Good","Not Good")</f>
        <v>Not Good</v>
      </c>
      <c r="R1791" s="73">
        <f>YEAR(DmartSalesData[[#This Row],[order_date]])</f>
        <v>2023</v>
      </c>
      <c r="S1791" s="73"/>
    </row>
    <row r="1792" spans="1:19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 t="str">
        <f>IF(DmartSalesData[[#This Row],[sales]]&gt;4000,"High Category",IF(DmartSalesData[[#This Row],[sales]]&gt;2000,"Medium Category","Low Category"))</f>
        <v>Low Category</v>
      </c>
      <c r="G1792" s="2">
        <v>0.27</v>
      </c>
      <c r="H1792" s="24">
        <f t="shared" si="54"/>
        <v>437.65920000000006</v>
      </c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63" t="str">
        <f>IF(AND(DmartSalesData[[#This Row],[sales]]&gt;3000,DmartSalesData[[#This Row],[profit]]&gt;500),"Good","Not Good")</f>
        <v>Not Good</v>
      </c>
      <c r="R1792" s="73">
        <f>YEAR(DmartSalesData[[#This Row],[order_date]])</f>
        <v>2023</v>
      </c>
      <c r="S1792" s="73"/>
    </row>
    <row r="1793" spans="1:19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 t="str">
        <f>IF(DmartSalesData[[#This Row],[sales]]&gt;4000,"High Category",IF(DmartSalesData[[#This Row],[sales]]&gt;2000,"Medium Category","Low Category"))</f>
        <v>Medium Category</v>
      </c>
      <c r="G1793" s="2">
        <v>0.12</v>
      </c>
      <c r="H1793" s="24">
        <f t="shared" si="54"/>
        <v>289.02359999999999</v>
      </c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63" t="str">
        <f>IF(AND(DmartSalesData[[#This Row],[sales]]&gt;3000,DmartSalesData[[#This Row],[profit]]&gt;500),"Good","Not Good")</f>
        <v>Not Good</v>
      </c>
      <c r="R1793" s="73">
        <f>YEAR(DmartSalesData[[#This Row],[order_date]])</f>
        <v>2023</v>
      </c>
      <c r="S1793" s="73"/>
    </row>
    <row r="1794" spans="1:19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 t="str">
        <f>IF(DmartSalesData[[#This Row],[sales]]&gt;4000,"High Category",IF(DmartSalesData[[#This Row],[sales]]&gt;2000,"Medium Category","Low Category"))</f>
        <v>Low Category</v>
      </c>
      <c r="G1794" s="2">
        <v>0.4</v>
      </c>
      <c r="H1794" s="24">
        <f t="shared" ref="H1794:H1857" si="56">E1794*G1794</f>
        <v>498.95600000000007</v>
      </c>
      <c r="I1794" s="2">
        <f t="shared" ref="I1794:I1857" si="57">E1794-H1794</f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63" t="str">
        <f>IF(AND(DmartSalesData[[#This Row],[sales]]&gt;3000,DmartSalesData[[#This Row],[profit]]&gt;500),"Good","Not Good")</f>
        <v>Not Good</v>
      </c>
      <c r="R1794" s="73">
        <f>YEAR(DmartSalesData[[#This Row],[order_date]])</f>
        <v>2023</v>
      </c>
      <c r="S1794" s="73"/>
    </row>
    <row r="1795" spans="1:19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 t="str">
        <f>IF(DmartSalesData[[#This Row],[sales]]&gt;4000,"High Category",IF(DmartSalesData[[#This Row],[sales]]&gt;2000,"Medium Category","Low Category"))</f>
        <v>High Category</v>
      </c>
      <c r="G1795" s="2">
        <v>0.02</v>
      </c>
      <c r="H1795" s="24">
        <f t="shared" si="56"/>
        <v>98.936599999999999</v>
      </c>
      <c r="I1795" s="2">
        <f t="shared" si="57"/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63" t="str">
        <f>IF(AND(DmartSalesData[[#This Row],[sales]]&gt;3000,DmartSalesData[[#This Row],[profit]]&gt;500),"Good","Not Good")</f>
        <v>Good</v>
      </c>
      <c r="R1795" s="73">
        <f>YEAR(DmartSalesData[[#This Row],[order_date]])</f>
        <v>2023</v>
      </c>
      <c r="S1795" s="73"/>
    </row>
    <row r="1796" spans="1:19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 t="str">
        <f>IF(DmartSalesData[[#This Row],[sales]]&gt;4000,"High Category",IF(DmartSalesData[[#This Row],[sales]]&gt;2000,"Medium Category","Low Category"))</f>
        <v>Low Category</v>
      </c>
      <c r="G1796" s="2">
        <v>7.0000000000000007E-2</v>
      </c>
      <c r="H1796" s="24">
        <f t="shared" si="56"/>
        <v>96.353600000000014</v>
      </c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63" t="str">
        <f>IF(AND(DmartSalesData[[#This Row],[sales]]&gt;3000,DmartSalesData[[#This Row],[profit]]&gt;500),"Good","Not Good")</f>
        <v>Not Good</v>
      </c>
      <c r="R1796" s="73">
        <f>YEAR(DmartSalesData[[#This Row],[order_date]])</f>
        <v>2023</v>
      </c>
      <c r="S1796" s="73"/>
    </row>
    <row r="1797" spans="1:19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 t="str">
        <f>IF(DmartSalesData[[#This Row],[sales]]&gt;4000,"High Category",IF(DmartSalesData[[#This Row],[sales]]&gt;2000,"Medium Category","Low Category"))</f>
        <v>Medium Category</v>
      </c>
      <c r="G1797" s="2">
        <v>0.05</v>
      </c>
      <c r="H1797" s="24">
        <f t="shared" si="56"/>
        <v>106.98399999999999</v>
      </c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63" t="str">
        <f>IF(AND(DmartSalesData[[#This Row],[sales]]&gt;3000,DmartSalesData[[#This Row],[profit]]&gt;500),"Good","Not Good")</f>
        <v>Not Good</v>
      </c>
      <c r="R1797" s="73">
        <f>YEAR(DmartSalesData[[#This Row],[order_date]])</f>
        <v>2023</v>
      </c>
      <c r="S1797" s="73"/>
    </row>
    <row r="1798" spans="1:19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 t="str">
        <f>IF(DmartSalesData[[#This Row],[sales]]&gt;4000,"High Category",IF(DmartSalesData[[#This Row],[sales]]&gt;2000,"Medium Category","Low Category"))</f>
        <v>Medium Category</v>
      </c>
      <c r="G1798" s="2">
        <v>0.03</v>
      </c>
      <c r="H1798" s="24">
        <f t="shared" si="56"/>
        <v>103.1259</v>
      </c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63" t="str">
        <f>IF(AND(DmartSalesData[[#This Row],[sales]]&gt;3000,DmartSalesData[[#This Row],[profit]]&gt;500),"Good","Not Good")</f>
        <v>Good</v>
      </c>
      <c r="R1798" s="73">
        <f>YEAR(DmartSalesData[[#This Row],[order_date]])</f>
        <v>2023</v>
      </c>
      <c r="S1798" s="73"/>
    </row>
    <row r="1799" spans="1:19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 t="str">
        <f>IF(DmartSalesData[[#This Row],[sales]]&gt;4000,"High Category",IF(DmartSalesData[[#This Row],[sales]]&gt;2000,"Medium Category","Low Category"))</f>
        <v>High Category</v>
      </c>
      <c r="G1799" s="2">
        <v>0.3</v>
      </c>
      <c r="H1799" s="24">
        <f t="shared" si="56"/>
        <v>1317.7469999999998</v>
      </c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63" t="str">
        <f>IF(AND(DmartSalesData[[#This Row],[sales]]&gt;3000,DmartSalesData[[#This Row],[profit]]&gt;500),"Good","Not Good")</f>
        <v>Not Good</v>
      </c>
      <c r="R1799" s="73">
        <f>YEAR(DmartSalesData[[#This Row],[order_date]])</f>
        <v>2023</v>
      </c>
      <c r="S1799" s="73"/>
    </row>
    <row r="1800" spans="1:19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 t="str">
        <f>IF(DmartSalesData[[#This Row],[sales]]&gt;4000,"High Category",IF(DmartSalesData[[#This Row],[sales]]&gt;2000,"Medium Category","Low Category"))</f>
        <v>Low Category</v>
      </c>
      <c r="G1800" s="2">
        <v>0.43</v>
      </c>
      <c r="H1800" s="24">
        <f t="shared" si="56"/>
        <v>151.4589</v>
      </c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63" t="str">
        <f>IF(AND(DmartSalesData[[#This Row],[sales]]&gt;3000,DmartSalesData[[#This Row],[profit]]&gt;500),"Good","Not Good")</f>
        <v>Not Good</v>
      </c>
      <c r="R1800" s="73">
        <f>YEAR(DmartSalesData[[#This Row],[order_date]])</f>
        <v>2023</v>
      </c>
      <c r="S1800" s="73"/>
    </row>
    <row r="1801" spans="1:19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 t="str">
        <f>IF(DmartSalesData[[#This Row],[sales]]&gt;4000,"High Category",IF(DmartSalesData[[#This Row],[sales]]&gt;2000,"Medium Category","Low Category"))</f>
        <v>Low Category</v>
      </c>
      <c r="G1801" s="2">
        <v>0.26</v>
      </c>
      <c r="H1801" s="24">
        <f t="shared" si="56"/>
        <v>409.5</v>
      </c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63" t="str">
        <f>IF(AND(DmartSalesData[[#This Row],[sales]]&gt;3000,DmartSalesData[[#This Row],[profit]]&gt;500),"Good","Not Good")</f>
        <v>Not Good</v>
      </c>
      <c r="R1801" s="73">
        <f>YEAR(DmartSalesData[[#This Row],[order_date]])</f>
        <v>2023</v>
      </c>
      <c r="S1801" s="73"/>
    </row>
    <row r="1802" spans="1:19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 t="str">
        <f>IF(DmartSalesData[[#This Row],[sales]]&gt;4000,"High Category",IF(DmartSalesData[[#This Row],[sales]]&gt;2000,"Medium Category","Low Category"))</f>
        <v>Medium Category</v>
      </c>
      <c r="G1802" s="2">
        <v>0.11</v>
      </c>
      <c r="H1802" s="24">
        <f t="shared" si="56"/>
        <v>317.68330000000003</v>
      </c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63" t="str">
        <f>IF(AND(DmartSalesData[[#This Row],[sales]]&gt;3000,DmartSalesData[[#This Row],[profit]]&gt;500),"Good","Not Good")</f>
        <v>Not Good</v>
      </c>
      <c r="R1802" s="73">
        <f>YEAR(DmartSalesData[[#This Row],[order_date]])</f>
        <v>2024</v>
      </c>
      <c r="S1802" s="73"/>
    </row>
    <row r="1803" spans="1:19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 t="str">
        <f>IF(DmartSalesData[[#This Row],[sales]]&gt;4000,"High Category",IF(DmartSalesData[[#This Row],[sales]]&gt;2000,"Medium Category","Low Category"))</f>
        <v>Medium Category</v>
      </c>
      <c r="G1803" s="2">
        <v>0.17</v>
      </c>
      <c r="H1803" s="24">
        <f t="shared" si="56"/>
        <v>532.05410000000006</v>
      </c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63" t="str">
        <f>IF(AND(DmartSalesData[[#This Row],[sales]]&gt;3000,DmartSalesData[[#This Row],[profit]]&gt;500),"Good","Not Good")</f>
        <v>Not Good</v>
      </c>
      <c r="R1803" s="73">
        <f>YEAR(DmartSalesData[[#This Row],[order_date]])</f>
        <v>2024</v>
      </c>
      <c r="S1803" s="73"/>
    </row>
    <row r="1804" spans="1:19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 t="str">
        <f>IF(DmartSalesData[[#This Row],[sales]]&gt;4000,"High Category",IF(DmartSalesData[[#This Row],[sales]]&gt;2000,"Medium Category","Low Category"))</f>
        <v>Low Category</v>
      </c>
      <c r="G1804" s="2">
        <v>0.18</v>
      </c>
      <c r="H1804" s="24">
        <f t="shared" si="56"/>
        <v>79.76339999999999</v>
      </c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63" t="str">
        <f>IF(AND(DmartSalesData[[#This Row],[sales]]&gt;3000,DmartSalesData[[#This Row],[profit]]&gt;500),"Good","Not Good")</f>
        <v>Not Good</v>
      </c>
      <c r="R1804" s="73">
        <f>YEAR(DmartSalesData[[#This Row],[order_date]])</f>
        <v>2023</v>
      </c>
      <c r="S1804" s="73"/>
    </row>
    <row r="1805" spans="1:19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 t="str">
        <f>IF(DmartSalesData[[#This Row],[sales]]&gt;4000,"High Category",IF(DmartSalesData[[#This Row],[sales]]&gt;2000,"Medium Category","Low Category"))</f>
        <v>Medium Category</v>
      </c>
      <c r="G1805" s="2">
        <v>0.23</v>
      </c>
      <c r="H1805" s="24">
        <f t="shared" si="56"/>
        <v>771.41769999999997</v>
      </c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63" t="str">
        <f>IF(AND(DmartSalesData[[#This Row],[sales]]&gt;3000,DmartSalesData[[#This Row],[profit]]&gt;500),"Good","Not Good")</f>
        <v>Good</v>
      </c>
      <c r="R1805" s="73">
        <f>YEAR(DmartSalesData[[#This Row],[order_date]])</f>
        <v>2024</v>
      </c>
      <c r="S1805" s="73"/>
    </row>
    <row r="1806" spans="1:19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 t="str">
        <f>IF(DmartSalesData[[#This Row],[sales]]&gt;4000,"High Category",IF(DmartSalesData[[#This Row],[sales]]&gt;2000,"Medium Category","Low Category"))</f>
        <v>Medium Category</v>
      </c>
      <c r="G1806" s="2">
        <v>0.21</v>
      </c>
      <c r="H1806" s="24">
        <f t="shared" si="56"/>
        <v>564.37919999999997</v>
      </c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63" t="str">
        <f>IF(AND(DmartSalesData[[#This Row],[sales]]&gt;3000,DmartSalesData[[#This Row],[profit]]&gt;500),"Good","Not Good")</f>
        <v>Not Good</v>
      </c>
      <c r="R1806" s="73">
        <f>YEAR(DmartSalesData[[#This Row],[order_date]])</f>
        <v>2024</v>
      </c>
      <c r="S1806" s="73"/>
    </row>
    <row r="1807" spans="1:19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 t="str">
        <f>IF(DmartSalesData[[#This Row],[sales]]&gt;4000,"High Category",IF(DmartSalesData[[#This Row],[sales]]&gt;2000,"Medium Category","Low Category"))</f>
        <v>High Category</v>
      </c>
      <c r="G1807" s="2">
        <v>0.34</v>
      </c>
      <c r="H1807" s="24">
        <f t="shared" si="56"/>
        <v>1412.8258000000001</v>
      </c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63" t="str">
        <f>IF(AND(DmartSalesData[[#This Row],[sales]]&gt;3000,DmartSalesData[[#This Row],[profit]]&gt;500),"Good","Not Good")</f>
        <v>Not Good</v>
      </c>
      <c r="R1807" s="73">
        <f>YEAR(DmartSalesData[[#This Row],[order_date]])</f>
        <v>2023</v>
      </c>
      <c r="S1807" s="73"/>
    </row>
    <row r="1808" spans="1:19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 t="str">
        <f>IF(DmartSalesData[[#This Row],[sales]]&gt;4000,"High Category",IF(DmartSalesData[[#This Row],[sales]]&gt;2000,"Medium Category","Low Category"))</f>
        <v>Low Category</v>
      </c>
      <c r="G1808" s="2">
        <v>0.17</v>
      </c>
      <c r="H1808" s="24">
        <f t="shared" si="56"/>
        <v>202.08410000000001</v>
      </c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63" t="str">
        <f>IF(AND(DmartSalesData[[#This Row],[sales]]&gt;3000,DmartSalesData[[#This Row],[profit]]&gt;500),"Good","Not Good")</f>
        <v>Not Good</v>
      </c>
      <c r="R1808" s="73">
        <f>YEAR(DmartSalesData[[#This Row],[order_date]])</f>
        <v>2023</v>
      </c>
      <c r="S1808" s="73"/>
    </row>
    <row r="1809" spans="1:19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 t="str">
        <f>IF(DmartSalesData[[#This Row],[sales]]&gt;4000,"High Category",IF(DmartSalesData[[#This Row],[sales]]&gt;2000,"Medium Category","Low Category"))</f>
        <v>Low Category</v>
      </c>
      <c r="G1809" s="2">
        <v>0.33</v>
      </c>
      <c r="H1809" s="24">
        <f t="shared" si="56"/>
        <v>348.35790000000003</v>
      </c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63" t="str">
        <f>IF(AND(DmartSalesData[[#This Row],[sales]]&gt;3000,DmartSalesData[[#This Row],[profit]]&gt;500),"Good","Not Good")</f>
        <v>Not Good</v>
      </c>
      <c r="R1809" s="73">
        <f>YEAR(DmartSalesData[[#This Row],[order_date]])</f>
        <v>2023</v>
      </c>
      <c r="S1809" s="73"/>
    </row>
    <row r="1810" spans="1:19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 t="str">
        <f>IF(DmartSalesData[[#This Row],[sales]]&gt;4000,"High Category",IF(DmartSalesData[[#This Row],[sales]]&gt;2000,"Medium Category","Low Category"))</f>
        <v>Medium Category</v>
      </c>
      <c r="G1810" s="2">
        <v>0.27</v>
      </c>
      <c r="H1810" s="24">
        <f t="shared" si="56"/>
        <v>1076.5844999999999</v>
      </c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63" t="str">
        <f>IF(AND(DmartSalesData[[#This Row],[sales]]&gt;3000,DmartSalesData[[#This Row],[profit]]&gt;500),"Good","Not Good")</f>
        <v>Good</v>
      </c>
      <c r="R1810" s="73">
        <f>YEAR(DmartSalesData[[#This Row],[order_date]])</f>
        <v>2024</v>
      </c>
      <c r="S1810" s="73"/>
    </row>
    <row r="1811" spans="1:19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 t="str">
        <f>IF(DmartSalesData[[#This Row],[sales]]&gt;4000,"High Category",IF(DmartSalesData[[#This Row],[sales]]&gt;2000,"Medium Category","Low Category"))</f>
        <v>Medium Category</v>
      </c>
      <c r="G1811" s="2">
        <v>0.02</v>
      </c>
      <c r="H1811" s="24">
        <f t="shared" si="56"/>
        <v>70.979200000000006</v>
      </c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63" t="str">
        <f>IF(AND(DmartSalesData[[#This Row],[sales]]&gt;3000,DmartSalesData[[#This Row],[profit]]&gt;500),"Good","Not Good")</f>
        <v>Good</v>
      </c>
      <c r="R1811" s="73">
        <f>YEAR(DmartSalesData[[#This Row],[order_date]])</f>
        <v>2024</v>
      </c>
      <c r="S1811" s="73"/>
    </row>
    <row r="1812" spans="1:19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 t="str">
        <f>IF(DmartSalesData[[#This Row],[sales]]&gt;4000,"High Category",IF(DmartSalesData[[#This Row],[sales]]&gt;2000,"Medium Category","Low Category"))</f>
        <v>Medium Category</v>
      </c>
      <c r="G1812" s="2">
        <v>0.46</v>
      </c>
      <c r="H1812" s="24">
        <f t="shared" si="56"/>
        <v>1830.432</v>
      </c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63" t="str">
        <f>IF(AND(DmartSalesData[[#This Row],[sales]]&gt;3000,DmartSalesData[[#This Row],[profit]]&gt;500),"Good","Not Good")</f>
        <v>Good</v>
      </c>
      <c r="R1812" s="73">
        <f>YEAR(DmartSalesData[[#This Row],[order_date]])</f>
        <v>2024</v>
      </c>
      <c r="S1812" s="73"/>
    </row>
    <row r="1813" spans="1:19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 t="str">
        <f>IF(DmartSalesData[[#This Row],[sales]]&gt;4000,"High Category",IF(DmartSalesData[[#This Row],[sales]]&gt;2000,"Medium Category","Low Category"))</f>
        <v>Medium Category</v>
      </c>
      <c r="G1813" s="2">
        <v>0.09</v>
      </c>
      <c r="H1813" s="24">
        <f t="shared" si="56"/>
        <v>353.83319999999998</v>
      </c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63" t="str">
        <f>IF(AND(DmartSalesData[[#This Row],[sales]]&gt;3000,DmartSalesData[[#This Row],[profit]]&gt;500),"Good","Not Good")</f>
        <v>Not Good</v>
      </c>
      <c r="R1813" s="73">
        <f>YEAR(DmartSalesData[[#This Row],[order_date]])</f>
        <v>2023</v>
      </c>
      <c r="S1813" s="73"/>
    </row>
    <row r="1814" spans="1:19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 t="str">
        <f>IF(DmartSalesData[[#This Row],[sales]]&gt;4000,"High Category",IF(DmartSalesData[[#This Row],[sales]]&gt;2000,"Medium Category","Low Category"))</f>
        <v>Low Category</v>
      </c>
      <c r="G1814" s="2">
        <v>0.23</v>
      </c>
      <c r="H1814" s="24">
        <f t="shared" si="56"/>
        <v>140.208</v>
      </c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63" t="str">
        <f>IF(AND(DmartSalesData[[#This Row],[sales]]&gt;3000,DmartSalesData[[#This Row],[profit]]&gt;500),"Good","Not Good")</f>
        <v>Not Good</v>
      </c>
      <c r="R1814" s="73">
        <f>YEAR(DmartSalesData[[#This Row],[order_date]])</f>
        <v>2024</v>
      </c>
      <c r="S1814" s="73"/>
    </row>
    <row r="1815" spans="1:19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 t="str">
        <f>IF(DmartSalesData[[#This Row],[sales]]&gt;4000,"High Category",IF(DmartSalesData[[#This Row],[sales]]&gt;2000,"Medium Category","Low Category"))</f>
        <v>Low Category</v>
      </c>
      <c r="G1815" s="2">
        <v>0.47</v>
      </c>
      <c r="H1815" s="24">
        <f t="shared" si="56"/>
        <v>688.57819999999992</v>
      </c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63" t="str">
        <f>IF(AND(DmartSalesData[[#This Row],[sales]]&gt;3000,DmartSalesData[[#This Row],[profit]]&gt;500),"Good","Not Good")</f>
        <v>Not Good</v>
      </c>
      <c r="R1815" s="73">
        <f>YEAR(DmartSalesData[[#This Row],[order_date]])</f>
        <v>2024</v>
      </c>
      <c r="S1815" s="73"/>
    </row>
    <row r="1816" spans="1:19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 t="str">
        <f>IF(DmartSalesData[[#This Row],[sales]]&gt;4000,"High Category",IF(DmartSalesData[[#This Row],[sales]]&gt;2000,"Medium Category","Low Category"))</f>
        <v>Low Category</v>
      </c>
      <c r="G1816" s="2">
        <v>0.12</v>
      </c>
      <c r="H1816" s="24">
        <f t="shared" si="56"/>
        <v>164.93039999999999</v>
      </c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63" t="str">
        <f>IF(AND(DmartSalesData[[#This Row],[sales]]&gt;3000,DmartSalesData[[#This Row],[profit]]&gt;500),"Good","Not Good")</f>
        <v>Not Good</v>
      </c>
      <c r="R1816" s="73">
        <f>YEAR(DmartSalesData[[#This Row],[order_date]])</f>
        <v>2024</v>
      </c>
      <c r="S1816" s="73"/>
    </row>
    <row r="1817" spans="1:19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 t="str">
        <f>IF(DmartSalesData[[#This Row],[sales]]&gt;4000,"High Category",IF(DmartSalesData[[#This Row],[sales]]&gt;2000,"Medium Category","Low Category"))</f>
        <v>High Category</v>
      </c>
      <c r="G1817" s="2">
        <v>0.01</v>
      </c>
      <c r="H1817" s="24">
        <f t="shared" si="56"/>
        <v>46.794799999999995</v>
      </c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63" t="str">
        <f>IF(AND(DmartSalesData[[#This Row],[sales]]&gt;3000,DmartSalesData[[#This Row],[profit]]&gt;500),"Good","Not Good")</f>
        <v>Good</v>
      </c>
      <c r="R1817" s="73">
        <f>YEAR(DmartSalesData[[#This Row],[order_date]])</f>
        <v>2023</v>
      </c>
      <c r="S1817" s="73"/>
    </row>
    <row r="1818" spans="1:19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 t="str">
        <f>IF(DmartSalesData[[#This Row],[sales]]&gt;4000,"High Category",IF(DmartSalesData[[#This Row],[sales]]&gt;2000,"Medium Category","Low Category"))</f>
        <v>Medium Category</v>
      </c>
      <c r="G1818" s="2">
        <v>0.25</v>
      </c>
      <c r="H1818" s="24">
        <f t="shared" si="56"/>
        <v>622.14750000000004</v>
      </c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63" t="str">
        <f>IF(AND(DmartSalesData[[#This Row],[sales]]&gt;3000,DmartSalesData[[#This Row],[profit]]&gt;500),"Good","Not Good")</f>
        <v>Not Good</v>
      </c>
      <c r="R1818" s="73">
        <f>YEAR(DmartSalesData[[#This Row],[order_date]])</f>
        <v>2024</v>
      </c>
      <c r="S1818" s="73"/>
    </row>
    <row r="1819" spans="1:19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 t="str">
        <f>IF(DmartSalesData[[#This Row],[sales]]&gt;4000,"High Category",IF(DmartSalesData[[#This Row],[sales]]&gt;2000,"Medium Category","Low Category"))</f>
        <v>Low Category</v>
      </c>
      <c r="G1819" s="2">
        <v>0.11</v>
      </c>
      <c r="H1819" s="24">
        <f t="shared" si="56"/>
        <v>70.859799999999993</v>
      </c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63" t="str">
        <f>IF(AND(DmartSalesData[[#This Row],[sales]]&gt;3000,DmartSalesData[[#This Row],[profit]]&gt;500),"Good","Not Good")</f>
        <v>Not Good</v>
      </c>
      <c r="R1819" s="73">
        <f>YEAR(DmartSalesData[[#This Row],[order_date]])</f>
        <v>2024</v>
      </c>
      <c r="S1819" s="73"/>
    </row>
    <row r="1820" spans="1:19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 t="str">
        <f>IF(DmartSalesData[[#This Row],[sales]]&gt;4000,"High Category",IF(DmartSalesData[[#This Row],[sales]]&gt;2000,"Medium Category","Low Category"))</f>
        <v>Low Category</v>
      </c>
      <c r="G1820" s="2">
        <v>0.28999999999999998</v>
      </c>
      <c r="H1820" s="24">
        <f t="shared" si="56"/>
        <v>440.48969999999997</v>
      </c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63" t="str">
        <f>IF(AND(DmartSalesData[[#This Row],[sales]]&gt;3000,DmartSalesData[[#This Row],[profit]]&gt;500),"Good","Not Good")</f>
        <v>Not Good</v>
      </c>
      <c r="R1820" s="73">
        <f>YEAR(DmartSalesData[[#This Row],[order_date]])</f>
        <v>2024</v>
      </c>
      <c r="S1820" s="73"/>
    </row>
    <row r="1821" spans="1:19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 t="str">
        <f>IF(DmartSalesData[[#This Row],[sales]]&gt;4000,"High Category",IF(DmartSalesData[[#This Row],[sales]]&gt;2000,"Medium Category","Low Category"))</f>
        <v>High Category</v>
      </c>
      <c r="G1821" s="2">
        <v>0.41</v>
      </c>
      <c r="H1821" s="24">
        <f t="shared" si="56"/>
        <v>1792.6511999999998</v>
      </c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63" t="str">
        <f>IF(AND(DmartSalesData[[#This Row],[sales]]&gt;3000,DmartSalesData[[#This Row],[profit]]&gt;500),"Good","Not Good")</f>
        <v>Good</v>
      </c>
      <c r="R1821" s="73">
        <f>YEAR(DmartSalesData[[#This Row],[order_date]])</f>
        <v>2023</v>
      </c>
      <c r="S1821" s="73"/>
    </row>
    <row r="1822" spans="1:19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 t="str">
        <f>IF(DmartSalesData[[#This Row],[sales]]&gt;4000,"High Category",IF(DmartSalesData[[#This Row],[sales]]&gt;2000,"Medium Category","Low Category"))</f>
        <v>High Category</v>
      </c>
      <c r="G1822" s="2">
        <v>0.26</v>
      </c>
      <c r="H1822" s="24">
        <f t="shared" si="56"/>
        <v>1105.1638</v>
      </c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63" t="str">
        <f>IF(AND(DmartSalesData[[#This Row],[sales]]&gt;3000,DmartSalesData[[#This Row],[profit]]&gt;500),"Good","Not Good")</f>
        <v>Good</v>
      </c>
      <c r="R1822" s="73">
        <f>YEAR(DmartSalesData[[#This Row],[order_date]])</f>
        <v>2024</v>
      </c>
      <c r="S1822" s="73"/>
    </row>
    <row r="1823" spans="1:19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 t="str">
        <f>IF(DmartSalesData[[#This Row],[sales]]&gt;4000,"High Category",IF(DmartSalesData[[#This Row],[sales]]&gt;2000,"Medium Category","Low Category"))</f>
        <v>High Category</v>
      </c>
      <c r="G1823" s="2">
        <v>0.32</v>
      </c>
      <c r="H1823" s="24">
        <f t="shared" si="56"/>
        <v>1443.7311999999999</v>
      </c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63" t="str">
        <f>IF(AND(DmartSalesData[[#This Row],[sales]]&gt;3000,DmartSalesData[[#This Row],[profit]]&gt;500),"Good","Not Good")</f>
        <v>Good</v>
      </c>
      <c r="R1823" s="73">
        <f>YEAR(DmartSalesData[[#This Row],[order_date]])</f>
        <v>2024</v>
      </c>
      <c r="S1823" s="73"/>
    </row>
    <row r="1824" spans="1:19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 t="str">
        <f>IF(DmartSalesData[[#This Row],[sales]]&gt;4000,"High Category",IF(DmartSalesData[[#This Row],[sales]]&gt;2000,"Medium Category","Low Category"))</f>
        <v>Medium Category</v>
      </c>
      <c r="G1824" s="2">
        <v>0.33</v>
      </c>
      <c r="H1824" s="24">
        <f t="shared" si="56"/>
        <v>661.25070000000005</v>
      </c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63" t="str">
        <f>IF(AND(DmartSalesData[[#This Row],[sales]]&gt;3000,DmartSalesData[[#This Row],[profit]]&gt;500),"Good","Not Good")</f>
        <v>Not Good</v>
      </c>
      <c r="R1824" s="73">
        <f>YEAR(DmartSalesData[[#This Row],[order_date]])</f>
        <v>2024</v>
      </c>
      <c r="S1824" s="73"/>
    </row>
    <row r="1825" spans="1:19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 t="str">
        <f>IF(DmartSalesData[[#This Row],[sales]]&gt;4000,"High Category",IF(DmartSalesData[[#This Row],[sales]]&gt;2000,"Medium Category","Low Category"))</f>
        <v>Medium Category</v>
      </c>
      <c r="G1825" s="2">
        <v>0.41</v>
      </c>
      <c r="H1825" s="24">
        <f t="shared" si="56"/>
        <v>1329.4537</v>
      </c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63" t="str">
        <f>IF(AND(DmartSalesData[[#This Row],[sales]]&gt;3000,DmartSalesData[[#This Row],[profit]]&gt;500),"Good","Not Good")</f>
        <v>Good</v>
      </c>
      <c r="R1825" s="73">
        <f>YEAR(DmartSalesData[[#This Row],[order_date]])</f>
        <v>2023</v>
      </c>
      <c r="S1825" s="73"/>
    </row>
    <row r="1826" spans="1:19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 t="str">
        <f>IF(DmartSalesData[[#This Row],[sales]]&gt;4000,"High Category",IF(DmartSalesData[[#This Row],[sales]]&gt;2000,"Medium Category","Low Category"))</f>
        <v>Low Category</v>
      </c>
      <c r="G1826" s="2">
        <v>0.34</v>
      </c>
      <c r="H1826" s="24">
        <f t="shared" si="56"/>
        <v>497.43700000000001</v>
      </c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63" t="str">
        <f>IF(AND(DmartSalesData[[#This Row],[sales]]&gt;3000,DmartSalesData[[#This Row],[profit]]&gt;500),"Good","Not Good")</f>
        <v>Not Good</v>
      </c>
      <c r="R1826" s="73">
        <f>YEAR(DmartSalesData[[#This Row],[order_date]])</f>
        <v>2024</v>
      </c>
      <c r="S1826" s="73"/>
    </row>
    <row r="1827" spans="1:19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 t="str">
        <f>IF(DmartSalesData[[#This Row],[sales]]&gt;4000,"High Category",IF(DmartSalesData[[#This Row],[sales]]&gt;2000,"Medium Category","Low Category"))</f>
        <v>Low Category</v>
      </c>
      <c r="G1827" s="2">
        <v>0.49</v>
      </c>
      <c r="H1827" s="24">
        <f t="shared" si="56"/>
        <v>483.15959999999995</v>
      </c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63" t="str">
        <f>IF(AND(DmartSalesData[[#This Row],[sales]]&gt;3000,DmartSalesData[[#This Row],[profit]]&gt;500),"Good","Not Good")</f>
        <v>Not Good</v>
      </c>
      <c r="R1827" s="73">
        <f>YEAR(DmartSalesData[[#This Row],[order_date]])</f>
        <v>2023</v>
      </c>
      <c r="S1827" s="73"/>
    </row>
    <row r="1828" spans="1:19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 t="str">
        <f>IF(DmartSalesData[[#This Row],[sales]]&gt;4000,"High Category",IF(DmartSalesData[[#This Row],[sales]]&gt;2000,"Medium Category","Low Category"))</f>
        <v>Low Category</v>
      </c>
      <c r="G1828" s="2">
        <v>0.23</v>
      </c>
      <c r="H1828" s="24">
        <f t="shared" si="56"/>
        <v>47.683599999999998</v>
      </c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63" t="str">
        <f>IF(AND(DmartSalesData[[#This Row],[sales]]&gt;3000,DmartSalesData[[#This Row],[profit]]&gt;500),"Good","Not Good")</f>
        <v>Not Good</v>
      </c>
      <c r="R1828" s="73">
        <f>YEAR(DmartSalesData[[#This Row],[order_date]])</f>
        <v>2024</v>
      </c>
      <c r="S1828" s="73"/>
    </row>
    <row r="1829" spans="1:19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 t="str">
        <f>IF(DmartSalesData[[#This Row],[sales]]&gt;4000,"High Category",IF(DmartSalesData[[#This Row],[sales]]&gt;2000,"Medium Category","Low Category"))</f>
        <v>Low Category</v>
      </c>
      <c r="G1829" s="2">
        <v>0.03</v>
      </c>
      <c r="H1829" s="24">
        <f t="shared" si="56"/>
        <v>35.845799999999997</v>
      </c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63" t="str">
        <f>IF(AND(DmartSalesData[[#This Row],[sales]]&gt;3000,DmartSalesData[[#This Row],[profit]]&gt;500),"Good","Not Good")</f>
        <v>Not Good</v>
      </c>
      <c r="R1829" s="73">
        <f>YEAR(DmartSalesData[[#This Row],[order_date]])</f>
        <v>2023</v>
      </c>
      <c r="S1829" s="73"/>
    </row>
    <row r="1830" spans="1:19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 t="str">
        <f>IF(DmartSalesData[[#This Row],[sales]]&gt;4000,"High Category",IF(DmartSalesData[[#This Row],[sales]]&gt;2000,"Medium Category","Low Category"))</f>
        <v>Medium Category</v>
      </c>
      <c r="G1830" s="2">
        <v>0.2</v>
      </c>
      <c r="H1830" s="24">
        <f t="shared" si="56"/>
        <v>612.28599999999994</v>
      </c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63" t="str">
        <f>IF(AND(DmartSalesData[[#This Row],[sales]]&gt;3000,DmartSalesData[[#This Row],[profit]]&gt;500),"Good","Not Good")</f>
        <v>Not Good</v>
      </c>
      <c r="R1830" s="73">
        <f>YEAR(DmartSalesData[[#This Row],[order_date]])</f>
        <v>2024</v>
      </c>
      <c r="S1830" s="73"/>
    </row>
    <row r="1831" spans="1:19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 t="str">
        <f>IF(DmartSalesData[[#This Row],[sales]]&gt;4000,"High Category",IF(DmartSalesData[[#This Row],[sales]]&gt;2000,"Medium Category","Low Category"))</f>
        <v>High Category</v>
      </c>
      <c r="G1831" s="2">
        <v>0.42</v>
      </c>
      <c r="H1831" s="24">
        <f t="shared" si="56"/>
        <v>1902.8645999999999</v>
      </c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63" t="str">
        <f>IF(AND(DmartSalesData[[#This Row],[sales]]&gt;3000,DmartSalesData[[#This Row],[profit]]&gt;500),"Good","Not Good")</f>
        <v>Not Good</v>
      </c>
      <c r="R1831" s="73">
        <f>YEAR(DmartSalesData[[#This Row],[order_date]])</f>
        <v>2023</v>
      </c>
      <c r="S1831" s="73"/>
    </row>
    <row r="1832" spans="1:19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 t="str">
        <f>IF(DmartSalesData[[#This Row],[sales]]&gt;4000,"High Category",IF(DmartSalesData[[#This Row],[sales]]&gt;2000,"Medium Category","Low Category"))</f>
        <v>Low Category</v>
      </c>
      <c r="G1832" s="2">
        <v>7.0000000000000007E-2</v>
      </c>
      <c r="H1832" s="24">
        <f t="shared" si="56"/>
        <v>52.763200000000005</v>
      </c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63" t="str">
        <f>IF(AND(DmartSalesData[[#This Row],[sales]]&gt;3000,DmartSalesData[[#This Row],[profit]]&gt;500),"Good","Not Good")</f>
        <v>Not Good</v>
      </c>
      <c r="R1832" s="73">
        <f>YEAR(DmartSalesData[[#This Row],[order_date]])</f>
        <v>2024</v>
      </c>
      <c r="S1832" s="73"/>
    </row>
    <row r="1833" spans="1:19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 t="str">
        <f>IF(DmartSalesData[[#This Row],[sales]]&gt;4000,"High Category",IF(DmartSalesData[[#This Row],[sales]]&gt;2000,"Medium Category","Low Category"))</f>
        <v>High Category</v>
      </c>
      <c r="G1833" s="2">
        <v>0.37</v>
      </c>
      <c r="H1833" s="24">
        <f t="shared" si="56"/>
        <v>1701.3562000000002</v>
      </c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63" t="str">
        <f>IF(AND(DmartSalesData[[#This Row],[sales]]&gt;3000,DmartSalesData[[#This Row],[profit]]&gt;500),"Good","Not Good")</f>
        <v>Good</v>
      </c>
      <c r="R1833" s="73">
        <f>YEAR(DmartSalesData[[#This Row],[order_date]])</f>
        <v>2024</v>
      </c>
      <c r="S1833" s="73"/>
    </row>
    <row r="1834" spans="1:19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 t="str">
        <f>IF(DmartSalesData[[#This Row],[sales]]&gt;4000,"High Category",IF(DmartSalesData[[#This Row],[sales]]&gt;2000,"Medium Category","Low Category"))</f>
        <v>Low Category</v>
      </c>
      <c r="G1834" s="2">
        <v>0.27</v>
      </c>
      <c r="H1834" s="24">
        <f t="shared" si="56"/>
        <v>483.94530000000003</v>
      </c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63" t="str">
        <f>IF(AND(DmartSalesData[[#This Row],[sales]]&gt;3000,DmartSalesData[[#This Row],[profit]]&gt;500),"Good","Not Good")</f>
        <v>Not Good</v>
      </c>
      <c r="R1834" s="73">
        <f>YEAR(DmartSalesData[[#This Row],[order_date]])</f>
        <v>2024</v>
      </c>
      <c r="S1834" s="73"/>
    </row>
    <row r="1835" spans="1:19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 t="str">
        <f>IF(DmartSalesData[[#This Row],[sales]]&gt;4000,"High Category",IF(DmartSalesData[[#This Row],[sales]]&gt;2000,"Medium Category","Low Category"))</f>
        <v>Medium Category</v>
      </c>
      <c r="G1835" s="2">
        <v>0.45</v>
      </c>
      <c r="H1835" s="24">
        <f t="shared" si="56"/>
        <v>986.15700000000004</v>
      </c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63" t="str">
        <f>IF(AND(DmartSalesData[[#This Row],[sales]]&gt;3000,DmartSalesData[[#This Row],[profit]]&gt;500),"Good","Not Good")</f>
        <v>Not Good</v>
      </c>
      <c r="R1835" s="73">
        <f>YEAR(DmartSalesData[[#This Row],[order_date]])</f>
        <v>2023</v>
      </c>
      <c r="S1835" s="73"/>
    </row>
    <row r="1836" spans="1:19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 t="str">
        <f>IF(DmartSalesData[[#This Row],[sales]]&gt;4000,"High Category",IF(DmartSalesData[[#This Row],[sales]]&gt;2000,"Medium Category","Low Category"))</f>
        <v>Low Category</v>
      </c>
      <c r="G1836" s="2">
        <v>0.37</v>
      </c>
      <c r="H1836" s="24">
        <f t="shared" si="56"/>
        <v>698.70429999999999</v>
      </c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63" t="str">
        <f>IF(AND(DmartSalesData[[#This Row],[sales]]&gt;3000,DmartSalesData[[#This Row],[profit]]&gt;500),"Good","Not Good")</f>
        <v>Not Good</v>
      </c>
      <c r="R1836" s="73">
        <f>YEAR(DmartSalesData[[#This Row],[order_date]])</f>
        <v>2024</v>
      </c>
      <c r="S1836" s="73"/>
    </row>
    <row r="1837" spans="1:19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 t="str">
        <f>IF(DmartSalesData[[#This Row],[sales]]&gt;4000,"High Category",IF(DmartSalesData[[#This Row],[sales]]&gt;2000,"Medium Category","Low Category"))</f>
        <v>Medium Category</v>
      </c>
      <c r="G1837" s="2">
        <v>0.33</v>
      </c>
      <c r="H1837" s="24">
        <f t="shared" si="56"/>
        <v>693.71939999999995</v>
      </c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63" t="str">
        <f>IF(AND(DmartSalesData[[#This Row],[sales]]&gt;3000,DmartSalesData[[#This Row],[profit]]&gt;500),"Good","Not Good")</f>
        <v>Not Good</v>
      </c>
      <c r="R1837" s="73">
        <f>YEAR(DmartSalesData[[#This Row],[order_date]])</f>
        <v>2023</v>
      </c>
      <c r="S1837" s="73"/>
    </row>
    <row r="1838" spans="1:19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 t="str">
        <f>IF(DmartSalesData[[#This Row],[sales]]&gt;4000,"High Category",IF(DmartSalesData[[#This Row],[sales]]&gt;2000,"Medium Category","Low Category"))</f>
        <v>Low Category</v>
      </c>
      <c r="G1838" s="2">
        <v>0.44</v>
      </c>
      <c r="H1838" s="24">
        <f t="shared" si="56"/>
        <v>602.822</v>
      </c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63" t="str">
        <f>IF(AND(DmartSalesData[[#This Row],[sales]]&gt;3000,DmartSalesData[[#This Row],[profit]]&gt;500),"Good","Not Good")</f>
        <v>Not Good</v>
      </c>
      <c r="R1838" s="73">
        <f>YEAR(DmartSalesData[[#This Row],[order_date]])</f>
        <v>2023</v>
      </c>
      <c r="S1838" s="73"/>
    </row>
    <row r="1839" spans="1:19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 t="str">
        <f>IF(DmartSalesData[[#This Row],[sales]]&gt;4000,"High Category",IF(DmartSalesData[[#This Row],[sales]]&gt;2000,"Medium Category","Low Category"))</f>
        <v>Medium Category</v>
      </c>
      <c r="G1839" s="2">
        <v>0.45</v>
      </c>
      <c r="H1839" s="24">
        <f t="shared" si="56"/>
        <v>1585.422</v>
      </c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63" t="str">
        <f>IF(AND(DmartSalesData[[#This Row],[sales]]&gt;3000,DmartSalesData[[#This Row],[profit]]&gt;500),"Good","Not Good")</f>
        <v>Not Good</v>
      </c>
      <c r="R1839" s="73">
        <f>YEAR(DmartSalesData[[#This Row],[order_date]])</f>
        <v>2024</v>
      </c>
      <c r="S1839" s="73"/>
    </row>
    <row r="1840" spans="1:19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 t="str">
        <f>IF(DmartSalesData[[#This Row],[sales]]&gt;4000,"High Category",IF(DmartSalesData[[#This Row],[sales]]&gt;2000,"Medium Category","Low Category"))</f>
        <v>Medium Category</v>
      </c>
      <c r="G1840" s="2">
        <v>0.19</v>
      </c>
      <c r="H1840" s="24">
        <f t="shared" si="56"/>
        <v>724.86900000000003</v>
      </c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63" t="str">
        <f>IF(AND(DmartSalesData[[#This Row],[sales]]&gt;3000,DmartSalesData[[#This Row],[profit]]&gt;500),"Good","Not Good")</f>
        <v>Not Good</v>
      </c>
      <c r="R1840" s="73">
        <f>YEAR(DmartSalesData[[#This Row],[order_date]])</f>
        <v>2024</v>
      </c>
      <c r="S1840" s="73"/>
    </row>
    <row r="1841" spans="1:19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 t="str">
        <f>IF(DmartSalesData[[#This Row],[sales]]&gt;4000,"High Category",IF(DmartSalesData[[#This Row],[sales]]&gt;2000,"Medium Category","Low Category"))</f>
        <v>High Category</v>
      </c>
      <c r="G1841" s="2">
        <v>0.46</v>
      </c>
      <c r="H1841" s="24">
        <f t="shared" si="56"/>
        <v>1901.2950000000001</v>
      </c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63" t="str">
        <f>IF(AND(DmartSalesData[[#This Row],[sales]]&gt;3000,DmartSalesData[[#This Row],[profit]]&gt;500),"Good","Not Good")</f>
        <v>Good</v>
      </c>
      <c r="R1841" s="73">
        <f>YEAR(DmartSalesData[[#This Row],[order_date]])</f>
        <v>2023</v>
      </c>
      <c r="S1841" s="73"/>
    </row>
    <row r="1842" spans="1:19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 t="str">
        <f>IF(DmartSalesData[[#This Row],[sales]]&gt;4000,"High Category",IF(DmartSalesData[[#This Row],[sales]]&gt;2000,"Medium Category","Low Category"))</f>
        <v>Low Category</v>
      </c>
      <c r="G1842" s="2">
        <v>0.03</v>
      </c>
      <c r="H1842" s="24">
        <f t="shared" si="56"/>
        <v>53.169599999999996</v>
      </c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63" t="str">
        <f>IF(AND(DmartSalesData[[#This Row],[sales]]&gt;3000,DmartSalesData[[#This Row],[profit]]&gt;500),"Good","Not Good")</f>
        <v>Not Good</v>
      </c>
      <c r="R1842" s="73">
        <f>YEAR(DmartSalesData[[#This Row],[order_date]])</f>
        <v>2024</v>
      </c>
      <c r="S1842" s="73"/>
    </row>
    <row r="1843" spans="1:19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 t="str">
        <f>IF(DmartSalesData[[#This Row],[sales]]&gt;4000,"High Category",IF(DmartSalesData[[#This Row],[sales]]&gt;2000,"Medium Category","Low Category"))</f>
        <v>Medium Category</v>
      </c>
      <c r="G1843" s="2">
        <v>0.38</v>
      </c>
      <c r="H1843" s="24">
        <f t="shared" si="56"/>
        <v>1461.7346</v>
      </c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63" t="str">
        <f>IF(AND(DmartSalesData[[#This Row],[sales]]&gt;3000,DmartSalesData[[#This Row],[profit]]&gt;500),"Good","Not Good")</f>
        <v>Good</v>
      </c>
      <c r="R1843" s="73">
        <f>YEAR(DmartSalesData[[#This Row],[order_date]])</f>
        <v>2024</v>
      </c>
      <c r="S1843" s="73"/>
    </row>
    <row r="1844" spans="1:19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 t="str">
        <f>IF(DmartSalesData[[#This Row],[sales]]&gt;4000,"High Category",IF(DmartSalesData[[#This Row],[sales]]&gt;2000,"Medium Category","Low Category"))</f>
        <v>Medium Category</v>
      </c>
      <c r="G1844" s="2">
        <v>0.17</v>
      </c>
      <c r="H1844" s="24">
        <f t="shared" si="56"/>
        <v>548.18370000000004</v>
      </c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63" t="str">
        <f>IF(AND(DmartSalesData[[#This Row],[sales]]&gt;3000,DmartSalesData[[#This Row],[profit]]&gt;500),"Good","Not Good")</f>
        <v>Good</v>
      </c>
      <c r="R1844" s="73">
        <f>YEAR(DmartSalesData[[#This Row],[order_date]])</f>
        <v>2024</v>
      </c>
      <c r="S1844" s="73"/>
    </row>
    <row r="1845" spans="1:19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 t="str">
        <f>IF(DmartSalesData[[#This Row],[sales]]&gt;4000,"High Category",IF(DmartSalesData[[#This Row],[sales]]&gt;2000,"Medium Category","Low Category"))</f>
        <v>High Category</v>
      </c>
      <c r="G1845" s="2">
        <v>0.24</v>
      </c>
      <c r="H1845" s="24">
        <f t="shared" si="56"/>
        <v>1150.5095999999999</v>
      </c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63" t="str">
        <f>IF(AND(DmartSalesData[[#This Row],[sales]]&gt;3000,DmartSalesData[[#This Row],[profit]]&gt;500),"Good","Not Good")</f>
        <v>Good</v>
      </c>
      <c r="R1845" s="73">
        <f>YEAR(DmartSalesData[[#This Row],[order_date]])</f>
        <v>2023</v>
      </c>
      <c r="S1845" s="73"/>
    </row>
    <row r="1846" spans="1:19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 t="str">
        <f>IF(DmartSalesData[[#This Row],[sales]]&gt;4000,"High Category",IF(DmartSalesData[[#This Row],[sales]]&gt;2000,"Medium Category","Low Category"))</f>
        <v>Medium Category</v>
      </c>
      <c r="G1846" s="2">
        <v>0.42</v>
      </c>
      <c r="H1846" s="24">
        <f t="shared" si="56"/>
        <v>916.20899999999995</v>
      </c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63" t="str">
        <f>IF(AND(DmartSalesData[[#This Row],[sales]]&gt;3000,DmartSalesData[[#This Row],[profit]]&gt;500),"Good","Not Good")</f>
        <v>Not Good</v>
      </c>
      <c r="R1846" s="73">
        <f>YEAR(DmartSalesData[[#This Row],[order_date]])</f>
        <v>2024</v>
      </c>
      <c r="S1846" s="73"/>
    </row>
    <row r="1847" spans="1:19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 t="str">
        <f>IF(DmartSalesData[[#This Row],[sales]]&gt;4000,"High Category",IF(DmartSalesData[[#This Row],[sales]]&gt;2000,"Medium Category","Low Category"))</f>
        <v>High Category</v>
      </c>
      <c r="G1847" s="2">
        <v>0.32</v>
      </c>
      <c r="H1847" s="24">
        <f t="shared" si="56"/>
        <v>1587.9423999999999</v>
      </c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63" t="str">
        <f>IF(AND(DmartSalesData[[#This Row],[sales]]&gt;3000,DmartSalesData[[#This Row],[profit]]&gt;500),"Good","Not Good")</f>
        <v>Good</v>
      </c>
      <c r="R1847" s="73">
        <f>YEAR(DmartSalesData[[#This Row],[order_date]])</f>
        <v>2024</v>
      </c>
      <c r="S1847" s="73"/>
    </row>
    <row r="1848" spans="1:19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 t="str">
        <f>IF(DmartSalesData[[#This Row],[sales]]&gt;4000,"High Category",IF(DmartSalesData[[#This Row],[sales]]&gt;2000,"Medium Category","Low Category"))</f>
        <v>Medium Category</v>
      </c>
      <c r="G1848" s="2">
        <v>0.23</v>
      </c>
      <c r="H1848" s="24">
        <f t="shared" si="56"/>
        <v>857.4239</v>
      </c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63" t="str">
        <f>IF(AND(DmartSalesData[[#This Row],[sales]]&gt;3000,DmartSalesData[[#This Row],[profit]]&gt;500),"Good","Not Good")</f>
        <v>Not Good</v>
      </c>
      <c r="R1848" s="73">
        <f>YEAR(DmartSalesData[[#This Row],[order_date]])</f>
        <v>2024</v>
      </c>
      <c r="S1848" s="73"/>
    </row>
    <row r="1849" spans="1:19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 t="str">
        <f>IF(DmartSalesData[[#This Row],[sales]]&gt;4000,"High Category",IF(DmartSalesData[[#This Row],[sales]]&gt;2000,"Medium Category","Low Category"))</f>
        <v>Medium Category</v>
      </c>
      <c r="G1849" s="2">
        <v>0.08</v>
      </c>
      <c r="H1849" s="24">
        <f t="shared" si="56"/>
        <v>312.30080000000004</v>
      </c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63" t="str">
        <f>IF(AND(DmartSalesData[[#This Row],[sales]]&gt;3000,DmartSalesData[[#This Row],[profit]]&gt;500),"Good","Not Good")</f>
        <v>Good</v>
      </c>
      <c r="R1849" s="73">
        <f>YEAR(DmartSalesData[[#This Row],[order_date]])</f>
        <v>2023</v>
      </c>
      <c r="S1849" s="73"/>
    </row>
    <row r="1850" spans="1:19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 t="str">
        <f>IF(DmartSalesData[[#This Row],[sales]]&gt;4000,"High Category",IF(DmartSalesData[[#This Row],[sales]]&gt;2000,"Medium Category","Low Category"))</f>
        <v>Low Category</v>
      </c>
      <c r="G1850" s="2">
        <v>0.47</v>
      </c>
      <c r="H1850" s="24">
        <f t="shared" si="56"/>
        <v>106.19649999999999</v>
      </c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63" t="str">
        <f>IF(AND(DmartSalesData[[#This Row],[sales]]&gt;3000,DmartSalesData[[#This Row],[profit]]&gt;500),"Good","Not Good")</f>
        <v>Not Good</v>
      </c>
      <c r="R1850" s="73">
        <f>YEAR(DmartSalesData[[#This Row],[order_date]])</f>
        <v>2023</v>
      </c>
      <c r="S1850" s="73"/>
    </row>
    <row r="1851" spans="1:19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 t="str">
        <f>IF(DmartSalesData[[#This Row],[sales]]&gt;4000,"High Category",IF(DmartSalesData[[#This Row],[sales]]&gt;2000,"Medium Category","Low Category"))</f>
        <v>Medium Category</v>
      </c>
      <c r="G1851" s="2">
        <v>0.17</v>
      </c>
      <c r="H1851" s="24">
        <f t="shared" si="56"/>
        <v>431.33250000000004</v>
      </c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63" t="str">
        <f>IF(AND(DmartSalesData[[#This Row],[sales]]&gt;3000,DmartSalesData[[#This Row],[profit]]&gt;500),"Good","Not Good")</f>
        <v>Not Good</v>
      </c>
      <c r="R1851" s="73">
        <f>YEAR(DmartSalesData[[#This Row],[order_date]])</f>
        <v>2023</v>
      </c>
      <c r="S1851" s="73"/>
    </row>
    <row r="1852" spans="1:19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 t="str">
        <f>IF(DmartSalesData[[#This Row],[sales]]&gt;4000,"High Category",IF(DmartSalesData[[#This Row],[sales]]&gt;2000,"Medium Category","Low Category"))</f>
        <v>Medium Category</v>
      </c>
      <c r="G1852" s="2">
        <v>0.05</v>
      </c>
      <c r="H1852" s="24">
        <f t="shared" si="56"/>
        <v>134.4425</v>
      </c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63" t="str">
        <f>IF(AND(DmartSalesData[[#This Row],[sales]]&gt;3000,DmartSalesData[[#This Row],[profit]]&gt;500),"Good","Not Good")</f>
        <v>Not Good</v>
      </c>
      <c r="R1852" s="73">
        <f>YEAR(DmartSalesData[[#This Row],[order_date]])</f>
        <v>2023</v>
      </c>
      <c r="S1852" s="73"/>
    </row>
    <row r="1853" spans="1:19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 t="str">
        <f>IF(DmartSalesData[[#This Row],[sales]]&gt;4000,"High Category",IF(DmartSalesData[[#This Row],[sales]]&gt;2000,"Medium Category","Low Category"))</f>
        <v>Low Category</v>
      </c>
      <c r="G1853" s="2">
        <v>0.28000000000000003</v>
      </c>
      <c r="H1853" s="24">
        <f t="shared" si="56"/>
        <v>83.70320000000001</v>
      </c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63" t="str">
        <f>IF(AND(DmartSalesData[[#This Row],[sales]]&gt;3000,DmartSalesData[[#This Row],[profit]]&gt;500),"Good","Not Good")</f>
        <v>Not Good</v>
      </c>
      <c r="R1853" s="73">
        <f>YEAR(DmartSalesData[[#This Row],[order_date]])</f>
        <v>2023</v>
      </c>
      <c r="S1853" s="73"/>
    </row>
    <row r="1854" spans="1:19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 t="str">
        <f>IF(DmartSalesData[[#This Row],[sales]]&gt;4000,"High Category",IF(DmartSalesData[[#This Row],[sales]]&gt;2000,"Medium Category","Low Category"))</f>
        <v>Low Category</v>
      </c>
      <c r="G1854" s="2">
        <v>0.2</v>
      </c>
      <c r="H1854" s="24">
        <f t="shared" si="56"/>
        <v>325.88800000000003</v>
      </c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63" t="str">
        <f>IF(AND(DmartSalesData[[#This Row],[sales]]&gt;3000,DmartSalesData[[#This Row],[profit]]&gt;500),"Good","Not Good")</f>
        <v>Not Good</v>
      </c>
      <c r="R1854" s="73">
        <f>YEAR(DmartSalesData[[#This Row],[order_date]])</f>
        <v>2023</v>
      </c>
      <c r="S1854" s="73"/>
    </row>
    <row r="1855" spans="1:19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 t="str">
        <f>IF(DmartSalesData[[#This Row],[sales]]&gt;4000,"High Category",IF(DmartSalesData[[#This Row],[sales]]&gt;2000,"Medium Category","Low Category"))</f>
        <v>High Category</v>
      </c>
      <c r="G1855" s="2">
        <v>0.3</v>
      </c>
      <c r="H1855" s="24">
        <f t="shared" si="56"/>
        <v>1434.798</v>
      </c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63" t="str">
        <f>IF(AND(DmartSalesData[[#This Row],[sales]]&gt;3000,DmartSalesData[[#This Row],[profit]]&gt;500),"Good","Not Good")</f>
        <v>Good</v>
      </c>
      <c r="R1855" s="73">
        <f>YEAR(DmartSalesData[[#This Row],[order_date]])</f>
        <v>2023</v>
      </c>
      <c r="S1855" s="73"/>
    </row>
    <row r="1856" spans="1:19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 t="str">
        <f>IF(DmartSalesData[[#This Row],[sales]]&gt;4000,"High Category",IF(DmartSalesData[[#This Row],[sales]]&gt;2000,"Medium Category","Low Category"))</f>
        <v>Medium Category</v>
      </c>
      <c r="G1856" s="2">
        <v>0.12</v>
      </c>
      <c r="H1856" s="24">
        <f t="shared" si="56"/>
        <v>262.55399999999997</v>
      </c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63" t="str">
        <f>IF(AND(DmartSalesData[[#This Row],[sales]]&gt;3000,DmartSalesData[[#This Row],[profit]]&gt;500),"Good","Not Good")</f>
        <v>Not Good</v>
      </c>
      <c r="R1856" s="73">
        <f>YEAR(DmartSalesData[[#This Row],[order_date]])</f>
        <v>2024</v>
      </c>
      <c r="S1856" s="73"/>
    </row>
    <row r="1857" spans="1:19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 t="str">
        <f>IF(DmartSalesData[[#This Row],[sales]]&gt;4000,"High Category",IF(DmartSalesData[[#This Row],[sales]]&gt;2000,"Medium Category","Low Category"))</f>
        <v>Low Category</v>
      </c>
      <c r="G1857" s="2">
        <v>0.19</v>
      </c>
      <c r="H1857" s="24">
        <f t="shared" si="56"/>
        <v>192.81960000000001</v>
      </c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63" t="str">
        <f>IF(AND(DmartSalesData[[#This Row],[sales]]&gt;3000,DmartSalesData[[#This Row],[profit]]&gt;500),"Good","Not Good")</f>
        <v>Not Good</v>
      </c>
      <c r="R1857" s="73">
        <f>YEAR(DmartSalesData[[#This Row],[order_date]])</f>
        <v>2023</v>
      </c>
      <c r="S1857" s="73"/>
    </row>
    <row r="1858" spans="1:19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 t="str">
        <f>IF(DmartSalesData[[#This Row],[sales]]&gt;4000,"High Category",IF(DmartSalesData[[#This Row],[sales]]&gt;2000,"Medium Category","Low Category"))</f>
        <v>Medium Category</v>
      </c>
      <c r="G1858" s="2">
        <v>0.49</v>
      </c>
      <c r="H1858" s="24">
        <f t="shared" ref="H1858:H1921" si="58">E1858*G1858</f>
        <v>1281.5264</v>
      </c>
      <c r="I1858" s="2">
        <f t="shared" ref="I1858:I1921" si="59">E1858-H1858</f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63" t="str">
        <f>IF(AND(DmartSalesData[[#This Row],[sales]]&gt;3000,DmartSalesData[[#This Row],[profit]]&gt;500),"Good","Not Good")</f>
        <v>Not Good</v>
      </c>
      <c r="R1858" s="73">
        <f>YEAR(DmartSalesData[[#This Row],[order_date]])</f>
        <v>2024</v>
      </c>
      <c r="S1858" s="73"/>
    </row>
    <row r="1859" spans="1:19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 t="str">
        <f>IF(DmartSalesData[[#This Row],[sales]]&gt;4000,"High Category",IF(DmartSalesData[[#This Row],[sales]]&gt;2000,"Medium Category","Low Category"))</f>
        <v>Low Category</v>
      </c>
      <c r="G1859" s="2">
        <v>0.47</v>
      </c>
      <c r="H1859" s="24">
        <f t="shared" si="58"/>
        <v>124.76149999999998</v>
      </c>
      <c r="I1859" s="2">
        <f t="shared" si="59"/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63" t="str">
        <f>IF(AND(DmartSalesData[[#This Row],[sales]]&gt;3000,DmartSalesData[[#This Row],[profit]]&gt;500),"Good","Not Good")</f>
        <v>Not Good</v>
      </c>
      <c r="R1859" s="73">
        <f>YEAR(DmartSalesData[[#This Row],[order_date]])</f>
        <v>2023</v>
      </c>
      <c r="S1859" s="73"/>
    </row>
    <row r="1860" spans="1:19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 t="str">
        <f>IF(DmartSalesData[[#This Row],[sales]]&gt;4000,"High Category",IF(DmartSalesData[[#This Row],[sales]]&gt;2000,"Medium Category","Low Category"))</f>
        <v>Medium Category</v>
      </c>
      <c r="G1860" s="2">
        <v>0.43</v>
      </c>
      <c r="H1860" s="24">
        <f t="shared" si="58"/>
        <v>1130.1862000000001</v>
      </c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63" t="str">
        <f>IF(AND(DmartSalesData[[#This Row],[sales]]&gt;3000,DmartSalesData[[#This Row],[profit]]&gt;500),"Good","Not Good")</f>
        <v>Not Good</v>
      </c>
      <c r="R1860" s="73">
        <f>YEAR(DmartSalesData[[#This Row],[order_date]])</f>
        <v>2024</v>
      </c>
      <c r="S1860" s="73"/>
    </row>
    <row r="1861" spans="1:19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 t="str">
        <f>IF(DmartSalesData[[#This Row],[sales]]&gt;4000,"High Category",IF(DmartSalesData[[#This Row],[sales]]&gt;2000,"Medium Category","Low Category"))</f>
        <v>Medium Category</v>
      </c>
      <c r="G1861" s="2">
        <v>0.39</v>
      </c>
      <c r="H1861" s="24">
        <f t="shared" si="58"/>
        <v>1174.6449</v>
      </c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63" t="str">
        <f>IF(AND(DmartSalesData[[#This Row],[sales]]&gt;3000,DmartSalesData[[#This Row],[profit]]&gt;500),"Good","Not Good")</f>
        <v>Not Good</v>
      </c>
      <c r="R1861" s="73">
        <f>YEAR(DmartSalesData[[#This Row],[order_date]])</f>
        <v>2024</v>
      </c>
      <c r="S1861" s="73"/>
    </row>
    <row r="1862" spans="1:19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 t="str">
        <f>IF(DmartSalesData[[#This Row],[sales]]&gt;4000,"High Category",IF(DmartSalesData[[#This Row],[sales]]&gt;2000,"Medium Category","Low Category"))</f>
        <v>Low Category</v>
      </c>
      <c r="G1862" s="2">
        <v>0.08</v>
      </c>
      <c r="H1862" s="24">
        <f t="shared" si="58"/>
        <v>148.21600000000001</v>
      </c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63" t="str">
        <f>IF(AND(DmartSalesData[[#This Row],[sales]]&gt;3000,DmartSalesData[[#This Row],[profit]]&gt;500),"Good","Not Good")</f>
        <v>Not Good</v>
      </c>
      <c r="R1862" s="73">
        <f>YEAR(DmartSalesData[[#This Row],[order_date]])</f>
        <v>2023</v>
      </c>
      <c r="S1862" s="73"/>
    </row>
    <row r="1863" spans="1:19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 t="str">
        <f>IF(DmartSalesData[[#This Row],[sales]]&gt;4000,"High Category",IF(DmartSalesData[[#This Row],[sales]]&gt;2000,"Medium Category","Low Category"))</f>
        <v>Medium Category</v>
      </c>
      <c r="G1863" s="2">
        <v>0.23</v>
      </c>
      <c r="H1863" s="24">
        <f t="shared" si="58"/>
        <v>882.42259999999999</v>
      </c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63" t="str">
        <f>IF(AND(DmartSalesData[[#This Row],[sales]]&gt;3000,DmartSalesData[[#This Row],[profit]]&gt;500),"Good","Not Good")</f>
        <v>Good</v>
      </c>
      <c r="R1863" s="73">
        <f>YEAR(DmartSalesData[[#This Row],[order_date]])</f>
        <v>2023</v>
      </c>
      <c r="S1863" s="73"/>
    </row>
    <row r="1864" spans="1:19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 t="str">
        <f>IF(DmartSalesData[[#This Row],[sales]]&gt;4000,"High Category",IF(DmartSalesData[[#This Row],[sales]]&gt;2000,"Medium Category","Low Category"))</f>
        <v>Low Category</v>
      </c>
      <c r="G1864" s="2">
        <v>0.36</v>
      </c>
      <c r="H1864" s="24">
        <f t="shared" si="58"/>
        <v>275.39999999999998</v>
      </c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63" t="str">
        <f>IF(AND(DmartSalesData[[#This Row],[sales]]&gt;3000,DmartSalesData[[#This Row],[profit]]&gt;500),"Good","Not Good")</f>
        <v>Not Good</v>
      </c>
      <c r="R1864" s="73">
        <f>YEAR(DmartSalesData[[#This Row],[order_date]])</f>
        <v>2024</v>
      </c>
      <c r="S1864" s="73"/>
    </row>
    <row r="1865" spans="1:19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 t="str">
        <f>IF(DmartSalesData[[#This Row],[sales]]&gt;4000,"High Category",IF(DmartSalesData[[#This Row],[sales]]&gt;2000,"Medium Category","Low Category"))</f>
        <v>High Category</v>
      </c>
      <c r="G1865" s="2">
        <v>0.13</v>
      </c>
      <c r="H1865" s="24">
        <f t="shared" si="58"/>
        <v>572.40300000000002</v>
      </c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63" t="str">
        <f>IF(AND(DmartSalesData[[#This Row],[sales]]&gt;3000,DmartSalesData[[#This Row],[profit]]&gt;500),"Good","Not Good")</f>
        <v>Good</v>
      </c>
      <c r="R1865" s="73">
        <f>YEAR(DmartSalesData[[#This Row],[order_date]])</f>
        <v>2024</v>
      </c>
      <c r="S1865" s="73"/>
    </row>
    <row r="1866" spans="1:19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 t="str">
        <f>IF(DmartSalesData[[#This Row],[sales]]&gt;4000,"High Category",IF(DmartSalesData[[#This Row],[sales]]&gt;2000,"Medium Category","Low Category"))</f>
        <v>High Category</v>
      </c>
      <c r="G1866" s="2">
        <v>0.02</v>
      </c>
      <c r="H1866" s="24">
        <f t="shared" si="58"/>
        <v>95.633600000000001</v>
      </c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63" t="str">
        <f>IF(AND(DmartSalesData[[#This Row],[sales]]&gt;3000,DmartSalesData[[#This Row],[profit]]&gt;500),"Good","Not Good")</f>
        <v>Good</v>
      </c>
      <c r="R1866" s="73">
        <f>YEAR(DmartSalesData[[#This Row],[order_date]])</f>
        <v>2023</v>
      </c>
      <c r="S1866" s="73"/>
    </row>
    <row r="1867" spans="1:19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 t="str">
        <f>IF(DmartSalesData[[#This Row],[sales]]&gt;4000,"High Category",IF(DmartSalesData[[#This Row],[sales]]&gt;2000,"Medium Category","Low Category"))</f>
        <v>Low Category</v>
      </c>
      <c r="G1867" s="2">
        <v>0.21</v>
      </c>
      <c r="H1867" s="24">
        <f t="shared" si="58"/>
        <v>22.270499999999998</v>
      </c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63" t="str">
        <f>IF(AND(DmartSalesData[[#This Row],[sales]]&gt;3000,DmartSalesData[[#This Row],[profit]]&gt;500),"Good","Not Good")</f>
        <v>Not Good</v>
      </c>
      <c r="R1867" s="73">
        <f>YEAR(DmartSalesData[[#This Row],[order_date]])</f>
        <v>2024</v>
      </c>
      <c r="S1867" s="73"/>
    </row>
    <row r="1868" spans="1:19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 t="str">
        <f>IF(DmartSalesData[[#This Row],[sales]]&gt;4000,"High Category",IF(DmartSalesData[[#This Row],[sales]]&gt;2000,"Medium Category","Low Category"))</f>
        <v>High Category</v>
      </c>
      <c r="G1868" s="2">
        <v>0.21</v>
      </c>
      <c r="H1868" s="24">
        <f t="shared" si="58"/>
        <v>888.16139999999996</v>
      </c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63" t="str">
        <f>IF(AND(DmartSalesData[[#This Row],[sales]]&gt;3000,DmartSalesData[[#This Row],[profit]]&gt;500),"Good","Not Good")</f>
        <v>Good</v>
      </c>
      <c r="R1868" s="73">
        <f>YEAR(DmartSalesData[[#This Row],[order_date]])</f>
        <v>2024</v>
      </c>
      <c r="S1868" s="73"/>
    </row>
    <row r="1869" spans="1:19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 t="str">
        <f>IF(DmartSalesData[[#This Row],[sales]]&gt;4000,"High Category",IF(DmartSalesData[[#This Row],[sales]]&gt;2000,"Medium Category","Low Category"))</f>
        <v>Medium Category</v>
      </c>
      <c r="G1869" s="2">
        <v>0.03</v>
      </c>
      <c r="H1869" s="24">
        <f t="shared" si="58"/>
        <v>77.397599999999997</v>
      </c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63" t="str">
        <f>IF(AND(DmartSalesData[[#This Row],[sales]]&gt;3000,DmartSalesData[[#This Row],[profit]]&gt;500),"Good","Not Good")</f>
        <v>Not Good</v>
      </c>
      <c r="R1869" s="73">
        <f>YEAR(DmartSalesData[[#This Row],[order_date]])</f>
        <v>2023</v>
      </c>
      <c r="S1869" s="73"/>
    </row>
    <row r="1870" spans="1:19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 t="str">
        <f>IF(DmartSalesData[[#This Row],[sales]]&gt;4000,"High Category",IF(DmartSalesData[[#This Row],[sales]]&gt;2000,"Medium Category","Low Category"))</f>
        <v>Medium Category</v>
      </c>
      <c r="G1870" s="2">
        <v>0.16</v>
      </c>
      <c r="H1870" s="24">
        <f t="shared" si="58"/>
        <v>377.74239999999998</v>
      </c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63" t="str">
        <f>IF(AND(DmartSalesData[[#This Row],[sales]]&gt;3000,DmartSalesData[[#This Row],[profit]]&gt;500),"Good","Not Good")</f>
        <v>Not Good</v>
      </c>
      <c r="R1870" s="73">
        <f>YEAR(DmartSalesData[[#This Row],[order_date]])</f>
        <v>2023</v>
      </c>
      <c r="S1870" s="73"/>
    </row>
    <row r="1871" spans="1:19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 t="str">
        <f>IF(DmartSalesData[[#This Row],[sales]]&gt;4000,"High Category",IF(DmartSalesData[[#This Row],[sales]]&gt;2000,"Medium Category","Low Category"))</f>
        <v>Low Category</v>
      </c>
      <c r="G1871" s="2">
        <v>0.46</v>
      </c>
      <c r="H1871" s="24">
        <f t="shared" si="58"/>
        <v>583.98379999999997</v>
      </c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63" t="str">
        <f>IF(AND(DmartSalesData[[#This Row],[sales]]&gt;3000,DmartSalesData[[#This Row],[profit]]&gt;500),"Good","Not Good")</f>
        <v>Not Good</v>
      </c>
      <c r="R1871" s="73">
        <f>YEAR(DmartSalesData[[#This Row],[order_date]])</f>
        <v>2023</v>
      </c>
      <c r="S1871" s="73"/>
    </row>
    <row r="1872" spans="1:19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 t="str">
        <f>IF(DmartSalesData[[#This Row],[sales]]&gt;4000,"High Category",IF(DmartSalesData[[#This Row],[sales]]&gt;2000,"Medium Category","Low Category"))</f>
        <v>Medium Category</v>
      </c>
      <c r="G1872" s="2">
        <v>0.13</v>
      </c>
      <c r="H1872" s="24">
        <f t="shared" si="58"/>
        <v>297.94569999999999</v>
      </c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63" t="str">
        <f>IF(AND(DmartSalesData[[#This Row],[sales]]&gt;3000,DmartSalesData[[#This Row],[profit]]&gt;500),"Good","Not Good")</f>
        <v>Not Good</v>
      </c>
      <c r="R1872" s="73">
        <f>YEAR(DmartSalesData[[#This Row],[order_date]])</f>
        <v>2023</v>
      </c>
      <c r="S1872" s="73"/>
    </row>
    <row r="1873" spans="1:19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 t="str">
        <f>IF(DmartSalesData[[#This Row],[sales]]&gt;4000,"High Category",IF(DmartSalesData[[#This Row],[sales]]&gt;2000,"Medium Category","Low Category"))</f>
        <v>High Category</v>
      </c>
      <c r="G1873" s="2">
        <v>0.28000000000000003</v>
      </c>
      <c r="H1873" s="24">
        <f t="shared" si="58"/>
        <v>1331.9852000000001</v>
      </c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63" t="str">
        <f>IF(AND(DmartSalesData[[#This Row],[sales]]&gt;3000,DmartSalesData[[#This Row],[profit]]&gt;500),"Good","Not Good")</f>
        <v>Good</v>
      </c>
      <c r="R1873" s="73">
        <f>YEAR(DmartSalesData[[#This Row],[order_date]])</f>
        <v>2024</v>
      </c>
      <c r="S1873" s="73"/>
    </row>
    <row r="1874" spans="1:19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 t="str">
        <f>IF(DmartSalesData[[#This Row],[sales]]&gt;4000,"High Category",IF(DmartSalesData[[#This Row],[sales]]&gt;2000,"Medium Category","Low Category"))</f>
        <v>Low Category</v>
      </c>
      <c r="G1874" s="2">
        <v>0.24</v>
      </c>
      <c r="H1874" s="24">
        <f t="shared" si="58"/>
        <v>271.88639999999998</v>
      </c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63" t="str">
        <f>IF(AND(DmartSalesData[[#This Row],[sales]]&gt;3000,DmartSalesData[[#This Row],[profit]]&gt;500),"Good","Not Good")</f>
        <v>Not Good</v>
      </c>
      <c r="R1874" s="73">
        <f>YEAR(DmartSalesData[[#This Row],[order_date]])</f>
        <v>2024</v>
      </c>
      <c r="S1874" s="73"/>
    </row>
    <row r="1875" spans="1:19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 t="str">
        <f>IF(DmartSalesData[[#This Row],[sales]]&gt;4000,"High Category",IF(DmartSalesData[[#This Row],[sales]]&gt;2000,"Medium Category","Low Category"))</f>
        <v>Low Category</v>
      </c>
      <c r="G1875" s="2">
        <v>0.43</v>
      </c>
      <c r="H1875" s="24">
        <f t="shared" si="58"/>
        <v>420.23899999999998</v>
      </c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63" t="str">
        <f>IF(AND(DmartSalesData[[#This Row],[sales]]&gt;3000,DmartSalesData[[#This Row],[profit]]&gt;500),"Good","Not Good")</f>
        <v>Not Good</v>
      </c>
      <c r="R1875" s="73">
        <f>YEAR(DmartSalesData[[#This Row],[order_date]])</f>
        <v>2023</v>
      </c>
      <c r="S1875" s="73"/>
    </row>
    <row r="1876" spans="1:19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 t="str">
        <f>IF(DmartSalesData[[#This Row],[sales]]&gt;4000,"High Category",IF(DmartSalesData[[#This Row],[sales]]&gt;2000,"Medium Category","Low Category"))</f>
        <v>Low Category</v>
      </c>
      <c r="G1876" s="2">
        <v>0.33</v>
      </c>
      <c r="H1876" s="24">
        <f t="shared" si="58"/>
        <v>424.14570000000003</v>
      </c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63" t="str">
        <f>IF(AND(DmartSalesData[[#This Row],[sales]]&gt;3000,DmartSalesData[[#This Row],[profit]]&gt;500),"Good","Not Good")</f>
        <v>Not Good</v>
      </c>
      <c r="R1876" s="73">
        <f>YEAR(DmartSalesData[[#This Row],[order_date]])</f>
        <v>2024</v>
      </c>
      <c r="S1876" s="73"/>
    </row>
    <row r="1877" spans="1:19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 t="str">
        <f>IF(DmartSalesData[[#This Row],[sales]]&gt;4000,"High Category",IF(DmartSalesData[[#This Row],[sales]]&gt;2000,"Medium Category","Low Category"))</f>
        <v>Medium Category</v>
      </c>
      <c r="G1877" s="2">
        <v>0.08</v>
      </c>
      <c r="H1877" s="24">
        <f t="shared" si="58"/>
        <v>224.3192</v>
      </c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63" t="str">
        <f>IF(AND(DmartSalesData[[#This Row],[sales]]&gt;3000,DmartSalesData[[#This Row],[profit]]&gt;500),"Good","Not Good")</f>
        <v>Not Good</v>
      </c>
      <c r="R1877" s="73">
        <f>YEAR(DmartSalesData[[#This Row],[order_date]])</f>
        <v>2023</v>
      </c>
      <c r="S1877" s="73"/>
    </row>
    <row r="1878" spans="1:19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 t="str">
        <f>IF(DmartSalesData[[#This Row],[sales]]&gt;4000,"High Category",IF(DmartSalesData[[#This Row],[sales]]&gt;2000,"Medium Category","Low Category"))</f>
        <v>High Category</v>
      </c>
      <c r="G1878" s="2">
        <v>7.0000000000000007E-2</v>
      </c>
      <c r="H1878" s="24">
        <f t="shared" si="58"/>
        <v>326.09290000000004</v>
      </c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63" t="str">
        <f>IF(AND(DmartSalesData[[#This Row],[sales]]&gt;3000,DmartSalesData[[#This Row],[profit]]&gt;500),"Good","Not Good")</f>
        <v>Not Good</v>
      </c>
      <c r="R1878" s="73">
        <f>YEAR(DmartSalesData[[#This Row],[order_date]])</f>
        <v>2023</v>
      </c>
      <c r="S1878" s="73"/>
    </row>
    <row r="1879" spans="1:19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 t="str">
        <f>IF(DmartSalesData[[#This Row],[sales]]&gt;4000,"High Category",IF(DmartSalesData[[#This Row],[sales]]&gt;2000,"Medium Category","Low Category"))</f>
        <v>Medium Category</v>
      </c>
      <c r="G1879" s="2">
        <v>0.28000000000000003</v>
      </c>
      <c r="H1879" s="24">
        <f t="shared" si="58"/>
        <v>815.36560000000009</v>
      </c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63" t="str">
        <f>IF(AND(DmartSalesData[[#This Row],[sales]]&gt;3000,DmartSalesData[[#This Row],[profit]]&gt;500),"Good","Not Good")</f>
        <v>Not Good</v>
      </c>
      <c r="R1879" s="73">
        <f>YEAR(DmartSalesData[[#This Row],[order_date]])</f>
        <v>2023</v>
      </c>
      <c r="S1879" s="73"/>
    </row>
    <row r="1880" spans="1:19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 t="str">
        <f>IF(DmartSalesData[[#This Row],[sales]]&gt;4000,"High Category",IF(DmartSalesData[[#This Row],[sales]]&gt;2000,"Medium Category","Low Category"))</f>
        <v>Low Category</v>
      </c>
      <c r="G1880" s="2">
        <v>0.02</v>
      </c>
      <c r="H1880" s="24">
        <f t="shared" si="58"/>
        <v>25.8612</v>
      </c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63" t="str">
        <f>IF(AND(DmartSalesData[[#This Row],[sales]]&gt;3000,DmartSalesData[[#This Row],[profit]]&gt;500),"Good","Not Good")</f>
        <v>Not Good</v>
      </c>
      <c r="R1880" s="73">
        <f>YEAR(DmartSalesData[[#This Row],[order_date]])</f>
        <v>2024</v>
      </c>
      <c r="S1880" s="73"/>
    </row>
    <row r="1881" spans="1:19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 t="str">
        <f>IF(DmartSalesData[[#This Row],[sales]]&gt;4000,"High Category",IF(DmartSalesData[[#This Row],[sales]]&gt;2000,"Medium Category","Low Category"))</f>
        <v>Medium Category</v>
      </c>
      <c r="G1881" s="2">
        <v>0.2</v>
      </c>
      <c r="H1881" s="24">
        <f t="shared" si="58"/>
        <v>451.64400000000001</v>
      </c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63" t="str">
        <f>IF(AND(DmartSalesData[[#This Row],[sales]]&gt;3000,DmartSalesData[[#This Row],[profit]]&gt;500),"Good","Not Good")</f>
        <v>Not Good</v>
      </c>
      <c r="R1881" s="73">
        <f>YEAR(DmartSalesData[[#This Row],[order_date]])</f>
        <v>2024</v>
      </c>
      <c r="S1881" s="73"/>
    </row>
    <row r="1882" spans="1:19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 t="str">
        <f>IF(DmartSalesData[[#This Row],[sales]]&gt;4000,"High Category",IF(DmartSalesData[[#This Row],[sales]]&gt;2000,"Medium Category","Low Category"))</f>
        <v>Medium Category</v>
      </c>
      <c r="G1882" s="2">
        <v>0.2</v>
      </c>
      <c r="H1882" s="24">
        <f t="shared" si="58"/>
        <v>402.59200000000004</v>
      </c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63" t="str">
        <f>IF(AND(DmartSalesData[[#This Row],[sales]]&gt;3000,DmartSalesData[[#This Row],[profit]]&gt;500),"Good","Not Good")</f>
        <v>Not Good</v>
      </c>
      <c r="R1882" s="73">
        <f>YEAR(DmartSalesData[[#This Row],[order_date]])</f>
        <v>2024</v>
      </c>
      <c r="S1882" s="73"/>
    </row>
    <row r="1883" spans="1:19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 t="str">
        <f>IF(DmartSalesData[[#This Row],[sales]]&gt;4000,"High Category",IF(DmartSalesData[[#This Row],[sales]]&gt;2000,"Medium Category","Low Category"))</f>
        <v>Low Category</v>
      </c>
      <c r="G1883" s="2">
        <v>0.1</v>
      </c>
      <c r="H1883" s="24">
        <f t="shared" si="58"/>
        <v>32.819000000000003</v>
      </c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63" t="str">
        <f>IF(AND(DmartSalesData[[#This Row],[sales]]&gt;3000,DmartSalesData[[#This Row],[profit]]&gt;500),"Good","Not Good")</f>
        <v>Not Good</v>
      </c>
      <c r="R1883" s="73">
        <f>YEAR(DmartSalesData[[#This Row],[order_date]])</f>
        <v>2024</v>
      </c>
      <c r="S1883" s="73"/>
    </row>
    <row r="1884" spans="1:19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 t="str">
        <f>IF(DmartSalesData[[#This Row],[sales]]&gt;4000,"High Category",IF(DmartSalesData[[#This Row],[sales]]&gt;2000,"Medium Category","Low Category"))</f>
        <v>Medium Category</v>
      </c>
      <c r="G1884" s="2">
        <v>0.15</v>
      </c>
      <c r="H1884" s="24">
        <f t="shared" si="58"/>
        <v>390.32249999999999</v>
      </c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63" t="str">
        <f>IF(AND(DmartSalesData[[#This Row],[sales]]&gt;3000,DmartSalesData[[#This Row],[profit]]&gt;500),"Good","Not Good")</f>
        <v>Not Good</v>
      </c>
      <c r="R1884" s="73">
        <f>YEAR(DmartSalesData[[#This Row],[order_date]])</f>
        <v>2023</v>
      </c>
      <c r="S1884" s="73"/>
    </row>
    <row r="1885" spans="1:19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 t="str">
        <f>IF(DmartSalesData[[#This Row],[sales]]&gt;4000,"High Category",IF(DmartSalesData[[#This Row],[sales]]&gt;2000,"Medium Category","Low Category"))</f>
        <v>Low Category</v>
      </c>
      <c r="G1885" s="2">
        <v>0.16</v>
      </c>
      <c r="H1885" s="24">
        <f t="shared" si="58"/>
        <v>114.78879999999999</v>
      </c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63" t="str">
        <f>IF(AND(DmartSalesData[[#This Row],[sales]]&gt;3000,DmartSalesData[[#This Row],[profit]]&gt;500),"Good","Not Good")</f>
        <v>Not Good</v>
      </c>
      <c r="R1885" s="73">
        <f>YEAR(DmartSalesData[[#This Row],[order_date]])</f>
        <v>2023</v>
      </c>
      <c r="S1885" s="73"/>
    </row>
    <row r="1886" spans="1:19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 t="str">
        <f>IF(DmartSalesData[[#This Row],[sales]]&gt;4000,"High Category",IF(DmartSalesData[[#This Row],[sales]]&gt;2000,"Medium Category","Low Category"))</f>
        <v>High Category</v>
      </c>
      <c r="G1886" s="2">
        <v>0.01</v>
      </c>
      <c r="H1886" s="24">
        <f t="shared" si="58"/>
        <v>42.27</v>
      </c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63" t="str">
        <f>IF(AND(DmartSalesData[[#This Row],[sales]]&gt;3000,DmartSalesData[[#This Row],[profit]]&gt;500),"Good","Not Good")</f>
        <v>Good</v>
      </c>
      <c r="R1886" s="73">
        <f>YEAR(DmartSalesData[[#This Row],[order_date]])</f>
        <v>2023</v>
      </c>
      <c r="S1886" s="73"/>
    </row>
    <row r="1887" spans="1:19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 t="str">
        <f>IF(DmartSalesData[[#This Row],[sales]]&gt;4000,"High Category",IF(DmartSalesData[[#This Row],[sales]]&gt;2000,"Medium Category","Low Category"))</f>
        <v>Medium Category</v>
      </c>
      <c r="G1887" s="2">
        <v>0.4</v>
      </c>
      <c r="H1887" s="24">
        <f t="shared" si="58"/>
        <v>1115.9680000000001</v>
      </c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63" t="str">
        <f>IF(AND(DmartSalesData[[#This Row],[sales]]&gt;3000,DmartSalesData[[#This Row],[profit]]&gt;500),"Good","Not Good")</f>
        <v>Not Good</v>
      </c>
      <c r="R1887" s="73">
        <f>YEAR(DmartSalesData[[#This Row],[order_date]])</f>
        <v>2024</v>
      </c>
      <c r="S1887" s="73"/>
    </row>
    <row r="1888" spans="1:19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 t="str">
        <f>IF(DmartSalesData[[#This Row],[sales]]&gt;4000,"High Category",IF(DmartSalesData[[#This Row],[sales]]&gt;2000,"Medium Category","Low Category"))</f>
        <v>High Category</v>
      </c>
      <c r="G1888" s="2">
        <v>0.48</v>
      </c>
      <c r="H1888" s="24">
        <f t="shared" si="58"/>
        <v>2034.5135999999998</v>
      </c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63" t="str">
        <f>IF(AND(DmartSalesData[[#This Row],[sales]]&gt;3000,DmartSalesData[[#This Row],[profit]]&gt;500),"Good","Not Good")</f>
        <v>Good</v>
      </c>
      <c r="R1888" s="73">
        <f>YEAR(DmartSalesData[[#This Row],[order_date]])</f>
        <v>2023</v>
      </c>
      <c r="S1888" s="73"/>
    </row>
    <row r="1889" spans="1:19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 t="str">
        <f>IF(DmartSalesData[[#This Row],[sales]]&gt;4000,"High Category",IF(DmartSalesData[[#This Row],[sales]]&gt;2000,"Medium Category","Low Category"))</f>
        <v>High Category</v>
      </c>
      <c r="G1889" s="2">
        <v>0.14000000000000001</v>
      </c>
      <c r="H1889" s="24">
        <f t="shared" si="58"/>
        <v>669.84680000000003</v>
      </c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63" t="str">
        <f>IF(AND(DmartSalesData[[#This Row],[sales]]&gt;3000,DmartSalesData[[#This Row],[profit]]&gt;500),"Good","Not Good")</f>
        <v>Good</v>
      </c>
      <c r="R1889" s="73">
        <f>YEAR(DmartSalesData[[#This Row],[order_date]])</f>
        <v>2024</v>
      </c>
      <c r="S1889" s="73"/>
    </row>
    <row r="1890" spans="1:19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 t="str">
        <f>IF(DmartSalesData[[#This Row],[sales]]&gt;4000,"High Category",IF(DmartSalesData[[#This Row],[sales]]&gt;2000,"Medium Category","Low Category"))</f>
        <v>High Category</v>
      </c>
      <c r="G1890" s="2">
        <v>0.06</v>
      </c>
      <c r="H1890" s="24">
        <f t="shared" si="58"/>
        <v>283.29719999999998</v>
      </c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63" t="str">
        <f>IF(AND(DmartSalesData[[#This Row],[sales]]&gt;3000,DmartSalesData[[#This Row],[profit]]&gt;500),"Good","Not Good")</f>
        <v>Good</v>
      </c>
      <c r="R1890" s="73">
        <f>YEAR(DmartSalesData[[#This Row],[order_date]])</f>
        <v>2023</v>
      </c>
      <c r="S1890" s="73"/>
    </row>
    <row r="1891" spans="1:19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 t="str">
        <f>IF(DmartSalesData[[#This Row],[sales]]&gt;4000,"High Category",IF(DmartSalesData[[#This Row],[sales]]&gt;2000,"Medium Category","Low Category"))</f>
        <v>Low Category</v>
      </c>
      <c r="G1891" s="2">
        <v>0.48</v>
      </c>
      <c r="H1891" s="24">
        <f t="shared" si="58"/>
        <v>284.20800000000003</v>
      </c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63" t="str">
        <f>IF(AND(DmartSalesData[[#This Row],[sales]]&gt;3000,DmartSalesData[[#This Row],[profit]]&gt;500),"Good","Not Good")</f>
        <v>Not Good</v>
      </c>
      <c r="R1891" s="73">
        <f>YEAR(DmartSalesData[[#This Row],[order_date]])</f>
        <v>2024</v>
      </c>
      <c r="S1891" s="73"/>
    </row>
    <row r="1892" spans="1:19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 t="str">
        <f>IF(DmartSalesData[[#This Row],[sales]]&gt;4000,"High Category",IF(DmartSalesData[[#This Row],[sales]]&gt;2000,"Medium Category","Low Category"))</f>
        <v>High Category</v>
      </c>
      <c r="G1892" s="2">
        <v>0.37</v>
      </c>
      <c r="H1892" s="24">
        <f t="shared" si="58"/>
        <v>1749.9520000000002</v>
      </c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63" t="str">
        <f>IF(AND(DmartSalesData[[#This Row],[sales]]&gt;3000,DmartSalesData[[#This Row],[profit]]&gt;500),"Good","Not Good")</f>
        <v>Good</v>
      </c>
      <c r="R1892" s="73">
        <f>YEAR(DmartSalesData[[#This Row],[order_date]])</f>
        <v>2024</v>
      </c>
      <c r="S1892" s="73"/>
    </row>
    <row r="1893" spans="1:19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 t="str">
        <f>IF(DmartSalesData[[#This Row],[sales]]&gt;4000,"High Category",IF(DmartSalesData[[#This Row],[sales]]&gt;2000,"Medium Category","Low Category"))</f>
        <v>Medium Category</v>
      </c>
      <c r="G1893" s="2">
        <v>0.45</v>
      </c>
      <c r="H1893" s="24">
        <f t="shared" si="58"/>
        <v>1799.6220000000001</v>
      </c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63" t="str">
        <f>IF(AND(DmartSalesData[[#This Row],[sales]]&gt;3000,DmartSalesData[[#This Row],[profit]]&gt;500),"Good","Not Good")</f>
        <v>Good</v>
      </c>
      <c r="R1893" s="73">
        <f>YEAR(DmartSalesData[[#This Row],[order_date]])</f>
        <v>2024</v>
      </c>
      <c r="S1893" s="73"/>
    </row>
    <row r="1894" spans="1:19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 t="str">
        <f>IF(DmartSalesData[[#This Row],[sales]]&gt;4000,"High Category",IF(DmartSalesData[[#This Row],[sales]]&gt;2000,"Medium Category","Low Category"))</f>
        <v>Medium Category</v>
      </c>
      <c r="G1894" s="2">
        <v>0.18</v>
      </c>
      <c r="H1894" s="24">
        <f t="shared" si="58"/>
        <v>703.89359999999999</v>
      </c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63" t="str">
        <f>IF(AND(DmartSalesData[[#This Row],[sales]]&gt;3000,DmartSalesData[[#This Row],[profit]]&gt;500),"Good","Not Good")</f>
        <v>Good</v>
      </c>
      <c r="R1894" s="73">
        <f>YEAR(DmartSalesData[[#This Row],[order_date]])</f>
        <v>2023</v>
      </c>
      <c r="S1894" s="73"/>
    </row>
    <row r="1895" spans="1:19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 t="str">
        <f>IF(DmartSalesData[[#This Row],[sales]]&gt;4000,"High Category",IF(DmartSalesData[[#This Row],[sales]]&gt;2000,"Medium Category","Low Category"))</f>
        <v>Low Category</v>
      </c>
      <c r="G1895" s="2">
        <v>0.24</v>
      </c>
      <c r="H1895" s="24">
        <f t="shared" si="58"/>
        <v>129.99119999999999</v>
      </c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63" t="str">
        <f>IF(AND(DmartSalesData[[#This Row],[sales]]&gt;3000,DmartSalesData[[#This Row],[profit]]&gt;500),"Good","Not Good")</f>
        <v>Not Good</v>
      </c>
      <c r="R1895" s="73">
        <f>YEAR(DmartSalesData[[#This Row],[order_date]])</f>
        <v>2024</v>
      </c>
      <c r="S1895" s="73"/>
    </row>
    <row r="1896" spans="1:19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 t="str">
        <f>IF(DmartSalesData[[#This Row],[sales]]&gt;4000,"High Category",IF(DmartSalesData[[#This Row],[sales]]&gt;2000,"Medium Category","Low Category"))</f>
        <v>Low Category</v>
      </c>
      <c r="G1896" s="2">
        <v>0.47</v>
      </c>
      <c r="H1896" s="24">
        <f t="shared" si="58"/>
        <v>460.42139999999995</v>
      </c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63" t="str">
        <f>IF(AND(DmartSalesData[[#This Row],[sales]]&gt;3000,DmartSalesData[[#This Row],[profit]]&gt;500),"Good","Not Good")</f>
        <v>Not Good</v>
      </c>
      <c r="R1896" s="73">
        <f>YEAR(DmartSalesData[[#This Row],[order_date]])</f>
        <v>2024</v>
      </c>
      <c r="S1896" s="73"/>
    </row>
    <row r="1897" spans="1:19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 t="str">
        <f>IF(DmartSalesData[[#This Row],[sales]]&gt;4000,"High Category",IF(DmartSalesData[[#This Row],[sales]]&gt;2000,"Medium Category","Low Category"))</f>
        <v>High Category</v>
      </c>
      <c r="G1897" s="2">
        <v>0.23</v>
      </c>
      <c r="H1897" s="24">
        <f t="shared" si="58"/>
        <v>1122.009</v>
      </c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63" t="str">
        <f>IF(AND(DmartSalesData[[#This Row],[sales]]&gt;3000,DmartSalesData[[#This Row],[profit]]&gt;500),"Good","Not Good")</f>
        <v>Good</v>
      </c>
      <c r="R1897" s="73">
        <f>YEAR(DmartSalesData[[#This Row],[order_date]])</f>
        <v>2023</v>
      </c>
      <c r="S1897" s="73"/>
    </row>
    <row r="1898" spans="1:19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 t="str">
        <f>IF(DmartSalesData[[#This Row],[sales]]&gt;4000,"High Category",IF(DmartSalesData[[#This Row],[sales]]&gt;2000,"Medium Category","Low Category"))</f>
        <v>Low Category</v>
      </c>
      <c r="G1898" s="2">
        <v>0.34</v>
      </c>
      <c r="H1898" s="24">
        <f t="shared" si="58"/>
        <v>389.47340000000003</v>
      </c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63" t="str">
        <f>IF(AND(DmartSalesData[[#This Row],[sales]]&gt;3000,DmartSalesData[[#This Row],[profit]]&gt;500),"Good","Not Good")</f>
        <v>Not Good</v>
      </c>
      <c r="R1898" s="73">
        <f>YEAR(DmartSalesData[[#This Row],[order_date]])</f>
        <v>2023</v>
      </c>
      <c r="S1898" s="73"/>
    </row>
    <row r="1899" spans="1:19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 t="str">
        <f>IF(DmartSalesData[[#This Row],[sales]]&gt;4000,"High Category",IF(DmartSalesData[[#This Row],[sales]]&gt;2000,"Medium Category","Low Category"))</f>
        <v>Low Category</v>
      </c>
      <c r="G1899" s="2">
        <v>0.35</v>
      </c>
      <c r="H1899" s="24">
        <f t="shared" si="58"/>
        <v>324.92599999999999</v>
      </c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63" t="str">
        <f>IF(AND(DmartSalesData[[#This Row],[sales]]&gt;3000,DmartSalesData[[#This Row],[profit]]&gt;500),"Good","Not Good")</f>
        <v>Not Good</v>
      </c>
      <c r="R1899" s="73">
        <f>YEAR(DmartSalesData[[#This Row],[order_date]])</f>
        <v>2023</v>
      </c>
      <c r="S1899" s="73"/>
    </row>
    <row r="1900" spans="1:19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 t="str">
        <f>IF(DmartSalesData[[#This Row],[sales]]&gt;4000,"High Category",IF(DmartSalesData[[#This Row],[sales]]&gt;2000,"Medium Category","Low Category"))</f>
        <v>Low Category</v>
      </c>
      <c r="G1900" s="2">
        <v>0.42</v>
      </c>
      <c r="H1900" s="24">
        <f t="shared" si="58"/>
        <v>787.71839999999997</v>
      </c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63" t="str">
        <f>IF(AND(DmartSalesData[[#This Row],[sales]]&gt;3000,DmartSalesData[[#This Row],[profit]]&gt;500),"Good","Not Good")</f>
        <v>Not Good</v>
      </c>
      <c r="R1900" s="73">
        <f>YEAR(DmartSalesData[[#This Row],[order_date]])</f>
        <v>2024</v>
      </c>
      <c r="S1900" s="73"/>
    </row>
    <row r="1901" spans="1:19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 t="str">
        <f>IF(DmartSalesData[[#This Row],[sales]]&gt;4000,"High Category",IF(DmartSalesData[[#This Row],[sales]]&gt;2000,"Medium Category","Low Category"))</f>
        <v>High Category</v>
      </c>
      <c r="G1901" s="2">
        <v>0.49</v>
      </c>
      <c r="H1901" s="24">
        <f t="shared" si="58"/>
        <v>2241.9704999999999</v>
      </c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63" t="str">
        <f>IF(AND(DmartSalesData[[#This Row],[sales]]&gt;3000,DmartSalesData[[#This Row],[profit]]&gt;500),"Good","Not Good")</f>
        <v>Good</v>
      </c>
      <c r="R1901" s="73">
        <f>YEAR(DmartSalesData[[#This Row],[order_date]])</f>
        <v>2024</v>
      </c>
      <c r="S1901" s="73"/>
    </row>
    <row r="1902" spans="1:19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 t="str">
        <f>IF(DmartSalesData[[#This Row],[sales]]&gt;4000,"High Category",IF(DmartSalesData[[#This Row],[sales]]&gt;2000,"Medium Category","Low Category"))</f>
        <v>Medium Category</v>
      </c>
      <c r="G1902" s="2">
        <v>0.17</v>
      </c>
      <c r="H1902" s="24">
        <f t="shared" si="58"/>
        <v>413.66950000000003</v>
      </c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63" t="str">
        <f>IF(AND(DmartSalesData[[#This Row],[sales]]&gt;3000,DmartSalesData[[#This Row],[profit]]&gt;500),"Good","Not Good")</f>
        <v>Not Good</v>
      </c>
      <c r="R1902" s="73">
        <f>YEAR(DmartSalesData[[#This Row],[order_date]])</f>
        <v>2023</v>
      </c>
      <c r="S1902" s="73"/>
    </row>
    <row r="1903" spans="1:19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 t="str">
        <f>IF(DmartSalesData[[#This Row],[sales]]&gt;4000,"High Category",IF(DmartSalesData[[#This Row],[sales]]&gt;2000,"Medium Category","Low Category"))</f>
        <v>High Category</v>
      </c>
      <c r="G1903" s="2">
        <v>0.12</v>
      </c>
      <c r="H1903" s="24">
        <f t="shared" si="58"/>
        <v>553.30319999999995</v>
      </c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63" t="str">
        <f>IF(AND(DmartSalesData[[#This Row],[sales]]&gt;3000,DmartSalesData[[#This Row],[profit]]&gt;500),"Good","Not Good")</f>
        <v>Good</v>
      </c>
      <c r="R1903" s="73">
        <f>YEAR(DmartSalesData[[#This Row],[order_date]])</f>
        <v>2023</v>
      </c>
      <c r="S1903" s="73"/>
    </row>
    <row r="1904" spans="1:19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 t="str">
        <f>IF(DmartSalesData[[#This Row],[sales]]&gt;4000,"High Category",IF(DmartSalesData[[#This Row],[sales]]&gt;2000,"Medium Category","Low Category"))</f>
        <v>Low Category</v>
      </c>
      <c r="G1904" s="2">
        <v>0.04</v>
      </c>
      <c r="H1904" s="24">
        <f t="shared" si="58"/>
        <v>69.5304</v>
      </c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63" t="str">
        <f>IF(AND(DmartSalesData[[#This Row],[sales]]&gt;3000,DmartSalesData[[#This Row],[profit]]&gt;500),"Good","Not Good")</f>
        <v>Not Good</v>
      </c>
      <c r="R1904" s="73">
        <f>YEAR(DmartSalesData[[#This Row],[order_date]])</f>
        <v>2024</v>
      </c>
      <c r="S1904" s="73"/>
    </row>
    <row r="1905" spans="1:19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 t="str">
        <f>IF(DmartSalesData[[#This Row],[sales]]&gt;4000,"High Category",IF(DmartSalesData[[#This Row],[sales]]&gt;2000,"Medium Category","Low Category"))</f>
        <v>Low Category</v>
      </c>
      <c r="G1905" s="2">
        <v>0.43</v>
      </c>
      <c r="H1905" s="24">
        <f t="shared" si="58"/>
        <v>520.29570000000001</v>
      </c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63" t="str">
        <f>IF(AND(DmartSalesData[[#This Row],[sales]]&gt;3000,DmartSalesData[[#This Row],[profit]]&gt;500),"Good","Not Good")</f>
        <v>Not Good</v>
      </c>
      <c r="R1905" s="73">
        <f>YEAR(DmartSalesData[[#This Row],[order_date]])</f>
        <v>2024</v>
      </c>
      <c r="S1905" s="73"/>
    </row>
    <row r="1906" spans="1:19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 t="str">
        <f>IF(DmartSalesData[[#This Row],[sales]]&gt;4000,"High Category",IF(DmartSalesData[[#This Row],[sales]]&gt;2000,"Medium Category","Low Category"))</f>
        <v>Medium Category</v>
      </c>
      <c r="G1906" s="2">
        <v>0.15</v>
      </c>
      <c r="H1906" s="24">
        <f t="shared" si="58"/>
        <v>378.97349999999994</v>
      </c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63" t="str">
        <f>IF(AND(DmartSalesData[[#This Row],[sales]]&gt;3000,DmartSalesData[[#This Row],[profit]]&gt;500),"Good","Not Good")</f>
        <v>Not Good</v>
      </c>
      <c r="R1906" s="73">
        <f>YEAR(DmartSalesData[[#This Row],[order_date]])</f>
        <v>2023</v>
      </c>
      <c r="S1906" s="73"/>
    </row>
    <row r="1907" spans="1:19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 t="str">
        <f>IF(DmartSalesData[[#This Row],[sales]]&gt;4000,"High Category",IF(DmartSalesData[[#This Row],[sales]]&gt;2000,"Medium Category","Low Category"))</f>
        <v>Medium Category</v>
      </c>
      <c r="G1907" s="2">
        <v>0.02</v>
      </c>
      <c r="H1907" s="24">
        <f t="shared" si="58"/>
        <v>62.316800000000008</v>
      </c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63" t="str">
        <f>IF(AND(DmartSalesData[[#This Row],[sales]]&gt;3000,DmartSalesData[[#This Row],[profit]]&gt;500),"Good","Not Good")</f>
        <v>Not Good</v>
      </c>
      <c r="R1907" s="73">
        <f>YEAR(DmartSalesData[[#This Row],[order_date]])</f>
        <v>2023</v>
      </c>
      <c r="S1907" s="73"/>
    </row>
    <row r="1908" spans="1:19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 t="str">
        <f>IF(DmartSalesData[[#This Row],[sales]]&gt;4000,"High Category",IF(DmartSalesData[[#This Row],[sales]]&gt;2000,"Medium Category","Low Category"))</f>
        <v>Medium Category</v>
      </c>
      <c r="G1908" s="2">
        <v>0.43</v>
      </c>
      <c r="H1908" s="24">
        <f t="shared" si="58"/>
        <v>867.89049999999997</v>
      </c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63" t="str">
        <f>IF(AND(DmartSalesData[[#This Row],[sales]]&gt;3000,DmartSalesData[[#This Row],[profit]]&gt;500),"Good","Not Good")</f>
        <v>Not Good</v>
      </c>
      <c r="R1908" s="73">
        <f>YEAR(DmartSalesData[[#This Row],[order_date]])</f>
        <v>2024</v>
      </c>
      <c r="S1908" s="73"/>
    </row>
    <row r="1909" spans="1:19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 t="str">
        <f>IF(DmartSalesData[[#This Row],[sales]]&gt;4000,"High Category",IF(DmartSalesData[[#This Row],[sales]]&gt;2000,"Medium Category","Low Category"))</f>
        <v>Low Category</v>
      </c>
      <c r="G1909" s="2">
        <v>0.25</v>
      </c>
      <c r="H1909" s="24">
        <f t="shared" si="58"/>
        <v>448.88749999999999</v>
      </c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63" t="str">
        <f>IF(AND(DmartSalesData[[#This Row],[sales]]&gt;3000,DmartSalesData[[#This Row],[profit]]&gt;500),"Good","Not Good")</f>
        <v>Not Good</v>
      </c>
      <c r="R1909" s="73">
        <f>YEAR(DmartSalesData[[#This Row],[order_date]])</f>
        <v>2023</v>
      </c>
      <c r="S1909" s="73"/>
    </row>
    <row r="1910" spans="1:19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 t="str">
        <f>IF(DmartSalesData[[#This Row],[sales]]&gt;4000,"High Category",IF(DmartSalesData[[#This Row],[sales]]&gt;2000,"Medium Category","Low Category"))</f>
        <v>Low Category</v>
      </c>
      <c r="G1910" s="2">
        <v>0.42</v>
      </c>
      <c r="H1910" s="24">
        <f t="shared" si="58"/>
        <v>490.76580000000001</v>
      </c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63" t="str">
        <f>IF(AND(DmartSalesData[[#This Row],[sales]]&gt;3000,DmartSalesData[[#This Row],[profit]]&gt;500),"Good","Not Good")</f>
        <v>Not Good</v>
      </c>
      <c r="R1910" s="73">
        <f>YEAR(DmartSalesData[[#This Row],[order_date]])</f>
        <v>2023</v>
      </c>
      <c r="S1910" s="73"/>
    </row>
    <row r="1911" spans="1:19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 t="str">
        <f>IF(DmartSalesData[[#This Row],[sales]]&gt;4000,"High Category",IF(DmartSalesData[[#This Row],[sales]]&gt;2000,"Medium Category","Low Category"))</f>
        <v>Low Category</v>
      </c>
      <c r="G1911" s="2">
        <v>0.28000000000000003</v>
      </c>
      <c r="H1911" s="24">
        <f t="shared" si="58"/>
        <v>405.30840000000001</v>
      </c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63" t="str">
        <f>IF(AND(DmartSalesData[[#This Row],[sales]]&gt;3000,DmartSalesData[[#This Row],[profit]]&gt;500),"Good","Not Good")</f>
        <v>Not Good</v>
      </c>
      <c r="R1911" s="73">
        <f>YEAR(DmartSalesData[[#This Row],[order_date]])</f>
        <v>2024</v>
      </c>
      <c r="S1911" s="73"/>
    </row>
    <row r="1912" spans="1:19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 t="str">
        <f>IF(DmartSalesData[[#This Row],[sales]]&gt;4000,"High Category",IF(DmartSalesData[[#This Row],[sales]]&gt;2000,"Medium Category","Low Category"))</f>
        <v>Medium Category</v>
      </c>
      <c r="G1912" s="2">
        <v>0.16</v>
      </c>
      <c r="H1912" s="24">
        <f t="shared" si="58"/>
        <v>543.72480000000007</v>
      </c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63" t="str">
        <f>IF(AND(DmartSalesData[[#This Row],[sales]]&gt;3000,DmartSalesData[[#This Row],[profit]]&gt;500),"Good","Not Good")</f>
        <v>Not Good</v>
      </c>
      <c r="R1912" s="73">
        <f>YEAR(DmartSalesData[[#This Row],[order_date]])</f>
        <v>2023</v>
      </c>
      <c r="S1912" s="73"/>
    </row>
    <row r="1913" spans="1:19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 t="str">
        <f>IF(DmartSalesData[[#This Row],[sales]]&gt;4000,"High Category",IF(DmartSalesData[[#This Row],[sales]]&gt;2000,"Medium Category","Low Category"))</f>
        <v>Low Category</v>
      </c>
      <c r="G1913" s="2">
        <v>0.06</v>
      </c>
      <c r="H1913" s="24">
        <f t="shared" si="58"/>
        <v>114.7428</v>
      </c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63" t="str">
        <f>IF(AND(DmartSalesData[[#This Row],[sales]]&gt;3000,DmartSalesData[[#This Row],[profit]]&gt;500),"Good","Not Good")</f>
        <v>Not Good</v>
      </c>
      <c r="R1913" s="73">
        <f>YEAR(DmartSalesData[[#This Row],[order_date]])</f>
        <v>2023</v>
      </c>
      <c r="S1913" s="73"/>
    </row>
    <row r="1914" spans="1:19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 t="str">
        <f>IF(DmartSalesData[[#This Row],[sales]]&gt;4000,"High Category",IF(DmartSalesData[[#This Row],[sales]]&gt;2000,"Medium Category","Low Category"))</f>
        <v>Low Category</v>
      </c>
      <c r="G1914" s="2">
        <v>0.22</v>
      </c>
      <c r="H1914" s="24">
        <f t="shared" si="58"/>
        <v>107.9782</v>
      </c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63" t="str">
        <f>IF(AND(DmartSalesData[[#This Row],[sales]]&gt;3000,DmartSalesData[[#This Row],[profit]]&gt;500),"Good","Not Good")</f>
        <v>Not Good</v>
      </c>
      <c r="R1914" s="73">
        <f>YEAR(DmartSalesData[[#This Row],[order_date]])</f>
        <v>2023</v>
      </c>
      <c r="S1914" s="73"/>
    </row>
    <row r="1915" spans="1:19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 t="str">
        <f>IF(DmartSalesData[[#This Row],[sales]]&gt;4000,"High Category",IF(DmartSalesData[[#This Row],[sales]]&gt;2000,"Medium Category","Low Category"))</f>
        <v>Low Category</v>
      </c>
      <c r="G1915" s="2">
        <v>0.01</v>
      </c>
      <c r="H1915" s="24">
        <f t="shared" si="58"/>
        <v>7.7696000000000005</v>
      </c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63" t="str">
        <f>IF(AND(DmartSalesData[[#This Row],[sales]]&gt;3000,DmartSalesData[[#This Row],[profit]]&gt;500),"Good","Not Good")</f>
        <v>Not Good</v>
      </c>
      <c r="R1915" s="73">
        <f>YEAR(DmartSalesData[[#This Row],[order_date]])</f>
        <v>2024</v>
      </c>
      <c r="S1915" s="73"/>
    </row>
    <row r="1916" spans="1:19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 t="str">
        <f>IF(DmartSalesData[[#This Row],[sales]]&gt;4000,"High Category",IF(DmartSalesData[[#This Row],[sales]]&gt;2000,"Medium Category","Low Category"))</f>
        <v>Low Category</v>
      </c>
      <c r="G1916" s="2">
        <v>0.3</v>
      </c>
      <c r="H1916" s="24">
        <f t="shared" si="58"/>
        <v>577.39800000000002</v>
      </c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63" t="str">
        <f>IF(AND(DmartSalesData[[#This Row],[sales]]&gt;3000,DmartSalesData[[#This Row],[profit]]&gt;500),"Good","Not Good")</f>
        <v>Not Good</v>
      </c>
      <c r="R1916" s="73">
        <f>YEAR(DmartSalesData[[#This Row],[order_date]])</f>
        <v>2024</v>
      </c>
      <c r="S1916" s="73"/>
    </row>
    <row r="1917" spans="1:19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 t="str">
        <f>IF(DmartSalesData[[#This Row],[sales]]&gt;4000,"High Category",IF(DmartSalesData[[#This Row],[sales]]&gt;2000,"Medium Category","Low Category"))</f>
        <v>High Category</v>
      </c>
      <c r="G1917" s="2">
        <v>0.21</v>
      </c>
      <c r="H1917" s="24">
        <f t="shared" si="58"/>
        <v>972.31260000000009</v>
      </c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63" t="str">
        <f>IF(AND(DmartSalesData[[#This Row],[sales]]&gt;3000,DmartSalesData[[#This Row],[profit]]&gt;500),"Good","Not Good")</f>
        <v>Good</v>
      </c>
      <c r="R1917" s="73">
        <f>YEAR(DmartSalesData[[#This Row],[order_date]])</f>
        <v>2023</v>
      </c>
      <c r="S1917" s="73"/>
    </row>
    <row r="1918" spans="1:19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 t="str">
        <f>IF(DmartSalesData[[#This Row],[sales]]&gt;4000,"High Category",IF(DmartSalesData[[#This Row],[sales]]&gt;2000,"Medium Category","Low Category"))</f>
        <v>Low Category</v>
      </c>
      <c r="G1918" s="2">
        <v>7.0000000000000007E-2</v>
      </c>
      <c r="H1918" s="24">
        <f t="shared" si="58"/>
        <v>137.00750000000002</v>
      </c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63" t="str">
        <f>IF(AND(DmartSalesData[[#This Row],[sales]]&gt;3000,DmartSalesData[[#This Row],[profit]]&gt;500),"Good","Not Good")</f>
        <v>Not Good</v>
      </c>
      <c r="R1918" s="73">
        <f>YEAR(DmartSalesData[[#This Row],[order_date]])</f>
        <v>2024</v>
      </c>
      <c r="S1918" s="73"/>
    </row>
    <row r="1919" spans="1:19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 t="str">
        <f>IF(DmartSalesData[[#This Row],[sales]]&gt;4000,"High Category",IF(DmartSalesData[[#This Row],[sales]]&gt;2000,"Medium Category","Low Category"))</f>
        <v>Low Category</v>
      </c>
      <c r="G1919" s="2">
        <v>0.27</v>
      </c>
      <c r="H1919" s="24">
        <f t="shared" si="58"/>
        <v>107.23050000000001</v>
      </c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63" t="str">
        <f>IF(AND(DmartSalesData[[#This Row],[sales]]&gt;3000,DmartSalesData[[#This Row],[profit]]&gt;500),"Good","Not Good")</f>
        <v>Not Good</v>
      </c>
      <c r="R1919" s="73">
        <f>YEAR(DmartSalesData[[#This Row],[order_date]])</f>
        <v>2023</v>
      </c>
      <c r="S1919" s="73"/>
    </row>
    <row r="1920" spans="1:19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 t="str">
        <f>IF(DmartSalesData[[#This Row],[sales]]&gt;4000,"High Category",IF(DmartSalesData[[#This Row],[sales]]&gt;2000,"Medium Category","Low Category"))</f>
        <v>Medium Category</v>
      </c>
      <c r="G1920" s="2">
        <v>0.4</v>
      </c>
      <c r="H1920" s="24">
        <f t="shared" si="58"/>
        <v>859.26800000000003</v>
      </c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63" t="str">
        <f>IF(AND(DmartSalesData[[#This Row],[sales]]&gt;3000,DmartSalesData[[#This Row],[profit]]&gt;500),"Good","Not Good")</f>
        <v>Not Good</v>
      </c>
      <c r="R1920" s="73">
        <f>YEAR(DmartSalesData[[#This Row],[order_date]])</f>
        <v>2024</v>
      </c>
      <c r="S1920" s="73"/>
    </row>
    <row r="1921" spans="1:19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 t="str">
        <f>IF(DmartSalesData[[#This Row],[sales]]&gt;4000,"High Category",IF(DmartSalesData[[#This Row],[sales]]&gt;2000,"Medium Category","Low Category"))</f>
        <v>Medium Category</v>
      </c>
      <c r="G1921" s="2">
        <v>0.49</v>
      </c>
      <c r="H1921" s="24">
        <f t="shared" si="58"/>
        <v>1654.8328999999999</v>
      </c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63" t="str">
        <f>IF(AND(DmartSalesData[[#This Row],[sales]]&gt;3000,DmartSalesData[[#This Row],[profit]]&gt;500),"Good","Not Good")</f>
        <v>Not Good</v>
      </c>
      <c r="R1921" s="73">
        <f>YEAR(DmartSalesData[[#This Row],[order_date]])</f>
        <v>2023</v>
      </c>
      <c r="S1921" s="73"/>
    </row>
    <row r="1922" spans="1:19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 t="str">
        <f>IF(DmartSalesData[[#This Row],[sales]]&gt;4000,"High Category",IF(DmartSalesData[[#This Row],[sales]]&gt;2000,"Medium Category","Low Category"))</f>
        <v>Medium Category</v>
      </c>
      <c r="G1922" s="2">
        <v>0.26</v>
      </c>
      <c r="H1922" s="24">
        <f t="shared" ref="H1922:H1985" si="60">E1922*G1922</f>
        <v>782.24120000000005</v>
      </c>
      <c r="I1922" s="2">
        <f t="shared" ref="I1922:I1985" si="61">E1922-H1922</f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63" t="str">
        <f>IF(AND(DmartSalesData[[#This Row],[sales]]&gt;3000,DmartSalesData[[#This Row],[profit]]&gt;500),"Good","Not Good")</f>
        <v>Not Good</v>
      </c>
      <c r="R1922" s="73">
        <f>YEAR(DmartSalesData[[#This Row],[order_date]])</f>
        <v>2024</v>
      </c>
      <c r="S1922" s="73"/>
    </row>
    <row r="1923" spans="1:19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 t="str">
        <f>IF(DmartSalesData[[#This Row],[sales]]&gt;4000,"High Category",IF(DmartSalesData[[#This Row],[sales]]&gt;2000,"Medium Category","Low Category"))</f>
        <v>Low Category</v>
      </c>
      <c r="G1923" s="2">
        <v>0.06</v>
      </c>
      <c r="H1923" s="24">
        <f t="shared" si="60"/>
        <v>87.967799999999997</v>
      </c>
      <c r="I1923" s="2">
        <f t="shared" si="61"/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63" t="str">
        <f>IF(AND(DmartSalesData[[#This Row],[sales]]&gt;3000,DmartSalesData[[#This Row],[profit]]&gt;500),"Good","Not Good")</f>
        <v>Not Good</v>
      </c>
      <c r="R1923" s="73">
        <f>YEAR(DmartSalesData[[#This Row],[order_date]])</f>
        <v>2023</v>
      </c>
      <c r="S1923" s="73"/>
    </row>
    <row r="1924" spans="1:19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 t="str">
        <f>IF(DmartSalesData[[#This Row],[sales]]&gt;4000,"High Category",IF(DmartSalesData[[#This Row],[sales]]&gt;2000,"Medium Category","Low Category"))</f>
        <v>Medium Category</v>
      </c>
      <c r="G1924" s="2">
        <v>0.41</v>
      </c>
      <c r="H1924" s="24">
        <f t="shared" si="60"/>
        <v>1423.3724</v>
      </c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63" t="str">
        <f>IF(AND(DmartSalesData[[#This Row],[sales]]&gt;3000,DmartSalesData[[#This Row],[profit]]&gt;500),"Good","Not Good")</f>
        <v>Good</v>
      </c>
      <c r="R1924" s="73">
        <f>YEAR(DmartSalesData[[#This Row],[order_date]])</f>
        <v>2023</v>
      </c>
      <c r="S1924" s="73"/>
    </row>
    <row r="1925" spans="1:19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 t="str">
        <f>IF(DmartSalesData[[#This Row],[sales]]&gt;4000,"High Category",IF(DmartSalesData[[#This Row],[sales]]&gt;2000,"Medium Category","Low Category"))</f>
        <v>Medium Category</v>
      </c>
      <c r="G1925" s="2">
        <v>0.35</v>
      </c>
      <c r="H1925" s="24">
        <f t="shared" si="60"/>
        <v>1116.521</v>
      </c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63" t="str">
        <f>IF(AND(DmartSalesData[[#This Row],[sales]]&gt;3000,DmartSalesData[[#This Row],[profit]]&gt;500),"Good","Not Good")</f>
        <v>Good</v>
      </c>
      <c r="R1925" s="73">
        <f>YEAR(DmartSalesData[[#This Row],[order_date]])</f>
        <v>2024</v>
      </c>
      <c r="S1925" s="73"/>
    </row>
    <row r="1926" spans="1:19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 t="str">
        <f>IF(DmartSalesData[[#This Row],[sales]]&gt;4000,"High Category",IF(DmartSalesData[[#This Row],[sales]]&gt;2000,"Medium Category","Low Category"))</f>
        <v>Low Category</v>
      </c>
      <c r="G1926" s="2">
        <v>0.48</v>
      </c>
      <c r="H1926" s="24">
        <f t="shared" si="60"/>
        <v>452.952</v>
      </c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63" t="str">
        <f>IF(AND(DmartSalesData[[#This Row],[sales]]&gt;3000,DmartSalesData[[#This Row],[profit]]&gt;500),"Good","Not Good")</f>
        <v>Not Good</v>
      </c>
      <c r="R1926" s="73">
        <f>YEAR(DmartSalesData[[#This Row],[order_date]])</f>
        <v>2023</v>
      </c>
      <c r="S1926" s="73"/>
    </row>
    <row r="1927" spans="1:19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 t="str">
        <f>IF(DmartSalesData[[#This Row],[sales]]&gt;4000,"High Category",IF(DmartSalesData[[#This Row],[sales]]&gt;2000,"Medium Category","Low Category"))</f>
        <v>Low Category</v>
      </c>
      <c r="G1927" s="2">
        <v>0.27</v>
      </c>
      <c r="H1927" s="24">
        <f t="shared" si="60"/>
        <v>241.51770000000002</v>
      </c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63" t="str">
        <f>IF(AND(DmartSalesData[[#This Row],[sales]]&gt;3000,DmartSalesData[[#This Row],[profit]]&gt;500),"Good","Not Good")</f>
        <v>Not Good</v>
      </c>
      <c r="R1927" s="73">
        <f>YEAR(DmartSalesData[[#This Row],[order_date]])</f>
        <v>2023</v>
      </c>
      <c r="S1927" s="73"/>
    </row>
    <row r="1928" spans="1:19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 t="str">
        <f>IF(DmartSalesData[[#This Row],[sales]]&gt;4000,"High Category",IF(DmartSalesData[[#This Row],[sales]]&gt;2000,"Medium Category","Low Category"))</f>
        <v>Medium Category</v>
      </c>
      <c r="G1928" s="2">
        <v>0.18</v>
      </c>
      <c r="H1928" s="24">
        <f t="shared" si="60"/>
        <v>500.61599999999993</v>
      </c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63" t="str">
        <f>IF(AND(DmartSalesData[[#This Row],[sales]]&gt;3000,DmartSalesData[[#This Row],[profit]]&gt;500),"Good","Not Good")</f>
        <v>Not Good</v>
      </c>
      <c r="R1928" s="73">
        <f>YEAR(DmartSalesData[[#This Row],[order_date]])</f>
        <v>2024</v>
      </c>
      <c r="S1928" s="73"/>
    </row>
    <row r="1929" spans="1:19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 t="str">
        <f>IF(DmartSalesData[[#This Row],[sales]]&gt;4000,"High Category",IF(DmartSalesData[[#This Row],[sales]]&gt;2000,"Medium Category","Low Category"))</f>
        <v>Medium Category</v>
      </c>
      <c r="G1929" s="2">
        <v>0.48</v>
      </c>
      <c r="H1929" s="24">
        <f t="shared" si="60"/>
        <v>1599</v>
      </c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63" t="str">
        <f>IF(AND(DmartSalesData[[#This Row],[sales]]&gt;3000,DmartSalesData[[#This Row],[profit]]&gt;500),"Good","Not Good")</f>
        <v>Not Good</v>
      </c>
      <c r="R1929" s="73">
        <f>YEAR(DmartSalesData[[#This Row],[order_date]])</f>
        <v>2023</v>
      </c>
      <c r="S1929" s="73"/>
    </row>
    <row r="1930" spans="1:19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 t="str">
        <f>IF(DmartSalesData[[#This Row],[sales]]&gt;4000,"High Category",IF(DmartSalesData[[#This Row],[sales]]&gt;2000,"Medium Category","Low Category"))</f>
        <v>High Category</v>
      </c>
      <c r="G1930" s="2">
        <v>0.27</v>
      </c>
      <c r="H1930" s="24">
        <f t="shared" si="60"/>
        <v>1299.6071999999999</v>
      </c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63" t="str">
        <f>IF(AND(DmartSalesData[[#This Row],[sales]]&gt;3000,DmartSalesData[[#This Row],[profit]]&gt;500),"Good","Not Good")</f>
        <v>Good</v>
      </c>
      <c r="R1930" s="73">
        <f>YEAR(DmartSalesData[[#This Row],[order_date]])</f>
        <v>2023</v>
      </c>
      <c r="S1930" s="73"/>
    </row>
    <row r="1931" spans="1:19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 t="str">
        <f>IF(DmartSalesData[[#This Row],[sales]]&gt;4000,"High Category",IF(DmartSalesData[[#This Row],[sales]]&gt;2000,"Medium Category","Low Category"))</f>
        <v>Medium Category</v>
      </c>
      <c r="G1931" s="2">
        <v>0.01</v>
      </c>
      <c r="H1931" s="24">
        <f t="shared" si="60"/>
        <v>21.674600000000002</v>
      </c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63" t="str">
        <f>IF(AND(DmartSalesData[[#This Row],[sales]]&gt;3000,DmartSalesData[[#This Row],[profit]]&gt;500),"Good","Not Good")</f>
        <v>Not Good</v>
      </c>
      <c r="R1931" s="73">
        <f>YEAR(DmartSalesData[[#This Row],[order_date]])</f>
        <v>2023</v>
      </c>
      <c r="S1931" s="73"/>
    </row>
    <row r="1932" spans="1:19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 t="str">
        <f>IF(DmartSalesData[[#This Row],[sales]]&gt;4000,"High Category",IF(DmartSalesData[[#This Row],[sales]]&gt;2000,"Medium Category","Low Category"))</f>
        <v>Medium Category</v>
      </c>
      <c r="G1932" s="2">
        <v>0.24</v>
      </c>
      <c r="H1932" s="24">
        <f t="shared" si="60"/>
        <v>923.56799999999987</v>
      </c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63" t="str">
        <f>IF(AND(DmartSalesData[[#This Row],[sales]]&gt;3000,DmartSalesData[[#This Row],[profit]]&gt;500),"Good","Not Good")</f>
        <v>Not Good</v>
      </c>
      <c r="R1932" s="73">
        <f>YEAR(DmartSalesData[[#This Row],[order_date]])</f>
        <v>2023</v>
      </c>
      <c r="S1932" s="73"/>
    </row>
    <row r="1933" spans="1:19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 t="str">
        <f>IF(DmartSalesData[[#This Row],[sales]]&gt;4000,"High Category",IF(DmartSalesData[[#This Row],[sales]]&gt;2000,"Medium Category","Low Category"))</f>
        <v>Low Category</v>
      </c>
      <c r="G1933" s="2">
        <v>0</v>
      </c>
      <c r="H1933" s="24">
        <f t="shared" si="60"/>
        <v>0</v>
      </c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63" t="str">
        <f>IF(AND(DmartSalesData[[#This Row],[sales]]&gt;3000,DmartSalesData[[#This Row],[profit]]&gt;500),"Good","Not Good")</f>
        <v>Not Good</v>
      </c>
      <c r="R1933" s="73">
        <f>YEAR(DmartSalesData[[#This Row],[order_date]])</f>
        <v>2024</v>
      </c>
      <c r="S1933" s="73"/>
    </row>
    <row r="1934" spans="1:19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 t="str">
        <f>IF(DmartSalesData[[#This Row],[sales]]&gt;4000,"High Category",IF(DmartSalesData[[#This Row],[sales]]&gt;2000,"Medium Category","Low Category"))</f>
        <v>High Category</v>
      </c>
      <c r="G1934" s="2">
        <v>0.37</v>
      </c>
      <c r="H1934" s="24">
        <f t="shared" si="60"/>
        <v>1649.8596</v>
      </c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63" t="str">
        <f>IF(AND(DmartSalesData[[#This Row],[sales]]&gt;3000,DmartSalesData[[#This Row],[profit]]&gt;500),"Good","Not Good")</f>
        <v>Good</v>
      </c>
      <c r="R1934" s="73">
        <f>YEAR(DmartSalesData[[#This Row],[order_date]])</f>
        <v>2024</v>
      </c>
      <c r="S1934" s="73"/>
    </row>
    <row r="1935" spans="1:19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 t="str">
        <f>IF(DmartSalesData[[#This Row],[sales]]&gt;4000,"High Category",IF(DmartSalesData[[#This Row],[sales]]&gt;2000,"Medium Category","Low Category"))</f>
        <v>Medium Category</v>
      </c>
      <c r="G1935" s="2">
        <v>0.28000000000000003</v>
      </c>
      <c r="H1935" s="24">
        <f t="shared" si="60"/>
        <v>896.62440000000004</v>
      </c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63" t="str">
        <f>IF(AND(DmartSalesData[[#This Row],[sales]]&gt;3000,DmartSalesData[[#This Row],[profit]]&gt;500),"Good","Not Good")</f>
        <v>Good</v>
      </c>
      <c r="R1935" s="73">
        <f>YEAR(DmartSalesData[[#This Row],[order_date]])</f>
        <v>2024</v>
      </c>
      <c r="S1935" s="73"/>
    </row>
    <row r="1936" spans="1:19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 t="str">
        <f>IF(DmartSalesData[[#This Row],[sales]]&gt;4000,"High Category",IF(DmartSalesData[[#This Row],[sales]]&gt;2000,"Medium Category","Low Category"))</f>
        <v>Medium Category</v>
      </c>
      <c r="G1936" s="2">
        <v>0.05</v>
      </c>
      <c r="H1936" s="24">
        <f t="shared" si="60"/>
        <v>159.11250000000001</v>
      </c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63" t="str">
        <f>IF(AND(DmartSalesData[[#This Row],[sales]]&gt;3000,DmartSalesData[[#This Row],[profit]]&gt;500),"Good","Not Good")</f>
        <v>Good</v>
      </c>
      <c r="R1936" s="73">
        <f>YEAR(DmartSalesData[[#This Row],[order_date]])</f>
        <v>2024</v>
      </c>
      <c r="S1936" s="73"/>
    </row>
    <row r="1937" spans="1:19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 t="str">
        <f>IF(DmartSalesData[[#This Row],[sales]]&gt;4000,"High Category",IF(DmartSalesData[[#This Row],[sales]]&gt;2000,"Medium Category","Low Category"))</f>
        <v>Low Category</v>
      </c>
      <c r="G1937" s="2">
        <v>0.41</v>
      </c>
      <c r="H1937" s="24">
        <f t="shared" si="60"/>
        <v>327.16769999999997</v>
      </c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63" t="str">
        <f>IF(AND(DmartSalesData[[#This Row],[sales]]&gt;3000,DmartSalesData[[#This Row],[profit]]&gt;500),"Good","Not Good")</f>
        <v>Not Good</v>
      </c>
      <c r="R1937" s="73">
        <f>YEAR(DmartSalesData[[#This Row],[order_date]])</f>
        <v>2024</v>
      </c>
      <c r="S1937" s="73"/>
    </row>
    <row r="1938" spans="1:19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 t="str">
        <f>IF(DmartSalesData[[#This Row],[sales]]&gt;4000,"High Category",IF(DmartSalesData[[#This Row],[sales]]&gt;2000,"Medium Category","Low Category"))</f>
        <v>Low Category</v>
      </c>
      <c r="G1938" s="2">
        <v>0.27</v>
      </c>
      <c r="H1938" s="24">
        <f t="shared" si="60"/>
        <v>79.369200000000006</v>
      </c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63" t="str">
        <f>IF(AND(DmartSalesData[[#This Row],[sales]]&gt;3000,DmartSalesData[[#This Row],[profit]]&gt;500),"Good","Not Good")</f>
        <v>Not Good</v>
      </c>
      <c r="R1938" s="73">
        <f>YEAR(DmartSalesData[[#This Row],[order_date]])</f>
        <v>2024</v>
      </c>
      <c r="S1938" s="73"/>
    </row>
    <row r="1939" spans="1:19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 t="str">
        <f>IF(DmartSalesData[[#This Row],[sales]]&gt;4000,"High Category",IF(DmartSalesData[[#This Row],[sales]]&gt;2000,"Medium Category","Low Category"))</f>
        <v>Medium Category</v>
      </c>
      <c r="G1939" s="2">
        <v>0.06</v>
      </c>
      <c r="H1939" s="24">
        <f t="shared" si="60"/>
        <v>212.226</v>
      </c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63" t="str">
        <f>IF(AND(DmartSalesData[[#This Row],[sales]]&gt;3000,DmartSalesData[[#This Row],[profit]]&gt;500),"Good","Not Good")</f>
        <v>Not Good</v>
      </c>
      <c r="R1939" s="73">
        <f>YEAR(DmartSalesData[[#This Row],[order_date]])</f>
        <v>2023</v>
      </c>
      <c r="S1939" s="73"/>
    </row>
    <row r="1940" spans="1:19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 t="str">
        <f>IF(DmartSalesData[[#This Row],[sales]]&gt;4000,"High Category",IF(DmartSalesData[[#This Row],[sales]]&gt;2000,"Medium Category","Low Category"))</f>
        <v>Low Category</v>
      </c>
      <c r="G1940" s="2">
        <v>0.08</v>
      </c>
      <c r="H1940" s="24">
        <f t="shared" si="60"/>
        <v>53.886400000000002</v>
      </c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63" t="str">
        <f>IF(AND(DmartSalesData[[#This Row],[sales]]&gt;3000,DmartSalesData[[#This Row],[profit]]&gt;500),"Good","Not Good")</f>
        <v>Not Good</v>
      </c>
      <c r="R1940" s="73">
        <f>YEAR(DmartSalesData[[#This Row],[order_date]])</f>
        <v>2023</v>
      </c>
      <c r="S1940" s="73"/>
    </row>
    <row r="1941" spans="1:19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 t="str">
        <f>IF(DmartSalesData[[#This Row],[sales]]&gt;4000,"High Category",IF(DmartSalesData[[#This Row],[sales]]&gt;2000,"Medium Category","Low Category"))</f>
        <v>Low Category</v>
      </c>
      <c r="G1941" s="2">
        <v>0.41</v>
      </c>
      <c r="H1941" s="24">
        <f t="shared" si="60"/>
        <v>296.08149999999995</v>
      </c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63" t="str">
        <f>IF(AND(DmartSalesData[[#This Row],[sales]]&gt;3000,DmartSalesData[[#This Row],[profit]]&gt;500),"Good","Not Good")</f>
        <v>Not Good</v>
      </c>
      <c r="R1941" s="73">
        <f>YEAR(DmartSalesData[[#This Row],[order_date]])</f>
        <v>2024</v>
      </c>
      <c r="S1941" s="73"/>
    </row>
    <row r="1942" spans="1:19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 t="str">
        <f>IF(DmartSalesData[[#This Row],[sales]]&gt;4000,"High Category",IF(DmartSalesData[[#This Row],[sales]]&gt;2000,"Medium Category","Low Category"))</f>
        <v>Low Category</v>
      </c>
      <c r="G1942" s="2">
        <v>0.18</v>
      </c>
      <c r="H1942" s="24">
        <f t="shared" si="60"/>
        <v>183.375</v>
      </c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63" t="str">
        <f>IF(AND(DmartSalesData[[#This Row],[sales]]&gt;3000,DmartSalesData[[#This Row],[profit]]&gt;500),"Good","Not Good")</f>
        <v>Not Good</v>
      </c>
      <c r="R1942" s="73">
        <f>YEAR(DmartSalesData[[#This Row],[order_date]])</f>
        <v>2023</v>
      </c>
      <c r="S1942" s="73"/>
    </row>
    <row r="1943" spans="1:19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 t="str">
        <f>IF(DmartSalesData[[#This Row],[sales]]&gt;4000,"High Category",IF(DmartSalesData[[#This Row],[sales]]&gt;2000,"Medium Category","Low Category"))</f>
        <v>Low Category</v>
      </c>
      <c r="G1943" s="2">
        <v>0.41</v>
      </c>
      <c r="H1943" s="24">
        <f t="shared" si="60"/>
        <v>237.37360000000001</v>
      </c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63" t="str">
        <f>IF(AND(DmartSalesData[[#This Row],[sales]]&gt;3000,DmartSalesData[[#This Row],[profit]]&gt;500),"Good","Not Good")</f>
        <v>Not Good</v>
      </c>
      <c r="R1943" s="73">
        <f>YEAR(DmartSalesData[[#This Row],[order_date]])</f>
        <v>2024</v>
      </c>
      <c r="S1943" s="73"/>
    </row>
    <row r="1944" spans="1:19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 t="str">
        <f>IF(DmartSalesData[[#This Row],[sales]]&gt;4000,"High Category",IF(DmartSalesData[[#This Row],[sales]]&gt;2000,"Medium Category","Low Category"))</f>
        <v>Medium Category</v>
      </c>
      <c r="G1944" s="2">
        <v>0.03</v>
      </c>
      <c r="H1944" s="24">
        <f t="shared" si="60"/>
        <v>94.932599999999994</v>
      </c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63" t="str">
        <f>IF(AND(DmartSalesData[[#This Row],[sales]]&gt;3000,DmartSalesData[[#This Row],[profit]]&gt;500),"Good","Not Good")</f>
        <v>Not Good</v>
      </c>
      <c r="R1944" s="73">
        <f>YEAR(DmartSalesData[[#This Row],[order_date]])</f>
        <v>2024</v>
      </c>
      <c r="S1944" s="73"/>
    </row>
    <row r="1945" spans="1:19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 t="str">
        <f>IF(DmartSalesData[[#This Row],[sales]]&gt;4000,"High Category",IF(DmartSalesData[[#This Row],[sales]]&gt;2000,"Medium Category","Low Category"))</f>
        <v>Medium Category</v>
      </c>
      <c r="G1945" s="2">
        <v>0.12</v>
      </c>
      <c r="H1945" s="24">
        <f t="shared" si="60"/>
        <v>260.13839999999999</v>
      </c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63" t="str">
        <f>IF(AND(DmartSalesData[[#This Row],[sales]]&gt;3000,DmartSalesData[[#This Row],[profit]]&gt;500),"Good","Not Good")</f>
        <v>Not Good</v>
      </c>
      <c r="R1945" s="73">
        <f>YEAR(DmartSalesData[[#This Row],[order_date]])</f>
        <v>2024</v>
      </c>
      <c r="S1945" s="73"/>
    </row>
    <row r="1946" spans="1:19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 t="str">
        <f>IF(DmartSalesData[[#This Row],[sales]]&gt;4000,"High Category",IF(DmartSalesData[[#This Row],[sales]]&gt;2000,"Medium Category","Low Category"))</f>
        <v>Low Category</v>
      </c>
      <c r="G1946" s="2">
        <v>0.38</v>
      </c>
      <c r="H1946" s="24">
        <f t="shared" si="60"/>
        <v>533.47059999999999</v>
      </c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63" t="str">
        <f>IF(AND(DmartSalesData[[#This Row],[sales]]&gt;3000,DmartSalesData[[#This Row],[profit]]&gt;500),"Good","Not Good")</f>
        <v>Not Good</v>
      </c>
      <c r="R1946" s="73">
        <f>YEAR(DmartSalesData[[#This Row],[order_date]])</f>
        <v>2024</v>
      </c>
      <c r="S1946" s="73"/>
    </row>
    <row r="1947" spans="1:19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 t="str">
        <f>IF(DmartSalesData[[#This Row],[sales]]&gt;4000,"High Category",IF(DmartSalesData[[#This Row],[sales]]&gt;2000,"Medium Category","Low Category"))</f>
        <v>Medium Category</v>
      </c>
      <c r="G1947" s="2">
        <v>0.32</v>
      </c>
      <c r="H1947" s="24">
        <f t="shared" si="60"/>
        <v>723.09440000000006</v>
      </c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63" t="str">
        <f>IF(AND(DmartSalesData[[#This Row],[sales]]&gt;3000,DmartSalesData[[#This Row],[profit]]&gt;500),"Good","Not Good")</f>
        <v>Not Good</v>
      </c>
      <c r="R1947" s="73">
        <f>YEAR(DmartSalesData[[#This Row],[order_date]])</f>
        <v>2024</v>
      </c>
      <c r="S1947" s="73"/>
    </row>
    <row r="1948" spans="1:19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 t="str">
        <f>IF(DmartSalesData[[#This Row],[sales]]&gt;4000,"High Category",IF(DmartSalesData[[#This Row],[sales]]&gt;2000,"Medium Category","Low Category"))</f>
        <v>High Category</v>
      </c>
      <c r="G1948" s="2">
        <v>0.15</v>
      </c>
      <c r="H1948" s="24">
        <f t="shared" si="60"/>
        <v>635.44349999999997</v>
      </c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63" t="str">
        <f>IF(AND(DmartSalesData[[#This Row],[sales]]&gt;3000,DmartSalesData[[#This Row],[profit]]&gt;500),"Good","Not Good")</f>
        <v>Good</v>
      </c>
      <c r="R1948" s="73">
        <f>YEAR(DmartSalesData[[#This Row],[order_date]])</f>
        <v>2023</v>
      </c>
      <c r="S1948" s="73"/>
    </row>
    <row r="1949" spans="1:19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 t="str">
        <f>IF(DmartSalesData[[#This Row],[sales]]&gt;4000,"High Category",IF(DmartSalesData[[#This Row],[sales]]&gt;2000,"Medium Category","Low Category"))</f>
        <v>High Category</v>
      </c>
      <c r="G1949" s="2">
        <v>0.47</v>
      </c>
      <c r="H1949" s="24">
        <f t="shared" si="60"/>
        <v>2182.0642999999995</v>
      </c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63" t="str">
        <f>IF(AND(DmartSalesData[[#This Row],[sales]]&gt;3000,DmartSalesData[[#This Row],[profit]]&gt;500),"Good","Not Good")</f>
        <v>Good</v>
      </c>
      <c r="R1949" s="73">
        <f>YEAR(DmartSalesData[[#This Row],[order_date]])</f>
        <v>2024</v>
      </c>
      <c r="S1949" s="73"/>
    </row>
    <row r="1950" spans="1:19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 t="str">
        <f>IF(DmartSalesData[[#This Row],[sales]]&gt;4000,"High Category",IF(DmartSalesData[[#This Row],[sales]]&gt;2000,"Medium Category","Low Category"))</f>
        <v>Medium Category</v>
      </c>
      <c r="G1950" s="2">
        <v>0.11</v>
      </c>
      <c r="H1950" s="24">
        <f t="shared" si="60"/>
        <v>273.74930000000001</v>
      </c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63" t="str">
        <f>IF(AND(DmartSalesData[[#This Row],[sales]]&gt;3000,DmartSalesData[[#This Row],[profit]]&gt;500),"Good","Not Good")</f>
        <v>Not Good</v>
      </c>
      <c r="R1950" s="73">
        <f>YEAR(DmartSalesData[[#This Row],[order_date]])</f>
        <v>2024</v>
      </c>
      <c r="S1950" s="73"/>
    </row>
    <row r="1951" spans="1:19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 t="str">
        <f>IF(DmartSalesData[[#This Row],[sales]]&gt;4000,"High Category",IF(DmartSalesData[[#This Row],[sales]]&gt;2000,"Medium Category","Low Category"))</f>
        <v>Medium Category</v>
      </c>
      <c r="G1951" s="2">
        <v>0.42</v>
      </c>
      <c r="H1951" s="24">
        <f t="shared" si="60"/>
        <v>1208.3778</v>
      </c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63" t="str">
        <f>IF(AND(DmartSalesData[[#This Row],[sales]]&gt;3000,DmartSalesData[[#This Row],[profit]]&gt;500),"Good","Not Good")</f>
        <v>Not Good</v>
      </c>
      <c r="R1951" s="73">
        <f>YEAR(DmartSalesData[[#This Row],[order_date]])</f>
        <v>2023</v>
      </c>
      <c r="S1951" s="73"/>
    </row>
    <row r="1952" spans="1:19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 t="str">
        <f>IF(DmartSalesData[[#This Row],[sales]]&gt;4000,"High Category",IF(DmartSalesData[[#This Row],[sales]]&gt;2000,"Medium Category","Low Category"))</f>
        <v>Low Category</v>
      </c>
      <c r="G1952" s="2">
        <v>0.35</v>
      </c>
      <c r="H1952" s="24">
        <f t="shared" si="60"/>
        <v>476.09799999999996</v>
      </c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63" t="str">
        <f>IF(AND(DmartSalesData[[#This Row],[sales]]&gt;3000,DmartSalesData[[#This Row],[profit]]&gt;500),"Good","Not Good")</f>
        <v>Not Good</v>
      </c>
      <c r="R1952" s="73">
        <f>YEAR(DmartSalesData[[#This Row],[order_date]])</f>
        <v>2024</v>
      </c>
      <c r="S1952" s="73"/>
    </row>
    <row r="1953" spans="1:19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 t="str">
        <f>IF(DmartSalesData[[#This Row],[sales]]&gt;4000,"High Category",IF(DmartSalesData[[#This Row],[sales]]&gt;2000,"Medium Category","Low Category"))</f>
        <v>Medium Category</v>
      </c>
      <c r="G1953" s="2">
        <v>0.06</v>
      </c>
      <c r="H1953" s="24">
        <f t="shared" si="60"/>
        <v>156.99839999999998</v>
      </c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63" t="str">
        <f>IF(AND(DmartSalesData[[#This Row],[sales]]&gt;3000,DmartSalesData[[#This Row],[profit]]&gt;500),"Good","Not Good")</f>
        <v>Not Good</v>
      </c>
      <c r="R1953" s="73">
        <f>YEAR(DmartSalesData[[#This Row],[order_date]])</f>
        <v>2024</v>
      </c>
      <c r="S1953" s="73"/>
    </row>
    <row r="1954" spans="1:19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 t="str">
        <f>IF(DmartSalesData[[#This Row],[sales]]&gt;4000,"High Category",IF(DmartSalesData[[#This Row],[sales]]&gt;2000,"Medium Category","Low Category"))</f>
        <v>Medium Category</v>
      </c>
      <c r="G1954" s="2">
        <v>0.28000000000000003</v>
      </c>
      <c r="H1954" s="24">
        <f t="shared" si="60"/>
        <v>1054.4212</v>
      </c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63" t="str">
        <f>IF(AND(DmartSalesData[[#This Row],[sales]]&gt;3000,DmartSalesData[[#This Row],[profit]]&gt;500),"Good","Not Good")</f>
        <v>Not Good</v>
      </c>
      <c r="R1954" s="73">
        <f>YEAR(DmartSalesData[[#This Row],[order_date]])</f>
        <v>2024</v>
      </c>
      <c r="S1954" s="73"/>
    </row>
    <row r="1955" spans="1:19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 t="str">
        <f>IF(DmartSalesData[[#This Row],[sales]]&gt;4000,"High Category",IF(DmartSalesData[[#This Row],[sales]]&gt;2000,"Medium Category","Low Category"))</f>
        <v>Medium Category</v>
      </c>
      <c r="G1955" s="2">
        <v>0.46</v>
      </c>
      <c r="H1955" s="24">
        <f t="shared" si="60"/>
        <v>1155.2762</v>
      </c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63" t="str">
        <f>IF(AND(DmartSalesData[[#This Row],[sales]]&gt;3000,DmartSalesData[[#This Row],[profit]]&gt;500),"Good","Not Good")</f>
        <v>Not Good</v>
      </c>
      <c r="R1955" s="73">
        <f>YEAR(DmartSalesData[[#This Row],[order_date]])</f>
        <v>2023</v>
      </c>
      <c r="S1955" s="73"/>
    </row>
    <row r="1956" spans="1:19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 t="str">
        <f>IF(DmartSalesData[[#This Row],[sales]]&gt;4000,"High Category",IF(DmartSalesData[[#This Row],[sales]]&gt;2000,"Medium Category","Low Category"))</f>
        <v>Low Category</v>
      </c>
      <c r="G1956" s="2">
        <v>0.31</v>
      </c>
      <c r="H1956" s="24">
        <f t="shared" si="60"/>
        <v>489.84960000000001</v>
      </c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63" t="str">
        <f>IF(AND(DmartSalesData[[#This Row],[sales]]&gt;3000,DmartSalesData[[#This Row],[profit]]&gt;500),"Good","Not Good")</f>
        <v>Not Good</v>
      </c>
      <c r="R1956" s="73">
        <f>YEAR(DmartSalesData[[#This Row],[order_date]])</f>
        <v>2023</v>
      </c>
      <c r="S1956" s="73"/>
    </row>
    <row r="1957" spans="1:19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 t="str">
        <f>IF(DmartSalesData[[#This Row],[sales]]&gt;4000,"High Category",IF(DmartSalesData[[#This Row],[sales]]&gt;2000,"Medium Category","Low Category"))</f>
        <v>Medium Category</v>
      </c>
      <c r="G1957" s="2">
        <v>0.26</v>
      </c>
      <c r="H1957" s="24">
        <f t="shared" si="60"/>
        <v>767.51220000000001</v>
      </c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63" t="str">
        <f>IF(AND(DmartSalesData[[#This Row],[sales]]&gt;3000,DmartSalesData[[#This Row],[profit]]&gt;500),"Good","Not Good")</f>
        <v>Not Good</v>
      </c>
      <c r="R1957" s="73">
        <f>YEAR(DmartSalesData[[#This Row],[order_date]])</f>
        <v>2024</v>
      </c>
      <c r="S1957" s="73"/>
    </row>
    <row r="1958" spans="1:19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 t="str">
        <f>IF(DmartSalesData[[#This Row],[sales]]&gt;4000,"High Category",IF(DmartSalesData[[#This Row],[sales]]&gt;2000,"Medium Category","Low Category"))</f>
        <v>High Category</v>
      </c>
      <c r="G1958" s="2">
        <v>0.18</v>
      </c>
      <c r="H1958" s="24">
        <f t="shared" si="60"/>
        <v>852.94979999999987</v>
      </c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63" t="str">
        <f>IF(AND(DmartSalesData[[#This Row],[sales]]&gt;3000,DmartSalesData[[#This Row],[profit]]&gt;500),"Good","Not Good")</f>
        <v>Good</v>
      </c>
      <c r="R1958" s="73">
        <f>YEAR(DmartSalesData[[#This Row],[order_date]])</f>
        <v>2024</v>
      </c>
      <c r="S1958" s="73"/>
    </row>
    <row r="1959" spans="1:19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 t="str">
        <f>IF(DmartSalesData[[#This Row],[sales]]&gt;4000,"High Category",IF(DmartSalesData[[#This Row],[sales]]&gt;2000,"Medium Category","Low Category"))</f>
        <v>High Category</v>
      </c>
      <c r="G1959" s="2">
        <v>0.39</v>
      </c>
      <c r="H1959" s="24">
        <f t="shared" si="60"/>
        <v>1735.9367999999999</v>
      </c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63" t="str">
        <f>IF(AND(DmartSalesData[[#This Row],[sales]]&gt;3000,DmartSalesData[[#This Row],[profit]]&gt;500),"Good","Not Good")</f>
        <v>Good</v>
      </c>
      <c r="R1959" s="73">
        <f>YEAR(DmartSalesData[[#This Row],[order_date]])</f>
        <v>2024</v>
      </c>
      <c r="S1959" s="73"/>
    </row>
    <row r="1960" spans="1:19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 t="str">
        <f>IF(DmartSalesData[[#This Row],[sales]]&gt;4000,"High Category",IF(DmartSalesData[[#This Row],[sales]]&gt;2000,"Medium Category","Low Category"))</f>
        <v>Medium Category</v>
      </c>
      <c r="G1960" s="2">
        <v>0.46</v>
      </c>
      <c r="H1960" s="24">
        <f t="shared" si="60"/>
        <v>1779.8733999999999</v>
      </c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63" t="str">
        <f>IF(AND(DmartSalesData[[#This Row],[sales]]&gt;3000,DmartSalesData[[#This Row],[profit]]&gt;500),"Good","Not Good")</f>
        <v>Good</v>
      </c>
      <c r="R1960" s="73">
        <f>YEAR(DmartSalesData[[#This Row],[order_date]])</f>
        <v>2023</v>
      </c>
      <c r="S1960" s="73"/>
    </row>
    <row r="1961" spans="1:19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 t="str">
        <f>IF(DmartSalesData[[#This Row],[sales]]&gt;4000,"High Category",IF(DmartSalesData[[#This Row],[sales]]&gt;2000,"Medium Category","Low Category"))</f>
        <v>Low Category</v>
      </c>
      <c r="G1961" s="2">
        <v>0.38</v>
      </c>
      <c r="H1961" s="24">
        <f t="shared" si="60"/>
        <v>552.30340000000001</v>
      </c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63" t="str">
        <f>IF(AND(DmartSalesData[[#This Row],[sales]]&gt;3000,DmartSalesData[[#This Row],[profit]]&gt;500),"Good","Not Good")</f>
        <v>Not Good</v>
      </c>
      <c r="R1961" s="73">
        <f>YEAR(DmartSalesData[[#This Row],[order_date]])</f>
        <v>2024</v>
      </c>
      <c r="S1961" s="73"/>
    </row>
    <row r="1962" spans="1:19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 t="str">
        <f>IF(DmartSalesData[[#This Row],[sales]]&gt;4000,"High Category",IF(DmartSalesData[[#This Row],[sales]]&gt;2000,"Medium Category","Low Category"))</f>
        <v>Low Category</v>
      </c>
      <c r="G1962" s="2">
        <v>0.36</v>
      </c>
      <c r="H1962" s="24">
        <f t="shared" si="60"/>
        <v>462.11040000000003</v>
      </c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63" t="str">
        <f>IF(AND(DmartSalesData[[#This Row],[sales]]&gt;3000,DmartSalesData[[#This Row],[profit]]&gt;500),"Good","Not Good")</f>
        <v>Not Good</v>
      </c>
      <c r="R1962" s="73">
        <f>YEAR(DmartSalesData[[#This Row],[order_date]])</f>
        <v>2023</v>
      </c>
      <c r="S1962" s="73"/>
    </row>
    <row r="1963" spans="1:19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 t="str">
        <f>IF(DmartSalesData[[#This Row],[sales]]&gt;4000,"High Category",IF(DmartSalesData[[#This Row],[sales]]&gt;2000,"Medium Category","Low Category"))</f>
        <v>High Category</v>
      </c>
      <c r="G1963" s="2">
        <v>0.1</v>
      </c>
      <c r="H1963" s="24">
        <f t="shared" si="60"/>
        <v>420.88300000000004</v>
      </c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63" t="str">
        <f>IF(AND(DmartSalesData[[#This Row],[sales]]&gt;3000,DmartSalesData[[#This Row],[profit]]&gt;500),"Good","Not Good")</f>
        <v>Good</v>
      </c>
      <c r="R1963" s="73">
        <f>YEAR(DmartSalesData[[#This Row],[order_date]])</f>
        <v>2024</v>
      </c>
      <c r="S1963" s="73"/>
    </row>
    <row r="1964" spans="1:19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 t="str">
        <f>IF(DmartSalesData[[#This Row],[sales]]&gt;4000,"High Category",IF(DmartSalesData[[#This Row],[sales]]&gt;2000,"Medium Category","Low Category"))</f>
        <v>Low Category</v>
      </c>
      <c r="G1964" s="2">
        <v>0.42</v>
      </c>
      <c r="H1964" s="24">
        <f t="shared" si="60"/>
        <v>415.15320000000003</v>
      </c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63" t="str">
        <f>IF(AND(DmartSalesData[[#This Row],[sales]]&gt;3000,DmartSalesData[[#This Row],[profit]]&gt;500),"Good","Not Good")</f>
        <v>Not Good</v>
      </c>
      <c r="R1964" s="73">
        <f>YEAR(DmartSalesData[[#This Row],[order_date]])</f>
        <v>2024</v>
      </c>
      <c r="S1964" s="73"/>
    </row>
    <row r="1965" spans="1:19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 t="str">
        <f>IF(DmartSalesData[[#This Row],[sales]]&gt;4000,"High Category",IF(DmartSalesData[[#This Row],[sales]]&gt;2000,"Medium Category","Low Category"))</f>
        <v>Medium Category</v>
      </c>
      <c r="G1965" s="2">
        <v>0.02</v>
      </c>
      <c r="H1965" s="24">
        <f t="shared" si="60"/>
        <v>61.35</v>
      </c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63" t="str">
        <f>IF(AND(DmartSalesData[[#This Row],[sales]]&gt;3000,DmartSalesData[[#This Row],[profit]]&gt;500),"Good","Not Good")</f>
        <v>Not Good</v>
      </c>
      <c r="R1965" s="73">
        <f>YEAR(DmartSalesData[[#This Row],[order_date]])</f>
        <v>2024</v>
      </c>
      <c r="S1965" s="73"/>
    </row>
    <row r="1966" spans="1:19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 t="str">
        <f>IF(DmartSalesData[[#This Row],[sales]]&gt;4000,"High Category",IF(DmartSalesData[[#This Row],[sales]]&gt;2000,"Medium Category","Low Category"))</f>
        <v>Medium Category</v>
      </c>
      <c r="G1966" s="2">
        <v>0.38</v>
      </c>
      <c r="H1966" s="24">
        <f t="shared" si="60"/>
        <v>855.28880000000004</v>
      </c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63" t="str">
        <f>IF(AND(DmartSalesData[[#This Row],[sales]]&gt;3000,DmartSalesData[[#This Row],[profit]]&gt;500),"Good","Not Good")</f>
        <v>Not Good</v>
      </c>
      <c r="R1966" s="73">
        <f>YEAR(DmartSalesData[[#This Row],[order_date]])</f>
        <v>2024</v>
      </c>
      <c r="S1966" s="73"/>
    </row>
    <row r="1967" spans="1:19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 t="str">
        <f>IF(DmartSalesData[[#This Row],[sales]]&gt;4000,"High Category",IF(DmartSalesData[[#This Row],[sales]]&gt;2000,"Medium Category","Low Category"))</f>
        <v>Medium Category</v>
      </c>
      <c r="G1967" s="2">
        <v>0.11</v>
      </c>
      <c r="H1967" s="24">
        <f t="shared" si="60"/>
        <v>263.24430000000001</v>
      </c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63" t="str">
        <f>IF(AND(DmartSalesData[[#This Row],[sales]]&gt;3000,DmartSalesData[[#This Row],[profit]]&gt;500),"Good","Not Good")</f>
        <v>Not Good</v>
      </c>
      <c r="R1967" s="73">
        <f>YEAR(DmartSalesData[[#This Row],[order_date]])</f>
        <v>2024</v>
      </c>
      <c r="S1967" s="73"/>
    </row>
    <row r="1968" spans="1:19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 t="str">
        <f>IF(DmartSalesData[[#This Row],[sales]]&gt;4000,"High Category",IF(DmartSalesData[[#This Row],[sales]]&gt;2000,"Medium Category","Low Category"))</f>
        <v>Medium Category</v>
      </c>
      <c r="G1968" s="2">
        <v>0.24</v>
      </c>
      <c r="H1968" s="24">
        <f t="shared" si="60"/>
        <v>558.54240000000004</v>
      </c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63" t="str">
        <f>IF(AND(DmartSalesData[[#This Row],[sales]]&gt;3000,DmartSalesData[[#This Row],[profit]]&gt;500),"Good","Not Good")</f>
        <v>Not Good</v>
      </c>
      <c r="R1968" s="73">
        <f>YEAR(DmartSalesData[[#This Row],[order_date]])</f>
        <v>2024</v>
      </c>
      <c r="S1968" s="73"/>
    </row>
    <row r="1969" spans="1:19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 t="str">
        <f>IF(DmartSalesData[[#This Row],[sales]]&gt;4000,"High Category",IF(DmartSalesData[[#This Row],[sales]]&gt;2000,"Medium Category","Low Category"))</f>
        <v>High Category</v>
      </c>
      <c r="G1969" s="2">
        <v>0.35</v>
      </c>
      <c r="H1969" s="24">
        <f t="shared" si="60"/>
        <v>1578.4159999999999</v>
      </c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63" t="str">
        <f>IF(AND(DmartSalesData[[#This Row],[sales]]&gt;3000,DmartSalesData[[#This Row],[profit]]&gt;500),"Good","Not Good")</f>
        <v>Not Good</v>
      </c>
      <c r="R1969" s="73">
        <f>YEAR(DmartSalesData[[#This Row],[order_date]])</f>
        <v>2024</v>
      </c>
      <c r="S1969" s="73"/>
    </row>
    <row r="1970" spans="1:19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 t="str">
        <f>IF(DmartSalesData[[#This Row],[sales]]&gt;4000,"High Category",IF(DmartSalesData[[#This Row],[sales]]&gt;2000,"Medium Category","Low Category"))</f>
        <v>Low Category</v>
      </c>
      <c r="G1970" s="2">
        <v>0.38</v>
      </c>
      <c r="H1970" s="24">
        <f t="shared" si="60"/>
        <v>200.1688</v>
      </c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63" t="str">
        <f>IF(AND(DmartSalesData[[#This Row],[sales]]&gt;3000,DmartSalesData[[#This Row],[profit]]&gt;500),"Good","Not Good")</f>
        <v>Not Good</v>
      </c>
      <c r="R1970" s="73">
        <f>YEAR(DmartSalesData[[#This Row],[order_date]])</f>
        <v>2024</v>
      </c>
      <c r="S1970" s="73"/>
    </row>
    <row r="1971" spans="1:19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 t="str">
        <f>IF(DmartSalesData[[#This Row],[sales]]&gt;4000,"High Category",IF(DmartSalesData[[#This Row],[sales]]&gt;2000,"Medium Category","Low Category"))</f>
        <v>Medium Category</v>
      </c>
      <c r="G1971" s="2">
        <v>0.44</v>
      </c>
      <c r="H1971" s="24">
        <f t="shared" si="60"/>
        <v>1731.9367999999999</v>
      </c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63" t="str">
        <f>IF(AND(DmartSalesData[[#This Row],[sales]]&gt;3000,DmartSalesData[[#This Row],[profit]]&gt;500),"Good","Not Good")</f>
        <v>Good</v>
      </c>
      <c r="R1971" s="73">
        <f>YEAR(DmartSalesData[[#This Row],[order_date]])</f>
        <v>2024</v>
      </c>
      <c r="S1971" s="73"/>
    </row>
    <row r="1972" spans="1:19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 t="str">
        <f>IF(DmartSalesData[[#This Row],[sales]]&gt;4000,"High Category",IF(DmartSalesData[[#This Row],[sales]]&gt;2000,"Medium Category","Low Category"))</f>
        <v>High Category</v>
      </c>
      <c r="G1972" s="2">
        <v>0.14000000000000001</v>
      </c>
      <c r="H1972" s="24">
        <f t="shared" si="60"/>
        <v>586.81840000000011</v>
      </c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63" t="str">
        <f>IF(AND(DmartSalesData[[#This Row],[sales]]&gt;3000,DmartSalesData[[#This Row],[profit]]&gt;500),"Good","Not Good")</f>
        <v>Good</v>
      </c>
      <c r="R1972" s="73">
        <f>YEAR(DmartSalesData[[#This Row],[order_date]])</f>
        <v>2023</v>
      </c>
      <c r="S1972" s="73"/>
    </row>
    <row r="1973" spans="1:19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 t="str">
        <f>IF(DmartSalesData[[#This Row],[sales]]&gt;4000,"High Category",IF(DmartSalesData[[#This Row],[sales]]&gt;2000,"Medium Category","Low Category"))</f>
        <v>High Category</v>
      </c>
      <c r="G1973" s="2">
        <v>0.11</v>
      </c>
      <c r="H1973" s="24">
        <f t="shared" si="60"/>
        <v>519.21100000000001</v>
      </c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63" t="str">
        <f>IF(AND(DmartSalesData[[#This Row],[sales]]&gt;3000,DmartSalesData[[#This Row],[profit]]&gt;500),"Good","Not Good")</f>
        <v>Good</v>
      </c>
      <c r="R1973" s="73">
        <f>YEAR(DmartSalesData[[#This Row],[order_date]])</f>
        <v>2024</v>
      </c>
      <c r="S1973" s="73"/>
    </row>
    <row r="1974" spans="1:19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 t="str">
        <f>IF(DmartSalesData[[#This Row],[sales]]&gt;4000,"High Category",IF(DmartSalesData[[#This Row],[sales]]&gt;2000,"Medium Category","Low Category"))</f>
        <v>Medium Category</v>
      </c>
      <c r="G1974" s="2">
        <v>0.5</v>
      </c>
      <c r="H1974" s="24">
        <f t="shared" si="60"/>
        <v>1158.8699999999999</v>
      </c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63" t="str">
        <f>IF(AND(DmartSalesData[[#This Row],[sales]]&gt;3000,DmartSalesData[[#This Row],[profit]]&gt;500),"Good","Not Good")</f>
        <v>Not Good</v>
      </c>
      <c r="R1974" s="73">
        <f>YEAR(DmartSalesData[[#This Row],[order_date]])</f>
        <v>2023</v>
      </c>
      <c r="S1974" s="73"/>
    </row>
    <row r="1975" spans="1:19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 t="str">
        <f>IF(DmartSalesData[[#This Row],[sales]]&gt;4000,"High Category",IF(DmartSalesData[[#This Row],[sales]]&gt;2000,"Medium Category","Low Category"))</f>
        <v>Medium Category</v>
      </c>
      <c r="G1975" s="2">
        <v>0.1</v>
      </c>
      <c r="H1975" s="24">
        <f t="shared" si="60"/>
        <v>255.03200000000004</v>
      </c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63" t="str">
        <f>IF(AND(DmartSalesData[[#This Row],[sales]]&gt;3000,DmartSalesData[[#This Row],[profit]]&gt;500),"Good","Not Good")</f>
        <v>Not Good</v>
      </c>
      <c r="R1975" s="73">
        <f>YEAR(DmartSalesData[[#This Row],[order_date]])</f>
        <v>2023</v>
      </c>
      <c r="S1975" s="73"/>
    </row>
    <row r="1976" spans="1:19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 t="str">
        <f>IF(DmartSalesData[[#This Row],[sales]]&gt;4000,"High Category",IF(DmartSalesData[[#This Row],[sales]]&gt;2000,"Medium Category","Low Category"))</f>
        <v>High Category</v>
      </c>
      <c r="G1976" s="2">
        <v>0.33</v>
      </c>
      <c r="H1976" s="24">
        <f t="shared" si="60"/>
        <v>1587.4122000000002</v>
      </c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63" t="str">
        <f>IF(AND(DmartSalesData[[#This Row],[sales]]&gt;3000,DmartSalesData[[#This Row],[profit]]&gt;500),"Good","Not Good")</f>
        <v>Good</v>
      </c>
      <c r="R1976" s="73">
        <f>YEAR(DmartSalesData[[#This Row],[order_date]])</f>
        <v>2023</v>
      </c>
      <c r="S1976" s="73"/>
    </row>
    <row r="1977" spans="1:19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 t="str">
        <f>IF(DmartSalesData[[#This Row],[sales]]&gt;4000,"High Category",IF(DmartSalesData[[#This Row],[sales]]&gt;2000,"Medium Category","Low Category"))</f>
        <v>Medium Category</v>
      </c>
      <c r="G1977" s="2">
        <v>0.48</v>
      </c>
      <c r="H1977" s="24">
        <f t="shared" si="60"/>
        <v>1126.2767999999999</v>
      </c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63" t="str">
        <f>IF(AND(DmartSalesData[[#This Row],[sales]]&gt;3000,DmartSalesData[[#This Row],[profit]]&gt;500),"Good","Not Good")</f>
        <v>Not Good</v>
      </c>
      <c r="R1977" s="73">
        <f>YEAR(DmartSalesData[[#This Row],[order_date]])</f>
        <v>2024</v>
      </c>
      <c r="S1977" s="73"/>
    </row>
    <row r="1978" spans="1:19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 t="str">
        <f>IF(DmartSalesData[[#This Row],[sales]]&gt;4000,"High Category",IF(DmartSalesData[[#This Row],[sales]]&gt;2000,"Medium Category","Low Category"))</f>
        <v>Medium Category</v>
      </c>
      <c r="G1978" s="2">
        <v>0.45</v>
      </c>
      <c r="H1978" s="24">
        <f t="shared" si="60"/>
        <v>1155.3254999999999</v>
      </c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63" t="str">
        <f>IF(AND(DmartSalesData[[#This Row],[sales]]&gt;3000,DmartSalesData[[#This Row],[profit]]&gt;500),"Good","Not Good")</f>
        <v>Not Good</v>
      </c>
      <c r="R1978" s="73">
        <f>YEAR(DmartSalesData[[#This Row],[order_date]])</f>
        <v>2023</v>
      </c>
      <c r="S1978" s="73"/>
    </row>
    <row r="1979" spans="1:19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 t="str">
        <f>IF(DmartSalesData[[#This Row],[sales]]&gt;4000,"High Category",IF(DmartSalesData[[#This Row],[sales]]&gt;2000,"Medium Category","Low Category"))</f>
        <v>Low Category</v>
      </c>
      <c r="G1979" s="2">
        <v>0.22</v>
      </c>
      <c r="H1979" s="24">
        <f t="shared" si="60"/>
        <v>380.17099999999999</v>
      </c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63" t="str">
        <f>IF(AND(DmartSalesData[[#This Row],[sales]]&gt;3000,DmartSalesData[[#This Row],[profit]]&gt;500),"Good","Not Good")</f>
        <v>Not Good</v>
      </c>
      <c r="R1979" s="73">
        <f>YEAR(DmartSalesData[[#This Row],[order_date]])</f>
        <v>2024</v>
      </c>
      <c r="S1979" s="73"/>
    </row>
    <row r="1980" spans="1:19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 t="str">
        <f>IF(DmartSalesData[[#This Row],[sales]]&gt;4000,"High Category",IF(DmartSalesData[[#This Row],[sales]]&gt;2000,"Medium Category","Low Category"))</f>
        <v>Low Category</v>
      </c>
      <c r="G1980" s="2">
        <v>0.32</v>
      </c>
      <c r="H1980" s="24">
        <f t="shared" si="60"/>
        <v>81.590400000000002</v>
      </c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63" t="str">
        <f>IF(AND(DmartSalesData[[#This Row],[sales]]&gt;3000,DmartSalesData[[#This Row],[profit]]&gt;500),"Good","Not Good")</f>
        <v>Not Good</v>
      </c>
      <c r="R1980" s="73">
        <f>YEAR(DmartSalesData[[#This Row],[order_date]])</f>
        <v>2023</v>
      </c>
      <c r="S1980" s="73"/>
    </row>
    <row r="1981" spans="1:19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 t="str">
        <f>IF(DmartSalesData[[#This Row],[sales]]&gt;4000,"High Category",IF(DmartSalesData[[#This Row],[sales]]&gt;2000,"Medium Category","Low Category"))</f>
        <v>Medium Category</v>
      </c>
      <c r="G1981" s="2">
        <v>0.26</v>
      </c>
      <c r="H1981" s="24">
        <f t="shared" si="60"/>
        <v>577.71219999999994</v>
      </c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63" t="str">
        <f>IF(AND(DmartSalesData[[#This Row],[sales]]&gt;3000,DmartSalesData[[#This Row],[profit]]&gt;500),"Good","Not Good")</f>
        <v>Not Good</v>
      </c>
      <c r="R1981" s="73">
        <f>YEAR(DmartSalesData[[#This Row],[order_date]])</f>
        <v>2024</v>
      </c>
      <c r="S1981" s="73"/>
    </row>
    <row r="1982" spans="1:19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 t="str">
        <f>IF(DmartSalesData[[#This Row],[sales]]&gt;4000,"High Category",IF(DmartSalesData[[#This Row],[sales]]&gt;2000,"Medium Category","Low Category"))</f>
        <v>Medium Category</v>
      </c>
      <c r="G1982" s="2">
        <v>0.17</v>
      </c>
      <c r="H1982" s="24">
        <f t="shared" si="60"/>
        <v>562.69150000000002</v>
      </c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63" t="str">
        <f>IF(AND(DmartSalesData[[#This Row],[sales]]&gt;3000,DmartSalesData[[#This Row],[profit]]&gt;500),"Good","Not Good")</f>
        <v>Not Good</v>
      </c>
      <c r="R1982" s="73">
        <f>YEAR(DmartSalesData[[#This Row],[order_date]])</f>
        <v>2023</v>
      </c>
      <c r="S1982" s="73"/>
    </row>
    <row r="1983" spans="1:19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 t="str">
        <f>IF(DmartSalesData[[#This Row],[sales]]&gt;4000,"High Category",IF(DmartSalesData[[#This Row],[sales]]&gt;2000,"Medium Category","Low Category"))</f>
        <v>Medium Category</v>
      </c>
      <c r="G1983" s="2">
        <v>7.0000000000000007E-2</v>
      </c>
      <c r="H1983" s="24">
        <f t="shared" si="60"/>
        <v>243.65110000000001</v>
      </c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63" t="str">
        <f>IF(AND(DmartSalesData[[#This Row],[sales]]&gt;3000,DmartSalesData[[#This Row],[profit]]&gt;500),"Good","Not Good")</f>
        <v>Not Good</v>
      </c>
      <c r="R1983" s="73">
        <f>YEAR(DmartSalesData[[#This Row],[order_date]])</f>
        <v>2024</v>
      </c>
      <c r="S1983" s="73"/>
    </row>
    <row r="1984" spans="1:19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 t="str">
        <f>IF(DmartSalesData[[#This Row],[sales]]&gt;4000,"High Category",IF(DmartSalesData[[#This Row],[sales]]&gt;2000,"Medium Category","Low Category"))</f>
        <v>Low Category</v>
      </c>
      <c r="G1984" s="2">
        <v>0.4</v>
      </c>
      <c r="H1984" s="24">
        <f t="shared" si="60"/>
        <v>52.756</v>
      </c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63" t="str">
        <f>IF(AND(DmartSalesData[[#This Row],[sales]]&gt;3000,DmartSalesData[[#This Row],[profit]]&gt;500),"Good","Not Good")</f>
        <v>Not Good</v>
      </c>
      <c r="R1984" s="73">
        <f>YEAR(DmartSalesData[[#This Row],[order_date]])</f>
        <v>2024</v>
      </c>
      <c r="S1984" s="73"/>
    </row>
    <row r="1985" spans="1:19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 t="str">
        <f>IF(DmartSalesData[[#This Row],[sales]]&gt;4000,"High Category",IF(DmartSalesData[[#This Row],[sales]]&gt;2000,"Medium Category","Low Category"))</f>
        <v>High Category</v>
      </c>
      <c r="G1985" s="2">
        <v>0.05</v>
      </c>
      <c r="H1985" s="24">
        <f t="shared" si="60"/>
        <v>201.25800000000001</v>
      </c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63" t="str">
        <f>IF(AND(DmartSalesData[[#This Row],[sales]]&gt;3000,DmartSalesData[[#This Row],[profit]]&gt;500),"Good","Not Good")</f>
        <v>Good</v>
      </c>
      <c r="R1985" s="73">
        <f>YEAR(DmartSalesData[[#This Row],[order_date]])</f>
        <v>2023</v>
      </c>
      <c r="S1985" s="73"/>
    </row>
    <row r="1986" spans="1:19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 t="str">
        <f>IF(DmartSalesData[[#This Row],[sales]]&gt;4000,"High Category",IF(DmartSalesData[[#This Row],[sales]]&gt;2000,"Medium Category","Low Category"))</f>
        <v>Medium Category</v>
      </c>
      <c r="G1986" s="2">
        <v>0.3</v>
      </c>
      <c r="H1986" s="24">
        <f t="shared" ref="H1986:H2049" si="62">E1986*G1986</f>
        <v>753.85199999999998</v>
      </c>
      <c r="I1986" s="2">
        <f t="shared" ref="I1986:I2049" si="63">E1986-H1986</f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63" t="str">
        <f>IF(AND(DmartSalesData[[#This Row],[sales]]&gt;3000,DmartSalesData[[#This Row],[profit]]&gt;500),"Good","Not Good")</f>
        <v>Not Good</v>
      </c>
      <c r="R1986" s="73">
        <f>YEAR(DmartSalesData[[#This Row],[order_date]])</f>
        <v>2024</v>
      </c>
      <c r="S1986" s="73"/>
    </row>
    <row r="1987" spans="1:19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 t="str">
        <f>IF(DmartSalesData[[#This Row],[sales]]&gt;4000,"High Category",IF(DmartSalesData[[#This Row],[sales]]&gt;2000,"Medium Category","Low Category"))</f>
        <v>Medium Category</v>
      </c>
      <c r="G1987" s="2">
        <v>0.3</v>
      </c>
      <c r="H1987" s="24">
        <f t="shared" si="62"/>
        <v>795.495</v>
      </c>
      <c r="I1987" s="2">
        <f t="shared" si="63"/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63" t="str">
        <f>IF(AND(DmartSalesData[[#This Row],[sales]]&gt;3000,DmartSalesData[[#This Row],[profit]]&gt;500),"Good","Not Good")</f>
        <v>Not Good</v>
      </c>
      <c r="R1987" s="73">
        <f>YEAR(DmartSalesData[[#This Row],[order_date]])</f>
        <v>2024</v>
      </c>
      <c r="S1987" s="73"/>
    </row>
    <row r="1988" spans="1:19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 t="str">
        <f>IF(DmartSalesData[[#This Row],[sales]]&gt;4000,"High Category",IF(DmartSalesData[[#This Row],[sales]]&gt;2000,"Medium Category","Low Category"))</f>
        <v>High Category</v>
      </c>
      <c r="G1988" s="2">
        <v>0.17</v>
      </c>
      <c r="H1988" s="24">
        <f t="shared" si="62"/>
        <v>818.1318</v>
      </c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63" t="str">
        <f>IF(AND(DmartSalesData[[#This Row],[sales]]&gt;3000,DmartSalesData[[#This Row],[profit]]&gt;500),"Good","Not Good")</f>
        <v>Not Good</v>
      </c>
      <c r="R1988" s="73">
        <f>YEAR(DmartSalesData[[#This Row],[order_date]])</f>
        <v>2023</v>
      </c>
      <c r="S1988" s="73"/>
    </row>
    <row r="1989" spans="1:19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 t="str">
        <f>IF(DmartSalesData[[#This Row],[sales]]&gt;4000,"High Category",IF(DmartSalesData[[#This Row],[sales]]&gt;2000,"Medium Category","Low Category"))</f>
        <v>Low Category</v>
      </c>
      <c r="G1989" s="2">
        <v>7.0000000000000007E-2</v>
      </c>
      <c r="H1989" s="24">
        <f t="shared" si="62"/>
        <v>104.5702</v>
      </c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63" t="str">
        <f>IF(AND(DmartSalesData[[#This Row],[sales]]&gt;3000,DmartSalesData[[#This Row],[profit]]&gt;500),"Good","Not Good")</f>
        <v>Not Good</v>
      </c>
      <c r="R1989" s="73">
        <f>YEAR(DmartSalesData[[#This Row],[order_date]])</f>
        <v>2024</v>
      </c>
      <c r="S1989" s="73"/>
    </row>
    <row r="1990" spans="1:19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 t="str">
        <f>IF(DmartSalesData[[#This Row],[sales]]&gt;4000,"High Category",IF(DmartSalesData[[#This Row],[sales]]&gt;2000,"Medium Category","Low Category"))</f>
        <v>Medium Category</v>
      </c>
      <c r="G1990" s="2">
        <v>0.4</v>
      </c>
      <c r="H1990" s="24">
        <f t="shared" si="62"/>
        <v>1532.8360000000002</v>
      </c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63" t="str">
        <f>IF(AND(DmartSalesData[[#This Row],[sales]]&gt;3000,DmartSalesData[[#This Row],[profit]]&gt;500),"Good","Not Good")</f>
        <v>Good</v>
      </c>
      <c r="R1990" s="73">
        <f>YEAR(DmartSalesData[[#This Row],[order_date]])</f>
        <v>2024</v>
      </c>
      <c r="S1990" s="73"/>
    </row>
    <row r="1991" spans="1:19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 t="str">
        <f>IF(DmartSalesData[[#This Row],[sales]]&gt;4000,"High Category",IF(DmartSalesData[[#This Row],[sales]]&gt;2000,"Medium Category","Low Category"))</f>
        <v>Medium Category</v>
      </c>
      <c r="G1991" s="2">
        <v>0.23</v>
      </c>
      <c r="H1991" s="24">
        <f t="shared" si="62"/>
        <v>670.77200000000005</v>
      </c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63" t="str">
        <f>IF(AND(DmartSalesData[[#This Row],[sales]]&gt;3000,DmartSalesData[[#This Row],[profit]]&gt;500),"Good","Not Good")</f>
        <v>Not Good</v>
      </c>
      <c r="R1991" s="73">
        <f>YEAR(DmartSalesData[[#This Row],[order_date]])</f>
        <v>2024</v>
      </c>
      <c r="S1991" s="73"/>
    </row>
    <row r="1992" spans="1:19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 t="str">
        <f>IF(DmartSalesData[[#This Row],[sales]]&gt;4000,"High Category",IF(DmartSalesData[[#This Row],[sales]]&gt;2000,"Medium Category","Low Category"))</f>
        <v>Medium Category</v>
      </c>
      <c r="G1992" s="2">
        <v>0.36</v>
      </c>
      <c r="H1992" s="24">
        <f t="shared" si="62"/>
        <v>1272.2076</v>
      </c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63" t="str">
        <f>IF(AND(DmartSalesData[[#This Row],[sales]]&gt;3000,DmartSalesData[[#This Row],[profit]]&gt;500),"Good","Not Good")</f>
        <v>Good</v>
      </c>
      <c r="R1992" s="73">
        <f>YEAR(DmartSalesData[[#This Row],[order_date]])</f>
        <v>2023</v>
      </c>
      <c r="S1992" s="73"/>
    </row>
    <row r="1993" spans="1:19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 t="str">
        <f>IF(DmartSalesData[[#This Row],[sales]]&gt;4000,"High Category",IF(DmartSalesData[[#This Row],[sales]]&gt;2000,"Medium Category","Low Category"))</f>
        <v>Medium Category</v>
      </c>
      <c r="G1993" s="2">
        <v>0.01</v>
      </c>
      <c r="H1993" s="24">
        <f t="shared" si="62"/>
        <v>21.473099999999999</v>
      </c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63" t="str">
        <f>IF(AND(DmartSalesData[[#This Row],[sales]]&gt;3000,DmartSalesData[[#This Row],[profit]]&gt;500),"Good","Not Good")</f>
        <v>Not Good</v>
      </c>
      <c r="R1993" s="73">
        <f>YEAR(DmartSalesData[[#This Row],[order_date]])</f>
        <v>2023</v>
      </c>
      <c r="S1993" s="73"/>
    </row>
    <row r="1994" spans="1:19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 t="str">
        <f>IF(DmartSalesData[[#This Row],[sales]]&gt;4000,"High Category",IF(DmartSalesData[[#This Row],[sales]]&gt;2000,"Medium Category","Low Category"))</f>
        <v>Low Category</v>
      </c>
      <c r="G1994" s="2">
        <v>0.04</v>
      </c>
      <c r="H1994" s="24">
        <f t="shared" si="62"/>
        <v>58.724799999999995</v>
      </c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63" t="str">
        <f>IF(AND(DmartSalesData[[#This Row],[sales]]&gt;3000,DmartSalesData[[#This Row],[profit]]&gt;500),"Good","Not Good")</f>
        <v>Not Good</v>
      </c>
      <c r="R1994" s="73">
        <f>YEAR(DmartSalesData[[#This Row],[order_date]])</f>
        <v>2023</v>
      </c>
      <c r="S1994" s="73"/>
    </row>
    <row r="1995" spans="1:19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 t="str">
        <f>IF(DmartSalesData[[#This Row],[sales]]&gt;4000,"High Category",IF(DmartSalesData[[#This Row],[sales]]&gt;2000,"Medium Category","Low Category"))</f>
        <v>Medium Category</v>
      </c>
      <c r="G1995" s="2">
        <v>0.09</v>
      </c>
      <c r="H1995" s="24">
        <f t="shared" si="62"/>
        <v>249.84179999999998</v>
      </c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63" t="str">
        <f>IF(AND(DmartSalesData[[#This Row],[sales]]&gt;3000,DmartSalesData[[#This Row],[profit]]&gt;500),"Good","Not Good")</f>
        <v>Not Good</v>
      </c>
      <c r="R1995" s="73">
        <f>YEAR(DmartSalesData[[#This Row],[order_date]])</f>
        <v>2023</v>
      </c>
      <c r="S1995" s="73"/>
    </row>
    <row r="1996" spans="1:19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 t="str">
        <f>IF(DmartSalesData[[#This Row],[sales]]&gt;4000,"High Category",IF(DmartSalesData[[#This Row],[sales]]&gt;2000,"Medium Category","Low Category"))</f>
        <v>Low Category</v>
      </c>
      <c r="G1996" s="2">
        <v>0.06</v>
      </c>
      <c r="H1996" s="24">
        <f t="shared" si="62"/>
        <v>116.23259999999999</v>
      </c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63" t="str">
        <f>IF(AND(DmartSalesData[[#This Row],[sales]]&gt;3000,DmartSalesData[[#This Row],[profit]]&gt;500),"Good","Not Good")</f>
        <v>Not Good</v>
      </c>
      <c r="R1996" s="73">
        <f>YEAR(DmartSalesData[[#This Row],[order_date]])</f>
        <v>2024</v>
      </c>
      <c r="S1996" s="73"/>
    </row>
    <row r="1997" spans="1:19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 t="str">
        <f>IF(DmartSalesData[[#This Row],[sales]]&gt;4000,"High Category",IF(DmartSalesData[[#This Row],[sales]]&gt;2000,"Medium Category","Low Category"))</f>
        <v>Low Category</v>
      </c>
      <c r="G1997" s="2">
        <v>0.1</v>
      </c>
      <c r="H1997" s="24">
        <f t="shared" si="62"/>
        <v>119.226</v>
      </c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63" t="str">
        <f>IF(AND(DmartSalesData[[#This Row],[sales]]&gt;3000,DmartSalesData[[#This Row],[profit]]&gt;500),"Good","Not Good")</f>
        <v>Not Good</v>
      </c>
      <c r="R1997" s="73">
        <f>YEAR(DmartSalesData[[#This Row],[order_date]])</f>
        <v>2023</v>
      </c>
      <c r="S1997" s="73"/>
    </row>
    <row r="1998" spans="1:19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 t="str">
        <f>IF(DmartSalesData[[#This Row],[sales]]&gt;4000,"High Category",IF(DmartSalesData[[#This Row],[sales]]&gt;2000,"Medium Category","Low Category"))</f>
        <v>High Category</v>
      </c>
      <c r="G1998" s="2">
        <v>0.34</v>
      </c>
      <c r="H1998" s="24">
        <f t="shared" si="62"/>
        <v>1432.1684000000002</v>
      </c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63" t="str">
        <f>IF(AND(DmartSalesData[[#This Row],[sales]]&gt;3000,DmartSalesData[[#This Row],[profit]]&gt;500),"Good","Not Good")</f>
        <v>Good</v>
      </c>
      <c r="R1998" s="73">
        <f>YEAR(DmartSalesData[[#This Row],[order_date]])</f>
        <v>2023</v>
      </c>
      <c r="S1998" s="73"/>
    </row>
    <row r="1999" spans="1:19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 t="str">
        <f>IF(DmartSalesData[[#This Row],[sales]]&gt;4000,"High Category",IF(DmartSalesData[[#This Row],[sales]]&gt;2000,"Medium Category","Low Category"))</f>
        <v>Medium Category</v>
      </c>
      <c r="G1999" s="2">
        <v>0.02</v>
      </c>
      <c r="H1999" s="24">
        <f t="shared" si="62"/>
        <v>48.631400000000006</v>
      </c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63" t="str">
        <f>IF(AND(DmartSalesData[[#This Row],[sales]]&gt;3000,DmartSalesData[[#This Row],[profit]]&gt;500),"Good","Not Good")</f>
        <v>Not Good</v>
      </c>
      <c r="R1999" s="73">
        <f>YEAR(DmartSalesData[[#This Row],[order_date]])</f>
        <v>2024</v>
      </c>
      <c r="S1999" s="73"/>
    </row>
    <row r="2000" spans="1:19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 t="str">
        <f>IF(DmartSalesData[[#This Row],[sales]]&gt;4000,"High Category",IF(DmartSalesData[[#This Row],[sales]]&gt;2000,"Medium Category","Low Category"))</f>
        <v>High Category</v>
      </c>
      <c r="G2000" s="2">
        <v>0.02</v>
      </c>
      <c r="H2000" s="24">
        <f t="shared" si="62"/>
        <v>85.037000000000006</v>
      </c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63" t="str">
        <f>IF(AND(DmartSalesData[[#This Row],[sales]]&gt;3000,DmartSalesData[[#This Row],[profit]]&gt;500),"Good","Not Good")</f>
        <v>Not Good</v>
      </c>
      <c r="R2000" s="73">
        <f>YEAR(DmartSalesData[[#This Row],[order_date]])</f>
        <v>2024</v>
      </c>
      <c r="S2000" s="73"/>
    </row>
    <row r="2001" spans="1:19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 t="str">
        <f>IF(DmartSalesData[[#This Row],[sales]]&gt;4000,"High Category",IF(DmartSalesData[[#This Row],[sales]]&gt;2000,"Medium Category","Low Category"))</f>
        <v>Medium Category</v>
      </c>
      <c r="G2001" s="2">
        <v>0.02</v>
      </c>
      <c r="H2001" s="24">
        <f t="shared" si="62"/>
        <v>48.454999999999998</v>
      </c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63" t="str">
        <f>IF(AND(DmartSalesData[[#This Row],[sales]]&gt;3000,DmartSalesData[[#This Row],[profit]]&gt;500),"Good","Not Good")</f>
        <v>Not Good</v>
      </c>
      <c r="R2001" s="73">
        <f>YEAR(DmartSalesData[[#This Row],[order_date]])</f>
        <v>2023</v>
      </c>
      <c r="S2001" s="73"/>
    </row>
    <row r="2002" spans="1:19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 t="str">
        <f>IF(DmartSalesData[[#This Row],[sales]]&gt;4000,"High Category",IF(DmartSalesData[[#This Row],[sales]]&gt;2000,"Medium Category","Low Category"))</f>
        <v>Medium Category</v>
      </c>
      <c r="G2002" s="2">
        <v>0.35</v>
      </c>
      <c r="H2002" s="24">
        <f t="shared" si="62"/>
        <v>989.90849999999989</v>
      </c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63" t="str">
        <f>IF(AND(DmartSalesData[[#This Row],[sales]]&gt;3000,DmartSalesData[[#This Row],[profit]]&gt;500),"Good","Not Good")</f>
        <v>Not Good</v>
      </c>
      <c r="R2002" s="73">
        <f>YEAR(DmartSalesData[[#This Row],[order_date]])</f>
        <v>2024</v>
      </c>
      <c r="S2002" s="73"/>
    </row>
    <row r="2003" spans="1:19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 t="str">
        <f>IF(DmartSalesData[[#This Row],[sales]]&gt;4000,"High Category",IF(DmartSalesData[[#This Row],[sales]]&gt;2000,"Medium Category","Low Category"))</f>
        <v>High Category</v>
      </c>
      <c r="G2003" s="2">
        <v>0.27</v>
      </c>
      <c r="H2003" s="24">
        <f t="shared" si="62"/>
        <v>1343.7549000000001</v>
      </c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63" t="str">
        <f>IF(AND(DmartSalesData[[#This Row],[sales]]&gt;3000,DmartSalesData[[#This Row],[profit]]&gt;500),"Good","Not Good")</f>
        <v>Good</v>
      </c>
      <c r="R2003" s="73">
        <f>YEAR(DmartSalesData[[#This Row],[order_date]])</f>
        <v>2024</v>
      </c>
      <c r="S2003" s="73"/>
    </row>
    <row r="2004" spans="1:19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 t="str">
        <f>IF(DmartSalesData[[#This Row],[sales]]&gt;4000,"High Category",IF(DmartSalesData[[#This Row],[sales]]&gt;2000,"Medium Category","Low Category"))</f>
        <v>High Category</v>
      </c>
      <c r="G2004" s="2">
        <v>0.19</v>
      </c>
      <c r="H2004" s="24">
        <f t="shared" si="62"/>
        <v>904.85029999999995</v>
      </c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63" t="str">
        <f>IF(AND(DmartSalesData[[#This Row],[sales]]&gt;3000,DmartSalesData[[#This Row],[profit]]&gt;500),"Good","Not Good")</f>
        <v>Not Good</v>
      </c>
      <c r="R2004" s="73">
        <f>YEAR(DmartSalesData[[#This Row],[order_date]])</f>
        <v>2024</v>
      </c>
      <c r="S2004" s="73"/>
    </row>
    <row r="2005" spans="1:19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 t="str">
        <f>IF(DmartSalesData[[#This Row],[sales]]&gt;4000,"High Category",IF(DmartSalesData[[#This Row],[sales]]&gt;2000,"Medium Category","Low Category"))</f>
        <v>Low Category</v>
      </c>
      <c r="G2005" s="2">
        <v>0.34</v>
      </c>
      <c r="H2005" s="24">
        <f t="shared" si="62"/>
        <v>486.6352</v>
      </c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63" t="str">
        <f>IF(AND(DmartSalesData[[#This Row],[sales]]&gt;3000,DmartSalesData[[#This Row],[profit]]&gt;500),"Good","Not Good")</f>
        <v>Not Good</v>
      </c>
      <c r="R2005" s="73">
        <f>YEAR(DmartSalesData[[#This Row],[order_date]])</f>
        <v>2023</v>
      </c>
      <c r="S2005" s="73"/>
    </row>
    <row r="2006" spans="1:19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 t="str">
        <f>IF(DmartSalesData[[#This Row],[sales]]&gt;4000,"High Category",IF(DmartSalesData[[#This Row],[sales]]&gt;2000,"Medium Category","Low Category"))</f>
        <v>High Category</v>
      </c>
      <c r="G2006" s="2">
        <v>0.28000000000000003</v>
      </c>
      <c r="H2006" s="24">
        <f t="shared" si="62"/>
        <v>1219.7948000000001</v>
      </c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63" t="str">
        <f>IF(AND(DmartSalesData[[#This Row],[sales]]&gt;3000,DmartSalesData[[#This Row],[profit]]&gt;500),"Good","Not Good")</f>
        <v>Good</v>
      </c>
      <c r="R2006" s="73">
        <f>YEAR(DmartSalesData[[#This Row],[order_date]])</f>
        <v>2024</v>
      </c>
      <c r="S2006" s="73"/>
    </row>
    <row r="2007" spans="1:19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 t="str">
        <f>IF(DmartSalesData[[#This Row],[sales]]&gt;4000,"High Category",IF(DmartSalesData[[#This Row],[sales]]&gt;2000,"Medium Category","Low Category"))</f>
        <v>Medium Category</v>
      </c>
      <c r="G2007" s="2">
        <v>0</v>
      </c>
      <c r="H2007" s="24">
        <f t="shared" si="62"/>
        <v>0</v>
      </c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63" t="str">
        <f>IF(AND(DmartSalesData[[#This Row],[sales]]&gt;3000,DmartSalesData[[#This Row],[profit]]&gt;500),"Good","Not Good")</f>
        <v>Not Good</v>
      </c>
      <c r="R2007" s="73">
        <f>YEAR(DmartSalesData[[#This Row],[order_date]])</f>
        <v>2023</v>
      </c>
      <c r="S2007" s="73"/>
    </row>
    <row r="2008" spans="1:19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 t="str">
        <f>IF(DmartSalesData[[#This Row],[sales]]&gt;4000,"High Category",IF(DmartSalesData[[#This Row],[sales]]&gt;2000,"Medium Category","Low Category"))</f>
        <v>Low Category</v>
      </c>
      <c r="G2008" s="2">
        <v>0.42</v>
      </c>
      <c r="H2008" s="24">
        <f t="shared" si="62"/>
        <v>188.63040000000001</v>
      </c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63" t="str">
        <f>IF(AND(DmartSalesData[[#This Row],[sales]]&gt;3000,DmartSalesData[[#This Row],[profit]]&gt;500),"Good","Not Good")</f>
        <v>Not Good</v>
      </c>
      <c r="R2008" s="73">
        <f>YEAR(DmartSalesData[[#This Row],[order_date]])</f>
        <v>2023</v>
      </c>
      <c r="S2008" s="73"/>
    </row>
    <row r="2009" spans="1:19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 t="str">
        <f>IF(DmartSalesData[[#This Row],[sales]]&gt;4000,"High Category",IF(DmartSalesData[[#This Row],[sales]]&gt;2000,"Medium Category","Low Category"))</f>
        <v>Medium Category</v>
      </c>
      <c r="G2009" s="2">
        <v>0.18</v>
      </c>
      <c r="H2009" s="24">
        <f t="shared" si="62"/>
        <v>525.83939999999996</v>
      </c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63" t="str">
        <f>IF(AND(DmartSalesData[[#This Row],[sales]]&gt;3000,DmartSalesData[[#This Row],[profit]]&gt;500),"Good","Not Good")</f>
        <v>Not Good</v>
      </c>
      <c r="R2009" s="73">
        <f>YEAR(DmartSalesData[[#This Row],[order_date]])</f>
        <v>2023</v>
      </c>
      <c r="S2009" s="73"/>
    </row>
    <row r="2010" spans="1:19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 t="str">
        <f>IF(DmartSalesData[[#This Row],[sales]]&gt;4000,"High Category",IF(DmartSalesData[[#This Row],[sales]]&gt;2000,"Medium Category","Low Category"))</f>
        <v>High Category</v>
      </c>
      <c r="G2010" s="2">
        <v>0.2</v>
      </c>
      <c r="H2010" s="24">
        <f t="shared" si="62"/>
        <v>977.5100000000001</v>
      </c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63" t="str">
        <f>IF(AND(DmartSalesData[[#This Row],[sales]]&gt;3000,DmartSalesData[[#This Row],[profit]]&gt;500),"Good","Not Good")</f>
        <v>Good</v>
      </c>
      <c r="R2010" s="73">
        <f>YEAR(DmartSalesData[[#This Row],[order_date]])</f>
        <v>2023</v>
      </c>
      <c r="S2010" s="73"/>
    </row>
    <row r="2011" spans="1:19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 t="str">
        <f>IF(DmartSalesData[[#This Row],[sales]]&gt;4000,"High Category",IF(DmartSalesData[[#This Row],[sales]]&gt;2000,"Medium Category","Low Category"))</f>
        <v>High Category</v>
      </c>
      <c r="G2011" s="2">
        <v>0.39</v>
      </c>
      <c r="H2011" s="24">
        <f t="shared" si="62"/>
        <v>1900.9146000000003</v>
      </c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63" t="str">
        <f>IF(AND(DmartSalesData[[#This Row],[sales]]&gt;3000,DmartSalesData[[#This Row],[profit]]&gt;500),"Good","Not Good")</f>
        <v>Good</v>
      </c>
      <c r="R2011" s="73">
        <f>YEAR(DmartSalesData[[#This Row],[order_date]])</f>
        <v>2024</v>
      </c>
      <c r="S2011" s="73"/>
    </row>
    <row r="2012" spans="1:19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 t="str">
        <f>IF(DmartSalesData[[#This Row],[sales]]&gt;4000,"High Category",IF(DmartSalesData[[#This Row],[sales]]&gt;2000,"Medium Category","Low Category"))</f>
        <v>Low Category</v>
      </c>
      <c r="G2012" s="2">
        <v>0.09</v>
      </c>
      <c r="H2012" s="24">
        <f t="shared" si="62"/>
        <v>64.771199999999993</v>
      </c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63" t="str">
        <f>IF(AND(DmartSalesData[[#This Row],[sales]]&gt;3000,DmartSalesData[[#This Row],[profit]]&gt;500),"Good","Not Good")</f>
        <v>Not Good</v>
      </c>
      <c r="R2012" s="73">
        <f>YEAR(DmartSalesData[[#This Row],[order_date]])</f>
        <v>2023</v>
      </c>
      <c r="S2012" s="73"/>
    </row>
    <row r="2013" spans="1:19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 t="str">
        <f>IF(DmartSalesData[[#This Row],[sales]]&gt;4000,"High Category",IF(DmartSalesData[[#This Row],[sales]]&gt;2000,"Medium Category","Low Category"))</f>
        <v>Medium Category</v>
      </c>
      <c r="G2013" s="2">
        <v>0.01</v>
      </c>
      <c r="H2013" s="24">
        <f t="shared" si="62"/>
        <v>38.790599999999998</v>
      </c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63" t="str">
        <f>IF(AND(DmartSalesData[[#This Row],[sales]]&gt;3000,DmartSalesData[[#This Row],[profit]]&gt;500),"Good","Not Good")</f>
        <v>Not Good</v>
      </c>
      <c r="R2013" s="73">
        <f>YEAR(DmartSalesData[[#This Row],[order_date]])</f>
        <v>2024</v>
      </c>
      <c r="S2013" s="73"/>
    </row>
    <row r="2014" spans="1:19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 t="str">
        <f>IF(DmartSalesData[[#This Row],[sales]]&gt;4000,"High Category",IF(DmartSalesData[[#This Row],[sales]]&gt;2000,"Medium Category","Low Category"))</f>
        <v>High Category</v>
      </c>
      <c r="G2014" s="2">
        <v>0.45</v>
      </c>
      <c r="H2014" s="24">
        <f t="shared" si="62"/>
        <v>1815.2460000000001</v>
      </c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63" t="str">
        <f>IF(AND(DmartSalesData[[#This Row],[sales]]&gt;3000,DmartSalesData[[#This Row],[profit]]&gt;500),"Good","Not Good")</f>
        <v>Good</v>
      </c>
      <c r="R2014" s="73">
        <f>YEAR(DmartSalesData[[#This Row],[order_date]])</f>
        <v>2024</v>
      </c>
      <c r="S2014" s="73"/>
    </row>
    <row r="2015" spans="1:19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 t="str">
        <f>IF(DmartSalesData[[#This Row],[sales]]&gt;4000,"High Category",IF(DmartSalesData[[#This Row],[sales]]&gt;2000,"Medium Category","Low Category"))</f>
        <v>Low Category</v>
      </c>
      <c r="G2015" s="2">
        <v>0.25</v>
      </c>
      <c r="H2015" s="24">
        <f t="shared" si="62"/>
        <v>476.71249999999998</v>
      </c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63" t="str">
        <f>IF(AND(DmartSalesData[[#This Row],[sales]]&gt;3000,DmartSalesData[[#This Row],[profit]]&gt;500),"Good","Not Good")</f>
        <v>Not Good</v>
      </c>
      <c r="R2015" s="73">
        <f>YEAR(DmartSalesData[[#This Row],[order_date]])</f>
        <v>2023</v>
      </c>
      <c r="S2015" s="73"/>
    </row>
    <row r="2016" spans="1:19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 t="str">
        <f>IF(DmartSalesData[[#This Row],[sales]]&gt;4000,"High Category",IF(DmartSalesData[[#This Row],[sales]]&gt;2000,"Medium Category","Low Category"))</f>
        <v>Medium Category</v>
      </c>
      <c r="G2016" s="2">
        <v>0.17</v>
      </c>
      <c r="H2016" s="24">
        <f t="shared" si="62"/>
        <v>565.61040000000003</v>
      </c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63" t="str">
        <f>IF(AND(DmartSalesData[[#This Row],[sales]]&gt;3000,DmartSalesData[[#This Row],[profit]]&gt;500),"Good","Not Good")</f>
        <v>Good</v>
      </c>
      <c r="R2016" s="73">
        <f>YEAR(DmartSalesData[[#This Row],[order_date]])</f>
        <v>2023</v>
      </c>
      <c r="S2016" s="73"/>
    </row>
    <row r="2017" spans="1:19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 t="str">
        <f>IF(DmartSalesData[[#This Row],[sales]]&gt;4000,"High Category",IF(DmartSalesData[[#This Row],[sales]]&gt;2000,"Medium Category","Low Category"))</f>
        <v>Medium Category</v>
      </c>
      <c r="G2017" s="2">
        <v>0.41</v>
      </c>
      <c r="H2017" s="24">
        <f t="shared" si="62"/>
        <v>1021.7117999999999</v>
      </c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63" t="str">
        <f>IF(AND(DmartSalesData[[#This Row],[sales]]&gt;3000,DmartSalesData[[#This Row],[profit]]&gt;500),"Good","Not Good")</f>
        <v>Not Good</v>
      </c>
      <c r="R2017" s="73">
        <f>YEAR(DmartSalesData[[#This Row],[order_date]])</f>
        <v>2023</v>
      </c>
      <c r="S2017" s="73"/>
    </row>
    <row r="2018" spans="1:19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 t="str">
        <f>IF(DmartSalesData[[#This Row],[sales]]&gt;4000,"High Category",IF(DmartSalesData[[#This Row],[sales]]&gt;2000,"Medium Category","Low Category"))</f>
        <v>Low Category</v>
      </c>
      <c r="G2018" s="2">
        <v>0.01</v>
      </c>
      <c r="H2018" s="24">
        <f t="shared" si="62"/>
        <v>12.1668</v>
      </c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63" t="str">
        <f>IF(AND(DmartSalesData[[#This Row],[sales]]&gt;3000,DmartSalesData[[#This Row],[profit]]&gt;500),"Good","Not Good")</f>
        <v>Not Good</v>
      </c>
      <c r="R2018" s="73">
        <f>YEAR(DmartSalesData[[#This Row],[order_date]])</f>
        <v>2024</v>
      </c>
      <c r="S2018" s="73"/>
    </row>
    <row r="2019" spans="1:19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 t="str">
        <f>IF(DmartSalesData[[#This Row],[sales]]&gt;4000,"High Category",IF(DmartSalesData[[#This Row],[sales]]&gt;2000,"Medium Category","Low Category"))</f>
        <v>Medium Category</v>
      </c>
      <c r="G2019" s="2">
        <v>0.1</v>
      </c>
      <c r="H2019" s="24">
        <f t="shared" si="62"/>
        <v>383.01900000000001</v>
      </c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63" t="str">
        <f>IF(AND(DmartSalesData[[#This Row],[sales]]&gt;3000,DmartSalesData[[#This Row],[profit]]&gt;500),"Good","Not Good")</f>
        <v>Good</v>
      </c>
      <c r="R2019" s="73">
        <f>YEAR(DmartSalesData[[#This Row],[order_date]])</f>
        <v>2024</v>
      </c>
      <c r="S2019" s="73"/>
    </row>
    <row r="2020" spans="1:19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 t="str">
        <f>IF(DmartSalesData[[#This Row],[sales]]&gt;4000,"High Category",IF(DmartSalesData[[#This Row],[sales]]&gt;2000,"Medium Category","Low Category"))</f>
        <v>Low Category</v>
      </c>
      <c r="G2020" s="2">
        <v>0.08</v>
      </c>
      <c r="H2020" s="24">
        <f t="shared" si="62"/>
        <v>110.9992</v>
      </c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63" t="str">
        <f>IF(AND(DmartSalesData[[#This Row],[sales]]&gt;3000,DmartSalesData[[#This Row],[profit]]&gt;500),"Good","Not Good")</f>
        <v>Not Good</v>
      </c>
      <c r="R2020" s="73">
        <f>YEAR(DmartSalesData[[#This Row],[order_date]])</f>
        <v>2023</v>
      </c>
      <c r="S2020" s="73"/>
    </row>
    <row r="2021" spans="1:19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 t="str">
        <f>IF(DmartSalesData[[#This Row],[sales]]&gt;4000,"High Category",IF(DmartSalesData[[#This Row],[sales]]&gt;2000,"Medium Category","Low Category"))</f>
        <v>Low Category</v>
      </c>
      <c r="G2021" s="2">
        <v>0.37</v>
      </c>
      <c r="H2021" s="24">
        <f t="shared" si="62"/>
        <v>654.23030000000006</v>
      </c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63" t="str">
        <f>IF(AND(DmartSalesData[[#This Row],[sales]]&gt;3000,DmartSalesData[[#This Row],[profit]]&gt;500),"Good","Not Good")</f>
        <v>Not Good</v>
      </c>
      <c r="R2021" s="73">
        <f>YEAR(DmartSalesData[[#This Row],[order_date]])</f>
        <v>2023</v>
      </c>
      <c r="S2021" s="73"/>
    </row>
    <row r="2022" spans="1:19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 t="str">
        <f>IF(DmartSalesData[[#This Row],[sales]]&gt;4000,"High Category",IF(DmartSalesData[[#This Row],[sales]]&gt;2000,"Medium Category","Low Category"))</f>
        <v>Low Category</v>
      </c>
      <c r="G2022" s="2">
        <v>0.16</v>
      </c>
      <c r="H2022" s="24">
        <f t="shared" si="62"/>
        <v>164.9744</v>
      </c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63" t="str">
        <f>IF(AND(DmartSalesData[[#This Row],[sales]]&gt;3000,DmartSalesData[[#This Row],[profit]]&gt;500),"Good","Not Good")</f>
        <v>Not Good</v>
      </c>
      <c r="R2022" s="73">
        <f>YEAR(DmartSalesData[[#This Row],[order_date]])</f>
        <v>2024</v>
      </c>
      <c r="S2022" s="73"/>
    </row>
    <row r="2023" spans="1:19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 t="str">
        <f>IF(DmartSalesData[[#This Row],[sales]]&gt;4000,"High Category",IF(DmartSalesData[[#This Row],[sales]]&gt;2000,"Medium Category","Low Category"))</f>
        <v>Medium Category</v>
      </c>
      <c r="G2023" s="2">
        <v>0.39</v>
      </c>
      <c r="H2023" s="24">
        <f t="shared" si="62"/>
        <v>1413.5277000000001</v>
      </c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63" t="str">
        <f>IF(AND(DmartSalesData[[#This Row],[sales]]&gt;3000,DmartSalesData[[#This Row],[profit]]&gt;500),"Good","Not Good")</f>
        <v>Not Good</v>
      </c>
      <c r="R2023" s="73">
        <f>YEAR(DmartSalesData[[#This Row],[order_date]])</f>
        <v>2023</v>
      </c>
      <c r="S2023" s="73"/>
    </row>
    <row r="2024" spans="1:19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 t="str">
        <f>IF(DmartSalesData[[#This Row],[sales]]&gt;4000,"High Category",IF(DmartSalesData[[#This Row],[sales]]&gt;2000,"Medium Category","Low Category"))</f>
        <v>Medium Category</v>
      </c>
      <c r="G2024" s="2">
        <v>0.02</v>
      </c>
      <c r="H2024" s="24">
        <f t="shared" si="62"/>
        <v>46.954999999999998</v>
      </c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63" t="str">
        <f>IF(AND(DmartSalesData[[#This Row],[sales]]&gt;3000,DmartSalesData[[#This Row],[profit]]&gt;500),"Good","Not Good")</f>
        <v>Not Good</v>
      </c>
      <c r="R2024" s="73">
        <f>YEAR(DmartSalesData[[#This Row],[order_date]])</f>
        <v>2023</v>
      </c>
      <c r="S2024" s="73"/>
    </row>
    <row r="2025" spans="1:19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 t="str">
        <f>IF(DmartSalesData[[#This Row],[sales]]&gt;4000,"High Category",IF(DmartSalesData[[#This Row],[sales]]&gt;2000,"Medium Category","Low Category"))</f>
        <v>Medium Category</v>
      </c>
      <c r="G2025" s="2">
        <v>0.3</v>
      </c>
      <c r="H2025" s="24">
        <f t="shared" si="62"/>
        <v>681.75900000000001</v>
      </c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63" t="str">
        <f>IF(AND(DmartSalesData[[#This Row],[sales]]&gt;3000,DmartSalesData[[#This Row],[profit]]&gt;500),"Good","Not Good")</f>
        <v>Not Good</v>
      </c>
      <c r="R2025" s="73">
        <f>YEAR(DmartSalesData[[#This Row],[order_date]])</f>
        <v>2024</v>
      </c>
      <c r="S2025" s="73"/>
    </row>
    <row r="2026" spans="1:19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 t="str">
        <f>IF(DmartSalesData[[#This Row],[sales]]&gt;4000,"High Category",IF(DmartSalesData[[#This Row],[sales]]&gt;2000,"Medium Category","Low Category"))</f>
        <v>Medium Category</v>
      </c>
      <c r="G2026" s="2">
        <v>0.16</v>
      </c>
      <c r="H2026" s="24">
        <f t="shared" si="62"/>
        <v>489.97760000000005</v>
      </c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63" t="str">
        <f>IF(AND(DmartSalesData[[#This Row],[sales]]&gt;3000,DmartSalesData[[#This Row],[profit]]&gt;500),"Good","Not Good")</f>
        <v>Not Good</v>
      </c>
      <c r="R2026" s="73">
        <f>YEAR(DmartSalesData[[#This Row],[order_date]])</f>
        <v>2023</v>
      </c>
      <c r="S2026" s="73"/>
    </row>
    <row r="2027" spans="1:19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 t="str">
        <f>IF(DmartSalesData[[#This Row],[sales]]&gt;4000,"High Category",IF(DmartSalesData[[#This Row],[sales]]&gt;2000,"Medium Category","Low Category"))</f>
        <v>Low Category</v>
      </c>
      <c r="G2027" s="2">
        <v>0.09</v>
      </c>
      <c r="H2027" s="24">
        <f t="shared" si="62"/>
        <v>78.353099999999998</v>
      </c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63" t="str">
        <f>IF(AND(DmartSalesData[[#This Row],[sales]]&gt;3000,DmartSalesData[[#This Row],[profit]]&gt;500),"Good","Not Good")</f>
        <v>Not Good</v>
      </c>
      <c r="R2027" s="73">
        <f>YEAR(DmartSalesData[[#This Row],[order_date]])</f>
        <v>2023</v>
      </c>
      <c r="S2027" s="73"/>
    </row>
    <row r="2028" spans="1:19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 t="str">
        <f>IF(DmartSalesData[[#This Row],[sales]]&gt;4000,"High Category",IF(DmartSalesData[[#This Row],[sales]]&gt;2000,"Medium Category","Low Category"))</f>
        <v>High Category</v>
      </c>
      <c r="G2028" s="2">
        <v>0.41</v>
      </c>
      <c r="H2028" s="24">
        <f t="shared" si="62"/>
        <v>1845.3894999999998</v>
      </c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63" t="str">
        <f>IF(AND(DmartSalesData[[#This Row],[sales]]&gt;3000,DmartSalesData[[#This Row],[profit]]&gt;500),"Good","Not Good")</f>
        <v>Good</v>
      </c>
      <c r="R2028" s="73">
        <f>YEAR(DmartSalesData[[#This Row],[order_date]])</f>
        <v>2024</v>
      </c>
      <c r="S2028" s="73"/>
    </row>
    <row r="2029" spans="1:19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 t="str">
        <f>IF(DmartSalesData[[#This Row],[sales]]&gt;4000,"High Category",IF(DmartSalesData[[#This Row],[sales]]&gt;2000,"Medium Category","Low Category"))</f>
        <v>Medium Category</v>
      </c>
      <c r="G2029" s="2">
        <v>0.21</v>
      </c>
      <c r="H2029" s="24">
        <f t="shared" si="62"/>
        <v>499.59630000000004</v>
      </c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63" t="str">
        <f>IF(AND(DmartSalesData[[#This Row],[sales]]&gt;3000,DmartSalesData[[#This Row],[profit]]&gt;500),"Good","Not Good")</f>
        <v>Not Good</v>
      </c>
      <c r="R2029" s="73">
        <f>YEAR(DmartSalesData[[#This Row],[order_date]])</f>
        <v>2024</v>
      </c>
      <c r="S2029" s="73"/>
    </row>
    <row r="2030" spans="1:19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 t="str">
        <f>IF(DmartSalesData[[#This Row],[sales]]&gt;4000,"High Category",IF(DmartSalesData[[#This Row],[sales]]&gt;2000,"Medium Category","Low Category"))</f>
        <v>Low Category</v>
      </c>
      <c r="G2030" s="2">
        <v>0.28999999999999998</v>
      </c>
      <c r="H2030" s="24">
        <f t="shared" si="62"/>
        <v>549.83420000000001</v>
      </c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63" t="str">
        <f>IF(AND(DmartSalesData[[#This Row],[sales]]&gt;3000,DmartSalesData[[#This Row],[profit]]&gt;500),"Good","Not Good")</f>
        <v>Not Good</v>
      </c>
      <c r="R2030" s="73">
        <f>YEAR(DmartSalesData[[#This Row],[order_date]])</f>
        <v>2023</v>
      </c>
      <c r="S2030" s="73"/>
    </row>
    <row r="2031" spans="1:19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 t="str">
        <f>IF(DmartSalesData[[#This Row],[sales]]&gt;4000,"High Category",IF(DmartSalesData[[#This Row],[sales]]&gt;2000,"Medium Category","Low Category"))</f>
        <v>Low Category</v>
      </c>
      <c r="G2031" s="2">
        <v>0.02</v>
      </c>
      <c r="H2031" s="24">
        <f t="shared" si="62"/>
        <v>14.4156</v>
      </c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63" t="str">
        <f>IF(AND(DmartSalesData[[#This Row],[sales]]&gt;3000,DmartSalesData[[#This Row],[profit]]&gt;500),"Good","Not Good")</f>
        <v>Not Good</v>
      </c>
      <c r="R2031" s="73">
        <f>YEAR(DmartSalesData[[#This Row],[order_date]])</f>
        <v>2023</v>
      </c>
      <c r="S2031" s="73"/>
    </row>
    <row r="2032" spans="1:19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 t="str">
        <f>IF(DmartSalesData[[#This Row],[sales]]&gt;4000,"High Category",IF(DmartSalesData[[#This Row],[sales]]&gt;2000,"Medium Category","Low Category"))</f>
        <v>Low Category</v>
      </c>
      <c r="G2032" s="2">
        <v>0.4</v>
      </c>
      <c r="H2032" s="24">
        <f t="shared" si="62"/>
        <v>369.19200000000001</v>
      </c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63" t="str">
        <f>IF(AND(DmartSalesData[[#This Row],[sales]]&gt;3000,DmartSalesData[[#This Row],[profit]]&gt;500),"Good","Not Good")</f>
        <v>Not Good</v>
      </c>
      <c r="R2032" s="73">
        <f>YEAR(DmartSalesData[[#This Row],[order_date]])</f>
        <v>2023</v>
      </c>
      <c r="S2032" s="73"/>
    </row>
    <row r="2033" spans="1:19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 t="str">
        <f>IF(DmartSalesData[[#This Row],[sales]]&gt;4000,"High Category",IF(DmartSalesData[[#This Row],[sales]]&gt;2000,"Medium Category","Low Category"))</f>
        <v>High Category</v>
      </c>
      <c r="G2033" s="2">
        <v>0.14000000000000001</v>
      </c>
      <c r="H2033" s="24">
        <f t="shared" si="62"/>
        <v>645.3678000000001</v>
      </c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63" t="str">
        <f>IF(AND(DmartSalesData[[#This Row],[sales]]&gt;3000,DmartSalesData[[#This Row],[profit]]&gt;500),"Good","Not Good")</f>
        <v>Not Good</v>
      </c>
      <c r="R2033" s="73">
        <f>YEAR(DmartSalesData[[#This Row],[order_date]])</f>
        <v>2023</v>
      </c>
      <c r="S2033" s="73"/>
    </row>
    <row r="2034" spans="1:19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 t="str">
        <f>IF(DmartSalesData[[#This Row],[sales]]&gt;4000,"High Category",IF(DmartSalesData[[#This Row],[sales]]&gt;2000,"Medium Category","Low Category"))</f>
        <v>Medium Category</v>
      </c>
      <c r="G2034" s="2">
        <v>0.35</v>
      </c>
      <c r="H2034" s="24">
        <f t="shared" si="62"/>
        <v>818.09699999999998</v>
      </c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63" t="str">
        <f>IF(AND(DmartSalesData[[#This Row],[sales]]&gt;3000,DmartSalesData[[#This Row],[profit]]&gt;500),"Good","Not Good")</f>
        <v>Not Good</v>
      </c>
      <c r="R2034" s="73">
        <f>YEAR(DmartSalesData[[#This Row],[order_date]])</f>
        <v>2024</v>
      </c>
      <c r="S2034" s="73"/>
    </row>
    <row r="2035" spans="1:19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 t="str">
        <f>IF(DmartSalesData[[#This Row],[sales]]&gt;4000,"High Category",IF(DmartSalesData[[#This Row],[sales]]&gt;2000,"Medium Category","Low Category"))</f>
        <v>Medium Category</v>
      </c>
      <c r="G2035" s="2">
        <v>0.38</v>
      </c>
      <c r="H2035" s="24">
        <f t="shared" si="62"/>
        <v>1382.7059999999999</v>
      </c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63" t="str">
        <f>IF(AND(DmartSalesData[[#This Row],[sales]]&gt;3000,DmartSalesData[[#This Row],[profit]]&gt;500),"Good","Not Good")</f>
        <v>Good</v>
      </c>
      <c r="R2035" s="73">
        <f>YEAR(DmartSalesData[[#This Row],[order_date]])</f>
        <v>2024</v>
      </c>
      <c r="S2035" s="73"/>
    </row>
    <row r="2036" spans="1:19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 t="str">
        <f>IF(DmartSalesData[[#This Row],[sales]]&gt;4000,"High Category",IF(DmartSalesData[[#This Row],[sales]]&gt;2000,"Medium Category","Low Category"))</f>
        <v>Low Category</v>
      </c>
      <c r="G2036" s="2">
        <v>0.06</v>
      </c>
      <c r="H2036" s="24">
        <f t="shared" si="62"/>
        <v>29.671799999999998</v>
      </c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63" t="str">
        <f>IF(AND(DmartSalesData[[#This Row],[sales]]&gt;3000,DmartSalesData[[#This Row],[profit]]&gt;500),"Good","Not Good")</f>
        <v>Not Good</v>
      </c>
      <c r="R2036" s="73">
        <f>YEAR(DmartSalesData[[#This Row],[order_date]])</f>
        <v>2023</v>
      </c>
      <c r="S2036" s="73"/>
    </row>
    <row r="2037" spans="1:19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 t="str">
        <f>IF(DmartSalesData[[#This Row],[sales]]&gt;4000,"High Category",IF(DmartSalesData[[#This Row],[sales]]&gt;2000,"Medium Category","Low Category"))</f>
        <v>Medium Category</v>
      </c>
      <c r="G2037" s="2">
        <v>0.15</v>
      </c>
      <c r="H2037" s="24">
        <f t="shared" si="62"/>
        <v>487.947</v>
      </c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63" t="str">
        <f>IF(AND(DmartSalesData[[#This Row],[sales]]&gt;3000,DmartSalesData[[#This Row],[profit]]&gt;500),"Good","Not Good")</f>
        <v>Not Good</v>
      </c>
      <c r="R2037" s="73">
        <f>YEAR(DmartSalesData[[#This Row],[order_date]])</f>
        <v>2024</v>
      </c>
      <c r="S2037" s="73"/>
    </row>
    <row r="2038" spans="1:19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 t="str">
        <f>IF(DmartSalesData[[#This Row],[sales]]&gt;4000,"High Category",IF(DmartSalesData[[#This Row],[sales]]&gt;2000,"Medium Category","Low Category"))</f>
        <v>High Category</v>
      </c>
      <c r="G2038" s="2">
        <v>0.36</v>
      </c>
      <c r="H2038" s="24">
        <f t="shared" si="62"/>
        <v>1661.5583999999999</v>
      </c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63" t="str">
        <f>IF(AND(DmartSalesData[[#This Row],[sales]]&gt;3000,DmartSalesData[[#This Row],[profit]]&gt;500),"Good","Not Good")</f>
        <v>Good</v>
      </c>
      <c r="R2038" s="73">
        <f>YEAR(DmartSalesData[[#This Row],[order_date]])</f>
        <v>2023</v>
      </c>
      <c r="S2038" s="73"/>
    </row>
    <row r="2039" spans="1:19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 t="str">
        <f>IF(DmartSalesData[[#This Row],[sales]]&gt;4000,"High Category",IF(DmartSalesData[[#This Row],[sales]]&gt;2000,"Medium Category","Low Category"))</f>
        <v>Low Category</v>
      </c>
      <c r="G2039" s="2">
        <v>0.12</v>
      </c>
      <c r="H2039" s="24">
        <f t="shared" si="62"/>
        <v>188.3784</v>
      </c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63" t="str">
        <f>IF(AND(DmartSalesData[[#This Row],[sales]]&gt;3000,DmartSalesData[[#This Row],[profit]]&gt;500),"Good","Not Good")</f>
        <v>Not Good</v>
      </c>
      <c r="R2039" s="73">
        <f>YEAR(DmartSalesData[[#This Row],[order_date]])</f>
        <v>2024</v>
      </c>
      <c r="S2039" s="73"/>
    </row>
    <row r="2040" spans="1:19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 t="str">
        <f>IF(DmartSalesData[[#This Row],[sales]]&gt;4000,"High Category",IF(DmartSalesData[[#This Row],[sales]]&gt;2000,"Medium Category","Low Category"))</f>
        <v>Medium Category</v>
      </c>
      <c r="G2040" s="2">
        <v>0.42</v>
      </c>
      <c r="H2040" s="24">
        <f t="shared" si="62"/>
        <v>1233.8717999999999</v>
      </c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63" t="str">
        <f>IF(AND(DmartSalesData[[#This Row],[sales]]&gt;3000,DmartSalesData[[#This Row],[profit]]&gt;500),"Good","Not Good")</f>
        <v>Not Good</v>
      </c>
      <c r="R2040" s="73">
        <f>YEAR(DmartSalesData[[#This Row],[order_date]])</f>
        <v>2024</v>
      </c>
      <c r="S2040" s="73"/>
    </row>
    <row r="2041" spans="1:19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 t="str">
        <f>IF(DmartSalesData[[#This Row],[sales]]&gt;4000,"High Category",IF(DmartSalesData[[#This Row],[sales]]&gt;2000,"Medium Category","Low Category"))</f>
        <v>High Category</v>
      </c>
      <c r="G2041" s="2">
        <v>0.16</v>
      </c>
      <c r="H2041" s="24">
        <f t="shared" si="62"/>
        <v>753.13119999999992</v>
      </c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63" t="str">
        <f>IF(AND(DmartSalesData[[#This Row],[sales]]&gt;3000,DmartSalesData[[#This Row],[profit]]&gt;500),"Good","Not Good")</f>
        <v>Good</v>
      </c>
      <c r="R2041" s="73">
        <f>YEAR(DmartSalesData[[#This Row],[order_date]])</f>
        <v>2023</v>
      </c>
      <c r="S2041" s="73"/>
    </row>
    <row r="2042" spans="1:19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 t="str">
        <f>IF(DmartSalesData[[#This Row],[sales]]&gt;4000,"High Category",IF(DmartSalesData[[#This Row],[sales]]&gt;2000,"Medium Category","Low Category"))</f>
        <v>Medium Category</v>
      </c>
      <c r="G2042" s="2">
        <v>0.2</v>
      </c>
      <c r="H2042" s="24">
        <f t="shared" si="62"/>
        <v>724.93600000000004</v>
      </c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63" t="str">
        <f>IF(AND(DmartSalesData[[#This Row],[sales]]&gt;3000,DmartSalesData[[#This Row],[profit]]&gt;500),"Good","Not Good")</f>
        <v>Not Good</v>
      </c>
      <c r="R2042" s="73">
        <f>YEAR(DmartSalesData[[#This Row],[order_date]])</f>
        <v>2024</v>
      </c>
      <c r="S2042" s="73"/>
    </row>
    <row r="2043" spans="1:19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 t="str">
        <f>IF(DmartSalesData[[#This Row],[sales]]&gt;4000,"High Category",IF(DmartSalesData[[#This Row],[sales]]&gt;2000,"Medium Category","Low Category"))</f>
        <v>Low Category</v>
      </c>
      <c r="G2043" s="2">
        <v>0.05</v>
      </c>
      <c r="H2043" s="24">
        <f t="shared" si="62"/>
        <v>20.269500000000001</v>
      </c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63" t="str">
        <f>IF(AND(DmartSalesData[[#This Row],[sales]]&gt;3000,DmartSalesData[[#This Row],[profit]]&gt;500),"Good","Not Good")</f>
        <v>Not Good</v>
      </c>
      <c r="R2043" s="73">
        <f>YEAR(DmartSalesData[[#This Row],[order_date]])</f>
        <v>2024</v>
      </c>
      <c r="S2043" s="73"/>
    </row>
    <row r="2044" spans="1:19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 t="str">
        <f>IF(DmartSalesData[[#This Row],[sales]]&gt;4000,"High Category",IF(DmartSalesData[[#This Row],[sales]]&gt;2000,"Medium Category","Low Category"))</f>
        <v>Low Category</v>
      </c>
      <c r="G2044" s="2">
        <v>7.0000000000000007E-2</v>
      </c>
      <c r="H2044" s="24">
        <f t="shared" si="62"/>
        <v>136.9067</v>
      </c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63" t="str">
        <f>IF(AND(DmartSalesData[[#This Row],[sales]]&gt;3000,DmartSalesData[[#This Row],[profit]]&gt;500),"Good","Not Good")</f>
        <v>Not Good</v>
      </c>
      <c r="R2044" s="73">
        <f>YEAR(DmartSalesData[[#This Row],[order_date]])</f>
        <v>2023</v>
      </c>
      <c r="S2044" s="73"/>
    </row>
    <row r="2045" spans="1:19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 t="str">
        <f>IF(DmartSalesData[[#This Row],[sales]]&gt;4000,"High Category",IF(DmartSalesData[[#This Row],[sales]]&gt;2000,"Medium Category","Low Category"))</f>
        <v>Low Category</v>
      </c>
      <c r="G2045" s="2">
        <v>0.14000000000000001</v>
      </c>
      <c r="H2045" s="24">
        <f t="shared" si="62"/>
        <v>72.840599999999995</v>
      </c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63" t="str">
        <f>IF(AND(DmartSalesData[[#This Row],[sales]]&gt;3000,DmartSalesData[[#This Row],[profit]]&gt;500),"Good","Not Good")</f>
        <v>Not Good</v>
      </c>
      <c r="R2045" s="73">
        <f>YEAR(DmartSalesData[[#This Row],[order_date]])</f>
        <v>2023</v>
      </c>
      <c r="S2045" s="73"/>
    </row>
    <row r="2046" spans="1:19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 t="str">
        <f>IF(DmartSalesData[[#This Row],[sales]]&gt;4000,"High Category",IF(DmartSalesData[[#This Row],[sales]]&gt;2000,"Medium Category","Low Category"))</f>
        <v>High Category</v>
      </c>
      <c r="G2046" s="2">
        <v>0.02</v>
      </c>
      <c r="H2046" s="24">
        <f t="shared" si="62"/>
        <v>86.409199999999998</v>
      </c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63" t="str">
        <f>IF(AND(DmartSalesData[[#This Row],[sales]]&gt;3000,DmartSalesData[[#This Row],[profit]]&gt;500),"Good","Not Good")</f>
        <v>Not Good</v>
      </c>
      <c r="R2046" s="73">
        <f>YEAR(DmartSalesData[[#This Row],[order_date]])</f>
        <v>2024</v>
      </c>
      <c r="S2046" s="73"/>
    </row>
    <row r="2047" spans="1:19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 t="str">
        <f>IF(DmartSalesData[[#This Row],[sales]]&gt;4000,"High Category",IF(DmartSalesData[[#This Row],[sales]]&gt;2000,"Medium Category","Low Category"))</f>
        <v>Medium Category</v>
      </c>
      <c r="G2047" s="2">
        <v>0.1</v>
      </c>
      <c r="H2047" s="24">
        <f t="shared" si="62"/>
        <v>314.61500000000001</v>
      </c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63" t="str">
        <f>IF(AND(DmartSalesData[[#This Row],[sales]]&gt;3000,DmartSalesData[[#This Row],[profit]]&gt;500),"Good","Not Good")</f>
        <v>Not Good</v>
      </c>
      <c r="R2047" s="73">
        <f>YEAR(DmartSalesData[[#This Row],[order_date]])</f>
        <v>2024</v>
      </c>
      <c r="S2047" s="73"/>
    </row>
    <row r="2048" spans="1:19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 t="str">
        <f>IF(DmartSalesData[[#This Row],[sales]]&gt;4000,"High Category",IF(DmartSalesData[[#This Row],[sales]]&gt;2000,"Medium Category","Low Category"))</f>
        <v>High Category</v>
      </c>
      <c r="G2048" s="2">
        <v>0.2</v>
      </c>
      <c r="H2048" s="24">
        <f t="shared" si="62"/>
        <v>957.25400000000013</v>
      </c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63" t="str">
        <f>IF(AND(DmartSalesData[[#This Row],[sales]]&gt;3000,DmartSalesData[[#This Row],[profit]]&gt;500),"Good","Not Good")</f>
        <v>Not Good</v>
      </c>
      <c r="R2048" s="73">
        <f>YEAR(DmartSalesData[[#This Row],[order_date]])</f>
        <v>2024</v>
      </c>
      <c r="S2048" s="73"/>
    </row>
    <row r="2049" spans="1:19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 t="str">
        <f>IF(DmartSalesData[[#This Row],[sales]]&gt;4000,"High Category",IF(DmartSalesData[[#This Row],[sales]]&gt;2000,"Medium Category","Low Category"))</f>
        <v>Low Category</v>
      </c>
      <c r="G2049" s="2">
        <v>0.19</v>
      </c>
      <c r="H2049" s="24">
        <f t="shared" si="62"/>
        <v>37.393900000000002</v>
      </c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63" t="str">
        <f>IF(AND(DmartSalesData[[#This Row],[sales]]&gt;3000,DmartSalesData[[#This Row],[profit]]&gt;500),"Good","Not Good")</f>
        <v>Not Good</v>
      </c>
      <c r="R2049" s="73">
        <f>YEAR(DmartSalesData[[#This Row],[order_date]])</f>
        <v>2023</v>
      </c>
      <c r="S2049" s="73"/>
    </row>
    <row r="2050" spans="1:19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 t="str">
        <f>IF(DmartSalesData[[#This Row],[sales]]&gt;4000,"High Category",IF(DmartSalesData[[#This Row],[sales]]&gt;2000,"Medium Category","Low Category"))</f>
        <v>Medium Category</v>
      </c>
      <c r="G2050" s="2">
        <v>0.1</v>
      </c>
      <c r="H2050" s="24">
        <f t="shared" ref="H2050:H2113" si="64">E2050*G2050</f>
        <v>217.31300000000002</v>
      </c>
      <c r="I2050" s="2">
        <f t="shared" ref="I2050:I2113" si="65">E2050-H2050</f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63" t="str">
        <f>IF(AND(DmartSalesData[[#This Row],[sales]]&gt;3000,DmartSalesData[[#This Row],[profit]]&gt;500),"Good","Not Good")</f>
        <v>Not Good</v>
      </c>
      <c r="R2050" s="73">
        <f>YEAR(DmartSalesData[[#This Row],[order_date]])</f>
        <v>2023</v>
      </c>
      <c r="S2050" s="73"/>
    </row>
    <row r="2051" spans="1:19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 t="str">
        <f>IF(DmartSalesData[[#This Row],[sales]]&gt;4000,"High Category",IF(DmartSalesData[[#This Row],[sales]]&gt;2000,"Medium Category","Low Category"))</f>
        <v>Low Category</v>
      </c>
      <c r="G2051" s="2">
        <v>0.04</v>
      </c>
      <c r="H2051" s="24">
        <f t="shared" si="64"/>
        <v>24.455200000000001</v>
      </c>
      <c r="I2051" s="2">
        <f t="shared" si="65"/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63" t="str">
        <f>IF(AND(DmartSalesData[[#This Row],[sales]]&gt;3000,DmartSalesData[[#This Row],[profit]]&gt;500),"Good","Not Good")</f>
        <v>Not Good</v>
      </c>
      <c r="R2051" s="73">
        <f>YEAR(DmartSalesData[[#This Row],[order_date]])</f>
        <v>2023</v>
      </c>
      <c r="S2051" s="73"/>
    </row>
    <row r="2052" spans="1:19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 t="str">
        <f>IF(DmartSalesData[[#This Row],[sales]]&gt;4000,"High Category",IF(DmartSalesData[[#This Row],[sales]]&gt;2000,"Medium Category","Low Category"))</f>
        <v>Low Category</v>
      </c>
      <c r="G2052" s="2">
        <v>0.16</v>
      </c>
      <c r="H2052" s="24">
        <f t="shared" si="64"/>
        <v>290.7824</v>
      </c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63" t="str">
        <f>IF(AND(DmartSalesData[[#This Row],[sales]]&gt;3000,DmartSalesData[[#This Row],[profit]]&gt;500),"Good","Not Good")</f>
        <v>Not Good</v>
      </c>
      <c r="R2052" s="73">
        <f>YEAR(DmartSalesData[[#This Row],[order_date]])</f>
        <v>2024</v>
      </c>
      <c r="S2052" s="73"/>
    </row>
    <row r="2053" spans="1:19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 t="str">
        <f>IF(DmartSalesData[[#This Row],[sales]]&gt;4000,"High Category",IF(DmartSalesData[[#This Row],[sales]]&gt;2000,"Medium Category","Low Category"))</f>
        <v>Low Category</v>
      </c>
      <c r="G2053" s="2">
        <v>0.37</v>
      </c>
      <c r="H2053" s="24">
        <f t="shared" si="64"/>
        <v>330.5025</v>
      </c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63" t="str">
        <f>IF(AND(DmartSalesData[[#This Row],[sales]]&gt;3000,DmartSalesData[[#This Row],[profit]]&gt;500),"Good","Not Good")</f>
        <v>Not Good</v>
      </c>
      <c r="R2053" s="73">
        <f>YEAR(DmartSalesData[[#This Row],[order_date]])</f>
        <v>2024</v>
      </c>
      <c r="S2053" s="73"/>
    </row>
    <row r="2054" spans="1:19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 t="str">
        <f>IF(DmartSalesData[[#This Row],[sales]]&gt;4000,"High Category",IF(DmartSalesData[[#This Row],[sales]]&gt;2000,"Medium Category","Low Category"))</f>
        <v>Low Category</v>
      </c>
      <c r="G2054" s="2">
        <v>0.26</v>
      </c>
      <c r="H2054" s="24">
        <f t="shared" si="64"/>
        <v>444.88339999999999</v>
      </c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63" t="str">
        <f>IF(AND(DmartSalesData[[#This Row],[sales]]&gt;3000,DmartSalesData[[#This Row],[profit]]&gt;500),"Good","Not Good")</f>
        <v>Not Good</v>
      </c>
      <c r="R2054" s="73">
        <f>YEAR(DmartSalesData[[#This Row],[order_date]])</f>
        <v>2024</v>
      </c>
      <c r="S2054" s="73"/>
    </row>
    <row r="2055" spans="1:19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 t="str">
        <f>IF(DmartSalesData[[#This Row],[sales]]&gt;4000,"High Category",IF(DmartSalesData[[#This Row],[sales]]&gt;2000,"Medium Category","Low Category"))</f>
        <v>High Category</v>
      </c>
      <c r="G2055" s="2">
        <v>0.47</v>
      </c>
      <c r="H2055" s="24">
        <f t="shared" si="64"/>
        <v>1933.7585999999999</v>
      </c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63" t="str">
        <f>IF(AND(DmartSalesData[[#This Row],[sales]]&gt;3000,DmartSalesData[[#This Row],[profit]]&gt;500),"Good","Not Good")</f>
        <v>Good</v>
      </c>
      <c r="R2055" s="73">
        <f>YEAR(DmartSalesData[[#This Row],[order_date]])</f>
        <v>2023</v>
      </c>
      <c r="S2055" s="73"/>
    </row>
    <row r="2056" spans="1:19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 t="str">
        <f>IF(DmartSalesData[[#This Row],[sales]]&gt;4000,"High Category",IF(DmartSalesData[[#This Row],[sales]]&gt;2000,"Medium Category","Low Category"))</f>
        <v>Low Category</v>
      </c>
      <c r="G2056" s="2">
        <v>7.0000000000000007E-2</v>
      </c>
      <c r="H2056" s="24">
        <f t="shared" si="64"/>
        <v>62.120100000000001</v>
      </c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63" t="str">
        <f>IF(AND(DmartSalesData[[#This Row],[sales]]&gt;3000,DmartSalesData[[#This Row],[profit]]&gt;500),"Good","Not Good")</f>
        <v>Not Good</v>
      </c>
      <c r="R2056" s="73">
        <f>YEAR(DmartSalesData[[#This Row],[order_date]])</f>
        <v>2024</v>
      </c>
      <c r="S2056" s="73"/>
    </row>
    <row r="2057" spans="1:19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 t="str">
        <f>IF(DmartSalesData[[#This Row],[sales]]&gt;4000,"High Category",IF(DmartSalesData[[#This Row],[sales]]&gt;2000,"Medium Category","Low Category"))</f>
        <v>Medium Category</v>
      </c>
      <c r="G2057" s="2">
        <v>0.1</v>
      </c>
      <c r="H2057" s="24">
        <f t="shared" si="64"/>
        <v>242.096</v>
      </c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63" t="str">
        <f>IF(AND(DmartSalesData[[#This Row],[sales]]&gt;3000,DmartSalesData[[#This Row],[profit]]&gt;500),"Good","Not Good")</f>
        <v>Not Good</v>
      </c>
      <c r="R2057" s="73">
        <f>YEAR(DmartSalesData[[#This Row],[order_date]])</f>
        <v>2024</v>
      </c>
      <c r="S2057" s="73"/>
    </row>
    <row r="2058" spans="1:19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 t="str">
        <f>IF(DmartSalesData[[#This Row],[sales]]&gt;4000,"High Category",IF(DmartSalesData[[#This Row],[sales]]&gt;2000,"Medium Category","Low Category"))</f>
        <v>High Category</v>
      </c>
      <c r="G2058" s="2">
        <v>0.14000000000000001</v>
      </c>
      <c r="H2058" s="24">
        <f t="shared" si="64"/>
        <v>646.20640000000014</v>
      </c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63" t="str">
        <f>IF(AND(DmartSalesData[[#This Row],[sales]]&gt;3000,DmartSalesData[[#This Row],[profit]]&gt;500),"Good","Not Good")</f>
        <v>Good</v>
      </c>
      <c r="R2058" s="73">
        <f>YEAR(DmartSalesData[[#This Row],[order_date]])</f>
        <v>2024</v>
      </c>
      <c r="S2058" s="73"/>
    </row>
    <row r="2059" spans="1:19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 t="str">
        <f>IF(DmartSalesData[[#This Row],[sales]]&gt;4000,"High Category",IF(DmartSalesData[[#This Row],[sales]]&gt;2000,"Medium Category","Low Category"))</f>
        <v>High Category</v>
      </c>
      <c r="G2059" s="2">
        <v>0.01</v>
      </c>
      <c r="H2059" s="24">
        <f t="shared" si="64"/>
        <v>49.940200000000004</v>
      </c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63" t="str">
        <f>IF(AND(DmartSalesData[[#This Row],[sales]]&gt;3000,DmartSalesData[[#This Row],[profit]]&gt;500),"Good","Not Good")</f>
        <v>Good</v>
      </c>
      <c r="R2059" s="73">
        <f>YEAR(DmartSalesData[[#This Row],[order_date]])</f>
        <v>2024</v>
      </c>
      <c r="S2059" s="73"/>
    </row>
    <row r="2060" spans="1:19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 t="str">
        <f>IF(DmartSalesData[[#This Row],[sales]]&gt;4000,"High Category",IF(DmartSalesData[[#This Row],[sales]]&gt;2000,"Medium Category","Low Category"))</f>
        <v>Low Category</v>
      </c>
      <c r="G2060" s="2">
        <v>0.47</v>
      </c>
      <c r="H2060" s="24">
        <f t="shared" si="64"/>
        <v>624.22580000000005</v>
      </c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63" t="str">
        <f>IF(AND(DmartSalesData[[#This Row],[sales]]&gt;3000,DmartSalesData[[#This Row],[profit]]&gt;500),"Good","Not Good")</f>
        <v>Not Good</v>
      </c>
      <c r="R2060" s="73">
        <f>YEAR(DmartSalesData[[#This Row],[order_date]])</f>
        <v>2023</v>
      </c>
      <c r="S2060" s="73"/>
    </row>
    <row r="2061" spans="1:19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 t="str">
        <f>IF(DmartSalesData[[#This Row],[sales]]&gt;4000,"High Category",IF(DmartSalesData[[#This Row],[sales]]&gt;2000,"Medium Category","Low Category"))</f>
        <v>High Category</v>
      </c>
      <c r="G2061" s="2">
        <v>0.22</v>
      </c>
      <c r="H2061" s="24">
        <f t="shared" si="64"/>
        <v>1030.5416</v>
      </c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63" t="str">
        <f>IF(AND(DmartSalesData[[#This Row],[sales]]&gt;3000,DmartSalesData[[#This Row],[profit]]&gt;500),"Good","Not Good")</f>
        <v>Good</v>
      </c>
      <c r="R2061" s="73">
        <f>YEAR(DmartSalesData[[#This Row],[order_date]])</f>
        <v>2024</v>
      </c>
      <c r="S2061" s="73"/>
    </row>
    <row r="2062" spans="1:19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 t="str">
        <f>IF(DmartSalesData[[#This Row],[sales]]&gt;4000,"High Category",IF(DmartSalesData[[#This Row],[sales]]&gt;2000,"Medium Category","Low Category"))</f>
        <v>Low Category</v>
      </c>
      <c r="G2062" s="2">
        <v>0.24</v>
      </c>
      <c r="H2062" s="24">
        <f t="shared" si="64"/>
        <v>331.392</v>
      </c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63" t="str">
        <f>IF(AND(DmartSalesData[[#This Row],[sales]]&gt;3000,DmartSalesData[[#This Row],[profit]]&gt;500),"Good","Not Good")</f>
        <v>Not Good</v>
      </c>
      <c r="R2062" s="73">
        <f>YEAR(DmartSalesData[[#This Row],[order_date]])</f>
        <v>2023</v>
      </c>
      <c r="S2062" s="73"/>
    </row>
    <row r="2063" spans="1:19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 t="str">
        <f>IF(DmartSalesData[[#This Row],[sales]]&gt;4000,"High Category",IF(DmartSalesData[[#This Row],[sales]]&gt;2000,"Medium Category","Low Category"))</f>
        <v>Medium Category</v>
      </c>
      <c r="G2063" s="2">
        <v>0.08</v>
      </c>
      <c r="H2063" s="24">
        <f t="shared" si="64"/>
        <v>170.10319999999999</v>
      </c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63" t="str">
        <f>IF(AND(DmartSalesData[[#This Row],[sales]]&gt;3000,DmartSalesData[[#This Row],[profit]]&gt;500),"Good","Not Good")</f>
        <v>Not Good</v>
      </c>
      <c r="R2063" s="73">
        <f>YEAR(DmartSalesData[[#This Row],[order_date]])</f>
        <v>2024</v>
      </c>
      <c r="S2063" s="73"/>
    </row>
    <row r="2064" spans="1:19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 t="str">
        <f>IF(DmartSalesData[[#This Row],[sales]]&gt;4000,"High Category",IF(DmartSalesData[[#This Row],[sales]]&gt;2000,"Medium Category","Low Category"))</f>
        <v>High Category</v>
      </c>
      <c r="G2064" s="2">
        <v>0.44</v>
      </c>
      <c r="H2064" s="24">
        <f t="shared" si="64"/>
        <v>1936.8052</v>
      </c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63" t="str">
        <f>IF(AND(DmartSalesData[[#This Row],[sales]]&gt;3000,DmartSalesData[[#This Row],[profit]]&gt;500),"Good","Not Good")</f>
        <v>Good</v>
      </c>
      <c r="R2064" s="73">
        <f>YEAR(DmartSalesData[[#This Row],[order_date]])</f>
        <v>2024</v>
      </c>
      <c r="S2064" s="73"/>
    </row>
    <row r="2065" spans="1:19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 t="str">
        <f>IF(DmartSalesData[[#This Row],[sales]]&gt;4000,"High Category",IF(DmartSalesData[[#This Row],[sales]]&gt;2000,"Medium Category","Low Category"))</f>
        <v>Medium Category</v>
      </c>
      <c r="G2065" s="2">
        <v>0.35</v>
      </c>
      <c r="H2065" s="24">
        <f t="shared" si="64"/>
        <v>1383.2909999999999</v>
      </c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63" t="str">
        <f>IF(AND(DmartSalesData[[#This Row],[sales]]&gt;3000,DmartSalesData[[#This Row],[profit]]&gt;500),"Good","Not Good")</f>
        <v>Good</v>
      </c>
      <c r="R2065" s="73">
        <f>YEAR(DmartSalesData[[#This Row],[order_date]])</f>
        <v>2023</v>
      </c>
      <c r="S2065" s="73"/>
    </row>
    <row r="2066" spans="1:19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 t="str">
        <f>IF(DmartSalesData[[#This Row],[sales]]&gt;4000,"High Category",IF(DmartSalesData[[#This Row],[sales]]&gt;2000,"Medium Category","Low Category"))</f>
        <v>High Category</v>
      </c>
      <c r="G2066" s="2">
        <v>0.22</v>
      </c>
      <c r="H2066" s="24">
        <f t="shared" si="64"/>
        <v>946.37179999999989</v>
      </c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63" t="str">
        <f>IF(AND(DmartSalesData[[#This Row],[sales]]&gt;3000,DmartSalesData[[#This Row],[profit]]&gt;500),"Good","Not Good")</f>
        <v>Good</v>
      </c>
      <c r="R2066" s="73">
        <f>YEAR(DmartSalesData[[#This Row],[order_date]])</f>
        <v>2023</v>
      </c>
      <c r="S2066" s="73"/>
    </row>
    <row r="2067" spans="1:19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 t="str">
        <f>IF(DmartSalesData[[#This Row],[sales]]&gt;4000,"High Category",IF(DmartSalesData[[#This Row],[sales]]&gt;2000,"Medium Category","Low Category"))</f>
        <v>High Category</v>
      </c>
      <c r="G2067" s="2">
        <v>0.44</v>
      </c>
      <c r="H2067" s="24">
        <f t="shared" si="64"/>
        <v>1769.3544000000002</v>
      </c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63" t="str">
        <f>IF(AND(DmartSalesData[[#This Row],[sales]]&gt;3000,DmartSalesData[[#This Row],[profit]]&gt;500),"Good","Not Good")</f>
        <v>Good</v>
      </c>
      <c r="R2067" s="73">
        <f>YEAR(DmartSalesData[[#This Row],[order_date]])</f>
        <v>2023</v>
      </c>
      <c r="S2067" s="73"/>
    </row>
    <row r="2068" spans="1:19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 t="str">
        <f>IF(DmartSalesData[[#This Row],[sales]]&gt;4000,"High Category",IF(DmartSalesData[[#This Row],[sales]]&gt;2000,"Medium Category","Low Category"))</f>
        <v>Low Category</v>
      </c>
      <c r="G2068" s="2">
        <v>0.45</v>
      </c>
      <c r="H2068" s="24">
        <f t="shared" si="64"/>
        <v>563.30999999999995</v>
      </c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63" t="str">
        <f>IF(AND(DmartSalesData[[#This Row],[sales]]&gt;3000,DmartSalesData[[#This Row],[profit]]&gt;500),"Good","Not Good")</f>
        <v>Not Good</v>
      </c>
      <c r="R2068" s="73">
        <f>YEAR(DmartSalesData[[#This Row],[order_date]])</f>
        <v>2024</v>
      </c>
      <c r="S2068" s="73"/>
    </row>
    <row r="2069" spans="1:19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 t="str">
        <f>IF(DmartSalesData[[#This Row],[sales]]&gt;4000,"High Category",IF(DmartSalesData[[#This Row],[sales]]&gt;2000,"Medium Category","Low Category"))</f>
        <v>Medium Category</v>
      </c>
      <c r="G2069" s="2">
        <v>0.02</v>
      </c>
      <c r="H2069" s="24">
        <f t="shared" si="64"/>
        <v>56.762</v>
      </c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63" t="str">
        <f>IF(AND(DmartSalesData[[#This Row],[sales]]&gt;3000,DmartSalesData[[#This Row],[profit]]&gt;500),"Good","Not Good")</f>
        <v>Not Good</v>
      </c>
      <c r="R2069" s="73">
        <f>YEAR(DmartSalesData[[#This Row],[order_date]])</f>
        <v>2023</v>
      </c>
      <c r="S2069" s="73"/>
    </row>
    <row r="2070" spans="1:19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 t="str">
        <f>IF(DmartSalesData[[#This Row],[sales]]&gt;4000,"High Category",IF(DmartSalesData[[#This Row],[sales]]&gt;2000,"Medium Category","Low Category"))</f>
        <v>Low Category</v>
      </c>
      <c r="G2070" s="2">
        <v>0.06</v>
      </c>
      <c r="H2070" s="24">
        <f t="shared" si="64"/>
        <v>119.2638</v>
      </c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63" t="str">
        <f>IF(AND(DmartSalesData[[#This Row],[sales]]&gt;3000,DmartSalesData[[#This Row],[profit]]&gt;500),"Good","Not Good")</f>
        <v>Not Good</v>
      </c>
      <c r="R2070" s="73">
        <f>YEAR(DmartSalesData[[#This Row],[order_date]])</f>
        <v>2024</v>
      </c>
      <c r="S2070" s="73"/>
    </row>
    <row r="2071" spans="1:19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 t="str">
        <f>IF(DmartSalesData[[#This Row],[sales]]&gt;4000,"High Category",IF(DmartSalesData[[#This Row],[sales]]&gt;2000,"Medium Category","Low Category"))</f>
        <v>Medium Category</v>
      </c>
      <c r="G2071" s="2">
        <v>0.01</v>
      </c>
      <c r="H2071" s="24">
        <f t="shared" si="64"/>
        <v>23.5258</v>
      </c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63" t="str">
        <f>IF(AND(DmartSalesData[[#This Row],[sales]]&gt;3000,DmartSalesData[[#This Row],[profit]]&gt;500),"Good","Not Good")</f>
        <v>Not Good</v>
      </c>
      <c r="R2071" s="73">
        <f>YEAR(DmartSalesData[[#This Row],[order_date]])</f>
        <v>2023</v>
      </c>
      <c r="S2071" s="73"/>
    </row>
    <row r="2072" spans="1:19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 t="str">
        <f>IF(DmartSalesData[[#This Row],[sales]]&gt;4000,"High Category",IF(DmartSalesData[[#This Row],[sales]]&gt;2000,"Medium Category","Low Category"))</f>
        <v>Low Category</v>
      </c>
      <c r="G2072" s="2">
        <v>0.28999999999999998</v>
      </c>
      <c r="H2072" s="24">
        <f t="shared" si="64"/>
        <v>247.77309999999997</v>
      </c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63" t="str">
        <f>IF(AND(DmartSalesData[[#This Row],[sales]]&gt;3000,DmartSalesData[[#This Row],[profit]]&gt;500),"Good","Not Good")</f>
        <v>Not Good</v>
      </c>
      <c r="R2072" s="73">
        <f>YEAR(DmartSalesData[[#This Row],[order_date]])</f>
        <v>2023</v>
      </c>
      <c r="S2072" s="73"/>
    </row>
    <row r="2073" spans="1:19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 t="str">
        <f>IF(DmartSalesData[[#This Row],[sales]]&gt;4000,"High Category",IF(DmartSalesData[[#This Row],[sales]]&gt;2000,"Medium Category","Low Category"))</f>
        <v>Low Category</v>
      </c>
      <c r="G2073" s="2">
        <v>0.11</v>
      </c>
      <c r="H2073" s="24">
        <f t="shared" si="64"/>
        <v>181.1986</v>
      </c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63" t="str">
        <f>IF(AND(DmartSalesData[[#This Row],[sales]]&gt;3000,DmartSalesData[[#This Row],[profit]]&gt;500),"Good","Not Good")</f>
        <v>Not Good</v>
      </c>
      <c r="R2073" s="73">
        <f>YEAR(DmartSalesData[[#This Row],[order_date]])</f>
        <v>2024</v>
      </c>
      <c r="S2073" s="73"/>
    </row>
    <row r="2074" spans="1:19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 t="str">
        <f>IF(DmartSalesData[[#This Row],[sales]]&gt;4000,"High Category",IF(DmartSalesData[[#This Row],[sales]]&gt;2000,"Medium Category","Low Category"))</f>
        <v>High Category</v>
      </c>
      <c r="G2074" s="2">
        <v>0.42</v>
      </c>
      <c r="H2074" s="24">
        <f t="shared" si="64"/>
        <v>1807.0373999999999</v>
      </c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63" t="str">
        <f>IF(AND(DmartSalesData[[#This Row],[sales]]&gt;3000,DmartSalesData[[#This Row],[profit]]&gt;500),"Good","Not Good")</f>
        <v>Good</v>
      </c>
      <c r="R2074" s="73">
        <f>YEAR(DmartSalesData[[#This Row],[order_date]])</f>
        <v>2023</v>
      </c>
      <c r="S2074" s="73"/>
    </row>
    <row r="2075" spans="1:19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 t="str">
        <f>IF(DmartSalesData[[#This Row],[sales]]&gt;4000,"High Category",IF(DmartSalesData[[#This Row],[sales]]&gt;2000,"Medium Category","Low Category"))</f>
        <v>High Category</v>
      </c>
      <c r="G2075" s="2">
        <v>0.23</v>
      </c>
      <c r="H2075" s="24">
        <f t="shared" si="64"/>
        <v>1034.5491999999999</v>
      </c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63" t="str">
        <f>IF(AND(DmartSalesData[[#This Row],[sales]]&gt;3000,DmartSalesData[[#This Row],[profit]]&gt;500),"Good","Not Good")</f>
        <v>Good</v>
      </c>
      <c r="R2075" s="73">
        <f>YEAR(DmartSalesData[[#This Row],[order_date]])</f>
        <v>2024</v>
      </c>
      <c r="S2075" s="73"/>
    </row>
    <row r="2076" spans="1:19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 t="str">
        <f>IF(DmartSalesData[[#This Row],[sales]]&gt;4000,"High Category",IF(DmartSalesData[[#This Row],[sales]]&gt;2000,"Medium Category","Low Category"))</f>
        <v>Medium Category</v>
      </c>
      <c r="G2076" s="2">
        <v>0.42</v>
      </c>
      <c r="H2076" s="24">
        <f t="shared" si="64"/>
        <v>1297.6949999999999</v>
      </c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63" t="str">
        <f>IF(AND(DmartSalesData[[#This Row],[sales]]&gt;3000,DmartSalesData[[#This Row],[profit]]&gt;500),"Good","Not Good")</f>
        <v>Good</v>
      </c>
      <c r="R2076" s="73">
        <f>YEAR(DmartSalesData[[#This Row],[order_date]])</f>
        <v>2023</v>
      </c>
      <c r="S2076" s="73"/>
    </row>
    <row r="2077" spans="1:19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 t="str">
        <f>IF(DmartSalesData[[#This Row],[sales]]&gt;4000,"High Category",IF(DmartSalesData[[#This Row],[sales]]&gt;2000,"Medium Category","Low Category"))</f>
        <v>Medium Category</v>
      </c>
      <c r="G2077" s="2">
        <v>0.28000000000000003</v>
      </c>
      <c r="H2077" s="24">
        <f t="shared" si="64"/>
        <v>711.6228000000001</v>
      </c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63" t="str">
        <f>IF(AND(DmartSalesData[[#This Row],[sales]]&gt;3000,DmartSalesData[[#This Row],[profit]]&gt;500),"Good","Not Good")</f>
        <v>Not Good</v>
      </c>
      <c r="R2077" s="73">
        <f>YEAR(DmartSalesData[[#This Row],[order_date]])</f>
        <v>2023</v>
      </c>
      <c r="S2077" s="73"/>
    </row>
    <row r="2078" spans="1:19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 t="str">
        <f>IF(DmartSalesData[[#This Row],[sales]]&gt;4000,"High Category",IF(DmartSalesData[[#This Row],[sales]]&gt;2000,"Medium Category","Low Category"))</f>
        <v>Medium Category</v>
      </c>
      <c r="G2078" s="2">
        <v>0.4</v>
      </c>
      <c r="H2078" s="24">
        <f t="shared" si="64"/>
        <v>1437.164</v>
      </c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63" t="str">
        <f>IF(AND(DmartSalesData[[#This Row],[sales]]&gt;3000,DmartSalesData[[#This Row],[profit]]&gt;500),"Good","Not Good")</f>
        <v>Not Good</v>
      </c>
      <c r="R2078" s="73">
        <f>YEAR(DmartSalesData[[#This Row],[order_date]])</f>
        <v>2023</v>
      </c>
      <c r="S2078" s="73"/>
    </row>
    <row r="2079" spans="1:19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 t="str">
        <f>IF(DmartSalesData[[#This Row],[sales]]&gt;4000,"High Category",IF(DmartSalesData[[#This Row],[sales]]&gt;2000,"Medium Category","Low Category"))</f>
        <v>Medium Category</v>
      </c>
      <c r="G2079" s="2">
        <v>0.19</v>
      </c>
      <c r="H2079" s="24">
        <f t="shared" si="64"/>
        <v>585.84220000000005</v>
      </c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63" t="str">
        <f>IF(AND(DmartSalesData[[#This Row],[sales]]&gt;3000,DmartSalesData[[#This Row],[profit]]&gt;500),"Good","Not Good")</f>
        <v>Good</v>
      </c>
      <c r="R2079" s="73">
        <f>YEAR(DmartSalesData[[#This Row],[order_date]])</f>
        <v>2023</v>
      </c>
      <c r="S2079" s="73"/>
    </row>
    <row r="2080" spans="1:19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 t="str">
        <f>IF(DmartSalesData[[#This Row],[sales]]&gt;4000,"High Category",IF(DmartSalesData[[#This Row],[sales]]&gt;2000,"Medium Category","Low Category"))</f>
        <v>High Category</v>
      </c>
      <c r="G2080" s="2">
        <v>0.47</v>
      </c>
      <c r="H2080" s="24">
        <f t="shared" si="64"/>
        <v>2312.4047</v>
      </c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63" t="str">
        <f>IF(AND(DmartSalesData[[#This Row],[sales]]&gt;3000,DmartSalesData[[#This Row],[profit]]&gt;500),"Good","Not Good")</f>
        <v>Good</v>
      </c>
      <c r="R2080" s="73">
        <f>YEAR(DmartSalesData[[#This Row],[order_date]])</f>
        <v>2024</v>
      </c>
      <c r="S2080" s="73"/>
    </row>
    <row r="2081" spans="1:19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 t="str">
        <f>IF(DmartSalesData[[#This Row],[sales]]&gt;4000,"High Category",IF(DmartSalesData[[#This Row],[sales]]&gt;2000,"Medium Category","Low Category"))</f>
        <v>Low Category</v>
      </c>
      <c r="G2081" s="2">
        <v>0.33</v>
      </c>
      <c r="H2081" s="24">
        <f t="shared" si="64"/>
        <v>340.37520000000001</v>
      </c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63" t="str">
        <f>IF(AND(DmartSalesData[[#This Row],[sales]]&gt;3000,DmartSalesData[[#This Row],[profit]]&gt;500),"Good","Not Good")</f>
        <v>Not Good</v>
      </c>
      <c r="R2081" s="73">
        <f>YEAR(DmartSalesData[[#This Row],[order_date]])</f>
        <v>2024</v>
      </c>
      <c r="S2081" s="73"/>
    </row>
    <row r="2082" spans="1:19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 t="str">
        <f>IF(DmartSalesData[[#This Row],[sales]]&gt;4000,"High Category",IF(DmartSalesData[[#This Row],[sales]]&gt;2000,"Medium Category","Low Category"))</f>
        <v>Medium Category</v>
      </c>
      <c r="G2082" s="2">
        <v>0.3</v>
      </c>
      <c r="H2082" s="24">
        <f t="shared" si="64"/>
        <v>690.096</v>
      </c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63" t="str">
        <f>IF(AND(DmartSalesData[[#This Row],[sales]]&gt;3000,DmartSalesData[[#This Row],[profit]]&gt;500),"Good","Not Good")</f>
        <v>Not Good</v>
      </c>
      <c r="R2082" s="73">
        <f>YEAR(DmartSalesData[[#This Row],[order_date]])</f>
        <v>2024</v>
      </c>
      <c r="S2082" s="73"/>
    </row>
    <row r="2083" spans="1:19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 t="str">
        <f>IF(DmartSalesData[[#This Row],[sales]]&gt;4000,"High Category",IF(DmartSalesData[[#This Row],[sales]]&gt;2000,"Medium Category","Low Category"))</f>
        <v>High Category</v>
      </c>
      <c r="G2083" s="2">
        <v>0.18</v>
      </c>
      <c r="H2083" s="24">
        <f t="shared" si="64"/>
        <v>827.88839999999993</v>
      </c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63" t="str">
        <f>IF(AND(DmartSalesData[[#This Row],[sales]]&gt;3000,DmartSalesData[[#This Row],[profit]]&gt;500),"Good","Not Good")</f>
        <v>Good</v>
      </c>
      <c r="R2083" s="73">
        <f>YEAR(DmartSalesData[[#This Row],[order_date]])</f>
        <v>2024</v>
      </c>
      <c r="S2083" s="73"/>
    </row>
    <row r="2084" spans="1:19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 t="str">
        <f>IF(DmartSalesData[[#This Row],[sales]]&gt;4000,"High Category",IF(DmartSalesData[[#This Row],[sales]]&gt;2000,"Medium Category","Low Category"))</f>
        <v>High Category</v>
      </c>
      <c r="G2084" s="2">
        <v>0.47</v>
      </c>
      <c r="H2084" s="24">
        <f t="shared" si="64"/>
        <v>2153.6387</v>
      </c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63" t="str">
        <f>IF(AND(DmartSalesData[[#This Row],[sales]]&gt;3000,DmartSalesData[[#This Row],[profit]]&gt;500),"Good","Not Good")</f>
        <v>Good</v>
      </c>
      <c r="R2084" s="73">
        <f>YEAR(DmartSalesData[[#This Row],[order_date]])</f>
        <v>2024</v>
      </c>
      <c r="S2084" s="73"/>
    </row>
    <row r="2085" spans="1:19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 t="str">
        <f>IF(DmartSalesData[[#This Row],[sales]]&gt;4000,"High Category",IF(DmartSalesData[[#This Row],[sales]]&gt;2000,"Medium Category","Low Category"))</f>
        <v>Medium Category</v>
      </c>
      <c r="G2085" s="2">
        <v>0.17</v>
      </c>
      <c r="H2085" s="24">
        <f t="shared" si="64"/>
        <v>429.62400000000002</v>
      </c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63" t="str">
        <f>IF(AND(DmartSalesData[[#This Row],[sales]]&gt;3000,DmartSalesData[[#This Row],[profit]]&gt;500),"Good","Not Good")</f>
        <v>Not Good</v>
      </c>
      <c r="R2085" s="73">
        <f>YEAR(DmartSalesData[[#This Row],[order_date]])</f>
        <v>2024</v>
      </c>
      <c r="S2085" s="73"/>
    </row>
    <row r="2086" spans="1:19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 t="str">
        <f>IF(DmartSalesData[[#This Row],[sales]]&gt;4000,"High Category",IF(DmartSalesData[[#This Row],[sales]]&gt;2000,"Medium Category","Low Category"))</f>
        <v>Low Category</v>
      </c>
      <c r="G2086" s="2">
        <v>0.42</v>
      </c>
      <c r="H2086" s="24">
        <f t="shared" si="64"/>
        <v>319.43519999999995</v>
      </c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63" t="str">
        <f>IF(AND(DmartSalesData[[#This Row],[sales]]&gt;3000,DmartSalesData[[#This Row],[profit]]&gt;500),"Good","Not Good")</f>
        <v>Not Good</v>
      </c>
      <c r="R2086" s="73">
        <f>YEAR(DmartSalesData[[#This Row],[order_date]])</f>
        <v>2024</v>
      </c>
      <c r="S2086" s="73"/>
    </row>
    <row r="2087" spans="1:19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 t="str">
        <f>IF(DmartSalesData[[#This Row],[sales]]&gt;4000,"High Category",IF(DmartSalesData[[#This Row],[sales]]&gt;2000,"Medium Category","Low Category"))</f>
        <v>High Category</v>
      </c>
      <c r="G2087" s="2">
        <v>0.2</v>
      </c>
      <c r="H2087" s="24">
        <f t="shared" si="64"/>
        <v>818.65800000000002</v>
      </c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63" t="str">
        <f>IF(AND(DmartSalesData[[#This Row],[sales]]&gt;3000,DmartSalesData[[#This Row],[profit]]&gt;500),"Good","Not Good")</f>
        <v>Good</v>
      </c>
      <c r="R2087" s="73">
        <f>YEAR(DmartSalesData[[#This Row],[order_date]])</f>
        <v>2023</v>
      </c>
      <c r="S2087" s="73"/>
    </row>
    <row r="2088" spans="1:19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 t="str">
        <f>IF(DmartSalesData[[#This Row],[sales]]&gt;4000,"High Category",IF(DmartSalesData[[#This Row],[sales]]&gt;2000,"Medium Category","Low Category"))</f>
        <v>Medium Category</v>
      </c>
      <c r="G2088" s="2">
        <v>0.38</v>
      </c>
      <c r="H2088" s="24">
        <f t="shared" si="64"/>
        <v>1127.5778</v>
      </c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63" t="str">
        <f>IF(AND(DmartSalesData[[#This Row],[sales]]&gt;3000,DmartSalesData[[#This Row],[profit]]&gt;500),"Good","Not Good")</f>
        <v>Not Good</v>
      </c>
      <c r="R2088" s="73">
        <f>YEAR(DmartSalesData[[#This Row],[order_date]])</f>
        <v>2024</v>
      </c>
      <c r="S2088" s="73"/>
    </row>
    <row r="2089" spans="1:19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 t="str">
        <f>IF(DmartSalesData[[#This Row],[sales]]&gt;4000,"High Category",IF(DmartSalesData[[#This Row],[sales]]&gt;2000,"Medium Category","Low Category"))</f>
        <v>Medium Category</v>
      </c>
      <c r="G2089" s="2">
        <v>0.46</v>
      </c>
      <c r="H2089" s="24">
        <f t="shared" si="64"/>
        <v>1788.7146000000002</v>
      </c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63" t="str">
        <f>IF(AND(DmartSalesData[[#This Row],[sales]]&gt;3000,DmartSalesData[[#This Row],[profit]]&gt;500),"Good","Not Good")</f>
        <v>Good</v>
      </c>
      <c r="R2089" s="73">
        <f>YEAR(DmartSalesData[[#This Row],[order_date]])</f>
        <v>2024</v>
      </c>
      <c r="S2089" s="73"/>
    </row>
    <row r="2090" spans="1:19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 t="str">
        <f>IF(DmartSalesData[[#This Row],[sales]]&gt;4000,"High Category",IF(DmartSalesData[[#This Row],[sales]]&gt;2000,"Medium Category","Low Category"))</f>
        <v>Medium Category</v>
      </c>
      <c r="G2090" s="2">
        <v>0.23</v>
      </c>
      <c r="H2090" s="24">
        <f t="shared" si="64"/>
        <v>544.26509999999996</v>
      </c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63" t="str">
        <f>IF(AND(DmartSalesData[[#This Row],[sales]]&gt;3000,DmartSalesData[[#This Row],[profit]]&gt;500),"Good","Not Good")</f>
        <v>Not Good</v>
      </c>
      <c r="R2090" s="73">
        <f>YEAR(DmartSalesData[[#This Row],[order_date]])</f>
        <v>2023</v>
      </c>
      <c r="S2090" s="73"/>
    </row>
    <row r="2091" spans="1:19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 t="str">
        <f>IF(DmartSalesData[[#This Row],[sales]]&gt;4000,"High Category",IF(DmartSalesData[[#This Row],[sales]]&gt;2000,"Medium Category","Low Category"))</f>
        <v>Low Category</v>
      </c>
      <c r="G2091" s="2">
        <v>0.26</v>
      </c>
      <c r="H2091" s="24">
        <f t="shared" si="64"/>
        <v>285.74779999999998</v>
      </c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63" t="str">
        <f>IF(AND(DmartSalesData[[#This Row],[sales]]&gt;3000,DmartSalesData[[#This Row],[profit]]&gt;500),"Good","Not Good")</f>
        <v>Not Good</v>
      </c>
      <c r="R2091" s="73">
        <f>YEAR(DmartSalesData[[#This Row],[order_date]])</f>
        <v>2024</v>
      </c>
      <c r="S2091" s="73"/>
    </row>
    <row r="2092" spans="1:19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 t="str">
        <f>IF(DmartSalesData[[#This Row],[sales]]&gt;4000,"High Category",IF(DmartSalesData[[#This Row],[sales]]&gt;2000,"Medium Category","Low Category"))</f>
        <v>Low Category</v>
      </c>
      <c r="G2092" s="2">
        <v>0.17</v>
      </c>
      <c r="H2092" s="24">
        <f t="shared" si="64"/>
        <v>36.983500000000006</v>
      </c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63" t="str">
        <f>IF(AND(DmartSalesData[[#This Row],[sales]]&gt;3000,DmartSalesData[[#This Row],[profit]]&gt;500),"Good","Not Good")</f>
        <v>Not Good</v>
      </c>
      <c r="R2092" s="73">
        <f>YEAR(DmartSalesData[[#This Row],[order_date]])</f>
        <v>2024</v>
      </c>
      <c r="S2092" s="73"/>
    </row>
    <row r="2093" spans="1:19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 t="str">
        <f>IF(DmartSalesData[[#This Row],[sales]]&gt;4000,"High Category",IF(DmartSalesData[[#This Row],[sales]]&gt;2000,"Medium Category","Low Category"))</f>
        <v>Medium Category</v>
      </c>
      <c r="G2093" s="2">
        <v>0.03</v>
      </c>
      <c r="H2093" s="24">
        <f t="shared" si="64"/>
        <v>85.193399999999997</v>
      </c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63" t="str">
        <f>IF(AND(DmartSalesData[[#This Row],[sales]]&gt;3000,DmartSalesData[[#This Row],[profit]]&gt;500),"Good","Not Good")</f>
        <v>Not Good</v>
      </c>
      <c r="R2093" s="73">
        <f>YEAR(DmartSalesData[[#This Row],[order_date]])</f>
        <v>2024</v>
      </c>
      <c r="S2093" s="73"/>
    </row>
    <row r="2094" spans="1:19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 t="str">
        <f>IF(DmartSalesData[[#This Row],[sales]]&gt;4000,"High Category",IF(DmartSalesData[[#This Row],[sales]]&gt;2000,"Medium Category","Low Category"))</f>
        <v>Low Category</v>
      </c>
      <c r="G2094" s="2">
        <v>0.33</v>
      </c>
      <c r="H2094" s="24">
        <f t="shared" si="64"/>
        <v>293.41290000000004</v>
      </c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63" t="str">
        <f>IF(AND(DmartSalesData[[#This Row],[sales]]&gt;3000,DmartSalesData[[#This Row],[profit]]&gt;500),"Good","Not Good")</f>
        <v>Not Good</v>
      </c>
      <c r="R2094" s="73">
        <f>YEAR(DmartSalesData[[#This Row],[order_date]])</f>
        <v>2023</v>
      </c>
      <c r="S2094" s="73"/>
    </row>
    <row r="2095" spans="1:19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 t="str">
        <f>IF(DmartSalesData[[#This Row],[sales]]&gt;4000,"High Category",IF(DmartSalesData[[#This Row],[sales]]&gt;2000,"Medium Category","Low Category"))</f>
        <v>Low Category</v>
      </c>
      <c r="G2095" s="2">
        <v>0.06</v>
      </c>
      <c r="H2095" s="24">
        <f t="shared" si="64"/>
        <v>61.0182</v>
      </c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63" t="str">
        <f>IF(AND(DmartSalesData[[#This Row],[sales]]&gt;3000,DmartSalesData[[#This Row],[profit]]&gt;500),"Good","Not Good")</f>
        <v>Not Good</v>
      </c>
      <c r="R2095" s="73">
        <f>YEAR(DmartSalesData[[#This Row],[order_date]])</f>
        <v>2023</v>
      </c>
      <c r="S2095" s="73"/>
    </row>
    <row r="2096" spans="1:19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 t="str">
        <f>IF(DmartSalesData[[#This Row],[sales]]&gt;4000,"High Category",IF(DmartSalesData[[#This Row],[sales]]&gt;2000,"Medium Category","Low Category"))</f>
        <v>Medium Category</v>
      </c>
      <c r="G2096" s="2">
        <v>0.18</v>
      </c>
      <c r="H2096" s="24">
        <f t="shared" si="64"/>
        <v>402.822</v>
      </c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63" t="str">
        <f>IF(AND(DmartSalesData[[#This Row],[sales]]&gt;3000,DmartSalesData[[#This Row],[profit]]&gt;500),"Good","Not Good")</f>
        <v>Not Good</v>
      </c>
      <c r="R2096" s="73">
        <f>YEAR(DmartSalesData[[#This Row],[order_date]])</f>
        <v>2024</v>
      </c>
      <c r="S2096" s="73"/>
    </row>
    <row r="2097" spans="1:19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 t="str">
        <f>IF(DmartSalesData[[#This Row],[sales]]&gt;4000,"High Category",IF(DmartSalesData[[#This Row],[sales]]&gt;2000,"Medium Category","Low Category"))</f>
        <v>Medium Category</v>
      </c>
      <c r="G2097" s="2">
        <v>0.17</v>
      </c>
      <c r="H2097" s="24">
        <f t="shared" si="64"/>
        <v>385.25060000000002</v>
      </c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63" t="str">
        <f>IF(AND(DmartSalesData[[#This Row],[sales]]&gt;3000,DmartSalesData[[#This Row],[profit]]&gt;500),"Good","Not Good")</f>
        <v>Not Good</v>
      </c>
      <c r="R2097" s="73">
        <f>YEAR(DmartSalesData[[#This Row],[order_date]])</f>
        <v>2024</v>
      </c>
      <c r="S2097" s="73"/>
    </row>
    <row r="2098" spans="1:19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 t="str">
        <f>IF(DmartSalesData[[#This Row],[sales]]&gt;4000,"High Category",IF(DmartSalesData[[#This Row],[sales]]&gt;2000,"Medium Category","Low Category"))</f>
        <v>Low Category</v>
      </c>
      <c r="G2098" s="2">
        <v>0.08</v>
      </c>
      <c r="H2098" s="24">
        <f t="shared" si="64"/>
        <v>115.56</v>
      </c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63" t="str">
        <f>IF(AND(DmartSalesData[[#This Row],[sales]]&gt;3000,DmartSalesData[[#This Row],[profit]]&gt;500),"Good","Not Good")</f>
        <v>Not Good</v>
      </c>
      <c r="R2098" s="73">
        <f>YEAR(DmartSalesData[[#This Row],[order_date]])</f>
        <v>2023</v>
      </c>
      <c r="S2098" s="73"/>
    </row>
    <row r="2099" spans="1:19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 t="str">
        <f>IF(DmartSalesData[[#This Row],[sales]]&gt;4000,"High Category",IF(DmartSalesData[[#This Row],[sales]]&gt;2000,"Medium Category","Low Category"))</f>
        <v>Low Category</v>
      </c>
      <c r="G2099" s="2">
        <v>0.33</v>
      </c>
      <c r="H2099" s="24">
        <f t="shared" si="64"/>
        <v>246.3186</v>
      </c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63" t="str">
        <f>IF(AND(DmartSalesData[[#This Row],[sales]]&gt;3000,DmartSalesData[[#This Row],[profit]]&gt;500),"Good","Not Good")</f>
        <v>Not Good</v>
      </c>
      <c r="R2099" s="73">
        <f>YEAR(DmartSalesData[[#This Row],[order_date]])</f>
        <v>2023</v>
      </c>
      <c r="S2099" s="73"/>
    </row>
    <row r="2100" spans="1:19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 t="str">
        <f>IF(DmartSalesData[[#This Row],[sales]]&gt;4000,"High Category",IF(DmartSalesData[[#This Row],[sales]]&gt;2000,"Medium Category","Low Category"))</f>
        <v>High Category</v>
      </c>
      <c r="G2100" s="2">
        <v>0.09</v>
      </c>
      <c r="H2100" s="24">
        <f t="shared" si="64"/>
        <v>425.72430000000003</v>
      </c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63" t="str">
        <f>IF(AND(DmartSalesData[[#This Row],[sales]]&gt;3000,DmartSalesData[[#This Row],[profit]]&gt;500),"Good","Not Good")</f>
        <v>Not Good</v>
      </c>
      <c r="R2100" s="73">
        <f>YEAR(DmartSalesData[[#This Row],[order_date]])</f>
        <v>2024</v>
      </c>
      <c r="S2100" s="73"/>
    </row>
    <row r="2101" spans="1:19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 t="str">
        <f>IF(DmartSalesData[[#This Row],[sales]]&gt;4000,"High Category",IF(DmartSalesData[[#This Row],[sales]]&gt;2000,"Medium Category","Low Category"))</f>
        <v>Low Category</v>
      </c>
      <c r="G2101" s="2">
        <v>0.39</v>
      </c>
      <c r="H2101" s="24">
        <f t="shared" si="64"/>
        <v>290.56560000000002</v>
      </c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63" t="str">
        <f>IF(AND(DmartSalesData[[#This Row],[sales]]&gt;3000,DmartSalesData[[#This Row],[profit]]&gt;500),"Good","Not Good")</f>
        <v>Not Good</v>
      </c>
      <c r="R2101" s="73">
        <f>YEAR(DmartSalesData[[#This Row],[order_date]])</f>
        <v>2024</v>
      </c>
      <c r="S2101" s="73"/>
    </row>
    <row r="2102" spans="1:19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 t="str">
        <f>IF(DmartSalesData[[#This Row],[sales]]&gt;4000,"High Category",IF(DmartSalesData[[#This Row],[sales]]&gt;2000,"Medium Category","Low Category"))</f>
        <v>Low Category</v>
      </c>
      <c r="G2102" s="2">
        <v>0.12</v>
      </c>
      <c r="H2102" s="24">
        <f t="shared" si="64"/>
        <v>218.25479999999999</v>
      </c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63" t="str">
        <f>IF(AND(DmartSalesData[[#This Row],[sales]]&gt;3000,DmartSalesData[[#This Row],[profit]]&gt;500),"Good","Not Good")</f>
        <v>Not Good</v>
      </c>
      <c r="R2102" s="73">
        <f>YEAR(DmartSalesData[[#This Row],[order_date]])</f>
        <v>2023</v>
      </c>
      <c r="S2102" s="73"/>
    </row>
    <row r="2103" spans="1:19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 t="str">
        <f>IF(DmartSalesData[[#This Row],[sales]]&gt;4000,"High Category",IF(DmartSalesData[[#This Row],[sales]]&gt;2000,"Medium Category","Low Category"))</f>
        <v>Low Category</v>
      </c>
      <c r="G2103" s="2">
        <v>0.14000000000000001</v>
      </c>
      <c r="H2103" s="24">
        <f t="shared" si="64"/>
        <v>223.13900000000001</v>
      </c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63" t="str">
        <f>IF(AND(DmartSalesData[[#This Row],[sales]]&gt;3000,DmartSalesData[[#This Row],[profit]]&gt;500),"Good","Not Good")</f>
        <v>Not Good</v>
      </c>
      <c r="R2103" s="73">
        <f>YEAR(DmartSalesData[[#This Row],[order_date]])</f>
        <v>2024</v>
      </c>
      <c r="S2103" s="73"/>
    </row>
    <row r="2104" spans="1:19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 t="str">
        <f>IF(DmartSalesData[[#This Row],[sales]]&gt;4000,"High Category",IF(DmartSalesData[[#This Row],[sales]]&gt;2000,"Medium Category","Low Category"))</f>
        <v>High Category</v>
      </c>
      <c r="G2104" s="2">
        <v>0.17</v>
      </c>
      <c r="H2104" s="24">
        <f t="shared" si="64"/>
        <v>738.66020000000015</v>
      </c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63" t="str">
        <f>IF(AND(DmartSalesData[[#This Row],[sales]]&gt;3000,DmartSalesData[[#This Row],[profit]]&gt;500),"Good","Not Good")</f>
        <v>Not Good</v>
      </c>
      <c r="R2104" s="73">
        <f>YEAR(DmartSalesData[[#This Row],[order_date]])</f>
        <v>2023</v>
      </c>
      <c r="S2104" s="73"/>
    </row>
    <row r="2105" spans="1:19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 t="str">
        <f>IF(DmartSalesData[[#This Row],[sales]]&gt;4000,"High Category",IF(DmartSalesData[[#This Row],[sales]]&gt;2000,"Medium Category","Low Category"))</f>
        <v>Medium Category</v>
      </c>
      <c r="G2105" s="2">
        <v>0.08</v>
      </c>
      <c r="H2105" s="24">
        <f t="shared" si="64"/>
        <v>168.7448</v>
      </c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63" t="str">
        <f>IF(AND(DmartSalesData[[#This Row],[sales]]&gt;3000,DmartSalesData[[#This Row],[profit]]&gt;500),"Good","Not Good")</f>
        <v>Not Good</v>
      </c>
      <c r="R2105" s="73">
        <f>YEAR(DmartSalesData[[#This Row],[order_date]])</f>
        <v>2023</v>
      </c>
      <c r="S2105" s="73"/>
    </row>
    <row r="2106" spans="1:19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 t="str">
        <f>IF(DmartSalesData[[#This Row],[sales]]&gt;4000,"High Category",IF(DmartSalesData[[#This Row],[sales]]&gt;2000,"Medium Category","Low Category"))</f>
        <v>Low Category</v>
      </c>
      <c r="G2106" s="2">
        <v>0.22</v>
      </c>
      <c r="H2106" s="24">
        <f t="shared" si="64"/>
        <v>155.7182</v>
      </c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63" t="str">
        <f>IF(AND(DmartSalesData[[#This Row],[sales]]&gt;3000,DmartSalesData[[#This Row],[profit]]&gt;500),"Good","Not Good")</f>
        <v>Not Good</v>
      </c>
      <c r="R2106" s="73">
        <f>YEAR(DmartSalesData[[#This Row],[order_date]])</f>
        <v>2024</v>
      </c>
      <c r="S2106" s="73"/>
    </row>
    <row r="2107" spans="1:19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 t="str">
        <f>IF(DmartSalesData[[#This Row],[sales]]&gt;4000,"High Category",IF(DmartSalesData[[#This Row],[sales]]&gt;2000,"Medium Category","Low Category"))</f>
        <v>Low Category</v>
      </c>
      <c r="G2107" s="2">
        <v>0.04</v>
      </c>
      <c r="H2107" s="24">
        <f t="shared" si="64"/>
        <v>6.0112000000000005</v>
      </c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63" t="str">
        <f>IF(AND(DmartSalesData[[#This Row],[sales]]&gt;3000,DmartSalesData[[#This Row],[profit]]&gt;500),"Good","Not Good")</f>
        <v>Not Good</v>
      </c>
      <c r="R2107" s="73">
        <f>YEAR(DmartSalesData[[#This Row],[order_date]])</f>
        <v>2023</v>
      </c>
      <c r="S2107" s="73"/>
    </row>
    <row r="2108" spans="1:19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 t="str">
        <f>IF(DmartSalesData[[#This Row],[sales]]&gt;4000,"High Category",IF(DmartSalesData[[#This Row],[sales]]&gt;2000,"Medium Category","Low Category"))</f>
        <v>Medium Category</v>
      </c>
      <c r="G2108" s="2">
        <v>0.21</v>
      </c>
      <c r="H2108" s="24">
        <f t="shared" si="64"/>
        <v>763.88549999999998</v>
      </c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63" t="str">
        <f>IF(AND(DmartSalesData[[#This Row],[sales]]&gt;3000,DmartSalesData[[#This Row],[profit]]&gt;500),"Good","Not Good")</f>
        <v>Good</v>
      </c>
      <c r="R2108" s="73">
        <f>YEAR(DmartSalesData[[#This Row],[order_date]])</f>
        <v>2024</v>
      </c>
      <c r="S2108" s="73"/>
    </row>
    <row r="2109" spans="1:19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 t="str">
        <f>IF(DmartSalesData[[#This Row],[sales]]&gt;4000,"High Category",IF(DmartSalesData[[#This Row],[sales]]&gt;2000,"Medium Category","Low Category"))</f>
        <v>Medium Category</v>
      </c>
      <c r="G2109" s="2">
        <v>0.17</v>
      </c>
      <c r="H2109" s="24">
        <f t="shared" si="64"/>
        <v>612.18020000000001</v>
      </c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63" t="str">
        <f>IF(AND(DmartSalesData[[#This Row],[sales]]&gt;3000,DmartSalesData[[#This Row],[profit]]&gt;500),"Good","Not Good")</f>
        <v>Good</v>
      </c>
      <c r="R2109" s="73">
        <f>YEAR(DmartSalesData[[#This Row],[order_date]])</f>
        <v>2023</v>
      </c>
      <c r="S2109" s="73"/>
    </row>
    <row r="2110" spans="1:19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 t="str">
        <f>IF(DmartSalesData[[#This Row],[sales]]&gt;4000,"High Category",IF(DmartSalesData[[#This Row],[sales]]&gt;2000,"Medium Category","Low Category"))</f>
        <v>Medium Category</v>
      </c>
      <c r="G2110" s="2">
        <v>0.17</v>
      </c>
      <c r="H2110" s="24">
        <f t="shared" si="64"/>
        <v>365.0138</v>
      </c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63" t="str">
        <f>IF(AND(DmartSalesData[[#This Row],[sales]]&gt;3000,DmartSalesData[[#This Row],[profit]]&gt;500),"Good","Not Good")</f>
        <v>Not Good</v>
      </c>
      <c r="R2110" s="73">
        <f>YEAR(DmartSalesData[[#This Row],[order_date]])</f>
        <v>2023</v>
      </c>
      <c r="S2110" s="73"/>
    </row>
    <row r="2111" spans="1:19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 t="str">
        <f>IF(DmartSalesData[[#This Row],[sales]]&gt;4000,"High Category",IF(DmartSalesData[[#This Row],[sales]]&gt;2000,"Medium Category","Low Category"))</f>
        <v>Low Category</v>
      </c>
      <c r="G2111" s="2">
        <v>0.33</v>
      </c>
      <c r="H2111" s="24">
        <f t="shared" si="64"/>
        <v>237.24029999999999</v>
      </c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63" t="str">
        <f>IF(AND(DmartSalesData[[#This Row],[sales]]&gt;3000,DmartSalesData[[#This Row],[profit]]&gt;500),"Good","Not Good")</f>
        <v>Not Good</v>
      </c>
      <c r="R2111" s="73">
        <f>YEAR(DmartSalesData[[#This Row],[order_date]])</f>
        <v>2023</v>
      </c>
      <c r="S2111" s="73"/>
    </row>
    <row r="2112" spans="1:19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 t="str">
        <f>IF(DmartSalesData[[#This Row],[sales]]&gt;4000,"High Category",IF(DmartSalesData[[#This Row],[sales]]&gt;2000,"Medium Category","Low Category"))</f>
        <v>Low Category</v>
      </c>
      <c r="G2112" s="2">
        <v>0.38</v>
      </c>
      <c r="H2112" s="24">
        <f t="shared" si="64"/>
        <v>729.98379999999997</v>
      </c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63" t="str">
        <f>IF(AND(DmartSalesData[[#This Row],[sales]]&gt;3000,DmartSalesData[[#This Row],[profit]]&gt;500),"Good","Not Good")</f>
        <v>Not Good</v>
      </c>
      <c r="R2112" s="73">
        <f>YEAR(DmartSalesData[[#This Row],[order_date]])</f>
        <v>2024</v>
      </c>
      <c r="S2112" s="73"/>
    </row>
    <row r="2113" spans="1:19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 t="str">
        <f>IF(DmartSalesData[[#This Row],[sales]]&gt;4000,"High Category",IF(DmartSalesData[[#This Row],[sales]]&gt;2000,"Medium Category","Low Category"))</f>
        <v>Medium Category</v>
      </c>
      <c r="G2113" s="2">
        <v>0.18</v>
      </c>
      <c r="H2113" s="24">
        <f t="shared" si="64"/>
        <v>538.27559999999994</v>
      </c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63" t="str">
        <f>IF(AND(DmartSalesData[[#This Row],[sales]]&gt;3000,DmartSalesData[[#This Row],[profit]]&gt;500),"Good","Not Good")</f>
        <v>Not Good</v>
      </c>
      <c r="R2113" s="73">
        <f>YEAR(DmartSalesData[[#This Row],[order_date]])</f>
        <v>2024</v>
      </c>
      <c r="S2113" s="73"/>
    </row>
    <row r="2114" spans="1:19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 t="str">
        <f>IF(DmartSalesData[[#This Row],[sales]]&gt;4000,"High Category",IF(DmartSalesData[[#This Row],[sales]]&gt;2000,"Medium Category","Low Category"))</f>
        <v>Medium Category</v>
      </c>
      <c r="G2114" s="2">
        <v>0.13</v>
      </c>
      <c r="H2114" s="24">
        <f t="shared" ref="H2114:H2177" si="66">E2114*G2114</f>
        <v>461.41160000000002</v>
      </c>
      <c r="I2114" s="2">
        <f t="shared" ref="I2114:I2177" si="67">E2114-H2114</f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63" t="str">
        <f>IF(AND(DmartSalesData[[#This Row],[sales]]&gt;3000,DmartSalesData[[#This Row],[profit]]&gt;500),"Good","Not Good")</f>
        <v>Good</v>
      </c>
      <c r="R2114" s="73">
        <f>YEAR(DmartSalesData[[#This Row],[order_date]])</f>
        <v>2023</v>
      </c>
      <c r="S2114" s="73"/>
    </row>
    <row r="2115" spans="1:19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 t="str">
        <f>IF(DmartSalesData[[#This Row],[sales]]&gt;4000,"High Category",IF(DmartSalesData[[#This Row],[sales]]&gt;2000,"Medium Category","Low Category"))</f>
        <v>Low Category</v>
      </c>
      <c r="G2115" s="2">
        <v>0.25</v>
      </c>
      <c r="H2115" s="24">
        <f t="shared" si="66"/>
        <v>120.845</v>
      </c>
      <c r="I2115" s="2">
        <f t="shared" si="67"/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63" t="str">
        <f>IF(AND(DmartSalesData[[#This Row],[sales]]&gt;3000,DmartSalesData[[#This Row],[profit]]&gt;500),"Good","Not Good")</f>
        <v>Not Good</v>
      </c>
      <c r="R2115" s="73">
        <f>YEAR(DmartSalesData[[#This Row],[order_date]])</f>
        <v>2024</v>
      </c>
      <c r="S2115" s="73"/>
    </row>
    <row r="2116" spans="1:19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 t="str">
        <f>IF(DmartSalesData[[#This Row],[sales]]&gt;4000,"High Category",IF(DmartSalesData[[#This Row],[sales]]&gt;2000,"Medium Category","Low Category"))</f>
        <v>Medium Category</v>
      </c>
      <c r="G2116" s="2">
        <v>0.39</v>
      </c>
      <c r="H2116" s="24">
        <f t="shared" si="66"/>
        <v>1102.1049</v>
      </c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63" t="str">
        <f>IF(AND(DmartSalesData[[#This Row],[sales]]&gt;3000,DmartSalesData[[#This Row],[profit]]&gt;500),"Good","Not Good")</f>
        <v>Not Good</v>
      </c>
      <c r="R2116" s="73">
        <f>YEAR(DmartSalesData[[#This Row],[order_date]])</f>
        <v>2023</v>
      </c>
      <c r="S2116" s="73"/>
    </row>
    <row r="2117" spans="1:19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 t="str">
        <f>IF(DmartSalesData[[#This Row],[sales]]&gt;4000,"High Category",IF(DmartSalesData[[#This Row],[sales]]&gt;2000,"Medium Category","Low Category"))</f>
        <v>Low Category</v>
      </c>
      <c r="G2117" s="2">
        <v>0.32</v>
      </c>
      <c r="H2117" s="24">
        <f t="shared" si="66"/>
        <v>464.96320000000003</v>
      </c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63" t="str">
        <f>IF(AND(DmartSalesData[[#This Row],[sales]]&gt;3000,DmartSalesData[[#This Row],[profit]]&gt;500),"Good","Not Good")</f>
        <v>Not Good</v>
      </c>
      <c r="R2117" s="73">
        <f>YEAR(DmartSalesData[[#This Row],[order_date]])</f>
        <v>2024</v>
      </c>
      <c r="S2117" s="73"/>
    </row>
    <row r="2118" spans="1:19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 t="str">
        <f>IF(DmartSalesData[[#This Row],[sales]]&gt;4000,"High Category",IF(DmartSalesData[[#This Row],[sales]]&gt;2000,"Medium Category","Low Category"))</f>
        <v>Medium Category</v>
      </c>
      <c r="G2118" s="2">
        <v>0.02</v>
      </c>
      <c r="H2118" s="24">
        <f t="shared" si="66"/>
        <v>62.491999999999997</v>
      </c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63" t="str">
        <f>IF(AND(DmartSalesData[[#This Row],[sales]]&gt;3000,DmartSalesData[[#This Row],[profit]]&gt;500),"Good","Not Good")</f>
        <v>Good</v>
      </c>
      <c r="R2118" s="73">
        <f>YEAR(DmartSalesData[[#This Row],[order_date]])</f>
        <v>2024</v>
      </c>
      <c r="S2118" s="73"/>
    </row>
    <row r="2119" spans="1:19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 t="str">
        <f>IF(DmartSalesData[[#This Row],[sales]]&gt;4000,"High Category",IF(DmartSalesData[[#This Row],[sales]]&gt;2000,"Medium Category","Low Category"))</f>
        <v>Medium Category</v>
      </c>
      <c r="G2119" s="2">
        <v>0.24</v>
      </c>
      <c r="H2119" s="24">
        <f t="shared" si="66"/>
        <v>786.21359999999993</v>
      </c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63" t="str">
        <f>IF(AND(DmartSalesData[[#This Row],[sales]]&gt;3000,DmartSalesData[[#This Row],[profit]]&gt;500),"Good","Not Good")</f>
        <v>Not Good</v>
      </c>
      <c r="R2119" s="73">
        <f>YEAR(DmartSalesData[[#This Row],[order_date]])</f>
        <v>2024</v>
      </c>
      <c r="S2119" s="73"/>
    </row>
    <row r="2120" spans="1:19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 t="str">
        <f>IF(DmartSalesData[[#This Row],[sales]]&gt;4000,"High Category",IF(DmartSalesData[[#This Row],[sales]]&gt;2000,"Medium Category","Low Category"))</f>
        <v>High Category</v>
      </c>
      <c r="G2120" s="2">
        <v>0.5</v>
      </c>
      <c r="H2120" s="24">
        <f t="shared" si="66"/>
        <v>2280.98</v>
      </c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63" t="str">
        <f>IF(AND(DmartSalesData[[#This Row],[sales]]&gt;3000,DmartSalesData[[#This Row],[profit]]&gt;500),"Good","Not Good")</f>
        <v>Not Good</v>
      </c>
      <c r="R2120" s="73">
        <f>YEAR(DmartSalesData[[#This Row],[order_date]])</f>
        <v>2023</v>
      </c>
      <c r="S2120" s="73"/>
    </row>
    <row r="2121" spans="1:19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 t="str">
        <f>IF(DmartSalesData[[#This Row],[sales]]&gt;4000,"High Category",IF(DmartSalesData[[#This Row],[sales]]&gt;2000,"Medium Category","Low Category"))</f>
        <v>Medium Category</v>
      </c>
      <c r="G2121" s="2">
        <v>0.18</v>
      </c>
      <c r="H2121" s="24">
        <f t="shared" si="66"/>
        <v>379.95299999999997</v>
      </c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63" t="str">
        <f>IF(AND(DmartSalesData[[#This Row],[sales]]&gt;3000,DmartSalesData[[#This Row],[profit]]&gt;500),"Good","Not Good")</f>
        <v>Not Good</v>
      </c>
      <c r="R2121" s="73">
        <f>YEAR(DmartSalesData[[#This Row],[order_date]])</f>
        <v>2023</v>
      </c>
      <c r="S2121" s="73"/>
    </row>
    <row r="2122" spans="1:19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 t="str">
        <f>IF(DmartSalesData[[#This Row],[sales]]&gt;4000,"High Category",IF(DmartSalesData[[#This Row],[sales]]&gt;2000,"Medium Category","Low Category"))</f>
        <v>Medium Category</v>
      </c>
      <c r="G2122" s="2">
        <v>0.22</v>
      </c>
      <c r="H2122" s="24">
        <f t="shared" si="66"/>
        <v>601.52179999999998</v>
      </c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63" t="str">
        <f>IF(AND(DmartSalesData[[#This Row],[sales]]&gt;3000,DmartSalesData[[#This Row],[profit]]&gt;500),"Good","Not Good")</f>
        <v>Not Good</v>
      </c>
      <c r="R2122" s="73">
        <f>YEAR(DmartSalesData[[#This Row],[order_date]])</f>
        <v>2023</v>
      </c>
      <c r="S2122" s="73"/>
    </row>
    <row r="2123" spans="1:19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 t="str">
        <f>IF(DmartSalesData[[#This Row],[sales]]&gt;4000,"High Category",IF(DmartSalesData[[#This Row],[sales]]&gt;2000,"Medium Category","Low Category"))</f>
        <v>Low Category</v>
      </c>
      <c r="G2123" s="2">
        <v>0.14000000000000001</v>
      </c>
      <c r="H2123" s="24">
        <f t="shared" si="66"/>
        <v>197.99500000000003</v>
      </c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63" t="str">
        <f>IF(AND(DmartSalesData[[#This Row],[sales]]&gt;3000,DmartSalesData[[#This Row],[profit]]&gt;500),"Good","Not Good")</f>
        <v>Not Good</v>
      </c>
      <c r="R2123" s="73">
        <f>YEAR(DmartSalesData[[#This Row],[order_date]])</f>
        <v>2023</v>
      </c>
      <c r="S2123" s="73"/>
    </row>
    <row r="2124" spans="1:19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 t="str">
        <f>IF(DmartSalesData[[#This Row],[sales]]&gt;4000,"High Category",IF(DmartSalesData[[#This Row],[sales]]&gt;2000,"Medium Category","Low Category"))</f>
        <v>Low Category</v>
      </c>
      <c r="G2124" s="2">
        <v>0.25</v>
      </c>
      <c r="H2124" s="24">
        <f t="shared" si="66"/>
        <v>376.03250000000003</v>
      </c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63" t="str">
        <f>IF(AND(DmartSalesData[[#This Row],[sales]]&gt;3000,DmartSalesData[[#This Row],[profit]]&gt;500),"Good","Not Good")</f>
        <v>Not Good</v>
      </c>
      <c r="R2124" s="73">
        <f>YEAR(DmartSalesData[[#This Row],[order_date]])</f>
        <v>2023</v>
      </c>
      <c r="S2124" s="73"/>
    </row>
    <row r="2125" spans="1:19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 t="str">
        <f>IF(DmartSalesData[[#This Row],[sales]]&gt;4000,"High Category",IF(DmartSalesData[[#This Row],[sales]]&gt;2000,"Medium Category","Low Category"))</f>
        <v>Low Category</v>
      </c>
      <c r="G2125" s="2">
        <v>0.08</v>
      </c>
      <c r="H2125" s="24">
        <f t="shared" si="66"/>
        <v>26.0456</v>
      </c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63" t="str">
        <f>IF(AND(DmartSalesData[[#This Row],[sales]]&gt;3000,DmartSalesData[[#This Row],[profit]]&gt;500),"Good","Not Good")</f>
        <v>Not Good</v>
      </c>
      <c r="R2125" s="73">
        <f>YEAR(DmartSalesData[[#This Row],[order_date]])</f>
        <v>2023</v>
      </c>
      <c r="S2125" s="73"/>
    </row>
    <row r="2126" spans="1:19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 t="str">
        <f>IF(DmartSalesData[[#This Row],[sales]]&gt;4000,"High Category",IF(DmartSalesData[[#This Row],[sales]]&gt;2000,"Medium Category","Low Category"))</f>
        <v>Low Category</v>
      </c>
      <c r="G2126" s="2">
        <v>0.12</v>
      </c>
      <c r="H2126" s="24">
        <f t="shared" si="66"/>
        <v>180.2088</v>
      </c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63" t="str">
        <f>IF(AND(DmartSalesData[[#This Row],[sales]]&gt;3000,DmartSalesData[[#This Row],[profit]]&gt;500),"Good","Not Good")</f>
        <v>Not Good</v>
      </c>
      <c r="R2126" s="73">
        <f>YEAR(DmartSalesData[[#This Row],[order_date]])</f>
        <v>2024</v>
      </c>
      <c r="S2126" s="73"/>
    </row>
    <row r="2127" spans="1:19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 t="str">
        <f>IF(DmartSalesData[[#This Row],[sales]]&gt;4000,"High Category",IF(DmartSalesData[[#This Row],[sales]]&gt;2000,"Medium Category","Low Category"))</f>
        <v>Low Category</v>
      </c>
      <c r="G2127" s="2">
        <v>0.36</v>
      </c>
      <c r="H2127" s="24">
        <f t="shared" si="66"/>
        <v>148.59359999999998</v>
      </c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63" t="str">
        <f>IF(AND(DmartSalesData[[#This Row],[sales]]&gt;3000,DmartSalesData[[#This Row],[profit]]&gt;500),"Good","Not Good")</f>
        <v>Not Good</v>
      </c>
      <c r="R2127" s="73">
        <f>YEAR(DmartSalesData[[#This Row],[order_date]])</f>
        <v>2023</v>
      </c>
      <c r="S2127" s="73"/>
    </row>
    <row r="2128" spans="1:19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 t="str">
        <f>IF(DmartSalesData[[#This Row],[sales]]&gt;4000,"High Category",IF(DmartSalesData[[#This Row],[sales]]&gt;2000,"Medium Category","Low Category"))</f>
        <v>High Category</v>
      </c>
      <c r="G2128" s="2">
        <v>7.0000000000000007E-2</v>
      </c>
      <c r="H2128" s="24">
        <f t="shared" si="66"/>
        <v>337.62330000000003</v>
      </c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63" t="str">
        <f>IF(AND(DmartSalesData[[#This Row],[sales]]&gt;3000,DmartSalesData[[#This Row],[profit]]&gt;500),"Good","Not Good")</f>
        <v>Not Good</v>
      </c>
      <c r="R2128" s="73">
        <f>YEAR(DmartSalesData[[#This Row],[order_date]])</f>
        <v>2024</v>
      </c>
      <c r="S2128" s="73"/>
    </row>
    <row r="2129" spans="1:19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 t="str">
        <f>IF(DmartSalesData[[#This Row],[sales]]&gt;4000,"High Category",IF(DmartSalesData[[#This Row],[sales]]&gt;2000,"Medium Category","Low Category"))</f>
        <v>Medium Category</v>
      </c>
      <c r="G2129" s="2">
        <v>0.46</v>
      </c>
      <c r="H2129" s="24">
        <f t="shared" si="66"/>
        <v>1453.0894000000001</v>
      </c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63" t="str">
        <f>IF(AND(DmartSalesData[[#This Row],[sales]]&gt;3000,DmartSalesData[[#This Row],[profit]]&gt;500),"Good","Not Good")</f>
        <v>Good</v>
      </c>
      <c r="R2129" s="73">
        <f>YEAR(DmartSalesData[[#This Row],[order_date]])</f>
        <v>2023</v>
      </c>
      <c r="S2129" s="73"/>
    </row>
    <row r="2130" spans="1:19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 t="str">
        <f>IF(DmartSalesData[[#This Row],[sales]]&gt;4000,"High Category",IF(DmartSalesData[[#This Row],[sales]]&gt;2000,"Medium Category","Low Category"))</f>
        <v>Low Category</v>
      </c>
      <c r="G2130" s="2">
        <v>0.15</v>
      </c>
      <c r="H2130" s="24">
        <f t="shared" si="66"/>
        <v>142.2645</v>
      </c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63" t="str">
        <f>IF(AND(DmartSalesData[[#This Row],[sales]]&gt;3000,DmartSalesData[[#This Row],[profit]]&gt;500),"Good","Not Good")</f>
        <v>Not Good</v>
      </c>
      <c r="R2130" s="73">
        <f>YEAR(DmartSalesData[[#This Row],[order_date]])</f>
        <v>2023</v>
      </c>
      <c r="S2130" s="73"/>
    </row>
    <row r="2131" spans="1:19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 t="str">
        <f>IF(DmartSalesData[[#This Row],[sales]]&gt;4000,"High Category",IF(DmartSalesData[[#This Row],[sales]]&gt;2000,"Medium Category","Low Category"))</f>
        <v>Low Category</v>
      </c>
      <c r="G2131" s="2">
        <v>0.28999999999999998</v>
      </c>
      <c r="H2131" s="24">
        <f t="shared" si="66"/>
        <v>194.92639999999997</v>
      </c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63" t="str">
        <f>IF(AND(DmartSalesData[[#This Row],[sales]]&gt;3000,DmartSalesData[[#This Row],[profit]]&gt;500),"Good","Not Good")</f>
        <v>Not Good</v>
      </c>
      <c r="R2131" s="73">
        <f>YEAR(DmartSalesData[[#This Row],[order_date]])</f>
        <v>2023</v>
      </c>
      <c r="S2131" s="73"/>
    </row>
    <row r="2132" spans="1:19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 t="str">
        <f>IF(DmartSalesData[[#This Row],[sales]]&gt;4000,"High Category",IF(DmartSalesData[[#This Row],[sales]]&gt;2000,"Medium Category","Low Category"))</f>
        <v>Low Category</v>
      </c>
      <c r="G2132" s="2">
        <v>0.16</v>
      </c>
      <c r="H2132" s="24">
        <f t="shared" si="66"/>
        <v>306.17599999999999</v>
      </c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63" t="str">
        <f>IF(AND(DmartSalesData[[#This Row],[sales]]&gt;3000,DmartSalesData[[#This Row],[profit]]&gt;500),"Good","Not Good")</f>
        <v>Not Good</v>
      </c>
      <c r="R2132" s="73">
        <f>YEAR(DmartSalesData[[#This Row],[order_date]])</f>
        <v>2024</v>
      </c>
      <c r="S2132" s="73"/>
    </row>
    <row r="2133" spans="1:19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 t="str">
        <f>IF(DmartSalesData[[#This Row],[sales]]&gt;4000,"High Category",IF(DmartSalesData[[#This Row],[sales]]&gt;2000,"Medium Category","Low Category"))</f>
        <v>Low Category</v>
      </c>
      <c r="G2133" s="2">
        <v>0.24</v>
      </c>
      <c r="H2133" s="24">
        <f t="shared" si="66"/>
        <v>385.7928</v>
      </c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63" t="str">
        <f>IF(AND(DmartSalesData[[#This Row],[sales]]&gt;3000,DmartSalesData[[#This Row],[profit]]&gt;500),"Good","Not Good")</f>
        <v>Not Good</v>
      </c>
      <c r="R2133" s="73">
        <f>YEAR(DmartSalesData[[#This Row],[order_date]])</f>
        <v>2023</v>
      </c>
      <c r="S2133" s="73"/>
    </row>
    <row r="2134" spans="1:19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 t="str">
        <f>IF(DmartSalesData[[#This Row],[sales]]&gt;4000,"High Category",IF(DmartSalesData[[#This Row],[sales]]&gt;2000,"Medium Category","Low Category"))</f>
        <v>Low Category</v>
      </c>
      <c r="G2134" s="2">
        <v>0.45</v>
      </c>
      <c r="H2134" s="24">
        <f t="shared" si="66"/>
        <v>660.75749999999994</v>
      </c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63" t="str">
        <f>IF(AND(DmartSalesData[[#This Row],[sales]]&gt;3000,DmartSalesData[[#This Row],[profit]]&gt;500),"Good","Not Good")</f>
        <v>Not Good</v>
      </c>
      <c r="R2134" s="73">
        <f>YEAR(DmartSalesData[[#This Row],[order_date]])</f>
        <v>2023</v>
      </c>
      <c r="S2134" s="73"/>
    </row>
    <row r="2135" spans="1:19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 t="str">
        <f>IF(DmartSalesData[[#This Row],[sales]]&gt;4000,"High Category",IF(DmartSalesData[[#This Row],[sales]]&gt;2000,"Medium Category","Low Category"))</f>
        <v>Medium Category</v>
      </c>
      <c r="G2135" s="2">
        <v>0.03</v>
      </c>
      <c r="H2135" s="24">
        <f t="shared" si="66"/>
        <v>71.824799999999996</v>
      </c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63" t="str">
        <f>IF(AND(DmartSalesData[[#This Row],[sales]]&gt;3000,DmartSalesData[[#This Row],[profit]]&gt;500),"Good","Not Good")</f>
        <v>Not Good</v>
      </c>
      <c r="R2135" s="73">
        <f>YEAR(DmartSalesData[[#This Row],[order_date]])</f>
        <v>2023</v>
      </c>
      <c r="S2135" s="73"/>
    </row>
    <row r="2136" spans="1:19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 t="str">
        <f>IF(DmartSalesData[[#This Row],[sales]]&gt;4000,"High Category",IF(DmartSalesData[[#This Row],[sales]]&gt;2000,"Medium Category","Low Category"))</f>
        <v>High Category</v>
      </c>
      <c r="G2136" s="2">
        <v>0.43</v>
      </c>
      <c r="H2136" s="24">
        <f t="shared" si="66"/>
        <v>1966.4243999999999</v>
      </c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63" t="str">
        <f>IF(AND(DmartSalesData[[#This Row],[sales]]&gt;3000,DmartSalesData[[#This Row],[profit]]&gt;500),"Good","Not Good")</f>
        <v>Not Good</v>
      </c>
      <c r="R2136" s="73">
        <f>YEAR(DmartSalesData[[#This Row],[order_date]])</f>
        <v>2024</v>
      </c>
      <c r="S2136" s="73"/>
    </row>
    <row r="2137" spans="1:19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 t="str">
        <f>IF(DmartSalesData[[#This Row],[sales]]&gt;4000,"High Category",IF(DmartSalesData[[#This Row],[sales]]&gt;2000,"Medium Category","Low Category"))</f>
        <v>Medium Category</v>
      </c>
      <c r="G2137" s="2">
        <v>0.28000000000000003</v>
      </c>
      <c r="H2137" s="24">
        <f t="shared" si="66"/>
        <v>807.36599999999999</v>
      </c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63" t="str">
        <f>IF(AND(DmartSalesData[[#This Row],[sales]]&gt;3000,DmartSalesData[[#This Row],[profit]]&gt;500),"Good","Not Good")</f>
        <v>Not Good</v>
      </c>
      <c r="R2137" s="73">
        <f>YEAR(DmartSalesData[[#This Row],[order_date]])</f>
        <v>2024</v>
      </c>
      <c r="S2137" s="73"/>
    </row>
    <row r="2138" spans="1:19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 t="str">
        <f>IF(DmartSalesData[[#This Row],[sales]]&gt;4000,"High Category",IF(DmartSalesData[[#This Row],[sales]]&gt;2000,"Medium Category","Low Category"))</f>
        <v>Medium Category</v>
      </c>
      <c r="G2138" s="2">
        <v>0.33</v>
      </c>
      <c r="H2138" s="24">
        <f t="shared" si="66"/>
        <v>875.82990000000007</v>
      </c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63" t="str">
        <f>IF(AND(DmartSalesData[[#This Row],[sales]]&gt;3000,DmartSalesData[[#This Row],[profit]]&gt;500),"Good","Not Good")</f>
        <v>Not Good</v>
      </c>
      <c r="R2138" s="73">
        <f>YEAR(DmartSalesData[[#This Row],[order_date]])</f>
        <v>2024</v>
      </c>
      <c r="S2138" s="73"/>
    </row>
    <row r="2139" spans="1:19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 t="str">
        <f>IF(DmartSalesData[[#This Row],[sales]]&gt;4000,"High Category",IF(DmartSalesData[[#This Row],[sales]]&gt;2000,"Medium Category","Low Category"))</f>
        <v>High Category</v>
      </c>
      <c r="G2139" s="2">
        <v>0.03</v>
      </c>
      <c r="H2139" s="24">
        <f t="shared" si="66"/>
        <v>121.56270000000001</v>
      </c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63" t="str">
        <f>IF(AND(DmartSalesData[[#This Row],[sales]]&gt;3000,DmartSalesData[[#This Row],[profit]]&gt;500),"Good","Not Good")</f>
        <v>Good</v>
      </c>
      <c r="R2139" s="73">
        <f>YEAR(DmartSalesData[[#This Row],[order_date]])</f>
        <v>2023</v>
      </c>
      <c r="S2139" s="73"/>
    </row>
    <row r="2140" spans="1:19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 t="str">
        <f>IF(DmartSalesData[[#This Row],[sales]]&gt;4000,"High Category",IF(DmartSalesData[[#This Row],[sales]]&gt;2000,"Medium Category","Low Category"))</f>
        <v>Low Category</v>
      </c>
      <c r="G2140" s="2">
        <v>0.38</v>
      </c>
      <c r="H2140" s="24">
        <f t="shared" si="66"/>
        <v>45.493600000000001</v>
      </c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63" t="str">
        <f>IF(AND(DmartSalesData[[#This Row],[sales]]&gt;3000,DmartSalesData[[#This Row],[profit]]&gt;500),"Good","Not Good")</f>
        <v>Not Good</v>
      </c>
      <c r="R2140" s="73">
        <f>YEAR(DmartSalesData[[#This Row],[order_date]])</f>
        <v>2023</v>
      </c>
      <c r="S2140" s="73"/>
    </row>
    <row r="2141" spans="1:19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 t="str">
        <f>IF(DmartSalesData[[#This Row],[sales]]&gt;4000,"High Category",IF(DmartSalesData[[#This Row],[sales]]&gt;2000,"Medium Category","Low Category"))</f>
        <v>Low Category</v>
      </c>
      <c r="G2141" s="2">
        <v>0.06</v>
      </c>
      <c r="H2141" s="24">
        <f t="shared" si="66"/>
        <v>64.031400000000005</v>
      </c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63" t="str">
        <f>IF(AND(DmartSalesData[[#This Row],[sales]]&gt;3000,DmartSalesData[[#This Row],[profit]]&gt;500),"Good","Not Good")</f>
        <v>Not Good</v>
      </c>
      <c r="R2141" s="73">
        <f>YEAR(DmartSalesData[[#This Row],[order_date]])</f>
        <v>2024</v>
      </c>
      <c r="S2141" s="73"/>
    </row>
    <row r="2142" spans="1:19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 t="str">
        <f>IF(DmartSalesData[[#This Row],[sales]]&gt;4000,"High Category",IF(DmartSalesData[[#This Row],[sales]]&gt;2000,"Medium Category","Low Category"))</f>
        <v>Medium Category</v>
      </c>
      <c r="G2142" s="2">
        <v>0.48</v>
      </c>
      <c r="H2142" s="24">
        <f t="shared" si="66"/>
        <v>1215.0287999999998</v>
      </c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63" t="str">
        <f>IF(AND(DmartSalesData[[#This Row],[sales]]&gt;3000,DmartSalesData[[#This Row],[profit]]&gt;500),"Good","Not Good")</f>
        <v>Not Good</v>
      </c>
      <c r="R2142" s="73">
        <f>YEAR(DmartSalesData[[#This Row],[order_date]])</f>
        <v>2024</v>
      </c>
      <c r="S2142" s="73"/>
    </row>
    <row r="2143" spans="1:19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 t="str">
        <f>IF(DmartSalesData[[#This Row],[sales]]&gt;4000,"High Category",IF(DmartSalesData[[#This Row],[sales]]&gt;2000,"Medium Category","Low Category"))</f>
        <v>Medium Category</v>
      </c>
      <c r="G2143" s="2">
        <v>0.4</v>
      </c>
      <c r="H2143" s="24">
        <f t="shared" si="66"/>
        <v>1422.4040000000002</v>
      </c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63" t="str">
        <f>IF(AND(DmartSalesData[[#This Row],[sales]]&gt;3000,DmartSalesData[[#This Row],[profit]]&gt;500),"Good","Not Good")</f>
        <v>Not Good</v>
      </c>
      <c r="R2143" s="73">
        <f>YEAR(DmartSalesData[[#This Row],[order_date]])</f>
        <v>2024</v>
      </c>
      <c r="S2143" s="73"/>
    </row>
    <row r="2144" spans="1:19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 t="str">
        <f>IF(DmartSalesData[[#This Row],[sales]]&gt;4000,"High Category",IF(DmartSalesData[[#This Row],[sales]]&gt;2000,"Medium Category","Low Category"))</f>
        <v>Medium Category</v>
      </c>
      <c r="G2144" s="2">
        <v>0.25</v>
      </c>
      <c r="H2144" s="24">
        <f t="shared" si="66"/>
        <v>619.16</v>
      </c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63" t="str">
        <f>IF(AND(DmartSalesData[[#This Row],[sales]]&gt;3000,DmartSalesData[[#This Row],[profit]]&gt;500),"Good","Not Good")</f>
        <v>Not Good</v>
      </c>
      <c r="R2144" s="73">
        <f>YEAR(DmartSalesData[[#This Row],[order_date]])</f>
        <v>2024</v>
      </c>
      <c r="S2144" s="73"/>
    </row>
    <row r="2145" spans="1:19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 t="str">
        <f>IF(DmartSalesData[[#This Row],[sales]]&gt;4000,"High Category",IF(DmartSalesData[[#This Row],[sales]]&gt;2000,"Medium Category","Low Category"))</f>
        <v>Low Category</v>
      </c>
      <c r="G2145" s="2">
        <v>0.46</v>
      </c>
      <c r="H2145" s="24">
        <f t="shared" si="66"/>
        <v>415.01660000000004</v>
      </c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63" t="str">
        <f>IF(AND(DmartSalesData[[#This Row],[sales]]&gt;3000,DmartSalesData[[#This Row],[profit]]&gt;500),"Good","Not Good")</f>
        <v>Not Good</v>
      </c>
      <c r="R2145" s="73">
        <f>YEAR(DmartSalesData[[#This Row],[order_date]])</f>
        <v>2024</v>
      </c>
      <c r="S2145" s="73"/>
    </row>
    <row r="2146" spans="1:19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 t="str">
        <f>IF(DmartSalesData[[#This Row],[sales]]&gt;4000,"High Category",IF(DmartSalesData[[#This Row],[sales]]&gt;2000,"Medium Category","Low Category"))</f>
        <v>High Category</v>
      </c>
      <c r="G2146" s="2">
        <v>0.08</v>
      </c>
      <c r="H2146" s="24">
        <f t="shared" si="66"/>
        <v>372.55360000000002</v>
      </c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63" t="str">
        <f>IF(AND(DmartSalesData[[#This Row],[sales]]&gt;3000,DmartSalesData[[#This Row],[profit]]&gt;500),"Good","Not Good")</f>
        <v>Good</v>
      </c>
      <c r="R2146" s="73">
        <f>YEAR(DmartSalesData[[#This Row],[order_date]])</f>
        <v>2023</v>
      </c>
      <c r="S2146" s="73"/>
    </row>
    <row r="2147" spans="1:19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 t="str">
        <f>IF(DmartSalesData[[#This Row],[sales]]&gt;4000,"High Category",IF(DmartSalesData[[#This Row],[sales]]&gt;2000,"Medium Category","Low Category"))</f>
        <v>Low Category</v>
      </c>
      <c r="G2147" s="2">
        <v>0.5</v>
      </c>
      <c r="H2147" s="24">
        <f t="shared" si="66"/>
        <v>855.23</v>
      </c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63" t="str">
        <f>IF(AND(DmartSalesData[[#This Row],[sales]]&gt;3000,DmartSalesData[[#This Row],[profit]]&gt;500),"Good","Not Good")</f>
        <v>Not Good</v>
      </c>
      <c r="R2147" s="73">
        <f>YEAR(DmartSalesData[[#This Row],[order_date]])</f>
        <v>2024</v>
      </c>
      <c r="S2147" s="73"/>
    </row>
    <row r="2148" spans="1:19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 t="str">
        <f>IF(DmartSalesData[[#This Row],[sales]]&gt;4000,"High Category",IF(DmartSalesData[[#This Row],[sales]]&gt;2000,"Medium Category","Low Category"))</f>
        <v>Medium Category</v>
      </c>
      <c r="G2148" s="2">
        <v>0.36</v>
      </c>
      <c r="H2148" s="24">
        <f t="shared" si="66"/>
        <v>1426.4136000000001</v>
      </c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63" t="str">
        <f>IF(AND(DmartSalesData[[#This Row],[sales]]&gt;3000,DmartSalesData[[#This Row],[profit]]&gt;500),"Good","Not Good")</f>
        <v>Good</v>
      </c>
      <c r="R2148" s="73">
        <f>YEAR(DmartSalesData[[#This Row],[order_date]])</f>
        <v>2023</v>
      </c>
      <c r="S2148" s="73"/>
    </row>
    <row r="2149" spans="1:19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 t="str">
        <f>IF(DmartSalesData[[#This Row],[sales]]&gt;4000,"High Category",IF(DmartSalesData[[#This Row],[sales]]&gt;2000,"Medium Category","Low Category"))</f>
        <v>High Category</v>
      </c>
      <c r="G2149" s="2">
        <v>0.05</v>
      </c>
      <c r="H2149" s="24">
        <f t="shared" si="66"/>
        <v>223.39650000000003</v>
      </c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63" t="str">
        <f>IF(AND(DmartSalesData[[#This Row],[sales]]&gt;3000,DmartSalesData[[#This Row],[profit]]&gt;500),"Good","Not Good")</f>
        <v>Not Good</v>
      </c>
      <c r="R2149" s="73">
        <f>YEAR(DmartSalesData[[#This Row],[order_date]])</f>
        <v>2024</v>
      </c>
      <c r="S2149" s="73"/>
    </row>
    <row r="2150" spans="1:19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 t="str">
        <f>IF(DmartSalesData[[#This Row],[sales]]&gt;4000,"High Category",IF(DmartSalesData[[#This Row],[sales]]&gt;2000,"Medium Category","Low Category"))</f>
        <v>Low Category</v>
      </c>
      <c r="G2150" s="2">
        <v>0.27</v>
      </c>
      <c r="H2150" s="24">
        <f t="shared" si="66"/>
        <v>485.35200000000003</v>
      </c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63" t="str">
        <f>IF(AND(DmartSalesData[[#This Row],[sales]]&gt;3000,DmartSalesData[[#This Row],[profit]]&gt;500),"Good","Not Good")</f>
        <v>Not Good</v>
      </c>
      <c r="R2150" s="73">
        <f>YEAR(DmartSalesData[[#This Row],[order_date]])</f>
        <v>2023</v>
      </c>
      <c r="S2150" s="73"/>
    </row>
    <row r="2151" spans="1:19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 t="str">
        <f>IF(DmartSalesData[[#This Row],[sales]]&gt;4000,"High Category",IF(DmartSalesData[[#This Row],[sales]]&gt;2000,"Medium Category","Low Category"))</f>
        <v>High Category</v>
      </c>
      <c r="G2151" s="2">
        <v>0.36</v>
      </c>
      <c r="H2151" s="24">
        <f t="shared" si="66"/>
        <v>1527.1307999999999</v>
      </c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63" t="str">
        <f>IF(AND(DmartSalesData[[#This Row],[sales]]&gt;3000,DmartSalesData[[#This Row],[profit]]&gt;500),"Good","Not Good")</f>
        <v>Good</v>
      </c>
      <c r="R2151" s="73">
        <f>YEAR(DmartSalesData[[#This Row],[order_date]])</f>
        <v>2023</v>
      </c>
      <c r="S2151" s="73"/>
    </row>
    <row r="2152" spans="1:19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 t="str">
        <f>IF(DmartSalesData[[#This Row],[sales]]&gt;4000,"High Category",IF(DmartSalesData[[#This Row],[sales]]&gt;2000,"Medium Category","Low Category"))</f>
        <v>Medium Category</v>
      </c>
      <c r="G2152" s="2">
        <v>0.31</v>
      </c>
      <c r="H2152" s="24">
        <f t="shared" si="66"/>
        <v>1110.6649</v>
      </c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63" t="str">
        <f>IF(AND(DmartSalesData[[#This Row],[sales]]&gt;3000,DmartSalesData[[#This Row],[profit]]&gt;500),"Good","Not Good")</f>
        <v>Good</v>
      </c>
      <c r="R2152" s="73">
        <f>YEAR(DmartSalesData[[#This Row],[order_date]])</f>
        <v>2023</v>
      </c>
      <c r="S2152" s="73"/>
    </row>
    <row r="2153" spans="1:19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 t="str">
        <f>IF(DmartSalesData[[#This Row],[sales]]&gt;4000,"High Category",IF(DmartSalesData[[#This Row],[sales]]&gt;2000,"Medium Category","Low Category"))</f>
        <v>High Category</v>
      </c>
      <c r="G2153" s="2">
        <v>0.21</v>
      </c>
      <c r="H2153" s="24">
        <f t="shared" si="66"/>
        <v>951.50579999999991</v>
      </c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63" t="str">
        <f>IF(AND(DmartSalesData[[#This Row],[sales]]&gt;3000,DmartSalesData[[#This Row],[profit]]&gt;500),"Good","Not Good")</f>
        <v>Not Good</v>
      </c>
      <c r="R2153" s="73">
        <f>YEAR(DmartSalesData[[#This Row],[order_date]])</f>
        <v>2024</v>
      </c>
      <c r="S2153" s="73"/>
    </row>
    <row r="2154" spans="1:19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 t="str">
        <f>IF(DmartSalesData[[#This Row],[sales]]&gt;4000,"High Category",IF(DmartSalesData[[#This Row],[sales]]&gt;2000,"Medium Category","Low Category"))</f>
        <v>Low Category</v>
      </c>
      <c r="G2154" s="2">
        <v>0.12</v>
      </c>
      <c r="H2154" s="24">
        <f t="shared" si="66"/>
        <v>159.7704</v>
      </c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63" t="str">
        <f>IF(AND(DmartSalesData[[#This Row],[sales]]&gt;3000,DmartSalesData[[#This Row],[profit]]&gt;500),"Good","Not Good")</f>
        <v>Not Good</v>
      </c>
      <c r="R2154" s="73">
        <f>YEAR(DmartSalesData[[#This Row],[order_date]])</f>
        <v>2024</v>
      </c>
      <c r="S2154" s="73"/>
    </row>
    <row r="2155" spans="1:19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 t="str">
        <f>IF(DmartSalesData[[#This Row],[sales]]&gt;4000,"High Category",IF(DmartSalesData[[#This Row],[sales]]&gt;2000,"Medium Category","Low Category"))</f>
        <v>High Category</v>
      </c>
      <c r="G2155" s="2">
        <v>0.12</v>
      </c>
      <c r="H2155" s="24">
        <f t="shared" si="66"/>
        <v>559.59119999999996</v>
      </c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63" t="str">
        <f>IF(AND(DmartSalesData[[#This Row],[sales]]&gt;3000,DmartSalesData[[#This Row],[profit]]&gt;500),"Good","Not Good")</f>
        <v>Good</v>
      </c>
      <c r="R2155" s="73">
        <f>YEAR(DmartSalesData[[#This Row],[order_date]])</f>
        <v>2023</v>
      </c>
      <c r="S2155" s="73"/>
    </row>
    <row r="2156" spans="1:19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 t="str">
        <f>IF(DmartSalesData[[#This Row],[sales]]&gt;4000,"High Category",IF(DmartSalesData[[#This Row],[sales]]&gt;2000,"Medium Category","Low Category"))</f>
        <v>Low Category</v>
      </c>
      <c r="G2156" s="2">
        <v>0.46</v>
      </c>
      <c r="H2156" s="24">
        <f t="shared" si="66"/>
        <v>193.20000000000002</v>
      </c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63" t="str">
        <f>IF(AND(DmartSalesData[[#This Row],[sales]]&gt;3000,DmartSalesData[[#This Row],[profit]]&gt;500),"Good","Not Good")</f>
        <v>Not Good</v>
      </c>
      <c r="R2156" s="73">
        <f>YEAR(DmartSalesData[[#This Row],[order_date]])</f>
        <v>2023</v>
      </c>
      <c r="S2156" s="73"/>
    </row>
    <row r="2157" spans="1:19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 t="str">
        <f>IF(DmartSalesData[[#This Row],[sales]]&gt;4000,"High Category",IF(DmartSalesData[[#This Row],[sales]]&gt;2000,"Medium Category","Low Category"))</f>
        <v>Medium Category</v>
      </c>
      <c r="G2157" s="2">
        <v>0.12</v>
      </c>
      <c r="H2157" s="24">
        <f t="shared" si="66"/>
        <v>478.67879999999997</v>
      </c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63" t="str">
        <f>IF(AND(DmartSalesData[[#This Row],[sales]]&gt;3000,DmartSalesData[[#This Row],[profit]]&gt;500),"Good","Not Good")</f>
        <v>Good</v>
      </c>
      <c r="R2157" s="73">
        <f>YEAR(DmartSalesData[[#This Row],[order_date]])</f>
        <v>2023</v>
      </c>
      <c r="S2157" s="73"/>
    </row>
    <row r="2158" spans="1:19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 t="str">
        <f>IF(DmartSalesData[[#This Row],[sales]]&gt;4000,"High Category",IF(DmartSalesData[[#This Row],[sales]]&gt;2000,"Medium Category","Low Category"))</f>
        <v>Medium Category</v>
      </c>
      <c r="G2158" s="2">
        <v>0.48</v>
      </c>
      <c r="H2158" s="24">
        <f t="shared" si="66"/>
        <v>1072.6848</v>
      </c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63" t="str">
        <f>IF(AND(DmartSalesData[[#This Row],[sales]]&gt;3000,DmartSalesData[[#This Row],[profit]]&gt;500),"Good","Not Good")</f>
        <v>Not Good</v>
      </c>
      <c r="R2158" s="73">
        <f>YEAR(DmartSalesData[[#This Row],[order_date]])</f>
        <v>2023</v>
      </c>
      <c r="S2158" s="73"/>
    </row>
    <row r="2159" spans="1:19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 t="str">
        <f>IF(DmartSalesData[[#This Row],[sales]]&gt;4000,"High Category",IF(DmartSalesData[[#This Row],[sales]]&gt;2000,"Medium Category","Low Category"))</f>
        <v>Low Category</v>
      </c>
      <c r="G2159" s="2">
        <v>0.11</v>
      </c>
      <c r="H2159" s="24">
        <f t="shared" si="66"/>
        <v>106.8826</v>
      </c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63" t="str">
        <f>IF(AND(DmartSalesData[[#This Row],[sales]]&gt;3000,DmartSalesData[[#This Row],[profit]]&gt;500),"Good","Not Good")</f>
        <v>Not Good</v>
      </c>
      <c r="R2159" s="73">
        <f>YEAR(DmartSalesData[[#This Row],[order_date]])</f>
        <v>2023</v>
      </c>
      <c r="S2159" s="73"/>
    </row>
    <row r="2160" spans="1:19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 t="str">
        <f>IF(DmartSalesData[[#This Row],[sales]]&gt;4000,"High Category",IF(DmartSalesData[[#This Row],[sales]]&gt;2000,"Medium Category","Low Category"))</f>
        <v>Low Category</v>
      </c>
      <c r="G2160" s="2">
        <v>0.19</v>
      </c>
      <c r="H2160" s="24">
        <f t="shared" si="66"/>
        <v>92.923299999999998</v>
      </c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63" t="str">
        <f>IF(AND(DmartSalesData[[#This Row],[sales]]&gt;3000,DmartSalesData[[#This Row],[profit]]&gt;500),"Good","Not Good")</f>
        <v>Not Good</v>
      </c>
      <c r="R2160" s="73">
        <f>YEAR(DmartSalesData[[#This Row],[order_date]])</f>
        <v>2024</v>
      </c>
      <c r="S2160" s="73"/>
    </row>
    <row r="2161" spans="1:19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 t="str">
        <f>IF(DmartSalesData[[#This Row],[sales]]&gt;4000,"High Category",IF(DmartSalesData[[#This Row],[sales]]&gt;2000,"Medium Category","Low Category"))</f>
        <v>Medium Category</v>
      </c>
      <c r="G2161" s="2">
        <v>0.01</v>
      </c>
      <c r="H2161" s="24">
        <f t="shared" si="66"/>
        <v>20.087800000000001</v>
      </c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63" t="str">
        <f>IF(AND(DmartSalesData[[#This Row],[sales]]&gt;3000,DmartSalesData[[#This Row],[profit]]&gt;500),"Good","Not Good")</f>
        <v>Not Good</v>
      </c>
      <c r="R2161" s="73">
        <f>YEAR(DmartSalesData[[#This Row],[order_date]])</f>
        <v>2024</v>
      </c>
      <c r="S2161" s="73"/>
    </row>
    <row r="2162" spans="1:19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 t="str">
        <f>IF(DmartSalesData[[#This Row],[sales]]&gt;4000,"High Category",IF(DmartSalesData[[#This Row],[sales]]&gt;2000,"Medium Category","Low Category"))</f>
        <v>Medium Category</v>
      </c>
      <c r="G2162" s="2">
        <v>0.45</v>
      </c>
      <c r="H2162" s="24">
        <f t="shared" si="66"/>
        <v>903.46050000000002</v>
      </c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63" t="str">
        <f>IF(AND(DmartSalesData[[#This Row],[sales]]&gt;3000,DmartSalesData[[#This Row],[profit]]&gt;500),"Good","Not Good")</f>
        <v>Not Good</v>
      </c>
      <c r="R2162" s="73">
        <f>YEAR(DmartSalesData[[#This Row],[order_date]])</f>
        <v>2023</v>
      </c>
      <c r="S2162" s="73"/>
    </row>
    <row r="2163" spans="1:19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 t="str">
        <f>IF(DmartSalesData[[#This Row],[sales]]&gt;4000,"High Category",IF(DmartSalesData[[#This Row],[sales]]&gt;2000,"Medium Category","Low Category"))</f>
        <v>Low Category</v>
      </c>
      <c r="G2163" s="2">
        <v>0.05</v>
      </c>
      <c r="H2163" s="24">
        <f t="shared" si="66"/>
        <v>61.339500000000001</v>
      </c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63" t="str">
        <f>IF(AND(DmartSalesData[[#This Row],[sales]]&gt;3000,DmartSalesData[[#This Row],[profit]]&gt;500),"Good","Not Good")</f>
        <v>Not Good</v>
      </c>
      <c r="R2163" s="73">
        <f>YEAR(DmartSalesData[[#This Row],[order_date]])</f>
        <v>2023</v>
      </c>
      <c r="S2163" s="73"/>
    </row>
    <row r="2164" spans="1:19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 t="str">
        <f>IF(DmartSalesData[[#This Row],[sales]]&gt;4000,"High Category",IF(DmartSalesData[[#This Row],[sales]]&gt;2000,"Medium Category","Low Category"))</f>
        <v>Low Category</v>
      </c>
      <c r="G2164" s="2">
        <v>0.18</v>
      </c>
      <c r="H2164" s="24">
        <f t="shared" si="66"/>
        <v>208.08539999999999</v>
      </c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63" t="str">
        <f>IF(AND(DmartSalesData[[#This Row],[sales]]&gt;3000,DmartSalesData[[#This Row],[profit]]&gt;500),"Good","Not Good")</f>
        <v>Not Good</v>
      </c>
      <c r="R2164" s="73">
        <f>YEAR(DmartSalesData[[#This Row],[order_date]])</f>
        <v>2024</v>
      </c>
      <c r="S2164" s="73"/>
    </row>
    <row r="2165" spans="1:19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 t="str">
        <f>IF(DmartSalesData[[#This Row],[sales]]&gt;4000,"High Category",IF(DmartSalesData[[#This Row],[sales]]&gt;2000,"Medium Category","Low Category"))</f>
        <v>Medium Category</v>
      </c>
      <c r="G2165" s="2">
        <v>0.42</v>
      </c>
      <c r="H2165" s="24">
        <f t="shared" si="66"/>
        <v>864.20039999999995</v>
      </c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63" t="str">
        <f>IF(AND(DmartSalesData[[#This Row],[sales]]&gt;3000,DmartSalesData[[#This Row],[profit]]&gt;500),"Good","Not Good")</f>
        <v>Not Good</v>
      </c>
      <c r="R2165" s="73">
        <f>YEAR(DmartSalesData[[#This Row],[order_date]])</f>
        <v>2024</v>
      </c>
      <c r="S2165" s="73"/>
    </row>
    <row r="2166" spans="1:19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 t="str">
        <f>IF(DmartSalesData[[#This Row],[sales]]&gt;4000,"High Category",IF(DmartSalesData[[#This Row],[sales]]&gt;2000,"Medium Category","Low Category"))</f>
        <v>Medium Category</v>
      </c>
      <c r="G2166" s="2">
        <v>0.4</v>
      </c>
      <c r="H2166" s="24">
        <f t="shared" si="66"/>
        <v>843.82400000000007</v>
      </c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63" t="str">
        <f>IF(AND(DmartSalesData[[#This Row],[sales]]&gt;3000,DmartSalesData[[#This Row],[profit]]&gt;500),"Good","Not Good")</f>
        <v>Not Good</v>
      </c>
      <c r="R2166" s="73">
        <f>YEAR(DmartSalesData[[#This Row],[order_date]])</f>
        <v>2024</v>
      </c>
      <c r="S2166" s="73"/>
    </row>
    <row r="2167" spans="1:19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 t="str">
        <f>IF(DmartSalesData[[#This Row],[sales]]&gt;4000,"High Category",IF(DmartSalesData[[#This Row],[sales]]&gt;2000,"Medium Category","Low Category"))</f>
        <v>Medium Category</v>
      </c>
      <c r="G2167" s="2">
        <v>0.42</v>
      </c>
      <c r="H2167" s="24">
        <f t="shared" si="66"/>
        <v>952.38779999999997</v>
      </c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63" t="str">
        <f>IF(AND(DmartSalesData[[#This Row],[sales]]&gt;3000,DmartSalesData[[#This Row],[profit]]&gt;500),"Good","Not Good")</f>
        <v>Not Good</v>
      </c>
      <c r="R2167" s="73">
        <f>YEAR(DmartSalesData[[#This Row],[order_date]])</f>
        <v>2023</v>
      </c>
      <c r="S2167" s="73"/>
    </row>
    <row r="2168" spans="1:19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 t="str">
        <f>IF(DmartSalesData[[#This Row],[sales]]&gt;4000,"High Category",IF(DmartSalesData[[#This Row],[sales]]&gt;2000,"Medium Category","Low Category"))</f>
        <v>High Category</v>
      </c>
      <c r="G2168" s="2">
        <v>0.46</v>
      </c>
      <c r="H2168" s="24">
        <f t="shared" si="66"/>
        <v>2004.1832000000002</v>
      </c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63" t="str">
        <f>IF(AND(DmartSalesData[[#This Row],[sales]]&gt;3000,DmartSalesData[[#This Row],[profit]]&gt;500),"Good","Not Good")</f>
        <v>Good</v>
      </c>
      <c r="R2168" s="73">
        <f>YEAR(DmartSalesData[[#This Row],[order_date]])</f>
        <v>2024</v>
      </c>
      <c r="S2168" s="73"/>
    </row>
    <row r="2169" spans="1:19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 t="str">
        <f>IF(DmartSalesData[[#This Row],[sales]]&gt;4000,"High Category",IF(DmartSalesData[[#This Row],[sales]]&gt;2000,"Medium Category","Low Category"))</f>
        <v>Medium Category</v>
      </c>
      <c r="G2169" s="2">
        <v>0.46</v>
      </c>
      <c r="H2169" s="24">
        <f t="shared" si="66"/>
        <v>1423.769</v>
      </c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63" t="str">
        <f>IF(AND(DmartSalesData[[#This Row],[sales]]&gt;3000,DmartSalesData[[#This Row],[profit]]&gt;500),"Good","Not Good")</f>
        <v>Not Good</v>
      </c>
      <c r="R2169" s="73">
        <f>YEAR(DmartSalesData[[#This Row],[order_date]])</f>
        <v>2023</v>
      </c>
      <c r="S2169" s="73"/>
    </row>
    <row r="2170" spans="1:19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 t="str">
        <f>IF(DmartSalesData[[#This Row],[sales]]&gt;4000,"High Category",IF(DmartSalesData[[#This Row],[sales]]&gt;2000,"Medium Category","Low Category"))</f>
        <v>Low Category</v>
      </c>
      <c r="G2170" s="2">
        <v>0.39</v>
      </c>
      <c r="H2170" s="24">
        <f t="shared" si="66"/>
        <v>78.046800000000005</v>
      </c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63" t="str">
        <f>IF(AND(DmartSalesData[[#This Row],[sales]]&gt;3000,DmartSalesData[[#This Row],[profit]]&gt;500),"Good","Not Good")</f>
        <v>Not Good</v>
      </c>
      <c r="R2170" s="73">
        <f>YEAR(DmartSalesData[[#This Row],[order_date]])</f>
        <v>2024</v>
      </c>
      <c r="S2170" s="73"/>
    </row>
    <row r="2171" spans="1:19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 t="str">
        <f>IF(DmartSalesData[[#This Row],[sales]]&gt;4000,"High Category",IF(DmartSalesData[[#This Row],[sales]]&gt;2000,"Medium Category","Low Category"))</f>
        <v>Medium Category</v>
      </c>
      <c r="G2171" s="2">
        <v>0.28999999999999998</v>
      </c>
      <c r="H2171" s="24">
        <f t="shared" si="66"/>
        <v>766.64109999999994</v>
      </c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63" t="str">
        <f>IF(AND(DmartSalesData[[#This Row],[sales]]&gt;3000,DmartSalesData[[#This Row],[profit]]&gt;500),"Good","Not Good")</f>
        <v>Not Good</v>
      </c>
      <c r="R2171" s="73">
        <f>YEAR(DmartSalesData[[#This Row],[order_date]])</f>
        <v>2023</v>
      </c>
      <c r="S2171" s="73"/>
    </row>
    <row r="2172" spans="1:19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 t="str">
        <f>IF(DmartSalesData[[#This Row],[sales]]&gt;4000,"High Category",IF(DmartSalesData[[#This Row],[sales]]&gt;2000,"Medium Category","Low Category"))</f>
        <v>Medium Category</v>
      </c>
      <c r="G2172" s="2">
        <v>0.28000000000000003</v>
      </c>
      <c r="H2172" s="24">
        <f t="shared" si="66"/>
        <v>1074.0828000000001</v>
      </c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63" t="str">
        <f>IF(AND(DmartSalesData[[#This Row],[sales]]&gt;3000,DmartSalesData[[#This Row],[profit]]&gt;500),"Good","Not Good")</f>
        <v>Good</v>
      </c>
      <c r="R2172" s="73">
        <f>YEAR(DmartSalesData[[#This Row],[order_date]])</f>
        <v>2024</v>
      </c>
      <c r="S2172" s="73"/>
    </row>
    <row r="2173" spans="1:19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 t="str">
        <f>IF(DmartSalesData[[#This Row],[sales]]&gt;4000,"High Category",IF(DmartSalesData[[#This Row],[sales]]&gt;2000,"Medium Category","Low Category"))</f>
        <v>Low Category</v>
      </c>
      <c r="G2173" s="2">
        <v>0.01</v>
      </c>
      <c r="H2173" s="24">
        <f t="shared" si="66"/>
        <v>3.7643</v>
      </c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63" t="str">
        <f>IF(AND(DmartSalesData[[#This Row],[sales]]&gt;3000,DmartSalesData[[#This Row],[profit]]&gt;500),"Good","Not Good")</f>
        <v>Not Good</v>
      </c>
      <c r="R2173" s="73">
        <f>YEAR(DmartSalesData[[#This Row],[order_date]])</f>
        <v>2023</v>
      </c>
      <c r="S2173" s="73"/>
    </row>
    <row r="2174" spans="1:19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 t="str">
        <f>IF(DmartSalesData[[#This Row],[sales]]&gt;4000,"High Category",IF(DmartSalesData[[#This Row],[sales]]&gt;2000,"Medium Category","Low Category"))</f>
        <v>Medium Category</v>
      </c>
      <c r="G2174" s="2">
        <v>0.36</v>
      </c>
      <c r="H2174" s="24">
        <f t="shared" si="66"/>
        <v>781.48080000000004</v>
      </c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63" t="str">
        <f>IF(AND(DmartSalesData[[#This Row],[sales]]&gt;3000,DmartSalesData[[#This Row],[profit]]&gt;500),"Good","Not Good")</f>
        <v>Not Good</v>
      </c>
      <c r="R2174" s="73">
        <f>YEAR(DmartSalesData[[#This Row],[order_date]])</f>
        <v>2024</v>
      </c>
      <c r="S2174" s="73"/>
    </row>
    <row r="2175" spans="1:19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 t="str">
        <f>IF(DmartSalesData[[#This Row],[sales]]&gt;4000,"High Category",IF(DmartSalesData[[#This Row],[sales]]&gt;2000,"Medium Category","Low Category"))</f>
        <v>Medium Category</v>
      </c>
      <c r="G2175" s="2">
        <v>0.11</v>
      </c>
      <c r="H2175" s="24">
        <f t="shared" si="66"/>
        <v>254.20229999999998</v>
      </c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63" t="str">
        <f>IF(AND(DmartSalesData[[#This Row],[sales]]&gt;3000,DmartSalesData[[#This Row],[profit]]&gt;500),"Good","Not Good")</f>
        <v>Not Good</v>
      </c>
      <c r="R2175" s="73">
        <f>YEAR(DmartSalesData[[#This Row],[order_date]])</f>
        <v>2023</v>
      </c>
      <c r="S2175" s="73"/>
    </row>
    <row r="2176" spans="1:19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 t="str">
        <f>IF(DmartSalesData[[#This Row],[sales]]&gt;4000,"High Category",IF(DmartSalesData[[#This Row],[sales]]&gt;2000,"Medium Category","Low Category"))</f>
        <v>High Category</v>
      </c>
      <c r="G2176" s="2">
        <v>0.41</v>
      </c>
      <c r="H2176" s="24">
        <f t="shared" si="66"/>
        <v>1957.6269999999997</v>
      </c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63" t="str">
        <f>IF(AND(DmartSalesData[[#This Row],[sales]]&gt;3000,DmartSalesData[[#This Row],[profit]]&gt;500),"Good","Not Good")</f>
        <v>Good</v>
      </c>
      <c r="R2176" s="73">
        <f>YEAR(DmartSalesData[[#This Row],[order_date]])</f>
        <v>2023</v>
      </c>
      <c r="S2176" s="73"/>
    </row>
    <row r="2177" spans="1:19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 t="str">
        <f>IF(DmartSalesData[[#This Row],[sales]]&gt;4000,"High Category",IF(DmartSalesData[[#This Row],[sales]]&gt;2000,"Medium Category","Low Category"))</f>
        <v>Medium Category</v>
      </c>
      <c r="G2177" s="2">
        <v>0.28000000000000003</v>
      </c>
      <c r="H2177" s="24">
        <f t="shared" si="66"/>
        <v>680.63800000000003</v>
      </c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63" t="str">
        <f>IF(AND(DmartSalesData[[#This Row],[sales]]&gt;3000,DmartSalesData[[#This Row],[profit]]&gt;500),"Good","Not Good")</f>
        <v>Not Good</v>
      </c>
      <c r="R2177" s="73">
        <f>YEAR(DmartSalesData[[#This Row],[order_date]])</f>
        <v>2024</v>
      </c>
      <c r="S2177" s="73"/>
    </row>
    <row r="2178" spans="1:19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 t="str">
        <f>IF(DmartSalesData[[#This Row],[sales]]&gt;4000,"High Category",IF(DmartSalesData[[#This Row],[sales]]&gt;2000,"Medium Category","Low Category"))</f>
        <v>Medium Category</v>
      </c>
      <c r="G2178" s="2">
        <v>0.49</v>
      </c>
      <c r="H2178" s="24">
        <f t="shared" ref="H2178:H2241" si="68">E2178*G2178</f>
        <v>1849.5099</v>
      </c>
      <c r="I2178" s="2">
        <f t="shared" ref="I2178:I2241" si="69">E2178-H2178</f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63" t="str">
        <f>IF(AND(DmartSalesData[[#This Row],[sales]]&gt;3000,DmartSalesData[[#This Row],[profit]]&gt;500),"Good","Not Good")</f>
        <v>Good</v>
      </c>
      <c r="R2178" s="73">
        <f>YEAR(DmartSalesData[[#This Row],[order_date]])</f>
        <v>2024</v>
      </c>
      <c r="S2178" s="73"/>
    </row>
    <row r="2179" spans="1:19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 t="str">
        <f>IF(DmartSalesData[[#This Row],[sales]]&gt;4000,"High Category",IF(DmartSalesData[[#This Row],[sales]]&gt;2000,"Medium Category","Low Category"))</f>
        <v>Low Category</v>
      </c>
      <c r="G2179" s="2">
        <v>0.11</v>
      </c>
      <c r="H2179" s="24">
        <f t="shared" si="68"/>
        <v>174.26420000000002</v>
      </c>
      <c r="I2179" s="2">
        <f t="shared" si="69"/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63" t="str">
        <f>IF(AND(DmartSalesData[[#This Row],[sales]]&gt;3000,DmartSalesData[[#This Row],[profit]]&gt;500),"Good","Not Good")</f>
        <v>Not Good</v>
      </c>
      <c r="R2179" s="73">
        <f>YEAR(DmartSalesData[[#This Row],[order_date]])</f>
        <v>2023</v>
      </c>
      <c r="S2179" s="73"/>
    </row>
    <row r="2180" spans="1:19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 t="str">
        <f>IF(DmartSalesData[[#This Row],[sales]]&gt;4000,"High Category",IF(DmartSalesData[[#This Row],[sales]]&gt;2000,"Medium Category","Low Category"))</f>
        <v>Medium Category</v>
      </c>
      <c r="G2180" s="2">
        <v>0.36</v>
      </c>
      <c r="H2180" s="24">
        <f t="shared" si="68"/>
        <v>1410.6959999999999</v>
      </c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63" t="str">
        <f>IF(AND(DmartSalesData[[#This Row],[sales]]&gt;3000,DmartSalesData[[#This Row],[profit]]&gt;500),"Good","Not Good")</f>
        <v>Not Good</v>
      </c>
      <c r="R2180" s="73">
        <f>YEAR(DmartSalesData[[#This Row],[order_date]])</f>
        <v>2023</v>
      </c>
      <c r="S2180" s="73"/>
    </row>
    <row r="2181" spans="1:19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 t="str">
        <f>IF(DmartSalesData[[#This Row],[sales]]&gt;4000,"High Category",IF(DmartSalesData[[#This Row],[sales]]&gt;2000,"Medium Category","Low Category"))</f>
        <v>Low Category</v>
      </c>
      <c r="G2181" s="2">
        <v>0.27</v>
      </c>
      <c r="H2181" s="24">
        <f t="shared" si="68"/>
        <v>453.88350000000003</v>
      </c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63" t="str">
        <f>IF(AND(DmartSalesData[[#This Row],[sales]]&gt;3000,DmartSalesData[[#This Row],[profit]]&gt;500),"Good","Not Good")</f>
        <v>Not Good</v>
      </c>
      <c r="R2181" s="73">
        <f>YEAR(DmartSalesData[[#This Row],[order_date]])</f>
        <v>2024</v>
      </c>
      <c r="S2181" s="73"/>
    </row>
    <row r="2182" spans="1:19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 t="str">
        <f>IF(DmartSalesData[[#This Row],[sales]]&gt;4000,"High Category",IF(DmartSalesData[[#This Row],[sales]]&gt;2000,"Medium Category","Low Category"))</f>
        <v>Medium Category</v>
      </c>
      <c r="G2182" s="2">
        <v>0.47</v>
      </c>
      <c r="H2182" s="24">
        <f t="shared" si="68"/>
        <v>1037.3463999999999</v>
      </c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63" t="str">
        <f>IF(AND(DmartSalesData[[#This Row],[sales]]&gt;3000,DmartSalesData[[#This Row],[profit]]&gt;500),"Good","Not Good")</f>
        <v>Not Good</v>
      </c>
      <c r="R2182" s="73">
        <f>YEAR(DmartSalesData[[#This Row],[order_date]])</f>
        <v>2024</v>
      </c>
      <c r="S2182" s="73"/>
    </row>
    <row r="2183" spans="1:19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 t="str">
        <f>IF(DmartSalesData[[#This Row],[sales]]&gt;4000,"High Category",IF(DmartSalesData[[#This Row],[sales]]&gt;2000,"Medium Category","Low Category"))</f>
        <v>Medium Category</v>
      </c>
      <c r="G2183" s="2">
        <v>0.13</v>
      </c>
      <c r="H2183" s="24">
        <f t="shared" si="68"/>
        <v>318.4298</v>
      </c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63" t="str">
        <f>IF(AND(DmartSalesData[[#This Row],[sales]]&gt;3000,DmartSalesData[[#This Row],[profit]]&gt;500),"Good","Not Good")</f>
        <v>Not Good</v>
      </c>
      <c r="R2183" s="73">
        <f>YEAR(DmartSalesData[[#This Row],[order_date]])</f>
        <v>2024</v>
      </c>
      <c r="S2183" s="73"/>
    </row>
    <row r="2184" spans="1:19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 t="str">
        <f>IF(DmartSalesData[[#This Row],[sales]]&gt;4000,"High Category",IF(DmartSalesData[[#This Row],[sales]]&gt;2000,"Medium Category","Low Category"))</f>
        <v>High Category</v>
      </c>
      <c r="G2184" s="2">
        <v>0.03</v>
      </c>
      <c r="H2184" s="24">
        <f t="shared" si="68"/>
        <v>139.1754</v>
      </c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63" t="str">
        <f>IF(AND(DmartSalesData[[#This Row],[sales]]&gt;3000,DmartSalesData[[#This Row],[profit]]&gt;500),"Good","Not Good")</f>
        <v>Good</v>
      </c>
      <c r="R2184" s="73">
        <f>YEAR(DmartSalesData[[#This Row],[order_date]])</f>
        <v>2024</v>
      </c>
      <c r="S2184" s="73"/>
    </row>
    <row r="2185" spans="1:19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 t="str">
        <f>IF(DmartSalesData[[#This Row],[sales]]&gt;4000,"High Category",IF(DmartSalesData[[#This Row],[sales]]&gt;2000,"Medium Category","Low Category"))</f>
        <v>Low Category</v>
      </c>
      <c r="G2185" s="2">
        <v>0.27</v>
      </c>
      <c r="H2185" s="24">
        <f t="shared" si="68"/>
        <v>97.718400000000017</v>
      </c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63" t="str">
        <f>IF(AND(DmartSalesData[[#This Row],[sales]]&gt;3000,DmartSalesData[[#This Row],[profit]]&gt;500),"Good","Not Good")</f>
        <v>Not Good</v>
      </c>
      <c r="R2185" s="73">
        <f>YEAR(DmartSalesData[[#This Row],[order_date]])</f>
        <v>2024</v>
      </c>
      <c r="S2185" s="73"/>
    </row>
    <row r="2186" spans="1:19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 t="str">
        <f>IF(DmartSalesData[[#This Row],[sales]]&gt;4000,"High Category",IF(DmartSalesData[[#This Row],[sales]]&gt;2000,"Medium Category","Low Category"))</f>
        <v>Low Category</v>
      </c>
      <c r="G2186" s="2">
        <v>0.26</v>
      </c>
      <c r="H2186" s="24">
        <f t="shared" si="68"/>
        <v>276.80900000000003</v>
      </c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63" t="str">
        <f>IF(AND(DmartSalesData[[#This Row],[sales]]&gt;3000,DmartSalesData[[#This Row],[profit]]&gt;500),"Good","Not Good")</f>
        <v>Not Good</v>
      </c>
      <c r="R2186" s="73">
        <f>YEAR(DmartSalesData[[#This Row],[order_date]])</f>
        <v>2024</v>
      </c>
      <c r="S2186" s="73"/>
    </row>
    <row r="2187" spans="1:19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 t="str">
        <f>IF(DmartSalesData[[#This Row],[sales]]&gt;4000,"High Category",IF(DmartSalesData[[#This Row],[sales]]&gt;2000,"Medium Category","Low Category"))</f>
        <v>Medium Category</v>
      </c>
      <c r="G2187" s="2">
        <v>0.16</v>
      </c>
      <c r="H2187" s="24">
        <f t="shared" si="68"/>
        <v>569.30240000000003</v>
      </c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63" t="str">
        <f>IF(AND(DmartSalesData[[#This Row],[sales]]&gt;3000,DmartSalesData[[#This Row],[profit]]&gt;500),"Good","Not Good")</f>
        <v>Good</v>
      </c>
      <c r="R2187" s="73">
        <f>YEAR(DmartSalesData[[#This Row],[order_date]])</f>
        <v>2024</v>
      </c>
      <c r="S2187" s="73"/>
    </row>
    <row r="2188" spans="1:19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 t="str">
        <f>IF(DmartSalesData[[#This Row],[sales]]&gt;4000,"High Category",IF(DmartSalesData[[#This Row],[sales]]&gt;2000,"Medium Category","Low Category"))</f>
        <v>Medium Category</v>
      </c>
      <c r="G2188" s="2">
        <v>0.49</v>
      </c>
      <c r="H2188" s="24">
        <f t="shared" si="68"/>
        <v>1435.7637</v>
      </c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63" t="str">
        <f>IF(AND(DmartSalesData[[#This Row],[sales]]&gt;3000,DmartSalesData[[#This Row],[profit]]&gt;500),"Good","Not Good")</f>
        <v>Not Good</v>
      </c>
      <c r="R2188" s="73">
        <f>YEAR(DmartSalesData[[#This Row],[order_date]])</f>
        <v>2023</v>
      </c>
      <c r="S2188" s="73"/>
    </row>
    <row r="2189" spans="1:19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 t="str">
        <f>IF(DmartSalesData[[#This Row],[sales]]&gt;4000,"High Category",IF(DmartSalesData[[#This Row],[sales]]&gt;2000,"Medium Category","Low Category"))</f>
        <v>Low Category</v>
      </c>
      <c r="G2189" s="2">
        <v>0.03</v>
      </c>
      <c r="H2189" s="24">
        <f t="shared" si="68"/>
        <v>39.975000000000001</v>
      </c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63" t="str">
        <f>IF(AND(DmartSalesData[[#This Row],[sales]]&gt;3000,DmartSalesData[[#This Row],[profit]]&gt;500),"Good","Not Good")</f>
        <v>Not Good</v>
      </c>
      <c r="R2189" s="73">
        <f>YEAR(DmartSalesData[[#This Row],[order_date]])</f>
        <v>2024</v>
      </c>
      <c r="S2189" s="73"/>
    </row>
    <row r="2190" spans="1:19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 t="str">
        <f>IF(DmartSalesData[[#This Row],[sales]]&gt;4000,"High Category",IF(DmartSalesData[[#This Row],[sales]]&gt;2000,"Medium Category","Low Category"))</f>
        <v>Low Category</v>
      </c>
      <c r="G2190" s="2">
        <v>0.28000000000000003</v>
      </c>
      <c r="H2190" s="24">
        <f t="shared" si="68"/>
        <v>424.7824</v>
      </c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63" t="str">
        <f>IF(AND(DmartSalesData[[#This Row],[sales]]&gt;3000,DmartSalesData[[#This Row],[profit]]&gt;500),"Good","Not Good")</f>
        <v>Not Good</v>
      </c>
      <c r="R2190" s="73">
        <f>YEAR(DmartSalesData[[#This Row],[order_date]])</f>
        <v>2023</v>
      </c>
      <c r="S2190" s="73"/>
    </row>
    <row r="2191" spans="1:19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 t="str">
        <f>IF(DmartSalesData[[#This Row],[sales]]&gt;4000,"High Category",IF(DmartSalesData[[#This Row],[sales]]&gt;2000,"Medium Category","Low Category"))</f>
        <v>Low Category</v>
      </c>
      <c r="G2191" s="2">
        <v>0.13</v>
      </c>
      <c r="H2191" s="24">
        <f t="shared" si="68"/>
        <v>246.97659999999999</v>
      </c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63" t="str">
        <f>IF(AND(DmartSalesData[[#This Row],[sales]]&gt;3000,DmartSalesData[[#This Row],[profit]]&gt;500),"Good","Not Good")</f>
        <v>Not Good</v>
      </c>
      <c r="R2191" s="73">
        <f>YEAR(DmartSalesData[[#This Row],[order_date]])</f>
        <v>2023</v>
      </c>
      <c r="S2191" s="73"/>
    </row>
    <row r="2192" spans="1:19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 t="str">
        <f>IF(DmartSalesData[[#This Row],[sales]]&gt;4000,"High Category",IF(DmartSalesData[[#This Row],[sales]]&gt;2000,"Medium Category","Low Category"))</f>
        <v>Medium Category</v>
      </c>
      <c r="G2192" s="2">
        <v>0</v>
      </c>
      <c r="H2192" s="24">
        <f t="shared" si="68"/>
        <v>0</v>
      </c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63" t="str">
        <f>IF(AND(DmartSalesData[[#This Row],[sales]]&gt;3000,DmartSalesData[[#This Row],[profit]]&gt;500),"Good","Not Good")</f>
        <v>Not Good</v>
      </c>
      <c r="R2192" s="73">
        <f>YEAR(DmartSalesData[[#This Row],[order_date]])</f>
        <v>2024</v>
      </c>
      <c r="S2192" s="73"/>
    </row>
    <row r="2193" spans="1:19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 t="str">
        <f>IF(DmartSalesData[[#This Row],[sales]]&gt;4000,"High Category",IF(DmartSalesData[[#This Row],[sales]]&gt;2000,"Medium Category","Low Category"))</f>
        <v>High Category</v>
      </c>
      <c r="G2193" s="2">
        <v>0.49</v>
      </c>
      <c r="H2193" s="24">
        <f t="shared" si="68"/>
        <v>2013.0817</v>
      </c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63" t="str">
        <f>IF(AND(DmartSalesData[[#This Row],[sales]]&gt;3000,DmartSalesData[[#This Row],[profit]]&gt;500),"Good","Not Good")</f>
        <v>Good</v>
      </c>
      <c r="R2193" s="73">
        <f>YEAR(DmartSalesData[[#This Row],[order_date]])</f>
        <v>2024</v>
      </c>
      <c r="S2193" s="73"/>
    </row>
    <row r="2194" spans="1:19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 t="str">
        <f>IF(DmartSalesData[[#This Row],[sales]]&gt;4000,"High Category",IF(DmartSalesData[[#This Row],[sales]]&gt;2000,"Medium Category","Low Category"))</f>
        <v>Low Category</v>
      </c>
      <c r="G2194" s="2">
        <v>0.24</v>
      </c>
      <c r="H2194" s="24">
        <f t="shared" si="68"/>
        <v>40.247999999999998</v>
      </c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63" t="str">
        <f>IF(AND(DmartSalesData[[#This Row],[sales]]&gt;3000,DmartSalesData[[#This Row],[profit]]&gt;500),"Good","Not Good")</f>
        <v>Not Good</v>
      </c>
      <c r="R2194" s="73">
        <f>YEAR(DmartSalesData[[#This Row],[order_date]])</f>
        <v>2024</v>
      </c>
      <c r="S2194" s="73"/>
    </row>
    <row r="2195" spans="1:19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 t="str">
        <f>IF(DmartSalesData[[#This Row],[sales]]&gt;4000,"High Category",IF(DmartSalesData[[#This Row],[sales]]&gt;2000,"Medium Category","Low Category"))</f>
        <v>High Category</v>
      </c>
      <c r="G2195" s="2">
        <v>0.43</v>
      </c>
      <c r="H2195" s="24">
        <f t="shared" si="68"/>
        <v>1935.1290000000001</v>
      </c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63" t="str">
        <f>IF(AND(DmartSalesData[[#This Row],[sales]]&gt;3000,DmartSalesData[[#This Row],[profit]]&gt;500),"Good","Not Good")</f>
        <v>Good</v>
      </c>
      <c r="R2195" s="73">
        <f>YEAR(DmartSalesData[[#This Row],[order_date]])</f>
        <v>2024</v>
      </c>
      <c r="S2195" s="73"/>
    </row>
    <row r="2196" spans="1:19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 t="str">
        <f>IF(DmartSalesData[[#This Row],[sales]]&gt;4000,"High Category",IF(DmartSalesData[[#This Row],[sales]]&gt;2000,"Medium Category","Low Category"))</f>
        <v>Medium Category</v>
      </c>
      <c r="G2196" s="2">
        <v>0.42</v>
      </c>
      <c r="H2196" s="24">
        <f t="shared" si="68"/>
        <v>892.00859999999989</v>
      </c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63" t="str">
        <f>IF(AND(DmartSalesData[[#This Row],[sales]]&gt;3000,DmartSalesData[[#This Row],[profit]]&gt;500),"Good","Not Good")</f>
        <v>Not Good</v>
      </c>
      <c r="R2196" s="73">
        <f>YEAR(DmartSalesData[[#This Row],[order_date]])</f>
        <v>2023</v>
      </c>
      <c r="S2196" s="73"/>
    </row>
    <row r="2197" spans="1:19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 t="str">
        <f>IF(DmartSalesData[[#This Row],[sales]]&gt;4000,"High Category",IF(DmartSalesData[[#This Row],[sales]]&gt;2000,"Medium Category","Low Category"))</f>
        <v>Low Category</v>
      </c>
      <c r="G2197" s="2">
        <v>0.41</v>
      </c>
      <c r="H2197" s="24">
        <f t="shared" si="68"/>
        <v>504.07040000000001</v>
      </c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63" t="str">
        <f>IF(AND(DmartSalesData[[#This Row],[sales]]&gt;3000,DmartSalesData[[#This Row],[profit]]&gt;500),"Good","Not Good")</f>
        <v>Not Good</v>
      </c>
      <c r="R2197" s="73">
        <f>YEAR(DmartSalesData[[#This Row],[order_date]])</f>
        <v>2024</v>
      </c>
      <c r="S2197" s="73"/>
    </row>
    <row r="2198" spans="1:19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 t="str">
        <f>IF(DmartSalesData[[#This Row],[sales]]&gt;4000,"High Category",IF(DmartSalesData[[#This Row],[sales]]&gt;2000,"Medium Category","Low Category"))</f>
        <v>Medium Category</v>
      </c>
      <c r="G2198" s="2">
        <v>0.23</v>
      </c>
      <c r="H2198" s="24">
        <f t="shared" si="68"/>
        <v>595.98059999999998</v>
      </c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63" t="str">
        <f>IF(AND(DmartSalesData[[#This Row],[sales]]&gt;3000,DmartSalesData[[#This Row],[profit]]&gt;500),"Good","Not Good")</f>
        <v>Not Good</v>
      </c>
      <c r="R2198" s="73">
        <f>YEAR(DmartSalesData[[#This Row],[order_date]])</f>
        <v>2024</v>
      </c>
      <c r="S2198" s="73"/>
    </row>
    <row r="2199" spans="1:19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 t="str">
        <f>IF(DmartSalesData[[#This Row],[sales]]&gt;4000,"High Category",IF(DmartSalesData[[#This Row],[sales]]&gt;2000,"Medium Category","Low Category"))</f>
        <v>Medium Category</v>
      </c>
      <c r="G2199" s="2">
        <v>0.45</v>
      </c>
      <c r="H2199" s="24">
        <f t="shared" si="68"/>
        <v>1499.5710000000001</v>
      </c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63" t="str">
        <f>IF(AND(DmartSalesData[[#This Row],[sales]]&gt;3000,DmartSalesData[[#This Row],[profit]]&gt;500),"Good","Not Good")</f>
        <v>Good</v>
      </c>
      <c r="R2199" s="73">
        <f>YEAR(DmartSalesData[[#This Row],[order_date]])</f>
        <v>2023</v>
      </c>
      <c r="S2199" s="73"/>
    </row>
    <row r="2200" spans="1:19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 t="str">
        <f>IF(DmartSalesData[[#This Row],[sales]]&gt;4000,"High Category",IF(DmartSalesData[[#This Row],[sales]]&gt;2000,"Medium Category","Low Category"))</f>
        <v>Low Category</v>
      </c>
      <c r="G2200" s="2">
        <v>0.18</v>
      </c>
      <c r="H2200" s="24">
        <f t="shared" si="68"/>
        <v>57.472200000000001</v>
      </c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63" t="str">
        <f>IF(AND(DmartSalesData[[#This Row],[sales]]&gt;3000,DmartSalesData[[#This Row],[profit]]&gt;500),"Good","Not Good")</f>
        <v>Not Good</v>
      </c>
      <c r="R2200" s="73">
        <f>YEAR(DmartSalesData[[#This Row],[order_date]])</f>
        <v>2024</v>
      </c>
      <c r="S2200" s="73"/>
    </row>
    <row r="2201" spans="1:19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 t="str">
        <f>IF(DmartSalesData[[#This Row],[sales]]&gt;4000,"High Category",IF(DmartSalesData[[#This Row],[sales]]&gt;2000,"Medium Category","Low Category"))</f>
        <v>Medium Category</v>
      </c>
      <c r="G2201" s="2">
        <v>0.2</v>
      </c>
      <c r="H2201" s="24">
        <f t="shared" si="68"/>
        <v>721.46199999999999</v>
      </c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63" t="str">
        <f>IF(AND(DmartSalesData[[#This Row],[sales]]&gt;3000,DmartSalesData[[#This Row],[profit]]&gt;500),"Good","Not Good")</f>
        <v>Not Good</v>
      </c>
      <c r="R2201" s="73">
        <f>YEAR(DmartSalesData[[#This Row],[order_date]])</f>
        <v>2023</v>
      </c>
      <c r="S2201" s="73"/>
    </row>
    <row r="2202" spans="1:19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 t="str">
        <f>IF(DmartSalesData[[#This Row],[sales]]&gt;4000,"High Category",IF(DmartSalesData[[#This Row],[sales]]&gt;2000,"Medium Category","Low Category"))</f>
        <v>Medium Category</v>
      </c>
      <c r="G2202" s="2">
        <v>0.13</v>
      </c>
      <c r="H2202" s="24">
        <f t="shared" si="68"/>
        <v>497.60490000000004</v>
      </c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63" t="str">
        <f>IF(AND(DmartSalesData[[#This Row],[sales]]&gt;3000,DmartSalesData[[#This Row],[profit]]&gt;500),"Good","Not Good")</f>
        <v>Good</v>
      </c>
      <c r="R2202" s="73">
        <f>YEAR(DmartSalesData[[#This Row],[order_date]])</f>
        <v>2024</v>
      </c>
      <c r="S2202" s="73"/>
    </row>
    <row r="2203" spans="1:19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 t="str">
        <f>IF(DmartSalesData[[#This Row],[sales]]&gt;4000,"High Category",IF(DmartSalesData[[#This Row],[sales]]&gt;2000,"Medium Category","Low Category"))</f>
        <v>Low Category</v>
      </c>
      <c r="G2203" s="2">
        <v>0.22</v>
      </c>
      <c r="H2203" s="24">
        <f t="shared" si="68"/>
        <v>201.1438</v>
      </c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63" t="str">
        <f>IF(AND(DmartSalesData[[#This Row],[sales]]&gt;3000,DmartSalesData[[#This Row],[profit]]&gt;500),"Good","Not Good")</f>
        <v>Not Good</v>
      </c>
      <c r="R2203" s="73">
        <f>YEAR(DmartSalesData[[#This Row],[order_date]])</f>
        <v>2024</v>
      </c>
      <c r="S2203" s="73"/>
    </row>
    <row r="2204" spans="1:19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 t="str">
        <f>IF(DmartSalesData[[#This Row],[sales]]&gt;4000,"High Category",IF(DmartSalesData[[#This Row],[sales]]&gt;2000,"Medium Category","Low Category"))</f>
        <v>Low Category</v>
      </c>
      <c r="G2204" s="2">
        <v>0.49</v>
      </c>
      <c r="H2204" s="24">
        <f t="shared" si="68"/>
        <v>452.0838</v>
      </c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63" t="str">
        <f>IF(AND(DmartSalesData[[#This Row],[sales]]&gt;3000,DmartSalesData[[#This Row],[profit]]&gt;500),"Good","Not Good")</f>
        <v>Not Good</v>
      </c>
      <c r="R2204" s="73">
        <f>YEAR(DmartSalesData[[#This Row],[order_date]])</f>
        <v>2024</v>
      </c>
      <c r="S2204" s="73"/>
    </row>
    <row r="2205" spans="1:19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 t="str">
        <f>IF(DmartSalesData[[#This Row],[sales]]&gt;4000,"High Category",IF(DmartSalesData[[#This Row],[sales]]&gt;2000,"Medium Category","Low Category"))</f>
        <v>Low Category</v>
      </c>
      <c r="G2205" s="2">
        <v>0.28999999999999998</v>
      </c>
      <c r="H2205" s="24">
        <f t="shared" si="68"/>
        <v>318.57659999999998</v>
      </c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63" t="str">
        <f>IF(AND(DmartSalesData[[#This Row],[sales]]&gt;3000,DmartSalesData[[#This Row],[profit]]&gt;500),"Good","Not Good")</f>
        <v>Not Good</v>
      </c>
      <c r="R2205" s="73">
        <f>YEAR(DmartSalesData[[#This Row],[order_date]])</f>
        <v>2024</v>
      </c>
      <c r="S2205" s="73"/>
    </row>
    <row r="2206" spans="1:19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 t="str">
        <f>IF(DmartSalesData[[#This Row],[sales]]&gt;4000,"High Category",IF(DmartSalesData[[#This Row],[sales]]&gt;2000,"Medium Category","Low Category"))</f>
        <v>High Category</v>
      </c>
      <c r="G2206" s="2">
        <v>0.42</v>
      </c>
      <c r="H2206" s="24">
        <f t="shared" si="68"/>
        <v>1681.4615999999999</v>
      </c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63" t="str">
        <f>IF(AND(DmartSalesData[[#This Row],[sales]]&gt;3000,DmartSalesData[[#This Row],[profit]]&gt;500),"Good","Not Good")</f>
        <v>Not Good</v>
      </c>
      <c r="R2206" s="73">
        <f>YEAR(DmartSalesData[[#This Row],[order_date]])</f>
        <v>2024</v>
      </c>
      <c r="S2206" s="73"/>
    </row>
    <row r="2207" spans="1:19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 t="str">
        <f>IF(DmartSalesData[[#This Row],[sales]]&gt;4000,"High Category",IF(DmartSalesData[[#This Row],[sales]]&gt;2000,"Medium Category","Low Category"))</f>
        <v>Low Category</v>
      </c>
      <c r="G2207" s="2">
        <v>0.13</v>
      </c>
      <c r="H2207" s="24">
        <f t="shared" si="68"/>
        <v>186.2653</v>
      </c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63" t="str">
        <f>IF(AND(DmartSalesData[[#This Row],[sales]]&gt;3000,DmartSalesData[[#This Row],[profit]]&gt;500),"Good","Not Good")</f>
        <v>Not Good</v>
      </c>
      <c r="R2207" s="73">
        <f>YEAR(DmartSalesData[[#This Row],[order_date]])</f>
        <v>2023</v>
      </c>
      <c r="S2207" s="73"/>
    </row>
    <row r="2208" spans="1:19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 t="str">
        <f>IF(DmartSalesData[[#This Row],[sales]]&gt;4000,"High Category",IF(DmartSalesData[[#This Row],[sales]]&gt;2000,"Medium Category","Low Category"))</f>
        <v>High Category</v>
      </c>
      <c r="G2208" s="2">
        <v>0.48</v>
      </c>
      <c r="H2208" s="24">
        <f t="shared" si="68"/>
        <v>1920.0432000000001</v>
      </c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63" t="str">
        <f>IF(AND(DmartSalesData[[#This Row],[sales]]&gt;3000,DmartSalesData[[#This Row],[profit]]&gt;500),"Good","Not Good")</f>
        <v>Good</v>
      </c>
      <c r="R2208" s="73">
        <f>YEAR(DmartSalesData[[#This Row],[order_date]])</f>
        <v>2024</v>
      </c>
      <c r="S2208" s="73"/>
    </row>
    <row r="2209" spans="1:19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 t="str">
        <f>IF(DmartSalesData[[#This Row],[sales]]&gt;4000,"High Category",IF(DmartSalesData[[#This Row],[sales]]&gt;2000,"Medium Category","Low Category"))</f>
        <v>Medium Category</v>
      </c>
      <c r="G2209" s="2">
        <v>0.01</v>
      </c>
      <c r="H2209" s="24">
        <f t="shared" si="68"/>
        <v>27.485700000000001</v>
      </c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63" t="str">
        <f>IF(AND(DmartSalesData[[#This Row],[sales]]&gt;3000,DmartSalesData[[#This Row],[profit]]&gt;500),"Good","Not Good")</f>
        <v>Not Good</v>
      </c>
      <c r="R2209" s="73">
        <f>YEAR(DmartSalesData[[#This Row],[order_date]])</f>
        <v>2023</v>
      </c>
      <c r="S2209" s="73"/>
    </row>
    <row r="2210" spans="1:19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 t="str">
        <f>IF(DmartSalesData[[#This Row],[sales]]&gt;4000,"High Category",IF(DmartSalesData[[#This Row],[sales]]&gt;2000,"Medium Category","Low Category"))</f>
        <v>Medium Category</v>
      </c>
      <c r="G2210" s="2">
        <v>0.47</v>
      </c>
      <c r="H2210" s="24">
        <f t="shared" si="68"/>
        <v>1813.7957999999999</v>
      </c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63" t="str">
        <f>IF(AND(DmartSalesData[[#This Row],[sales]]&gt;3000,DmartSalesData[[#This Row],[profit]]&gt;500),"Good","Not Good")</f>
        <v>Good</v>
      </c>
      <c r="R2210" s="73">
        <f>YEAR(DmartSalesData[[#This Row],[order_date]])</f>
        <v>2023</v>
      </c>
      <c r="S2210" s="73"/>
    </row>
    <row r="2211" spans="1:19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 t="str">
        <f>IF(DmartSalesData[[#This Row],[sales]]&gt;4000,"High Category",IF(DmartSalesData[[#This Row],[sales]]&gt;2000,"Medium Category","Low Category"))</f>
        <v>Medium Category</v>
      </c>
      <c r="G2211" s="2">
        <v>0.45</v>
      </c>
      <c r="H2211" s="24">
        <f t="shared" si="68"/>
        <v>1265.8500000000001</v>
      </c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63" t="str">
        <f>IF(AND(DmartSalesData[[#This Row],[sales]]&gt;3000,DmartSalesData[[#This Row],[profit]]&gt;500),"Good","Not Good")</f>
        <v>Not Good</v>
      </c>
      <c r="R2211" s="73">
        <f>YEAR(DmartSalesData[[#This Row],[order_date]])</f>
        <v>2024</v>
      </c>
      <c r="S2211" s="73"/>
    </row>
    <row r="2212" spans="1:19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 t="str">
        <f>IF(DmartSalesData[[#This Row],[sales]]&gt;4000,"High Category",IF(DmartSalesData[[#This Row],[sales]]&gt;2000,"Medium Category","Low Category"))</f>
        <v>Low Category</v>
      </c>
      <c r="G2212" s="2">
        <v>0.03</v>
      </c>
      <c r="H2212" s="24">
        <f t="shared" si="68"/>
        <v>52.3581</v>
      </c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63" t="str">
        <f>IF(AND(DmartSalesData[[#This Row],[sales]]&gt;3000,DmartSalesData[[#This Row],[profit]]&gt;500),"Good","Not Good")</f>
        <v>Not Good</v>
      </c>
      <c r="R2212" s="73">
        <f>YEAR(DmartSalesData[[#This Row],[order_date]])</f>
        <v>2024</v>
      </c>
      <c r="S2212" s="73"/>
    </row>
    <row r="2213" spans="1:19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 t="str">
        <f>IF(DmartSalesData[[#This Row],[sales]]&gt;4000,"High Category",IF(DmartSalesData[[#This Row],[sales]]&gt;2000,"Medium Category","Low Category"))</f>
        <v>High Category</v>
      </c>
      <c r="G2213" s="2">
        <v>0.3</v>
      </c>
      <c r="H2213" s="24">
        <f t="shared" si="68"/>
        <v>1368.75</v>
      </c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63" t="str">
        <f>IF(AND(DmartSalesData[[#This Row],[sales]]&gt;3000,DmartSalesData[[#This Row],[profit]]&gt;500),"Good","Not Good")</f>
        <v>Good</v>
      </c>
      <c r="R2213" s="73">
        <f>YEAR(DmartSalesData[[#This Row],[order_date]])</f>
        <v>2024</v>
      </c>
      <c r="S2213" s="73"/>
    </row>
    <row r="2214" spans="1:19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 t="str">
        <f>IF(DmartSalesData[[#This Row],[sales]]&gt;4000,"High Category",IF(DmartSalesData[[#This Row],[sales]]&gt;2000,"Medium Category","Low Category"))</f>
        <v>Medium Category</v>
      </c>
      <c r="G2214" s="2">
        <v>0.39</v>
      </c>
      <c r="H2214" s="24">
        <f t="shared" si="68"/>
        <v>1405.9304999999999</v>
      </c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63" t="str">
        <f>IF(AND(DmartSalesData[[#This Row],[sales]]&gt;3000,DmartSalesData[[#This Row],[profit]]&gt;500),"Good","Not Good")</f>
        <v>Not Good</v>
      </c>
      <c r="R2214" s="73">
        <f>YEAR(DmartSalesData[[#This Row],[order_date]])</f>
        <v>2023</v>
      </c>
      <c r="S2214" s="73"/>
    </row>
    <row r="2215" spans="1:19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 t="str">
        <f>IF(DmartSalesData[[#This Row],[sales]]&gt;4000,"High Category",IF(DmartSalesData[[#This Row],[sales]]&gt;2000,"Medium Category","Low Category"))</f>
        <v>Medium Category</v>
      </c>
      <c r="G2215" s="2">
        <v>0.2</v>
      </c>
      <c r="H2215" s="24">
        <f t="shared" si="68"/>
        <v>494.37400000000002</v>
      </c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63" t="str">
        <f>IF(AND(DmartSalesData[[#This Row],[sales]]&gt;3000,DmartSalesData[[#This Row],[profit]]&gt;500),"Good","Not Good")</f>
        <v>Not Good</v>
      </c>
      <c r="R2215" s="73">
        <f>YEAR(DmartSalesData[[#This Row],[order_date]])</f>
        <v>2024</v>
      </c>
      <c r="S2215" s="73"/>
    </row>
    <row r="2216" spans="1:19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 t="str">
        <f>IF(DmartSalesData[[#This Row],[sales]]&gt;4000,"High Category",IF(DmartSalesData[[#This Row],[sales]]&gt;2000,"Medium Category","Low Category"))</f>
        <v>Medium Category</v>
      </c>
      <c r="G2216" s="2">
        <v>0.05</v>
      </c>
      <c r="H2216" s="24">
        <f t="shared" si="68"/>
        <v>161.17000000000002</v>
      </c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63" t="str">
        <f>IF(AND(DmartSalesData[[#This Row],[sales]]&gt;3000,DmartSalesData[[#This Row],[profit]]&gt;500),"Good","Not Good")</f>
        <v>Good</v>
      </c>
      <c r="R2216" s="73">
        <f>YEAR(DmartSalesData[[#This Row],[order_date]])</f>
        <v>2024</v>
      </c>
      <c r="S2216" s="73"/>
    </row>
    <row r="2217" spans="1:19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 t="str">
        <f>IF(DmartSalesData[[#This Row],[sales]]&gt;4000,"High Category",IF(DmartSalesData[[#This Row],[sales]]&gt;2000,"Medium Category","Low Category"))</f>
        <v>Medium Category</v>
      </c>
      <c r="G2217" s="2">
        <v>0.41</v>
      </c>
      <c r="H2217" s="24">
        <f t="shared" si="68"/>
        <v>1278.2283</v>
      </c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63" t="str">
        <f>IF(AND(DmartSalesData[[#This Row],[sales]]&gt;3000,DmartSalesData[[#This Row],[profit]]&gt;500),"Good","Not Good")</f>
        <v>Not Good</v>
      </c>
      <c r="R2217" s="73">
        <f>YEAR(DmartSalesData[[#This Row],[order_date]])</f>
        <v>2024</v>
      </c>
      <c r="S2217" s="73"/>
    </row>
    <row r="2218" spans="1:19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 t="str">
        <f>IF(DmartSalesData[[#This Row],[sales]]&gt;4000,"High Category",IF(DmartSalesData[[#This Row],[sales]]&gt;2000,"Medium Category","Low Category"))</f>
        <v>Low Category</v>
      </c>
      <c r="G2218" s="2">
        <v>0.23</v>
      </c>
      <c r="H2218" s="24">
        <f t="shared" si="68"/>
        <v>426.59710000000001</v>
      </c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63" t="str">
        <f>IF(AND(DmartSalesData[[#This Row],[sales]]&gt;3000,DmartSalesData[[#This Row],[profit]]&gt;500),"Good","Not Good")</f>
        <v>Not Good</v>
      </c>
      <c r="R2218" s="73">
        <f>YEAR(DmartSalesData[[#This Row],[order_date]])</f>
        <v>2024</v>
      </c>
      <c r="S2218" s="73"/>
    </row>
    <row r="2219" spans="1:19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 t="str">
        <f>IF(DmartSalesData[[#This Row],[sales]]&gt;4000,"High Category",IF(DmartSalesData[[#This Row],[sales]]&gt;2000,"Medium Category","Low Category"))</f>
        <v>Medium Category</v>
      </c>
      <c r="G2219" s="2">
        <v>0.13</v>
      </c>
      <c r="H2219" s="24">
        <f t="shared" si="68"/>
        <v>282.94240000000002</v>
      </c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63" t="str">
        <f>IF(AND(DmartSalesData[[#This Row],[sales]]&gt;3000,DmartSalesData[[#This Row],[profit]]&gt;500),"Good","Not Good")</f>
        <v>Not Good</v>
      </c>
      <c r="R2219" s="73">
        <f>YEAR(DmartSalesData[[#This Row],[order_date]])</f>
        <v>2023</v>
      </c>
      <c r="S2219" s="73"/>
    </row>
    <row r="2220" spans="1:19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 t="str">
        <f>IF(DmartSalesData[[#This Row],[sales]]&gt;4000,"High Category",IF(DmartSalesData[[#This Row],[sales]]&gt;2000,"Medium Category","Low Category"))</f>
        <v>Low Category</v>
      </c>
      <c r="G2220" s="2">
        <v>0.04</v>
      </c>
      <c r="H2220" s="24">
        <f t="shared" si="68"/>
        <v>66.378399999999999</v>
      </c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63" t="str">
        <f>IF(AND(DmartSalesData[[#This Row],[sales]]&gt;3000,DmartSalesData[[#This Row],[profit]]&gt;500),"Good","Not Good")</f>
        <v>Not Good</v>
      </c>
      <c r="R2220" s="73">
        <f>YEAR(DmartSalesData[[#This Row],[order_date]])</f>
        <v>2023</v>
      </c>
      <c r="S2220" s="73"/>
    </row>
    <row r="2221" spans="1:19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 t="str">
        <f>IF(DmartSalesData[[#This Row],[sales]]&gt;4000,"High Category",IF(DmartSalesData[[#This Row],[sales]]&gt;2000,"Medium Category","Low Category"))</f>
        <v>High Category</v>
      </c>
      <c r="G2221" s="2">
        <v>0.32</v>
      </c>
      <c r="H2221" s="24">
        <f t="shared" si="68"/>
        <v>1599.2448000000002</v>
      </c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63" t="str">
        <f>IF(AND(DmartSalesData[[#This Row],[sales]]&gt;3000,DmartSalesData[[#This Row],[profit]]&gt;500),"Good","Not Good")</f>
        <v>Not Good</v>
      </c>
      <c r="R2221" s="73">
        <f>YEAR(DmartSalesData[[#This Row],[order_date]])</f>
        <v>2024</v>
      </c>
      <c r="S2221" s="73"/>
    </row>
    <row r="2222" spans="1:19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 t="str">
        <f>IF(DmartSalesData[[#This Row],[sales]]&gt;4000,"High Category",IF(DmartSalesData[[#This Row],[sales]]&gt;2000,"Medium Category","Low Category"))</f>
        <v>Medium Category</v>
      </c>
      <c r="G2222" s="2">
        <v>0.02</v>
      </c>
      <c r="H2222" s="24">
        <f t="shared" si="68"/>
        <v>58.846400000000003</v>
      </c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63" t="str">
        <f>IF(AND(DmartSalesData[[#This Row],[sales]]&gt;3000,DmartSalesData[[#This Row],[profit]]&gt;500),"Good","Not Good")</f>
        <v>Not Good</v>
      </c>
      <c r="R2222" s="73">
        <f>YEAR(DmartSalesData[[#This Row],[order_date]])</f>
        <v>2023</v>
      </c>
      <c r="S2222" s="73"/>
    </row>
    <row r="2223" spans="1:19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 t="str">
        <f>IF(DmartSalesData[[#This Row],[sales]]&gt;4000,"High Category",IF(DmartSalesData[[#This Row],[sales]]&gt;2000,"Medium Category","Low Category"))</f>
        <v>Low Category</v>
      </c>
      <c r="G2223" s="2">
        <v>0.4</v>
      </c>
      <c r="H2223" s="24">
        <f t="shared" si="68"/>
        <v>220.42800000000003</v>
      </c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63" t="str">
        <f>IF(AND(DmartSalesData[[#This Row],[sales]]&gt;3000,DmartSalesData[[#This Row],[profit]]&gt;500),"Good","Not Good")</f>
        <v>Not Good</v>
      </c>
      <c r="R2223" s="73">
        <f>YEAR(DmartSalesData[[#This Row],[order_date]])</f>
        <v>2024</v>
      </c>
      <c r="S2223" s="73"/>
    </row>
    <row r="2224" spans="1:19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 t="str">
        <f>IF(DmartSalesData[[#This Row],[sales]]&gt;4000,"High Category",IF(DmartSalesData[[#This Row],[sales]]&gt;2000,"Medium Category","Low Category"))</f>
        <v>Medium Category</v>
      </c>
      <c r="G2224" s="2">
        <v>0.39</v>
      </c>
      <c r="H2224" s="24">
        <f t="shared" si="68"/>
        <v>1031.0157000000002</v>
      </c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63" t="str">
        <f>IF(AND(DmartSalesData[[#This Row],[sales]]&gt;3000,DmartSalesData[[#This Row],[profit]]&gt;500),"Good","Not Good")</f>
        <v>Not Good</v>
      </c>
      <c r="R2224" s="73">
        <f>YEAR(DmartSalesData[[#This Row],[order_date]])</f>
        <v>2024</v>
      </c>
      <c r="S2224" s="73"/>
    </row>
    <row r="2225" spans="1:19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 t="str">
        <f>IF(DmartSalesData[[#This Row],[sales]]&gt;4000,"High Category",IF(DmartSalesData[[#This Row],[sales]]&gt;2000,"Medium Category","Low Category"))</f>
        <v>Low Category</v>
      </c>
      <c r="G2225" s="2">
        <v>0.16</v>
      </c>
      <c r="H2225" s="24">
        <f t="shared" si="68"/>
        <v>55.169600000000003</v>
      </c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63" t="str">
        <f>IF(AND(DmartSalesData[[#This Row],[sales]]&gt;3000,DmartSalesData[[#This Row],[profit]]&gt;500),"Good","Not Good")</f>
        <v>Not Good</v>
      </c>
      <c r="R2225" s="73">
        <f>YEAR(DmartSalesData[[#This Row],[order_date]])</f>
        <v>2024</v>
      </c>
      <c r="S2225" s="73"/>
    </row>
    <row r="2226" spans="1:19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 t="str">
        <f>IF(DmartSalesData[[#This Row],[sales]]&gt;4000,"High Category",IF(DmartSalesData[[#This Row],[sales]]&gt;2000,"Medium Category","Low Category"))</f>
        <v>Low Category</v>
      </c>
      <c r="G2226" s="2">
        <v>0.24</v>
      </c>
      <c r="H2226" s="24">
        <f t="shared" si="68"/>
        <v>363.45600000000002</v>
      </c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63" t="str">
        <f>IF(AND(DmartSalesData[[#This Row],[sales]]&gt;3000,DmartSalesData[[#This Row],[profit]]&gt;500),"Good","Not Good")</f>
        <v>Not Good</v>
      </c>
      <c r="R2226" s="73">
        <f>YEAR(DmartSalesData[[#This Row],[order_date]])</f>
        <v>2023</v>
      </c>
      <c r="S2226" s="73"/>
    </row>
    <row r="2227" spans="1:19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 t="str">
        <f>IF(DmartSalesData[[#This Row],[sales]]&gt;4000,"High Category",IF(DmartSalesData[[#This Row],[sales]]&gt;2000,"Medium Category","Low Category"))</f>
        <v>Medium Category</v>
      </c>
      <c r="G2227" s="2">
        <v>0.33</v>
      </c>
      <c r="H2227" s="24">
        <f t="shared" si="68"/>
        <v>754.11930000000007</v>
      </c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63" t="str">
        <f>IF(AND(DmartSalesData[[#This Row],[sales]]&gt;3000,DmartSalesData[[#This Row],[profit]]&gt;500),"Good","Not Good")</f>
        <v>Not Good</v>
      </c>
      <c r="R2227" s="73">
        <f>YEAR(DmartSalesData[[#This Row],[order_date]])</f>
        <v>2023</v>
      </c>
      <c r="S2227" s="73"/>
    </row>
    <row r="2228" spans="1:19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 t="str">
        <f>IF(DmartSalesData[[#This Row],[sales]]&gt;4000,"High Category",IF(DmartSalesData[[#This Row],[sales]]&gt;2000,"Medium Category","Low Category"))</f>
        <v>Medium Category</v>
      </c>
      <c r="G2228" s="2">
        <v>0.48</v>
      </c>
      <c r="H2228" s="24">
        <f t="shared" si="68"/>
        <v>1304.6063999999999</v>
      </c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63" t="str">
        <f>IF(AND(DmartSalesData[[#This Row],[sales]]&gt;3000,DmartSalesData[[#This Row],[profit]]&gt;500),"Good","Not Good")</f>
        <v>Not Good</v>
      </c>
      <c r="R2228" s="73">
        <f>YEAR(DmartSalesData[[#This Row],[order_date]])</f>
        <v>2023</v>
      </c>
      <c r="S2228" s="73"/>
    </row>
    <row r="2229" spans="1:19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 t="str">
        <f>IF(DmartSalesData[[#This Row],[sales]]&gt;4000,"High Category",IF(DmartSalesData[[#This Row],[sales]]&gt;2000,"Medium Category","Low Category"))</f>
        <v>High Category</v>
      </c>
      <c r="G2229" s="2">
        <v>0.26</v>
      </c>
      <c r="H2229" s="24">
        <f t="shared" si="68"/>
        <v>1269.6554000000001</v>
      </c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63" t="str">
        <f>IF(AND(DmartSalesData[[#This Row],[sales]]&gt;3000,DmartSalesData[[#This Row],[profit]]&gt;500),"Good","Not Good")</f>
        <v>Good</v>
      </c>
      <c r="R2229" s="73">
        <f>YEAR(DmartSalesData[[#This Row],[order_date]])</f>
        <v>2024</v>
      </c>
      <c r="S2229" s="73"/>
    </row>
    <row r="2230" spans="1:19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 t="str">
        <f>IF(DmartSalesData[[#This Row],[sales]]&gt;4000,"High Category",IF(DmartSalesData[[#This Row],[sales]]&gt;2000,"Medium Category","Low Category"))</f>
        <v>High Category</v>
      </c>
      <c r="G2230" s="2">
        <v>0.5</v>
      </c>
      <c r="H2230" s="24">
        <f t="shared" si="68"/>
        <v>2456.4450000000002</v>
      </c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63" t="str">
        <f>IF(AND(DmartSalesData[[#This Row],[sales]]&gt;3000,DmartSalesData[[#This Row],[profit]]&gt;500),"Good","Not Good")</f>
        <v>Not Good</v>
      </c>
      <c r="R2230" s="73">
        <f>YEAR(DmartSalesData[[#This Row],[order_date]])</f>
        <v>2023</v>
      </c>
      <c r="S2230" s="73"/>
    </row>
    <row r="2231" spans="1:19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 t="str">
        <f>IF(DmartSalesData[[#This Row],[sales]]&gt;4000,"High Category",IF(DmartSalesData[[#This Row],[sales]]&gt;2000,"Medium Category","Low Category"))</f>
        <v>Low Category</v>
      </c>
      <c r="G2231" s="2">
        <v>0.16</v>
      </c>
      <c r="H2231" s="24">
        <f t="shared" si="68"/>
        <v>92.886399999999995</v>
      </c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63" t="str">
        <f>IF(AND(DmartSalesData[[#This Row],[sales]]&gt;3000,DmartSalesData[[#This Row],[profit]]&gt;500),"Good","Not Good")</f>
        <v>Not Good</v>
      </c>
      <c r="R2231" s="73">
        <f>YEAR(DmartSalesData[[#This Row],[order_date]])</f>
        <v>2024</v>
      </c>
      <c r="S2231" s="73"/>
    </row>
    <row r="2232" spans="1:19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 t="str">
        <f>IF(DmartSalesData[[#This Row],[sales]]&gt;4000,"High Category",IF(DmartSalesData[[#This Row],[sales]]&gt;2000,"Medium Category","Low Category"))</f>
        <v>Medium Category</v>
      </c>
      <c r="G2232" s="2">
        <v>0.26</v>
      </c>
      <c r="H2232" s="24">
        <f t="shared" si="68"/>
        <v>711.58100000000002</v>
      </c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63" t="str">
        <f>IF(AND(DmartSalesData[[#This Row],[sales]]&gt;3000,DmartSalesData[[#This Row],[profit]]&gt;500),"Good","Not Good")</f>
        <v>Not Good</v>
      </c>
      <c r="R2232" s="73">
        <f>YEAR(DmartSalesData[[#This Row],[order_date]])</f>
        <v>2024</v>
      </c>
      <c r="S2232" s="73"/>
    </row>
    <row r="2233" spans="1:19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 t="str">
        <f>IF(DmartSalesData[[#This Row],[sales]]&gt;4000,"High Category",IF(DmartSalesData[[#This Row],[sales]]&gt;2000,"Medium Category","Low Category"))</f>
        <v>High Category</v>
      </c>
      <c r="G2233" s="2">
        <v>0.06</v>
      </c>
      <c r="H2233" s="24">
        <f t="shared" si="68"/>
        <v>246.2304</v>
      </c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63" t="str">
        <f>IF(AND(DmartSalesData[[#This Row],[sales]]&gt;3000,DmartSalesData[[#This Row],[profit]]&gt;500),"Good","Not Good")</f>
        <v>Good</v>
      </c>
      <c r="R2233" s="73">
        <f>YEAR(DmartSalesData[[#This Row],[order_date]])</f>
        <v>2024</v>
      </c>
      <c r="S2233" s="73"/>
    </row>
    <row r="2234" spans="1:19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 t="str">
        <f>IF(DmartSalesData[[#This Row],[sales]]&gt;4000,"High Category",IF(DmartSalesData[[#This Row],[sales]]&gt;2000,"Medium Category","Low Category"))</f>
        <v>Low Category</v>
      </c>
      <c r="G2234" s="2">
        <v>0.28000000000000003</v>
      </c>
      <c r="H2234" s="24">
        <f t="shared" si="68"/>
        <v>354.14120000000003</v>
      </c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63" t="str">
        <f>IF(AND(DmartSalesData[[#This Row],[sales]]&gt;3000,DmartSalesData[[#This Row],[profit]]&gt;500),"Good","Not Good")</f>
        <v>Not Good</v>
      </c>
      <c r="R2234" s="73">
        <f>YEAR(DmartSalesData[[#This Row],[order_date]])</f>
        <v>2024</v>
      </c>
      <c r="S2234" s="73"/>
    </row>
    <row r="2235" spans="1:19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 t="str">
        <f>IF(DmartSalesData[[#This Row],[sales]]&gt;4000,"High Category",IF(DmartSalesData[[#This Row],[sales]]&gt;2000,"Medium Category","Low Category"))</f>
        <v>Medium Category</v>
      </c>
      <c r="G2235" s="2">
        <v>0.27</v>
      </c>
      <c r="H2235" s="24">
        <f t="shared" si="68"/>
        <v>1019.9952000000002</v>
      </c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63" t="str">
        <f>IF(AND(DmartSalesData[[#This Row],[sales]]&gt;3000,DmartSalesData[[#This Row],[profit]]&gt;500),"Good","Not Good")</f>
        <v>Good</v>
      </c>
      <c r="R2235" s="73">
        <f>YEAR(DmartSalesData[[#This Row],[order_date]])</f>
        <v>2023</v>
      </c>
      <c r="S2235" s="73"/>
    </row>
    <row r="2236" spans="1:19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 t="str">
        <f>IF(DmartSalesData[[#This Row],[sales]]&gt;4000,"High Category",IF(DmartSalesData[[#This Row],[sales]]&gt;2000,"Medium Category","Low Category"))</f>
        <v>High Category</v>
      </c>
      <c r="G2236" s="2">
        <v>0.42</v>
      </c>
      <c r="H2236" s="24">
        <f t="shared" si="68"/>
        <v>1850.1965999999998</v>
      </c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63" t="str">
        <f>IF(AND(DmartSalesData[[#This Row],[sales]]&gt;3000,DmartSalesData[[#This Row],[profit]]&gt;500),"Good","Not Good")</f>
        <v>Good</v>
      </c>
      <c r="R2236" s="73">
        <f>YEAR(DmartSalesData[[#This Row],[order_date]])</f>
        <v>2024</v>
      </c>
      <c r="S2236" s="73"/>
    </row>
    <row r="2237" spans="1:19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 t="str">
        <f>IF(DmartSalesData[[#This Row],[sales]]&gt;4000,"High Category",IF(DmartSalesData[[#This Row],[sales]]&gt;2000,"Medium Category","Low Category"))</f>
        <v>Medium Category</v>
      </c>
      <c r="G2237" s="2">
        <v>0.5</v>
      </c>
      <c r="H2237" s="24">
        <f t="shared" si="68"/>
        <v>1673.095</v>
      </c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63" t="str">
        <f>IF(AND(DmartSalesData[[#This Row],[sales]]&gt;3000,DmartSalesData[[#This Row],[profit]]&gt;500),"Good","Not Good")</f>
        <v>Good</v>
      </c>
      <c r="R2237" s="73">
        <f>YEAR(DmartSalesData[[#This Row],[order_date]])</f>
        <v>2023</v>
      </c>
      <c r="S2237" s="73"/>
    </row>
    <row r="2238" spans="1:19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 t="str">
        <f>IF(DmartSalesData[[#This Row],[sales]]&gt;4000,"High Category",IF(DmartSalesData[[#This Row],[sales]]&gt;2000,"Medium Category","Low Category"))</f>
        <v>Low Category</v>
      </c>
      <c r="G2238" s="2">
        <v>0.49</v>
      </c>
      <c r="H2238" s="24">
        <f t="shared" si="68"/>
        <v>835.8175</v>
      </c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63" t="str">
        <f>IF(AND(DmartSalesData[[#This Row],[sales]]&gt;3000,DmartSalesData[[#This Row],[profit]]&gt;500),"Good","Not Good")</f>
        <v>Not Good</v>
      </c>
      <c r="R2238" s="73">
        <f>YEAR(DmartSalesData[[#This Row],[order_date]])</f>
        <v>2024</v>
      </c>
      <c r="S2238" s="73"/>
    </row>
    <row r="2239" spans="1:19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 t="str">
        <f>IF(DmartSalesData[[#This Row],[sales]]&gt;4000,"High Category",IF(DmartSalesData[[#This Row],[sales]]&gt;2000,"Medium Category","Low Category"))</f>
        <v>High Category</v>
      </c>
      <c r="G2239" s="2">
        <v>0.12</v>
      </c>
      <c r="H2239" s="24">
        <f t="shared" si="68"/>
        <v>554.80200000000002</v>
      </c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63" t="str">
        <f>IF(AND(DmartSalesData[[#This Row],[sales]]&gt;3000,DmartSalesData[[#This Row],[profit]]&gt;500),"Good","Not Good")</f>
        <v>Good</v>
      </c>
      <c r="R2239" s="73">
        <f>YEAR(DmartSalesData[[#This Row],[order_date]])</f>
        <v>2023</v>
      </c>
      <c r="S2239" s="73"/>
    </row>
    <row r="2240" spans="1:19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 t="str">
        <f>IF(DmartSalesData[[#This Row],[sales]]&gt;4000,"High Category",IF(DmartSalesData[[#This Row],[sales]]&gt;2000,"Medium Category","Low Category"))</f>
        <v>High Category</v>
      </c>
      <c r="G2240" s="2">
        <v>0.17</v>
      </c>
      <c r="H2240" s="24">
        <f t="shared" si="68"/>
        <v>752.97250000000008</v>
      </c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63" t="str">
        <f>IF(AND(DmartSalesData[[#This Row],[sales]]&gt;3000,DmartSalesData[[#This Row],[profit]]&gt;500),"Good","Not Good")</f>
        <v>Good</v>
      </c>
      <c r="R2240" s="73">
        <f>YEAR(DmartSalesData[[#This Row],[order_date]])</f>
        <v>2024</v>
      </c>
      <c r="S2240" s="73"/>
    </row>
    <row r="2241" spans="1:19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 t="str">
        <f>IF(DmartSalesData[[#This Row],[sales]]&gt;4000,"High Category",IF(DmartSalesData[[#This Row],[sales]]&gt;2000,"Medium Category","Low Category"))</f>
        <v>Medium Category</v>
      </c>
      <c r="G2241" s="2">
        <v>0.14000000000000001</v>
      </c>
      <c r="H2241" s="24">
        <f t="shared" si="68"/>
        <v>505.05560000000003</v>
      </c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63" t="str">
        <f>IF(AND(DmartSalesData[[#This Row],[sales]]&gt;3000,DmartSalesData[[#This Row],[profit]]&gt;500),"Good","Not Good")</f>
        <v>Good</v>
      </c>
      <c r="R2241" s="73">
        <f>YEAR(DmartSalesData[[#This Row],[order_date]])</f>
        <v>2024</v>
      </c>
      <c r="S2241" s="73"/>
    </row>
    <row r="2242" spans="1:19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 t="str">
        <f>IF(DmartSalesData[[#This Row],[sales]]&gt;4000,"High Category",IF(DmartSalesData[[#This Row],[sales]]&gt;2000,"Medium Category","Low Category"))</f>
        <v>Low Category</v>
      </c>
      <c r="G2242" s="2">
        <v>0.1</v>
      </c>
      <c r="H2242" s="24">
        <f t="shared" ref="H2242:H2305" si="70">E2242*G2242</f>
        <v>188.197</v>
      </c>
      <c r="I2242" s="2">
        <f t="shared" ref="I2242:I2305" si="71">E2242-H2242</f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63" t="str">
        <f>IF(AND(DmartSalesData[[#This Row],[sales]]&gt;3000,DmartSalesData[[#This Row],[profit]]&gt;500),"Good","Not Good")</f>
        <v>Not Good</v>
      </c>
      <c r="R2242" s="73">
        <f>YEAR(DmartSalesData[[#This Row],[order_date]])</f>
        <v>2023</v>
      </c>
      <c r="S2242" s="73"/>
    </row>
    <row r="2243" spans="1:19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 t="str">
        <f>IF(DmartSalesData[[#This Row],[sales]]&gt;4000,"High Category",IF(DmartSalesData[[#This Row],[sales]]&gt;2000,"Medium Category","Low Category"))</f>
        <v>Medium Category</v>
      </c>
      <c r="G2243" s="2">
        <v>0.08</v>
      </c>
      <c r="H2243" s="24">
        <f t="shared" si="70"/>
        <v>318.42320000000001</v>
      </c>
      <c r="I2243" s="2">
        <f t="shared" si="71"/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63" t="str">
        <f>IF(AND(DmartSalesData[[#This Row],[sales]]&gt;3000,DmartSalesData[[#This Row],[profit]]&gt;500),"Good","Not Good")</f>
        <v>Good</v>
      </c>
      <c r="R2243" s="73">
        <f>YEAR(DmartSalesData[[#This Row],[order_date]])</f>
        <v>2024</v>
      </c>
      <c r="S2243" s="73"/>
    </row>
    <row r="2244" spans="1:19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 t="str">
        <f>IF(DmartSalesData[[#This Row],[sales]]&gt;4000,"High Category",IF(DmartSalesData[[#This Row],[sales]]&gt;2000,"Medium Category","Low Category"))</f>
        <v>Low Category</v>
      </c>
      <c r="G2244" s="2">
        <v>0.26</v>
      </c>
      <c r="H2244" s="24">
        <f t="shared" si="70"/>
        <v>428.72180000000003</v>
      </c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63" t="str">
        <f>IF(AND(DmartSalesData[[#This Row],[sales]]&gt;3000,DmartSalesData[[#This Row],[profit]]&gt;500),"Good","Not Good")</f>
        <v>Not Good</v>
      </c>
      <c r="R2244" s="73">
        <f>YEAR(DmartSalesData[[#This Row],[order_date]])</f>
        <v>2024</v>
      </c>
      <c r="S2244" s="73"/>
    </row>
    <row r="2245" spans="1:19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 t="str">
        <f>IF(DmartSalesData[[#This Row],[sales]]&gt;4000,"High Category",IF(DmartSalesData[[#This Row],[sales]]&gt;2000,"Medium Category","Low Category"))</f>
        <v>Low Category</v>
      </c>
      <c r="G2245" s="2">
        <v>0.44</v>
      </c>
      <c r="H2245" s="24">
        <f t="shared" si="70"/>
        <v>589.36680000000001</v>
      </c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63" t="str">
        <f>IF(AND(DmartSalesData[[#This Row],[sales]]&gt;3000,DmartSalesData[[#This Row],[profit]]&gt;500),"Good","Not Good")</f>
        <v>Not Good</v>
      </c>
      <c r="R2245" s="73">
        <f>YEAR(DmartSalesData[[#This Row],[order_date]])</f>
        <v>2024</v>
      </c>
      <c r="S2245" s="73"/>
    </row>
    <row r="2246" spans="1:19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 t="str">
        <f>IF(DmartSalesData[[#This Row],[sales]]&gt;4000,"High Category",IF(DmartSalesData[[#This Row],[sales]]&gt;2000,"Medium Category","Low Category"))</f>
        <v>Medium Category</v>
      </c>
      <c r="G2246" s="2">
        <v>0.28999999999999998</v>
      </c>
      <c r="H2246" s="24">
        <f t="shared" si="70"/>
        <v>760.83529999999996</v>
      </c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63" t="str">
        <f>IF(AND(DmartSalesData[[#This Row],[sales]]&gt;3000,DmartSalesData[[#This Row],[profit]]&gt;500),"Good","Not Good")</f>
        <v>Not Good</v>
      </c>
      <c r="R2246" s="73">
        <f>YEAR(DmartSalesData[[#This Row],[order_date]])</f>
        <v>2023</v>
      </c>
      <c r="S2246" s="73"/>
    </row>
    <row r="2247" spans="1:19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 t="str">
        <f>IF(DmartSalesData[[#This Row],[sales]]&gt;4000,"High Category",IF(DmartSalesData[[#This Row],[sales]]&gt;2000,"Medium Category","Low Category"))</f>
        <v>High Category</v>
      </c>
      <c r="G2247" s="2">
        <v>0.44</v>
      </c>
      <c r="H2247" s="24">
        <f t="shared" si="70"/>
        <v>2193.8224</v>
      </c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63" t="str">
        <f>IF(AND(DmartSalesData[[#This Row],[sales]]&gt;3000,DmartSalesData[[#This Row],[profit]]&gt;500),"Good","Not Good")</f>
        <v>Good</v>
      </c>
      <c r="R2247" s="73">
        <f>YEAR(DmartSalesData[[#This Row],[order_date]])</f>
        <v>2023</v>
      </c>
      <c r="S2247" s="73"/>
    </row>
    <row r="2248" spans="1:19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 t="str">
        <f>IF(DmartSalesData[[#This Row],[sales]]&gt;4000,"High Category",IF(DmartSalesData[[#This Row],[sales]]&gt;2000,"Medium Category","Low Category"))</f>
        <v>High Category</v>
      </c>
      <c r="G2248" s="2">
        <v>0.48</v>
      </c>
      <c r="H2248" s="24">
        <f t="shared" si="70"/>
        <v>1939.7663999999997</v>
      </c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63" t="str">
        <f>IF(AND(DmartSalesData[[#This Row],[sales]]&gt;3000,DmartSalesData[[#This Row],[profit]]&gt;500),"Good","Not Good")</f>
        <v>Good</v>
      </c>
      <c r="R2248" s="73">
        <f>YEAR(DmartSalesData[[#This Row],[order_date]])</f>
        <v>2024</v>
      </c>
      <c r="S2248" s="73"/>
    </row>
    <row r="2249" spans="1:19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 t="str">
        <f>IF(DmartSalesData[[#This Row],[sales]]&gt;4000,"High Category",IF(DmartSalesData[[#This Row],[sales]]&gt;2000,"Medium Category","Low Category"))</f>
        <v>Medium Category</v>
      </c>
      <c r="G2249" s="2">
        <v>0.19</v>
      </c>
      <c r="H2249" s="24">
        <f t="shared" si="70"/>
        <v>698.43619999999999</v>
      </c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63" t="str">
        <f>IF(AND(DmartSalesData[[#This Row],[sales]]&gt;3000,DmartSalesData[[#This Row],[profit]]&gt;500),"Good","Not Good")</f>
        <v>Not Good</v>
      </c>
      <c r="R2249" s="73">
        <f>YEAR(DmartSalesData[[#This Row],[order_date]])</f>
        <v>2023</v>
      </c>
      <c r="S2249" s="73"/>
    </row>
    <row r="2250" spans="1:19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 t="str">
        <f>IF(DmartSalesData[[#This Row],[sales]]&gt;4000,"High Category",IF(DmartSalesData[[#This Row],[sales]]&gt;2000,"Medium Category","Low Category"))</f>
        <v>Medium Category</v>
      </c>
      <c r="G2250" s="2">
        <v>0.42</v>
      </c>
      <c r="H2250" s="24">
        <f t="shared" si="70"/>
        <v>972.24120000000005</v>
      </c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63" t="str">
        <f>IF(AND(DmartSalesData[[#This Row],[sales]]&gt;3000,DmartSalesData[[#This Row],[profit]]&gt;500),"Good","Not Good")</f>
        <v>Not Good</v>
      </c>
      <c r="R2250" s="73">
        <f>YEAR(DmartSalesData[[#This Row],[order_date]])</f>
        <v>2024</v>
      </c>
      <c r="S2250" s="73"/>
    </row>
    <row r="2251" spans="1:19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 t="str">
        <f>IF(DmartSalesData[[#This Row],[sales]]&gt;4000,"High Category",IF(DmartSalesData[[#This Row],[sales]]&gt;2000,"Medium Category","Low Category"))</f>
        <v>Low Category</v>
      </c>
      <c r="G2251" s="2">
        <v>0.03</v>
      </c>
      <c r="H2251" s="24">
        <f t="shared" si="70"/>
        <v>48.8568</v>
      </c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63" t="str">
        <f>IF(AND(DmartSalesData[[#This Row],[sales]]&gt;3000,DmartSalesData[[#This Row],[profit]]&gt;500),"Good","Not Good")</f>
        <v>Not Good</v>
      </c>
      <c r="R2251" s="73">
        <f>YEAR(DmartSalesData[[#This Row],[order_date]])</f>
        <v>2023</v>
      </c>
      <c r="S2251" s="73"/>
    </row>
    <row r="2252" spans="1:19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 t="str">
        <f>IF(DmartSalesData[[#This Row],[sales]]&gt;4000,"High Category",IF(DmartSalesData[[#This Row],[sales]]&gt;2000,"Medium Category","Low Category"))</f>
        <v>High Category</v>
      </c>
      <c r="G2252" s="2">
        <v>0.24</v>
      </c>
      <c r="H2252" s="24">
        <f t="shared" si="70"/>
        <v>1030.5383999999999</v>
      </c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63" t="str">
        <f>IF(AND(DmartSalesData[[#This Row],[sales]]&gt;3000,DmartSalesData[[#This Row],[profit]]&gt;500),"Good","Not Good")</f>
        <v>Not Good</v>
      </c>
      <c r="R2252" s="73">
        <f>YEAR(DmartSalesData[[#This Row],[order_date]])</f>
        <v>2024</v>
      </c>
      <c r="S2252" s="73"/>
    </row>
    <row r="2253" spans="1:19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 t="str">
        <f>IF(DmartSalesData[[#This Row],[sales]]&gt;4000,"High Category",IF(DmartSalesData[[#This Row],[sales]]&gt;2000,"Medium Category","Low Category"))</f>
        <v>Medium Category</v>
      </c>
      <c r="G2253" s="2">
        <v>0.18</v>
      </c>
      <c r="H2253" s="24">
        <f t="shared" si="70"/>
        <v>518.74019999999996</v>
      </c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63" t="str">
        <f>IF(AND(DmartSalesData[[#This Row],[sales]]&gt;3000,DmartSalesData[[#This Row],[profit]]&gt;500),"Good","Not Good")</f>
        <v>Not Good</v>
      </c>
      <c r="R2253" s="73">
        <f>YEAR(DmartSalesData[[#This Row],[order_date]])</f>
        <v>2023</v>
      </c>
      <c r="S2253" s="73"/>
    </row>
    <row r="2254" spans="1:19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 t="str">
        <f>IF(DmartSalesData[[#This Row],[sales]]&gt;4000,"High Category",IF(DmartSalesData[[#This Row],[sales]]&gt;2000,"Medium Category","Low Category"))</f>
        <v>High Category</v>
      </c>
      <c r="G2254" s="2">
        <v>0.1</v>
      </c>
      <c r="H2254" s="24">
        <f t="shared" si="70"/>
        <v>408.495</v>
      </c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63" t="str">
        <f>IF(AND(DmartSalesData[[#This Row],[sales]]&gt;3000,DmartSalesData[[#This Row],[profit]]&gt;500),"Good","Not Good")</f>
        <v>Good</v>
      </c>
      <c r="R2254" s="73">
        <f>YEAR(DmartSalesData[[#This Row],[order_date]])</f>
        <v>2024</v>
      </c>
      <c r="S2254" s="73"/>
    </row>
    <row r="2255" spans="1:19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 t="str">
        <f>IF(DmartSalesData[[#This Row],[sales]]&gt;4000,"High Category",IF(DmartSalesData[[#This Row],[sales]]&gt;2000,"Medium Category","Low Category"))</f>
        <v>Medium Category</v>
      </c>
      <c r="G2255" s="2">
        <v>0.22</v>
      </c>
      <c r="H2255" s="24">
        <f t="shared" si="70"/>
        <v>547.79779999999994</v>
      </c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63" t="str">
        <f>IF(AND(DmartSalesData[[#This Row],[sales]]&gt;3000,DmartSalesData[[#This Row],[profit]]&gt;500),"Good","Not Good")</f>
        <v>Not Good</v>
      </c>
      <c r="R2255" s="73">
        <f>YEAR(DmartSalesData[[#This Row],[order_date]])</f>
        <v>2023</v>
      </c>
      <c r="S2255" s="73"/>
    </row>
    <row r="2256" spans="1:19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 t="str">
        <f>IF(DmartSalesData[[#This Row],[sales]]&gt;4000,"High Category",IF(DmartSalesData[[#This Row],[sales]]&gt;2000,"Medium Category","Low Category"))</f>
        <v>Medium Category</v>
      </c>
      <c r="G2256" s="2">
        <v>0.22</v>
      </c>
      <c r="H2256" s="24">
        <f t="shared" si="70"/>
        <v>834.76580000000001</v>
      </c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63" t="str">
        <f>IF(AND(DmartSalesData[[#This Row],[sales]]&gt;3000,DmartSalesData[[#This Row],[profit]]&gt;500),"Good","Not Good")</f>
        <v>Good</v>
      </c>
      <c r="R2256" s="73">
        <f>YEAR(DmartSalesData[[#This Row],[order_date]])</f>
        <v>2024</v>
      </c>
      <c r="S2256" s="73"/>
    </row>
    <row r="2257" spans="1:19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 t="str">
        <f>IF(DmartSalesData[[#This Row],[sales]]&gt;4000,"High Category",IF(DmartSalesData[[#This Row],[sales]]&gt;2000,"Medium Category","Low Category"))</f>
        <v>High Category</v>
      </c>
      <c r="G2257" s="2">
        <v>0.4</v>
      </c>
      <c r="H2257" s="24">
        <f t="shared" si="70"/>
        <v>1740.7720000000002</v>
      </c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63" t="str">
        <f>IF(AND(DmartSalesData[[#This Row],[sales]]&gt;3000,DmartSalesData[[#This Row],[profit]]&gt;500),"Good","Not Good")</f>
        <v>Not Good</v>
      </c>
      <c r="R2257" s="73">
        <f>YEAR(DmartSalesData[[#This Row],[order_date]])</f>
        <v>2023</v>
      </c>
      <c r="S2257" s="73"/>
    </row>
    <row r="2258" spans="1:19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 t="str">
        <f>IF(DmartSalesData[[#This Row],[sales]]&gt;4000,"High Category",IF(DmartSalesData[[#This Row],[sales]]&gt;2000,"Medium Category","Low Category"))</f>
        <v>Medium Category</v>
      </c>
      <c r="G2258" s="2">
        <v>0.43</v>
      </c>
      <c r="H2258" s="24">
        <f t="shared" si="70"/>
        <v>867.65829999999994</v>
      </c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63" t="str">
        <f>IF(AND(DmartSalesData[[#This Row],[sales]]&gt;3000,DmartSalesData[[#This Row],[profit]]&gt;500),"Good","Not Good")</f>
        <v>Not Good</v>
      </c>
      <c r="R2258" s="73">
        <f>YEAR(DmartSalesData[[#This Row],[order_date]])</f>
        <v>2023</v>
      </c>
      <c r="S2258" s="73"/>
    </row>
    <row r="2259" spans="1:19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 t="str">
        <f>IF(DmartSalesData[[#This Row],[sales]]&gt;4000,"High Category",IF(DmartSalesData[[#This Row],[sales]]&gt;2000,"Medium Category","Low Category"))</f>
        <v>Low Category</v>
      </c>
      <c r="G2259" s="2">
        <v>0.33</v>
      </c>
      <c r="H2259" s="24">
        <f t="shared" si="70"/>
        <v>54.941700000000004</v>
      </c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63" t="str">
        <f>IF(AND(DmartSalesData[[#This Row],[sales]]&gt;3000,DmartSalesData[[#This Row],[profit]]&gt;500),"Good","Not Good")</f>
        <v>Not Good</v>
      </c>
      <c r="R2259" s="73">
        <f>YEAR(DmartSalesData[[#This Row],[order_date]])</f>
        <v>2024</v>
      </c>
      <c r="S2259" s="73"/>
    </row>
    <row r="2260" spans="1:19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 t="str">
        <f>IF(DmartSalesData[[#This Row],[sales]]&gt;4000,"High Category",IF(DmartSalesData[[#This Row],[sales]]&gt;2000,"Medium Category","Low Category"))</f>
        <v>Low Category</v>
      </c>
      <c r="G2260" s="2">
        <v>0.32</v>
      </c>
      <c r="H2260" s="24">
        <f t="shared" si="70"/>
        <v>431.72480000000002</v>
      </c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63" t="str">
        <f>IF(AND(DmartSalesData[[#This Row],[sales]]&gt;3000,DmartSalesData[[#This Row],[profit]]&gt;500),"Good","Not Good")</f>
        <v>Not Good</v>
      </c>
      <c r="R2260" s="73">
        <f>YEAR(DmartSalesData[[#This Row],[order_date]])</f>
        <v>2024</v>
      </c>
      <c r="S2260" s="73"/>
    </row>
    <row r="2261" spans="1:19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 t="str">
        <f>IF(DmartSalesData[[#This Row],[sales]]&gt;4000,"High Category",IF(DmartSalesData[[#This Row],[sales]]&gt;2000,"Medium Category","Low Category"))</f>
        <v>High Category</v>
      </c>
      <c r="G2261" s="2">
        <v>0.06</v>
      </c>
      <c r="H2261" s="24">
        <f t="shared" si="70"/>
        <v>274.98480000000001</v>
      </c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63" t="str">
        <f>IF(AND(DmartSalesData[[#This Row],[sales]]&gt;3000,DmartSalesData[[#This Row],[profit]]&gt;500),"Good","Not Good")</f>
        <v>Good</v>
      </c>
      <c r="R2261" s="73">
        <f>YEAR(DmartSalesData[[#This Row],[order_date]])</f>
        <v>2023</v>
      </c>
      <c r="S2261" s="73"/>
    </row>
    <row r="2262" spans="1:19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 t="str">
        <f>IF(DmartSalesData[[#This Row],[sales]]&gt;4000,"High Category",IF(DmartSalesData[[#This Row],[sales]]&gt;2000,"Medium Category","Low Category"))</f>
        <v>Medium Category</v>
      </c>
      <c r="G2262" s="2">
        <v>0.28999999999999998</v>
      </c>
      <c r="H2262" s="24">
        <f t="shared" si="70"/>
        <v>1005.9983999999999</v>
      </c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63" t="str">
        <f>IF(AND(DmartSalesData[[#This Row],[sales]]&gt;3000,DmartSalesData[[#This Row],[profit]]&gt;500),"Good","Not Good")</f>
        <v>Good</v>
      </c>
      <c r="R2262" s="73">
        <f>YEAR(DmartSalesData[[#This Row],[order_date]])</f>
        <v>2023</v>
      </c>
      <c r="S2262" s="73"/>
    </row>
    <row r="2263" spans="1:19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 t="str">
        <f>IF(DmartSalesData[[#This Row],[sales]]&gt;4000,"High Category",IF(DmartSalesData[[#This Row],[sales]]&gt;2000,"Medium Category","Low Category"))</f>
        <v>Medium Category</v>
      </c>
      <c r="G2263" s="2">
        <v>0.14000000000000001</v>
      </c>
      <c r="H2263" s="24">
        <f t="shared" si="70"/>
        <v>519.73180000000002</v>
      </c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63" t="str">
        <f>IF(AND(DmartSalesData[[#This Row],[sales]]&gt;3000,DmartSalesData[[#This Row],[profit]]&gt;500),"Good","Not Good")</f>
        <v>Good</v>
      </c>
      <c r="R2263" s="73">
        <f>YEAR(DmartSalesData[[#This Row],[order_date]])</f>
        <v>2023</v>
      </c>
      <c r="S2263" s="73"/>
    </row>
    <row r="2264" spans="1:19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 t="str">
        <f>IF(DmartSalesData[[#This Row],[sales]]&gt;4000,"High Category",IF(DmartSalesData[[#This Row],[sales]]&gt;2000,"Medium Category","Low Category"))</f>
        <v>Low Category</v>
      </c>
      <c r="G2264" s="2">
        <v>0.15</v>
      </c>
      <c r="H2264" s="24">
        <f t="shared" si="70"/>
        <v>254.0865</v>
      </c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63" t="str">
        <f>IF(AND(DmartSalesData[[#This Row],[sales]]&gt;3000,DmartSalesData[[#This Row],[profit]]&gt;500),"Good","Not Good")</f>
        <v>Not Good</v>
      </c>
      <c r="R2264" s="73">
        <f>YEAR(DmartSalesData[[#This Row],[order_date]])</f>
        <v>2024</v>
      </c>
      <c r="S2264" s="73"/>
    </row>
    <row r="2265" spans="1:19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 t="str">
        <f>IF(DmartSalesData[[#This Row],[sales]]&gt;4000,"High Category",IF(DmartSalesData[[#This Row],[sales]]&gt;2000,"Medium Category","Low Category"))</f>
        <v>Medium Category</v>
      </c>
      <c r="G2265" s="2">
        <v>0.05</v>
      </c>
      <c r="H2265" s="24">
        <f t="shared" si="70"/>
        <v>176.81200000000001</v>
      </c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63" t="str">
        <f>IF(AND(DmartSalesData[[#This Row],[sales]]&gt;3000,DmartSalesData[[#This Row],[profit]]&gt;500),"Good","Not Good")</f>
        <v>Good</v>
      </c>
      <c r="R2265" s="73">
        <f>YEAR(DmartSalesData[[#This Row],[order_date]])</f>
        <v>2023</v>
      </c>
      <c r="S2265" s="73"/>
    </row>
    <row r="2266" spans="1:19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 t="str">
        <f>IF(DmartSalesData[[#This Row],[sales]]&gt;4000,"High Category",IF(DmartSalesData[[#This Row],[sales]]&gt;2000,"Medium Category","Low Category"))</f>
        <v>Medium Category</v>
      </c>
      <c r="G2266" s="2">
        <v>0.32</v>
      </c>
      <c r="H2266" s="24">
        <f t="shared" si="70"/>
        <v>1045.3696</v>
      </c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63" t="str">
        <f>IF(AND(DmartSalesData[[#This Row],[sales]]&gt;3000,DmartSalesData[[#This Row],[profit]]&gt;500),"Good","Not Good")</f>
        <v>Good</v>
      </c>
      <c r="R2266" s="73">
        <f>YEAR(DmartSalesData[[#This Row],[order_date]])</f>
        <v>2024</v>
      </c>
      <c r="S2266" s="73"/>
    </row>
    <row r="2267" spans="1:19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 t="str">
        <f>IF(DmartSalesData[[#This Row],[sales]]&gt;4000,"High Category",IF(DmartSalesData[[#This Row],[sales]]&gt;2000,"Medium Category","Low Category"))</f>
        <v>Low Category</v>
      </c>
      <c r="G2267" s="2">
        <v>0.28999999999999998</v>
      </c>
      <c r="H2267" s="24">
        <f t="shared" si="70"/>
        <v>282.46869999999996</v>
      </c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63" t="str">
        <f>IF(AND(DmartSalesData[[#This Row],[sales]]&gt;3000,DmartSalesData[[#This Row],[profit]]&gt;500),"Good","Not Good")</f>
        <v>Not Good</v>
      </c>
      <c r="R2267" s="73">
        <f>YEAR(DmartSalesData[[#This Row],[order_date]])</f>
        <v>2023</v>
      </c>
      <c r="S2267" s="73"/>
    </row>
    <row r="2268" spans="1:19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 t="str">
        <f>IF(DmartSalesData[[#This Row],[sales]]&gt;4000,"High Category",IF(DmartSalesData[[#This Row],[sales]]&gt;2000,"Medium Category","Low Category"))</f>
        <v>High Category</v>
      </c>
      <c r="G2268" s="2">
        <v>0.11</v>
      </c>
      <c r="H2268" s="24">
        <f t="shared" si="70"/>
        <v>533.12379999999996</v>
      </c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63" t="str">
        <f>IF(AND(DmartSalesData[[#This Row],[sales]]&gt;3000,DmartSalesData[[#This Row],[profit]]&gt;500),"Good","Not Good")</f>
        <v>Not Good</v>
      </c>
      <c r="R2268" s="73">
        <f>YEAR(DmartSalesData[[#This Row],[order_date]])</f>
        <v>2024</v>
      </c>
      <c r="S2268" s="73"/>
    </row>
    <row r="2269" spans="1:19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 t="str">
        <f>IF(DmartSalesData[[#This Row],[sales]]&gt;4000,"High Category",IF(DmartSalesData[[#This Row],[sales]]&gt;2000,"Medium Category","Low Category"))</f>
        <v>Low Category</v>
      </c>
      <c r="G2269" s="2">
        <v>0.13</v>
      </c>
      <c r="H2269" s="24">
        <f t="shared" si="70"/>
        <v>238.51490000000001</v>
      </c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63" t="str">
        <f>IF(AND(DmartSalesData[[#This Row],[sales]]&gt;3000,DmartSalesData[[#This Row],[profit]]&gt;500),"Good","Not Good")</f>
        <v>Not Good</v>
      </c>
      <c r="R2269" s="73">
        <f>YEAR(DmartSalesData[[#This Row],[order_date]])</f>
        <v>2024</v>
      </c>
      <c r="S2269" s="73"/>
    </row>
    <row r="2270" spans="1:19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 t="str">
        <f>IF(DmartSalesData[[#This Row],[sales]]&gt;4000,"High Category",IF(DmartSalesData[[#This Row],[sales]]&gt;2000,"Medium Category","Low Category"))</f>
        <v>Low Category</v>
      </c>
      <c r="G2270" s="2">
        <v>0.39</v>
      </c>
      <c r="H2270" s="24">
        <f t="shared" si="70"/>
        <v>668.26890000000003</v>
      </c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63" t="str">
        <f>IF(AND(DmartSalesData[[#This Row],[sales]]&gt;3000,DmartSalesData[[#This Row],[profit]]&gt;500),"Good","Not Good")</f>
        <v>Not Good</v>
      </c>
      <c r="R2270" s="73">
        <f>YEAR(DmartSalesData[[#This Row],[order_date]])</f>
        <v>2024</v>
      </c>
      <c r="S2270" s="73"/>
    </row>
    <row r="2271" spans="1:19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 t="str">
        <f>IF(DmartSalesData[[#This Row],[sales]]&gt;4000,"High Category",IF(DmartSalesData[[#This Row],[sales]]&gt;2000,"Medium Category","Low Category"))</f>
        <v>Low Category</v>
      </c>
      <c r="G2271" s="2">
        <v>0.4</v>
      </c>
      <c r="H2271" s="24">
        <f t="shared" si="70"/>
        <v>763.55600000000004</v>
      </c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63" t="str">
        <f>IF(AND(DmartSalesData[[#This Row],[sales]]&gt;3000,DmartSalesData[[#This Row],[profit]]&gt;500),"Good","Not Good")</f>
        <v>Not Good</v>
      </c>
      <c r="R2271" s="73">
        <f>YEAR(DmartSalesData[[#This Row],[order_date]])</f>
        <v>2024</v>
      </c>
      <c r="S2271" s="73"/>
    </row>
    <row r="2272" spans="1:19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 t="str">
        <f>IF(DmartSalesData[[#This Row],[sales]]&gt;4000,"High Category",IF(DmartSalesData[[#This Row],[sales]]&gt;2000,"Medium Category","Low Category"))</f>
        <v>Low Category</v>
      </c>
      <c r="G2272" s="2">
        <v>0.25</v>
      </c>
      <c r="H2272" s="24">
        <f t="shared" si="70"/>
        <v>137.35749999999999</v>
      </c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63" t="str">
        <f>IF(AND(DmartSalesData[[#This Row],[sales]]&gt;3000,DmartSalesData[[#This Row],[profit]]&gt;500),"Good","Not Good")</f>
        <v>Not Good</v>
      </c>
      <c r="R2272" s="73">
        <f>YEAR(DmartSalesData[[#This Row],[order_date]])</f>
        <v>2023</v>
      </c>
      <c r="S2272" s="73"/>
    </row>
    <row r="2273" spans="1:19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 t="str">
        <f>IF(DmartSalesData[[#This Row],[sales]]&gt;4000,"High Category",IF(DmartSalesData[[#This Row],[sales]]&gt;2000,"Medium Category","Low Category"))</f>
        <v>Medium Category</v>
      </c>
      <c r="G2273" s="2">
        <v>7.0000000000000007E-2</v>
      </c>
      <c r="H2273" s="24">
        <f t="shared" si="70"/>
        <v>221.36240000000004</v>
      </c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63" t="str">
        <f>IF(AND(DmartSalesData[[#This Row],[sales]]&gt;3000,DmartSalesData[[#This Row],[profit]]&gt;500),"Good","Not Good")</f>
        <v>Not Good</v>
      </c>
      <c r="R2273" s="73">
        <f>YEAR(DmartSalesData[[#This Row],[order_date]])</f>
        <v>2023</v>
      </c>
      <c r="S2273" s="73"/>
    </row>
    <row r="2274" spans="1:19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 t="str">
        <f>IF(DmartSalesData[[#This Row],[sales]]&gt;4000,"High Category",IF(DmartSalesData[[#This Row],[sales]]&gt;2000,"Medium Category","Low Category"))</f>
        <v>Low Category</v>
      </c>
      <c r="G2274" s="2">
        <v>0.03</v>
      </c>
      <c r="H2274" s="24">
        <f t="shared" si="70"/>
        <v>38.077799999999996</v>
      </c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63" t="str">
        <f>IF(AND(DmartSalesData[[#This Row],[sales]]&gt;3000,DmartSalesData[[#This Row],[profit]]&gt;500),"Good","Not Good")</f>
        <v>Not Good</v>
      </c>
      <c r="R2274" s="73">
        <f>YEAR(DmartSalesData[[#This Row],[order_date]])</f>
        <v>2023</v>
      </c>
      <c r="S2274" s="73"/>
    </row>
    <row r="2275" spans="1:19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 t="str">
        <f>IF(DmartSalesData[[#This Row],[sales]]&gt;4000,"High Category",IF(DmartSalesData[[#This Row],[sales]]&gt;2000,"Medium Category","Low Category"))</f>
        <v>High Category</v>
      </c>
      <c r="G2275" s="2">
        <v>0.14000000000000001</v>
      </c>
      <c r="H2275" s="24">
        <f t="shared" si="70"/>
        <v>565.07220000000007</v>
      </c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63" t="str">
        <f>IF(AND(DmartSalesData[[#This Row],[sales]]&gt;3000,DmartSalesData[[#This Row],[profit]]&gt;500),"Good","Not Good")</f>
        <v>Good</v>
      </c>
      <c r="R2275" s="73">
        <f>YEAR(DmartSalesData[[#This Row],[order_date]])</f>
        <v>2024</v>
      </c>
      <c r="S2275" s="73"/>
    </row>
    <row r="2276" spans="1:19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 t="str">
        <f>IF(DmartSalesData[[#This Row],[sales]]&gt;4000,"High Category",IF(DmartSalesData[[#This Row],[sales]]&gt;2000,"Medium Category","Low Category"))</f>
        <v>Medium Category</v>
      </c>
      <c r="G2276" s="2">
        <v>0.37</v>
      </c>
      <c r="H2276" s="24">
        <f t="shared" si="70"/>
        <v>751.6069</v>
      </c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63" t="str">
        <f>IF(AND(DmartSalesData[[#This Row],[sales]]&gt;3000,DmartSalesData[[#This Row],[profit]]&gt;500),"Good","Not Good")</f>
        <v>Not Good</v>
      </c>
      <c r="R2276" s="73">
        <f>YEAR(DmartSalesData[[#This Row],[order_date]])</f>
        <v>2024</v>
      </c>
      <c r="S2276" s="73"/>
    </row>
    <row r="2277" spans="1:19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 t="str">
        <f>IF(DmartSalesData[[#This Row],[sales]]&gt;4000,"High Category",IF(DmartSalesData[[#This Row],[sales]]&gt;2000,"Medium Category","Low Category"))</f>
        <v>Medium Category</v>
      </c>
      <c r="G2277" s="2">
        <v>0.3</v>
      </c>
      <c r="H2277" s="24">
        <f t="shared" si="70"/>
        <v>704.08199999999999</v>
      </c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63" t="str">
        <f>IF(AND(DmartSalesData[[#This Row],[sales]]&gt;3000,DmartSalesData[[#This Row],[profit]]&gt;500),"Good","Not Good")</f>
        <v>Not Good</v>
      </c>
      <c r="R2277" s="73">
        <f>YEAR(DmartSalesData[[#This Row],[order_date]])</f>
        <v>2024</v>
      </c>
      <c r="S2277" s="73"/>
    </row>
    <row r="2278" spans="1:19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 t="str">
        <f>IF(DmartSalesData[[#This Row],[sales]]&gt;4000,"High Category",IF(DmartSalesData[[#This Row],[sales]]&gt;2000,"Medium Category","Low Category"))</f>
        <v>Medium Category</v>
      </c>
      <c r="G2278" s="2">
        <v>0.36</v>
      </c>
      <c r="H2278" s="24">
        <f t="shared" si="70"/>
        <v>1176.2891999999999</v>
      </c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63" t="str">
        <f>IF(AND(DmartSalesData[[#This Row],[sales]]&gt;3000,DmartSalesData[[#This Row],[profit]]&gt;500),"Good","Not Good")</f>
        <v>Not Good</v>
      </c>
      <c r="R2278" s="73">
        <f>YEAR(DmartSalesData[[#This Row],[order_date]])</f>
        <v>2024</v>
      </c>
      <c r="S2278" s="73"/>
    </row>
    <row r="2279" spans="1:19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 t="str">
        <f>IF(DmartSalesData[[#This Row],[sales]]&gt;4000,"High Category",IF(DmartSalesData[[#This Row],[sales]]&gt;2000,"Medium Category","Low Category"))</f>
        <v>Medium Category</v>
      </c>
      <c r="G2279" s="2">
        <v>0.24</v>
      </c>
      <c r="H2279" s="24">
        <f t="shared" si="70"/>
        <v>919.96079999999995</v>
      </c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63" t="str">
        <f>IF(AND(DmartSalesData[[#This Row],[sales]]&gt;3000,DmartSalesData[[#This Row],[profit]]&gt;500),"Good","Not Good")</f>
        <v>Not Good</v>
      </c>
      <c r="R2279" s="73">
        <f>YEAR(DmartSalesData[[#This Row],[order_date]])</f>
        <v>2024</v>
      </c>
      <c r="S2279" s="73"/>
    </row>
    <row r="2280" spans="1:19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 t="str">
        <f>IF(DmartSalesData[[#This Row],[sales]]&gt;4000,"High Category",IF(DmartSalesData[[#This Row],[sales]]&gt;2000,"Medium Category","Low Category"))</f>
        <v>Low Category</v>
      </c>
      <c r="G2280" s="2">
        <v>0.38</v>
      </c>
      <c r="H2280" s="24">
        <f t="shared" si="70"/>
        <v>468.33480000000003</v>
      </c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63" t="str">
        <f>IF(AND(DmartSalesData[[#This Row],[sales]]&gt;3000,DmartSalesData[[#This Row],[profit]]&gt;500),"Good","Not Good")</f>
        <v>Not Good</v>
      </c>
      <c r="R2280" s="73">
        <f>YEAR(DmartSalesData[[#This Row],[order_date]])</f>
        <v>2024</v>
      </c>
      <c r="S2280" s="73"/>
    </row>
    <row r="2281" spans="1:19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 t="str">
        <f>IF(DmartSalesData[[#This Row],[sales]]&gt;4000,"High Category",IF(DmartSalesData[[#This Row],[sales]]&gt;2000,"Medium Category","Low Category"))</f>
        <v>High Category</v>
      </c>
      <c r="G2281" s="2">
        <v>0.24</v>
      </c>
      <c r="H2281" s="24">
        <f t="shared" si="70"/>
        <v>1160.3616</v>
      </c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63" t="str">
        <f>IF(AND(DmartSalesData[[#This Row],[sales]]&gt;3000,DmartSalesData[[#This Row],[profit]]&gt;500),"Good","Not Good")</f>
        <v>Not Good</v>
      </c>
      <c r="R2281" s="73">
        <f>YEAR(DmartSalesData[[#This Row],[order_date]])</f>
        <v>2024</v>
      </c>
      <c r="S2281" s="73"/>
    </row>
    <row r="2282" spans="1:19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 t="str">
        <f>IF(DmartSalesData[[#This Row],[sales]]&gt;4000,"High Category",IF(DmartSalesData[[#This Row],[sales]]&gt;2000,"Medium Category","Low Category"))</f>
        <v>Medium Category</v>
      </c>
      <c r="G2282" s="2">
        <v>0.04</v>
      </c>
      <c r="H2282" s="24">
        <f t="shared" si="70"/>
        <v>125.9752</v>
      </c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63" t="str">
        <f>IF(AND(DmartSalesData[[#This Row],[sales]]&gt;3000,DmartSalesData[[#This Row],[profit]]&gt;500),"Good","Not Good")</f>
        <v>Not Good</v>
      </c>
      <c r="R2282" s="73">
        <f>YEAR(DmartSalesData[[#This Row],[order_date]])</f>
        <v>2024</v>
      </c>
      <c r="S2282" s="73"/>
    </row>
    <row r="2283" spans="1:19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 t="str">
        <f>IF(DmartSalesData[[#This Row],[sales]]&gt;4000,"High Category",IF(DmartSalesData[[#This Row],[sales]]&gt;2000,"Medium Category","Low Category"))</f>
        <v>Low Category</v>
      </c>
      <c r="G2283" s="2">
        <v>0.04</v>
      </c>
      <c r="H2283" s="24">
        <f t="shared" si="70"/>
        <v>5.1052</v>
      </c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63" t="str">
        <f>IF(AND(DmartSalesData[[#This Row],[sales]]&gt;3000,DmartSalesData[[#This Row],[profit]]&gt;500),"Good","Not Good")</f>
        <v>Not Good</v>
      </c>
      <c r="R2283" s="73">
        <f>YEAR(DmartSalesData[[#This Row],[order_date]])</f>
        <v>2023</v>
      </c>
      <c r="S2283" s="73"/>
    </row>
    <row r="2284" spans="1:19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 t="str">
        <f>IF(DmartSalesData[[#This Row],[sales]]&gt;4000,"High Category",IF(DmartSalesData[[#This Row],[sales]]&gt;2000,"Medium Category","Low Category"))</f>
        <v>Medium Category</v>
      </c>
      <c r="G2284" s="2">
        <v>0.42</v>
      </c>
      <c r="H2284" s="24">
        <f t="shared" si="70"/>
        <v>897.351</v>
      </c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63" t="str">
        <f>IF(AND(DmartSalesData[[#This Row],[sales]]&gt;3000,DmartSalesData[[#This Row],[profit]]&gt;500),"Good","Not Good")</f>
        <v>Not Good</v>
      </c>
      <c r="R2284" s="73">
        <f>YEAR(DmartSalesData[[#This Row],[order_date]])</f>
        <v>2024</v>
      </c>
      <c r="S2284" s="73"/>
    </row>
    <row r="2285" spans="1:19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 t="str">
        <f>IF(DmartSalesData[[#This Row],[sales]]&gt;4000,"High Category",IF(DmartSalesData[[#This Row],[sales]]&gt;2000,"Medium Category","Low Category"))</f>
        <v>Medium Category</v>
      </c>
      <c r="G2285" s="2">
        <v>0.31</v>
      </c>
      <c r="H2285" s="24">
        <f t="shared" si="70"/>
        <v>694.5270999999999</v>
      </c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63" t="str">
        <f>IF(AND(DmartSalesData[[#This Row],[sales]]&gt;3000,DmartSalesData[[#This Row],[profit]]&gt;500),"Good","Not Good")</f>
        <v>Not Good</v>
      </c>
      <c r="R2285" s="73">
        <f>YEAR(DmartSalesData[[#This Row],[order_date]])</f>
        <v>2024</v>
      </c>
      <c r="S2285" s="73"/>
    </row>
    <row r="2286" spans="1:19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 t="str">
        <f>IF(DmartSalesData[[#This Row],[sales]]&gt;4000,"High Category",IF(DmartSalesData[[#This Row],[sales]]&gt;2000,"Medium Category","Low Category"))</f>
        <v>High Category</v>
      </c>
      <c r="G2286" s="2">
        <v>0.14000000000000001</v>
      </c>
      <c r="H2286" s="24">
        <f t="shared" si="70"/>
        <v>569.0874</v>
      </c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63" t="str">
        <f>IF(AND(DmartSalesData[[#This Row],[sales]]&gt;3000,DmartSalesData[[#This Row],[profit]]&gt;500),"Good","Not Good")</f>
        <v>Good</v>
      </c>
      <c r="R2286" s="73">
        <f>YEAR(DmartSalesData[[#This Row],[order_date]])</f>
        <v>2023</v>
      </c>
      <c r="S2286" s="73"/>
    </row>
    <row r="2287" spans="1:19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 t="str">
        <f>IF(DmartSalesData[[#This Row],[sales]]&gt;4000,"High Category",IF(DmartSalesData[[#This Row],[sales]]&gt;2000,"Medium Category","Low Category"))</f>
        <v>Low Category</v>
      </c>
      <c r="G2287" s="2">
        <v>0.38</v>
      </c>
      <c r="H2287" s="24">
        <f t="shared" si="70"/>
        <v>606.16840000000002</v>
      </c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63" t="str">
        <f>IF(AND(DmartSalesData[[#This Row],[sales]]&gt;3000,DmartSalesData[[#This Row],[profit]]&gt;500),"Good","Not Good")</f>
        <v>Not Good</v>
      </c>
      <c r="R2287" s="73">
        <f>YEAR(DmartSalesData[[#This Row],[order_date]])</f>
        <v>2023</v>
      </c>
      <c r="S2287" s="73"/>
    </row>
    <row r="2288" spans="1:19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 t="str">
        <f>IF(DmartSalesData[[#This Row],[sales]]&gt;4000,"High Category",IF(DmartSalesData[[#This Row],[sales]]&gt;2000,"Medium Category","Low Category"))</f>
        <v>Low Category</v>
      </c>
      <c r="G2288" s="2">
        <v>7.0000000000000007E-2</v>
      </c>
      <c r="H2288" s="24">
        <f t="shared" si="70"/>
        <v>120.61070000000001</v>
      </c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63" t="str">
        <f>IF(AND(DmartSalesData[[#This Row],[sales]]&gt;3000,DmartSalesData[[#This Row],[profit]]&gt;500),"Good","Not Good")</f>
        <v>Not Good</v>
      </c>
      <c r="R2288" s="73">
        <f>YEAR(DmartSalesData[[#This Row],[order_date]])</f>
        <v>2023</v>
      </c>
      <c r="S2288" s="73"/>
    </row>
    <row r="2289" spans="1:19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 t="str">
        <f>IF(DmartSalesData[[#This Row],[sales]]&gt;4000,"High Category",IF(DmartSalesData[[#This Row],[sales]]&gt;2000,"Medium Category","Low Category"))</f>
        <v>Low Category</v>
      </c>
      <c r="G2289" s="2">
        <v>0.32</v>
      </c>
      <c r="H2289" s="24">
        <f t="shared" si="70"/>
        <v>142.53440000000001</v>
      </c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63" t="str">
        <f>IF(AND(DmartSalesData[[#This Row],[sales]]&gt;3000,DmartSalesData[[#This Row],[profit]]&gt;500),"Good","Not Good")</f>
        <v>Not Good</v>
      </c>
      <c r="R2289" s="73">
        <f>YEAR(DmartSalesData[[#This Row],[order_date]])</f>
        <v>2023</v>
      </c>
      <c r="S2289" s="73"/>
    </row>
    <row r="2290" spans="1:19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 t="str">
        <f>IF(DmartSalesData[[#This Row],[sales]]&gt;4000,"High Category",IF(DmartSalesData[[#This Row],[sales]]&gt;2000,"Medium Category","Low Category"))</f>
        <v>Low Category</v>
      </c>
      <c r="G2290" s="2">
        <v>0.49</v>
      </c>
      <c r="H2290" s="24">
        <f t="shared" si="70"/>
        <v>729.7962</v>
      </c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63" t="str">
        <f>IF(AND(DmartSalesData[[#This Row],[sales]]&gt;3000,DmartSalesData[[#This Row],[profit]]&gt;500),"Good","Not Good")</f>
        <v>Not Good</v>
      </c>
      <c r="R2290" s="73">
        <f>YEAR(DmartSalesData[[#This Row],[order_date]])</f>
        <v>2024</v>
      </c>
      <c r="S2290" s="73"/>
    </row>
    <row r="2291" spans="1:19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 t="str">
        <f>IF(DmartSalesData[[#This Row],[sales]]&gt;4000,"High Category",IF(DmartSalesData[[#This Row],[sales]]&gt;2000,"Medium Category","Low Category"))</f>
        <v>Medium Category</v>
      </c>
      <c r="G2291" s="2">
        <v>0.08</v>
      </c>
      <c r="H2291" s="24">
        <f t="shared" si="70"/>
        <v>289.04880000000003</v>
      </c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63" t="str">
        <f>IF(AND(DmartSalesData[[#This Row],[sales]]&gt;3000,DmartSalesData[[#This Row],[profit]]&gt;500),"Good","Not Good")</f>
        <v>Good</v>
      </c>
      <c r="R2291" s="73">
        <f>YEAR(DmartSalesData[[#This Row],[order_date]])</f>
        <v>2023</v>
      </c>
      <c r="S2291" s="73"/>
    </row>
    <row r="2292" spans="1:19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 t="str">
        <f>IF(DmartSalesData[[#This Row],[sales]]&gt;4000,"High Category",IF(DmartSalesData[[#This Row],[sales]]&gt;2000,"Medium Category","Low Category"))</f>
        <v>Medium Category</v>
      </c>
      <c r="G2292" s="2">
        <v>7.0000000000000007E-2</v>
      </c>
      <c r="H2292" s="24">
        <f t="shared" si="70"/>
        <v>224.72170000000003</v>
      </c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63" t="str">
        <f>IF(AND(DmartSalesData[[#This Row],[sales]]&gt;3000,DmartSalesData[[#This Row],[profit]]&gt;500),"Good","Not Good")</f>
        <v>Not Good</v>
      </c>
      <c r="R2292" s="73">
        <f>YEAR(DmartSalesData[[#This Row],[order_date]])</f>
        <v>2023</v>
      </c>
      <c r="S2292" s="73"/>
    </row>
    <row r="2293" spans="1:19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 t="str">
        <f>IF(DmartSalesData[[#This Row],[sales]]&gt;4000,"High Category",IF(DmartSalesData[[#This Row],[sales]]&gt;2000,"Medium Category","Low Category"))</f>
        <v>Low Category</v>
      </c>
      <c r="G2293" s="2">
        <v>0.23</v>
      </c>
      <c r="H2293" s="24">
        <f t="shared" si="70"/>
        <v>114.73090000000001</v>
      </c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63" t="str">
        <f>IF(AND(DmartSalesData[[#This Row],[sales]]&gt;3000,DmartSalesData[[#This Row],[profit]]&gt;500),"Good","Not Good")</f>
        <v>Not Good</v>
      </c>
      <c r="R2293" s="73">
        <f>YEAR(DmartSalesData[[#This Row],[order_date]])</f>
        <v>2024</v>
      </c>
      <c r="S2293" s="73"/>
    </row>
    <row r="2294" spans="1:19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 t="str">
        <f>IF(DmartSalesData[[#This Row],[sales]]&gt;4000,"High Category",IF(DmartSalesData[[#This Row],[sales]]&gt;2000,"Medium Category","Low Category"))</f>
        <v>Low Category</v>
      </c>
      <c r="G2294" s="2">
        <v>0.32</v>
      </c>
      <c r="H2294" s="24">
        <f t="shared" si="70"/>
        <v>211.84</v>
      </c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63" t="str">
        <f>IF(AND(DmartSalesData[[#This Row],[sales]]&gt;3000,DmartSalesData[[#This Row],[profit]]&gt;500),"Good","Not Good")</f>
        <v>Not Good</v>
      </c>
      <c r="R2294" s="73">
        <f>YEAR(DmartSalesData[[#This Row],[order_date]])</f>
        <v>2024</v>
      </c>
      <c r="S2294" s="73"/>
    </row>
    <row r="2295" spans="1:19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 t="str">
        <f>IF(DmartSalesData[[#This Row],[sales]]&gt;4000,"High Category",IF(DmartSalesData[[#This Row],[sales]]&gt;2000,"Medium Category","Low Category"))</f>
        <v>Low Category</v>
      </c>
      <c r="G2295" s="2">
        <v>0.01</v>
      </c>
      <c r="H2295" s="24">
        <f t="shared" si="70"/>
        <v>19.4694</v>
      </c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63" t="str">
        <f>IF(AND(DmartSalesData[[#This Row],[sales]]&gt;3000,DmartSalesData[[#This Row],[profit]]&gt;500),"Good","Not Good")</f>
        <v>Not Good</v>
      </c>
      <c r="R2295" s="73">
        <f>YEAR(DmartSalesData[[#This Row],[order_date]])</f>
        <v>2024</v>
      </c>
      <c r="S2295" s="73"/>
    </row>
    <row r="2296" spans="1:19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 t="str">
        <f>IF(DmartSalesData[[#This Row],[sales]]&gt;4000,"High Category",IF(DmartSalesData[[#This Row],[sales]]&gt;2000,"Medium Category","Low Category"))</f>
        <v>Medium Category</v>
      </c>
      <c r="G2296" s="2">
        <v>0.25</v>
      </c>
      <c r="H2296" s="24">
        <f t="shared" si="70"/>
        <v>936.10249999999996</v>
      </c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63" t="str">
        <f>IF(AND(DmartSalesData[[#This Row],[sales]]&gt;3000,DmartSalesData[[#This Row],[profit]]&gt;500),"Good","Not Good")</f>
        <v>Not Good</v>
      </c>
      <c r="R2296" s="73">
        <f>YEAR(DmartSalesData[[#This Row],[order_date]])</f>
        <v>2023</v>
      </c>
      <c r="S2296" s="73"/>
    </row>
    <row r="2297" spans="1:19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 t="str">
        <f>IF(DmartSalesData[[#This Row],[sales]]&gt;4000,"High Category",IF(DmartSalesData[[#This Row],[sales]]&gt;2000,"Medium Category","Low Category"))</f>
        <v>High Category</v>
      </c>
      <c r="G2297" s="2">
        <v>0.04</v>
      </c>
      <c r="H2297" s="24">
        <f t="shared" si="70"/>
        <v>167.25200000000001</v>
      </c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63" t="str">
        <f>IF(AND(DmartSalesData[[#This Row],[sales]]&gt;3000,DmartSalesData[[#This Row],[profit]]&gt;500),"Good","Not Good")</f>
        <v>Good</v>
      </c>
      <c r="R2297" s="73">
        <f>YEAR(DmartSalesData[[#This Row],[order_date]])</f>
        <v>2023</v>
      </c>
      <c r="S2297" s="73"/>
    </row>
    <row r="2298" spans="1:19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 t="str">
        <f>IF(DmartSalesData[[#This Row],[sales]]&gt;4000,"High Category",IF(DmartSalesData[[#This Row],[sales]]&gt;2000,"Medium Category","Low Category"))</f>
        <v>Low Category</v>
      </c>
      <c r="G2298" s="2">
        <v>0.12</v>
      </c>
      <c r="H2298" s="24">
        <f t="shared" si="70"/>
        <v>20.5992</v>
      </c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63" t="str">
        <f>IF(AND(DmartSalesData[[#This Row],[sales]]&gt;3000,DmartSalesData[[#This Row],[profit]]&gt;500),"Good","Not Good")</f>
        <v>Not Good</v>
      </c>
      <c r="R2298" s="73">
        <f>YEAR(DmartSalesData[[#This Row],[order_date]])</f>
        <v>2023</v>
      </c>
      <c r="S2298" s="73"/>
    </row>
    <row r="2299" spans="1:19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 t="str">
        <f>IF(DmartSalesData[[#This Row],[sales]]&gt;4000,"High Category",IF(DmartSalesData[[#This Row],[sales]]&gt;2000,"Medium Category","Low Category"))</f>
        <v>Low Category</v>
      </c>
      <c r="G2299" s="2">
        <v>0.36</v>
      </c>
      <c r="H2299" s="24">
        <f t="shared" si="70"/>
        <v>616.37400000000002</v>
      </c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63" t="str">
        <f>IF(AND(DmartSalesData[[#This Row],[sales]]&gt;3000,DmartSalesData[[#This Row],[profit]]&gt;500),"Good","Not Good")</f>
        <v>Not Good</v>
      </c>
      <c r="R2299" s="73">
        <f>YEAR(DmartSalesData[[#This Row],[order_date]])</f>
        <v>2023</v>
      </c>
      <c r="S2299" s="73"/>
    </row>
    <row r="2300" spans="1:19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 t="str">
        <f>IF(DmartSalesData[[#This Row],[sales]]&gt;4000,"High Category",IF(DmartSalesData[[#This Row],[sales]]&gt;2000,"Medium Category","Low Category"))</f>
        <v>Medium Category</v>
      </c>
      <c r="G2300" s="2">
        <v>0.37</v>
      </c>
      <c r="H2300" s="24">
        <f t="shared" si="70"/>
        <v>806.18560000000002</v>
      </c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63" t="str">
        <f>IF(AND(DmartSalesData[[#This Row],[sales]]&gt;3000,DmartSalesData[[#This Row],[profit]]&gt;500),"Good","Not Good")</f>
        <v>Not Good</v>
      </c>
      <c r="R2300" s="73">
        <f>YEAR(DmartSalesData[[#This Row],[order_date]])</f>
        <v>2023</v>
      </c>
      <c r="S2300" s="73"/>
    </row>
    <row r="2301" spans="1:19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 t="str">
        <f>IF(DmartSalesData[[#This Row],[sales]]&gt;4000,"High Category",IF(DmartSalesData[[#This Row],[sales]]&gt;2000,"Medium Category","Low Category"))</f>
        <v>High Category</v>
      </c>
      <c r="G2301" s="2">
        <v>0.36</v>
      </c>
      <c r="H2301" s="24">
        <f t="shared" si="70"/>
        <v>1643.2380000000001</v>
      </c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63" t="str">
        <f>IF(AND(DmartSalesData[[#This Row],[sales]]&gt;3000,DmartSalesData[[#This Row],[profit]]&gt;500),"Good","Not Good")</f>
        <v>Not Good</v>
      </c>
      <c r="R2301" s="73">
        <f>YEAR(DmartSalesData[[#This Row],[order_date]])</f>
        <v>2023</v>
      </c>
      <c r="S2301" s="73"/>
    </row>
    <row r="2302" spans="1:19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 t="str">
        <f>IF(DmartSalesData[[#This Row],[sales]]&gt;4000,"High Category",IF(DmartSalesData[[#This Row],[sales]]&gt;2000,"Medium Category","Low Category"))</f>
        <v>Medium Category</v>
      </c>
      <c r="G2302" s="2">
        <v>0.03</v>
      </c>
      <c r="H2302" s="24">
        <f t="shared" si="70"/>
        <v>76.706699999999998</v>
      </c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63" t="str">
        <f>IF(AND(DmartSalesData[[#This Row],[sales]]&gt;3000,DmartSalesData[[#This Row],[profit]]&gt;500),"Good","Not Good")</f>
        <v>Not Good</v>
      </c>
      <c r="R2302" s="73">
        <f>YEAR(DmartSalesData[[#This Row],[order_date]])</f>
        <v>2024</v>
      </c>
      <c r="S2302" s="73"/>
    </row>
    <row r="2303" spans="1:19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 t="str">
        <f>IF(DmartSalesData[[#This Row],[sales]]&gt;4000,"High Category",IF(DmartSalesData[[#This Row],[sales]]&gt;2000,"Medium Category","Low Category"))</f>
        <v>Low Category</v>
      </c>
      <c r="G2303" s="2">
        <v>0.39</v>
      </c>
      <c r="H2303" s="24">
        <f t="shared" si="70"/>
        <v>554.39670000000001</v>
      </c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63" t="str">
        <f>IF(AND(DmartSalesData[[#This Row],[sales]]&gt;3000,DmartSalesData[[#This Row],[profit]]&gt;500),"Good","Not Good")</f>
        <v>Not Good</v>
      </c>
      <c r="R2303" s="73">
        <f>YEAR(DmartSalesData[[#This Row],[order_date]])</f>
        <v>2023</v>
      </c>
      <c r="S2303" s="73"/>
    </row>
    <row r="2304" spans="1:19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 t="str">
        <f>IF(DmartSalesData[[#This Row],[sales]]&gt;4000,"High Category",IF(DmartSalesData[[#This Row],[sales]]&gt;2000,"Medium Category","Low Category"))</f>
        <v>Medium Category</v>
      </c>
      <c r="G2304" s="2">
        <v>0.22</v>
      </c>
      <c r="H2304" s="24">
        <f t="shared" si="70"/>
        <v>442.47059999999999</v>
      </c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63" t="str">
        <f>IF(AND(DmartSalesData[[#This Row],[sales]]&gt;3000,DmartSalesData[[#This Row],[profit]]&gt;500),"Good","Not Good")</f>
        <v>Not Good</v>
      </c>
      <c r="R2304" s="73">
        <f>YEAR(DmartSalesData[[#This Row],[order_date]])</f>
        <v>2024</v>
      </c>
      <c r="S2304" s="73"/>
    </row>
    <row r="2305" spans="1:19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 t="str">
        <f>IF(DmartSalesData[[#This Row],[sales]]&gt;4000,"High Category",IF(DmartSalesData[[#This Row],[sales]]&gt;2000,"Medium Category","Low Category"))</f>
        <v>Medium Category</v>
      </c>
      <c r="G2305" s="2">
        <v>0.24</v>
      </c>
      <c r="H2305" s="24">
        <f t="shared" si="70"/>
        <v>537.24720000000002</v>
      </c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63" t="str">
        <f>IF(AND(DmartSalesData[[#This Row],[sales]]&gt;3000,DmartSalesData[[#This Row],[profit]]&gt;500),"Good","Not Good")</f>
        <v>Not Good</v>
      </c>
      <c r="R2305" s="73">
        <f>YEAR(DmartSalesData[[#This Row],[order_date]])</f>
        <v>2023</v>
      </c>
      <c r="S2305" s="73"/>
    </row>
    <row r="2306" spans="1:19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 t="str">
        <f>IF(DmartSalesData[[#This Row],[sales]]&gt;4000,"High Category",IF(DmartSalesData[[#This Row],[sales]]&gt;2000,"Medium Category","Low Category"))</f>
        <v>Medium Category</v>
      </c>
      <c r="G2306" s="2">
        <v>0.21</v>
      </c>
      <c r="H2306" s="24">
        <f t="shared" ref="H2306:H2369" si="72">E2306*G2306</f>
        <v>710.42579999999998</v>
      </c>
      <c r="I2306" s="2">
        <f t="shared" ref="I2306:I2369" si="73">E2306-H2306</f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63" t="str">
        <f>IF(AND(DmartSalesData[[#This Row],[sales]]&gt;3000,DmartSalesData[[#This Row],[profit]]&gt;500),"Good","Not Good")</f>
        <v>Not Good</v>
      </c>
      <c r="R2306" s="73">
        <f>YEAR(DmartSalesData[[#This Row],[order_date]])</f>
        <v>2024</v>
      </c>
      <c r="S2306" s="73"/>
    </row>
    <row r="2307" spans="1:19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 t="str">
        <f>IF(DmartSalesData[[#This Row],[sales]]&gt;4000,"High Category",IF(DmartSalesData[[#This Row],[sales]]&gt;2000,"Medium Category","Low Category"))</f>
        <v>Low Category</v>
      </c>
      <c r="G2307" s="2">
        <v>0.43</v>
      </c>
      <c r="H2307" s="24">
        <f t="shared" si="72"/>
        <v>129.5719</v>
      </c>
      <c r="I2307" s="2">
        <f t="shared" si="73"/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63" t="str">
        <f>IF(AND(DmartSalesData[[#This Row],[sales]]&gt;3000,DmartSalesData[[#This Row],[profit]]&gt;500),"Good","Not Good")</f>
        <v>Not Good</v>
      </c>
      <c r="R2307" s="73">
        <f>YEAR(DmartSalesData[[#This Row],[order_date]])</f>
        <v>2023</v>
      </c>
      <c r="S2307" s="73"/>
    </row>
    <row r="2308" spans="1:19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 t="str">
        <f>IF(DmartSalesData[[#This Row],[sales]]&gt;4000,"High Category",IF(DmartSalesData[[#This Row],[sales]]&gt;2000,"Medium Category","Low Category"))</f>
        <v>Medium Category</v>
      </c>
      <c r="G2308" s="2">
        <v>0.34</v>
      </c>
      <c r="H2308" s="24">
        <f t="shared" si="72"/>
        <v>682.82540000000006</v>
      </c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63" t="str">
        <f>IF(AND(DmartSalesData[[#This Row],[sales]]&gt;3000,DmartSalesData[[#This Row],[profit]]&gt;500),"Good","Not Good")</f>
        <v>Not Good</v>
      </c>
      <c r="R2308" s="73">
        <f>YEAR(DmartSalesData[[#This Row],[order_date]])</f>
        <v>2023</v>
      </c>
      <c r="S2308" s="73"/>
    </row>
    <row r="2309" spans="1:19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 t="str">
        <f>IF(DmartSalesData[[#This Row],[sales]]&gt;4000,"High Category",IF(DmartSalesData[[#This Row],[sales]]&gt;2000,"Medium Category","Low Category"))</f>
        <v>Medium Category</v>
      </c>
      <c r="G2309" s="2">
        <v>0.25</v>
      </c>
      <c r="H2309" s="24">
        <f t="shared" si="72"/>
        <v>817.03</v>
      </c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63" t="str">
        <f>IF(AND(DmartSalesData[[#This Row],[sales]]&gt;3000,DmartSalesData[[#This Row],[profit]]&gt;500),"Good","Not Good")</f>
        <v>Not Good</v>
      </c>
      <c r="R2309" s="73">
        <f>YEAR(DmartSalesData[[#This Row],[order_date]])</f>
        <v>2023</v>
      </c>
      <c r="S2309" s="73"/>
    </row>
    <row r="2310" spans="1:19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 t="str">
        <f>IF(DmartSalesData[[#This Row],[sales]]&gt;4000,"High Category",IF(DmartSalesData[[#This Row],[sales]]&gt;2000,"Medium Category","Low Category"))</f>
        <v>Low Category</v>
      </c>
      <c r="G2310" s="2">
        <v>0.42</v>
      </c>
      <c r="H2310" s="24">
        <f t="shared" si="72"/>
        <v>625.07759999999996</v>
      </c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63" t="str">
        <f>IF(AND(DmartSalesData[[#This Row],[sales]]&gt;3000,DmartSalesData[[#This Row],[profit]]&gt;500),"Good","Not Good")</f>
        <v>Not Good</v>
      </c>
      <c r="R2310" s="73">
        <f>YEAR(DmartSalesData[[#This Row],[order_date]])</f>
        <v>2023</v>
      </c>
      <c r="S2310" s="73"/>
    </row>
    <row r="2311" spans="1:19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 t="str">
        <f>IF(DmartSalesData[[#This Row],[sales]]&gt;4000,"High Category",IF(DmartSalesData[[#This Row],[sales]]&gt;2000,"Medium Category","Low Category"))</f>
        <v>Medium Category</v>
      </c>
      <c r="G2311" s="2">
        <v>0.4</v>
      </c>
      <c r="H2311" s="24">
        <f t="shared" si="72"/>
        <v>1199.8320000000001</v>
      </c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63" t="str">
        <f>IF(AND(DmartSalesData[[#This Row],[sales]]&gt;3000,DmartSalesData[[#This Row],[profit]]&gt;500),"Good","Not Good")</f>
        <v>Not Good</v>
      </c>
      <c r="R2311" s="73">
        <f>YEAR(DmartSalesData[[#This Row],[order_date]])</f>
        <v>2024</v>
      </c>
      <c r="S2311" s="73"/>
    </row>
    <row r="2312" spans="1:19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 t="str">
        <f>IF(DmartSalesData[[#This Row],[sales]]&gt;4000,"High Category",IF(DmartSalesData[[#This Row],[sales]]&gt;2000,"Medium Category","Low Category"))</f>
        <v>Low Category</v>
      </c>
      <c r="G2312" s="2">
        <v>0</v>
      </c>
      <c r="H2312" s="24">
        <f t="shared" si="72"/>
        <v>0</v>
      </c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63" t="str">
        <f>IF(AND(DmartSalesData[[#This Row],[sales]]&gt;3000,DmartSalesData[[#This Row],[profit]]&gt;500),"Good","Not Good")</f>
        <v>Not Good</v>
      </c>
      <c r="R2312" s="73">
        <f>YEAR(DmartSalesData[[#This Row],[order_date]])</f>
        <v>2023</v>
      </c>
      <c r="S2312" s="73"/>
    </row>
    <row r="2313" spans="1:19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 t="str">
        <f>IF(DmartSalesData[[#This Row],[sales]]&gt;4000,"High Category",IF(DmartSalesData[[#This Row],[sales]]&gt;2000,"Medium Category","Low Category"))</f>
        <v>Medium Category</v>
      </c>
      <c r="G2313" s="2">
        <v>0.24</v>
      </c>
      <c r="H2313" s="24">
        <f t="shared" si="72"/>
        <v>916.25519999999995</v>
      </c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63" t="str">
        <f>IF(AND(DmartSalesData[[#This Row],[sales]]&gt;3000,DmartSalesData[[#This Row],[profit]]&gt;500),"Good","Not Good")</f>
        <v>Good</v>
      </c>
      <c r="R2313" s="73">
        <f>YEAR(DmartSalesData[[#This Row],[order_date]])</f>
        <v>2023</v>
      </c>
      <c r="S2313" s="73"/>
    </row>
    <row r="2314" spans="1:19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 t="str">
        <f>IF(DmartSalesData[[#This Row],[sales]]&gt;4000,"High Category",IF(DmartSalesData[[#This Row],[sales]]&gt;2000,"Medium Category","Low Category"))</f>
        <v>Low Category</v>
      </c>
      <c r="G2314" s="2">
        <v>0.02</v>
      </c>
      <c r="H2314" s="24">
        <f t="shared" si="72"/>
        <v>7.9386000000000001</v>
      </c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63" t="str">
        <f>IF(AND(DmartSalesData[[#This Row],[sales]]&gt;3000,DmartSalesData[[#This Row],[profit]]&gt;500),"Good","Not Good")</f>
        <v>Not Good</v>
      </c>
      <c r="R2314" s="73">
        <f>YEAR(DmartSalesData[[#This Row],[order_date]])</f>
        <v>2023</v>
      </c>
      <c r="S2314" s="73"/>
    </row>
    <row r="2315" spans="1:19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 t="str">
        <f>IF(DmartSalesData[[#This Row],[sales]]&gt;4000,"High Category",IF(DmartSalesData[[#This Row],[sales]]&gt;2000,"Medium Category","Low Category"))</f>
        <v>High Category</v>
      </c>
      <c r="G2315" s="2">
        <v>0.15</v>
      </c>
      <c r="H2315" s="24">
        <f t="shared" si="72"/>
        <v>689.70150000000001</v>
      </c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63" t="str">
        <f>IF(AND(DmartSalesData[[#This Row],[sales]]&gt;3000,DmartSalesData[[#This Row],[profit]]&gt;500),"Good","Not Good")</f>
        <v>Good</v>
      </c>
      <c r="R2315" s="73">
        <f>YEAR(DmartSalesData[[#This Row],[order_date]])</f>
        <v>2024</v>
      </c>
      <c r="S2315" s="73"/>
    </row>
    <row r="2316" spans="1:19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 t="str">
        <f>IF(DmartSalesData[[#This Row],[sales]]&gt;4000,"High Category",IF(DmartSalesData[[#This Row],[sales]]&gt;2000,"Medium Category","Low Category"))</f>
        <v>Low Category</v>
      </c>
      <c r="G2316" s="2">
        <v>0.4</v>
      </c>
      <c r="H2316" s="24">
        <f t="shared" si="72"/>
        <v>376.36</v>
      </c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63" t="str">
        <f>IF(AND(DmartSalesData[[#This Row],[sales]]&gt;3000,DmartSalesData[[#This Row],[profit]]&gt;500),"Good","Not Good")</f>
        <v>Not Good</v>
      </c>
      <c r="R2316" s="73">
        <f>YEAR(DmartSalesData[[#This Row],[order_date]])</f>
        <v>2024</v>
      </c>
      <c r="S2316" s="73"/>
    </row>
    <row r="2317" spans="1:19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 t="str">
        <f>IF(DmartSalesData[[#This Row],[sales]]&gt;4000,"High Category",IF(DmartSalesData[[#This Row],[sales]]&gt;2000,"Medium Category","Low Category"))</f>
        <v>Low Category</v>
      </c>
      <c r="G2317" s="2">
        <v>0.47</v>
      </c>
      <c r="H2317" s="24">
        <f t="shared" si="72"/>
        <v>412.1336</v>
      </c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63" t="str">
        <f>IF(AND(DmartSalesData[[#This Row],[sales]]&gt;3000,DmartSalesData[[#This Row],[profit]]&gt;500),"Good","Not Good")</f>
        <v>Not Good</v>
      </c>
      <c r="R2317" s="73">
        <f>YEAR(DmartSalesData[[#This Row],[order_date]])</f>
        <v>2023</v>
      </c>
      <c r="S2317" s="73"/>
    </row>
    <row r="2318" spans="1:19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 t="str">
        <f>IF(DmartSalesData[[#This Row],[sales]]&gt;4000,"High Category",IF(DmartSalesData[[#This Row],[sales]]&gt;2000,"Medium Category","Low Category"))</f>
        <v>High Category</v>
      </c>
      <c r="G2318" s="2">
        <v>0.12</v>
      </c>
      <c r="H2318" s="24">
        <f t="shared" si="72"/>
        <v>506.29799999999994</v>
      </c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63" t="str">
        <f>IF(AND(DmartSalesData[[#This Row],[sales]]&gt;3000,DmartSalesData[[#This Row],[profit]]&gt;500),"Good","Not Good")</f>
        <v>Good</v>
      </c>
      <c r="R2318" s="73">
        <f>YEAR(DmartSalesData[[#This Row],[order_date]])</f>
        <v>2024</v>
      </c>
      <c r="S2318" s="73"/>
    </row>
    <row r="2319" spans="1:19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 t="str">
        <f>IF(DmartSalesData[[#This Row],[sales]]&gt;4000,"High Category",IF(DmartSalesData[[#This Row],[sales]]&gt;2000,"Medium Category","Low Category"))</f>
        <v>High Category</v>
      </c>
      <c r="G2319" s="2">
        <v>0.01</v>
      </c>
      <c r="H2319" s="24">
        <f t="shared" si="72"/>
        <v>43.594899999999996</v>
      </c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63" t="str">
        <f>IF(AND(DmartSalesData[[#This Row],[sales]]&gt;3000,DmartSalesData[[#This Row],[profit]]&gt;500),"Good","Not Good")</f>
        <v>Good</v>
      </c>
      <c r="R2319" s="73">
        <f>YEAR(DmartSalesData[[#This Row],[order_date]])</f>
        <v>2023</v>
      </c>
      <c r="S2319" s="73"/>
    </row>
    <row r="2320" spans="1:19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 t="str">
        <f>IF(DmartSalesData[[#This Row],[sales]]&gt;4000,"High Category",IF(DmartSalesData[[#This Row],[sales]]&gt;2000,"Medium Category","Low Category"))</f>
        <v>Low Category</v>
      </c>
      <c r="G2320" s="2">
        <v>0.2</v>
      </c>
      <c r="H2320" s="24">
        <f t="shared" si="72"/>
        <v>111.11400000000002</v>
      </c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63" t="str">
        <f>IF(AND(DmartSalesData[[#This Row],[sales]]&gt;3000,DmartSalesData[[#This Row],[profit]]&gt;500),"Good","Not Good")</f>
        <v>Not Good</v>
      </c>
      <c r="R2320" s="73">
        <f>YEAR(DmartSalesData[[#This Row],[order_date]])</f>
        <v>2024</v>
      </c>
      <c r="S2320" s="73"/>
    </row>
    <row r="2321" spans="1:19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 t="str">
        <f>IF(DmartSalesData[[#This Row],[sales]]&gt;4000,"High Category",IF(DmartSalesData[[#This Row],[sales]]&gt;2000,"Medium Category","Low Category"))</f>
        <v>High Category</v>
      </c>
      <c r="G2321" s="2">
        <v>0.17</v>
      </c>
      <c r="H2321" s="24">
        <f t="shared" si="72"/>
        <v>773.96240000000012</v>
      </c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63" t="str">
        <f>IF(AND(DmartSalesData[[#This Row],[sales]]&gt;3000,DmartSalesData[[#This Row],[profit]]&gt;500),"Good","Not Good")</f>
        <v>Good</v>
      </c>
      <c r="R2321" s="73">
        <f>YEAR(DmartSalesData[[#This Row],[order_date]])</f>
        <v>2024</v>
      </c>
      <c r="S2321" s="73"/>
    </row>
    <row r="2322" spans="1:19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 t="str">
        <f>IF(DmartSalesData[[#This Row],[sales]]&gt;4000,"High Category",IF(DmartSalesData[[#This Row],[sales]]&gt;2000,"Medium Category","Low Category"))</f>
        <v>Low Category</v>
      </c>
      <c r="G2322" s="2">
        <v>0.34</v>
      </c>
      <c r="H2322" s="24">
        <f t="shared" si="72"/>
        <v>489.31440000000003</v>
      </c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63" t="str">
        <f>IF(AND(DmartSalesData[[#This Row],[sales]]&gt;3000,DmartSalesData[[#This Row],[profit]]&gt;500),"Good","Not Good")</f>
        <v>Not Good</v>
      </c>
      <c r="R2322" s="73">
        <f>YEAR(DmartSalesData[[#This Row],[order_date]])</f>
        <v>2023</v>
      </c>
      <c r="S2322" s="73"/>
    </row>
    <row r="2323" spans="1:19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 t="str">
        <f>IF(DmartSalesData[[#This Row],[sales]]&gt;4000,"High Category",IF(DmartSalesData[[#This Row],[sales]]&gt;2000,"Medium Category","Low Category"))</f>
        <v>Medium Category</v>
      </c>
      <c r="G2323" s="2">
        <v>0.25</v>
      </c>
      <c r="H2323" s="24">
        <f t="shared" si="72"/>
        <v>782.8125</v>
      </c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63" t="str">
        <f>IF(AND(DmartSalesData[[#This Row],[sales]]&gt;3000,DmartSalesData[[#This Row],[profit]]&gt;500),"Good","Not Good")</f>
        <v>Good</v>
      </c>
      <c r="R2323" s="73">
        <f>YEAR(DmartSalesData[[#This Row],[order_date]])</f>
        <v>2024</v>
      </c>
      <c r="S2323" s="73"/>
    </row>
    <row r="2324" spans="1:19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 t="str">
        <f>IF(DmartSalesData[[#This Row],[sales]]&gt;4000,"High Category",IF(DmartSalesData[[#This Row],[sales]]&gt;2000,"Medium Category","Low Category"))</f>
        <v>Low Category</v>
      </c>
      <c r="G2324" s="2">
        <v>0.2</v>
      </c>
      <c r="H2324" s="24">
        <f t="shared" si="72"/>
        <v>87.222000000000008</v>
      </c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63" t="str">
        <f>IF(AND(DmartSalesData[[#This Row],[sales]]&gt;3000,DmartSalesData[[#This Row],[profit]]&gt;500),"Good","Not Good")</f>
        <v>Not Good</v>
      </c>
      <c r="R2324" s="73">
        <f>YEAR(DmartSalesData[[#This Row],[order_date]])</f>
        <v>2024</v>
      </c>
      <c r="S2324" s="73"/>
    </row>
    <row r="2325" spans="1:19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 t="str">
        <f>IF(DmartSalesData[[#This Row],[sales]]&gt;4000,"High Category",IF(DmartSalesData[[#This Row],[sales]]&gt;2000,"Medium Category","Low Category"))</f>
        <v>Low Category</v>
      </c>
      <c r="G2325" s="2">
        <v>0.11</v>
      </c>
      <c r="H2325" s="24">
        <f t="shared" si="72"/>
        <v>216.1764</v>
      </c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63" t="str">
        <f>IF(AND(DmartSalesData[[#This Row],[sales]]&gt;3000,DmartSalesData[[#This Row],[profit]]&gt;500),"Good","Not Good")</f>
        <v>Not Good</v>
      </c>
      <c r="R2325" s="73">
        <f>YEAR(DmartSalesData[[#This Row],[order_date]])</f>
        <v>2024</v>
      </c>
      <c r="S2325" s="73"/>
    </row>
    <row r="2326" spans="1:19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 t="str">
        <f>IF(DmartSalesData[[#This Row],[sales]]&gt;4000,"High Category",IF(DmartSalesData[[#This Row],[sales]]&gt;2000,"Medium Category","Low Category"))</f>
        <v>Medium Category</v>
      </c>
      <c r="G2326" s="2">
        <v>0.41</v>
      </c>
      <c r="H2326" s="24">
        <f t="shared" si="72"/>
        <v>946.50549999999998</v>
      </c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63" t="str">
        <f>IF(AND(DmartSalesData[[#This Row],[sales]]&gt;3000,DmartSalesData[[#This Row],[profit]]&gt;500),"Good","Not Good")</f>
        <v>Not Good</v>
      </c>
      <c r="R2326" s="73">
        <f>YEAR(DmartSalesData[[#This Row],[order_date]])</f>
        <v>2024</v>
      </c>
      <c r="S2326" s="73"/>
    </row>
    <row r="2327" spans="1:19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 t="str">
        <f>IF(DmartSalesData[[#This Row],[sales]]&gt;4000,"High Category",IF(DmartSalesData[[#This Row],[sales]]&gt;2000,"Medium Category","Low Category"))</f>
        <v>Medium Category</v>
      </c>
      <c r="G2327" s="2">
        <v>0.12</v>
      </c>
      <c r="H2327" s="24">
        <f t="shared" si="72"/>
        <v>364.69799999999998</v>
      </c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63" t="str">
        <f>IF(AND(DmartSalesData[[#This Row],[sales]]&gt;3000,DmartSalesData[[#This Row],[profit]]&gt;500),"Good","Not Good")</f>
        <v>Not Good</v>
      </c>
      <c r="R2327" s="73">
        <f>YEAR(DmartSalesData[[#This Row],[order_date]])</f>
        <v>2023</v>
      </c>
      <c r="S2327" s="73"/>
    </row>
    <row r="2328" spans="1:19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 t="str">
        <f>IF(DmartSalesData[[#This Row],[sales]]&gt;4000,"High Category",IF(DmartSalesData[[#This Row],[sales]]&gt;2000,"Medium Category","Low Category"))</f>
        <v>Medium Category</v>
      </c>
      <c r="G2328" s="2">
        <v>0.03</v>
      </c>
      <c r="H2328" s="24">
        <f t="shared" si="72"/>
        <v>80.2149</v>
      </c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63" t="str">
        <f>IF(AND(DmartSalesData[[#This Row],[sales]]&gt;3000,DmartSalesData[[#This Row],[profit]]&gt;500),"Good","Not Good")</f>
        <v>Not Good</v>
      </c>
      <c r="R2328" s="73">
        <f>YEAR(DmartSalesData[[#This Row],[order_date]])</f>
        <v>2023</v>
      </c>
      <c r="S2328" s="73"/>
    </row>
    <row r="2329" spans="1:19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 t="str">
        <f>IF(DmartSalesData[[#This Row],[sales]]&gt;4000,"High Category",IF(DmartSalesData[[#This Row],[sales]]&gt;2000,"Medium Category","Low Category"))</f>
        <v>Medium Category</v>
      </c>
      <c r="G2329" s="2">
        <v>0.28000000000000003</v>
      </c>
      <c r="H2329" s="24">
        <f t="shared" si="72"/>
        <v>661.16960000000006</v>
      </c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63" t="str">
        <f>IF(AND(DmartSalesData[[#This Row],[sales]]&gt;3000,DmartSalesData[[#This Row],[profit]]&gt;500),"Good","Not Good")</f>
        <v>Not Good</v>
      </c>
      <c r="R2329" s="73">
        <f>YEAR(DmartSalesData[[#This Row],[order_date]])</f>
        <v>2024</v>
      </c>
      <c r="S2329" s="73"/>
    </row>
    <row r="2330" spans="1:19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 t="str">
        <f>IF(DmartSalesData[[#This Row],[sales]]&gt;4000,"High Category",IF(DmartSalesData[[#This Row],[sales]]&gt;2000,"Medium Category","Low Category"))</f>
        <v>High Category</v>
      </c>
      <c r="G2330" s="2">
        <v>0.16</v>
      </c>
      <c r="H2330" s="24">
        <f t="shared" si="72"/>
        <v>768.35839999999996</v>
      </c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63" t="str">
        <f>IF(AND(DmartSalesData[[#This Row],[sales]]&gt;3000,DmartSalesData[[#This Row],[profit]]&gt;500),"Good","Not Good")</f>
        <v>Good</v>
      </c>
      <c r="R2330" s="73">
        <f>YEAR(DmartSalesData[[#This Row],[order_date]])</f>
        <v>2023</v>
      </c>
      <c r="S2330" s="73"/>
    </row>
    <row r="2331" spans="1:19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 t="str">
        <f>IF(DmartSalesData[[#This Row],[sales]]&gt;4000,"High Category",IF(DmartSalesData[[#This Row],[sales]]&gt;2000,"Medium Category","Low Category"))</f>
        <v>Low Category</v>
      </c>
      <c r="G2331" s="2">
        <v>0.36</v>
      </c>
      <c r="H2331" s="24">
        <f t="shared" si="72"/>
        <v>362.37959999999998</v>
      </c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63" t="str">
        <f>IF(AND(DmartSalesData[[#This Row],[sales]]&gt;3000,DmartSalesData[[#This Row],[profit]]&gt;500),"Good","Not Good")</f>
        <v>Not Good</v>
      </c>
      <c r="R2331" s="73">
        <f>YEAR(DmartSalesData[[#This Row],[order_date]])</f>
        <v>2023</v>
      </c>
      <c r="S2331" s="73"/>
    </row>
    <row r="2332" spans="1:19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 t="str">
        <f>IF(DmartSalesData[[#This Row],[sales]]&gt;4000,"High Category",IF(DmartSalesData[[#This Row],[sales]]&gt;2000,"Medium Category","Low Category"))</f>
        <v>Low Category</v>
      </c>
      <c r="G2332" s="2">
        <v>0.04</v>
      </c>
      <c r="H2332" s="24">
        <f t="shared" si="72"/>
        <v>34.966799999999999</v>
      </c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63" t="str">
        <f>IF(AND(DmartSalesData[[#This Row],[sales]]&gt;3000,DmartSalesData[[#This Row],[profit]]&gt;500),"Good","Not Good")</f>
        <v>Not Good</v>
      </c>
      <c r="R2332" s="73">
        <f>YEAR(DmartSalesData[[#This Row],[order_date]])</f>
        <v>2024</v>
      </c>
      <c r="S2332" s="73"/>
    </row>
    <row r="2333" spans="1:19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 t="str">
        <f>IF(DmartSalesData[[#This Row],[sales]]&gt;4000,"High Category",IF(DmartSalesData[[#This Row],[sales]]&gt;2000,"Medium Category","Low Category"))</f>
        <v>Medium Category</v>
      </c>
      <c r="G2333" s="2">
        <v>0.48</v>
      </c>
      <c r="H2333" s="24">
        <f t="shared" si="72"/>
        <v>1725.96</v>
      </c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63" t="str">
        <f>IF(AND(DmartSalesData[[#This Row],[sales]]&gt;3000,DmartSalesData[[#This Row],[profit]]&gt;500),"Good","Not Good")</f>
        <v>Good</v>
      </c>
      <c r="R2333" s="73">
        <f>YEAR(DmartSalesData[[#This Row],[order_date]])</f>
        <v>2024</v>
      </c>
      <c r="S2333" s="73"/>
    </row>
    <row r="2334" spans="1:19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 t="str">
        <f>IF(DmartSalesData[[#This Row],[sales]]&gt;4000,"High Category",IF(DmartSalesData[[#This Row],[sales]]&gt;2000,"Medium Category","Low Category"))</f>
        <v>Low Category</v>
      </c>
      <c r="G2334" s="2">
        <v>0.09</v>
      </c>
      <c r="H2334" s="24">
        <f t="shared" si="72"/>
        <v>41.877000000000002</v>
      </c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63" t="str">
        <f>IF(AND(DmartSalesData[[#This Row],[sales]]&gt;3000,DmartSalesData[[#This Row],[profit]]&gt;500),"Good","Not Good")</f>
        <v>Not Good</v>
      </c>
      <c r="R2334" s="73">
        <f>YEAR(DmartSalesData[[#This Row],[order_date]])</f>
        <v>2023</v>
      </c>
      <c r="S2334" s="73"/>
    </row>
    <row r="2335" spans="1:19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 t="str">
        <f>IF(DmartSalesData[[#This Row],[sales]]&gt;4000,"High Category",IF(DmartSalesData[[#This Row],[sales]]&gt;2000,"Medium Category","Low Category"))</f>
        <v>Medium Category</v>
      </c>
      <c r="G2335" s="2">
        <v>0.18</v>
      </c>
      <c r="H2335" s="24">
        <f t="shared" si="72"/>
        <v>443.91059999999999</v>
      </c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63" t="str">
        <f>IF(AND(DmartSalesData[[#This Row],[sales]]&gt;3000,DmartSalesData[[#This Row],[profit]]&gt;500),"Good","Not Good")</f>
        <v>Not Good</v>
      </c>
      <c r="R2335" s="73">
        <f>YEAR(DmartSalesData[[#This Row],[order_date]])</f>
        <v>2023</v>
      </c>
      <c r="S2335" s="73"/>
    </row>
    <row r="2336" spans="1:19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 t="str">
        <f>IF(DmartSalesData[[#This Row],[sales]]&gt;4000,"High Category",IF(DmartSalesData[[#This Row],[sales]]&gt;2000,"Medium Category","Low Category"))</f>
        <v>Medium Category</v>
      </c>
      <c r="G2336" s="2">
        <v>0.24</v>
      </c>
      <c r="H2336" s="24">
        <f t="shared" si="72"/>
        <v>593.24639999999999</v>
      </c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63" t="str">
        <f>IF(AND(DmartSalesData[[#This Row],[sales]]&gt;3000,DmartSalesData[[#This Row],[profit]]&gt;500),"Good","Not Good")</f>
        <v>Not Good</v>
      </c>
      <c r="R2336" s="73">
        <f>YEAR(DmartSalesData[[#This Row],[order_date]])</f>
        <v>2024</v>
      </c>
      <c r="S2336" s="73"/>
    </row>
    <row r="2337" spans="1:19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 t="str">
        <f>IF(DmartSalesData[[#This Row],[sales]]&gt;4000,"High Category",IF(DmartSalesData[[#This Row],[sales]]&gt;2000,"Medium Category","Low Category"))</f>
        <v>Low Category</v>
      </c>
      <c r="G2337" s="2">
        <v>0.45</v>
      </c>
      <c r="H2337" s="24">
        <f t="shared" si="72"/>
        <v>728.60399999999993</v>
      </c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63" t="str">
        <f>IF(AND(DmartSalesData[[#This Row],[sales]]&gt;3000,DmartSalesData[[#This Row],[profit]]&gt;500),"Good","Not Good")</f>
        <v>Not Good</v>
      </c>
      <c r="R2337" s="73">
        <f>YEAR(DmartSalesData[[#This Row],[order_date]])</f>
        <v>2023</v>
      </c>
      <c r="S2337" s="73"/>
    </row>
    <row r="2338" spans="1:19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 t="str">
        <f>IF(DmartSalesData[[#This Row],[sales]]&gt;4000,"High Category",IF(DmartSalesData[[#This Row],[sales]]&gt;2000,"Medium Category","Low Category"))</f>
        <v>High Category</v>
      </c>
      <c r="G2338" s="2">
        <v>0.36</v>
      </c>
      <c r="H2338" s="24">
        <f t="shared" si="72"/>
        <v>1677.3011999999999</v>
      </c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63" t="str">
        <f>IF(AND(DmartSalesData[[#This Row],[sales]]&gt;3000,DmartSalesData[[#This Row],[profit]]&gt;500),"Good","Not Good")</f>
        <v>Good</v>
      </c>
      <c r="R2338" s="73">
        <f>YEAR(DmartSalesData[[#This Row],[order_date]])</f>
        <v>2023</v>
      </c>
      <c r="S2338" s="73"/>
    </row>
    <row r="2339" spans="1:19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 t="str">
        <f>IF(DmartSalesData[[#This Row],[sales]]&gt;4000,"High Category",IF(DmartSalesData[[#This Row],[sales]]&gt;2000,"Medium Category","Low Category"))</f>
        <v>Low Category</v>
      </c>
      <c r="G2339" s="2">
        <v>7.0000000000000007E-2</v>
      </c>
      <c r="H2339" s="24">
        <f t="shared" si="72"/>
        <v>103.91220000000001</v>
      </c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63" t="str">
        <f>IF(AND(DmartSalesData[[#This Row],[sales]]&gt;3000,DmartSalesData[[#This Row],[profit]]&gt;500),"Good","Not Good")</f>
        <v>Not Good</v>
      </c>
      <c r="R2339" s="73">
        <f>YEAR(DmartSalesData[[#This Row],[order_date]])</f>
        <v>2024</v>
      </c>
      <c r="S2339" s="73"/>
    </row>
    <row r="2340" spans="1:19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 t="str">
        <f>IF(DmartSalesData[[#This Row],[sales]]&gt;4000,"High Category",IF(DmartSalesData[[#This Row],[sales]]&gt;2000,"Medium Category","Low Category"))</f>
        <v>Low Category</v>
      </c>
      <c r="G2340" s="2">
        <v>0.22</v>
      </c>
      <c r="H2340" s="24">
        <f t="shared" si="72"/>
        <v>332.94139999999999</v>
      </c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63" t="str">
        <f>IF(AND(DmartSalesData[[#This Row],[sales]]&gt;3000,DmartSalesData[[#This Row],[profit]]&gt;500),"Good","Not Good")</f>
        <v>Not Good</v>
      </c>
      <c r="R2340" s="73">
        <f>YEAR(DmartSalesData[[#This Row],[order_date]])</f>
        <v>2023</v>
      </c>
      <c r="S2340" s="73"/>
    </row>
    <row r="2341" spans="1:19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 t="str">
        <f>IF(DmartSalesData[[#This Row],[sales]]&gt;4000,"High Category",IF(DmartSalesData[[#This Row],[sales]]&gt;2000,"Medium Category","Low Category"))</f>
        <v>Low Category</v>
      </c>
      <c r="G2341" s="2">
        <v>0.27</v>
      </c>
      <c r="H2341" s="24">
        <f t="shared" si="72"/>
        <v>336.97890000000001</v>
      </c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63" t="str">
        <f>IF(AND(DmartSalesData[[#This Row],[sales]]&gt;3000,DmartSalesData[[#This Row],[profit]]&gt;500),"Good","Not Good")</f>
        <v>Not Good</v>
      </c>
      <c r="R2341" s="73">
        <f>YEAR(DmartSalesData[[#This Row],[order_date]])</f>
        <v>2024</v>
      </c>
      <c r="S2341" s="73"/>
    </row>
    <row r="2342" spans="1:19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 t="str">
        <f>IF(DmartSalesData[[#This Row],[sales]]&gt;4000,"High Category",IF(DmartSalesData[[#This Row],[sales]]&gt;2000,"Medium Category","Low Category"))</f>
        <v>Low Category</v>
      </c>
      <c r="G2342" s="2">
        <v>0.35</v>
      </c>
      <c r="H2342" s="24">
        <f t="shared" si="72"/>
        <v>285.02600000000001</v>
      </c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63" t="str">
        <f>IF(AND(DmartSalesData[[#This Row],[sales]]&gt;3000,DmartSalesData[[#This Row],[profit]]&gt;500),"Good","Not Good")</f>
        <v>Not Good</v>
      </c>
      <c r="R2342" s="73">
        <f>YEAR(DmartSalesData[[#This Row],[order_date]])</f>
        <v>2023</v>
      </c>
      <c r="S2342" s="73"/>
    </row>
    <row r="2343" spans="1:19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 t="str">
        <f>IF(DmartSalesData[[#This Row],[sales]]&gt;4000,"High Category",IF(DmartSalesData[[#This Row],[sales]]&gt;2000,"Medium Category","Low Category"))</f>
        <v>Low Category</v>
      </c>
      <c r="G2343" s="2">
        <v>0.28999999999999998</v>
      </c>
      <c r="H2343" s="24">
        <f t="shared" si="72"/>
        <v>546.25850000000003</v>
      </c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63" t="str">
        <f>IF(AND(DmartSalesData[[#This Row],[sales]]&gt;3000,DmartSalesData[[#This Row],[profit]]&gt;500),"Good","Not Good")</f>
        <v>Not Good</v>
      </c>
      <c r="R2343" s="73">
        <f>YEAR(DmartSalesData[[#This Row],[order_date]])</f>
        <v>2023</v>
      </c>
      <c r="S2343" s="73"/>
    </row>
    <row r="2344" spans="1:19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 t="str">
        <f>IF(DmartSalesData[[#This Row],[sales]]&gt;4000,"High Category",IF(DmartSalesData[[#This Row],[sales]]&gt;2000,"Medium Category","Low Category"))</f>
        <v>Medium Category</v>
      </c>
      <c r="G2344" s="2">
        <v>0.23</v>
      </c>
      <c r="H2344" s="24">
        <f t="shared" si="72"/>
        <v>790.3605</v>
      </c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63" t="str">
        <f>IF(AND(DmartSalesData[[#This Row],[sales]]&gt;3000,DmartSalesData[[#This Row],[profit]]&gt;500),"Good","Not Good")</f>
        <v>Good</v>
      </c>
      <c r="R2344" s="73">
        <f>YEAR(DmartSalesData[[#This Row],[order_date]])</f>
        <v>2024</v>
      </c>
      <c r="S2344" s="73"/>
    </row>
    <row r="2345" spans="1:19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 t="str">
        <f>IF(DmartSalesData[[#This Row],[sales]]&gt;4000,"High Category",IF(DmartSalesData[[#This Row],[sales]]&gt;2000,"Medium Category","Low Category"))</f>
        <v>Medium Category</v>
      </c>
      <c r="G2345" s="2">
        <v>0.38</v>
      </c>
      <c r="H2345" s="24">
        <f t="shared" si="72"/>
        <v>1419.9079999999999</v>
      </c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63" t="str">
        <f>IF(AND(DmartSalesData[[#This Row],[sales]]&gt;3000,DmartSalesData[[#This Row],[profit]]&gt;500),"Good","Not Good")</f>
        <v>Good</v>
      </c>
      <c r="R2345" s="73">
        <f>YEAR(DmartSalesData[[#This Row],[order_date]])</f>
        <v>2023</v>
      </c>
      <c r="S2345" s="73"/>
    </row>
    <row r="2346" spans="1:19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 t="str">
        <f>IF(DmartSalesData[[#This Row],[sales]]&gt;4000,"High Category",IF(DmartSalesData[[#This Row],[sales]]&gt;2000,"Medium Category","Low Category"))</f>
        <v>High Category</v>
      </c>
      <c r="G2346" s="2">
        <v>0.19</v>
      </c>
      <c r="H2346" s="24">
        <f t="shared" si="72"/>
        <v>776.29250000000002</v>
      </c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63" t="str">
        <f>IF(AND(DmartSalesData[[#This Row],[sales]]&gt;3000,DmartSalesData[[#This Row],[profit]]&gt;500),"Good","Not Good")</f>
        <v>Not Good</v>
      </c>
      <c r="R2346" s="73">
        <f>YEAR(DmartSalesData[[#This Row],[order_date]])</f>
        <v>2023</v>
      </c>
      <c r="S2346" s="73"/>
    </row>
    <row r="2347" spans="1:19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 t="str">
        <f>IF(DmartSalesData[[#This Row],[sales]]&gt;4000,"High Category",IF(DmartSalesData[[#This Row],[sales]]&gt;2000,"Medium Category","Low Category"))</f>
        <v>Low Category</v>
      </c>
      <c r="G2347" s="2">
        <v>0.49</v>
      </c>
      <c r="H2347" s="24">
        <f t="shared" si="72"/>
        <v>523.30529999999999</v>
      </c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63" t="str">
        <f>IF(AND(DmartSalesData[[#This Row],[sales]]&gt;3000,DmartSalesData[[#This Row],[profit]]&gt;500),"Good","Not Good")</f>
        <v>Not Good</v>
      </c>
      <c r="R2347" s="73">
        <f>YEAR(DmartSalesData[[#This Row],[order_date]])</f>
        <v>2023</v>
      </c>
      <c r="S2347" s="73"/>
    </row>
    <row r="2348" spans="1:19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 t="str">
        <f>IF(DmartSalesData[[#This Row],[sales]]&gt;4000,"High Category",IF(DmartSalesData[[#This Row],[sales]]&gt;2000,"Medium Category","Low Category"))</f>
        <v>Low Category</v>
      </c>
      <c r="G2348" s="2">
        <v>0.47</v>
      </c>
      <c r="H2348" s="24">
        <f t="shared" si="72"/>
        <v>129.06200000000001</v>
      </c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63" t="str">
        <f>IF(AND(DmartSalesData[[#This Row],[sales]]&gt;3000,DmartSalesData[[#This Row],[profit]]&gt;500),"Good","Not Good")</f>
        <v>Not Good</v>
      </c>
      <c r="R2348" s="73">
        <f>YEAR(DmartSalesData[[#This Row],[order_date]])</f>
        <v>2023</v>
      </c>
      <c r="S2348" s="73"/>
    </row>
    <row r="2349" spans="1:19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 t="str">
        <f>IF(DmartSalesData[[#This Row],[sales]]&gt;4000,"High Category",IF(DmartSalesData[[#This Row],[sales]]&gt;2000,"Medium Category","Low Category"))</f>
        <v>High Category</v>
      </c>
      <c r="G2349" s="2">
        <v>0.35</v>
      </c>
      <c r="H2349" s="24">
        <f t="shared" si="72"/>
        <v>1706.586</v>
      </c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63" t="str">
        <f>IF(AND(DmartSalesData[[#This Row],[sales]]&gt;3000,DmartSalesData[[#This Row],[profit]]&gt;500),"Good","Not Good")</f>
        <v>Good</v>
      </c>
      <c r="R2349" s="73">
        <f>YEAR(DmartSalesData[[#This Row],[order_date]])</f>
        <v>2024</v>
      </c>
      <c r="S2349" s="73"/>
    </row>
    <row r="2350" spans="1:19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 t="str">
        <f>IF(DmartSalesData[[#This Row],[sales]]&gt;4000,"High Category",IF(DmartSalesData[[#This Row],[sales]]&gt;2000,"Medium Category","Low Category"))</f>
        <v>Low Category</v>
      </c>
      <c r="G2350" s="2">
        <v>0.44</v>
      </c>
      <c r="H2350" s="24">
        <f t="shared" si="72"/>
        <v>74.901200000000003</v>
      </c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63" t="str">
        <f>IF(AND(DmartSalesData[[#This Row],[sales]]&gt;3000,DmartSalesData[[#This Row],[profit]]&gt;500),"Good","Not Good")</f>
        <v>Not Good</v>
      </c>
      <c r="R2350" s="73">
        <f>YEAR(DmartSalesData[[#This Row],[order_date]])</f>
        <v>2023</v>
      </c>
      <c r="S2350" s="73"/>
    </row>
    <row r="2351" spans="1:19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 t="str">
        <f>IF(DmartSalesData[[#This Row],[sales]]&gt;4000,"High Category",IF(DmartSalesData[[#This Row],[sales]]&gt;2000,"Medium Category","Low Category"))</f>
        <v>High Category</v>
      </c>
      <c r="G2351" s="2">
        <v>0.2</v>
      </c>
      <c r="H2351" s="24">
        <f t="shared" si="72"/>
        <v>961.46600000000001</v>
      </c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63" t="str">
        <f>IF(AND(DmartSalesData[[#This Row],[sales]]&gt;3000,DmartSalesData[[#This Row],[profit]]&gt;500),"Good","Not Good")</f>
        <v>Good</v>
      </c>
      <c r="R2351" s="73">
        <f>YEAR(DmartSalesData[[#This Row],[order_date]])</f>
        <v>2023</v>
      </c>
      <c r="S2351" s="73"/>
    </row>
    <row r="2352" spans="1:19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 t="str">
        <f>IF(DmartSalesData[[#This Row],[sales]]&gt;4000,"High Category",IF(DmartSalesData[[#This Row],[sales]]&gt;2000,"Medium Category","Low Category"))</f>
        <v>High Category</v>
      </c>
      <c r="G2352" s="2">
        <v>0.28999999999999998</v>
      </c>
      <c r="H2352" s="24">
        <f t="shared" si="72"/>
        <v>1206.7450999999999</v>
      </c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63" t="str">
        <f>IF(AND(DmartSalesData[[#This Row],[sales]]&gt;3000,DmartSalesData[[#This Row],[profit]]&gt;500),"Good","Not Good")</f>
        <v>Not Good</v>
      </c>
      <c r="R2352" s="73">
        <f>YEAR(DmartSalesData[[#This Row],[order_date]])</f>
        <v>2023</v>
      </c>
      <c r="S2352" s="73"/>
    </row>
    <row r="2353" spans="1:19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 t="str">
        <f>IF(DmartSalesData[[#This Row],[sales]]&gt;4000,"High Category",IF(DmartSalesData[[#This Row],[sales]]&gt;2000,"Medium Category","Low Category"))</f>
        <v>High Category</v>
      </c>
      <c r="G2353" s="2">
        <v>0.14000000000000001</v>
      </c>
      <c r="H2353" s="24">
        <f t="shared" si="72"/>
        <v>639.68380000000002</v>
      </c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63" t="str">
        <f>IF(AND(DmartSalesData[[#This Row],[sales]]&gt;3000,DmartSalesData[[#This Row],[profit]]&gt;500),"Good","Not Good")</f>
        <v>Good</v>
      </c>
      <c r="R2353" s="73">
        <f>YEAR(DmartSalesData[[#This Row],[order_date]])</f>
        <v>2024</v>
      </c>
      <c r="S2353" s="73"/>
    </row>
    <row r="2354" spans="1:19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 t="str">
        <f>IF(DmartSalesData[[#This Row],[sales]]&gt;4000,"High Category",IF(DmartSalesData[[#This Row],[sales]]&gt;2000,"Medium Category","Low Category"))</f>
        <v>Low Category</v>
      </c>
      <c r="G2354" s="2">
        <v>0.44</v>
      </c>
      <c r="H2354" s="24">
        <f t="shared" si="72"/>
        <v>878.77240000000006</v>
      </c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63" t="str">
        <f>IF(AND(DmartSalesData[[#This Row],[sales]]&gt;3000,DmartSalesData[[#This Row],[profit]]&gt;500),"Good","Not Good")</f>
        <v>Not Good</v>
      </c>
      <c r="R2354" s="73">
        <f>YEAR(DmartSalesData[[#This Row],[order_date]])</f>
        <v>2024</v>
      </c>
      <c r="S2354" s="73"/>
    </row>
    <row r="2355" spans="1:19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 t="str">
        <f>IF(DmartSalesData[[#This Row],[sales]]&gt;4000,"High Category",IF(DmartSalesData[[#This Row],[sales]]&gt;2000,"Medium Category","Low Category"))</f>
        <v>Low Category</v>
      </c>
      <c r="G2355" s="2">
        <v>0.24</v>
      </c>
      <c r="H2355" s="24">
        <f t="shared" si="72"/>
        <v>255.90959999999998</v>
      </c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63" t="str">
        <f>IF(AND(DmartSalesData[[#This Row],[sales]]&gt;3000,DmartSalesData[[#This Row],[profit]]&gt;500),"Good","Not Good")</f>
        <v>Not Good</v>
      </c>
      <c r="R2355" s="73">
        <f>YEAR(DmartSalesData[[#This Row],[order_date]])</f>
        <v>2024</v>
      </c>
      <c r="S2355" s="73"/>
    </row>
    <row r="2356" spans="1:19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 t="str">
        <f>IF(DmartSalesData[[#This Row],[sales]]&gt;4000,"High Category",IF(DmartSalesData[[#This Row],[sales]]&gt;2000,"Medium Category","Low Category"))</f>
        <v>Medium Category</v>
      </c>
      <c r="G2356" s="2">
        <v>0.27</v>
      </c>
      <c r="H2356" s="24">
        <f t="shared" si="72"/>
        <v>829.35090000000002</v>
      </c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63" t="str">
        <f>IF(AND(DmartSalesData[[#This Row],[sales]]&gt;3000,DmartSalesData[[#This Row],[profit]]&gt;500),"Good","Not Good")</f>
        <v>Good</v>
      </c>
      <c r="R2356" s="73">
        <f>YEAR(DmartSalesData[[#This Row],[order_date]])</f>
        <v>2023</v>
      </c>
      <c r="S2356" s="73"/>
    </row>
    <row r="2357" spans="1:19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 t="str">
        <f>IF(DmartSalesData[[#This Row],[sales]]&gt;4000,"High Category",IF(DmartSalesData[[#This Row],[sales]]&gt;2000,"Medium Category","Low Category"))</f>
        <v>Medium Category</v>
      </c>
      <c r="G2357" s="2">
        <v>0.43</v>
      </c>
      <c r="H2357" s="24">
        <f t="shared" si="72"/>
        <v>1604.8159000000001</v>
      </c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63" t="str">
        <f>IF(AND(DmartSalesData[[#This Row],[sales]]&gt;3000,DmartSalesData[[#This Row],[profit]]&gt;500),"Good","Not Good")</f>
        <v>Not Good</v>
      </c>
      <c r="R2357" s="73">
        <f>YEAR(DmartSalesData[[#This Row],[order_date]])</f>
        <v>2024</v>
      </c>
      <c r="S2357" s="73"/>
    </row>
    <row r="2358" spans="1:19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 t="str">
        <f>IF(DmartSalesData[[#This Row],[sales]]&gt;4000,"High Category",IF(DmartSalesData[[#This Row],[sales]]&gt;2000,"Medium Category","Low Category"))</f>
        <v>Low Category</v>
      </c>
      <c r="G2358" s="2">
        <v>0.4</v>
      </c>
      <c r="H2358" s="24">
        <f t="shared" si="72"/>
        <v>296.488</v>
      </c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63" t="str">
        <f>IF(AND(DmartSalesData[[#This Row],[sales]]&gt;3000,DmartSalesData[[#This Row],[profit]]&gt;500),"Good","Not Good")</f>
        <v>Not Good</v>
      </c>
      <c r="R2358" s="73">
        <f>YEAR(DmartSalesData[[#This Row],[order_date]])</f>
        <v>2024</v>
      </c>
      <c r="S2358" s="73"/>
    </row>
    <row r="2359" spans="1:19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 t="str">
        <f>IF(DmartSalesData[[#This Row],[sales]]&gt;4000,"High Category",IF(DmartSalesData[[#This Row],[sales]]&gt;2000,"Medium Category","Low Category"))</f>
        <v>High Category</v>
      </c>
      <c r="G2359" s="2">
        <v>0.16</v>
      </c>
      <c r="H2359" s="24">
        <f t="shared" si="72"/>
        <v>641.33600000000001</v>
      </c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63" t="str">
        <f>IF(AND(DmartSalesData[[#This Row],[sales]]&gt;3000,DmartSalesData[[#This Row],[profit]]&gt;500),"Good","Not Good")</f>
        <v>Good</v>
      </c>
      <c r="R2359" s="73">
        <f>YEAR(DmartSalesData[[#This Row],[order_date]])</f>
        <v>2024</v>
      </c>
      <c r="S2359" s="73"/>
    </row>
    <row r="2360" spans="1:19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 t="str">
        <f>IF(DmartSalesData[[#This Row],[sales]]&gt;4000,"High Category",IF(DmartSalesData[[#This Row],[sales]]&gt;2000,"Medium Category","Low Category"))</f>
        <v>Low Category</v>
      </c>
      <c r="G2360" s="2">
        <v>0.04</v>
      </c>
      <c r="H2360" s="24">
        <f t="shared" si="72"/>
        <v>44.884399999999999</v>
      </c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63" t="str">
        <f>IF(AND(DmartSalesData[[#This Row],[sales]]&gt;3000,DmartSalesData[[#This Row],[profit]]&gt;500),"Good","Not Good")</f>
        <v>Not Good</v>
      </c>
      <c r="R2360" s="73">
        <f>YEAR(DmartSalesData[[#This Row],[order_date]])</f>
        <v>2023</v>
      </c>
      <c r="S2360" s="73"/>
    </row>
    <row r="2361" spans="1:19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 t="str">
        <f>IF(DmartSalesData[[#This Row],[sales]]&gt;4000,"High Category",IF(DmartSalesData[[#This Row],[sales]]&gt;2000,"Medium Category","Low Category"))</f>
        <v>Medium Category</v>
      </c>
      <c r="G2361" s="2">
        <v>0.08</v>
      </c>
      <c r="H2361" s="24">
        <f t="shared" si="72"/>
        <v>200.73759999999999</v>
      </c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63" t="str">
        <f>IF(AND(DmartSalesData[[#This Row],[sales]]&gt;3000,DmartSalesData[[#This Row],[profit]]&gt;500),"Good","Not Good")</f>
        <v>Not Good</v>
      </c>
      <c r="R2361" s="73">
        <f>YEAR(DmartSalesData[[#This Row],[order_date]])</f>
        <v>2024</v>
      </c>
      <c r="S2361" s="73"/>
    </row>
    <row r="2362" spans="1:19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 t="str">
        <f>IF(DmartSalesData[[#This Row],[sales]]&gt;4000,"High Category",IF(DmartSalesData[[#This Row],[sales]]&gt;2000,"Medium Category","Low Category"))</f>
        <v>High Category</v>
      </c>
      <c r="G2362" s="2">
        <v>0.17</v>
      </c>
      <c r="H2362" s="24">
        <f t="shared" si="72"/>
        <v>730.44920000000013</v>
      </c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63" t="str">
        <f>IF(AND(DmartSalesData[[#This Row],[sales]]&gt;3000,DmartSalesData[[#This Row],[profit]]&gt;500),"Good","Not Good")</f>
        <v>Good</v>
      </c>
      <c r="R2362" s="73">
        <f>YEAR(DmartSalesData[[#This Row],[order_date]])</f>
        <v>2023</v>
      </c>
      <c r="S2362" s="73"/>
    </row>
    <row r="2363" spans="1:19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 t="str">
        <f>IF(DmartSalesData[[#This Row],[sales]]&gt;4000,"High Category",IF(DmartSalesData[[#This Row],[sales]]&gt;2000,"Medium Category","Low Category"))</f>
        <v>Low Category</v>
      </c>
      <c r="G2363" s="2">
        <v>0.15</v>
      </c>
      <c r="H2363" s="24">
        <f t="shared" si="72"/>
        <v>157.167</v>
      </c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63" t="str">
        <f>IF(AND(DmartSalesData[[#This Row],[sales]]&gt;3000,DmartSalesData[[#This Row],[profit]]&gt;500),"Good","Not Good")</f>
        <v>Not Good</v>
      </c>
      <c r="R2363" s="73">
        <f>YEAR(DmartSalesData[[#This Row],[order_date]])</f>
        <v>2023</v>
      </c>
      <c r="S2363" s="73"/>
    </row>
    <row r="2364" spans="1:19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 t="str">
        <f>IF(DmartSalesData[[#This Row],[sales]]&gt;4000,"High Category",IF(DmartSalesData[[#This Row],[sales]]&gt;2000,"Medium Category","Low Category"))</f>
        <v>Low Category</v>
      </c>
      <c r="G2364" s="2">
        <v>0.02</v>
      </c>
      <c r="H2364" s="24">
        <f t="shared" si="72"/>
        <v>25.704599999999999</v>
      </c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63" t="str">
        <f>IF(AND(DmartSalesData[[#This Row],[sales]]&gt;3000,DmartSalesData[[#This Row],[profit]]&gt;500),"Good","Not Good")</f>
        <v>Not Good</v>
      </c>
      <c r="R2364" s="73">
        <f>YEAR(DmartSalesData[[#This Row],[order_date]])</f>
        <v>2024</v>
      </c>
      <c r="S2364" s="73"/>
    </row>
    <row r="2365" spans="1:19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 t="str">
        <f>IF(DmartSalesData[[#This Row],[sales]]&gt;4000,"High Category",IF(DmartSalesData[[#This Row],[sales]]&gt;2000,"Medium Category","Low Category"))</f>
        <v>Low Category</v>
      </c>
      <c r="G2365" s="2">
        <v>0.22</v>
      </c>
      <c r="H2365" s="24">
        <f t="shared" si="72"/>
        <v>89.667599999999993</v>
      </c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63" t="str">
        <f>IF(AND(DmartSalesData[[#This Row],[sales]]&gt;3000,DmartSalesData[[#This Row],[profit]]&gt;500),"Good","Not Good")</f>
        <v>Not Good</v>
      </c>
      <c r="R2365" s="73">
        <f>YEAR(DmartSalesData[[#This Row],[order_date]])</f>
        <v>2024</v>
      </c>
      <c r="S2365" s="73"/>
    </row>
    <row r="2366" spans="1:19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 t="str">
        <f>IF(DmartSalesData[[#This Row],[sales]]&gt;4000,"High Category",IF(DmartSalesData[[#This Row],[sales]]&gt;2000,"Medium Category","Low Category"))</f>
        <v>Low Category</v>
      </c>
      <c r="G2366" s="2">
        <v>0.05</v>
      </c>
      <c r="H2366" s="24">
        <f t="shared" si="72"/>
        <v>40.920500000000004</v>
      </c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63" t="str">
        <f>IF(AND(DmartSalesData[[#This Row],[sales]]&gt;3000,DmartSalesData[[#This Row],[profit]]&gt;500),"Good","Not Good")</f>
        <v>Not Good</v>
      </c>
      <c r="R2366" s="73">
        <f>YEAR(DmartSalesData[[#This Row],[order_date]])</f>
        <v>2023</v>
      </c>
      <c r="S2366" s="73"/>
    </row>
    <row r="2367" spans="1:19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 t="str">
        <f>IF(DmartSalesData[[#This Row],[sales]]&gt;4000,"High Category",IF(DmartSalesData[[#This Row],[sales]]&gt;2000,"Medium Category","Low Category"))</f>
        <v>Low Category</v>
      </c>
      <c r="G2367" s="2">
        <v>0.11</v>
      </c>
      <c r="H2367" s="24">
        <f t="shared" si="72"/>
        <v>89.977800000000002</v>
      </c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63" t="str">
        <f>IF(AND(DmartSalesData[[#This Row],[sales]]&gt;3000,DmartSalesData[[#This Row],[profit]]&gt;500),"Good","Not Good")</f>
        <v>Not Good</v>
      </c>
      <c r="R2367" s="73">
        <f>YEAR(DmartSalesData[[#This Row],[order_date]])</f>
        <v>2023</v>
      </c>
      <c r="S2367" s="73"/>
    </row>
    <row r="2368" spans="1:19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 t="str">
        <f>IF(DmartSalesData[[#This Row],[sales]]&gt;4000,"High Category",IF(DmartSalesData[[#This Row],[sales]]&gt;2000,"Medium Category","Low Category"))</f>
        <v>Low Category</v>
      </c>
      <c r="G2368" s="2">
        <v>0.39</v>
      </c>
      <c r="H2368" s="24">
        <f t="shared" si="72"/>
        <v>427.74810000000002</v>
      </c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63" t="str">
        <f>IF(AND(DmartSalesData[[#This Row],[sales]]&gt;3000,DmartSalesData[[#This Row],[profit]]&gt;500),"Good","Not Good")</f>
        <v>Not Good</v>
      </c>
      <c r="R2368" s="73">
        <f>YEAR(DmartSalesData[[#This Row],[order_date]])</f>
        <v>2024</v>
      </c>
      <c r="S2368" s="73"/>
    </row>
    <row r="2369" spans="1:19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 t="str">
        <f>IF(DmartSalesData[[#This Row],[sales]]&gt;4000,"High Category",IF(DmartSalesData[[#This Row],[sales]]&gt;2000,"Medium Category","Low Category"))</f>
        <v>Low Category</v>
      </c>
      <c r="G2369" s="2">
        <v>0.25</v>
      </c>
      <c r="H2369" s="24">
        <f t="shared" si="72"/>
        <v>375.59500000000003</v>
      </c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63" t="str">
        <f>IF(AND(DmartSalesData[[#This Row],[sales]]&gt;3000,DmartSalesData[[#This Row],[profit]]&gt;500),"Good","Not Good")</f>
        <v>Not Good</v>
      </c>
      <c r="R2369" s="73">
        <f>YEAR(DmartSalesData[[#This Row],[order_date]])</f>
        <v>2024</v>
      </c>
      <c r="S2369" s="73"/>
    </row>
    <row r="2370" spans="1:19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 t="str">
        <f>IF(DmartSalesData[[#This Row],[sales]]&gt;4000,"High Category",IF(DmartSalesData[[#This Row],[sales]]&gt;2000,"Medium Category","Low Category"))</f>
        <v>High Category</v>
      </c>
      <c r="G2370" s="2">
        <v>0.19</v>
      </c>
      <c r="H2370" s="24">
        <f t="shared" ref="H2370:H2433" si="74">E2370*G2370</f>
        <v>777.74980000000005</v>
      </c>
      <c r="I2370" s="2">
        <f t="shared" ref="I2370:I2433" si="75">E2370-H2370</f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63" t="str">
        <f>IF(AND(DmartSalesData[[#This Row],[sales]]&gt;3000,DmartSalesData[[#This Row],[profit]]&gt;500),"Good","Not Good")</f>
        <v>Good</v>
      </c>
      <c r="R2370" s="73">
        <f>YEAR(DmartSalesData[[#This Row],[order_date]])</f>
        <v>2023</v>
      </c>
      <c r="S2370" s="73"/>
    </row>
    <row r="2371" spans="1:19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 t="str">
        <f>IF(DmartSalesData[[#This Row],[sales]]&gt;4000,"High Category",IF(DmartSalesData[[#This Row],[sales]]&gt;2000,"Medium Category","Low Category"))</f>
        <v>High Category</v>
      </c>
      <c r="G2371" s="2">
        <v>0.09</v>
      </c>
      <c r="H2371" s="24">
        <f t="shared" si="74"/>
        <v>412.85159999999996</v>
      </c>
      <c r="I2371" s="2">
        <f t="shared" si="75"/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63" t="str">
        <f>IF(AND(DmartSalesData[[#This Row],[sales]]&gt;3000,DmartSalesData[[#This Row],[profit]]&gt;500),"Good","Not Good")</f>
        <v>Good</v>
      </c>
      <c r="R2371" s="73">
        <f>YEAR(DmartSalesData[[#This Row],[order_date]])</f>
        <v>2023</v>
      </c>
      <c r="S2371" s="73"/>
    </row>
    <row r="2372" spans="1:19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 t="str">
        <f>IF(DmartSalesData[[#This Row],[sales]]&gt;4000,"High Category",IF(DmartSalesData[[#This Row],[sales]]&gt;2000,"Medium Category","Low Category"))</f>
        <v>Medium Category</v>
      </c>
      <c r="G2372" s="2">
        <v>0.43</v>
      </c>
      <c r="H2372" s="24">
        <f t="shared" si="74"/>
        <v>899.03109999999992</v>
      </c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63" t="str">
        <f>IF(AND(DmartSalesData[[#This Row],[sales]]&gt;3000,DmartSalesData[[#This Row],[profit]]&gt;500),"Good","Not Good")</f>
        <v>Not Good</v>
      </c>
      <c r="R2372" s="73">
        <f>YEAR(DmartSalesData[[#This Row],[order_date]])</f>
        <v>2023</v>
      </c>
      <c r="S2372" s="73"/>
    </row>
    <row r="2373" spans="1:19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 t="str">
        <f>IF(DmartSalesData[[#This Row],[sales]]&gt;4000,"High Category",IF(DmartSalesData[[#This Row],[sales]]&gt;2000,"Medium Category","Low Category"))</f>
        <v>Low Category</v>
      </c>
      <c r="G2373" s="2">
        <v>0.45</v>
      </c>
      <c r="H2373" s="24">
        <f t="shared" si="74"/>
        <v>327.69900000000001</v>
      </c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63" t="str">
        <f>IF(AND(DmartSalesData[[#This Row],[sales]]&gt;3000,DmartSalesData[[#This Row],[profit]]&gt;500),"Good","Not Good")</f>
        <v>Not Good</v>
      </c>
      <c r="R2373" s="73">
        <f>YEAR(DmartSalesData[[#This Row],[order_date]])</f>
        <v>2024</v>
      </c>
      <c r="S2373" s="73"/>
    </row>
    <row r="2374" spans="1:19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 t="str">
        <f>IF(DmartSalesData[[#This Row],[sales]]&gt;4000,"High Category",IF(DmartSalesData[[#This Row],[sales]]&gt;2000,"Medium Category","Low Category"))</f>
        <v>Low Category</v>
      </c>
      <c r="G2374" s="2">
        <v>0.26</v>
      </c>
      <c r="H2374" s="24">
        <f t="shared" si="74"/>
        <v>311.13420000000002</v>
      </c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63" t="str">
        <f>IF(AND(DmartSalesData[[#This Row],[sales]]&gt;3000,DmartSalesData[[#This Row],[profit]]&gt;500),"Good","Not Good")</f>
        <v>Not Good</v>
      </c>
      <c r="R2374" s="73">
        <f>YEAR(DmartSalesData[[#This Row],[order_date]])</f>
        <v>2023</v>
      </c>
      <c r="S2374" s="73"/>
    </row>
    <row r="2375" spans="1:19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 t="str">
        <f>IF(DmartSalesData[[#This Row],[sales]]&gt;4000,"High Category",IF(DmartSalesData[[#This Row],[sales]]&gt;2000,"Medium Category","Low Category"))</f>
        <v>Medium Category</v>
      </c>
      <c r="G2375" s="2">
        <v>0.46</v>
      </c>
      <c r="H2375" s="24">
        <f t="shared" si="74"/>
        <v>1705.4086</v>
      </c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63" t="str">
        <f>IF(AND(DmartSalesData[[#This Row],[sales]]&gt;3000,DmartSalesData[[#This Row],[profit]]&gt;500),"Good","Not Good")</f>
        <v>Not Good</v>
      </c>
      <c r="R2375" s="73">
        <f>YEAR(DmartSalesData[[#This Row],[order_date]])</f>
        <v>2023</v>
      </c>
      <c r="S2375" s="73"/>
    </row>
    <row r="2376" spans="1:19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 t="str">
        <f>IF(DmartSalesData[[#This Row],[sales]]&gt;4000,"High Category",IF(DmartSalesData[[#This Row],[sales]]&gt;2000,"Medium Category","Low Category"))</f>
        <v>Medium Category</v>
      </c>
      <c r="G2376" s="2">
        <v>0.23</v>
      </c>
      <c r="H2376" s="24">
        <f t="shared" si="74"/>
        <v>786.4597</v>
      </c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63" t="str">
        <f>IF(AND(DmartSalesData[[#This Row],[sales]]&gt;3000,DmartSalesData[[#This Row],[profit]]&gt;500),"Good","Not Good")</f>
        <v>Good</v>
      </c>
      <c r="R2376" s="73">
        <f>YEAR(DmartSalesData[[#This Row],[order_date]])</f>
        <v>2023</v>
      </c>
      <c r="S2376" s="73"/>
    </row>
    <row r="2377" spans="1:19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 t="str">
        <f>IF(DmartSalesData[[#This Row],[sales]]&gt;4000,"High Category",IF(DmartSalesData[[#This Row],[sales]]&gt;2000,"Medium Category","Low Category"))</f>
        <v>High Category</v>
      </c>
      <c r="G2377" s="2">
        <v>0.05</v>
      </c>
      <c r="H2377" s="24">
        <f t="shared" si="74"/>
        <v>241.96600000000001</v>
      </c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63" t="str">
        <f>IF(AND(DmartSalesData[[#This Row],[sales]]&gt;3000,DmartSalesData[[#This Row],[profit]]&gt;500),"Good","Not Good")</f>
        <v>Good</v>
      </c>
      <c r="R2377" s="73">
        <f>YEAR(DmartSalesData[[#This Row],[order_date]])</f>
        <v>2023</v>
      </c>
      <c r="S2377" s="73"/>
    </row>
    <row r="2378" spans="1:19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 t="str">
        <f>IF(DmartSalesData[[#This Row],[sales]]&gt;4000,"High Category",IF(DmartSalesData[[#This Row],[sales]]&gt;2000,"Medium Category","Low Category"))</f>
        <v>Low Category</v>
      </c>
      <c r="G2378" s="2">
        <v>0.01</v>
      </c>
      <c r="H2378" s="24">
        <f t="shared" si="74"/>
        <v>1.7099000000000002</v>
      </c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63" t="str">
        <f>IF(AND(DmartSalesData[[#This Row],[sales]]&gt;3000,DmartSalesData[[#This Row],[profit]]&gt;500),"Good","Not Good")</f>
        <v>Not Good</v>
      </c>
      <c r="R2378" s="73">
        <f>YEAR(DmartSalesData[[#This Row],[order_date]])</f>
        <v>2023</v>
      </c>
      <c r="S2378" s="73"/>
    </row>
    <row r="2379" spans="1:19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 t="str">
        <f>IF(DmartSalesData[[#This Row],[sales]]&gt;4000,"High Category",IF(DmartSalesData[[#This Row],[sales]]&gt;2000,"Medium Category","Low Category"))</f>
        <v>Medium Category</v>
      </c>
      <c r="G2379" s="2">
        <v>0.06</v>
      </c>
      <c r="H2379" s="24">
        <f t="shared" si="74"/>
        <v>226.72319999999999</v>
      </c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63" t="str">
        <f>IF(AND(DmartSalesData[[#This Row],[sales]]&gt;3000,DmartSalesData[[#This Row],[profit]]&gt;500),"Good","Not Good")</f>
        <v>Good</v>
      </c>
      <c r="R2379" s="73">
        <f>YEAR(DmartSalesData[[#This Row],[order_date]])</f>
        <v>2024</v>
      </c>
      <c r="S2379" s="73"/>
    </row>
    <row r="2380" spans="1:19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 t="str">
        <f>IF(DmartSalesData[[#This Row],[sales]]&gt;4000,"High Category",IF(DmartSalesData[[#This Row],[sales]]&gt;2000,"Medium Category","Low Category"))</f>
        <v>Medium Category</v>
      </c>
      <c r="G2380" s="2">
        <v>0.31</v>
      </c>
      <c r="H2380" s="24">
        <f t="shared" si="74"/>
        <v>799.30089999999996</v>
      </c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63" t="str">
        <f>IF(AND(DmartSalesData[[#This Row],[sales]]&gt;3000,DmartSalesData[[#This Row],[profit]]&gt;500),"Good","Not Good")</f>
        <v>Not Good</v>
      </c>
      <c r="R2380" s="73">
        <f>YEAR(DmartSalesData[[#This Row],[order_date]])</f>
        <v>2023</v>
      </c>
      <c r="S2380" s="73"/>
    </row>
    <row r="2381" spans="1:19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 t="str">
        <f>IF(DmartSalesData[[#This Row],[sales]]&gt;4000,"High Category",IF(DmartSalesData[[#This Row],[sales]]&gt;2000,"Medium Category","Low Category"))</f>
        <v>High Category</v>
      </c>
      <c r="G2381" s="2">
        <v>0.16</v>
      </c>
      <c r="H2381" s="24">
        <f t="shared" si="74"/>
        <v>723.71199999999999</v>
      </c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63" t="str">
        <f>IF(AND(DmartSalesData[[#This Row],[sales]]&gt;3000,DmartSalesData[[#This Row],[profit]]&gt;500),"Good","Not Good")</f>
        <v>Not Good</v>
      </c>
      <c r="R2381" s="73">
        <f>YEAR(DmartSalesData[[#This Row],[order_date]])</f>
        <v>2023</v>
      </c>
      <c r="S2381" s="73"/>
    </row>
    <row r="2382" spans="1:19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 t="str">
        <f>IF(DmartSalesData[[#This Row],[sales]]&gt;4000,"High Category",IF(DmartSalesData[[#This Row],[sales]]&gt;2000,"Medium Category","Low Category"))</f>
        <v>Medium Category</v>
      </c>
      <c r="G2382" s="2">
        <v>0.32</v>
      </c>
      <c r="H2382" s="24">
        <f t="shared" si="74"/>
        <v>935.43039999999996</v>
      </c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63" t="str">
        <f>IF(AND(DmartSalesData[[#This Row],[sales]]&gt;3000,DmartSalesData[[#This Row],[profit]]&gt;500),"Good","Not Good")</f>
        <v>Not Good</v>
      </c>
      <c r="R2382" s="73">
        <f>YEAR(DmartSalesData[[#This Row],[order_date]])</f>
        <v>2024</v>
      </c>
      <c r="S2382" s="73"/>
    </row>
    <row r="2383" spans="1:19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 t="str">
        <f>IF(DmartSalesData[[#This Row],[sales]]&gt;4000,"High Category",IF(DmartSalesData[[#This Row],[sales]]&gt;2000,"Medium Category","Low Category"))</f>
        <v>Medium Category</v>
      </c>
      <c r="G2383" s="2">
        <v>0.25</v>
      </c>
      <c r="H2383" s="24">
        <f t="shared" si="74"/>
        <v>572.16750000000002</v>
      </c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63" t="str">
        <f>IF(AND(DmartSalesData[[#This Row],[sales]]&gt;3000,DmartSalesData[[#This Row],[profit]]&gt;500),"Good","Not Good")</f>
        <v>Not Good</v>
      </c>
      <c r="R2383" s="73">
        <f>YEAR(DmartSalesData[[#This Row],[order_date]])</f>
        <v>2024</v>
      </c>
      <c r="S2383" s="73"/>
    </row>
    <row r="2384" spans="1:19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 t="str">
        <f>IF(DmartSalesData[[#This Row],[sales]]&gt;4000,"High Category",IF(DmartSalesData[[#This Row],[sales]]&gt;2000,"Medium Category","Low Category"))</f>
        <v>Medium Category</v>
      </c>
      <c r="G2384" s="2">
        <v>0.17</v>
      </c>
      <c r="H2384" s="24">
        <f t="shared" si="74"/>
        <v>571.65390000000002</v>
      </c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63" t="str">
        <f>IF(AND(DmartSalesData[[#This Row],[sales]]&gt;3000,DmartSalesData[[#This Row],[profit]]&gt;500),"Good","Not Good")</f>
        <v>Good</v>
      </c>
      <c r="R2384" s="73">
        <f>YEAR(DmartSalesData[[#This Row],[order_date]])</f>
        <v>2023</v>
      </c>
      <c r="S2384" s="73"/>
    </row>
    <row r="2385" spans="1:19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 t="str">
        <f>IF(DmartSalesData[[#This Row],[sales]]&gt;4000,"High Category",IF(DmartSalesData[[#This Row],[sales]]&gt;2000,"Medium Category","Low Category"))</f>
        <v>High Category</v>
      </c>
      <c r="G2385" s="2">
        <v>0.11</v>
      </c>
      <c r="H2385" s="24">
        <f t="shared" si="74"/>
        <v>460.26860000000005</v>
      </c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63" t="str">
        <f>IF(AND(DmartSalesData[[#This Row],[sales]]&gt;3000,DmartSalesData[[#This Row],[profit]]&gt;500),"Good","Not Good")</f>
        <v>Not Good</v>
      </c>
      <c r="R2385" s="73">
        <f>YEAR(DmartSalesData[[#This Row],[order_date]])</f>
        <v>2024</v>
      </c>
      <c r="S2385" s="73"/>
    </row>
    <row r="2386" spans="1:19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 t="str">
        <f>IF(DmartSalesData[[#This Row],[sales]]&gt;4000,"High Category",IF(DmartSalesData[[#This Row],[sales]]&gt;2000,"Medium Category","Low Category"))</f>
        <v>Low Category</v>
      </c>
      <c r="G2386" s="2">
        <v>0.04</v>
      </c>
      <c r="H2386" s="24">
        <f t="shared" si="74"/>
        <v>59.369599999999998</v>
      </c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63" t="str">
        <f>IF(AND(DmartSalesData[[#This Row],[sales]]&gt;3000,DmartSalesData[[#This Row],[profit]]&gt;500),"Good","Not Good")</f>
        <v>Not Good</v>
      </c>
      <c r="R2386" s="73">
        <f>YEAR(DmartSalesData[[#This Row],[order_date]])</f>
        <v>2024</v>
      </c>
      <c r="S2386" s="73"/>
    </row>
    <row r="2387" spans="1:19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 t="str">
        <f>IF(DmartSalesData[[#This Row],[sales]]&gt;4000,"High Category",IF(DmartSalesData[[#This Row],[sales]]&gt;2000,"Medium Category","Low Category"))</f>
        <v>Low Category</v>
      </c>
      <c r="G2387" s="2">
        <v>0.39</v>
      </c>
      <c r="H2387" s="24">
        <f t="shared" si="74"/>
        <v>244.48320000000001</v>
      </c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63" t="str">
        <f>IF(AND(DmartSalesData[[#This Row],[sales]]&gt;3000,DmartSalesData[[#This Row],[profit]]&gt;500),"Good","Not Good")</f>
        <v>Not Good</v>
      </c>
      <c r="R2387" s="73">
        <f>YEAR(DmartSalesData[[#This Row],[order_date]])</f>
        <v>2023</v>
      </c>
      <c r="S2387" s="73"/>
    </row>
    <row r="2388" spans="1:19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 t="str">
        <f>IF(DmartSalesData[[#This Row],[sales]]&gt;4000,"High Category",IF(DmartSalesData[[#This Row],[sales]]&gt;2000,"Medium Category","Low Category"))</f>
        <v>Medium Category</v>
      </c>
      <c r="G2388" s="2">
        <v>0.41</v>
      </c>
      <c r="H2388" s="24">
        <f t="shared" si="74"/>
        <v>910.93389999999988</v>
      </c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63" t="str">
        <f>IF(AND(DmartSalesData[[#This Row],[sales]]&gt;3000,DmartSalesData[[#This Row],[profit]]&gt;500),"Good","Not Good")</f>
        <v>Not Good</v>
      </c>
      <c r="R2388" s="73">
        <f>YEAR(DmartSalesData[[#This Row],[order_date]])</f>
        <v>2023</v>
      </c>
      <c r="S2388" s="73"/>
    </row>
    <row r="2389" spans="1:19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 t="str">
        <f>IF(DmartSalesData[[#This Row],[sales]]&gt;4000,"High Category",IF(DmartSalesData[[#This Row],[sales]]&gt;2000,"Medium Category","Low Category"))</f>
        <v>Low Category</v>
      </c>
      <c r="G2389" s="2">
        <v>0.27</v>
      </c>
      <c r="H2389" s="24">
        <f t="shared" si="74"/>
        <v>310.81050000000005</v>
      </c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63" t="str">
        <f>IF(AND(DmartSalesData[[#This Row],[sales]]&gt;3000,DmartSalesData[[#This Row],[profit]]&gt;500),"Good","Not Good")</f>
        <v>Not Good</v>
      </c>
      <c r="R2389" s="73">
        <f>YEAR(DmartSalesData[[#This Row],[order_date]])</f>
        <v>2023</v>
      </c>
      <c r="S2389" s="73"/>
    </row>
    <row r="2390" spans="1:19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 t="str">
        <f>IF(DmartSalesData[[#This Row],[sales]]&gt;4000,"High Category",IF(DmartSalesData[[#This Row],[sales]]&gt;2000,"Medium Category","Low Category"))</f>
        <v>Medium Category</v>
      </c>
      <c r="G2390" s="2">
        <v>0.08</v>
      </c>
      <c r="H2390" s="24">
        <f t="shared" si="74"/>
        <v>176.38</v>
      </c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63" t="str">
        <f>IF(AND(DmartSalesData[[#This Row],[sales]]&gt;3000,DmartSalesData[[#This Row],[profit]]&gt;500),"Good","Not Good")</f>
        <v>Not Good</v>
      </c>
      <c r="R2390" s="73">
        <f>YEAR(DmartSalesData[[#This Row],[order_date]])</f>
        <v>2023</v>
      </c>
      <c r="S2390" s="73"/>
    </row>
    <row r="2391" spans="1:19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 t="str">
        <f>IF(DmartSalesData[[#This Row],[sales]]&gt;4000,"High Category",IF(DmartSalesData[[#This Row],[sales]]&gt;2000,"Medium Category","Low Category"))</f>
        <v>High Category</v>
      </c>
      <c r="G2391" s="2">
        <v>0.13</v>
      </c>
      <c r="H2391" s="24">
        <f t="shared" si="74"/>
        <v>644.29820000000007</v>
      </c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63" t="str">
        <f>IF(AND(DmartSalesData[[#This Row],[sales]]&gt;3000,DmartSalesData[[#This Row],[profit]]&gt;500),"Good","Not Good")</f>
        <v>Good</v>
      </c>
      <c r="R2391" s="73">
        <f>YEAR(DmartSalesData[[#This Row],[order_date]])</f>
        <v>2024</v>
      </c>
      <c r="S2391" s="73"/>
    </row>
    <row r="2392" spans="1:19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 t="str">
        <f>IF(DmartSalesData[[#This Row],[sales]]&gt;4000,"High Category",IF(DmartSalesData[[#This Row],[sales]]&gt;2000,"Medium Category","Low Category"))</f>
        <v>Medium Category</v>
      </c>
      <c r="G2392" s="2">
        <v>0.48</v>
      </c>
      <c r="H2392" s="24">
        <f t="shared" si="74"/>
        <v>1398.3359999999998</v>
      </c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63" t="str">
        <f>IF(AND(DmartSalesData[[#This Row],[sales]]&gt;3000,DmartSalesData[[#This Row],[profit]]&gt;500),"Good","Not Good")</f>
        <v>Not Good</v>
      </c>
      <c r="R2392" s="73">
        <f>YEAR(DmartSalesData[[#This Row],[order_date]])</f>
        <v>2024</v>
      </c>
      <c r="S2392" s="73"/>
    </row>
    <row r="2393" spans="1:19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 t="str">
        <f>IF(DmartSalesData[[#This Row],[sales]]&gt;4000,"High Category",IF(DmartSalesData[[#This Row],[sales]]&gt;2000,"Medium Category","Low Category"))</f>
        <v>Medium Category</v>
      </c>
      <c r="G2393" s="2">
        <v>0.11</v>
      </c>
      <c r="H2393" s="24">
        <f t="shared" si="74"/>
        <v>384.85039999999998</v>
      </c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63" t="str">
        <f>IF(AND(DmartSalesData[[#This Row],[sales]]&gt;3000,DmartSalesData[[#This Row],[profit]]&gt;500),"Good","Not Good")</f>
        <v>Not Good</v>
      </c>
      <c r="R2393" s="73">
        <f>YEAR(DmartSalesData[[#This Row],[order_date]])</f>
        <v>2024</v>
      </c>
      <c r="S2393" s="73"/>
    </row>
    <row r="2394" spans="1:19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 t="str">
        <f>IF(DmartSalesData[[#This Row],[sales]]&gt;4000,"High Category",IF(DmartSalesData[[#This Row],[sales]]&gt;2000,"Medium Category","Low Category"))</f>
        <v>Medium Category</v>
      </c>
      <c r="G2394" s="2">
        <v>0.03</v>
      </c>
      <c r="H2394" s="24">
        <f t="shared" si="74"/>
        <v>102.65549999999999</v>
      </c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63" t="str">
        <f>IF(AND(DmartSalesData[[#This Row],[sales]]&gt;3000,DmartSalesData[[#This Row],[profit]]&gt;500),"Good","Not Good")</f>
        <v>Good</v>
      </c>
      <c r="R2394" s="73">
        <f>YEAR(DmartSalesData[[#This Row],[order_date]])</f>
        <v>2024</v>
      </c>
      <c r="S2394" s="73"/>
    </row>
    <row r="2395" spans="1:19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 t="str">
        <f>IF(DmartSalesData[[#This Row],[sales]]&gt;4000,"High Category",IF(DmartSalesData[[#This Row],[sales]]&gt;2000,"Medium Category","Low Category"))</f>
        <v>High Category</v>
      </c>
      <c r="G2395" s="2">
        <v>0.28000000000000003</v>
      </c>
      <c r="H2395" s="24">
        <f t="shared" si="74"/>
        <v>1154.0004000000001</v>
      </c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63" t="str">
        <f>IF(AND(DmartSalesData[[#This Row],[sales]]&gt;3000,DmartSalesData[[#This Row],[profit]]&gt;500),"Good","Not Good")</f>
        <v>Good</v>
      </c>
      <c r="R2395" s="73">
        <f>YEAR(DmartSalesData[[#This Row],[order_date]])</f>
        <v>2023</v>
      </c>
      <c r="S2395" s="73"/>
    </row>
    <row r="2396" spans="1:19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 t="str">
        <f>IF(DmartSalesData[[#This Row],[sales]]&gt;4000,"High Category",IF(DmartSalesData[[#This Row],[sales]]&gt;2000,"Medium Category","Low Category"))</f>
        <v>High Category</v>
      </c>
      <c r="G2396" s="2">
        <v>0.13</v>
      </c>
      <c r="H2396" s="24">
        <f t="shared" si="74"/>
        <v>614.40989999999999</v>
      </c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63" t="str">
        <f>IF(AND(DmartSalesData[[#This Row],[sales]]&gt;3000,DmartSalesData[[#This Row],[profit]]&gt;500),"Good","Not Good")</f>
        <v>Good</v>
      </c>
      <c r="R2396" s="73">
        <f>YEAR(DmartSalesData[[#This Row],[order_date]])</f>
        <v>2023</v>
      </c>
      <c r="S2396" s="73"/>
    </row>
    <row r="2397" spans="1:19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 t="str">
        <f>IF(DmartSalesData[[#This Row],[sales]]&gt;4000,"High Category",IF(DmartSalesData[[#This Row],[sales]]&gt;2000,"Medium Category","Low Category"))</f>
        <v>Medium Category</v>
      </c>
      <c r="G2397" s="2">
        <v>0.48</v>
      </c>
      <c r="H2397" s="24">
        <f t="shared" si="74"/>
        <v>1597.5408</v>
      </c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63" t="str">
        <f>IF(AND(DmartSalesData[[#This Row],[sales]]&gt;3000,DmartSalesData[[#This Row],[profit]]&gt;500),"Good","Not Good")</f>
        <v>Good</v>
      </c>
      <c r="R2397" s="73">
        <f>YEAR(DmartSalesData[[#This Row],[order_date]])</f>
        <v>2023</v>
      </c>
      <c r="S2397" s="73"/>
    </row>
    <row r="2398" spans="1:19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 t="str">
        <f>IF(DmartSalesData[[#This Row],[sales]]&gt;4000,"High Category",IF(DmartSalesData[[#This Row],[sales]]&gt;2000,"Medium Category","Low Category"))</f>
        <v>Medium Category</v>
      </c>
      <c r="G2398" s="2">
        <v>0.28999999999999998</v>
      </c>
      <c r="H2398" s="24">
        <f t="shared" si="74"/>
        <v>705.52940000000001</v>
      </c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63" t="str">
        <f>IF(AND(DmartSalesData[[#This Row],[sales]]&gt;3000,DmartSalesData[[#This Row],[profit]]&gt;500),"Good","Not Good")</f>
        <v>Not Good</v>
      </c>
      <c r="R2398" s="73">
        <f>YEAR(DmartSalesData[[#This Row],[order_date]])</f>
        <v>2024</v>
      </c>
      <c r="S2398" s="73"/>
    </row>
    <row r="2399" spans="1:19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 t="str">
        <f>IF(DmartSalesData[[#This Row],[sales]]&gt;4000,"High Category",IF(DmartSalesData[[#This Row],[sales]]&gt;2000,"Medium Category","Low Category"))</f>
        <v>Low Category</v>
      </c>
      <c r="G2399" s="2">
        <v>0.48</v>
      </c>
      <c r="H2399" s="24">
        <f t="shared" si="74"/>
        <v>795.53759999999988</v>
      </c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63" t="str">
        <f>IF(AND(DmartSalesData[[#This Row],[sales]]&gt;3000,DmartSalesData[[#This Row],[profit]]&gt;500),"Good","Not Good")</f>
        <v>Not Good</v>
      </c>
      <c r="R2399" s="73">
        <f>YEAR(DmartSalesData[[#This Row],[order_date]])</f>
        <v>2024</v>
      </c>
      <c r="S2399" s="73"/>
    </row>
    <row r="2400" spans="1:19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 t="str">
        <f>IF(DmartSalesData[[#This Row],[sales]]&gt;4000,"High Category",IF(DmartSalesData[[#This Row],[sales]]&gt;2000,"Medium Category","Low Category"))</f>
        <v>Low Category</v>
      </c>
      <c r="G2400" s="2">
        <v>0.39</v>
      </c>
      <c r="H2400" s="24">
        <f t="shared" si="74"/>
        <v>727.48260000000005</v>
      </c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63" t="str">
        <f>IF(AND(DmartSalesData[[#This Row],[sales]]&gt;3000,DmartSalesData[[#This Row],[profit]]&gt;500),"Good","Not Good")</f>
        <v>Not Good</v>
      </c>
      <c r="R2400" s="73">
        <f>YEAR(DmartSalesData[[#This Row],[order_date]])</f>
        <v>2023</v>
      </c>
      <c r="S2400" s="73"/>
    </row>
    <row r="2401" spans="1:19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 t="str">
        <f>IF(DmartSalesData[[#This Row],[sales]]&gt;4000,"High Category",IF(DmartSalesData[[#This Row],[sales]]&gt;2000,"Medium Category","Low Category"))</f>
        <v>Low Category</v>
      </c>
      <c r="G2401" s="2">
        <v>0.36</v>
      </c>
      <c r="H2401" s="24">
        <f t="shared" si="74"/>
        <v>626.02200000000005</v>
      </c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63" t="str">
        <f>IF(AND(DmartSalesData[[#This Row],[sales]]&gt;3000,DmartSalesData[[#This Row],[profit]]&gt;500),"Good","Not Good")</f>
        <v>Not Good</v>
      </c>
      <c r="R2401" s="73">
        <f>YEAR(DmartSalesData[[#This Row],[order_date]])</f>
        <v>2024</v>
      </c>
      <c r="S2401" s="73"/>
    </row>
    <row r="2402" spans="1:19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 t="str">
        <f>IF(DmartSalesData[[#This Row],[sales]]&gt;4000,"High Category",IF(DmartSalesData[[#This Row],[sales]]&gt;2000,"Medium Category","Low Category"))</f>
        <v>Low Category</v>
      </c>
      <c r="G2402" s="2">
        <v>0.42</v>
      </c>
      <c r="H2402" s="24">
        <f t="shared" si="74"/>
        <v>709.74959999999999</v>
      </c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63" t="str">
        <f>IF(AND(DmartSalesData[[#This Row],[sales]]&gt;3000,DmartSalesData[[#This Row],[profit]]&gt;500),"Good","Not Good")</f>
        <v>Not Good</v>
      </c>
      <c r="R2402" s="73">
        <f>YEAR(DmartSalesData[[#This Row],[order_date]])</f>
        <v>2024</v>
      </c>
      <c r="S2402" s="73"/>
    </row>
    <row r="2403" spans="1:19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 t="str">
        <f>IF(DmartSalesData[[#This Row],[sales]]&gt;4000,"High Category",IF(DmartSalesData[[#This Row],[sales]]&gt;2000,"Medium Category","Low Category"))</f>
        <v>Medium Category</v>
      </c>
      <c r="G2403" s="2">
        <v>0.3</v>
      </c>
      <c r="H2403" s="24">
        <f t="shared" si="74"/>
        <v>1051.098</v>
      </c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63" t="str">
        <f>IF(AND(DmartSalesData[[#This Row],[sales]]&gt;3000,DmartSalesData[[#This Row],[profit]]&gt;500),"Good","Not Good")</f>
        <v>Good</v>
      </c>
      <c r="R2403" s="73">
        <f>YEAR(DmartSalesData[[#This Row],[order_date]])</f>
        <v>2024</v>
      </c>
      <c r="S2403" s="73"/>
    </row>
    <row r="2404" spans="1:19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 t="str">
        <f>IF(DmartSalesData[[#This Row],[sales]]&gt;4000,"High Category",IF(DmartSalesData[[#This Row],[sales]]&gt;2000,"Medium Category","Low Category"))</f>
        <v>Medium Category</v>
      </c>
      <c r="G2404" s="2">
        <v>0.01</v>
      </c>
      <c r="H2404" s="24">
        <f t="shared" si="74"/>
        <v>29.797699999999999</v>
      </c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63" t="str">
        <f>IF(AND(DmartSalesData[[#This Row],[sales]]&gt;3000,DmartSalesData[[#This Row],[profit]]&gt;500),"Good","Not Good")</f>
        <v>Not Good</v>
      </c>
      <c r="R2404" s="73">
        <f>YEAR(DmartSalesData[[#This Row],[order_date]])</f>
        <v>2023</v>
      </c>
      <c r="S2404" s="73"/>
    </row>
    <row r="2405" spans="1:19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 t="str">
        <f>IF(DmartSalesData[[#This Row],[sales]]&gt;4000,"High Category",IF(DmartSalesData[[#This Row],[sales]]&gt;2000,"Medium Category","Low Category"))</f>
        <v>Low Category</v>
      </c>
      <c r="G2405" s="2">
        <v>0.2</v>
      </c>
      <c r="H2405" s="24">
        <f t="shared" si="74"/>
        <v>217.95600000000002</v>
      </c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63" t="str">
        <f>IF(AND(DmartSalesData[[#This Row],[sales]]&gt;3000,DmartSalesData[[#This Row],[profit]]&gt;500),"Good","Not Good")</f>
        <v>Not Good</v>
      </c>
      <c r="R2405" s="73">
        <f>YEAR(DmartSalesData[[#This Row],[order_date]])</f>
        <v>2024</v>
      </c>
      <c r="S2405" s="73"/>
    </row>
    <row r="2406" spans="1:19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 t="str">
        <f>IF(DmartSalesData[[#This Row],[sales]]&gt;4000,"High Category",IF(DmartSalesData[[#This Row],[sales]]&gt;2000,"Medium Category","Low Category"))</f>
        <v>High Category</v>
      </c>
      <c r="G2406" s="2">
        <v>0.11</v>
      </c>
      <c r="H2406" s="24">
        <f t="shared" si="74"/>
        <v>533.62869999999998</v>
      </c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63" t="str">
        <f>IF(AND(DmartSalesData[[#This Row],[sales]]&gt;3000,DmartSalesData[[#This Row],[profit]]&gt;500),"Good","Not Good")</f>
        <v>Good</v>
      </c>
      <c r="R2406" s="73">
        <f>YEAR(DmartSalesData[[#This Row],[order_date]])</f>
        <v>2024</v>
      </c>
      <c r="S2406" s="73"/>
    </row>
    <row r="2407" spans="1:19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 t="str">
        <f>IF(DmartSalesData[[#This Row],[sales]]&gt;4000,"High Category",IF(DmartSalesData[[#This Row],[sales]]&gt;2000,"Medium Category","Low Category"))</f>
        <v>Medium Category</v>
      </c>
      <c r="G2407" s="2">
        <v>0.22</v>
      </c>
      <c r="H2407" s="24">
        <f t="shared" si="74"/>
        <v>483.08920000000001</v>
      </c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63" t="str">
        <f>IF(AND(DmartSalesData[[#This Row],[sales]]&gt;3000,DmartSalesData[[#This Row],[profit]]&gt;500),"Good","Not Good")</f>
        <v>Not Good</v>
      </c>
      <c r="R2407" s="73">
        <f>YEAR(DmartSalesData[[#This Row],[order_date]])</f>
        <v>2024</v>
      </c>
      <c r="S2407" s="73"/>
    </row>
    <row r="2408" spans="1:19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 t="str">
        <f>IF(DmartSalesData[[#This Row],[sales]]&gt;4000,"High Category",IF(DmartSalesData[[#This Row],[sales]]&gt;2000,"Medium Category","Low Category"))</f>
        <v>Medium Category</v>
      </c>
      <c r="G2408" s="2">
        <v>0.24</v>
      </c>
      <c r="H2408" s="24">
        <f t="shared" si="74"/>
        <v>689.71680000000003</v>
      </c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63" t="str">
        <f>IF(AND(DmartSalesData[[#This Row],[sales]]&gt;3000,DmartSalesData[[#This Row],[profit]]&gt;500),"Good","Not Good")</f>
        <v>Not Good</v>
      </c>
      <c r="R2408" s="73">
        <f>YEAR(DmartSalesData[[#This Row],[order_date]])</f>
        <v>2024</v>
      </c>
      <c r="S2408" s="73"/>
    </row>
    <row r="2409" spans="1:19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 t="str">
        <f>IF(DmartSalesData[[#This Row],[sales]]&gt;4000,"High Category",IF(DmartSalesData[[#This Row],[sales]]&gt;2000,"Medium Category","Low Category"))</f>
        <v>Medium Category</v>
      </c>
      <c r="G2409" s="2">
        <v>0.06</v>
      </c>
      <c r="H2409" s="24">
        <f t="shared" si="74"/>
        <v>212.56439999999998</v>
      </c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63" t="str">
        <f>IF(AND(DmartSalesData[[#This Row],[sales]]&gt;3000,DmartSalesData[[#This Row],[profit]]&gt;500),"Good","Not Good")</f>
        <v>Not Good</v>
      </c>
      <c r="R2409" s="73">
        <f>YEAR(DmartSalesData[[#This Row],[order_date]])</f>
        <v>2024</v>
      </c>
      <c r="S2409" s="73"/>
    </row>
    <row r="2410" spans="1:19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 t="str">
        <f>IF(DmartSalesData[[#This Row],[sales]]&gt;4000,"High Category",IF(DmartSalesData[[#This Row],[sales]]&gt;2000,"Medium Category","Low Category"))</f>
        <v>Medium Category</v>
      </c>
      <c r="G2410" s="2">
        <v>0.01</v>
      </c>
      <c r="H2410" s="24">
        <f t="shared" si="74"/>
        <v>31.0702</v>
      </c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63" t="str">
        <f>IF(AND(DmartSalesData[[#This Row],[sales]]&gt;3000,DmartSalesData[[#This Row],[profit]]&gt;500),"Good","Not Good")</f>
        <v>Good</v>
      </c>
      <c r="R2410" s="73">
        <f>YEAR(DmartSalesData[[#This Row],[order_date]])</f>
        <v>2024</v>
      </c>
      <c r="S2410" s="73"/>
    </row>
    <row r="2411" spans="1:19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 t="str">
        <f>IF(DmartSalesData[[#This Row],[sales]]&gt;4000,"High Category",IF(DmartSalesData[[#This Row],[sales]]&gt;2000,"Medium Category","Low Category"))</f>
        <v>Low Category</v>
      </c>
      <c r="G2411" s="2">
        <v>7.0000000000000007E-2</v>
      </c>
      <c r="H2411" s="24">
        <f t="shared" si="74"/>
        <v>113.69050000000001</v>
      </c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63" t="str">
        <f>IF(AND(DmartSalesData[[#This Row],[sales]]&gt;3000,DmartSalesData[[#This Row],[profit]]&gt;500),"Good","Not Good")</f>
        <v>Not Good</v>
      </c>
      <c r="R2411" s="73">
        <f>YEAR(DmartSalesData[[#This Row],[order_date]])</f>
        <v>2024</v>
      </c>
      <c r="S2411" s="73"/>
    </row>
    <row r="2412" spans="1:19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 t="str">
        <f>IF(DmartSalesData[[#This Row],[sales]]&gt;4000,"High Category",IF(DmartSalesData[[#This Row],[sales]]&gt;2000,"Medium Category","Low Category"))</f>
        <v>High Category</v>
      </c>
      <c r="G2412" s="2">
        <v>0.43</v>
      </c>
      <c r="H2412" s="24">
        <f t="shared" si="74"/>
        <v>1723.7668000000001</v>
      </c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63" t="str">
        <f>IF(AND(DmartSalesData[[#This Row],[sales]]&gt;3000,DmartSalesData[[#This Row],[profit]]&gt;500),"Good","Not Good")</f>
        <v>Good</v>
      </c>
      <c r="R2412" s="73">
        <f>YEAR(DmartSalesData[[#This Row],[order_date]])</f>
        <v>2023</v>
      </c>
      <c r="S2412" s="73"/>
    </row>
    <row r="2413" spans="1:19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 t="str">
        <f>IF(DmartSalesData[[#This Row],[sales]]&gt;4000,"High Category",IF(DmartSalesData[[#This Row],[sales]]&gt;2000,"Medium Category","Low Category"))</f>
        <v>Low Category</v>
      </c>
      <c r="G2413" s="2">
        <v>0.38</v>
      </c>
      <c r="H2413" s="24">
        <f t="shared" si="74"/>
        <v>243.10499999999999</v>
      </c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63" t="str">
        <f>IF(AND(DmartSalesData[[#This Row],[sales]]&gt;3000,DmartSalesData[[#This Row],[profit]]&gt;500),"Good","Not Good")</f>
        <v>Not Good</v>
      </c>
      <c r="R2413" s="73">
        <f>YEAR(DmartSalesData[[#This Row],[order_date]])</f>
        <v>2023</v>
      </c>
      <c r="S2413" s="73"/>
    </row>
    <row r="2414" spans="1:19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 t="str">
        <f>IF(DmartSalesData[[#This Row],[sales]]&gt;4000,"High Category",IF(DmartSalesData[[#This Row],[sales]]&gt;2000,"Medium Category","Low Category"))</f>
        <v>Medium Category</v>
      </c>
      <c r="G2414" s="2">
        <v>0.4</v>
      </c>
      <c r="H2414" s="24">
        <f t="shared" si="74"/>
        <v>1155.232</v>
      </c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63" t="str">
        <f>IF(AND(DmartSalesData[[#This Row],[sales]]&gt;3000,DmartSalesData[[#This Row],[profit]]&gt;500),"Good","Not Good")</f>
        <v>Not Good</v>
      </c>
      <c r="R2414" s="73">
        <f>YEAR(DmartSalesData[[#This Row],[order_date]])</f>
        <v>2023</v>
      </c>
      <c r="S2414" s="73"/>
    </row>
    <row r="2415" spans="1:19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 t="str">
        <f>IF(DmartSalesData[[#This Row],[sales]]&gt;4000,"High Category",IF(DmartSalesData[[#This Row],[sales]]&gt;2000,"Medium Category","Low Category"))</f>
        <v>Low Category</v>
      </c>
      <c r="G2415" s="2">
        <v>0.14000000000000001</v>
      </c>
      <c r="H2415" s="24">
        <f t="shared" si="74"/>
        <v>201.49500000000003</v>
      </c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63" t="str">
        <f>IF(AND(DmartSalesData[[#This Row],[sales]]&gt;3000,DmartSalesData[[#This Row],[profit]]&gt;500),"Good","Not Good")</f>
        <v>Not Good</v>
      </c>
      <c r="R2415" s="73">
        <f>YEAR(DmartSalesData[[#This Row],[order_date]])</f>
        <v>2024</v>
      </c>
      <c r="S2415" s="73"/>
    </row>
    <row r="2416" spans="1:19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 t="str">
        <f>IF(DmartSalesData[[#This Row],[sales]]&gt;4000,"High Category",IF(DmartSalesData[[#This Row],[sales]]&gt;2000,"Medium Category","Low Category"))</f>
        <v>Medium Category</v>
      </c>
      <c r="G2416" s="2">
        <v>0.12</v>
      </c>
      <c r="H2416" s="24">
        <f t="shared" si="74"/>
        <v>374.06879999999995</v>
      </c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63" t="str">
        <f>IF(AND(DmartSalesData[[#This Row],[sales]]&gt;3000,DmartSalesData[[#This Row],[profit]]&gt;500),"Good","Not Good")</f>
        <v>Good</v>
      </c>
      <c r="R2416" s="73">
        <f>YEAR(DmartSalesData[[#This Row],[order_date]])</f>
        <v>2023</v>
      </c>
      <c r="S2416" s="73"/>
    </row>
    <row r="2417" spans="1:19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 t="str">
        <f>IF(DmartSalesData[[#This Row],[sales]]&gt;4000,"High Category",IF(DmartSalesData[[#This Row],[sales]]&gt;2000,"Medium Category","Low Category"))</f>
        <v>Low Category</v>
      </c>
      <c r="G2417" s="2">
        <v>0.02</v>
      </c>
      <c r="H2417" s="24">
        <f t="shared" si="74"/>
        <v>23.363400000000002</v>
      </c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63" t="str">
        <f>IF(AND(DmartSalesData[[#This Row],[sales]]&gt;3000,DmartSalesData[[#This Row],[profit]]&gt;500),"Good","Not Good")</f>
        <v>Not Good</v>
      </c>
      <c r="R2417" s="73">
        <f>YEAR(DmartSalesData[[#This Row],[order_date]])</f>
        <v>2023</v>
      </c>
      <c r="S2417" s="73"/>
    </row>
    <row r="2418" spans="1:19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 t="str">
        <f>IF(DmartSalesData[[#This Row],[sales]]&gt;4000,"High Category",IF(DmartSalesData[[#This Row],[sales]]&gt;2000,"Medium Category","Low Category"))</f>
        <v>Medium Category</v>
      </c>
      <c r="G2418" s="2">
        <v>0.24</v>
      </c>
      <c r="H2418" s="24">
        <f t="shared" si="74"/>
        <v>932.10720000000003</v>
      </c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63" t="str">
        <f>IF(AND(DmartSalesData[[#This Row],[sales]]&gt;3000,DmartSalesData[[#This Row],[profit]]&gt;500),"Good","Not Good")</f>
        <v>Good</v>
      </c>
      <c r="R2418" s="73">
        <f>YEAR(DmartSalesData[[#This Row],[order_date]])</f>
        <v>2023</v>
      </c>
      <c r="S2418" s="73"/>
    </row>
    <row r="2419" spans="1:19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 t="str">
        <f>IF(DmartSalesData[[#This Row],[sales]]&gt;4000,"High Category",IF(DmartSalesData[[#This Row],[sales]]&gt;2000,"Medium Category","Low Category"))</f>
        <v>Low Category</v>
      </c>
      <c r="G2419" s="2">
        <v>0.19</v>
      </c>
      <c r="H2419" s="24">
        <f t="shared" si="74"/>
        <v>230.83670000000001</v>
      </c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63" t="str">
        <f>IF(AND(DmartSalesData[[#This Row],[sales]]&gt;3000,DmartSalesData[[#This Row],[profit]]&gt;500),"Good","Not Good")</f>
        <v>Not Good</v>
      </c>
      <c r="R2419" s="73">
        <f>YEAR(DmartSalesData[[#This Row],[order_date]])</f>
        <v>2024</v>
      </c>
      <c r="S2419" s="73"/>
    </row>
    <row r="2420" spans="1:19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 t="str">
        <f>IF(DmartSalesData[[#This Row],[sales]]&gt;4000,"High Category",IF(DmartSalesData[[#This Row],[sales]]&gt;2000,"Medium Category","Low Category"))</f>
        <v>High Category</v>
      </c>
      <c r="G2420" s="2">
        <v>0.42</v>
      </c>
      <c r="H2420" s="24">
        <f t="shared" si="74"/>
        <v>1874.4264000000001</v>
      </c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63" t="str">
        <f>IF(AND(DmartSalesData[[#This Row],[sales]]&gt;3000,DmartSalesData[[#This Row],[profit]]&gt;500),"Good","Not Good")</f>
        <v>Good</v>
      </c>
      <c r="R2420" s="73">
        <f>YEAR(DmartSalesData[[#This Row],[order_date]])</f>
        <v>2023</v>
      </c>
      <c r="S2420" s="73"/>
    </row>
    <row r="2421" spans="1:19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 t="str">
        <f>IF(DmartSalesData[[#This Row],[sales]]&gt;4000,"High Category",IF(DmartSalesData[[#This Row],[sales]]&gt;2000,"Medium Category","Low Category"))</f>
        <v>High Category</v>
      </c>
      <c r="G2421" s="2">
        <v>0.34</v>
      </c>
      <c r="H2421" s="24">
        <f t="shared" si="74"/>
        <v>1469.3508000000002</v>
      </c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63" t="str">
        <f>IF(AND(DmartSalesData[[#This Row],[sales]]&gt;3000,DmartSalesData[[#This Row],[profit]]&gt;500),"Good","Not Good")</f>
        <v>Not Good</v>
      </c>
      <c r="R2421" s="73">
        <f>YEAR(DmartSalesData[[#This Row],[order_date]])</f>
        <v>2024</v>
      </c>
      <c r="S2421" s="73"/>
    </row>
    <row r="2422" spans="1:19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 t="str">
        <f>IF(DmartSalesData[[#This Row],[sales]]&gt;4000,"High Category",IF(DmartSalesData[[#This Row],[sales]]&gt;2000,"Medium Category","Low Category"))</f>
        <v>Low Category</v>
      </c>
      <c r="G2422" s="2">
        <v>7.0000000000000007E-2</v>
      </c>
      <c r="H2422" s="24">
        <f t="shared" si="74"/>
        <v>131.30110000000002</v>
      </c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63" t="str">
        <f>IF(AND(DmartSalesData[[#This Row],[sales]]&gt;3000,DmartSalesData[[#This Row],[profit]]&gt;500),"Good","Not Good")</f>
        <v>Not Good</v>
      </c>
      <c r="R2422" s="73">
        <f>YEAR(DmartSalesData[[#This Row],[order_date]])</f>
        <v>2023</v>
      </c>
      <c r="S2422" s="73"/>
    </row>
    <row r="2423" spans="1:19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 t="str">
        <f>IF(DmartSalesData[[#This Row],[sales]]&gt;4000,"High Category",IF(DmartSalesData[[#This Row],[sales]]&gt;2000,"Medium Category","Low Category"))</f>
        <v>Low Category</v>
      </c>
      <c r="G2423" s="2">
        <v>0.49</v>
      </c>
      <c r="H2423" s="24">
        <f t="shared" si="74"/>
        <v>975.35479999999995</v>
      </c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63" t="str">
        <f>IF(AND(DmartSalesData[[#This Row],[sales]]&gt;3000,DmartSalesData[[#This Row],[profit]]&gt;500),"Good","Not Good")</f>
        <v>Not Good</v>
      </c>
      <c r="R2423" s="73">
        <f>YEAR(DmartSalesData[[#This Row],[order_date]])</f>
        <v>2024</v>
      </c>
      <c r="S2423" s="73"/>
    </row>
    <row r="2424" spans="1:19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 t="str">
        <f>IF(DmartSalesData[[#This Row],[sales]]&gt;4000,"High Category",IF(DmartSalesData[[#This Row],[sales]]&gt;2000,"Medium Category","Low Category"))</f>
        <v>Medium Category</v>
      </c>
      <c r="G2424" s="2">
        <v>0.39</v>
      </c>
      <c r="H2424" s="24">
        <f t="shared" si="74"/>
        <v>1379.5743</v>
      </c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63" t="str">
        <f>IF(AND(DmartSalesData[[#This Row],[sales]]&gt;3000,DmartSalesData[[#This Row],[profit]]&gt;500),"Good","Not Good")</f>
        <v>Not Good</v>
      </c>
      <c r="R2424" s="73">
        <f>YEAR(DmartSalesData[[#This Row],[order_date]])</f>
        <v>2024</v>
      </c>
      <c r="S2424" s="73"/>
    </row>
    <row r="2425" spans="1:19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 t="str">
        <f>IF(DmartSalesData[[#This Row],[sales]]&gt;4000,"High Category",IF(DmartSalesData[[#This Row],[sales]]&gt;2000,"Medium Category","Low Category"))</f>
        <v>Low Category</v>
      </c>
      <c r="G2425" s="2">
        <v>0.36</v>
      </c>
      <c r="H2425" s="24">
        <f t="shared" si="74"/>
        <v>195.4188</v>
      </c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63" t="str">
        <f>IF(AND(DmartSalesData[[#This Row],[sales]]&gt;3000,DmartSalesData[[#This Row],[profit]]&gt;500),"Good","Not Good")</f>
        <v>Not Good</v>
      </c>
      <c r="R2425" s="73">
        <f>YEAR(DmartSalesData[[#This Row],[order_date]])</f>
        <v>2023</v>
      </c>
      <c r="S2425" s="73"/>
    </row>
    <row r="2426" spans="1:19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 t="str">
        <f>IF(DmartSalesData[[#This Row],[sales]]&gt;4000,"High Category",IF(DmartSalesData[[#This Row],[sales]]&gt;2000,"Medium Category","Low Category"))</f>
        <v>Low Category</v>
      </c>
      <c r="G2426" s="2">
        <v>0.11</v>
      </c>
      <c r="H2426" s="24">
        <f t="shared" si="74"/>
        <v>54.616099999999996</v>
      </c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63" t="str">
        <f>IF(AND(DmartSalesData[[#This Row],[sales]]&gt;3000,DmartSalesData[[#This Row],[profit]]&gt;500),"Good","Not Good")</f>
        <v>Not Good</v>
      </c>
      <c r="R2426" s="73">
        <f>YEAR(DmartSalesData[[#This Row],[order_date]])</f>
        <v>2024</v>
      </c>
      <c r="S2426" s="73"/>
    </row>
    <row r="2427" spans="1:19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 t="str">
        <f>IF(DmartSalesData[[#This Row],[sales]]&gt;4000,"High Category",IF(DmartSalesData[[#This Row],[sales]]&gt;2000,"Medium Category","Low Category"))</f>
        <v>Low Category</v>
      </c>
      <c r="G2427" s="2">
        <v>0.45</v>
      </c>
      <c r="H2427" s="24">
        <f t="shared" si="74"/>
        <v>345.59550000000002</v>
      </c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63" t="str">
        <f>IF(AND(DmartSalesData[[#This Row],[sales]]&gt;3000,DmartSalesData[[#This Row],[profit]]&gt;500),"Good","Not Good")</f>
        <v>Not Good</v>
      </c>
      <c r="R2427" s="73">
        <f>YEAR(DmartSalesData[[#This Row],[order_date]])</f>
        <v>2024</v>
      </c>
      <c r="S2427" s="73"/>
    </row>
    <row r="2428" spans="1:19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 t="str">
        <f>IF(DmartSalesData[[#This Row],[sales]]&gt;4000,"High Category",IF(DmartSalesData[[#This Row],[sales]]&gt;2000,"Medium Category","Low Category"))</f>
        <v>Medium Category</v>
      </c>
      <c r="G2428" s="2">
        <v>0.24</v>
      </c>
      <c r="H2428" s="24">
        <f t="shared" si="74"/>
        <v>685.47119999999995</v>
      </c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63" t="str">
        <f>IF(AND(DmartSalesData[[#This Row],[sales]]&gt;3000,DmartSalesData[[#This Row],[profit]]&gt;500),"Good","Not Good")</f>
        <v>Not Good</v>
      </c>
      <c r="R2428" s="73">
        <f>YEAR(DmartSalesData[[#This Row],[order_date]])</f>
        <v>2024</v>
      </c>
      <c r="S2428" s="73"/>
    </row>
    <row r="2429" spans="1:19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 t="str">
        <f>IF(DmartSalesData[[#This Row],[sales]]&gt;4000,"High Category",IF(DmartSalesData[[#This Row],[sales]]&gt;2000,"Medium Category","Low Category"))</f>
        <v>Low Category</v>
      </c>
      <c r="G2429" s="2">
        <v>0.15</v>
      </c>
      <c r="H2429" s="24">
        <f t="shared" si="74"/>
        <v>124.51649999999999</v>
      </c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63" t="str">
        <f>IF(AND(DmartSalesData[[#This Row],[sales]]&gt;3000,DmartSalesData[[#This Row],[profit]]&gt;500),"Good","Not Good")</f>
        <v>Not Good</v>
      </c>
      <c r="R2429" s="73">
        <f>YEAR(DmartSalesData[[#This Row],[order_date]])</f>
        <v>2023</v>
      </c>
      <c r="S2429" s="73"/>
    </row>
    <row r="2430" spans="1:19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 t="str">
        <f>IF(DmartSalesData[[#This Row],[sales]]&gt;4000,"High Category",IF(DmartSalesData[[#This Row],[sales]]&gt;2000,"Medium Category","Low Category"))</f>
        <v>Low Category</v>
      </c>
      <c r="G2430" s="2">
        <v>0.33</v>
      </c>
      <c r="H2430" s="24">
        <f t="shared" si="74"/>
        <v>481.90559999999999</v>
      </c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63" t="str">
        <f>IF(AND(DmartSalesData[[#This Row],[sales]]&gt;3000,DmartSalesData[[#This Row],[profit]]&gt;500),"Good","Not Good")</f>
        <v>Not Good</v>
      </c>
      <c r="R2430" s="73">
        <f>YEAR(DmartSalesData[[#This Row],[order_date]])</f>
        <v>2023</v>
      </c>
      <c r="S2430" s="73"/>
    </row>
    <row r="2431" spans="1:19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 t="str">
        <f>IF(DmartSalesData[[#This Row],[sales]]&gt;4000,"High Category",IF(DmartSalesData[[#This Row],[sales]]&gt;2000,"Medium Category","Low Category"))</f>
        <v>Medium Category</v>
      </c>
      <c r="G2431" s="2">
        <v>0.11</v>
      </c>
      <c r="H2431" s="24">
        <f t="shared" si="74"/>
        <v>359.6857</v>
      </c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63" t="str">
        <f>IF(AND(DmartSalesData[[#This Row],[sales]]&gt;3000,DmartSalesData[[#This Row],[profit]]&gt;500),"Good","Not Good")</f>
        <v>Good</v>
      </c>
      <c r="R2431" s="73">
        <f>YEAR(DmartSalesData[[#This Row],[order_date]])</f>
        <v>2023</v>
      </c>
      <c r="S2431" s="73"/>
    </row>
    <row r="2432" spans="1:19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 t="str">
        <f>IF(DmartSalesData[[#This Row],[sales]]&gt;4000,"High Category",IF(DmartSalesData[[#This Row],[sales]]&gt;2000,"Medium Category","Low Category"))</f>
        <v>Low Category</v>
      </c>
      <c r="G2432" s="2">
        <v>0.45</v>
      </c>
      <c r="H2432" s="24">
        <f t="shared" si="74"/>
        <v>79.451999999999998</v>
      </c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63" t="str">
        <f>IF(AND(DmartSalesData[[#This Row],[sales]]&gt;3000,DmartSalesData[[#This Row],[profit]]&gt;500),"Good","Not Good")</f>
        <v>Not Good</v>
      </c>
      <c r="R2432" s="73">
        <f>YEAR(DmartSalesData[[#This Row],[order_date]])</f>
        <v>2023</v>
      </c>
      <c r="S2432" s="73"/>
    </row>
    <row r="2433" spans="1:19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 t="str">
        <f>IF(DmartSalesData[[#This Row],[sales]]&gt;4000,"High Category",IF(DmartSalesData[[#This Row],[sales]]&gt;2000,"Medium Category","Low Category"))</f>
        <v>Low Category</v>
      </c>
      <c r="G2433" s="2">
        <v>0.43</v>
      </c>
      <c r="H2433" s="24">
        <f t="shared" si="74"/>
        <v>422.75880000000001</v>
      </c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63" t="str">
        <f>IF(AND(DmartSalesData[[#This Row],[sales]]&gt;3000,DmartSalesData[[#This Row],[profit]]&gt;500),"Good","Not Good")</f>
        <v>Not Good</v>
      </c>
      <c r="R2433" s="73">
        <f>YEAR(DmartSalesData[[#This Row],[order_date]])</f>
        <v>2024</v>
      </c>
      <c r="S2433" s="73"/>
    </row>
    <row r="2434" spans="1:19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 t="str">
        <f>IF(DmartSalesData[[#This Row],[sales]]&gt;4000,"High Category",IF(DmartSalesData[[#This Row],[sales]]&gt;2000,"Medium Category","Low Category"))</f>
        <v>High Category</v>
      </c>
      <c r="G2434" s="2">
        <v>0.23</v>
      </c>
      <c r="H2434" s="24">
        <f t="shared" ref="H2434:H2497" si="76">E2434*G2434</f>
        <v>1071.0318</v>
      </c>
      <c r="I2434" s="2">
        <f t="shared" ref="I2434:I2497" si="77">E2434-H2434</f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63" t="str">
        <f>IF(AND(DmartSalesData[[#This Row],[sales]]&gt;3000,DmartSalesData[[#This Row],[profit]]&gt;500),"Good","Not Good")</f>
        <v>Not Good</v>
      </c>
      <c r="R2434" s="73">
        <f>YEAR(DmartSalesData[[#This Row],[order_date]])</f>
        <v>2024</v>
      </c>
      <c r="S2434" s="73"/>
    </row>
    <row r="2435" spans="1:19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 t="str">
        <f>IF(DmartSalesData[[#This Row],[sales]]&gt;4000,"High Category",IF(DmartSalesData[[#This Row],[sales]]&gt;2000,"Medium Category","Low Category"))</f>
        <v>Medium Category</v>
      </c>
      <c r="G2435" s="2">
        <v>0.1</v>
      </c>
      <c r="H2435" s="24">
        <f t="shared" si="76"/>
        <v>335.15300000000002</v>
      </c>
      <c r="I2435" s="2">
        <f t="shared" si="77"/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63" t="str">
        <f>IF(AND(DmartSalesData[[#This Row],[sales]]&gt;3000,DmartSalesData[[#This Row],[profit]]&gt;500),"Good","Not Good")</f>
        <v>Not Good</v>
      </c>
      <c r="R2435" s="73">
        <f>YEAR(DmartSalesData[[#This Row],[order_date]])</f>
        <v>2024</v>
      </c>
      <c r="S2435" s="73"/>
    </row>
    <row r="2436" spans="1:19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 t="str">
        <f>IF(DmartSalesData[[#This Row],[sales]]&gt;4000,"High Category",IF(DmartSalesData[[#This Row],[sales]]&gt;2000,"Medium Category","Low Category"))</f>
        <v>Low Category</v>
      </c>
      <c r="G2436" s="2">
        <v>0.25</v>
      </c>
      <c r="H2436" s="24">
        <f t="shared" si="76"/>
        <v>399.3</v>
      </c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63" t="str">
        <f>IF(AND(DmartSalesData[[#This Row],[sales]]&gt;3000,DmartSalesData[[#This Row],[profit]]&gt;500),"Good","Not Good")</f>
        <v>Not Good</v>
      </c>
      <c r="R2436" s="73">
        <f>YEAR(DmartSalesData[[#This Row],[order_date]])</f>
        <v>2024</v>
      </c>
      <c r="S2436" s="73"/>
    </row>
    <row r="2437" spans="1:19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 t="str">
        <f>IF(DmartSalesData[[#This Row],[sales]]&gt;4000,"High Category",IF(DmartSalesData[[#This Row],[sales]]&gt;2000,"Medium Category","Low Category"))</f>
        <v>Low Category</v>
      </c>
      <c r="G2437" s="2">
        <v>7.0000000000000007E-2</v>
      </c>
      <c r="H2437" s="24">
        <f t="shared" si="76"/>
        <v>22.539300000000004</v>
      </c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63" t="str">
        <f>IF(AND(DmartSalesData[[#This Row],[sales]]&gt;3000,DmartSalesData[[#This Row],[profit]]&gt;500),"Good","Not Good")</f>
        <v>Not Good</v>
      </c>
      <c r="R2437" s="73">
        <f>YEAR(DmartSalesData[[#This Row],[order_date]])</f>
        <v>2023</v>
      </c>
      <c r="S2437" s="73"/>
    </row>
    <row r="2438" spans="1:19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 t="str">
        <f>IF(DmartSalesData[[#This Row],[sales]]&gt;4000,"High Category",IF(DmartSalesData[[#This Row],[sales]]&gt;2000,"Medium Category","Low Category"))</f>
        <v>Medium Category</v>
      </c>
      <c r="G2438" s="2">
        <v>0.13</v>
      </c>
      <c r="H2438" s="24">
        <f t="shared" si="76"/>
        <v>386.31319999999999</v>
      </c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63" t="str">
        <f>IF(AND(DmartSalesData[[#This Row],[sales]]&gt;3000,DmartSalesData[[#This Row],[profit]]&gt;500),"Good","Not Good")</f>
        <v>Not Good</v>
      </c>
      <c r="R2438" s="73">
        <f>YEAR(DmartSalesData[[#This Row],[order_date]])</f>
        <v>2023</v>
      </c>
      <c r="S2438" s="73"/>
    </row>
    <row r="2439" spans="1:19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 t="str">
        <f>IF(DmartSalesData[[#This Row],[sales]]&gt;4000,"High Category",IF(DmartSalesData[[#This Row],[sales]]&gt;2000,"Medium Category","Low Category"))</f>
        <v>Low Category</v>
      </c>
      <c r="G2439" s="2">
        <v>0.24</v>
      </c>
      <c r="H2439" s="24">
        <f t="shared" si="76"/>
        <v>286.08959999999996</v>
      </c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63" t="str">
        <f>IF(AND(DmartSalesData[[#This Row],[sales]]&gt;3000,DmartSalesData[[#This Row],[profit]]&gt;500),"Good","Not Good")</f>
        <v>Not Good</v>
      </c>
      <c r="R2439" s="73">
        <f>YEAR(DmartSalesData[[#This Row],[order_date]])</f>
        <v>2024</v>
      </c>
      <c r="S2439" s="73"/>
    </row>
    <row r="2440" spans="1:19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 t="str">
        <f>IF(DmartSalesData[[#This Row],[sales]]&gt;4000,"High Category",IF(DmartSalesData[[#This Row],[sales]]&gt;2000,"Medium Category","Low Category"))</f>
        <v>High Category</v>
      </c>
      <c r="G2440" s="2">
        <v>0.01</v>
      </c>
      <c r="H2440" s="24">
        <f t="shared" si="76"/>
        <v>48.0486</v>
      </c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63" t="str">
        <f>IF(AND(DmartSalesData[[#This Row],[sales]]&gt;3000,DmartSalesData[[#This Row],[profit]]&gt;500),"Good","Not Good")</f>
        <v>Good</v>
      </c>
      <c r="R2440" s="73">
        <f>YEAR(DmartSalesData[[#This Row],[order_date]])</f>
        <v>2023</v>
      </c>
      <c r="S2440" s="73"/>
    </row>
    <row r="2441" spans="1:19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 t="str">
        <f>IF(DmartSalesData[[#This Row],[sales]]&gt;4000,"High Category",IF(DmartSalesData[[#This Row],[sales]]&gt;2000,"Medium Category","Low Category"))</f>
        <v>Medium Category</v>
      </c>
      <c r="G2441" s="2">
        <v>0.38</v>
      </c>
      <c r="H2441" s="24">
        <f t="shared" si="76"/>
        <v>1317.1218000000001</v>
      </c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63" t="str">
        <f>IF(AND(DmartSalesData[[#This Row],[sales]]&gt;3000,DmartSalesData[[#This Row],[profit]]&gt;500),"Good","Not Good")</f>
        <v>Good</v>
      </c>
      <c r="R2441" s="73">
        <f>YEAR(DmartSalesData[[#This Row],[order_date]])</f>
        <v>2023</v>
      </c>
      <c r="S2441" s="73"/>
    </row>
    <row r="2442" spans="1:19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 t="str">
        <f>IF(DmartSalesData[[#This Row],[sales]]&gt;4000,"High Category",IF(DmartSalesData[[#This Row],[sales]]&gt;2000,"Medium Category","Low Category"))</f>
        <v>High Category</v>
      </c>
      <c r="G2442" s="2">
        <v>0.1</v>
      </c>
      <c r="H2442" s="24">
        <f t="shared" si="76"/>
        <v>487.32100000000003</v>
      </c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63" t="str">
        <f>IF(AND(DmartSalesData[[#This Row],[sales]]&gt;3000,DmartSalesData[[#This Row],[profit]]&gt;500),"Good","Not Good")</f>
        <v>Good</v>
      </c>
      <c r="R2442" s="73">
        <f>YEAR(DmartSalesData[[#This Row],[order_date]])</f>
        <v>2023</v>
      </c>
      <c r="S2442" s="73"/>
    </row>
    <row r="2443" spans="1:19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 t="str">
        <f>IF(DmartSalesData[[#This Row],[sales]]&gt;4000,"High Category",IF(DmartSalesData[[#This Row],[sales]]&gt;2000,"Medium Category","Low Category"))</f>
        <v>High Category</v>
      </c>
      <c r="G2443" s="2">
        <v>0.43</v>
      </c>
      <c r="H2443" s="24">
        <f t="shared" si="76"/>
        <v>1831.6280000000002</v>
      </c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63" t="str">
        <f>IF(AND(DmartSalesData[[#This Row],[sales]]&gt;3000,DmartSalesData[[#This Row],[profit]]&gt;500),"Good","Not Good")</f>
        <v>Good</v>
      </c>
      <c r="R2443" s="73">
        <f>YEAR(DmartSalesData[[#This Row],[order_date]])</f>
        <v>2024</v>
      </c>
      <c r="S2443" s="73"/>
    </row>
    <row r="2444" spans="1:19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 t="str">
        <f>IF(DmartSalesData[[#This Row],[sales]]&gt;4000,"High Category",IF(DmartSalesData[[#This Row],[sales]]&gt;2000,"Medium Category","Low Category"))</f>
        <v>Medium Category</v>
      </c>
      <c r="G2444" s="2">
        <v>0.01</v>
      </c>
      <c r="H2444" s="24">
        <f t="shared" si="76"/>
        <v>24.668299999999999</v>
      </c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63" t="str">
        <f>IF(AND(DmartSalesData[[#This Row],[sales]]&gt;3000,DmartSalesData[[#This Row],[profit]]&gt;500),"Good","Not Good")</f>
        <v>Not Good</v>
      </c>
      <c r="R2444" s="73">
        <f>YEAR(DmartSalesData[[#This Row],[order_date]])</f>
        <v>2023</v>
      </c>
      <c r="S2444" s="73"/>
    </row>
    <row r="2445" spans="1:19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 t="str">
        <f>IF(DmartSalesData[[#This Row],[sales]]&gt;4000,"High Category",IF(DmartSalesData[[#This Row],[sales]]&gt;2000,"Medium Category","Low Category"))</f>
        <v>Medium Category</v>
      </c>
      <c r="G2445" s="2">
        <v>0.27</v>
      </c>
      <c r="H2445" s="24">
        <f t="shared" si="76"/>
        <v>912.83220000000006</v>
      </c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63" t="str">
        <f>IF(AND(DmartSalesData[[#This Row],[sales]]&gt;3000,DmartSalesData[[#This Row],[profit]]&gt;500),"Good","Not Good")</f>
        <v>Good</v>
      </c>
      <c r="R2445" s="73">
        <f>YEAR(DmartSalesData[[#This Row],[order_date]])</f>
        <v>2024</v>
      </c>
      <c r="S2445" s="73"/>
    </row>
    <row r="2446" spans="1:19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 t="str">
        <f>IF(DmartSalesData[[#This Row],[sales]]&gt;4000,"High Category",IF(DmartSalesData[[#This Row],[sales]]&gt;2000,"Medium Category","Low Category"))</f>
        <v>High Category</v>
      </c>
      <c r="G2446" s="2">
        <v>0.39</v>
      </c>
      <c r="H2446" s="24">
        <f t="shared" si="76"/>
        <v>1590.9386999999999</v>
      </c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63" t="str">
        <f>IF(AND(DmartSalesData[[#This Row],[sales]]&gt;3000,DmartSalesData[[#This Row],[profit]]&gt;500),"Good","Not Good")</f>
        <v>Good</v>
      </c>
      <c r="R2446" s="73">
        <f>YEAR(DmartSalesData[[#This Row],[order_date]])</f>
        <v>2024</v>
      </c>
      <c r="S2446" s="73"/>
    </row>
    <row r="2447" spans="1:19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 t="str">
        <f>IF(DmartSalesData[[#This Row],[sales]]&gt;4000,"High Category",IF(DmartSalesData[[#This Row],[sales]]&gt;2000,"Medium Category","Low Category"))</f>
        <v>Medium Category</v>
      </c>
      <c r="G2447" s="2">
        <v>0.12</v>
      </c>
      <c r="H2447" s="24">
        <f t="shared" si="76"/>
        <v>351.96840000000003</v>
      </c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63" t="str">
        <f>IF(AND(DmartSalesData[[#This Row],[sales]]&gt;3000,DmartSalesData[[#This Row],[profit]]&gt;500),"Good","Not Good")</f>
        <v>Not Good</v>
      </c>
      <c r="R2447" s="73">
        <f>YEAR(DmartSalesData[[#This Row],[order_date]])</f>
        <v>2023</v>
      </c>
      <c r="S2447" s="73"/>
    </row>
    <row r="2448" spans="1:19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 t="str">
        <f>IF(DmartSalesData[[#This Row],[sales]]&gt;4000,"High Category",IF(DmartSalesData[[#This Row],[sales]]&gt;2000,"Medium Category","Low Category"))</f>
        <v>Low Category</v>
      </c>
      <c r="G2448" s="2">
        <v>0.35</v>
      </c>
      <c r="H2448" s="24">
        <f t="shared" si="76"/>
        <v>140.45150000000001</v>
      </c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63" t="str">
        <f>IF(AND(DmartSalesData[[#This Row],[sales]]&gt;3000,DmartSalesData[[#This Row],[profit]]&gt;500),"Good","Not Good")</f>
        <v>Not Good</v>
      </c>
      <c r="R2448" s="73">
        <f>YEAR(DmartSalesData[[#This Row],[order_date]])</f>
        <v>2024</v>
      </c>
      <c r="S2448" s="73"/>
    </row>
    <row r="2449" spans="1:19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 t="str">
        <f>IF(DmartSalesData[[#This Row],[sales]]&gt;4000,"High Category",IF(DmartSalesData[[#This Row],[sales]]&gt;2000,"Medium Category","Low Category"))</f>
        <v>Medium Category</v>
      </c>
      <c r="G2449" s="2">
        <v>0.36</v>
      </c>
      <c r="H2449" s="24">
        <f t="shared" si="76"/>
        <v>865.86839999999995</v>
      </c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63" t="str">
        <f>IF(AND(DmartSalesData[[#This Row],[sales]]&gt;3000,DmartSalesData[[#This Row],[profit]]&gt;500),"Good","Not Good")</f>
        <v>Not Good</v>
      </c>
      <c r="R2449" s="73">
        <f>YEAR(DmartSalesData[[#This Row],[order_date]])</f>
        <v>2023</v>
      </c>
      <c r="S2449" s="73"/>
    </row>
    <row r="2450" spans="1:19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 t="str">
        <f>IF(DmartSalesData[[#This Row],[sales]]&gt;4000,"High Category",IF(DmartSalesData[[#This Row],[sales]]&gt;2000,"Medium Category","Low Category"))</f>
        <v>Low Category</v>
      </c>
      <c r="G2450" s="2">
        <v>0.32</v>
      </c>
      <c r="H2450" s="24">
        <f t="shared" si="76"/>
        <v>236.73919999999998</v>
      </c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63" t="str">
        <f>IF(AND(DmartSalesData[[#This Row],[sales]]&gt;3000,DmartSalesData[[#This Row],[profit]]&gt;500),"Good","Not Good")</f>
        <v>Not Good</v>
      </c>
      <c r="R2450" s="73">
        <f>YEAR(DmartSalesData[[#This Row],[order_date]])</f>
        <v>2024</v>
      </c>
      <c r="S2450" s="73"/>
    </row>
    <row r="2451" spans="1:19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 t="str">
        <f>IF(DmartSalesData[[#This Row],[sales]]&gt;4000,"High Category",IF(DmartSalesData[[#This Row],[sales]]&gt;2000,"Medium Category","Low Category"))</f>
        <v>Medium Category</v>
      </c>
      <c r="G2451" s="2">
        <v>0.18</v>
      </c>
      <c r="H2451" s="24">
        <f t="shared" si="76"/>
        <v>648.495</v>
      </c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63" t="str">
        <f>IF(AND(DmartSalesData[[#This Row],[sales]]&gt;3000,DmartSalesData[[#This Row],[profit]]&gt;500),"Good","Not Good")</f>
        <v>Good</v>
      </c>
      <c r="R2451" s="73">
        <f>YEAR(DmartSalesData[[#This Row],[order_date]])</f>
        <v>2024</v>
      </c>
      <c r="S2451" s="73"/>
    </row>
    <row r="2452" spans="1:19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 t="str">
        <f>IF(DmartSalesData[[#This Row],[sales]]&gt;4000,"High Category",IF(DmartSalesData[[#This Row],[sales]]&gt;2000,"Medium Category","Low Category"))</f>
        <v>Medium Category</v>
      </c>
      <c r="G2452" s="2">
        <v>0.39</v>
      </c>
      <c r="H2452" s="24">
        <f t="shared" si="76"/>
        <v>1339.6812</v>
      </c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63" t="str">
        <f>IF(AND(DmartSalesData[[#This Row],[sales]]&gt;3000,DmartSalesData[[#This Row],[profit]]&gt;500),"Good","Not Good")</f>
        <v>Not Good</v>
      </c>
      <c r="R2452" s="73">
        <f>YEAR(DmartSalesData[[#This Row],[order_date]])</f>
        <v>2024</v>
      </c>
      <c r="S2452" s="73"/>
    </row>
    <row r="2453" spans="1:19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 t="str">
        <f>IF(DmartSalesData[[#This Row],[sales]]&gt;4000,"High Category",IF(DmartSalesData[[#This Row],[sales]]&gt;2000,"Medium Category","Low Category"))</f>
        <v>High Category</v>
      </c>
      <c r="G2453" s="2">
        <v>0.31</v>
      </c>
      <c r="H2453" s="24">
        <f t="shared" si="76"/>
        <v>1539.2275</v>
      </c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63" t="str">
        <f>IF(AND(DmartSalesData[[#This Row],[sales]]&gt;3000,DmartSalesData[[#This Row],[profit]]&gt;500),"Good","Not Good")</f>
        <v>Good</v>
      </c>
      <c r="R2453" s="73">
        <f>YEAR(DmartSalesData[[#This Row],[order_date]])</f>
        <v>2024</v>
      </c>
      <c r="S2453" s="73"/>
    </row>
    <row r="2454" spans="1:19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 t="str">
        <f>IF(DmartSalesData[[#This Row],[sales]]&gt;4000,"High Category",IF(DmartSalesData[[#This Row],[sales]]&gt;2000,"Medium Category","Low Category"))</f>
        <v>Medium Category</v>
      </c>
      <c r="G2454" s="2">
        <v>0.3</v>
      </c>
      <c r="H2454" s="24">
        <f t="shared" si="76"/>
        <v>954.351</v>
      </c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63" t="str">
        <f>IF(AND(DmartSalesData[[#This Row],[sales]]&gt;3000,DmartSalesData[[#This Row],[profit]]&gt;500),"Good","Not Good")</f>
        <v>Good</v>
      </c>
      <c r="R2454" s="73">
        <f>YEAR(DmartSalesData[[#This Row],[order_date]])</f>
        <v>2023</v>
      </c>
      <c r="S2454" s="73"/>
    </row>
    <row r="2455" spans="1:19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 t="str">
        <f>IF(DmartSalesData[[#This Row],[sales]]&gt;4000,"High Category",IF(DmartSalesData[[#This Row],[sales]]&gt;2000,"Medium Category","Low Category"))</f>
        <v>High Category</v>
      </c>
      <c r="G2455" s="2">
        <v>0.41</v>
      </c>
      <c r="H2455" s="24">
        <f t="shared" si="76"/>
        <v>1648.4787999999999</v>
      </c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63" t="str">
        <f>IF(AND(DmartSalesData[[#This Row],[sales]]&gt;3000,DmartSalesData[[#This Row],[profit]]&gt;500),"Good","Not Good")</f>
        <v>Not Good</v>
      </c>
      <c r="R2455" s="73">
        <f>YEAR(DmartSalesData[[#This Row],[order_date]])</f>
        <v>2024</v>
      </c>
      <c r="S2455" s="73"/>
    </row>
    <row r="2456" spans="1:19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 t="str">
        <f>IF(DmartSalesData[[#This Row],[sales]]&gt;4000,"High Category",IF(DmartSalesData[[#This Row],[sales]]&gt;2000,"Medium Category","Low Category"))</f>
        <v>Low Category</v>
      </c>
      <c r="G2456" s="2">
        <v>0.12</v>
      </c>
      <c r="H2456" s="24">
        <f t="shared" si="76"/>
        <v>169.75319999999999</v>
      </c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63" t="str">
        <f>IF(AND(DmartSalesData[[#This Row],[sales]]&gt;3000,DmartSalesData[[#This Row],[profit]]&gt;500),"Good","Not Good")</f>
        <v>Not Good</v>
      </c>
      <c r="R2456" s="73">
        <f>YEAR(DmartSalesData[[#This Row],[order_date]])</f>
        <v>2024</v>
      </c>
      <c r="S2456" s="73"/>
    </row>
    <row r="2457" spans="1:19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 t="str">
        <f>IF(DmartSalesData[[#This Row],[sales]]&gt;4000,"High Category",IF(DmartSalesData[[#This Row],[sales]]&gt;2000,"Medium Category","Low Category"))</f>
        <v>Low Category</v>
      </c>
      <c r="G2457" s="2">
        <v>0.12</v>
      </c>
      <c r="H2457" s="24">
        <f t="shared" si="76"/>
        <v>211.93439999999998</v>
      </c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63" t="str">
        <f>IF(AND(DmartSalesData[[#This Row],[sales]]&gt;3000,DmartSalesData[[#This Row],[profit]]&gt;500),"Good","Not Good")</f>
        <v>Not Good</v>
      </c>
      <c r="R2457" s="73">
        <f>YEAR(DmartSalesData[[#This Row],[order_date]])</f>
        <v>2023</v>
      </c>
      <c r="S2457" s="73"/>
    </row>
    <row r="2458" spans="1:19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 t="str">
        <f>IF(DmartSalesData[[#This Row],[sales]]&gt;4000,"High Category",IF(DmartSalesData[[#This Row],[sales]]&gt;2000,"Medium Category","Low Category"))</f>
        <v>High Category</v>
      </c>
      <c r="G2458" s="2">
        <v>0.19</v>
      </c>
      <c r="H2458" s="24">
        <f t="shared" si="76"/>
        <v>872.74980000000005</v>
      </c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63" t="str">
        <f>IF(AND(DmartSalesData[[#This Row],[sales]]&gt;3000,DmartSalesData[[#This Row],[profit]]&gt;500),"Good","Not Good")</f>
        <v>Good</v>
      </c>
      <c r="R2458" s="73">
        <f>YEAR(DmartSalesData[[#This Row],[order_date]])</f>
        <v>2024</v>
      </c>
      <c r="S2458" s="73"/>
    </row>
    <row r="2459" spans="1:19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 t="str">
        <f>IF(DmartSalesData[[#This Row],[sales]]&gt;4000,"High Category",IF(DmartSalesData[[#This Row],[sales]]&gt;2000,"Medium Category","Low Category"))</f>
        <v>Medium Category</v>
      </c>
      <c r="G2459" s="2">
        <v>0.04</v>
      </c>
      <c r="H2459" s="24">
        <f t="shared" si="76"/>
        <v>152.01760000000002</v>
      </c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63" t="str">
        <f>IF(AND(DmartSalesData[[#This Row],[sales]]&gt;3000,DmartSalesData[[#This Row],[profit]]&gt;500),"Good","Not Good")</f>
        <v>Good</v>
      </c>
      <c r="R2459" s="73">
        <f>YEAR(DmartSalesData[[#This Row],[order_date]])</f>
        <v>2024</v>
      </c>
      <c r="S2459" s="73"/>
    </row>
    <row r="2460" spans="1:19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 t="str">
        <f>IF(DmartSalesData[[#This Row],[sales]]&gt;4000,"High Category",IF(DmartSalesData[[#This Row],[sales]]&gt;2000,"Medium Category","Low Category"))</f>
        <v>Medium Category</v>
      </c>
      <c r="G2460" s="2">
        <v>0.17</v>
      </c>
      <c r="H2460" s="24">
        <f t="shared" si="76"/>
        <v>562.83940000000007</v>
      </c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63" t="str">
        <f>IF(AND(DmartSalesData[[#This Row],[sales]]&gt;3000,DmartSalesData[[#This Row],[profit]]&gt;500),"Good","Not Good")</f>
        <v>Not Good</v>
      </c>
      <c r="R2460" s="73">
        <f>YEAR(DmartSalesData[[#This Row],[order_date]])</f>
        <v>2024</v>
      </c>
      <c r="S2460" s="73"/>
    </row>
    <row r="2461" spans="1:19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 t="str">
        <f>IF(DmartSalesData[[#This Row],[sales]]&gt;4000,"High Category",IF(DmartSalesData[[#This Row],[sales]]&gt;2000,"Medium Category","Low Category"))</f>
        <v>Low Category</v>
      </c>
      <c r="G2461" s="2">
        <v>0.2</v>
      </c>
      <c r="H2461" s="24">
        <f t="shared" si="76"/>
        <v>268.94800000000004</v>
      </c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63" t="str">
        <f>IF(AND(DmartSalesData[[#This Row],[sales]]&gt;3000,DmartSalesData[[#This Row],[profit]]&gt;500),"Good","Not Good")</f>
        <v>Not Good</v>
      </c>
      <c r="R2461" s="73">
        <f>YEAR(DmartSalesData[[#This Row],[order_date]])</f>
        <v>2023</v>
      </c>
      <c r="S2461" s="73"/>
    </row>
    <row r="2462" spans="1:19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 t="str">
        <f>IF(DmartSalesData[[#This Row],[sales]]&gt;4000,"High Category",IF(DmartSalesData[[#This Row],[sales]]&gt;2000,"Medium Category","Low Category"))</f>
        <v>Medium Category</v>
      </c>
      <c r="G2462" s="2">
        <v>0.25</v>
      </c>
      <c r="H2462" s="24">
        <f t="shared" si="76"/>
        <v>880.75750000000005</v>
      </c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63" t="str">
        <f>IF(AND(DmartSalesData[[#This Row],[sales]]&gt;3000,DmartSalesData[[#This Row],[profit]]&gt;500),"Good","Not Good")</f>
        <v>Not Good</v>
      </c>
      <c r="R2462" s="73">
        <f>YEAR(DmartSalesData[[#This Row],[order_date]])</f>
        <v>2023</v>
      </c>
      <c r="S2462" s="73"/>
    </row>
    <row r="2463" spans="1:19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 t="str">
        <f>IF(DmartSalesData[[#This Row],[sales]]&gt;4000,"High Category",IF(DmartSalesData[[#This Row],[sales]]&gt;2000,"Medium Category","Low Category"))</f>
        <v>High Category</v>
      </c>
      <c r="G2463" s="2">
        <v>0.13</v>
      </c>
      <c r="H2463" s="24">
        <f t="shared" si="76"/>
        <v>577.86820000000012</v>
      </c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63" t="str">
        <f>IF(AND(DmartSalesData[[#This Row],[sales]]&gt;3000,DmartSalesData[[#This Row],[profit]]&gt;500),"Good","Not Good")</f>
        <v>Not Good</v>
      </c>
      <c r="R2463" s="73">
        <f>YEAR(DmartSalesData[[#This Row],[order_date]])</f>
        <v>2024</v>
      </c>
      <c r="S2463" s="73"/>
    </row>
    <row r="2464" spans="1:19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 t="str">
        <f>IF(DmartSalesData[[#This Row],[sales]]&gt;4000,"High Category",IF(DmartSalesData[[#This Row],[sales]]&gt;2000,"Medium Category","Low Category"))</f>
        <v>Low Category</v>
      </c>
      <c r="G2464" s="2">
        <v>0.45</v>
      </c>
      <c r="H2464" s="24">
        <f t="shared" si="76"/>
        <v>553.90950000000009</v>
      </c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63" t="str">
        <f>IF(AND(DmartSalesData[[#This Row],[sales]]&gt;3000,DmartSalesData[[#This Row],[profit]]&gt;500),"Good","Not Good")</f>
        <v>Not Good</v>
      </c>
      <c r="R2464" s="73">
        <f>YEAR(DmartSalesData[[#This Row],[order_date]])</f>
        <v>2024</v>
      </c>
      <c r="S2464" s="73"/>
    </row>
    <row r="2465" spans="1:19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 t="str">
        <f>IF(DmartSalesData[[#This Row],[sales]]&gt;4000,"High Category",IF(DmartSalesData[[#This Row],[sales]]&gt;2000,"Medium Category","Low Category"))</f>
        <v>Medium Category</v>
      </c>
      <c r="G2465" s="2">
        <v>0.14000000000000001</v>
      </c>
      <c r="H2465" s="24">
        <f t="shared" si="76"/>
        <v>498.40140000000008</v>
      </c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63" t="str">
        <f>IF(AND(DmartSalesData[[#This Row],[sales]]&gt;3000,DmartSalesData[[#This Row],[profit]]&gt;500),"Good","Not Good")</f>
        <v>Good</v>
      </c>
      <c r="R2465" s="73">
        <f>YEAR(DmartSalesData[[#This Row],[order_date]])</f>
        <v>2024</v>
      </c>
      <c r="S2465" s="73"/>
    </row>
    <row r="2466" spans="1:19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 t="str">
        <f>IF(DmartSalesData[[#This Row],[sales]]&gt;4000,"High Category",IF(DmartSalesData[[#This Row],[sales]]&gt;2000,"Medium Category","Low Category"))</f>
        <v>Medium Category</v>
      </c>
      <c r="G2466" s="2">
        <v>0.43</v>
      </c>
      <c r="H2466" s="24">
        <f t="shared" si="76"/>
        <v>872.51299999999992</v>
      </c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63" t="str">
        <f>IF(AND(DmartSalesData[[#This Row],[sales]]&gt;3000,DmartSalesData[[#This Row],[profit]]&gt;500),"Good","Not Good")</f>
        <v>Not Good</v>
      </c>
      <c r="R2466" s="73">
        <f>YEAR(DmartSalesData[[#This Row],[order_date]])</f>
        <v>2023</v>
      </c>
      <c r="S2466" s="73"/>
    </row>
    <row r="2467" spans="1:19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 t="str">
        <f>IF(DmartSalesData[[#This Row],[sales]]&gt;4000,"High Category",IF(DmartSalesData[[#This Row],[sales]]&gt;2000,"Medium Category","Low Category"))</f>
        <v>Low Category</v>
      </c>
      <c r="G2467" s="2">
        <v>0.22</v>
      </c>
      <c r="H2467" s="24">
        <f t="shared" si="76"/>
        <v>150.03120000000001</v>
      </c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63" t="str">
        <f>IF(AND(DmartSalesData[[#This Row],[sales]]&gt;3000,DmartSalesData[[#This Row],[profit]]&gt;500),"Good","Not Good")</f>
        <v>Not Good</v>
      </c>
      <c r="R2467" s="73">
        <f>YEAR(DmartSalesData[[#This Row],[order_date]])</f>
        <v>2024</v>
      </c>
      <c r="S2467" s="73"/>
    </row>
    <row r="2468" spans="1:19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 t="str">
        <f>IF(DmartSalesData[[#This Row],[sales]]&gt;4000,"High Category",IF(DmartSalesData[[#This Row],[sales]]&gt;2000,"Medium Category","Low Category"))</f>
        <v>Medium Category</v>
      </c>
      <c r="G2468" s="2">
        <v>0.36</v>
      </c>
      <c r="H2468" s="24">
        <f t="shared" si="76"/>
        <v>1382.7456</v>
      </c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63" t="str">
        <f>IF(AND(DmartSalesData[[#This Row],[sales]]&gt;3000,DmartSalesData[[#This Row],[profit]]&gt;500),"Good","Not Good")</f>
        <v>Not Good</v>
      </c>
      <c r="R2468" s="73">
        <f>YEAR(DmartSalesData[[#This Row],[order_date]])</f>
        <v>2023</v>
      </c>
      <c r="S2468" s="73"/>
    </row>
    <row r="2469" spans="1:19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 t="str">
        <f>IF(DmartSalesData[[#This Row],[sales]]&gt;4000,"High Category",IF(DmartSalesData[[#This Row],[sales]]&gt;2000,"Medium Category","Low Category"))</f>
        <v>Low Category</v>
      </c>
      <c r="G2469" s="2">
        <v>0.06</v>
      </c>
      <c r="H2469" s="24">
        <f t="shared" si="76"/>
        <v>55.138199999999998</v>
      </c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63" t="str">
        <f>IF(AND(DmartSalesData[[#This Row],[sales]]&gt;3000,DmartSalesData[[#This Row],[profit]]&gt;500),"Good","Not Good")</f>
        <v>Not Good</v>
      </c>
      <c r="R2469" s="73">
        <f>YEAR(DmartSalesData[[#This Row],[order_date]])</f>
        <v>2023</v>
      </c>
      <c r="S2469" s="73"/>
    </row>
    <row r="2470" spans="1:19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 t="str">
        <f>IF(DmartSalesData[[#This Row],[sales]]&gt;4000,"High Category",IF(DmartSalesData[[#This Row],[sales]]&gt;2000,"Medium Category","Low Category"))</f>
        <v>Low Category</v>
      </c>
      <c r="G2470" s="2">
        <v>0.27</v>
      </c>
      <c r="H2470" s="24">
        <f t="shared" si="76"/>
        <v>361.58130000000006</v>
      </c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63" t="str">
        <f>IF(AND(DmartSalesData[[#This Row],[sales]]&gt;3000,DmartSalesData[[#This Row],[profit]]&gt;500),"Good","Not Good")</f>
        <v>Not Good</v>
      </c>
      <c r="R2470" s="73">
        <f>YEAR(DmartSalesData[[#This Row],[order_date]])</f>
        <v>2024</v>
      </c>
      <c r="S2470" s="73"/>
    </row>
    <row r="2471" spans="1:19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 t="str">
        <f>IF(DmartSalesData[[#This Row],[sales]]&gt;4000,"High Category",IF(DmartSalesData[[#This Row],[sales]]&gt;2000,"Medium Category","Low Category"))</f>
        <v>Medium Category</v>
      </c>
      <c r="G2471" s="2">
        <v>0.48</v>
      </c>
      <c r="H2471" s="24">
        <f t="shared" si="76"/>
        <v>1889.4816000000001</v>
      </c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63" t="str">
        <f>IF(AND(DmartSalesData[[#This Row],[sales]]&gt;3000,DmartSalesData[[#This Row],[profit]]&gt;500),"Good","Not Good")</f>
        <v>Not Good</v>
      </c>
      <c r="R2471" s="73">
        <f>YEAR(DmartSalesData[[#This Row],[order_date]])</f>
        <v>2024</v>
      </c>
      <c r="S2471" s="73"/>
    </row>
    <row r="2472" spans="1:19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 t="str">
        <f>IF(DmartSalesData[[#This Row],[sales]]&gt;4000,"High Category",IF(DmartSalesData[[#This Row],[sales]]&gt;2000,"Medium Category","Low Category"))</f>
        <v>Medium Category</v>
      </c>
      <c r="G2472" s="2">
        <v>0.33</v>
      </c>
      <c r="H2472" s="24">
        <f t="shared" si="76"/>
        <v>1233.0284999999999</v>
      </c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63" t="str">
        <f>IF(AND(DmartSalesData[[#This Row],[sales]]&gt;3000,DmartSalesData[[#This Row],[profit]]&gt;500),"Good","Not Good")</f>
        <v>Good</v>
      </c>
      <c r="R2472" s="73">
        <f>YEAR(DmartSalesData[[#This Row],[order_date]])</f>
        <v>2024</v>
      </c>
      <c r="S2472" s="73"/>
    </row>
    <row r="2473" spans="1:19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 t="str">
        <f>IF(DmartSalesData[[#This Row],[sales]]&gt;4000,"High Category",IF(DmartSalesData[[#This Row],[sales]]&gt;2000,"Medium Category","Low Category"))</f>
        <v>Low Category</v>
      </c>
      <c r="G2473" s="2">
        <v>0.41</v>
      </c>
      <c r="H2473" s="24">
        <f t="shared" si="76"/>
        <v>551.65499999999997</v>
      </c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63" t="str">
        <f>IF(AND(DmartSalesData[[#This Row],[sales]]&gt;3000,DmartSalesData[[#This Row],[profit]]&gt;500),"Good","Not Good")</f>
        <v>Not Good</v>
      </c>
      <c r="R2473" s="73">
        <f>YEAR(DmartSalesData[[#This Row],[order_date]])</f>
        <v>2023</v>
      </c>
      <c r="S2473" s="73"/>
    </row>
    <row r="2474" spans="1:19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 t="str">
        <f>IF(DmartSalesData[[#This Row],[sales]]&gt;4000,"High Category",IF(DmartSalesData[[#This Row],[sales]]&gt;2000,"Medium Category","Low Category"))</f>
        <v>High Category</v>
      </c>
      <c r="G2474" s="2">
        <v>0.13</v>
      </c>
      <c r="H2474" s="24">
        <f t="shared" si="76"/>
        <v>612.39490000000001</v>
      </c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63" t="str">
        <f>IF(AND(DmartSalesData[[#This Row],[sales]]&gt;3000,DmartSalesData[[#This Row],[profit]]&gt;500),"Good","Not Good")</f>
        <v>Good</v>
      </c>
      <c r="R2474" s="73">
        <f>YEAR(DmartSalesData[[#This Row],[order_date]])</f>
        <v>2024</v>
      </c>
      <c r="S2474" s="73"/>
    </row>
    <row r="2475" spans="1:19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 t="str">
        <f>IF(DmartSalesData[[#This Row],[sales]]&gt;4000,"High Category",IF(DmartSalesData[[#This Row],[sales]]&gt;2000,"Medium Category","Low Category"))</f>
        <v>Low Category</v>
      </c>
      <c r="G2475" s="2">
        <v>0.4</v>
      </c>
      <c r="H2475" s="24">
        <f t="shared" si="76"/>
        <v>461.96000000000004</v>
      </c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63" t="str">
        <f>IF(AND(DmartSalesData[[#This Row],[sales]]&gt;3000,DmartSalesData[[#This Row],[profit]]&gt;500),"Good","Not Good")</f>
        <v>Not Good</v>
      </c>
      <c r="R2475" s="73">
        <f>YEAR(DmartSalesData[[#This Row],[order_date]])</f>
        <v>2023</v>
      </c>
      <c r="S2475" s="73"/>
    </row>
    <row r="2476" spans="1:19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 t="str">
        <f>IF(DmartSalesData[[#This Row],[sales]]&gt;4000,"High Category",IF(DmartSalesData[[#This Row],[sales]]&gt;2000,"Medium Category","Low Category"))</f>
        <v>High Category</v>
      </c>
      <c r="G2476" s="2">
        <v>0.18</v>
      </c>
      <c r="H2476" s="24">
        <f t="shared" si="76"/>
        <v>894.375</v>
      </c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63" t="str">
        <f>IF(AND(DmartSalesData[[#This Row],[sales]]&gt;3000,DmartSalesData[[#This Row],[profit]]&gt;500),"Good","Not Good")</f>
        <v>Good</v>
      </c>
      <c r="R2476" s="73">
        <f>YEAR(DmartSalesData[[#This Row],[order_date]])</f>
        <v>2023</v>
      </c>
      <c r="S2476" s="73"/>
    </row>
    <row r="2477" spans="1:19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 t="str">
        <f>IF(DmartSalesData[[#This Row],[sales]]&gt;4000,"High Category",IF(DmartSalesData[[#This Row],[sales]]&gt;2000,"Medium Category","Low Category"))</f>
        <v>Medium Category</v>
      </c>
      <c r="G2477" s="2">
        <v>0.24</v>
      </c>
      <c r="H2477" s="24">
        <f t="shared" si="76"/>
        <v>891.7704</v>
      </c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63" t="str">
        <f>IF(AND(DmartSalesData[[#This Row],[sales]]&gt;3000,DmartSalesData[[#This Row],[profit]]&gt;500),"Good","Not Good")</f>
        <v>Good</v>
      </c>
      <c r="R2477" s="73">
        <f>YEAR(DmartSalesData[[#This Row],[order_date]])</f>
        <v>2023</v>
      </c>
      <c r="S2477" s="73"/>
    </row>
    <row r="2478" spans="1:19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 t="str">
        <f>IF(DmartSalesData[[#This Row],[sales]]&gt;4000,"High Category",IF(DmartSalesData[[#This Row],[sales]]&gt;2000,"Medium Category","Low Category"))</f>
        <v>Medium Category</v>
      </c>
      <c r="G2478" s="2">
        <v>0.09</v>
      </c>
      <c r="H2478" s="24">
        <f t="shared" si="76"/>
        <v>182.09609999999998</v>
      </c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63" t="str">
        <f>IF(AND(DmartSalesData[[#This Row],[sales]]&gt;3000,DmartSalesData[[#This Row],[profit]]&gt;500),"Good","Not Good")</f>
        <v>Not Good</v>
      </c>
      <c r="R2478" s="73">
        <f>YEAR(DmartSalesData[[#This Row],[order_date]])</f>
        <v>2024</v>
      </c>
      <c r="S2478" s="73"/>
    </row>
    <row r="2479" spans="1:19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 t="str">
        <f>IF(DmartSalesData[[#This Row],[sales]]&gt;4000,"High Category",IF(DmartSalesData[[#This Row],[sales]]&gt;2000,"Medium Category","Low Category"))</f>
        <v>Low Category</v>
      </c>
      <c r="G2479" s="2">
        <v>0.24</v>
      </c>
      <c r="H2479" s="24">
        <f t="shared" si="76"/>
        <v>177.29040000000001</v>
      </c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63" t="str">
        <f>IF(AND(DmartSalesData[[#This Row],[sales]]&gt;3000,DmartSalesData[[#This Row],[profit]]&gt;500),"Good","Not Good")</f>
        <v>Not Good</v>
      </c>
      <c r="R2479" s="73">
        <f>YEAR(DmartSalesData[[#This Row],[order_date]])</f>
        <v>2023</v>
      </c>
      <c r="S2479" s="73"/>
    </row>
    <row r="2480" spans="1:19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 t="str">
        <f>IF(DmartSalesData[[#This Row],[sales]]&gt;4000,"High Category",IF(DmartSalesData[[#This Row],[sales]]&gt;2000,"Medium Category","Low Category"))</f>
        <v>Low Category</v>
      </c>
      <c r="G2480" s="2">
        <v>0.26</v>
      </c>
      <c r="H2480" s="24">
        <f t="shared" si="76"/>
        <v>434.33000000000004</v>
      </c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63" t="str">
        <f>IF(AND(DmartSalesData[[#This Row],[sales]]&gt;3000,DmartSalesData[[#This Row],[profit]]&gt;500),"Good","Not Good")</f>
        <v>Not Good</v>
      </c>
      <c r="R2480" s="73">
        <f>YEAR(DmartSalesData[[#This Row],[order_date]])</f>
        <v>2023</v>
      </c>
      <c r="S2480" s="73"/>
    </row>
    <row r="2481" spans="1:19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 t="str">
        <f>IF(DmartSalesData[[#This Row],[sales]]&gt;4000,"High Category",IF(DmartSalesData[[#This Row],[sales]]&gt;2000,"Medium Category","Low Category"))</f>
        <v>Low Category</v>
      </c>
      <c r="G2481" s="2">
        <v>0.31</v>
      </c>
      <c r="H2481" s="24">
        <f t="shared" si="76"/>
        <v>325.28919999999999</v>
      </c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63" t="str">
        <f>IF(AND(DmartSalesData[[#This Row],[sales]]&gt;3000,DmartSalesData[[#This Row],[profit]]&gt;500),"Good","Not Good")</f>
        <v>Not Good</v>
      </c>
      <c r="R2481" s="73">
        <f>YEAR(DmartSalesData[[#This Row],[order_date]])</f>
        <v>2024</v>
      </c>
      <c r="S2481" s="73"/>
    </row>
    <row r="2482" spans="1:19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 t="str">
        <f>IF(DmartSalesData[[#This Row],[sales]]&gt;4000,"High Category",IF(DmartSalesData[[#This Row],[sales]]&gt;2000,"Medium Category","Low Category"))</f>
        <v>Medium Category</v>
      </c>
      <c r="G2482" s="2">
        <v>0.43</v>
      </c>
      <c r="H2482" s="24">
        <f t="shared" si="76"/>
        <v>1353.2143000000001</v>
      </c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63" t="str">
        <f>IF(AND(DmartSalesData[[#This Row],[sales]]&gt;3000,DmartSalesData[[#This Row],[profit]]&gt;500),"Good","Not Good")</f>
        <v>Not Good</v>
      </c>
      <c r="R2482" s="73">
        <f>YEAR(DmartSalesData[[#This Row],[order_date]])</f>
        <v>2023</v>
      </c>
      <c r="S2482" s="73"/>
    </row>
    <row r="2483" spans="1:19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 t="str">
        <f>IF(DmartSalesData[[#This Row],[sales]]&gt;4000,"High Category",IF(DmartSalesData[[#This Row],[sales]]&gt;2000,"Medium Category","Low Category"))</f>
        <v>Low Category</v>
      </c>
      <c r="G2483" s="2">
        <v>0.15</v>
      </c>
      <c r="H2483" s="24">
        <f t="shared" si="76"/>
        <v>277.2885</v>
      </c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63" t="str">
        <f>IF(AND(DmartSalesData[[#This Row],[sales]]&gt;3000,DmartSalesData[[#This Row],[profit]]&gt;500),"Good","Not Good")</f>
        <v>Not Good</v>
      </c>
      <c r="R2483" s="73">
        <f>YEAR(DmartSalesData[[#This Row],[order_date]])</f>
        <v>2024</v>
      </c>
      <c r="S2483" s="73"/>
    </row>
    <row r="2484" spans="1:19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 t="str">
        <f>IF(DmartSalesData[[#This Row],[sales]]&gt;4000,"High Category",IF(DmartSalesData[[#This Row],[sales]]&gt;2000,"Medium Category","Low Category"))</f>
        <v>Low Category</v>
      </c>
      <c r="G2484" s="2">
        <v>0.49</v>
      </c>
      <c r="H2484" s="24">
        <f t="shared" si="76"/>
        <v>757.31459999999993</v>
      </c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63" t="str">
        <f>IF(AND(DmartSalesData[[#This Row],[sales]]&gt;3000,DmartSalesData[[#This Row],[profit]]&gt;500),"Good","Not Good")</f>
        <v>Not Good</v>
      </c>
      <c r="R2484" s="73">
        <f>YEAR(DmartSalesData[[#This Row],[order_date]])</f>
        <v>2023</v>
      </c>
      <c r="S2484" s="73"/>
    </row>
    <row r="2485" spans="1:19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 t="str">
        <f>IF(DmartSalesData[[#This Row],[sales]]&gt;4000,"High Category",IF(DmartSalesData[[#This Row],[sales]]&gt;2000,"Medium Category","Low Category"))</f>
        <v>Medium Category</v>
      </c>
      <c r="G2485" s="2">
        <v>0.42</v>
      </c>
      <c r="H2485" s="24">
        <f t="shared" si="76"/>
        <v>1600.1789999999999</v>
      </c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63" t="str">
        <f>IF(AND(DmartSalesData[[#This Row],[sales]]&gt;3000,DmartSalesData[[#This Row],[profit]]&gt;500),"Good","Not Good")</f>
        <v>Good</v>
      </c>
      <c r="R2485" s="73">
        <f>YEAR(DmartSalesData[[#This Row],[order_date]])</f>
        <v>2023</v>
      </c>
      <c r="S2485" s="73"/>
    </row>
    <row r="2486" spans="1:19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 t="str">
        <f>IF(DmartSalesData[[#This Row],[sales]]&gt;4000,"High Category",IF(DmartSalesData[[#This Row],[sales]]&gt;2000,"Medium Category","Low Category"))</f>
        <v>Low Category</v>
      </c>
      <c r="G2486" s="2">
        <v>0.2</v>
      </c>
      <c r="H2486" s="24">
        <f t="shared" si="76"/>
        <v>245.98800000000003</v>
      </c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63" t="str">
        <f>IF(AND(DmartSalesData[[#This Row],[sales]]&gt;3000,DmartSalesData[[#This Row],[profit]]&gt;500),"Good","Not Good")</f>
        <v>Not Good</v>
      </c>
      <c r="R2486" s="73">
        <f>YEAR(DmartSalesData[[#This Row],[order_date]])</f>
        <v>2024</v>
      </c>
      <c r="S2486" s="73"/>
    </row>
    <row r="2487" spans="1:19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 t="str">
        <f>IF(DmartSalesData[[#This Row],[sales]]&gt;4000,"High Category",IF(DmartSalesData[[#This Row],[sales]]&gt;2000,"Medium Category","Low Category"))</f>
        <v>Medium Category</v>
      </c>
      <c r="G2487" s="2">
        <v>0.11</v>
      </c>
      <c r="H2487" s="24">
        <f t="shared" si="76"/>
        <v>327.33360000000005</v>
      </c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63" t="str">
        <f>IF(AND(DmartSalesData[[#This Row],[sales]]&gt;3000,DmartSalesData[[#This Row],[profit]]&gt;500),"Good","Not Good")</f>
        <v>Not Good</v>
      </c>
      <c r="R2487" s="73">
        <f>YEAR(DmartSalesData[[#This Row],[order_date]])</f>
        <v>2024</v>
      </c>
      <c r="S2487" s="73"/>
    </row>
    <row r="2488" spans="1:19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 t="str">
        <f>IF(DmartSalesData[[#This Row],[sales]]&gt;4000,"High Category",IF(DmartSalesData[[#This Row],[sales]]&gt;2000,"Medium Category","Low Category"))</f>
        <v>Low Category</v>
      </c>
      <c r="G2488" s="2">
        <v>0.04</v>
      </c>
      <c r="H2488" s="24">
        <f t="shared" si="76"/>
        <v>42.140799999999999</v>
      </c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63" t="str">
        <f>IF(AND(DmartSalesData[[#This Row],[sales]]&gt;3000,DmartSalesData[[#This Row],[profit]]&gt;500),"Good","Not Good")</f>
        <v>Not Good</v>
      </c>
      <c r="R2488" s="73">
        <f>YEAR(DmartSalesData[[#This Row],[order_date]])</f>
        <v>2023</v>
      </c>
      <c r="S2488" s="73"/>
    </row>
    <row r="2489" spans="1:19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 t="str">
        <f>IF(DmartSalesData[[#This Row],[sales]]&gt;4000,"High Category",IF(DmartSalesData[[#This Row],[sales]]&gt;2000,"Medium Category","Low Category"))</f>
        <v>Medium Category</v>
      </c>
      <c r="G2489" s="2">
        <v>0.12</v>
      </c>
      <c r="H2489" s="24">
        <f t="shared" si="76"/>
        <v>432.30119999999999</v>
      </c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63" t="str">
        <f>IF(AND(DmartSalesData[[#This Row],[sales]]&gt;3000,DmartSalesData[[#This Row],[profit]]&gt;500),"Good","Not Good")</f>
        <v>Good</v>
      </c>
      <c r="R2489" s="73">
        <f>YEAR(DmartSalesData[[#This Row],[order_date]])</f>
        <v>2023</v>
      </c>
      <c r="S2489" s="73"/>
    </row>
    <row r="2490" spans="1:19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 t="str">
        <f>IF(DmartSalesData[[#This Row],[sales]]&gt;4000,"High Category",IF(DmartSalesData[[#This Row],[sales]]&gt;2000,"Medium Category","Low Category"))</f>
        <v>Medium Category</v>
      </c>
      <c r="G2490" s="2">
        <v>0.44</v>
      </c>
      <c r="H2490" s="24">
        <f t="shared" si="76"/>
        <v>1391.7639999999999</v>
      </c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63" t="str">
        <f>IF(AND(DmartSalesData[[#This Row],[sales]]&gt;3000,DmartSalesData[[#This Row],[profit]]&gt;500),"Good","Not Good")</f>
        <v>Not Good</v>
      </c>
      <c r="R2490" s="73">
        <f>YEAR(DmartSalesData[[#This Row],[order_date]])</f>
        <v>2024</v>
      </c>
      <c r="S2490" s="73"/>
    </row>
    <row r="2491" spans="1:19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 t="str">
        <f>IF(DmartSalesData[[#This Row],[sales]]&gt;4000,"High Category",IF(DmartSalesData[[#This Row],[sales]]&gt;2000,"Medium Category","Low Category"))</f>
        <v>High Category</v>
      </c>
      <c r="G2491" s="2">
        <v>0.15</v>
      </c>
      <c r="H2491" s="24">
        <f t="shared" si="76"/>
        <v>601.64249999999993</v>
      </c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63" t="str">
        <f>IF(AND(DmartSalesData[[#This Row],[sales]]&gt;3000,DmartSalesData[[#This Row],[profit]]&gt;500),"Good","Not Good")</f>
        <v>Good</v>
      </c>
      <c r="R2491" s="73">
        <f>YEAR(DmartSalesData[[#This Row],[order_date]])</f>
        <v>2024</v>
      </c>
      <c r="S2491" s="73"/>
    </row>
    <row r="2492" spans="1:19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 t="str">
        <f>IF(DmartSalesData[[#This Row],[sales]]&gt;4000,"High Category",IF(DmartSalesData[[#This Row],[sales]]&gt;2000,"Medium Category","Low Category"))</f>
        <v>Low Category</v>
      </c>
      <c r="G2492" s="2">
        <v>7.0000000000000007E-2</v>
      </c>
      <c r="H2492" s="24">
        <f t="shared" si="76"/>
        <v>30.494800000000001</v>
      </c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63" t="str">
        <f>IF(AND(DmartSalesData[[#This Row],[sales]]&gt;3000,DmartSalesData[[#This Row],[profit]]&gt;500),"Good","Not Good")</f>
        <v>Not Good</v>
      </c>
      <c r="R2492" s="73">
        <f>YEAR(DmartSalesData[[#This Row],[order_date]])</f>
        <v>2023</v>
      </c>
      <c r="S2492" s="73"/>
    </row>
    <row r="2493" spans="1:19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 t="str">
        <f>IF(DmartSalesData[[#This Row],[sales]]&gt;4000,"High Category",IF(DmartSalesData[[#This Row],[sales]]&gt;2000,"Medium Category","Low Category"))</f>
        <v>Low Category</v>
      </c>
      <c r="G2493" s="2">
        <v>0.01</v>
      </c>
      <c r="H2493" s="24">
        <f t="shared" si="76"/>
        <v>11.295199999999999</v>
      </c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63" t="str">
        <f>IF(AND(DmartSalesData[[#This Row],[sales]]&gt;3000,DmartSalesData[[#This Row],[profit]]&gt;500),"Good","Not Good")</f>
        <v>Not Good</v>
      </c>
      <c r="R2493" s="73">
        <f>YEAR(DmartSalesData[[#This Row],[order_date]])</f>
        <v>2023</v>
      </c>
      <c r="S2493" s="73"/>
    </row>
    <row r="2494" spans="1:19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 t="str">
        <f>IF(DmartSalesData[[#This Row],[sales]]&gt;4000,"High Category",IF(DmartSalesData[[#This Row],[sales]]&gt;2000,"Medium Category","Low Category"))</f>
        <v>Low Category</v>
      </c>
      <c r="G2494" s="2">
        <v>0.15</v>
      </c>
      <c r="H2494" s="24">
        <f t="shared" si="76"/>
        <v>128.529</v>
      </c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63" t="str">
        <f>IF(AND(DmartSalesData[[#This Row],[sales]]&gt;3000,DmartSalesData[[#This Row],[profit]]&gt;500),"Good","Not Good")</f>
        <v>Not Good</v>
      </c>
      <c r="R2494" s="73">
        <f>YEAR(DmartSalesData[[#This Row],[order_date]])</f>
        <v>2024</v>
      </c>
      <c r="S2494" s="73"/>
    </row>
    <row r="2495" spans="1:19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 t="str">
        <f>IF(DmartSalesData[[#This Row],[sales]]&gt;4000,"High Category",IF(DmartSalesData[[#This Row],[sales]]&gt;2000,"Medium Category","Low Category"))</f>
        <v>Low Category</v>
      </c>
      <c r="G2495" s="2">
        <v>0.11</v>
      </c>
      <c r="H2495" s="24">
        <f t="shared" si="76"/>
        <v>113.71250000000001</v>
      </c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63" t="str">
        <f>IF(AND(DmartSalesData[[#This Row],[sales]]&gt;3000,DmartSalesData[[#This Row],[profit]]&gt;500),"Good","Not Good")</f>
        <v>Not Good</v>
      </c>
      <c r="R2495" s="73">
        <f>YEAR(DmartSalesData[[#This Row],[order_date]])</f>
        <v>2023</v>
      </c>
      <c r="S2495" s="73"/>
    </row>
    <row r="2496" spans="1:19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 t="str">
        <f>IF(DmartSalesData[[#This Row],[sales]]&gt;4000,"High Category",IF(DmartSalesData[[#This Row],[sales]]&gt;2000,"Medium Category","Low Category"))</f>
        <v>Low Category</v>
      </c>
      <c r="G2496" s="2">
        <v>0.05</v>
      </c>
      <c r="H2496" s="24">
        <f t="shared" si="76"/>
        <v>30.238500000000002</v>
      </c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63" t="str">
        <f>IF(AND(DmartSalesData[[#This Row],[sales]]&gt;3000,DmartSalesData[[#This Row],[profit]]&gt;500),"Good","Not Good")</f>
        <v>Not Good</v>
      </c>
      <c r="R2496" s="73">
        <f>YEAR(DmartSalesData[[#This Row],[order_date]])</f>
        <v>2024</v>
      </c>
      <c r="S2496" s="73"/>
    </row>
    <row r="2497" spans="1:19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 t="str">
        <f>IF(DmartSalesData[[#This Row],[sales]]&gt;4000,"High Category",IF(DmartSalesData[[#This Row],[sales]]&gt;2000,"Medium Category","Low Category"))</f>
        <v>Medium Category</v>
      </c>
      <c r="G2497" s="2">
        <v>0.48</v>
      </c>
      <c r="H2497" s="24">
        <f t="shared" si="76"/>
        <v>1370.0159999999998</v>
      </c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63" t="str">
        <f>IF(AND(DmartSalesData[[#This Row],[sales]]&gt;3000,DmartSalesData[[#This Row],[profit]]&gt;500),"Good","Not Good")</f>
        <v>Not Good</v>
      </c>
      <c r="R2497" s="73">
        <f>YEAR(DmartSalesData[[#This Row],[order_date]])</f>
        <v>2023</v>
      </c>
      <c r="S2497" s="73"/>
    </row>
    <row r="2498" spans="1:19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 t="str">
        <f>IF(DmartSalesData[[#This Row],[sales]]&gt;4000,"High Category",IF(DmartSalesData[[#This Row],[sales]]&gt;2000,"Medium Category","Low Category"))</f>
        <v>Medium Category</v>
      </c>
      <c r="G2498" s="2">
        <v>0.13</v>
      </c>
      <c r="H2498" s="24">
        <f t="shared" ref="H2498:H2561" si="78">E2498*G2498</f>
        <v>391.01530000000002</v>
      </c>
      <c r="I2498" s="2">
        <f t="shared" ref="I2498:I2561" si="79">E2498-H2498</f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63" t="str">
        <f>IF(AND(DmartSalesData[[#This Row],[sales]]&gt;3000,DmartSalesData[[#This Row],[profit]]&gt;500),"Good","Not Good")</f>
        <v>Good</v>
      </c>
      <c r="R2498" s="73">
        <f>YEAR(DmartSalesData[[#This Row],[order_date]])</f>
        <v>2024</v>
      </c>
      <c r="S2498" s="73"/>
    </row>
    <row r="2499" spans="1:19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 t="str">
        <f>IF(DmartSalesData[[#This Row],[sales]]&gt;4000,"High Category",IF(DmartSalesData[[#This Row],[sales]]&gt;2000,"Medium Category","Low Category"))</f>
        <v>High Category</v>
      </c>
      <c r="G2499" s="2">
        <v>0</v>
      </c>
      <c r="H2499" s="24">
        <f t="shared" si="78"/>
        <v>0</v>
      </c>
      <c r="I2499" s="2">
        <f t="shared" si="79"/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63" t="str">
        <f>IF(AND(DmartSalesData[[#This Row],[sales]]&gt;3000,DmartSalesData[[#This Row],[profit]]&gt;500),"Good","Not Good")</f>
        <v>Good</v>
      </c>
      <c r="R2499" s="73">
        <f>YEAR(DmartSalesData[[#This Row],[order_date]])</f>
        <v>2024</v>
      </c>
      <c r="S2499" s="73"/>
    </row>
    <row r="2500" spans="1:19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 t="str">
        <f>IF(DmartSalesData[[#This Row],[sales]]&gt;4000,"High Category",IF(DmartSalesData[[#This Row],[sales]]&gt;2000,"Medium Category","Low Category"))</f>
        <v>Medium Category</v>
      </c>
      <c r="G2500" s="2">
        <v>0.47</v>
      </c>
      <c r="H2500" s="24">
        <f t="shared" si="78"/>
        <v>1009.0523999999999</v>
      </c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63" t="str">
        <f>IF(AND(DmartSalesData[[#This Row],[sales]]&gt;3000,DmartSalesData[[#This Row],[profit]]&gt;500),"Good","Not Good")</f>
        <v>Not Good</v>
      </c>
      <c r="R2500" s="73">
        <f>YEAR(DmartSalesData[[#This Row],[order_date]])</f>
        <v>2023</v>
      </c>
      <c r="S2500" s="73"/>
    </row>
    <row r="2501" spans="1:19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 t="str">
        <f>IF(DmartSalesData[[#This Row],[sales]]&gt;4000,"High Category",IF(DmartSalesData[[#This Row],[sales]]&gt;2000,"Medium Category","Low Category"))</f>
        <v>Medium Category</v>
      </c>
      <c r="G2501" s="2">
        <v>0.28999999999999998</v>
      </c>
      <c r="H2501" s="24">
        <f t="shared" si="78"/>
        <v>785.52009999999996</v>
      </c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63" t="str">
        <f>IF(AND(DmartSalesData[[#This Row],[sales]]&gt;3000,DmartSalesData[[#This Row],[profit]]&gt;500),"Good","Not Good")</f>
        <v>Not Good</v>
      </c>
      <c r="R2501" s="73">
        <f>YEAR(DmartSalesData[[#This Row],[order_date]])</f>
        <v>2023</v>
      </c>
      <c r="S2501" s="73"/>
    </row>
    <row r="2502" spans="1:19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 t="str">
        <f>IF(DmartSalesData[[#This Row],[sales]]&gt;4000,"High Category",IF(DmartSalesData[[#This Row],[sales]]&gt;2000,"Medium Category","Low Category"))</f>
        <v>High Category</v>
      </c>
      <c r="G2502" s="2">
        <v>0.04</v>
      </c>
      <c r="H2502" s="24">
        <f t="shared" si="78"/>
        <v>198.29560000000001</v>
      </c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63" t="str">
        <f>IF(AND(DmartSalesData[[#This Row],[sales]]&gt;3000,DmartSalesData[[#This Row],[profit]]&gt;500),"Good","Not Good")</f>
        <v>Good</v>
      </c>
      <c r="R2502" s="73">
        <f>YEAR(DmartSalesData[[#This Row],[order_date]])</f>
        <v>2023</v>
      </c>
      <c r="S2502" s="73"/>
    </row>
    <row r="2503" spans="1:19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 t="str">
        <f>IF(DmartSalesData[[#This Row],[sales]]&gt;4000,"High Category",IF(DmartSalesData[[#This Row],[sales]]&gt;2000,"Medium Category","Low Category"))</f>
        <v>Medium Category</v>
      </c>
      <c r="G2503" s="2">
        <v>0.02</v>
      </c>
      <c r="H2503" s="24">
        <f t="shared" si="78"/>
        <v>54.120800000000003</v>
      </c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63" t="str">
        <f>IF(AND(DmartSalesData[[#This Row],[sales]]&gt;3000,DmartSalesData[[#This Row],[profit]]&gt;500),"Good","Not Good")</f>
        <v>Not Good</v>
      </c>
      <c r="R2503" s="73">
        <f>YEAR(DmartSalesData[[#This Row],[order_date]])</f>
        <v>2023</v>
      </c>
      <c r="S2503" s="73"/>
    </row>
    <row r="2504" spans="1:19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 t="str">
        <f>IF(DmartSalesData[[#This Row],[sales]]&gt;4000,"High Category",IF(DmartSalesData[[#This Row],[sales]]&gt;2000,"Medium Category","Low Category"))</f>
        <v>Medium Category</v>
      </c>
      <c r="G2504" s="2">
        <v>0.05</v>
      </c>
      <c r="H2504" s="24">
        <f t="shared" si="78"/>
        <v>145.52600000000001</v>
      </c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63" t="str">
        <f>IF(AND(DmartSalesData[[#This Row],[sales]]&gt;3000,DmartSalesData[[#This Row],[profit]]&gt;500),"Good","Not Good")</f>
        <v>Not Good</v>
      </c>
      <c r="R2504" s="73">
        <f>YEAR(DmartSalesData[[#This Row],[order_date]])</f>
        <v>2024</v>
      </c>
      <c r="S2504" s="73"/>
    </row>
    <row r="2505" spans="1:19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 t="str">
        <f>IF(DmartSalesData[[#This Row],[sales]]&gt;4000,"High Category",IF(DmartSalesData[[#This Row],[sales]]&gt;2000,"Medium Category","Low Category"))</f>
        <v>High Category</v>
      </c>
      <c r="G2505" s="2">
        <v>0.3</v>
      </c>
      <c r="H2505" s="24">
        <f t="shared" si="78"/>
        <v>1494</v>
      </c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63" t="str">
        <f>IF(AND(DmartSalesData[[#This Row],[sales]]&gt;3000,DmartSalesData[[#This Row],[profit]]&gt;500),"Good","Not Good")</f>
        <v>Not Good</v>
      </c>
      <c r="R2505" s="73">
        <f>YEAR(DmartSalesData[[#This Row],[order_date]])</f>
        <v>2023</v>
      </c>
      <c r="S2505" s="73"/>
    </row>
    <row r="2506" spans="1:19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 t="str">
        <f>IF(DmartSalesData[[#This Row],[sales]]&gt;4000,"High Category",IF(DmartSalesData[[#This Row],[sales]]&gt;2000,"Medium Category","Low Category"))</f>
        <v>High Category</v>
      </c>
      <c r="G2506" s="2">
        <v>0.03</v>
      </c>
      <c r="H2506" s="24">
        <f t="shared" si="78"/>
        <v>149.13689999999997</v>
      </c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63" t="str">
        <f>IF(AND(DmartSalesData[[#This Row],[sales]]&gt;3000,DmartSalesData[[#This Row],[profit]]&gt;500),"Good","Not Good")</f>
        <v>Not Good</v>
      </c>
      <c r="R2506" s="73">
        <f>YEAR(DmartSalesData[[#This Row],[order_date]])</f>
        <v>2023</v>
      </c>
      <c r="S2506" s="73"/>
    </row>
    <row r="2507" spans="1:19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 t="str">
        <f>IF(DmartSalesData[[#This Row],[sales]]&gt;4000,"High Category",IF(DmartSalesData[[#This Row],[sales]]&gt;2000,"Medium Category","Low Category"))</f>
        <v>Medium Category</v>
      </c>
      <c r="G2507" s="2">
        <v>0.28000000000000003</v>
      </c>
      <c r="H2507" s="24">
        <f t="shared" si="78"/>
        <v>609.7700000000001</v>
      </c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63" t="str">
        <f>IF(AND(DmartSalesData[[#This Row],[sales]]&gt;3000,DmartSalesData[[#This Row],[profit]]&gt;500),"Good","Not Good")</f>
        <v>Not Good</v>
      </c>
      <c r="R2507" s="73">
        <f>YEAR(DmartSalesData[[#This Row],[order_date]])</f>
        <v>2023</v>
      </c>
      <c r="S2507" s="73"/>
    </row>
    <row r="2508" spans="1:19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 t="str">
        <f>IF(DmartSalesData[[#This Row],[sales]]&gt;4000,"High Category",IF(DmartSalesData[[#This Row],[sales]]&gt;2000,"Medium Category","Low Category"))</f>
        <v>Medium Category</v>
      </c>
      <c r="G2508" s="2">
        <v>0.33</v>
      </c>
      <c r="H2508" s="24">
        <f t="shared" si="78"/>
        <v>1059.7092</v>
      </c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63" t="str">
        <f>IF(AND(DmartSalesData[[#This Row],[sales]]&gt;3000,DmartSalesData[[#This Row],[profit]]&gt;500),"Good","Not Good")</f>
        <v>Good</v>
      </c>
      <c r="R2508" s="73">
        <f>YEAR(DmartSalesData[[#This Row],[order_date]])</f>
        <v>2023</v>
      </c>
      <c r="S2508" s="73"/>
    </row>
    <row r="2509" spans="1:19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 t="str">
        <f>IF(DmartSalesData[[#This Row],[sales]]&gt;4000,"High Category",IF(DmartSalesData[[#This Row],[sales]]&gt;2000,"Medium Category","Low Category"))</f>
        <v>Medium Category</v>
      </c>
      <c r="G2509" s="2">
        <v>7.0000000000000007E-2</v>
      </c>
      <c r="H2509" s="24">
        <f t="shared" si="78"/>
        <v>171.9151</v>
      </c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63" t="str">
        <f>IF(AND(DmartSalesData[[#This Row],[sales]]&gt;3000,DmartSalesData[[#This Row],[profit]]&gt;500),"Good","Not Good")</f>
        <v>Not Good</v>
      </c>
      <c r="R2509" s="73">
        <f>YEAR(DmartSalesData[[#This Row],[order_date]])</f>
        <v>2023</v>
      </c>
      <c r="S2509" s="73"/>
    </row>
    <row r="2510" spans="1:19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 t="str">
        <f>IF(DmartSalesData[[#This Row],[sales]]&gt;4000,"High Category",IF(DmartSalesData[[#This Row],[sales]]&gt;2000,"Medium Category","Low Category"))</f>
        <v>Medium Category</v>
      </c>
      <c r="G2510" s="2">
        <v>0.24</v>
      </c>
      <c r="H2510" s="24">
        <f t="shared" si="78"/>
        <v>871.56240000000003</v>
      </c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63" t="str">
        <f>IF(AND(DmartSalesData[[#This Row],[sales]]&gt;3000,DmartSalesData[[#This Row],[profit]]&gt;500),"Good","Not Good")</f>
        <v>Good</v>
      </c>
      <c r="R2510" s="73">
        <f>YEAR(DmartSalesData[[#This Row],[order_date]])</f>
        <v>2024</v>
      </c>
      <c r="S2510" s="73"/>
    </row>
    <row r="2511" spans="1:19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 t="str">
        <f>IF(DmartSalesData[[#This Row],[sales]]&gt;4000,"High Category",IF(DmartSalesData[[#This Row],[sales]]&gt;2000,"Medium Category","Low Category"))</f>
        <v>High Category</v>
      </c>
      <c r="G2511" s="2">
        <v>0.48</v>
      </c>
      <c r="H2511" s="24">
        <f t="shared" si="78"/>
        <v>2255.0832</v>
      </c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63" t="str">
        <f>IF(AND(DmartSalesData[[#This Row],[sales]]&gt;3000,DmartSalesData[[#This Row],[profit]]&gt;500),"Good","Not Good")</f>
        <v>Good</v>
      </c>
      <c r="R2511" s="73">
        <f>YEAR(DmartSalesData[[#This Row],[order_date]])</f>
        <v>2023</v>
      </c>
      <c r="S2511" s="73"/>
    </row>
    <row r="2512" spans="1:19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 t="str">
        <f>IF(DmartSalesData[[#This Row],[sales]]&gt;4000,"High Category",IF(DmartSalesData[[#This Row],[sales]]&gt;2000,"Medium Category","Low Category"))</f>
        <v>Low Category</v>
      </c>
      <c r="G2512" s="2">
        <v>0.42</v>
      </c>
      <c r="H2512" s="24">
        <f t="shared" si="78"/>
        <v>679.27859999999998</v>
      </c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63" t="str">
        <f>IF(AND(DmartSalesData[[#This Row],[sales]]&gt;3000,DmartSalesData[[#This Row],[profit]]&gt;500),"Good","Not Good")</f>
        <v>Not Good</v>
      </c>
      <c r="R2512" s="73">
        <f>YEAR(DmartSalesData[[#This Row],[order_date]])</f>
        <v>2024</v>
      </c>
      <c r="S2512" s="73"/>
    </row>
    <row r="2513" spans="1:19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 t="str">
        <f>IF(DmartSalesData[[#This Row],[sales]]&gt;4000,"High Category",IF(DmartSalesData[[#This Row],[sales]]&gt;2000,"Medium Category","Low Category"))</f>
        <v>High Category</v>
      </c>
      <c r="G2513" s="2">
        <v>0.36</v>
      </c>
      <c r="H2513" s="24">
        <f t="shared" si="78"/>
        <v>1480.4963999999998</v>
      </c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63" t="str">
        <f>IF(AND(DmartSalesData[[#This Row],[sales]]&gt;3000,DmartSalesData[[#This Row],[profit]]&gt;500),"Good","Not Good")</f>
        <v>Good</v>
      </c>
      <c r="R2513" s="73">
        <f>YEAR(DmartSalesData[[#This Row],[order_date]])</f>
        <v>2024</v>
      </c>
      <c r="S2513" s="73"/>
    </row>
    <row r="2514" spans="1:19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 t="str">
        <f>IF(DmartSalesData[[#This Row],[sales]]&gt;4000,"High Category",IF(DmartSalesData[[#This Row],[sales]]&gt;2000,"Medium Category","Low Category"))</f>
        <v>Medium Category</v>
      </c>
      <c r="G2514" s="2">
        <v>0.26</v>
      </c>
      <c r="H2514" s="24">
        <f t="shared" si="78"/>
        <v>860.27760000000012</v>
      </c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63" t="str">
        <f>IF(AND(DmartSalesData[[#This Row],[sales]]&gt;3000,DmartSalesData[[#This Row],[profit]]&gt;500),"Good","Not Good")</f>
        <v>Not Good</v>
      </c>
      <c r="R2514" s="73">
        <f>YEAR(DmartSalesData[[#This Row],[order_date]])</f>
        <v>2023</v>
      </c>
      <c r="S2514" s="73"/>
    </row>
    <row r="2515" spans="1:19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 t="str">
        <f>IF(DmartSalesData[[#This Row],[sales]]&gt;4000,"High Category",IF(DmartSalesData[[#This Row],[sales]]&gt;2000,"Medium Category","Low Category"))</f>
        <v>Low Category</v>
      </c>
      <c r="G2515" s="2">
        <v>0.2</v>
      </c>
      <c r="H2515" s="24">
        <f t="shared" si="78"/>
        <v>294.58200000000005</v>
      </c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63" t="str">
        <f>IF(AND(DmartSalesData[[#This Row],[sales]]&gt;3000,DmartSalesData[[#This Row],[profit]]&gt;500),"Good","Not Good")</f>
        <v>Not Good</v>
      </c>
      <c r="R2515" s="73">
        <f>YEAR(DmartSalesData[[#This Row],[order_date]])</f>
        <v>2023</v>
      </c>
      <c r="S2515" s="73"/>
    </row>
    <row r="2516" spans="1:19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 t="str">
        <f>IF(DmartSalesData[[#This Row],[sales]]&gt;4000,"High Category",IF(DmartSalesData[[#This Row],[sales]]&gt;2000,"Medium Category","Low Category"))</f>
        <v>High Category</v>
      </c>
      <c r="G2516" s="2">
        <v>0.23</v>
      </c>
      <c r="H2516" s="24">
        <f t="shared" si="78"/>
        <v>921.55709999999999</v>
      </c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63" t="str">
        <f>IF(AND(DmartSalesData[[#This Row],[sales]]&gt;3000,DmartSalesData[[#This Row],[profit]]&gt;500),"Good","Not Good")</f>
        <v>Not Good</v>
      </c>
      <c r="R2516" s="73">
        <f>YEAR(DmartSalesData[[#This Row],[order_date]])</f>
        <v>2023</v>
      </c>
      <c r="S2516" s="73"/>
    </row>
    <row r="2517" spans="1:19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 t="str">
        <f>IF(DmartSalesData[[#This Row],[sales]]&gt;4000,"High Category",IF(DmartSalesData[[#This Row],[sales]]&gt;2000,"Medium Category","Low Category"))</f>
        <v>Medium Category</v>
      </c>
      <c r="G2517" s="2">
        <v>0.38</v>
      </c>
      <c r="H2517" s="24">
        <f t="shared" si="78"/>
        <v>833.32099999999991</v>
      </c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63" t="str">
        <f>IF(AND(DmartSalesData[[#This Row],[sales]]&gt;3000,DmartSalesData[[#This Row],[profit]]&gt;500),"Good","Not Good")</f>
        <v>Not Good</v>
      </c>
      <c r="R2517" s="73">
        <f>YEAR(DmartSalesData[[#This Row],[order_date]])</f>
        <v>2024</v>
      </c>
      <c r="S2517" s="73"/>
    </row>
    <row r="2518" spans="1:19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 t="str">
        <f>IF(DmartSalesData[[#This Row],[sales]]&gt;4000,"High Category",IF(DmartSalesData[[#This Row],[sales]]&gt;2000,"Medium Category","Low Category"))</f>
        <v>Low Category</v>
      </c>
      <c r="G2518" s="2">
        <v>0.28000000000000003</v>
      </c>
      <c r="H2518" s="24">
        <f t="shared" si="78"/>
        <v>193.18600000000004</v>
      </c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63" t="str">
        <f>IF(AND(DmartSalesData[[#This Row],[sales]]&gt;3000,DmartSalesData[[#This Row],[profit]]&gt;500),"Good","Not Good")</f>
        <v>Not Good</v>
      </c>
      <c r="R2518" s="73">
        <f>YEAR(DmartSalesData[[#This Row],[order_date]])</f>
        <v>2024</v>
      </c>
      <c r="S2518" s="73"/>
    </row>
    <row r="2519" spans="1:19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 t="str">
        <f>IF(DmartSalesData[[#This Row],[sales]]&gt;4000,"High Category",IF(DmartSalesData[[#This Row],[sales]]&gt;2000,"Medium Category","Low Category"))</f>
        <v>High Category</v>
      </c>
      <c r="G2519" s="2">
        <v>0.38</v>
      </c>
      <c r="H2519" s="24">
        <f t="shared" si="78"/>
        <v>1887.7411999999999</v>
      </c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63" t="str">
        <f>IF(AND(DmartSalesData[[#This Row],[sales]]&gt;3000,DmartSalesData[[#This Row],[profit]]&gt;500),"Good","Not Good")</f>
        <v>Good</v>
      </c>
      <c r="R2519" s="73">
        <f>YEAR(DmartSalesData[[#This Row],[order_date]])</f>
        <v>2024</v>
      </c>
      <c r="S2519" s="73"/>
    </row>
    <row r="2520" spans="1:19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 t="str">
        <f>IF(DmartSalesData[[#This Row],[sales]]&gt;4000,"High Category",IF(DmartSalesData[[#This Row],[sales]]&gt;2000,"Medium Category","Low Category"))</f>
        <v>Medium Category</v>
      </c>
      <c r="G2520" s="2">
        <v>0.48</v>
      </c>
      <c r="H2520" s="24">
        <f t="shared" si="78"/>
        <v>1049.1215999999999</v>
      </c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63" t="str">
        <f>IF(AND(DmartSalesData[[#This Row],[sales]]&gt;3000,DmartSalesData[[#This Row],[profit]]&gt;500),"Good","Not Good")</f>
        <v>Not Good</v>
      </c>
      <c r="R2520" s="73">
        <f>YEAR(DmartSalesData[[#This Row],[order_date]])</f>
        <v>2024</v>
      </c>
      <c r="S2520" s="73"/>
    </row>
    <row r="2521" spans="1:19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 t="str">
        <f>IF(DmartSalesData[[#This Row],[sales]]&gt;4000,"High Category",IF(DmartSalesData[[#This Row],[sales]]&gt;2000,"Medium Category","Low Category"))</f>
        <v>Medium Category</v>
      </c>
      <c r="G2521" s="2">
        <v>0.32</v>
      </c>
      <c r="H2521" s="24">
        <f t="shared" si="78"/>
        <v>881.15520000000004</v>
      </c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63" t="str">
        <f>IF(AND(DmartSalesData[[#This Row],[sales]]&gt;3000,DmartSalesData[[#This Row],[profit]]&gt;500),"Good","Not Good")</f>
        <v>Not Good</v>
      </c>
      <c r="R2521" s="73">
        <f>YEAR(DmartSalesData[[#This Row],[order_date]])</f>
        <v>2024</v>
      </c>
      <c r="S2521" s="73"/>
    </row>
    <row r="2522" spans="1:19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 t="str">
        <f>IF(DmartSalesData[[#This Row],[sales]]&gt;4000,"High Category",IF(DmartSalesData[[#This Row],[sales]]&gt;2000,"Medium Category","Low Category"))</f>
        <v>High Category</v>
      </c>
      <c r="G2522" s="2">
        <v>0.3</v>
      </c>
      <c r="H2522" s="24">
        <f t="shared" si="78"/>
        <v>1217.703</v>
      </c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63" t="str">
        <f>IF(AND(DmartSalesData[[#This Row],[sales]]&gt;3000,DmartSalesData[[#This Row],[profit]]&gt;500),"Good","Not Good")</f>
        <v>Good</v>
      </c>
      <c r="R2522" s="73">
        <f>YEAR(DmartSalesData[[#This Row],[order_date]])</f>
        <v>2024</v>
      </c>
      <c r="S2522" s="73"/>
    </row>
    <row r="2523" spans="1:19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 t="str">
        <f>IF(DmartSalesData[[#This Row],[sales]]&gt;4000,"High Category",IF(DmartSalesData[[#This Row],[sales]]&gt;2000,"Medium Category","Low Category"))</f>
        <v>High Category</v>
      </c>
      <c r="G2523" s="2">
        <v>0.2</v>
      </c>
      <c r="H2523" s="24">
        <f t="shared" si="78"/>
        <v>961.65800000000002</v>
      </c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63" t="str">
        <f>IF(AND(DmartSalesData[[#This Row],[sales]]&gt;3000,DmartSalesData[[#This Row],[profit]]&gt;500),"Good","Not Good")</f>
        <v>Good</v>
      </c>
      <c r="R2523" s="73">
        <f>YEAR(DmartSalesData[[#This Row],[order_date]])</f>
        <v>2023</v>
      </c>
      <c r="S2523" s="73"/>
    </row>
    <row r="2524" spans="1:19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 t="str">
        <f>IF(DmartSalesData[[#This Row],[sales]]&gt;4000,"High Category",IF(DmartSalesData[[#This Row],[sales]]&gt;2000,"Medium Category","Low Category"))</f>
        <v>High Category</v>
      </c>
      <c r="G2524" s="2">
        <v>0.1</v>
      </c>
      <c r="H2524" s="24">
        <f t="shared" si="78"/>
        <v>437.71499999999997</v>
      </c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63" t="str">
        <f>IF(AND(DmartSalesData[[#This Row],[sales]]&gt;3000,DmartSalesData[[#This Row],[profit]]&gt;500),"Good","Not Good")</f>
        <v>Good</v>
      </c>
      <c r="R2524" s="73">
        <f>YEAR(DmartSalesData[[#This Row],[order_date]])</f>
        <v>2024</v>
      </c>
      <c r="S2524" s="73"/>
    </row>
    <row r="2525" spans="1:19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 t="str">
        <f>IF(DmartSalesData[[#This Row],[sales]]&gt;4000,"High Category",IF(DmartSalesData[[#This Row],[sales]]&gt;2000,"Medium Category","Low Category"))</f>
        <v>Medium Category</v>
      </c>
      <c r="G2525" s="2">
        <v>0.19</v>
      </c>
      <c r="H2525" s="24">
        <f t="shared" si="78"/>
        <v>507.82440000000003</v>
      </c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63" t="str">
        <f>IF(AND(DmartSalesData[[#This Row],[sales]]&gt;3000,DmartSalesData[[#This Row],[profit]]&gt;500),"Good","Not Good")</f>
        <v>Not Good</v>
      </c>
      <c r="R2525" s="73">
        <f>YEAR(DmartSalesData[[#This Row],[order_date]])</f>
        <v>2023</v>
      </c>
      <c r="S2525" s="73"/>
    </row>
    <row r="2526" spans="1:19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 t="str">
        <f>IF(DmartSalesData[[#This Row],[sales]]&gt;4000,"High Category",IF(DmartSalesData[[#This Row],[sales]]&gt;2000,"Medium Category","Low Category"))</f>
        <v>Medium Category</v>
      </c>
      <c r="G2526" s="2">
        <v>0.26</v>
      </c>
      <c r="H2526" s="24">
        <f t="shared" si="78"/>
        <v>721.21659999999997</v>
      </c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63" t="str">
        <f>IF(AND(DmartSalesData[[#This Row],[sales]]&gt;3000,DmartSalesData[[#This Row],[profit]]&gt;500),"Good","Not Good")</f>
        <v>Not Good</v>
      </c>
      <c r="R2526" s="73">
        <f>YEAR(DmartSalesData[[#This Row],[order_date]])</f>
        <v>2024</v>
      </c>
      <c r="S2526" s="73"/>
    </row>
    <row r="2527" spans="1:19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 t="str">
        <f>IF(DmartSalesData[[#This Row],[sales]]&gt;4000,"High Category",IF(DmartSalesData[[#This Row],[sales]]&gt;2000,"Medium Category","Low Category"))</f>
        <v>Low Category</v>
      </c>
      <c r="G2527" s="2">
        <v>0.02</v>
      </c>
      <c r="H2527" s="24">
        <f t="shared" si="78"/>
        <v>29.526999999999997</v>
      </c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63" t="str">
        <f>IF(AND(DmartSalesData[[#This Row],[sales]]&gt;3000,DmartSalesData[[#This Row],[profit]]&gt;500),"Good","Not Good")</f>
        <v>Not Good</v>
      </c>
      <c r="R2527" s="73">
        <f>YEAR(DmartSalesData[[#This Row],[order_date]])</f>
        <v>2024</v>
      </c>
      <c r="S2527" s="73"/>
    </row>
    <row r="2528" spans="1:19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 t="str">
        <f>IF(DmartSalesData[[#This Row],[sales]]&gt;4000,"High Category",IF(DmartSalesData[[#This Row],[sales]]&gt;2000,"Medium Category","Low Category"))</f>
        <v>Medium Category</v>
      </c>
      <c r="G2528" s="2">
        <v>0.24</v>
      </c>
      <c r="H2528" s="24">
        <f t="shared" si="78"/>
        <v>568.25519999999995</v>
      </c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63" t="str">
        <f>IF(AND(DmartSalesData[[#This Row],[sales]]&gt;3000,DmartSalesData[[#This Row],[profit]]&gt;500),"Good","Not Good")</f>
        <v>Not Good</v>
      </c>
      <c r="R2528" s="73">
        <f>YEAR(DmartSalesData[[#This Row],[order_date]])</f>
        <v>2023</v>
      </c>
      <c r="S2528" s="73"/>
    </row>
    <row r="2529" spans="1:19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 t="str">
        <f>IF(DmartSalesData[[#This Row],[sales]]&gt;4000,"High Category",IF(DmartSalesData[[#This Row],[sales]]&gt;2000,"Medium Category","Low Category"))</f>
        <v>High Category</v>
      </c>
      <c r="G2529" s="2">
        <v>0.43</v>
      </c>
      <c r="H2529" s="24">
        <f t="shared" si="78"/>
        <v>2037.9893</v>
      </c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63" t="str">
        <f>IF(AND(DmartSalesData[[#This Row],[sales]]&gt;3000,DmartSalesData[[#This Row],[profit]]&gt;500),"Good","Not Good")</f>
        <v>Good</v>
      </c>
      <c r="R2529" s="73">
        <f>YEAR(DmartSalesData[[#This Row],[order_date]])</f>
        <v>2023</v>
      </c>
      <c r="S2529" s="73"/>
    </row>
    <row r="2530" spans="1:19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 t="str">
        <f>IF(DmartSalesData[[#This Row],[sales]]&gt;4000,"High Category",IF(DmartSalesData[[#This Row],[sales]]&gt;2000,"Medium Category","Low Category"))</f>
        <v>Medium Category</v>
      </c>
      <c r="G2530" s="2">
        <v>0.49</v>
      </c>
      <c r="H2530" s="24">
        <f t="shared" si="78"/>
        <v>1794.3849</v>
      </c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63" t="str">
        <f>IF(AND(DmartSalesData[[#This Row],[sales]]&gt;3000,DmartSalesData[[#This Row],[profit]]&gt;500),"Good","Not Good")</f>
        <v>Good</v>
      </c>
      <c r="R2530" s="73">
        <f>YEAR(DmartSalesData[[#This Row],[order_date]])</f>
        <v>2024</v>
      </c>
      <c r="S2530" s="73"/>
    </row>
    <row r="2531" spans="1:19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 t="str">
        <f>IF(DmartSalesData[[#This Row],[sales]]&gt;4000,"High Category",IF(DmartSalesData[[#This Row],[sales]]&gt;2000,"Medium Category","Low Category"))</f>
        <v>Low Category</v>
      </c>
      <c r="G2531" s="2">
        <v>0.43</v>
      </c>
      <c r="H2531" s="24">
        <f t="shared" si="78"/>
        <v>68.025999999999996</v>
      </c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63" t="str">
        <f>IF(AND(DmartSalesData[[#This Row],[sales]]&gt;3000,DmartSalesData[[#This Row],[profit]]&gt;500),"Good","Not Good")</f>
        <v>Not Good</v>
      </c>
      <c r="R2531" s="73">
        <f>YEAR(DmartSalesData[[#This Row],[order_date]])</f>
        <v>2024</v>
      </c>
      <c r="S2531" s="73"/>
    </row>
    <row r="2532" spans="1:19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 t="str">
        <f>IF(DmartSalesData[[#This Row],[sales]]&gt;4000,"High Category",IF(DmartSalesData[[#This Row],[sales]]&gt;2000,"Medium Category","Low Category"))</f>
        <v>Low Category</v>
      </c>
      <c r="G2532" s="2">
        <v>0.09</v>
      </c>
      <c r="H2532" s="24">
        <f t="shared" si="78"/>
        <v>60.379199999999997</v>
      </c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63" t="str">
        <f>IF(AND(DmartSalesData[[#This Row],[sales]]&gt;3000,DmartSalesData[[#This Row],[profit]]&gt;500),"Good","Not Good")</f>
        <v>Not Good</v>
      </c>
      <c r="R2532" s="73">
        <f>YEAR(DmartSalesData[[#This Row],[order_date]])</f>
        <v>2024</v>
      </c>
      <c r="S2532" s="73"/>
    </row>
    <row r="2533" spans="1:19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 t="str">
        <f>IF(DmartSalesData[[#This Row],[sales]]&gt;4000,"High Category",IF(DmartSalesData[[#This Row],[sales]]&gt;2000,"Medium Category","Low Category"))</f>
        <v>High Category</v>
      </c>
      <c r="G2533" s="2">
        <v>0.08</v>
      </c>
      <c r="H2533" s="24">
        <f t="shared" si="78"/>
        <v>370.13440000000003</v>
      </c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63" t="str">
        <f>IF(AND(DmartSalesData[[#This Row],[sales]]&gt;3000,DmartSalesData[[#This Row],[profit]]&gt;500),"Good","Not Good")</f>
        <v>Good</v>
      </c>
      <c r="R2533" s="73">
        <f>YEAR(DmartSalesData[[#This Row],[order_date]])</f>
        <v>2023</v>
      </c>
      <c r="S2533" s="73"/>
    </row>
    <row r="2534" spans="1:19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 t="str">
        <f>IF(DmartSalesData[[#This Row],[sales]]&gt;4000,"High Category",IF(DmartSalesData[[#This Row],[sales]]&gt;2000,"Medium Category","Low Category"))</f>
        <v>High Category</v>
      </c>
      <c r="G2534" s="2">
        <v>0.2</v>
      </c>
      <c r="H2534" s="24">
        <f t="shared" si="78"/>
        <v>851.74400000000014</v>
      </c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63" t="str">
        <f>IF(AND(DmartSalesData[[#This Row],[sales]]&gt;3000,DmartSalesData[[#This Row],[profit]]&gt;500),"Good","Not Good")</f>
        <v>Good</v>
      </c>
      <c r="R2534" s="73">
        <f>YEAR(DmartSalesData[[#This Row],[order_date]])</f>
        <v>2024</v>
      </c>
      <c r="S2534" s="73"/>
    </row>
    <row r="2535" spans="1:19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 t="str">
        <f>IF(DmartSalesData[[#This Row],[sales]]&gt;4000,"High Category",IF(DmartSalesData[[#This Row],[sales]]&gt;2000,"Medium Category","Low Category"))</f>
        <v>Medium Category</v>
      </c>
      <c r="G2535" s="2">
        <v>0.11</v>
      </c>
      <c r="H2535" s="24">
        <f t="shared" si="78"/>
        <v>273.04309999999998</v>
      </c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63" t="str">
        <f>IF(AND(DmartSalesData[[#This Row],[sales]]&gt;3000,DmartSalesData[[#This Row],[profit]]&gt;500),"Good","Not Good")</f>
        <v>Not Good</v>
      </c>
      <c r="R2535" s="73">
        <f>YEAR(DmartSalesData[[#This Row],[order_date]])</f>
        <v>2024</v>
      </c>
      <c r="S2535" s="73"/>
    </row>
    <row r="2536" spans="1:19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 t="str">
        <f>IF(DmartSalesData[[#This Row],[sales]]&gt;4000,"High Category",IF(DmartSalesData[[#This Row],[sales]]&gt;2000,"Medium Category","Low Category"))</f>
        <v>Medium Category</v>
      </c>
      <c r="G2536" s="2">
        <v>0.34</v>
      </c>
      <c r="H2536" s="24">
        <f t="shared" si="78"/>
        <v>1061.8846000000001</v>
      </c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63" t="str">
        <f>IF(AND(DmartSalesData[[#This Row],[sales]]&gt;3000,DmartSalesData[[#This Row],[profit]]&gt;500),"Good","Not Good")</f>
        <v>Not Good</v>
      </c>
      <c r="R2536" s="73">
        <f>YEAR(DmartSalesData[[#This Row],[order_date]])</f>
        <v>2024</v>
      </c>
      <c r="S2536" s="73"/>
    </row>
    <row r="2537" spans="1:19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 t="str">
        <f>IF(DmartSalesData[[#This Row],[sales]]&gt;4000,"High Category",IF(DmartSalesData[[#This Row],[sales]]&gt;2000,"Medium Category","Low Category"))</f>
        <v>Low Category</v>
      </c>
      <c r="G2537" s="2">
        <v>0.04</v>
      </c>
      <c r="H2537" s="24">
        <f t="shared" si="78"/>
        <v>60.770800000000001</v>
      </c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63" t="str">
        <f>IF(AND(DmartSalesData[[#This Row],[sales]]&gt;3000,DmartSalesData[[#This Row],[profit]]&gt;500),"Good","Not Good")</f>
        <v>Not Good</v>
      </c>
      <c r="R2537" s="73">
        <f>YEAR(DmartSalesData[[#This Row],[order_date]])</f>
        <v>2024</v>
      </c>
      <c r="S2537" s="73"/>
    </row>
    <row r="2538" spans="1:19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 t="str">
        <f>IF(DmartSalesData[[#This Row],[sales]]&gt;4000,"High Category",IF(DmartSalesData[[#This Row],[sales]]&gt;2000,"Medium Category","Low Category"))</f>
        <v>Medium Category</v>
      </c>
      <c r="G2538" s="2">
        <v>0.22</v>
      </c>
      <c r="H2538" s="24">
        <f t="shared" si="78"/>
        <v>876.67139999999995</v>
      </c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63" t="str">
        <f>IF(AND(DmartSalesData[[#This Row],[sales]]&gt;3000,DmartSalesData[[#This Row],[profit]]&gt;500),"Good","Not Good")</f>
        <v>Not Good</v>
      </c>
      <c r="R2538" s="73">
        <f>YEAR(DmartSalesData[[#This Row],[order_date]])</f>
        <v>2024</v>
      </c>
      <c r="S2538" s="73"/>
    </row>
    <row r="2539" spans="1:19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 t="str">
        <f>IF(DmartSalesData[[#This Row],[sales]]&gt;4000,"High Category",IF(DmartSalesData[[#This Row],[sales]]&gt;2000,"Medium Category","Low Category"))</f>
        <v>Medium Category</v>
      </c>
      <c r="G2539" s="2">
        <v>0.14000000000000001</v>
      </c>
      <c r="H2539" s="24">
        <f t="shared" si="78"/>
        <v>427.87640000000005</v>
      </c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63" t="str">
        <f>IF(AND(DmartSalesData[[#This Row],[sales]]&gt;3000,DmartSalesData[[#This Row],[profit]]&gt;500),"Good","Not Good")</f>
        <v>Not Good</v>
      </c>
      <c r="R2539" s="73">
        <f>YEAR(DmartSalesData[[#This Row],[order_date]])</f>
        <v>2023</v>
      </c>
      <c r="S2539" s="73"/>
    </row>
    <row r="2540" spans="1:19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 t="str">
        <f>IF(DmartSalesData[[#This Row],[sales]]&gt;4000,"High Category",IF(DmartSalesData[[#This Row],[sales]]&gt;2000,"Medium Category","Low Category"))</f>
        <v>Medium Category</v>
      </c>
      <c r="G2540" s="2">
        <v>0.3</v>
      </c>
      <c r="H2540" s="24">
        <f t="shared" si="78"/>
        <v>1051.395</v>
      </c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63" t="str">
        <f>IF(AND(DmartSalesData[[#This Row],[sales]]&gt;3000,DmartSalesData[[#This Row],[profit]]&gt;500),"Good","Not Good")</f>
        <v>Not Good</v>
      </c>
      <c r="R2540" s="73">
        <f>YEAR(DmartSalesData[[#This Row],[order_date]])</f>
        <v>2024</v>
      </c>
      <c r="S2540" s="73"/>
    </row>
    <row r="2541" spans="1:19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 t="str">
        <f>IF(DmartSalesData[[#This Row],[sales]]&gt;4000,"High Category",IF(DmartSalesData[[#This Row],[sales]]&gt;2000,"Medium Category","Low Category"))</f>
        <v>Low Category</v>
      </c>
      <c r="G2541" s="2">
        <v>0.4</v>
      </c>
      <c r="H2541" s="24">
        <f t="shared" si="78"/>
        <v>774.82400000000007</v>
      </c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63" t="str">
        <f>IF(AND(DmartSalesData[[#This Row],[sales]]&gt;3000,DmartSalesData[[#This Row],[profit]]&gt;500),"Good","Not Good")</f>
        <v>Not Good</v>
      </c>
      <c r="R2541" s="73">
        <f>YEAR(DmartSalesData[[#This Row],[order_date]])</f>
        <v>2024</v>
      </c>
      <c r="S2541" s="73"/>
    </row>
    <row r="2542" spans="1:19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 t="str">
        <f>IF(DmartSalesData[[#This Row],[sales]]&gt;4000,"High Category",IF(DmartSalesData[[#This Row],[sales]]&gt;2000,"Medium Category","Low Category"))</f>
        <v>Medium Category</v>
      </c>
      <c r="G2542" s="2">
        <v>0.46</v>
      </c>
      <c r="H2542" s="24">
        <f t="shared" si="78"/>
        <v>1016.2090000000001</v>
      </c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63" t="str">
        <f>IF(AND(DmartSalesData[[#This Row],[sales]]&gt;3000,DmartSalesData[[#This Row],[profit]]&gt;500),"Good","Not Good")</f>
        <v>Not Good</v>
      </c>
      <c r="R2542" s="73">
        <f>YEAR(DmartSalesData[[#This Row],[order_date]])</f>
        <v>2023</v>
      </c>
      <c r="S2542" s="73"/>
    </row>
    <row r="2543" spans="1:19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 t="str">
        <f>IF(DmartSalesData[[#This Row],[sales]]&gt;4000,"High Category",IF(DmartSalesData[[#This Row],[sales]]&gt;2000,"Medium Category","Low Category"))</f>
        <v>Low Category</v>
      </c>
      <c r="G2543" s="2">
        <v>0.48</v>
      </c>
      <c r="H2543" s="24">
        <f t="shared" si="78"/>
        <v>536.46720000000005</v>
      </c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63" t="str">
        <f>IF(AND(DmartSalesData[[#This Row],[sales]]&gt;3000,DmartSalesData[[#This Row],[profit]]&gt;500),"Good","Not Good")</f>
        <v>Not Good</v>
      </c>
      <c r="R2543" s="73">
        <f>YEAR(DmartSalesData[[#This Row],[order_date]])</f>
        <v>2024</v>
      </c>
      <c r="S2543" s="73"/>
    </row>
    <row r="2544" spans="1:19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 t="str">
        <f>IF(DmartSalesData[[#This Row],[sales]]&gt;4000,"High Category",IF(DmartSalesData[[#This Row],[sales]]&gt;2000,"Medium Category","Low Category"))</f>
        <v>High Category</v>
      </c>
      <c r="G2544" s="2">
        <v>0.18</v>
      </c>
      <c r="H2544" s="24">
        <f t="shared" si="78"/>
        <v>854.18279999999993</v>
      </c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63" t="str">
        <f>IF(AND(DmartSalesData[[#This Row],[sales]]&gt;3000,DmartSalesData[[#This Row],[profit]]&gt;500),"Good","Not Good")</f>
        <v>Not Good</v>
      </c>
      <c r="R2544" s="73">
        <f>YEAR(DmartSalesData[[#This Row],[order_date]])</f>
        <v>2024</v>
      </c>
      <c r="S2544" s="73"/>
    </row>
    <row r="2545" spans="1:19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 t="str">
        <f>IF(DmartSalesData[[#This Row],[sales]]&gt;4000,"High Category",IF(DmartSalesData[[#This Row],[sales]]&gt;2000,"Medium Category","Low Category"))</f>
        <v>High Category</v>
      </c>
      <c r="G2545" s="2">
        <v>0.43</v>
      </c>
      <c r="H2545" s="24">
        <f t="shared" si="78"/>
        <v>2037.3959</v>
      </c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63" t="str">
        <f>IF(AND(DmartSalesData[[#This Row],[sales]]&gt;3000,DmartSalesData[[#This Row],[profit]]&gt;500),"Good","Not Good")</f>
        <v>Good</v>
      </c>
      <c r="R2545" s="73">
        <f>YEAR(DmartSalesData[[#This Row],[order_date]])</f>
        <v>2023</v>
      </c>
      <c r="S2545" s="73"/>
    </row>
    <row r="2546" spans="1:19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 t="str">
        <f>IF(DmartSalesData[[#This Row],[sales]]&gt;4000,"High Category",IF(DmartSalesData[[#This Row],[sales]]&gt;2000,"Medium Category","Low Category"))</f>
        <v>High Category</v>
      </c>
      <c r="G2546" s="2">
        <v>0.3</v>
      </c>
      <c r="H2546" s="24">
        <f t="shared" si="78"/>
        <v>1232.0939999999998</v>
      </c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63" t="str">
        <f>IF(AND(DmartSalesData[[#This Row],[sales]]&gt;3000,DmartSalesData[[#This Row],[profit]]&gt;500),"Good","Not Good")</f>
        <v>Good</v>
      </c>
      <c r="R2546" s="73">
        <f>YEAR(DmartSalesData[[#This Row],[order_date]])</f>
        <v>2023</v>
      </c>
      <c r="S2546" s="73"/>
    </row>
    <row r="2547" spans="1:19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 t="str">
        <f>IF(DmartSalesData[[#This Row],[sales]]&gt;4000,"High Category",IF(DmartSalesData[[#This Row],[sales]]&gt;2000,"Medium Category","Low Category"))</f>
        <v>High Category</v>
      </c>
      <c r="G2547" s="2">
        <v>0.35</v>
      </c>
      <c r="H2547" s="24">
        <f t="shared" si="78"/>
        <v>1639.4770000000001</v>
      </c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63" t="str">
        <f>IF(AND(DmartSalesData[[#This Row],[sales]]&gt;3000,DmartSalesData[[#This Row],[profit]]&gt;500),"Good","Not Good")</f>
        <v>Not Good</v>
      </c>
      <c r="R2547" s="73">
        <f>YEAR(DmartSalesData[[#This Row],[order_date]])</f>
        <v>2023</v>
      </c>
      <c r="S2547" s="73"/>
    </row>
    <row r="2548" spans="1:19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 t="str">
        <f>IF(DmartSalesData[[#This Row],[sales]]&gt;4000,"High Category",IF(DmartSalesData[[#This Row],[sales]]&gt;2000,"Medium Category","Low Category"))</f>
        <v>Medium Category</v>
      </c>
      <c r="G2548" s="2">
        <v>0.43</v>
      </c>
      <c r="H2548" s="24">
        <f t="shared" si="78"/>
        <v>1444.8473000000001</v>
      </c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63" t="str">
        <f>IF(AND(DmartSalesData[[#This Row],[sales]]&gt;3000,DmartSalesData[[#This Row],[profit]]&gt;500),"Good","Not Good")</f>
        <v>Not Good</v>
      </c>
      <c r="R2548" s="73">
        <f>YEAR(DmartSalesData[[#This Row],[order_date]])</f>
        <v>2024</v>
      </c>
      <c r="S2548" s="73"/>
    </row>
    <row r="2549" spans="1:19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 t="str">
        <f>IF(DmartSalesData[[#This Row],[sales]]&gt;4000,"High Category",IF(DmartSalesData[[#This Row],[sales]]&gt;2000,"Medium Category","Low Category"))</f>
        <v>Low Category</v>
      </c>
      <c r="G2549" s="2">
        <v>7.0000000000000007E-2</v>
      </c>
      <c r="H2549" s="24">
        <f t="shared" si="78"/>
        <v>87.485300000000009</v>
      </c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63" t="str">
        <f>IF(AND(DmartSalesData[[#This Row],[sales]]&gt;3000,DmartSalesData[[#This Row],[profit]]&gt;500),"Good","Not Good")</f>
        <v>Not Good</v>
      </c>
      <c r="R2549" s="73">
        <f>YEAR(DmartSalesData[[#This Row],[order_date]])</f>
        <v>2023</v>
      </c>
      <c r="S2549" s="73"/>
    </row>
    <row r="2550" spans="1:19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 t="str">
        <f>IF(DmartSalesData[[#This Row],[sales]]&gt;4000,"High Category",IF(DmartSalesData[[#This Row],[sales]]&gt;2000,"Medium Category","Low Category"))</f>
        <v>Medium Category</v>
      </c>
      <c r="G2550" s="2">
        <v>0.47</v>
      </c>
      <c r="H2550" s="24">
        <f t="shared" si="78"/>
        <v>1797.7641000000001</v>
      </c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63" t="str">
        <f>IF(AND(DmartSalesData[[#This Row],[sales]]&gt;3000,DmartSalesData[[#This Row],[profit]]&gt;500),"Good","Not Good")</f>
        <v>Good</v>
      </c>
      <c r="R2550" s="73">
        <f>YEAR(DmartSalesData[[#This Row],[order_date]])</f>
        <v>2024</v>
      </c>
      <c r="S2550" s="73"/>
    </row>
    <row r="2551" spans="1:19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 t="str">
        <f>IF(DmartSalesData[[#This Row],[sales]]&gt;4000,"High Category",IF(DmartSalesData[[#This Row],[sales]]&gt;2000,"Medium Category","Low Category"))</f>
        <v>Low Category</v>
      </c>
      <c r="G2551" s="2">
        <v>0.27</v>
      </c>
      <c r="H2551" s="24">
        <f t="shared" si="78"/>
        <v>457.33949999999999</v>
      </c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63" t="str">
        <f>IF(AND(DmartSalesData[[#This Row],[sales]]&gt;3000,DmartSalesData[[#This Row],[profit]]&gt;500),"Good","Not Good")</f>
        <v>Not Good</v>
      </c>
      <c r="R2551" s="73">
        <f>YEAR(DmartSalesData[[#This Row],[order_date]])</f>
        <v>2023</v>
      </c>
      <c r="S2551" s="73"/>
    </row>
    <row r="2552" spans="1:19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 t="str">
        <f>IF(DmartSalesData[[#This Row],[sales]]&gt;4000,"High Category",IF(DmartSalesData[[#This Row],[sales]]&gt;2000,"Medium Category","Low Category"))</f>
        <v>Medium Category</v>
      </c>
      <c r="G2552" s="2">
        <v>0.17</v>
      </c>
      <c r="H2552" s="24">
        <f t="shared" si="78"/>
        <v>383.92120000000006</v>
      </c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63" t="str">
        <f>IF(AND(DmartSalesData[[#This Row],[sales]]&gt;3000,DmartSalesData[[#This Row],[profit]]&gt;500),"Good","Not Good")</f>
        <v>Not Good</v>
      </c>
      <c r="R2552" s="73">
        <f>YEAR(DmartSalesData[[#This Row],[order_date]])</f>
        <v>2024</v>
      </c>
      <c r="S2552" s="73"/>
    </row>
    <row r="2553" spans="1:19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 t="str">
        <f>IF(DmartSalesData[[#This Row],[sales]]&gt;4000,"High Category",IF(DmartSalesData[[#This Row],[sales]]&gt;2000,"Medium Category","Low Category"))</f>
        <v>Low Category</v>
      </c>
      <c r="G2553" s="2">
        <v>0.17</v>
      </c>
      <c r="H2553" s="24">
        <f t="shared" si="78"/>
        <v>245.53440000000001</v>
      </c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63" t="str">
        <f>IF(AND(DmartSalesData[[#This Row],[sales]]&gt;3000,DmartSalesData[[#This Row],[profit]]&gt;500),"Good","Not Good")</f>
        <v>Not Good</v>
      </c>
      <c r="R2553" s="73">
        <f>YEAR(DmartSalesData[[#This Row],[order_date]])</f>
        <v>2023</v>
      </c>
      <c r="S2553" s="73"/>
    </row>
    <row r="2554" spans="1:19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 t="str">
        <f>IF(DmartSalesData[[#This Row],[sales]]&gt;4000,"High Category",IF(DmartSalesData[[#This Row],[sales]]&gt;2000,"Medium Category","Low Category"))</f>
        <v>Medium Category</v>
      </c>
      <c r="G2554" s="2">
        <v>0.38</v>
      </c>
      <c r="H2554" s="24">
        <f t="shared" si="78"/>
        <v>826.78499999999997</v>
      </c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63" t="str">
        <f>IF(AND(DmartSalesData[[#This Row],[sales]]&gt;3000,DmartSalesData[[#This Row],[profit]]&gt;500),"Good","Not Good")</f>
        <v>Not Good</v>
      </c>
      <c r="R2554" s="73">
        <f>YEAR(DmartSalesData[[#This Row],[order_date]])</f>
        <v>2023</v>
      </c>
      <c r="S2554" s="73"/>
    </row>
    <row r="2555" spans="1:19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 t="str">
        <f>IF(DmartSalesData[[#This Row],[sales]]&gt;4000,"High Category",IF(DmartSalesData[[#This Row],[sales]]&gt;2000,"Medium Category","Low Category"))</f>
        <v>Medium Category</v>
      </c>
      <c r="G2555" s="2">
        <v>0.34</v>
      </c>
      <c r="H2555" s="24">
        <f t="shared" si="78"/>
        <v>1165.7444</v>
      </c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63" t="str">
        <f>IF(AND(DmartSalesData[[#This Row],[sales]]&gt;3000,DmartSalesData[[#This Row],[profit]]&gt;500),"Good","Not Good")</f>
        <v>Not Good</v>
      </c>
      <c r="R2555" s="73">
        <f>YEAR(DmartSalesData[[#This Row],[order_date]])</f>
        <v>2023</v>
      </c>
      <c r="S2555" s="73"/>
    </row>
    <row r="2556" spans="1:19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 t="str">
        <f>IF(DmartSalesData[[#This Row],[sales]]&gt;4000,"High Category",IF(DmartSalesData[[#This Row],[sales]]&gt;2000,"Medium Category","Low Category"))</f>
        <v>Low Category</v>
      </c>
      <c r="G2556" s="2">
        <v>0.36</v>
      </c>
      <c r="H2556" s="24">
        <f t="shared" si="78"/>
        <v>231.1164</v>
      </c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63" t="str">
        <f>IF(AND(DmartSalesData[[#This Row],[sales]]&gt;3000,DmartSalesData[[#This Row],[profit]]&gt;500),"Good","Not Good")</f>
        <v>Not Good</v>
      </c>
      <c r="R2556" s="73">
        <f>YEAR(DmartSalesData[[#This Row],[order_date]])</f>
        <v>2023</v>
      </c>
      <c r="S2556" s="73"/>
    </row>
    <row r="2557" spans="1:19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 t="str">
        <f>IF(DmartSalesData[[#This Row],[sales]]&gt;4000,"High Category",IF(DmartSalesData[[#This Row],[sales]]&gt;2000,"Medium Category","Low Category"))</f>
        <v>Low Category</v>
      </c>
      <c r="G2557" s="2">
        <v>0.13</v>
      </c>
      <c r="H2557" s="24">
        <f t="shared" si="78"/>
        <v>80.016300000000001</v>
      </c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63" t="str">
        <f>IF(AND(DmartSalesData[[#This Row],[sales]]&gt;3000,DmartSalesData[[#This Row],[profit]]&gt;500),"Good","Not Good")</f>
        <v>Not Good</v>
      </c>
      <c r="R2557" s="73">
        <f>YEAR(DmartSalesData[[#This Row],[order_date]])</f>
        <v>2024</v>
      </c>
      <c r="S2557" s="73"/>
    </row>
    <row r="2558" spans="1:19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 t="str">
        <f>IF(DmartSalesData[[#This Row],[sales]]&gt;4000,"High Category",IF(DmartSalesData[[#This Row],[sales]]&gt;2000,"Medium Category","Low Category"))</f>
        <v>Medium Category</v>
      </c>
      <c r="G2558" s="2">
        <v>0.09</v>
      </c>
      <c r="H2558" s="24">
        <f t="shared" si="78"/>
        <v>310.54229999999995</v>
      </c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63" t="str">
        <f>IF(AND(DmartSalesData[[#This Row],[sales]]&gt;3000,DmartSalesData[[#This Row],[profit]]&gt;500),"Good","Not Good")</f>
        <v>Good</v>
      </c>
      <c r="R2558" s="73">
        <f>YEAR(DmartSalesData[[#This Row],[order_date]])</f>
        <v>2024</v>
      </c>
      <c r="S2558" s="73"/>
    </row>
    <row r="2559" spans="1:19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 t="str">
        <f>IF(DmartSalesData[[#This Row],[sales]]&gt;4000,"High Category",IF(DmartSalesData[[#This Row],[sales]]&gt;2000,"Medium Category","Low Category"))</f>
        <v>Medium Category</v>
      </c>
      <c r="G2559" s="2">
        <v>0.36</v>
      </c>
      <c r="H2559" s="24">
        <f t="shared" si="78"/>
        <v>1411.1819999999998</v>
      </c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63" t="str">
        <f>IF(AND(DmartSalesData[[#This Row],[sales]]&gt;3000,DmartSalesData[[#This Row],[profit]]&gt;500),"Good","Not Good")</f>
        <v>Not Good</v>
      </c>
      <c r="R2559" s="73">
        <f>YEAR(DmartSalesData[[#This Row],[order_date]])</f>
        <v>2023</v>
      </c>
      <c r="S2559" s="73"/>
    </row>
    <row r="2560" spans="1:19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 t="str">
        <f>IF(DmartSalesData[[#This Row],[sales]]&gt;4000,"High Category",IF(DmartSalesData[[#This Row],[sales]]&gt;2000,"Medium Category","Low Category"))</f>
        <v>Medium Category</v>
      </c>
      <c r="G2560" s="2">
        <v>0.15</v>
      </c>
      <c r="H2560" s="24">
        <f t="shared" si="78"/>
        <v>420.32850000000002</v>
      </c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63" t="str">
        <f>IF(AND(DmartSalesData[[#This Row],[sales]]&gt;3000,DmartSalesData[[#This Row],[profit]]&gt;500),"Good","Not Good")</f>
        <v>Not Good</v>
      </c>
      <c r="R2560" s="73">
        <f>YEAR(DmartSalesData[[#This Row],[order_date]])</f>
        <v>2024</v>
      </c>
      <c r="S2560" s="73"/>
    </row>
    <row r="2561" spans="1:19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 t="str">
        <f>IF(DmartSalesData[[#This Row],[sales]]&gt;4000,"High Category",IF(DmartSalesData[[#This Row],[sales]]&gt;2000,"Medium Category","Low Category"))</f>
        <v>Low Category</v>
      </c>
      <c r="G2561" s="2">
        <v>0.11</v>
      </c>
      <c r="H2561" s="24">
        <f t="shared" si="78"/>
        <v>108.9044</v>
      </c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63" t="str">
        <f>IF(AND(DmartSalesData[[#This Row],[sales]]&gt;3000,DmartSalesData[[#This Row],[profit]]&gt;500),"Good","Not Good")</f>
        <v>Not Good</v>
      </c>
      <c r="R2561" s="73">
        <f>YEAR(DmartSalesData[[#This Row],[order_date]])</f>
        <v>2023</v>
      </c>
      <c r="S2561" s="73"/>
    </row>
    <row r="2562" spans="1:19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 t="str">
        <f>IF(DmartSalesData[[#This Row],[sales]]&gt;4000,"High Category",IF(DmartSalesData[[#This Row],[sales]]&gt;2000,"Medium Category","Low Category"))</f>
        <v>Medium Category</v>
      </c>
      <c r="G2562" s="2">
        <v>0.11</v>
      </c>
      <c r="H2562" s="24">
        <f t="shared" ref="H2562:H2625" si="80">E2562*G2562</f>
        <v>243.1781</v>
      </c>
      <c r="I2562" s="2">
        <f t="shared" ref="I2562:I2625" si="81">E2562-H2562</f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63" t="str">
        <f>IF(AND(DmartSalesData[[#This Row],[sales]]&gt;3000,DmartSalesData[[#This Row],[profit]]&gt;500),"Good","Not Good")</f>
        <v>Not Good</v>
      </c>
      <c r="R2562" s="73">
        <f>YEAR(DmartSalesData[[#This Row],[order_date]])</f>
        <v>2024</v>
      </c>
      <c r="S2562" s="73"/>
    </row>
    <row r="2563" spans="1:19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 t="str">
        <f>IF(DmartSalesData[[#This Row],[sales]]&gt;4000,"High Category",IF(DmartSalesData[[#This Row],[sales]]&gt;2000,"Medium Category","Low Category"))</f>
        <v>Medium Category</v>
      </c>
      <c r="G2563" s="2">
        <v>7.0000000000000007E-2</v>
      </c>
      <c r="H2563" s="24">
        <f t="shared" si="80"/>
        <v>267.05420000000004</v>
      </c>
      <c r="I2563" s="2">
        <f t="shared" si="81"/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63" t="str">
        <f>IF(AND(DmartSalesData[[#This Row],[sales]]&gt;3000,DmartSalesData[[#This Row],[profit]]&gt;500),"Good","Not Good")</f>
        <v>Good</v>
      </c>
      <c r="R2563" s="73">
        <f>YEAR(DmartSalesData[[#This Row],[order_date]])</f>
        <v>2024</v>
      </c>
      <c r="S2563" s="73"/>
    </row>
    <row r="2564" spans="1:19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 t="str">
        <f>IF(DmartSalesData[[#This Row],[sales]]&gt;4000,"High Category",IF(DmartSalesData[[#This Row],[sales]]&gt;2000,"Medium Category","Low Category"))</f>
        <v>Medium Category</v>
      </c>
      <c r="G2564" s="2">
        <v>0.21</v>
      </c>
      <c r="H2564" s="24">
        <f t="shared" si="80"/>
        <v>726.61890000000005</v>
      </c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63" t="str">
        <f>IF(AND(DmartSalesData[[#This Row],[sales]]&gt;3000,DmartSalesData[[#This Row],[profit]]&gt;500),"Good","Not Good")</f>
        <v>Good</v>
      </c>
      <c r="R2564" s="73">
        <f>YEAR(DmartSalesData[[#This Row],[order_date]])</f>
        <v>2023</v>
      </c>
      <c r="S2564" s="73"/>
    </row>
    <row r="2565" spans="1:19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 t="str">
        <f>IF(DmartSalesData[[#This Row],[sales]]&gt;4000,"High Category",IF(DmartSalesData[[#This Row],[sales]]&gt;2000,"Medium Category","Low Category"))</f>
        <v>Low Category</v>
      </c>
      <c r="G2565" s="2">
        <v>0.13</v>
      </c>
      <c r="H2565" s="24">
        <f t="shared" si="80"/>
        <v>82.984200000000001</v>
      </c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63" t="str">
        <f>IF(AND(DmartSalesData[[#This Row],[sales]]&gt;3000,DmartSalesData[[#This Row],[profit]]&gt;500),"Good","Not Good")</f>
        <v>Not Good</v>
      </c>
      <c r="R2565" s="73">
        <f>YEAR(DmartSalesData[[#This Row],[order_date]])</f>
        <v>2023</v>
      </c>
      <c r="S2565" s="73"/>
    </row>
    <row r="2566" spans="1:19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 t="str">
        <f>IF(DmartSalesData[[#This Row],[sales]]&gt;4000,"High Category",IF(DmartSalesData[[#This Row],[sales]]&gt;2000,"Medium Category","Low Category"))</f>
        <v>High Category</v>
      </c>
      <c r="G2566" s="2">
        <v>0.45</v>
      </c>
      <c r="H2566" s="24">
        <f t="shared" si="80"/>
        <v>2181.9690000000001</v>
      </c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63" t="str">
        <f>IF(AND(DmartSalesData[[#This Row],[sales]]&gt;3000,DmartSalesData[[#This Row],[profit]]&gt;500),"Good","Not Good")</f>
        <v>Good</v>
      </c>
      <c r="R2566" s="73">
        <f>YEAR(DmartSalesData[[#This Row],[order_date]])</f>
        <v>2024</v>
      </c>
      <c r="S2566" s="73"/>
    </row>
    <row r="2567" spans="1:19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 t="str">
        <f>IF(DmartSalesData[[#This Row],[sales]]&gt;4000,"High Category",IF(DmartSalesData[[#This Row],[sales]]&gt;2000,"Medium Category","Low Category"))</f>
        <v>Low Category</v>
      </c>
      <c r="G2567" s="2">
        <v>0.34</v>
      </c>
      <c r="H2567" s="24">
        <f t="shared" si="80"/>
        <v>406.12320000000005</v>
      </c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63" t="str">
        <f>IF(AND(DmartSalesData[[#This Row],[sales]]&gt;3000,DmartSalesData[[#This Row],[profit]]&gt;500),"Good","Not Good")</f>
        <v>Not Good</v>
      </c>
      <c r="R2567" s="73">
        <f>YEAR(DmartSalesData[[#This Row],[order_date]])</f>
        <v>2024</v>
      </c>
      <c r="S2567" s="73"/>
    </row>
    <row r="2568" spans="1:19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 t="str">
        <f>IF(DmartSalesData[[#This Row],[sales]]&gt;4000,"High Category",IF(DmartSalesData[[#This Row],[sales]]&gt;2000,"Medium Category","Low Category"))</f>
        <v>Low Category</v>
      </c>
      <c r="G2568" s="2">
        <v>0.37</v>
      </c>
      <c r="H2568" s="24">
        <f t="shared" si="80"/>
        <v>436.56670000000003</v>
      </c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63" t="str">
        <f>IF(AND(DmartSalesData[[#This Row],[sales]]&gt;3000,DmartSalesData[[#This Row],[profit]]&gt;500),"Good","Not Good")</f>
        <v>Not Good</v>
      </c>
      <c r="R2568" s="73">
        <f>YEAR(DmartSalesData[[#This Row],[order_date]])</f>
        <v>2024</v>
      </c>
      <c r="S2568" s="73"/>
    </row>
    <row r="2569" spans="1:19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 t="str">
        <f>IF(DmartSalesData[[#This Row],[sales]]&gt;4000,"High Category",IF(DmartSalesData[[#This Row],[sales]]&gt;2000,"Medium Category","Low Category"))</f>
        <v>Medium Category</v>
      </c>
      <c r="G2569" s="2">
        <v>0.2</v>
      </c>
      <c r="H2569" s="24">
        <f t="shared" si="80"/>
        <v>470.66000000000008</v>
      </c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63" t="str">
        <f>IF(AND(DmartSalesData[[#This Row],[sales]]&gt;3000,DmartSalesData[[#This Row],[profit]]&gt;500),"Good","Not Good")</f>
        <v>Not Good</v>
      </c>
      <c r="R2569" s="73">
        <f>YEAR(DmartSalesData[[#This Row],[order_date]])</f>
        <v>2023</v>
      </c>
      <c r="S2569" s="73"/>
    </row>
    <row r="2570" spans="1:19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 t="str">
        <f>IF(DmartSalesData[[#This Row],[sales]]&gt;4000,"High Category",IF(DmartSalesData[[#This Row],[sales]]&gt;2000,"Medium Category","Low Category"))</f>
        <v>Low Category</v>
      </c>
      <c r="G2570" s="2">
        <v>0.3</v>
      </c>
      <c r="H2570" s="24">
        <f t="shared" si="80"/>
        <v>511.04699999999997</v>
      </c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63" t="str">
        <f>IF(AND(DmartSalesData[[#This Row],[sales]]&gt;3000,DmartSalesData[[#This Row],[profit]]&gt;500),"Good","Not Good")</f>
        <v>Not Good</v>
      </c>
      <c r="R2570" s="73">
        <f>YEAR(DmartSalesData[[#This Row],[order_date]])</f>
        <v>2023</v>
      </c>
      <c r="S2570" s="73"/>
    </row>
    <row r="2571" spans="1:19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 t="str">
        <f>IF(DmartSalesData[[#This Row],[sales]]&gt;4000,"High Category",IF(DmartSalesData[[#This Row],[sales]]&gt;2000,"Medium Category","Low Category"))</f>
        <v>High Category</v>
      </c>
      <c r="G2571" s="2">
        <v>0.25</v>
      </c>
      <c r="H2571" s="24">
        <f t="shared" si="80"/>
        <v>1230.3824999999999</v>
      </c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63" t="str">
        <f>IF(AND(DmartSalesData[[#This Row],[sales]]&gt;3000,DmartSalesData[[#This Row],[profit]]&gt;500),"Good","Not Good")</f>
        <v>Not Good</v>
      </c>
      <c r="R2571" s="73">
        <f>YEAR(DmartSalesData[[#This Row],[order_date]])</f>
        <v>2024</v>
      </c>
      <c r="S2571" s="73"/>
    </row>
    <row r="2572" spans="1:19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 t="str">
        <f>IF(DmartSalesData[[#This Row],[sales]]&gt;4000,"High Category",IF(DmartSalesData[[#This Row],[sales]]&gt;2000,"Medium Category","Low Category"))</f>
        <v>Low Category</v>
      </c>
      <c r="G2572" s="2">
        <v>0.08</v>
      </c>
      <c r="H2572" s="24">
        <f t="shared" si="80"/>
        <v>37.984000000000002</v>
      </c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63" t="str">
        <f>IF(AND(DmartSalesData[[#This Row],[sales]]&gt;3000,DmartSalesData[[#This Row],[profit]]&gt;500),"Good","Not Good")</f>
        <v>Not Good</v>
      </c>
      <c r="R2572" s="73">
        <f>YEAR(DmartSalesData[[#This Row],[order_date]])</f>
        <v>2024</v>
      </c>
      <c r="S2572" s="73"/>
    </row>
    <row r="2573" spans="1:19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 t="str">
        <f>IF(DmartSalesData[[#This Row],[sales]]&gt;4000,"High Category",IF(DmartSalesData[[#This Row],[sales]]&gt;2000,"Medium Category","Low Category"))</f>
        <v>Low Category</v>
      </c>
      <c r="G2573" s="2">
        <v>0.02</v>
      </c>
      <c r="H2573" s="24">
        <f t="shared" si="80"/>
        <v>32.030999999999999</v>
      </c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63" t="str">
        <f>IF(AND(DmartSalesData[[#This Row],[sales]]&gt;3000,DmartSalesData[[#This Row],[profit]]&gt;500),"Good","Not Good")</f>
        <v>Not Good</v>
      </c>
      <c r="R2573" s="73">
        <f>YEAR(DmartSalesData[[#This Row],[order_date]])</f>
        <v>2023</v>
      </c>
      <c r="S2573" s="73"/>
    </row>
    <row r="2574" spans="1:19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 t="str">
        <f>IF(DmartSalesData[[#This Row],[sales]]&gt;4000,"High Category",IF(DmartSalesData[[#This Row],[sales]]&gt;2000,"Medium Category","Low Category"))</f>
        <v>Low Category</v>
      </c>
      <c r="G2574" s="2">
        <v>0.34</v>
      </c>
      <c r="H2574" s="24">
        <f t="shared" si="80"/>
        <v>671.61559999999997</v>
      </c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63" t="str">
        <f>IF(AND(DmartSalesData[[#This Row],[sales]]&gt;3000,DmartSalesData[[#This Row],[profit]]&gt;500),"Good","Not Good")</f>
        <v>Not Good</v>
      </c>
      <c r="R2574" s="73">
        <f>YEAR(DmartSalesData[[#This Row],[order_date]])</f>
        <v>2023</v>
      </c>
      <c r="S2574" s="73"/>
    </row>
    <row r="2575" spans="1:19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 t="str">
        <f>IF(DmartSalesData[[#This Row],[sales]]&gt;4000,"High Category",IF(DmartSalesData[[#This Row],[sales]]&gt;2000,"Medium Category","Low Category"))</f>
        <v>Medium Category</v>
      </c>
      <c r="G2575" s="2">
        <v>0.06</v>
      </c>
      <c r="H2575" s="24">
        <f t="shared" si="80"/>
        <v>151.07699999999997</v>
      </c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63" t="str">
        <f>IF(AND(DmartSalesData[[#This Row],[sales]]&gt;3000,DmartSalesData[[#This Row],[profit]]&gt;500),"Good","Not Good")</f>
        <v>Not Good</v>
      </c>
      <c r="R2575" s="73">
        <f>YEAR(DmartSalesData[[#This Row],[order_date]])</f>
        <v>2023</v>
      </c>
      <c r="S2575" s="73"/>
    </row>
    <row r="2576" spans="1:19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 t="str">
        <f>IF(DmartSalesData[[#This Row],[sales]]&gt;4000,"High Category",IF(DmartSalesData[[#This Row],[sales]]&gt;2000,"Medium Category","Low Category"))</f>
        <v>Low Category</v>
      </c>
      <c r="G2576" s="2">
        <v>0.03</v>
      </c>
      <c r="H2576" s="24">
        <f t="shared" si="80"/>
        <v>5.4116999999999997</v>
      </c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63" t="str">
        <f>IF(AND(DmartSalesData[[#This Row],[sales]]&gt;3000,DmartSalesData[[#This Row],[profit]]&gt;500),"Good","Not Good")</f>
        <v>Not Good</v>
      </c>
      <c r="R2576" s="73">
        <f>YEAR(DmartSalesData[[#This Row],[order_date]])</f>
        <v>2024</v>
      </c>
      <c r="S2576" s="73"/>
    </row>
    <row r="2577" spans="1:19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 t="str">
        <f>IF(DmartSalesData[[#This Row],[sales]]&gt;4000,"High Category",IF(DmartSalesData[[#This Row],[sales]]&gt;2000,"Medium Category","Low Category"))</f>
        <v>Low Category</v>
      </c>
      <c r="G2577" s="2">
        <v>0.22</v>
      </c>
      <c r="H2577" s="24">
        <f t="shared" si="80"/>
        <v>110.7854</v>
      </c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63" t="str">
        <f>IF(AND(DmartSalesData[[#This Row],[sales]]&gt;3000,DmartSalesData[[#This Row],[profit]]&gt;500),"Good","Not Good")</f>
        <v>Not Good</v>
      </c>
      <c r="R2577" s="73">
        <f>YEAR(DmartSalesData[[#This Row],[order_date]])</f>
        <v>2023</v>
      </c>
      <c r="S2577" s="73"/>
    </row>
    <row r="2578" spans="1:19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 t="str">
        <f>IF(DmartSalesData[[#This Row],[sales]]&gt;4000,"High Category",IF(DmartSalesData[[#This Row],[sales]]&gt;2000,"Medium Category","Low Category"))</f>
        <v>Low Category</v>
      </c>
      <c r="G2578" s="2">
        <v>0.37</v>
      </c>
      <c r="H2578" s="24">
        <f t="shared" si="80"/>
        <v>504.40989999999999</v>
      </c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63" t="str">
        <f>IF(AND(DmartSalesData[[#This Row],[sales]]&gt;3000,DmartSalesData[[#This Row],[profit]]&gt;500),"Good","Not Good")</f>
        <v>Not Good</v>
      </c>
      <c r="R2578" s="73">
        <f>YEAR(DmartSalesData[[#This Row],[order_date]])</f>
        <v>2023</v>
      </c>
      <c r="S2578" s="73"/>
    </row>
    <row r="2579" spans="1:19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 t="str">
        <f>IF(DmartSalesData[[#This Row],[sales]]&gt;4000,"High Category",IF(DmartSalesData[[#This Row],[sales]]&gt;2000,"Medium Category","Low Category"))</f>
        <v>Medium Category</v>
      </c>
      <c r="G2579" s="2">
        <v>0.38</v>
      </c>
      <c r="H2579" s="24">
        <f t="shared" si="80"/>
        <v>1069.5518</v>
      </c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63" t="str">
        <f>IF(AND(DmartSalesData[[#This Row],[sales]]&gt;3000,DmartSalesData[[#This Row],[profit]]&gt;500),"Good","Not Good")</f>
        <v>Not Good</v>
      </c>
      <c r="R2579" s="73">
        <f>YEAR(DmartSalesData[[#This Row],[order_date]])</f>
        <v>2023</v>
      </c>
      <c r="S2579" s="73"/>
    </row>
    <row r="2580" spans="1:19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 t="str">
        <f>IF(DmartSalesData[[#This Row],[sales]]&gt;4000,"High Category",IF(DmartSalesData[[#This Row],[sales]]&gt;2000,"Medium Category","Low Category"))</f>
        <v>Medium Category</v>
      </c>
      <c r="G2580" s="2">
        <v>0.44</v>
      </c>
      <c r="H2580" s="24">
        <f t="shared" si="80"/>
        <v>1699.3152</v>
      </c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63" t="str">
        <f>IF(AND(DmartSalesData[[#This Row],[sales]]&gt;3000,DmartSalesData[[#This Row],[profit]]&gt;500),"Good","Not Good")</f>
        <v>Good</v>
      </c>
      <c r="R2580" s="73">
        <f>YEAR(DmartSalesData[[#This Row],[order_date]])</f>
        <v>2023</v>
      </c>
      <c r="S2580" s="73"/>
    </row>
    <row r="2581" spans="1:19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 t="str">
        <f>IF(DmartSalesData[[#This Row],[sales]]&gt;4000,"High Category",IF(DmartSalesData[[#This Row],[sales]]&gt;2000,"Medium Category","Low Category"))</f>
        <v>Medium Category</v>
      </c>
      <c r="G2581" s="2">
        <v>0.1</v>
      </c>
      <c r="H2581" s="24">
        <f t="shared" si="80"/>
        <v>346.38300000000004</v>
      </c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63" t="str">
        <f>IF(AND(DmartSalesData[[#This Row],[sales]]&gt;3000,DmartSalesData[[#This Row],[profit]]&gt;500),"Good","Not Good")</f>
        <v>Good</v>
      </c>
      <c r="R2581" s="73">
        <f>YEAR(DmartSalesData[[#This Row],[order_date]])</f>
        <v>2024</v>
      </c>
      <c r="S2581" s="73"/>
    </row>
    <row r="2582" spans="1:19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 t="str">
        <f>IF(DmartSalesData[[#This Row],[sales]]&gt;4000,"High Category",IF(DmartSalesData[[#This Row],[sales]]&gt;2000,"Medium Category","Low Category"))</f>
        <v>Medium Category</v>
      </c>
      <c r="G2582" s="2">
        <v>0.49</v>
      </c>
      <c r="H2582" s="24">
        <f t="shared" si="80"/>
        <v>1410.4258</v>
      </c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63" t="str">
        <f>IF(AND(DmartSalesData[[#This Row],[sales]]&gt;3000,DmartSalesData[[#This Row],[profit]]&gt;500),"Good","Not Good")</f>
        <v>Not Good</v>
      </c>
      <c r="R2582" s="73">
        <f>YEAR(DmartSalesData[[#This Row],[order_date]])</f>
        <v>2024</v>
      </c>
      <c r="S2582" s="73"/>
    </row>
    <row r="2583" spans="1:19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 t="str">
        <f>IF(DmartSalesData[[#This Row],[sales]]&gt;4000,"High Category",IF(DmartSalesData[[#This Row],[sales]]&gt;2000,"Medium Category","Low Category"))</f>
        <v>Medium Category</v>
      </c>
      <c r="G2583" s="2">
        <v>0.38</v>
      </c>
      <c r="H2583" s="24">
        <f t="shared" si="80"/>
        <v>777.6472</v>
      </c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63" t="str">
        <f>IF(AND(DmartSalesData[[#This Row],[sales]]&gt;3000,DmartSalesData[[#This Row],[profit]]&gt;500),"Good","Not Good")</f>
        <v>Not Good</v>
      </c>
      <c r="R2583" s="73">
        <f>YEAR(DmartSalesData[[#This Row],[order_date]])</f>
        <v>2024</v>
      </c>
      <c r="S2583" s="73"/>
    </row>
    <row r="2584" spans="1:19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 t="str">
        <f>IF(DmartSalesData[[#This Row],[sales]]&gt;4000,"High Category",IF(DmartSalesData[[#This Row],[sales]]&gt;2000,"Medium Category","Low Category"))</f>
        <v>High Category</v>
      </c>
      <c r="G2584" s="2">
        <v>0.08</v>
      </c>
      <c r="H2584" s="24">
        <f t="shared" si="80"/>
        <v>349.31199999999995</v>
      </c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63" t="str">
        <f>IF(AND(DmartSalesData[[#This Row],[sales]]&gt;3000,DmartSalesData[[#This Row],[profit]]&gt;500),"Good","Not Good")</f>
        <v>Good</v>
      </c>
      <c r="R2584" s="73">
        <f>YEAR(DmartSalesData[[#This Row],[order_date]])</f>
        <v>2023</v>
      </c>
      <c r="S2584" s="73"/>
    </row>
    <row r="2585" spans="1:19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 t="str">
        <f>IF(DmartSalesData[[#This Row],[sales]]&gt;4000,"High Category",IF(DmartSalesData[[#This Row],[sales]]&gt;2000,"Medium Category","Low Category"))</f>
        <v>Medium Category</v>
      </c>
      <c r="G2585" s="2">
        <v>0.42</v>
      </c>
      <c r="H2585" s="24">
        <f t="shared" si="80"/>
        <v>988.21379999999988</v>
      </c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63" t="str">
        <f>IF(AND(DmartSalesData[[#This Row],[sales]]&gt;3000,DmartSalesData[[#This Row],[profit]]&gt;500),"Good","Not Good")</f>
        <v>Not Good</v>
      </c>
      <c r="R2585" s="73">
        <f>YEAR(DmartSalesData[[#This Row],[order_date]])</f>
        <v>2024</v>
      </c>
      <c r="S2585" s="73"/>
    </row>
    <row r="2586" spans="1:19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 t="str">
        <f>IF(DmartSalesData[[#This Row],[sales]]&gt;4000,"High Category",IF(DmartSalesData[[#This Row],[sales]]&gt;2000,"Medium Category","Low Category"))</f>
        <v>Low Category</v>
      </c>
      <c r="G2586" s="2">
        <v>0.25</v>
      </c>
      <c r="H2586" s="24">
        <f t="shared" si="80"/>
        <v>391.58499999999998</v>
      </c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63" t="str">
        <f>IF(AND(DmartSalesData[[#This Row],[sales]]&gt;3000,DmartSalesData[[#This Row],[profit]]&gt;500),"Good","Not Good")</f>
        <v>Not Good</v>
      </c>
      <c r="R2586" s="73">
        <f>YEAR(DmartSalesData[[#This Row],[order_date]])</f>
        <v>2023</v>
      </c>
      <c r="S2586" s="73"/>
    </row>
    <row r="2587" spans="1:19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 t="str">
        <f>IF(DmartSalesData[[#This Row],[sales]]&gt;4000,"High Category",IF(DmartSalesData[[#This Row],[sales]]&gt;2000,"Medium Category","Low Category"))</f>
        <v>Medium Category</v>
      </c>
      <c r="G2587" s="2">
        <v>0.03</v>
      </c>
      <c r="H2587" s="24">
        <f t="shared" si="80"/>
        <v>95.512199999999993</v>
      </c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63" t="str">
        <f>IF(AND(DmartSalesData[[#This Row],[sales]]&gt;3000,DmartSalesData[[#This Row],[profit]]&gt;500),"Good","Not Good")</f>
        <v>Not Good</v>
      </c>
      <c r="R2587" s="73">
        <f>YEAR(DmartSalesData[[#This Row],[order_date]])</f>
        <v>2024</v>
      </c>
      <c r="S2587" s="73"/>
    </row>
    <row r="2588" spans="1:19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 t="str">
        <f>IF(DmartSalesData[[#This Row],[sales]]&gt;4000,"High Category",IF(DmartSalesData[[#This Row],[sales]]&gt;2000,"Medium Category","Low Category"))</f>
        <v>Medium Category</v>
      </c>
      <c r="G2588" s="2">
        <v>7.0000000000000007E-2</v>
      </c>
      <c r="H2588" s="24">
        <f t="shared" si="80"/>
        <v>244.39520000000005</v>
      </c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63" t="str">
        <f>IF(AND(DmartSalesData[[#This Row],[sales]]&gt;3000,DmartSalesData[[#This Row],[profit]]&gt;500),"Good","Not Good")</f>
        <v>Not Good</v>
      </c>
      <c r="R2588" s="73">
        <f>YEAR(DmartSalesData[[#This Row],[order_date]])</f>
        <v>2024</v>
      </c>
      <c r="S2588" s="73"/>
    </row>
    <row r="2589" spans="1:19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 t="str">
        <f>IF(DmartSalesData[[#This Row],[sales]]&gt;4000,"High Category",IF(DmartSalesData[[#This Row],[sales]]&gt;2000,"Medium Category","Low Category"))</f>
        <v>Medium Category</v>
      </c>
      <c r="G2589" s="2">
        <v>0.22</v>
      </c>
      <c r="H2589" s="24">
        <f t="shared" si="80"/>
        <v>451.55</v>
      </c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63" t="str">
        <f>IF(AND(DmartSalesData[[#This Row],[sales]]&gt;3000,DmartSalesData[[#This Row],[profit]]&gt;500),"Good","Not Good")</f>
        <v>Not Good</v>
      </c>
      <c r="R2589" s="73">
        <f>YEAR(DmartSalesData[[#This Row],[order_date]])</f>
        <v>2024</v>
      </c>
      <c r="S2589" s="73"/>
    </row>
    <row r="2590" spans="1:19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 t="str">
        <f>IF(DmartSalesData[[#This Row],[sales]]&gt;4000,"High Category",IF(DmartSalesData[[#This Row],[sales]]&gt;2000,"Medium Category","Low Category"))</f>
        <v>Low Category</v>
      </c>
      <c r="G2590" s="2">
        <v>0.27</v>
      </c>
      <c r="H2590" s="24">
        <f t="shared" si="80"/>
        <v>64.233000000000004</v>
      </c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63" t="str">
        <f>IF(AND(DmartSalesData[[#This Row],[sales]]&gt;3000,DmartSalesData[[#This Row],[profit]]&gt;500),"Good","Not Good")</f>
        <v>Not Good</v>
      </c>
      <c r="R2590" s="73">
        <f>YEAR(DmartSalesData[[#This Row],[order_date]])</f>
        <v>2023</v>
      </c>
      <c r="S2590" s="73"/>
    </row>
    <row r="2591" spans="1:19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 t="str">
        <f>IF(DmartSalesData[[#This Row],[sales]]&gt;4000,"High Category",IF(DmartSalesData[[#This Row],[sales]]&gt;2000,"Medium Category","Low Category"))</f>
        <v>Low Category</v>
      </c>
      <c r="G2591" s="2">
        <v>0.47</v>
      </c>
      <c r="H2591" s="24">
        <f t="shared" si="80"/>
        <v>263.78280000000001</v>
      </c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63" t="str">
        <f>IF(AND(DmartSalesData[[#This Row],[sales]]&gt;3000,DmartSalesData[[#This Row],[profit]]&gt;500),"Good","Not Good")</f>
        <v>Not Good</v>
      </c>
      <c r="R2591" s="73">
        <f>YEAR(DmartSalesData[[#This Row],[order_date]])</f>
        <v>2024</v>
      </c>
      <c r="S2591" s="73"/>
    </row>
    <row r="2592" spans="1:19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 t="str">
        <f>IF(DmartSalesData[[#This Row],[sales]]&gt;4000,"High Category",IF(DmartSalesData[[#This Row],[sales]]&gt;2000,"Medium Category","Low Category"))</f>
        <v>High Category</v>
      </c>
      <c r="G2592" s="2">
        <v>0.11</v>
      </c>
      <c r="H2592" s="24">
        <f t="shared" si="80"/>
        <v>466.77730000000003</v>
      </c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63" t="str">
        <f>IF(AND(DmartSalesData[[#This Row],[sales]]&gt;3000,DmartSalesData[[#This Row],[profit]]&gt;500),"Good","Not Good")</f>
        <v>Good</v>
      </c>
      <c r="R2592" s="73">
        <f>YEAR(DmartSalesData[[#This Row],[order_date]])</f>
        <v>2024</v>
      </c>
      <c r="S2592" s="73"/>
    </row>
    <row r="2593" spans="1:19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 t="str">
        <f>IF(DmartSalesData[[#This Row],[sales]]&gt;4000,"High Category",IF(DmartSalesData[[#This Row],[sales]]&gt;2000,"Medium Category","Low Category"))</f>
        <v>Low Category</v>
      </c>
      <c r="G2593" s="2">
        <v>0.24</v>
      </c>
      <c r="H2593" s="24">
        <f t="shared" si="80"/>
        <v>90.499199999999988</v>
      </c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63" t="str">
        <f>IF(AND(DmartSalesData[[#This Row],[sales]]&gt;3000,DmartSalesData[[#This Row],[profit]]&gt;500),"Good","Not Good")</f>
        <v>Not Good</v>
      </c>
      <c r="R2593" s="73">
        <f>YEAR(DmartSalesData[[#This Row],[order_date]])</f>
        <v>2024</v>
      </c>
      <c r="S2593" s="73"/>
    </row>
    <row r="2594" spans="1:19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 t="str">
        <f>IF(DmartSalesData[[#This Row],[sales]]&gt;4000,"High Category",IF(DmartSalesData[[#This Row],[sales]]&gt;2000,"Medium Category","Low Category"))</f>
        <v>Medium Category</v>
      </c>
      <c r="G2594" s="2">
        <v>0.11</v>
      </c>
      <c r="H2594" s="24">
        <f t="shared" si="80"/>
        <v>330.09899999999999</v>
      </c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63" t="str">
        <f>IF(AND(DmartSalesData[[#This Row],[sales]]&gt;3000,DmartSalesData[[#This Row],[profit]]&gt;500),"Good","Not Good")</f>
        <v>Good</v>
      </c>
      <c r="R2594" s="73">
        <f>YEAR(DmartSalesData[[#This Row],[order_date]])</f>
        <v>2023</v>
      </c>
      <c r="S2594" s="73"/>
    </row>
    <row r="2595" spans="1:19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 t="str">
        <f>IF(DmartSalesData[[#This Row],[sales]]&gt;4000,"High Category",IF(DmartSalesData[[#This Row],[sales]]&gt;2000,"Medium Category","Low Category"))</f>
        <v>Low Category</v>
      </c>
      <c r="G2595" s="2">
        <v>0.28000000000000003</v>
      </c>
      <c r="H2595" s="24">
        <f t="shared" si="80"/>
        <v>280.05040000000002</v>
      </c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63" t="str">
        <f>IF(AND(DmartSalesData[[#This Row],[sales]]&gt;3000,DmartSalesData[[#This Row],[profit]]&gt;500),"Good","Not Good")</f>
        <v>Not Good</v>
      </c>
      <c r="R2595" s="73">
        <f>YEAR(DmartSalesData[[#This Row],[order_date]])</f>
        <v>2024</v>
      </c>
      <c r="S2595" s="73"/>
    </row>
    <row r="2596" spans="1:19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 t="str">
        <f>IF(DmartSalesData[[#This Row],[sales]]&gt;4000,"High Category",IF(DmartSalesData[[#This Row],[sales]]&gt;2000,"Medium Category","Low Category"))</f>
        <v>Low Category</v>
      </c>
      <c r="G2596" s="2">
        <v>0.45</v>
      </c>
      <c r="H2596" s="24">
        <f t="shared" si="80"/>
        <v>549.78300000000002</v>
      </c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63" t="str">
        <f>IF(AND(DmartSalesData[[#This Row],[sales]]&gt;3000,DmartSalesData[[#This Row],[profit]]&gt;500),"Good","Not Good")</f>
        <v>Not Good</v>
      </c>
      <c r="R2596" s="73">
        <f>YEAR(DmartSalesData[[#This Row],[order_date]])</f>
        <v>2024</v>
      </c>
      <c r="S2596" s="73"/>
    </row>
    <row r="2597" spans="1:19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 t="str">
        <f>IF(DmartSalesData[[#This Row],[sales]]&gt;4000,"High Category",IF(DmartSalesData[[#This Row],[sales]]&gt;2000,"Medium Category","Low Category"))</f>
        <v>Low Category</v>
      </c>
      <c r="G2597" s="2">
        <v>0.28000000000000003</v>
      </c>
      <c r="H2597" s="24">
        <f t="shared" si="80"/>
        <v>403.01519999999999</v>
      </c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63" t="str">
        <f>IF(AND(DmartSalesData[[#This Row],[sales]]&gt;3000,DmartSalesData[[#This Row],[profit]]&gt;500),"Good","Not Good")</f>
        <v>Not Good</v>
      </c>
      <c r="R2597" s="73">
        <f>YEAR(DmartSalesData[[#This Row],[order_date]])</f>
        <v>2024</v>
      </c>
      <c r="S2597" s="73"/>
    </row>
    <row r="2598" spans="1:19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 t="str">
        <f>IF(DmartSalesData[[#This Row],[sales]]&gt;4000,"High Category",IF(DmartSalesData[[#This Row],[sales]]&gt;2000,"Medium Category","Low Category"))</f>
        <v>Low Category</v>
      </c>
      <c r="G2598" s="2">
        <v>0.26</v>
      </c>
      <c r="H2598" s="24">
        <f t="shared" si="80"/>
        <v>74.783799999999999</v>
      </c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63" t="str">
        <f>IF(AND(DmartSalesData[[#This Row],[sales]]&gt;3000,DmartSalesData[[#This Row],[profit]]&gt;500),"Good","Not Good")</f>
        <v>Not Good</v>
      </c>
      <c r="R2598" s="73">
        <f>YEAR(DmartSalesData[[#This Row],[order_date]])</f>
        <v>2023</v>
      </c>
      <c r="S2598" s="73"/>
    </row>
    <row r="2599" spans="1:19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 t="str">
        <f>IF(DmartSalesData[[#This Row],[sales]]&gt;4000,"High Category",IF(DmartSalesData[[#This Row],[sales]]&gt;2000,"Medium Category","Low Category"))</f>
        <v>Low Category</v>
      </c>
      <c r="G2599" s="2">
        <v>0.38</v>
      </c>
      <c r="H2599" s="24">
        <f t="shared" si="80"/>
        <v>368.01100000000002</v>
      </c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63" t="str">
        <f>IF(AND(DmartSalesData[[#This Row],[sales]]&gt;3000,DmartSalesData[[#This Row],[profit]]&gt;500),"Good","Not Good")</f>
        <v>Not Good</v>
      </c>
      <c r="R2599" s="73">
        <f>YEAR(DmartSalesData[[#This Row],[order_date]])</f>
        <v>2024</v>
      </c>
      <c r="S2599" s="73"/>
    </row>
    <row r="2600" spans="1:19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 t="str">
        <f>IF(DmartSalesData[[#This Row],[sales]]&gt;4000,"High Category",IF(DmartSalesData[[#This Row],[sales]]&gt;2000,"Medium Category","Low Category"))</f>
        <v>Medium Category</v>
      </c>
      <c r="G2600" s="2">
        <v>7.0000000000000007E-2</v>
      </c>
      <c r="H2600" s="24">
        <f t="shared" si="80"/>
        <v>230.1215</v>
      </c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63" t="str">
        <f>IF(AND(DmartSalesData[[#This Row],[sales]]&gt;3000,DmartSalesData[[#This Row],[profit]]&gt;500),"Good","Not Good")</f>
        <v>Good</v>
      </c>
      <c r="R2600" s="73">
        <f>YEAR(DmartSalesData[[#This Row],[order_date]])</f>
        <v>2023</v>
      </c>
      <c r="S2600" s="73"/>
    </row>
    <row r="2601" spans="1:19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 t="str">
        <f>IF(DmartSalesData[[#This Row],[sales]]&gt;4000,"High Category",IF(DmartSalesData[[#This Row],[sales]]&gt;2000,"Medium Category","Low Category"))</f>
        <v>Medium Category</v>
      </c>
      <c r="G2601" s="2">
        <v>0.45</v>
      </c>
      <c r="H2601" s="24">
        <f t="shared" si="80"/>
        <v>1144.6695</v>
      </c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63" t="str">
        <f>IF(AND(DmartSalesData[[#This Row],[sales]]&gt;3000,DmartSalesData[[#This Row],[profit]]&gt;500),"Good","Not Good")</f>
        <v>Not Good</v>
      </c>
      <c r="R2601" s="73">
        <f>YEAR(DmartSalesData[[#This Row],[order_date]])</f>
        <v>2023</v>
      </c>
      <c r="S2601" s="73"/>
    </row>
    <row r="2602" spans="1:19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 t="str">
        <f>IF(DmartSalesData[[#This Row],[sales]]&gt;4000,"High Category",IF(DmartSalesData[[#This Row],[sales]]&gt;2000,"Medium Category","Low Category"))</f>
        <v>High Category</v>
      </c>
      <c r="G2602" s="2">
        <v>0.28999999999999998</v>
      </c>
      <c r="H2602" s="24">
        <f t="shared" si="80"/>
        <v>1162.0038999999999</v>
      </c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63" t="str">
        <f>IF(AND(DmartSalesData[[#This Row],[sales]]&gt;3000,DmartSalesData[[#This Row],[profit]]&gt;500),"Good","Not Good")</f>
        <v>Not Good</v>
      </c>
      <c r="R2602" s="73">
        <f>YEAR(DmartSalesData[[#This Row],[order_date]])</f>
        <v>2024</v>
      </c>
      <c r="S2602" s="73"/>
    </row>
    <row r="2603" spans="1:19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 t="str">
        <f>IF(DmartSalesData[[#This Row],[sales]]&gt;4000,"High Category",IF(DmartSalesData[[#This Row],[sales]]&gt;2000,"Medium Category","Low Category"))</f>
        <v>Low Category</v>
      </c>
      <c r="G2603" s="2">
        <v>0.34</v>
      </c>
      <c r="H2603" s="24">
        <f t="shared" si="80"/>
        <v>136.03059999999999</v>
      </c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63" t="str">
        <f>IF(AND(DmartSalesData[[#This Row],[sales]]&gt;3000,DmartSalesData[[#This Row],[profit]]&gt;500),"Good","Not Good")</f>
        <v>Not Good</v>
      </c>
      <c r="R2603" s="73">
        <f>YEAR(DmartSalesData[[#This Row],[order_date]])</f>
        <v>2023</v>
      </c>
      <c r="S2603" s="73"/>
    </row>
    <row r="2604" spans="1:19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 t="str">
        <f>IF(DmartSalesData[[#This Row],[sales]]&gt;4000,"High Category",IF(DmartSalesData[[#This Row],[sales]]&gt;2000,"Medium Category","Low Category"))</f>
        <v>High Category</v>
      </c>
      <c r="G2604" s="2">
        <v>0.41</v>
      </c>
      <c r="H2604" s="24">
        <f t="shared" si="80"/>
        <v>1826.796</v>
      </c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63" t="str">
        <f>IF(AND(DmartSalesData[[#This Row],[sales]]&gt;3000,DmartSalesData[[#This Row],[profit]]&gt;500),"Good","Not Good")</f>
        <v>Good</v>
      </c>
      <c r="R2604" s="73">
        <f>YEAR(DmartSalesData[[#This Row],[order_date]])</f>
        <v>2023</v>
      </c>
      <c r="S2604" s="73"/>
    </row>
    <row r="2605" spans="1:19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 t="str">
        <f>IF(DmartSalesData[[#This Row],[sales]]&gt;4000,"High Category",IF(DmartSalesData[[#This Row],[sales]]&gt;2000,"Medium Category","Low Category"))</f>
        <v>High Category</v>
      </c>
      <c r="G2605" s="2">
        <v>0.32</v>
      </c>
      <c r="H2605" s="24">
        <f t="shared" si="80"/>
        <v>1594.3520000000001</v>
      </c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63" t="str">
        <f>IF(AND(DmartSalesData[[#This Row],[sales]]&gt;3000,DmartSalesData[[#This Row],[profit]]&gt;500),"Good","Not Good")</f>
        <v>Good</v>
      </c>
      <c r="R2605" s="73">
        <f>YEAR(DmartSalesData[[#This Row],[order_date]])</f>
        <v>2024</v>
      </c>
      <c r="S2605" s="73"/>
    </row>
    <row r="2606" spans="1:19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 t="str">
        <f>IF(DmartSalesData[[#This Row],[sales]]&gt;4000,"High Category",IF(DmartSalesData[[#This Row],[sales]]&gt;2000,"Medium Category","Low Category"))</f>
        <v>Low Category</v>
      </c>
      <c r="G2606" s="2">
        <v>0.32</v>
      </c>
      <c r="H2606" s="24">
        <f t="shared" si="80"/>
        <v>56.681600000000003</v>
      </c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63" t="str">
        <f>IF(AND(DmartSalesData[[#This Row],[sales]]&gt;3000,DmartSalesData[[#This Row],[profit]]&gt;500),"Good","Not Good")</f>
        <v>Not Good</v>
      </c>
      <c r="R2606" s="73">
        <f>YEAR(DmartSalesData[[#This Row],[order_date]])</f>
        <v>2024</v>
      </c>
      <c r="S2606" s="73"/>
    </row>
    <row r="2607" spans="1:19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 t="str">
        <f>IF(DmartSalesData[[#This Row],[sales]]&gt;4000,"High Category",IF(DmartSalesData[[#This Row],[sales]]&gt;2000,"Medium Category","Low Category"))</f>
        <v>High Category</v>
      </c>
      <c r="G2607" s="2">
        <v>0.36</v>
      </c>
      <c r="H2607" s="24">
        <f t="shared" si="80"/>
        <v>1742.9183999999998</v>
      </c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63" t="str">
        <f>IF(AND(DmartSalesData[[#This Row],[sales]]&gt;3000,DmartSalesData[[#This Row],[profit]]&gt;500),"Good","Not Good")</f>
        <v>Good</v>
      </c>
      <c r="R2607" s="73">
        <f>YEAR(DmartSalesData[[#This Row],[order_date]])</f>
        <v>2024</v>
      </c>
      <c r="S2607" s="73"/>
    </row>
    <row r="2608" spans="1:19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 t="str">
        <f>IF(DmartSalesData[[#This Row],[sales]]&gt;4000,"High Category",IF(DmartSalesData[[#This Row],[sales]]&gt;2000,"Medium Category","Low Category"))</f>
        <v>Low Category</v>
      </c>
      <c r="G2608" s="2">
        <v>0.03</v>
      </c>
      <c r="H2608" s="24">
        <f t="shared" si="80"/>
        <v>37.671900000000001</v>
      </c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63" t="str">
        <f>IF(AND(DmartSalesData[[#This Row],[sales]]&gt;3000,DmartSalesData[[#This Row],[profit]]&gt;500),"Good","Not Good")</f>
        <v>Not Good</v>
      </c>
      <c r="R2608" s="73">
        <f>YEAR(DmartSalesData[[#This Row],[order_date]])</f>
        <v>2023</v>
      </c>
      <c r="S2608" s="73"/>
    </row>
    <row r="2609" spans="1:19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 t="str">
        <f>IF(DmartSalesData[[#This Row],[sales]]&gt;4000,"High Category",IF(DmartSalesData[[#This Row],[sales]]&gt;2000,"Medium Category","Low Category"))</f>
        <v>Medium Category</v>
      </c>
      <c r="G2609" s="2">
        <v>0.19</v>
      </c>
      <c r="H2609" s="24">
        <f t="shared" si="80"/>
        <v>663.75739999999996</v>
      </c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63" t="str">
        <f>IF(AND(DmartSalesData[[#This Row],[sales]]&gt;3000,DmartSalesData[[#This Row],[profit]]&gt;500),"Good","Not Good")</f>
        <v>Good</v>
      </c>
      <c r="R2609" s="73">
        <f>YEAR(DmartSalesData[[#This Row],[order_date]])</f>
        <v>2023</v>
      </c>
      <c r="S2609" s="73"/>
    </row>
    <row r="2610" spans="1:19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 t="str">
        <f>IF(DmartSalesData[[#This Row],[sales]]&gt;4000,"High Category",IF(DmartSalesData[[#This Row],[sales]]&gt;2000,"Medium Category","Low Category"))</f>
        <v>Low Category</v>
      </c>
      <c r="G2610" s="2">
        <v>0.48</v>
      </c>
      <c r="H2610" s="24">
        <f t="shared" si="80"/>
        <v>735.92160000000001</v>
      </c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63" t="str">
        <f>IF(AND(DmartSalesData[[#This Row],[sales]]&gt;3000,DmartSalesData[[#This Row],[profit]]&gt;500),"Good","Not Good")</f>
        <v>Not Good</v>
      </c>
      <c r="R2610" s="73">
        <f>YEAR(DmartSalesData[[#This Row],[order_date]])</f>
        <v>2023</v>
      </c>
      <c r="S2610" s="73"/>
    </row>
    <row r="2611" spans="1:19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 t="str">
        <f>IF(DmartSalesData[[#This Row],[sales]]&gt;4000,"High Category",IF(DmartSalesData[[#This Row],[sales]]&gt;2000,"Medium Category","Low Category"))</f>
        <v>Medium Category</v>
      </c>
      <c r="G2611" s="2">
        <v>0.13</v>
      </c>
      <c r="H2611" s="24">
        <f t="shared" si="80"/>
        <v>345.39440000000002</v>
      </c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63" t="str">
        <f>IF(AND(DmartSalesData[[#This Row],[sales]]&gt;3000,DmartSalesData[[#This Row],[profit]]&gt;500),"Good","Not Good")</f>
        <v>Not Good</v>
      </c>
      <c r="R2611" s="73">
        <f>YEAR(DmartSalesData[[#This Row],[order_date]])</f>
        <v>2023</v>
      </c>
      <c r="S2611" s="73"/>
    </row>
    <row r="2612" spans="1:19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 t="str">
        <f>IF(DmartSalesData[[#This Row],[sales]]&gt;4000,"High Category",IF(DmartSalesData[[#This Row],[sales]]&gt;2000,"Medium Category","Low Category"))</f>
        <v>Medium Category</v>
      </c>
      <c r="G2612" s="2">
        <v>0.27</v>
      </c>
      <c r="H2612" s="24">
        <f t="shared" si="80"/>
        <v>702.28350000000012</v>
      </c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63" t="str">
        <f>IF(AND(DmartSalesData[[#This Row],[sales]]&gt;3000,DmartSalesData[[#This Row],[profit]]&gt;500),"Good","Not Good")</f>
        <v>Not Good</v>
      </c>
      <c r="R2612" s="73">
        <f>YEAR(DmartSalesData[[#This Row],[order_date]])</f>
        <v>2024</v>
      </c>
      <c r="S2612" s="73"/>
    </row>
    <row r="2613" spans="1:19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 t="str">
        <f>IF(DmartSalesData[[#This Row],[sales]]&gt;4000,"High Category",IF(DmartSalesData[[#This Row],[sales]]&gt;2000,"Medium Category","Low Category"))</f>
        <v>Low Category</v>
      </c>
      <c r="G2613" s="2">
        <v>0.09</v>
      </c>
      <c r="H2613" s="24">
        <f t="shared" si="80"/>
        <v>168.24780000000001</v>
      </c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63" t="str">
        <f>IF(AND(DmartSalesData[[#This Row],[sales]]&gt;3000,DmartSalesData[[#This Row],[profit]]&gt;500),"Good","Not Good")</f>
        <v>Not Good</v>
      </c>
      <c r="R2613" s="73">
        <f>YEAR(DmartSalesData[[#This Row],[order_date]])</f>
        <v>2023</v>
      </c>
      <c r="S2613" s="73"/>
    </row>
    <row r="2614" spans="1:19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 t="str">
        <f>IF(DmartSalesData[[#This Row],[sales]]&gt;4000,"High Category",IF(DmartSalesData[[#This Row],[sales]]&gt;2000,"Medium Category","Low Category"))</f>
        <v>Medium Category</v>
      </c>
      <c r="G2614" s="2">
        <v>0.16</v>
      </c>
      <c r="H2614" s="24">
        <f t="shared" si="80"/>
        <v>578.55680000000007</v>
      </c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63" t="str">
        <f>IF(AND(DmartSalesData[[#This Row],[sales]]&gt;3000,DmartSalesData[[#This Row],[profit]]&gt;500),"Good","Not Good")</f>
        <v>Good</v>
      </c>
      <c r="R2614" s="73">
        <f>YEAR(DmartSalesData[[#This Row],[order_date]])</f>
        <v>2024</v>
      </c>
      <c r="S2614" s="73"/>
    </row>
    <row r="2615" spans="1:19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 t="str">
        <f>IF(DmartSalesData[[#This Row],[sales]]&gt;4000,"High Category",IF(DmartSalesData[[#This Row],[sales]]&gt;2000,"Medium Category","Low Category"))</f>
        <v>Medium Category</v>
      </c>
      <c r="G2615" s="2">
        <v>0.36</v>
      </c>
      <c r="H2615" s="24">
        <f t="shared" si="80"/>
        <v>1093.7592</v>
      </c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63" t="str">
        <f>IF(AND(DmartSalesData[[#This Row],[sales]]&gt;3000,DmartSalesData[[#This Row],[profit]]&gt;500),"Good","Not Good")</f>
        <v>Not Good</v>
      </c>
      <c r="R2615" s="73">
        <f>YEAR(DmartSalesData[[#This Row],[order_date]])</f>
        <v>2024</v>
      </c>
      <c r="S2615" s="73"/>
    </row>
    <row r="2616" spans="1:19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 t="str">
        <f>IF(DmartSalesData[[#This Row],[sales]]&gt;4000,"High Category",IF(DmartSalesData[[#This Row],[sales]]&gt;2000,"Medium Category","Low Category"))</f>
        <v>Medium Category</v>
      </c>
      <c r="G2616" s="2">
        <v>0.32</v>
      </c>
      <c r="H2616" s="24">
        <f t="shared" si="80"/>
        <v>828.97919999999999</v>
      </c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63" t="str">
        <f>IF(AND(DmartSalesData[[#This Row],[sales]]&gt;3000,DmartSalesData[[#This Row],[profit]]&gt;500),"Good","Not Good")</f>
        <v>Not Good</v>
      </c>
      <c r="R2616" s="73">
        <f>YEAR(DmartSalesData[[#This Row],[order_date]])</f>
        <v>2023</v>
      </c>
      <c r="S2616" s="73"/>
    </row>
    <row r="2617" spans="1:19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 t="str">
        <f>IF(DmartSalesData[[#This Row],[sales]]&gt;4000,"High Category",IF(DmartSalesData[[#This Row],[sales]]&gt;2000,"Medium Category","Low Category"))</f>
        <v>High Category</v>
      </c>
      <c r="G2617" s="2">
        <v>0.21</v>
      </c>
      <c r="H2617" s="24">
        <f t="shared" si="80"/>
        <v>1032.3410999999999</v>
      </c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63" t="str">
        <f>IF(AND(DmartSalesData[[#This Row],[sales]]&gt;3000,DmartSalesData[[#This Row],[profit]]&gt;500),"Good","Not Good")</f>
        <v>Good</v>
      </c>
      <c r="R2617" s="73">
        <f>YEAR(DmartSalesData[[#This Row],[order_date]])</f>
        <v>2023</v>
      </c>
      <c r="S2617" s="73"/>
    </row>
    <row r="2618" spans="1:19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 t="str">
        <f>IF(DmartSalesData[[#This Row],[sales]]&gt;4000,"High Category",IF(DmartSalesData[[#This Row],[sales]]&gt;2000,"Medium Category","Low Category"))</f>
        <v>High Category</v>
      </c>
      <c r="G2618" s="2">
        <v>0.47</v>
      </c>
      <c r="H2618" s="24">
        <f t="shared" si="80"/>
        <v>2211.8434999999999</v>
      </c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63" t="str">
        <f>IF(AND(DmartSalesData[[#This Row],[sales]]&gt;3000,DmartSalesData[[#This Row],[profit]]&gt;500),"Good","Not Good")</f>
        <v>Good</v>
      </c>
      <c r="R2618" s="73">
        <f>YEAR(DmartSalesData[[#This Row],[order_date]])</f>
        <v>2023</v>
      </c>
      <c r="S2618" s="73"/>
    </row>
    <row r="2619" spans="1:19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 t="str">
        <f>IF(DmartSalesData[[#This Row],[sales]]&gt;4000,"High Category",IF(DmartSalesData[[#This Row],[sales]]&gt;2000,"Medium Category","Low Category"))</f>
        <v>High Category</v>
      </c>
      <c r="G2619" s="2">
        <v>0.39</v>
      </c>
      <c r="H2619" s="24">
        <f t="shared" si="80"/>
        <v>1864.8396000000002</v>
      </c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63" t="str">
        <f>IF(AND(DmartSalesData[[#This Row],[sales]]&gt;3000,DmartSalesData[[#This Row],[profit]]&gt;500),"Good","Not Good")</f>
        <v>Not Good</v>
      </c>
      <c r="R2619" s="73">
        <f>YEAR(DmartSalesData[[#This Row],[order_date]])</f>
        <v>2024</v>
      </c>
      <c r="S2619" s="73"/>
    </row>
    <row r="2620" spans="1:19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 t="str">
        <f>IF(DmartSalesData[[#This Row],[sales]]&gt;4000,"High Category",IF(DmartSalesData[[#This Row],[sales]]&gt;2000,"Medium Category","Low Category"))</f>
        <v>High Category</v>
      </c>
      <c r="G2620" s="2">
        <v>0.13</v>
      </c>
      <c r="H2620" s="24">
        <f t="shared" si="80"/>
        <v>574.40369999999996</v>
      </c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63" t="str">
        <f>IF(AND(DmartSalesData[[#This Row],[sales]]&gt;3000,DmartSalesData[[#This Row],[profit]]&gt;500),"Good","Not Good")</f>
        <v>Good</v>
      </c>
      <c r="R2620" s="73">
        <f>YEAR(DmartSalesData[[#This Row],[order_date]])</f>
        <v>2023</v>
      </c>
      <c r="S2620" s="73"/>
    </row>
    <row r="2621" spans="1:19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 t="str">
        <f>IF(DmartSalesData[[#This Row],[sales]]&gt;4000,"High Category",IF(DmartSalesData[[#This Row],[sales]]&gt;2000,"Medium Category","Low Category"))</f>
        <v>Low Category</v>
      </c>
      <c r="G2621" s="2">
        <v>0.23</v>
      </c>
      <c r="H2621" s="24">
        <f t="shared" si="80"/>
        <v>310.5598</v>
      </c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63" t="str">
        <f>IF(AND(DmartSalesData[[#This Row],[sales]]&gt;3000,DmartSalesData[[#This Row],[profit]]&gt;500),"Good","Not Good")</f>
        <v>Not Good</v>
      </c>
      <c r="R2621" s="73">
        <f>YEAR(DmartSalesData[[#This Row],[order_date]])</f>
        <v>2023</v>
      </c>
      <c r="S2621" s="73"/>
    </row>
    <row r="2622" spans="1:19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 t="str">
        <f>IF(DmartSalesData[[#This Row],[sales]]&gt;4000,"High Category",IF(DmartSalesData[[#This Row],[sales]]&gt;2000,"Medium Category","Low Category"))</f>
        <v>Low Category</v>
      </c>
      <c r="G2622" s="2">
        <v>0.44</v>
      </c>
      <c r="H2622" s="24">
        <f t="shared" si="80"/>
        <v>798.54720000000009</v>
      </c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63" t="str">
        <f>IF(AND(DmartSalesData[[#This Row],[sales]]&gt;3000,DmartSalesData[[#This Row],[profit]]&gt;500),"Good","Not Good")</f>
        <v>Not Good</v>
      </c>
      <c r="R2622" s="73">
        <f>YEAR(DmartSalesData[[#This Row],[order_date]])</f>
        <v>2024</v>
      </c>
      <c r="S2622" s="73"/>
    </row>
    <row r="2623" spans="1:19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 t="str">
        <f>IF(DmartSalesData[[#This Row],[sales]]&gt;4000,"High Category",IF(DmartSalesData[[#This Row],[sales]]&gt;2000,"Medium Category","Low Category"))</f>
        <v>Low Category</v>
      </c>
      <c r="G2623" s="2">
        <v>0.01</v>
      </c>
      <c r="H2623" s="24">
        <f t="shared" si="80"/>
        <v>12.321700000000002</v>
      </c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63" t="str">
        <f>IF(AND(DmartSalesData[[#This Row],[sales]]&gt;3000,DmartSalesData[[#This Row],[profit]]&gt;500),"Good","Not Good")</f>
        <v>Not Good</v>
      </c>
      <c r="R2623" s="73">
        <f>YEAR(DmartSalesData[[#This Row],[order_date]])</f>
        <v>2023</v>
      </c>
      <c r="S2623" s="73"/>
    </row>
    <row r="2624" spans="1:19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 t="str">
        <f>IF(DmartSalesData[[#This Row],[sales]]&gt;4000,"High Category",IF(DmartSalesData[[#This Row],[sales]]&gt;2000,"Medium Category","Low Category"))</f>
        <v>High Category</v>
      </c>
      <c r="G2624" s="2">
        <v>0.28999999999999998</v>
      </c>
      <c r="H2624" s="24">
        <f t="shared" si="80"/>
        <v>1430.3583000000001</v>
      </c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63" t="str">
        <f>IF(AND(DmartSalesData[[#This Row],[sales]]&gt;3000,DmartSalesData[[#This Row],[profit]]&gt;500),"Good","Not Good")</f>
        <v>Not Good</v>
      </c>
      <c r="R2624" s="73">
        <f>YEAR(DmartSalesData[[#This Row],[order_date]])</f>
        <v>2023</v>
      </c>
      <c r="S2624" s="73"/>
    </row>
    <row r="2625" spans="1:19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 t="str">
        <f>IF(DmartSalesData[[#This Row],[sales]]&gt;4000,"High Category",IF(DmartSalesData[[#This Row],[sales]]&gt;2000,"Medium Category","Low Category"))</f>
        <v>Low Category</v>
      </c>
      <c r="G2625" s="2">
        <v>0.12</v>
      </c>
      <c r="H2625" s="24">
        <f t="shared" si="80"/>
        <v>101.76479999999999</v>
      </c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63" t="str">
        <f>IF(AND(DmartSalesData[[#This Row],[sales]]&gt;3000,DmartSalesData[[#This Row],[profit]]&gt;500),"Good","Not Good")</f>
        <v>Not Good</v>
      </c>
      <c r="R2625" s="73">
        <f>YEAR(DmartSalesData[[#This Row],[order_date]])</f>
        <v>2023</v>
      </c>
      <c r="S2625" s="73"/>
    </row>
    <row r="2626" spans="1:19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 t="str">
        <f>IF(DmartSalesData[[#This Row],[sales]]&gt;4000,"High Category",IF(DmartSalesData[[#This Row],[sales]]&gt;2000,"Medium Category","Low Category"))</f>
        <v>Low Category</v>
      </c>
      <c r="G2626" s="2">
        <v>0.03</v>
      </c>
      <c r="H2626" s="24">
        <f t="shared" ref="H2626:H2689" si="82">E2626*G2626</f>
        <v>56.877299999999998</v>
      </c>
      <c r="I2626" s="2">
        <f t="shared" ref="I2626:I2689" si="83">E2626-H2626</f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63" t="str">
        <f>IF(AND(DmartSalesData[[#This Row],[sales]]&gt;3000,DmartSalesData[[#This Row],[profit]]&gt;500),"Good","Not Good")</f>
        <v>Not Good</v>
      </c>
      <c r="R2626" s="73">
        <f>YEAR(DmartSalesData[[#This Row],[order_date]])</f>
        <v>2023</v>
      </c>
      <c r="S2626" s="73"/>
    </row>
    <row r="2627" spans="1:19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 t="str">
        <f>IF(DmartSalesData[[#This Row],[sales]]&gt;4000,"High Category",IF(DmartSalesData[[#This Row],[sales]]&gt;2000,"Medium Category","Low Category"))</f>
        <v>Low Category</v>
      </c>
      <c r="G2627" s="2">
        <v>0.46</v>
      </c>
      <c r="H2627" s="24">
        <f t="shared" si="82"/>
        <v>494.6472</v>
      </c>
      <c r="I2627" s="2">
        <f t="shared" si="83"/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63" t="str">
        <f>IF(AND(DmartSalesData[[#This Row],[sales]]&gt;3000,DmartSalesData[[#This Row],[profit]]&gt;500),"Good","Not Good")</f>
        <v>Not Good</v>
      </c>
      <c r="R2627" s="73">
        <f>YEAR(DmartSalesData[[#This Row],[order_date]])</f>
        <v>2023</v>
      </c>
      <c r="S2627" s="73"/>
    </row>
    <row r="2628" spans="1:19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 t="str">
        <f>IF(DmartSalesData[[#This Row],[sales]]&gt;4000,"High Category",IF(DmartSalesData[[#This Row],[sales]]&gt;2000,"Medium Category","Low Category"))</f>
        <v>Low Category</v>
      </c>
      <c r="G2628" s="2">
        <v>0.41</v>
      </c>
      <c r="H2628" s="24">
        <f t="shared" si="82"/>
        <v>489.91719999999998</v>
      </c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63" t="str">
        <f>IF(AND(DmartSalesData[[#This Row],[sales]]&gt;3000,DmartSalesData[[#This Row],[profit]]&gt;500),"Good","Not Good")</f>
        <v>Not Good</v>
      </c>
      <c r="R2628" s="73">
        <f>YEAR(DmartSalesData[[#This Row],[order_date]])</f>
        <v>2023</v>
      </c>
      <c r="S2628" s="73"/>
    </row>
    <row r="2629" spans="1:19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 t="str">
        <f>IF(DmartSalesData[[#This Row],[sales]]&gt;4000,"High Category",IF(DmartSalesData[[#This Row],[sales]]&gt;2000,"Medium Category","Low Category"))</f>
        <v>Low Category</v>
      </c>
      <c r="G2629" s="2">
        <v>0.09</v>
      </c>
      <c r="H2629" s="24">
        <f t="shared" si="82"/>
        <v>117.9657</v>
      </c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63" t="str">
        <f>IF(AND(DmartSalesData[[#This Row],[sales]]&gt;3000,DmartSalesData[[#This Row],[profit]]&gt;500),"Good","Not Good")</f>
        <v>Not Good</v>
      </c>
      <c r="R2629" s="73">
        <f>YEAR(DmartSalesData[[#This Row],[order_date]])</f>
        <v>2024</v>
      </c>
      <c r="S2629" s="73"/>
    </row>
    <row r="2630" spans="1:19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 t="str">
        <f>IF(DmartSalesData[[#This Row],[sales]]&gt;4000,"High Category",IF(DmartSalesData[[#This Row],[sales]]&gt;2000,"Medium Category","Low Category"))</f>
        <v>Medium Category</v>
      </c>
      <c r="G2630" s="2">
        <v>0.42</v>
      </c>
      <c r="H2630" s="24">
        <f t="shared" si="82"/>
        <v>1358.4437999999998</v>
      </c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63" t="str">
        <f>IF(AND(DmartSalesData[[#This Row],[sales]]&gt;3000,DmartSalesData[[#This Row],[profit]]&gt;500),"Good","Not Good")</f>
        <v>Not Good</v>
      </c>
      <c r="R2630" s="73">
        <f>YEAR(DmartSalesData[[#This Row],[order_date]])</f>
        <v>2024</v>
      </c>
      <c r="S2630" s="73"/>
    </row>
    <row r="2631" spans="1:19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 t="str">
        <f>IF(DmartSalesData[[#This Row],[sales]]&gt;4000,"High Category",IF(DmartSalesData[[#This Row],[sales]]&gt;2000,"Medium Category","Low Category"))</f>
        <v>Low Category</v>
      </c>
      <c r="G2631" s="2">
        <v>7.0000000000000007E-2</v>
      </c>
      <c r="H2631" s="24">
        <f t="shared" si="82"/>
        <v>33.084800000000001</v>
      </c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63" t="str">
        <f>IF(AND(DmartSalesData[[#This Row],[sales]]&gt;3000,DmartSalesData[[#This Row],[profit]]&gt;500),"Good","Not Good")</f>
        <v>Not Good</v>
      </c>
      <c r="R2631" s="73">
        <f>YEAR(DmartSalesData[[#This Row],[order_date]])</f>
        <v>2023</v>
      </c>
      <c r="S2631" s="73"/>
    </row>
    <row r="2632" spans="1:19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 t="str">
        <f>IF(DmartSalesData[[#This Row],[sales]]&gt;4000,"High Category",IF(DmartSalesData[[#This Row],[sales]]&gt;2000,"Medium Category","Low Category"))</f>
        <v>Medium Category</v>
      </c>
      <c r="G2632" s="2">
        <v>0.24</v>
      </c>
      <c r="H2632" s="24">
        <f t="shared" si="82"/>
        <v>697.29600000000005</v>
      </c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63" t="str">
        <f>IF(AND(DmartSalesData[[#This Row],[sales]]&gt;3000,DmartSalesData[[#This Row],[profit]]&gt;500),"Good","Not Good")</f>
        <v>Not Good</v>
      </c>
      <c r="R2632" s="73">
        <f>YEAR(DmartSalesData[[#This Row],[order_date]])</f>
        <v>2023</v>
      </c>
      <c r="S2632" s="73"/>
    </row>
    <row r="2633" spans="1:19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 t="str">
        <f>IF(DmartSalesData[[#This Row],[sales]]&gt;4000,"High Category",IF(DmartSalesData[[#This Row],[sales]]&gt;2000,"Medium Category","Low Category"))</f>
        <v>High Category</v>
      </c>
      <c r="G2633" s="2">
        <v>0.36</v>
      </c>
      <c r="H2633" s="24">
        <f t="shared" si="82"/>
        <v>1481.22</v>
      </c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63" t="str">
        <f>IF(AND(DmartSalesData[[#This Row],[sales]]&gt;3000,DmartSalesData[[#This Row],[profit]]&gt;500),"Good","Not Good")</f>
        <v>Good</v>
      </c>
      <c r="R2633" s="73">
        <f>YEAR(DmartSalesData[[#This Row],[order_date]])</f>
        <v>2023</v>
      </c>
      <c r="S2633" s="73"/>
    </row>
    <row r="2634" spans="1:19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 t="str">
        <f>IF(DmartSalesData[[#This Row],[sales]]&gt;4000,"High Category",IF(DmartSalesData[[#This Row],[sales]]&gt;2000,"Medium Category","Low Category"))</f>
        <v>Medium Category</v>
      </c>
      <c r="G2634" s="2">
        <v>0.27</v>
      </c>
      <c r="H2634" s="24">
        <f t="shared" si="82"/>
        <v>1041.1119000000001</v>
      </c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63" t="str">
        <f>IF(AND(DmartSalesData[[#This Row],[sales]]&gt;3000,DmartSalesData[[#This Row],[profit]]&gt;500),"Good","Not Good")</f>
        <v>Not Good</v>
      </c>
      <c r="R2634" s="73">
        <f>YEAR(DmartSalesData[[#This Row],[order_date]])</f>
        <v>2023</v>
      </c>
      <c r="S2634" s="73"/>
    </row>
    <row r="2635" spans="1:19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 t="str">
        <f>IF(DmartSalesData[[#This Row],[sales]]&gt;4000,"High Category",IF(DmartSalesData[[#This Row],[sales]]&gt;2000,"Medium Category","Low Category"))</f>
        <v>Low Category</v>
      </c>
      <c r="G2635" s="2">
        <v>0.43</v>
      </c>
      <c r="H2635" s="24">
        <f t="shared" si="82"/>
        <v>361.51819999999998</v>
      </c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63" t="str">
        <f>IF(AND(DmartSalesData[[#This Row],[sales]]&gt;3000,DmartSalesData[[#This Row],[profit]]&gt;500),"Good","Not Good")</f>
        <v>Not Good</v>
      </c>
      <c r="R2635" s="73">
        <f>YEAR(DmartSalesData[[#This Row],[order_date]])</f>
        <v>2023</v>
      </c>
      <c r="S2635" s="73"/>
    </row>
    <row r="2636" spans="1:19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 t="str">
        <f>IF(DmartSalesData[[#This Row],[sales]]&gt;4000,"High Category",IF(DmartSalesData[[#This Row],[sales]]&gt;2000,"Medium Category","Low Category"))</f>
        <v>High Category</v>
      </c>
      <c r="G2636" s="2">
        <v>0.31</v>
      </c>
      <c r="H2636" s="24">
        <f t="shared" si="82"/>
        <v>1420.4788999999998</v>
      </c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63" t="str">
        <f>IF(AND(DmartSalesData[[#This Row],[sales]]&gt;3000,DmartSalesData[[#This Row],[profit]]&gt;500),"Good","Not Good")</f>
        <v>Good</v>
      </c>
      <c r="R2636" s="73">
        <f>YEAR(DmartSalesData[[#This Row],[order_date]])</f>
        <v>2023</v>
      </c>
      <c r="S2636" s="73"/>
    </row>
    <row r="2637" spans="1:19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 t="str">
        <f>IF(DmartSalesData[[#This Row],[sales]]&gt;4000,"High Category",IF(DmartSalesData[[#This Row],[sales]]&gt;2000,"Medium Category","Low Category"))</f>
        <v>Medium Category</v>
      </c>
      <c r="G2637" s="2">
        <v>0.22</v>
      </c>
      <c r="H2637" s="24">
        <f t="shared" si="82"/>
        <v>852.15679999999998</v>
      </c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63" t="str">
        <f>IF(AND(DmartSalesData[[#This Row],[sales]]&gt;3000,DmartSalesData[[#This Row],[profit]]&gt;500),"Good","Not Good")</f>
        <v>Not Good</v>
      </c>
      <c r="R2637" s="73">
        <f>YEAR(DmartSalesData[[#This Row],[order_date]])</f>
        <v>2024</v>
      </c>
      <c r="S2637" s="73"/>
    </row>
    <row r="2638" spans="1:19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 t="str">
        <f>IF(DmartSalesData[[#This Row],[sales]]&gt;4000,"High Category",IF(DmartSalesData[[#This Row],[sales]]&gt;2000,"Medium Category","Low Category"))</f>
        <v>Low Category</v>
      </c>
      <c r="G2638" s="2">
        <v>0.46</v>
      </c>
      <c r="H2638" s="24">
        <f t="shared" si="82"/>
        <v>57.950800000000001</v>
      </c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63" t="str">
        <f>IF(AND(DmartSalesData[[#This Row],[sales]]&gt;3000,DmartSalesData[[#This Row],[profit]]&gt;500),"Good","Not Good")</f>
        <v>Not Good</v>
      </c>
      <c r="R2638" s="73">
        <f>YEAR(DmartSalesData[[#This Row],[order_date]])</f>
        <v>2023</v>
      </c>
      <c r="S2638" s="73"/>
    </row>
    <row r="2639" spans="1:19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 t="str">
        <f>IF(DmartSalesData[[#This Row],[sales]]&gt;4000,"High Category",IF(DmartSalesData[[#This Row],[sales]]&gt;2000,"Medium Category","Low Category"))</f>
        <v>Medium Category</v>
      </c>
      <c r="G2639" s="2">
        <v>0.02</v>
      </c>
      <c r="H2639" s="24">
        <f t="shared" si="82"/>
        <v>74.262600000000006</v>
      </c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63" t="str">
        <f>IF(AND(DmartSalesData[[#This Row],[sales]]&gt;3000,DmartSalesData[[#This Row],[profit]]&gt;500),"Good","Not Good")</f>
        <v>Not Good</v>
      </c>
      <c r="R2639" s="73">
        <f>YEAR(DmartSalesData[[#This Row],[order_date]])</f>
        <v>2023</v>
      </c>
      <c r="S2639" s="73"/>
    </row>
    <row r="2640" spans="1:19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 t="str">
        <f>IF(DmartSalesData[[#This Row],[sales]]&gt;4000,"High Category",IF(DmartSalesData[[#This Row],[sales]]&gt;2000,"Medium Category","Low Category"))</f>
        <v>Medium Category</v>
      </c>
      <c r="G2640" s="2">
        <v>0.24</v>
      </c>
      <c r="H2640" s="24">
        <f t="shared" si="82"/>
        <v>891.2088</v>
      </c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63" t="str">
        <f>IF(AND(DmartSalesData[[#This Row],[sales]]&gt;3000,DmartSalesData[[#This Row],[profit]]&gt;500),"Good","Not Good")</f>
        <v>Good</v>
      </c>
      <c r="R2640" s="73">
        <f>YEAR(DmartSalesData[[#This Row],[order_date]])</f>
        <v>2023</v>
      </c>
      <c r="S2640" s="73"/>
    </row>
    <row r="2641" spans="1:19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 t="str">
        <f>IF(DmartSalesData[[#This Row],[sales]]&gt;4000,"High Category",IF(DmartSalesData[[#This Row],[sales]]&gt;2000,"Medium Category","Low Category"))</f>
        <v>Medium Category</v>
      </c>
      <c r="G2641" s="2">
        <v>0.33</v>
      </c>
      <c r="H2641" s="24">
        <f t="shared" si="82"/>
        <v>836.35200000000009</v>
      </c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63" t="str">
        <f>IF(AND(DmartSalesData[[#This Row],[sales]]&gt;3000,DmartSalesData[[#This Row],[profit]]&gt;500),"Good","Not Good")</f>
        <v>Not Good</v>
      </c>
      <c r="R2641" s="73">
        <f>YEAR(DmartSalesData[[#This Row],[order_date]])</f>
        <v>2023</v>
      </c>
      <c r="S2641" s="73"/>
    </row>
    <row r="2642" spans="1:19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 t="str">
        <f>IF(DmartSalesData[[#This Row],[sales]]&gt;4000,"High Category",IF(DmartSalesData[[#This Row],[sales]]&gt;2000,"Medium Category","Low Category"))</f>
        <v>Low Category</v>
      </c>
      <c r="G2642" s="2">
        <v>0.42</v>
      </c>
      <c r="H2642" s="24">
        <f t="shared" si="82"/>
        <v>136.6302</v>
      </c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63" t="str">
        <f>IF(AND(DmartSalesData[[#This Row],[sales]]&gt;3000,DmartSalesData[[#This Row],[profit]]&gt;500),"Good","Not Good")</f>
        <v>Not Good</v>
      </c>
      <c r="R2642" s="73">
        <f>YEAR(DmartSalesData[[#This Row],[order_date]])</f>
        <v>2024</v>
      </c>
      <c r="S2642" s="73"/>
    </row>
    <row r="2643" spans="1:19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 t="str">
        <f>IF(DmartSalesData[[#This Row],[sales]]&gt;4000,"High Category",IF(DmartSalesData[[#This Row],[sales]]&gt;2000,"Medium Category","Low Category"))</f>
        <v>Medium Category</v>
      </c>
      <c r="G2643" s="2">
        <v>0.27</v>
      </c>
      <c r="H2643" s="24">
        <f t="shared" si="82"/>
        <v>794.21580000000006</v>
      </c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63" t="str">
        <f>IF(AND(DmartSalesData[[#This Row],[sales]]&gt;3000,DmartSalesData[[#This Row],[profit]]&gt;500),"Good","Not Good")</f>
        <v>Not Good</v>
      </c>
      <c r="R2643" s="73">
        <f>YEAR(DmartSalesData[[#This Row],[order_date]])</f>
        <v>2024</v>
      </c>
      <c r="S2643" s="73"/>
    </row>
    <row r="2644" spans="1:19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 t="str">
        <f>IF(DmartSalesData[[#This Row],[sales]]&gt;4000,"High Category",IF(DmartSalesData[[#This Row],[sales]]&gt;2000,"Medium Category","Low Category"))</f>
        <v>Medium Category</v>
      </c>
      <c r="G2644" s="2">
        <v>0.44</v>
      </c>
      <c r="H2644" s="24">
        <f t="shared" si="82"/>
        <v>1694.9503999999999</v>
      </c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63" t="str">
        <f>IF(AND(DmartSalesData[[#This Row],[sales]]&gt;3000,DmartSalesData[[#This Row],[profit]]&gt;500),"Good","Not Good")</f>
        <v>Good</v>
      </c>
      <c r="R2644" s="73">
        <f>YEAR(DmartSalesData[[#This Row],[order_date]])</f>
        <v>2024</v>
      </c>
      <c r="S2644" s="73"/>
    </row>
    <row r="2645" spans="1:19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 t="str">
        <f>IF(DmartSalesData[[#This Row],[sales]]&gt;4000,"High Category",IF(DmartSalesData[[#This Row],[sales]]&gt;2000,"Medium Category","Low Category"))</f>
        <v>Low Category</v>
      </c>
      <c r="G2645" s="2">
        <v>0.21</v>
      </c>
      <c r="H2645" s="24">
        <f t="shared" si="82"/>
        <v>299.72879999999998</v>
      </c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63" t="str">
        <f>IF(AND(DmartSalesData[[#This Row],[sales]]&gt;3000,DmartSalesData[[#This Row],[profit]]&gt;500),"Good","Not Good")</f>
        <v>Not Good</v>
      </c>
      <c r="R2645" s="73">
        <f>YEAR(DmartSalesData[[#This Row],[order_date]])</f>
        <v>2023</v>
      </c>
      <c r="S2645" s="73"/>
    </row>
    <row r="2646" spans="1:19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 t="str">
        <f>IF(DmartSalesData[[#This Row],[sales]]&gt;4000,"High Category",IF(DmartSalesData[[#This Row],[sales]]&gt;2000,"Medium Category","Low Category"))</f>
        <v>Medium Category</v>
      </c>
      <c r="G2646" s="2">
        <v>0.16</v>
      </c>
      <c r="H2646" s="24">
        <f t="shared" si="82"/>
        <v>538.98080000000004</v>
      </c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63" t="str">
        <f>IF(AND(DmartSalesData[[#This Row],[sales]]&gt;3000,DmartSalesData[[#This Row],[profit]]&gt;500),"Good","Not Good")</f>
        <v>Not Good</v>
      </c>
      <c r="R2646" s="73">
        <f>YEAR(DmartSalesData[[#This Row],[order_date]])</f>
        <v>2023</v>
      </c>
      <c r="S2646" s="73"/>
    </row>
    <row r="2647" spans="1:19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 t="str">
        <f>IF(DmartSalesData[[#This Row],[sales]]&gt;4000,"High Category",IF(DmartSalesData[[#This Row],[sales]]&gt;2000,"Medium Category","Low Category"))</f>
        <v>Low Category</v>
      </c>
      <c r="G2647" s="2">
        <v>0.49</v>
      </c>
      <c r="H2647" s="24">
        <f t="shared" si="82"/>
        <v>898.77760000000001</v>
      </c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63" t="str">
        <f>IF(AND(DmartSalesData[[#This Row],[sales]]&gt;3000,DmartSalesData[[#This Row],[profit]]&gt;500),"Good","Not Good")</f>
        <v>Not Good</v>
      </c>
      <c r="R2647" s="73">
        <f>YEAR(DmartSalesData[[#This Row],[order_date]])</f>
        <v>2024</v>
      </c>
      <c r="S2647" s="73"/>
    </row>
    <row r="2648" spans="1:19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 t="str">
        <f>IF(DmartSalesData[[#This Row],[sales]]&gt;4000,"High Category",IF(DmartSalesData[[#This Row],[sales]]&gt;2000,"Medium Category","Low Category"))</f>
        <v>Medium Category</v>
      </c>
      <c r="G2648" s="2">
        <v>0.33</v>
      </c>
      <c r="H2648" s="24">
        <f t="shared" si="82"/>
        <v>960.92370000000005</v>
      </c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63" t="str">
        <f>IF(AND(DmartSalesData[[#This Row],[sales]]&gt;3000,DmartSalesData[[#This Row],[profit]]&gt;500),"Good","Not Good")</f>
        <v>Not Good</v>
      </c>
      <c r="R2648" s="73">
        <f>YEAR(DmartSalesData[[#This Row],[order_date]])</f>
        <v>2023</v>
      </c>
      <c r="S2648" s="73"/>
    </row>
    <row r="2649" spans="1:19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 t="str">
        <f>IF(DmartSalesData[[#This Row],[sales]]&gt;4000,"High Category",IF(DmartSalesData[[#This Row],[sales]]&gt;2000,"Medium Category","Low Category"))</f>
        <v>Low Category</v>
      </c>
      <c r="G2649" s="2">
        <v>0.21</v>
      </c>
      <c r="H2649" s="24">
        <f t="shared" si="82"/>
        <v>416.71769999999998</v>
      </c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63" t="str">
        <f>IF(AND(DmartSalesData[[#This Row],[sales]]&gt;3000,DmartSalesData[[#This Row],[profit]]&gt;500),"Good","Not Good")</f>
        <v>Not Good</v>
      </c>
      <c r="R2649" s="73">
        <f>YEAR(DmartSalesData[[#This Row],[order_date]])</f>
        <v>2023</v>
      </c>
      <c r="S2649" s="73"/>
    </row>
    <row r="2650" spans="1:19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 t="str">
        <f>IF(DmartSalesData[[#This Row],[sales]]&gt;4000,"High Category",IF(DmartSalesData[[#This Row],[sales]]&gt;2000,"Medium Category","Low Category"))</f>
        <v>Low Category</v>
      </c>
      <c r="G2650" s="2">
        <v>0.44</v>
      </c>
      <c r="H2650" s="24">
        <f t="shared" si="82"/>
        <v>698.90920000000006</v>
      </c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63" t="str">
        <f>IF(AND(DmartSalesData[[#This Row],[sales]]&gt;3000,DmartSalesData[[#This Row],[profit]]&gt;500),"Good","Not Good")</f>
        <v>Not Good</v>
      </c>
      <c r="R2650" s="73">
        <f>YEAR(DmartSalesData[[#This Row],[order_date]])</f>
        <v>2024</v>
      </c>
      <c r="S2650" s="73"/>
    </row>
    <row r="2651" spans="1:19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 t="str">
        <f>IF(DmartSalesData[[#This Row],[sales]]&gt;4000,"High Category",IF(DmartSalesData[[#This Row],[sales]]&gt;2000,"Medium Category","Low Category"))</f>
        <v>High Category</v>
      </c>
      <c r="G2651" s="2">
        <v>0.34</v>
      </c>
      <c r="H2651" s="24">
        <f t="shared" si="82"/>
        <v>1459.9531999999999</v>
      </c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63" t="str">
        <f>IF(AND(DmartSalesData[[#This Row],[sales]]&gt;3000,DmartSalesData[[#This Row],[profit]]&gt;500),"Good","Not Good")</f>
        <v>Good</v>
      </c>
      <c r="R2651" s="73">
        <f>YEAR(DmartSalesData[[#This Row],[order_date]])</f>
        <v>2024</v>
      </c>
      <c r="S2651" s="73"/>
    </row>
    <row r="2652" spans="1:19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 t="str">
        <f>IF(DmartSalesData[[#This Row],[sales]]&gt;4000,"High Category",IF(DmartSalesData[[#This Row],[sales]]&gt;2000,"Medium Category","Low Category"))</f>
        <v>Medium Category</v>
      </c>
      <c r="G2652" s="2">
        <v>0.32</v>
      </c>
      <c r="H2652" s="24">
        <f t="shared" si="82"/>
        <v>1214.0192</v>
      </c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63" t="str">
        <f>IF(AND(DmartSalesData[[#This Row],[sales]]&gt;3000,DmartSalesData[[#This Row],[profit]]&gt;500),"Good","Not Good")</f>
        <v>Not Good</v>
      </c>
      <c r="R2652" s="73">
        <f>YEAR(DmartSalesData[[#This Row],[order_date]])</f>
        <v>2024</v>
      </c>
      <c r="S2652" s="73"/>
    </row>
    <row r="2653" spans="1:19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 t="str">
        <f>IF(DmartSalesData[[#This Row],[sales]]&gt;4000,"High Category",IF(DmartSalesData[[#This Row],[sales]]&gt;2000,"Medium Category","Low Category"))</f>
        <v>Low Category</v>
      </c>
      <c r="G2653" s="2">
        <v>0.36</v>
      </c>
      <c r="H2653" s="24">
        <f t="shared" si="82"/>
        <v>645.37199999999996</v>
      </c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63" t="str">
        <f>IF(AND(DmartSalesData[[#This Row],[sales]]&gt;3000,DmartSalesData[[#This Row],[profit]]&gt;500),"Good","Not Good")</f>
        <v>Not Good</v>
      </c>
      <c r="R2653" s="73">
        <f>YEAR(DmartSalesData[[#This Row],[order_date]])</f>
        <v>2023</v>
      </c>
      <c r="S2653" s="73"/>
    </row>
    <row r="2654" spans="1:19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 t="str">
        <f>IF(DmartSalesData[[#This Row],[sales]]&gt;4000,"High Category",IF(DmartSalesData[[#This Row],[sales]]&gt;2000,"Medium Category","Low Category"))</f>
        <v>Medium Category</v>
      </c>
      <c r="G2654" s="2">
        <v>0.37</v>
      </c>
      <c r="H2654" s="24">
        <f t="shared" si="82"/>
        <v>824.98899999999992</v>
      </c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63" t="str">
        <f>IF(AND(DmartSalesData[[#This Row],[sales]]&gt;3000,DmartSalesData[[#This Row],[profit]]&gt;500),"Good","Not Good")</f>
        <v>Not Good</v>
      </c>
      <c r="R2654" s="73">
        <f>YEAR(DmartSalesData[[#This Row],[order_date]])</f>
        <v>2023</v>
      </c>
      <c r="S2654" s="73"/>
    </row>
    <row r="2655" spans="1:19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 t="str">
        <f>IF(DmartSalesData[[#This Row],[sales]]&gt;4000,"High Category",IF(DmartSalesData[[#This Row],[sales]]&gt;2000,"Medium Category","Low Category"))</f>
        <v>Medium Category</v>
      </c>
      <c r="G2655" s="2">
        <v>0.25</v>
      </c>
      <c r="H2655" s="24">
        <f t="shared" si="82"/>
        <v>872.33749999999998</v>
      </c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63" t="str">
        <f>IF(AND(DmartSalesData[[#This Row],[sales]]&gt;3000,DmartSalesData[[#This Row],[profit]]&gt;500),"Good","Not Good")</f>
        <v>Good</v>
      </c>
      <c r="R2655" s="73">
        <f>YEAR(DmartSalesData[[#This Row],[order_date]])</f>
        <v>2024</v>
      </c>
      <c r="S2655" s="73"/>
    </row>
    <row r="2656" spans="1:19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 t="str">
        <f>IF(DmartSalesData[[#This Row],[sales]]&gt;4000,"High Category",IF(DmartSalesData[[#This Row],[sales]]&gt;2000,"Medium Category","Low Category"))</f>
        <v>High Category</v>
      </c>
      <c r="G2656" s="2">
        <v>0.21</v>
      </c>
      <c r="H2656" s="24">
        <f t="shared" si="82"/>
        <v>855.60089999999991</v>
      </c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63" t="str">
        <f>IF(AND(DmartSalesData[[#This Row],[sales]]&gt;3000,DmartSalesData[[#This Row],[profit]]&gt;500),"Good","Not Good")</f>
        <v>Good</v>
      </c>
      <c r="R2656" s="73">
        <f>YEAR(DmartSalesData[[#This Row],[order_date]])</f>
        <v>2023</v>
      </c>
      <c r="S2656" s="73"/>
    </row>
    <row r="2657" spans="1:19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 t="str">
        <f>IF(DmartSalesData[[#This Row],[sales]]&gt;4000,"High Category",IF(DmartSalesData[[#This Row],[sales]]&gt;2000,"Medium Category","Low Category"))</f>
        <v>Medium Category</v>
      </c>
      <c r="G2657" s="2">
        <v>0.45</v>
      </c>
      <c r="H2657" s="24">
        <f t="shared" si="82"/>
        <v>1553.9715000000001</v>
      </c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63" t="str">
        <f>IF(AND(DmartSalesData[[#This Row],[sales]]&gt;3000,DmartSalesData[[#This Row],[profit]]&gt;500),"Good","Not Good")</f>
        <v>Not Good</v>
      </c>
      <c r="R2657" s="73">
        <f>YEAR(DmartSalesData[[#This Row],[order_date]])</f>
        <v>2023</v>
      </c>
      <c r="S2657" s="73"/>
    </row>
    <row r="2658" spans="1:19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 t="str">
        <f>IF(DmartSalesData[[#This Row],[sales]]&gt;4000,"High Category",IF(DmartSalesData[[#This Row],[sales]]&gt;2000,"Medium Category","Low Category"))</f>
        <v>Medium Category</v>
      </c>
      <c r="G2658" s="2">
        <v>0.25</v>
      </c>
      <c r="H2658" s="24">
        <f t="shared" si="82"/>
        <v>687.64</v>
      </c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63" t="str">
        <f>IF(AND(DmartSalesData[[#This Row],[sales]]&gt;3000,DmartSalesData[[#This Row],[profit]]&gt;500),"Good","Not Good")</f>
        <v>Not Good</v>
      </c>
      <c r="R2658" s="73">
        <f>YEAR(DmartSalesData[[#This Row],[order_date]])</f>
        <v>2024</v>
      </c>
      <c r="S2658" s="73"/>
    </row>
    <row r="2659" spans="1:19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 t="str">
        <f>IF(DmartSalesData[[#This Row],[sales]]&gt;4000,"High Category",IF(DmartSalesData[[#This Row],[sales]]&gt;2000,"Medium Category","Low Category"))</f>
        <v>High Category</v>
      </c>
      <c r="G2659" s="2">
        <v>0.11</v>
      </c>
      <c r="H2659" s="24">
        <f t="shared" si="82"/>
        <v>525.41390000000001</v>
      </c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63" t="str">
        <f>IF(AND(DmartSalesData[[#This Row],[sales]]&gt;3000,DmartSalesData[[#This Row],[profit]]&gt;500),"Good","Not Good")</f>
        <v>Good</v>
      </c>
      <c r="R2659" s="73">
        <f>YEAR(DmartSalesData[[#This Row],[order_date]])</f>
        <v>2023</v>
      </c>
      <c r="S2659" s="73"/>
    </row>
    <row r="2660" spans="1:19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 t="str">
        <f>IF(DmartSalesData[[#This Row],[sales]]&gt;4000,"High Category",IF(DmartSalesData[[#This Row],[sales]]&gt;2000,"Medium Category","Low Category"))</f>
        <v>Medium Category</v>
      </c>
      <c r="G2660" s="2">
        <v>0.26</v>
      </c>
      <c r="H2660" s="24">
        <f t="shared" si="82"/>
        <v>1012.258</v>
      </c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63" t="str">
        <f>IF(AND(DmartSalesData[[#This Row],[sales]]&gt;3000,DmartSalesData[[#This Row],[profit]]&gt;500),"Good","Not Good")</f>
        <v>Good</v>
      </c>
      <c r="R2660" s="73">
        <f>YEAR(DmartSalesData[[#This Row],[order_date]])</f>
        <v>2024</v>
      </c>
      <c r="S2660" s="73"/>
    </row>
    <row r="2661" spans="1:19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 t="str">
        <f>IF(DmartSalesData[[#This Row],[sales]]&gt;4000,"High Category",IF(DmartSalesData[[#This Row],[sales]]&gt;2000,"Medium Category","Low Category"))</f>
        <v>Low Category</v>
      </c>
      <c r="G2661" s="2">
        <v>0.02</v>
      </c>
      <c r="H2661" s="24">
        <f t="shared" si="82"/>
        <v>13.327999999999999</v>
      </c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63" t="str">
        <f>IF(AND(DmartSalesData[[#This Row],[sales]]&gt;3000,DmartSalesData[[#This Row],[profit]]&gt;500),"Good","Not Good")</f>
        <v>Not Good</v>
      </c>
      <c r="R2661" s="73">
        <f>YEAR(DmartSalesData[[#This Row],[order_date]])</f>
        <v>2023</v>
      </c>
      <c r="S2661" s="73"/>
    </row>
    <row r="2662" spans="1:19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 t="str">
        <f>IF(DmartSalesData[[#This Row],[sales]]&gt;4000,"High Category",IF(DmartSalesData[[#This Row],[sales]]&gt;2000,"Medium Category","Low Category"))</f>
        <v>Medium Category</v>
      </c>
      <c r="G2662" s="2">
        <v>0.36</v>
      </c>
      <c r="H2662" s="24">
        <f t="shared" si="82"/>
        <v>1020.5568</v>
      </c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63" t="str">
        <f>IF(AND(DmartSalesData[[#This Row],[sales]]&gt;3000,DmartSalesData[[#This Row],[profit]]&gt;500),"Good","Not Good")</f>
        <v>Not Good</v>
      </c>
      <c r="R2662" s="73">
        <f>YEAR(DmartSalesData[[#This Row],[order_date]])</f>
        <v>2024</v>
      </c>
      <c r="S2662" s="73"/>
    </row>
    <row r="2663" spans="1:19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 t="str">
        <f>IF(DmartSalesData[[#This Row],[sales]]&gt;4000,"High Category",IF(DmartSalesData[[#This Row],[sales]]&gt;2000,"Medium Category","Low Category"))</f>
        <v>Medium Category</v>
      </c>
      <c r="G2663" s="2">
        <v>0.06</v>
      </c>
      <c r="H2663" s="24">
        <f t="shared" si="82"/>
        <v>126.40979999999999</v>
      </c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63" t="str">
        <f>IF(AND(DmartSalesData[[#This Row],[sales]]&gt;3000,DmartSalesData[[#This Row],[profit]]&gt;500),"Good","Not Good")</f>
        <v>Not Good</v>
      </c>
      <c r="R2663" s="73">
        <f>YEAR(DmartSalesData[[#This Row],[order_date]])</f>
        <v>2023</v>
      </c>
      <c r="S2663" s="73"/>
    </row>
    <row r="2664" spans="1:19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 t="str">
        <f>IF(DmartSalesData[[#This Row],[sales]]&gt;4000,"High Category",IF(DmartSalesData[[#This Row],[sales]]&gt;2000,"Medium Category","Low Category"))</f>
        <v>Medium Category</v>
      </c>
      <c r="G2664" s="2">
        <v>0.06</v>
      </c>
      <c r="H2664" s="24">
        <f t="shared" si="82"/>
        <v>239.71079999999998</v>
      </c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63" t="str">
        <f>IF(AND(DmartSalesData[[#This Row],[sales]]&gt;3000,DmartSalesData[[#This Row],[profit]]&gt;500),"Good","Not Good")</f>
        <v>Not Good</v>
      </c>
      <c r="R2664" s="73">
        <f>YEAR(DmartSalesData[[#This Row],[order_date]])</f>
        <v>2023</v>
      </c>
      <c r="S2664" s="73"/>
    </row>
    <row r="2665" spans="1:19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 t="str">
        <f>IF(DmartSalesData[[#This Row],[sales]]&gt;4000,"High Category",IF(DmartSalesData[[#This Row],[sales]]&gt;2000,"Medium Category","Low Category"))</f>
        <v>Low Category</v>
      </c>
      <c r="G2665" s="2">
        <v>0.47</v>
      </c>
      <c r="H2665" s="24">
        <f t="shared" si="82"/>
        <v>149.8595</v>
      </c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63" t="str">
        <f>IF(AND(DmartSalesData[[#This Row],[sales]]&gt;3000,DmartSalesData[[#This Row],[profit]]&gt;500),"Good","Not Good")</f>
        <v>Not Good</v>
      </c>
      <c r="R2665" s="73">
        <f>YEAR(DmartSalesData[[#This Row],[order_date]])</f>
        <v>2023</v>
      </c>
      <c r="S2665" s="73"/>
    </row>
    <row r="2666" spans="1:19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 t="str">
        <f>IF(DmartSalesData[[#This Row],[sales]]&gt;4000,"High Category",IF(DmartSalesData[[#This Row],[sales]]&gt;2000,"Medium Category","Low Category"))</f>
        <v>Medium Category</v>
      </c>
      <c r="G2666" s="2">
        <v>0.39</v>
      </c>
      <c r="H2666" s="24">
        <f t="shared" si="82"/>
        <v>823.89450000000011</v>
      </c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63" t="str">
        <f>IF(AND(DmartSalesData[[#This Row],[sales]]&gt;3000,DmartSalesData[[#This Row],[profit]]&gt;500),"Good","Not Good")</f>
        <v>Not Good</v>
      </c>
      <c r="R2666" s="73">
        <f>YEAR(DmartSalesData[[#This Row],[order_date]])</f>
        <v>2023</v>
      </c>
      <c r="S2666" s="73"/>
    </row>
    <row r="2667" spans="1:19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 t="str">
        <f>IF(DmartSalesData[[#This Row],[sales]]&gt;4000,"High Category",IF(DmartSalesData[[#This Row],[sales]]&gt;2000,"Medium Category","Low Category"))</f>
        <v>Low Category</v>
      </c>
      <c r="G2667" s="2">
        <v>0.21</v>
      </c>
      <c r="H2667" s="24">
        <f t="shared" si="82"/>
        <v>348.50549999999998</v>
      </c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63" t="str">
        <f>IF(AND(DmartSalesData[[#This Row],[sales]]&gt;3000,DmartSalesData[[#This Row],[profit]]&gt;500),"Good","Not Good")</f>
        <v>Not Good</v>
      </c>
      <c r="R2667" s="73">
        <f>YEAR(DmartSalesData[[#This Row],[order_date]])</f>
        <v>2024</v>
      </c>
      <c r="S2667" s="73"/>
    </row>
    <row r="2668" spans="1:19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 t="str">
        <f>IF(DmartSalesData[[#This Row],[sales]]&gt;4000,"High Category",IF(DmartSalesData[[#This Row],[sales]]&gt;2000,"Medium Category","Low Category"))</f>
        <v>Low Category</v>
      </c>
      <c r="G2668" s="2">
        <v>0.12</v>
      </c>
      <c r="H2668" s="24">
        <f t="shared" si="82"/>
        <v>95.017199999999988</v>
      </c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63" t="str">
        <f>IF(AND(DmartSalesData[[#This Row],[sales]]&gt;3000,DmartSalesData[[#This Row],[profit]]&gt;500),"Good","Not Good")</f>
        <v>Not Good</v>
      </c>
      <c r="R2668" s="73">
        <f>YEAR(DmartSalesData[[#This Row],[order_date]])</f>
        <v>2024</v>
      </c>
      <c r="S2668" s="73"/>
    </row>
    <row r="2669" spans="1:19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 t="str">
        <f>IF(DmartSalesData[[#This Row],[sales]]&gt;4000,"High Category",IF(DmartSalesData[[#This Row],[sales]]&gt;2000,"Medium Category","Low Category"))</f>
        <v>Low Category</v>
      </c>
      <c r="G2669" s="2">
        <v>0.42</v>
      </c>
      <c r="H2669" s="24">
        <f t="shared" si="82"/>
        <v>821.5788</v>
      </c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63" t="str">
        <f>IF(AND(DmartSalesData[[#This Row],[sales]]&gt;3000,DmartSalesData[[#This Row],[profit]]&gt;500),"Good","Not Good")</f>
        <v>Not Good</v>
      </c>
      <c r="R2669" s="73">
        <f>YEAR(DmartSalesData[[#This Row],[order_date]])</f>
        <v>2023</v>
      </c>
      <c r="S2669" s="73"/>
    </row>
    <row r="2670" spans="1:19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 t="str">
        <f>IF(DmartSalesData[[#This Row],[sales]]&gt;4000,"High Category",IF(DmartSalesData[[#This Row],[sales]]&gt;2000,"Medium Category","Low Category"))</f>
        <v>Medium Category</v>
      </c>
      <c r="G2670" s="2">
        <v>0.48</v>
      </c>
      <c r="H2670" s="24">
        <f t="shared" si="82"/>
        <v>1630.4255999999998</v>
      </c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63" t="str">
        <f>IF(AND(DmartSalesData[[#This Row],[sales]]&gt;3000,DmartSalesData[[#This Row],[profit]]&gt;500),"Good","Not Good")</f>
        <v>Not Good</v>
      </c>
      <c r="R2670" s="73">
        <f>YEAR(DmartSalesData[[#This Row],[order_date]])</f>
        <v>2023</v>
      </c>
      <c r="S2670" s="73"/>
    </row>
    <row r="2671" spans="1:19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 t="str">
        <f>IF(DmartSalesData[[#This Row],[sales]]&gt;4000,"High Category",IF(DmartSalesData[[#This Row],[sales]]&gt;2000,"Medium Category","Low Category"))</f>
        <v>Low Category</v>
      </c>
      <c r="G2671" s="2">
        <v>0.25</v>
      </c>
      <c r="H2671" s="24">
        <f t="shared" si="82"/>
        <v>468.05500000000001</v>
      </c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63" t="str">
        <f>IF(AND(DmartSalesData[[#This Row],[sales]]&gt;3000,DmartSalesData[[#This Row],[profit]]&gt;500),"Good","Not Good")</f>
        <v>Not Good</v>
      </c>
      <c r="R2671" s="73">
        <f>YEAR(DmartSalesData[[#This Row],[order_date]])</f>
        <v>2024</v>
      </c>
      <c r="S2671" s="73"/>
    </row>
    <row r="2672" spans="1:19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 t="str">
        <f>IF(DmartSalesData[[#This Row],[sales]]&gt;4000,"High Category",IF(DmartSalesData[[#This Row],[sales]]&gt;2000,"Medium Category","Low Category"))</f>
        <v>Medium Category</v>
      </c>
      <c r="G2672" s="2">
        <v>0.28999999999999998</v>
      </c>
      <c r="H2672" s="24">
        <f t="shared" si="82"/>
        <v>853.18870000000004</v>
      </c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63" t="str">
        <f>IF(AND(DmartSalesData[[#This Row],[sales]]&gt;3000,DmartSalesData[[#This Row],[profit]]&gt;500),"Good","Not Good")</f>
        <v>Not Good</v>
      </c>
      <c r="R2672" s="73">
        <f>YEAR(DmartSalesData[[#This Row],[order_date]])</f>
        <v>2023</v>
      </c>
      <c r="S2672" s="73"/>
    </row>
    <row r="2673" spans="1:19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 t="str">
        <f>IF(DmartSalesData[[#This Row],[sales]]&gt;4000,"High Category",IF(DmartSalesData[[#This Row],[sales]]&gt;2000,"Medium Category","Low Category"))</f>
        <v>Medium Category</v>
      </c>
      <c r="G2673" s="2">
        <v>0.12</v>
      </c>
      <c r="H2673" s="24">
        <f t="shared" si="82"/>
        <v>360.5736</v>
      </c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63" t="str">
        <f>IF(AND(DmartSalesData[[#This Row],[sales]]&gt;3000,DmartSalesData[[#This Row],[profit]]&gt;500),"Good","Not Good")</f>
        <v>Good</v>
      </c>
      <c r="R2673" s="73">
        <f>YEAR(DmartSalesData[[#This Row],[order_date]])</f>
        <v>2024</v>
      </c>
      <c r="S2673" s="73"/>
    </row>
    <row r="2674" spans="1:19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 t="str">
        <f>IF(DmartSalesData[[#This Row],[sales]]&gt;4000,"High Category",IF(DmartSalesData[[#This Row],[sales]]&gt;2000,"Medium Category","Low Category"))</f>
        <v>Medium Category</v>
      </c>
      <c r="G2674" s="2">
        <v>0.28999999999999998</v>
      </c>
      <c r="H2674" s="24">
        <f t="shared" si="82"/>
        <v>863.28359999999998</v>
      </c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63" t="str">
        <f>IF(AND(DmartSalesData[[#This Row],[sales]]&gt;3000,DmartSalesData[[#This Row],[profit]]&gt;500),"Good","Not Good")</f>
        <v>Not Good</v>
      </c>
      <c r="R2674" s="73">
        <f>YEAR(DmartSalesData[[#This Row],[order_date]])</f>
        <v>2023</v>
      </c>
      <c r="S2674" s="73"/>
    </row>
    <row r="2675" spans="1:19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 t="str">
        <f>IF(DmartSalesData[[#This Row],[sales]]&gt;4000,"High Category",IF(DmartSalesData[[#This Row],[sales]]&gt;2000,"Medium Category","Low Category"))</f>
        <v>Medium Category</v>
      </c>
      <c r="G2675" s="2">
        <v>0.2</v>
      </c>
      <c r="H2675" s="24">
        <f t="shared" si="82"/>
        <v>538.94200000000001</v>
      </c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63" t="str">
        <f>IF(AND(DmartSalesData[[#This Row],[sales]]&gt;3000,DmartSalesData[[#This Row],[profit]]&gt;500),"Good","Not Good")</f>
        <v>Not Good</v>
      </c>
      <c r="R2675" s="73">
        <f>YEAR(DmartSalesData[[#This Row],[order_date]])</f>
        <v>2024</v>
      </c>
      <c r="S2675" s="73"/>
    </row>
    <row r="2676" spans="1:19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 t="str">
        <f>IF(DmartSalesData[[#This Row],[sales]]&gt;4000,"High Category",IF(DmartSalesData[[#This Row],[sales]]&gt;2000,"Medium Category","Low Category"))</f>
        <v>Low Category</v>
      </c>
      <c r="G2676" s="2">
        <v>0.42</v>
      </c>
      <c r="H2676" s="24">
        <f t="shared" si="82"/>
        <v>282.76080000000002</v>
      </c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63" t="str">
        <f>IF(AND(DmartSalesData[[#This Row],[sales]]&gt;3000,DmartSalesData[[#This Row],[profit]]&gt;500),"Good","Not Good")</f>
        <v>Not Good</v>
      </c>
      <c r="R2676" s="73">
        <f>YEAR(DmartSalesData[[#This Row],[order_date]])</f>
        <v>2023</v>
      </c>
      <c r="S2676" s="73"/>
    </row>
    <row r="2677" spans="1:19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 t="str">
        <f>IF(DmartSalesData[[#This Row],[sales]]&gt;4000,"High Category",IF(DmartSalesData[[#This Row],[sales]]&gt;2000,"Medium Category","Low Category"))</f>
        <v>Low Category</v>
      </c>
      <c r="G2677" s="2">
        <v>0.19</v>
      </c>
      <c r="H2677" s="24">
        <f t="shared" si="82"/>
        <v>222.38170000000002</v>
      </c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63" t="str">
        <f>IF(AND(DmartSalesData[[#This Row],[sales]]&gt;3000,DmartSalesData[[#This Row],[profit]]&gt;500),"Good","Not Good")</f>
        <v>Not Good</v>
      </c>
      <c r="R2677" s="73">
        <f>YEAR(DmartSalesData[[#This Row],[order_date]])</f>
        <v>2024</v>
      </c>
      <c r="S2677" s="73"/>
    </row>
    <row r="2678" spans="1:19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 t="str">
        <f>IF(DmartSalesData[[#This Row],[sales]]&gt;4000,"High Category",IF(DmartSalesData[[#This Row],[sales]]&gt;2000,"Medium Category","Low Category"))</f>
        <v>High Category</v>
      </c>
      <c r="G2678" s="2">
        <v>0.32</v>
      </c>
      <c r="H2678" s="24">
        <f t="shared" si="82"/>
        <v>1286.5056</v>
      </c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63" t="str">
        <f>IF(AND(DmartSalesData[[#This Row],[sales]]&gt;3000,DmartSalesData[[#This Row],[profit]]&gt;500),"Good","Not Good")</f>
        <v>Good</v>
      </c>
      <c r="R2678" s="73">
        <f>YEAR(DmartSalesData[[#This Row],[order_date]])</f>
        <v>2023</v>
      </c>
      <c r="S2678" s="73"/>
    </row>
    <row r="2679" spans="1:19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 t="str">
        <f>IF(DmartSalesData[[#This Row],[sales]]&gt;4000,"High Category",IF(DmartSalesData[[#This Row],[sales]]&gt;2000,"Medium Category","Low Category"))</f>
        <v>Medium Category</v>
      </c>
      <c r="G2679" s="2">
        <v>0.1</v>
      </c>
      <c r="H2679" s="24">
        <f t="shared" si="82"/>
        <v>256.15900000000005</v>
      </c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63" t="str">
        <f>IF(AND(DmartSalesData[[#This Row],[sales]]&gt;3000,DmartSalesData[[#This Row],[profit]]&gt;500),"Good","Not Good")</f>
        <v>Not Good</v>
      </c>
      <c r="R2679" s="73">
        <f>YEAR(DmartSalesData[[#This Row],[order_date]])</f>
        <v>2023</v>
      </c>
      <c r="S2679" s="73"/>
    </row>
    <row r="2680" spans="1:19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 t="str">
        <f>IF(DmartSalesData[[#This Row],[sales]]&gt;4000,"High Category",IF(DmartSalesData[[#This Row],[sales]]&gt;2000,"Medium Category","Low Category"))</f>
        <v>Medium Category</v>
      </c>
      <c r="G2680" s="2">
        <v>0.05</v>
      </c>
      <c r="H2680" s="24">
        <f t="shared" si="82"/>
        <v>177.98850000000002</v>
      </c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63" t="str">
        <f>IF(AND(DmartSalesData[[#This Row],[sales]]&gt;3000,DmartSalesData[[#This Row],[profit]]&gt;500),"Good","Not Good")</f>
        <v>Good</v>
      </c>
      <c r="R2680" s="73">
        <f>YEAR(DmartSalesData[[#This Row],[order_date]])</f>
        <v>2023</v>
      </c>
      <c r="S2680" s="73"/>
    </row>
    <row r="2681" spans="1:19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 t="str">
        <f>IF(DmartSalesData[[#This Row],[sales]]&gt;4000,"High Category",IF(DmartSalesData[[#This Row],[sales]]&gt;2000,"Medium Category","Low Category"))</f>
        <v>Medium Category</v>
      </c>
      <c r="G2681" s="2">
        <v>0.02</v>
      </c>
      <c r="H2681" s="24">
        <f t="shared" si="82"/>
        <v>57.851000000000006</v>
      </c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63" t="str">
        <f>IF(AND(DmartSalesData[[#This Row],[sales]]&gt;3000,DmartSalesData[[#This Row],[profit]]&gt;500),"Good","Not Good")</f>
        <v>Not Good</v>
      </c>
      <c r="R2681" s="73">
        <f>YEAR(DmartSalesData[[#This Row],[order_date]])</f>
        <v>2023</v>
      </c>
      <c r="S2681" s="73"/>
    </row>
    <row r="2682" spans="1:19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 t="str">
        <f>IF(DmartSalesData[[#This Row],[sales]]&gt;4000,"High Category",IF(DmartSalesData[[#This Row],[sales]]&gt;2000,"Medium Category","Low Category"))</f>
        <v>Low Category</v>
      </c>
      <c r="G2682" s="2">
        <v>0.21</v>
      </c>
      <c r="H2682" s="24">
        <f t="shared" si="82"/>
        <v>60.811799999999991</v>
      </c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63" t="str">
        <f>IF(AND(DmartSalesData[[#This Row],[sales]]&gt;3000,DmartSalesData[[#This Row],[profit]]&gt;500),"Good","Not Good")</f>
        <v>Not Good</v>
      </c>
      <c r="R2682" s="73">
        <f>YEAR(DmartSalesData[[#This Row],[order_date]])</f>
        <v>2024</v>
      </c>
      <c r="S2682" s="73"/>
    </row>
    <row r="2683" spans="1:19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 t="str">
        <f>IF(DmartSalesData[[#This Row],[sales]]&gt;4000,"High Category",IF(DmartSalesData[[#This Row],[sales]]&gt;2000,"Medium Category","Low Category"))</f>
        <v>High Category</v>
      </c>
      <c r="G2683" s="2">
        <v>0.08</v>
      </c>
      <c r="H2683" s="24">
        <f t="shared" si="82"/>
        <v>320.11599999999999</v>
      </c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63" t="str">
        <f>IF(AND(DmartSalesData[[#This Row],[sales]]&gt;3000,DmartSalesData[[#This Row],[profit]]&gt;500),"Good","Not Good")</f>
        <v>Good</v>
      </c>
      <c r="R2683" s="73">
        <f>YEAR(DmartSalesData[[#This Row],[order_date]])</f>
        <v>2023</v>
      </c>
      <c r="S2683" s="73"/>
    </row>
    <row r="2684" spans="1:19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 t="str">
        <f>IF(DmartSalesData[[#This Row],[sales]]&gt;4000,"High Category",IF(DmartSalesData[[#This Row],[sales]]&gt;2000,"Medium Category","Low Category"))</f>
        <v>Low Category</v>
      </c>
      <c r="G2684" s="2">
        <v>0.5</v>
      </c>
      <c r="H2684" s="24">
        <f t="shared" si="82"/>
        <v>207.595</v>
      </c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63" t="str">
        <f>IF(AND(DmartSalesData[[#This Row],[sales]]&gt;3000,DmartSalesData[[#This Row],[profit]]&gt;500),"Good","Not Good")</f>
        <v>Not Good</v>
      </c>
      <c r="R2684" s="73">
        <f>YEAR(DmartSalesData[[#This Row],[order_date]])</f>
        <v>2023</v>
      </c>
      <c r="S2684" s="73"/>
    </row>
    <row r="2685" spans="1:19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 t="str">
        <f>IF(DmartSalesData[[#This Row],[sales]]&gt;4000,"High Category",IF(DmartSalesData[[#This Row],[sales]]&gt;2000,"Medium Category","Low Category"))</f>
        <v>High Category</v>
      </c>
      <c r="G2685" s="2">
        <v>0.4</v>
      </c>
      <c r="H2685" s="24">
        <f t="shared" si="82"/>
        <v>1888.6200000000001</v>
      </c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63" t="str">
        <f>IF(AND(DmartSalesData[[#This Row],[sales]]&gt;3000,DmartSalesData[[#This Row],[profit]]&gt;500),"Good","Not Good")</f>
        <v>Good</v>
      </c>
      <c r="R2685" s="73">
        <f>YEAR(DmartSalesData[[#This Row],[order_date]])</f>
        <v>2023</v>
      </c>
      <c r="S2685" s="73"/>
    </row>
    <row r="2686" spans="1:19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 t="str">
        <f>IF(DmartSalesData[[#This Row],[sales]]&gt;4000,"High Category",IF(DmartSalesData[[#This Row],[sales]]&gt;2000,"Medium Category","Low Category"))</f>
        <v>Low Category</v>
      </c>
      <c r="G2686" s="2">
        <v>0.35</v>
      </c>
      <c r="H2686" s="24">
        <f t="shared" si="82"/>
        <v>404.37249999999995</v>
      </c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63" t="str">
        <f>IF(AND(DmartSalesData[[#This Row],[sales]]&gt;3000,DmartSalesData[[#This Row],[profit]]&gt;500),"Good","Not Good")</f>
        <v>Not Good</v>
      </c>
      <c r="R2686" s="73">
        <f>YEAR(DmartSalesData[[#This Row],[order_date]])</f>
        <v>2024</v>
      </c>
      <c r="S2686" s="73"/>
    </row>
    <row r="2687" spans="1:19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 t="str">
        <f>IF(DmartSalesData[[#This Row],[sales]]&gt;4000,"High Category",IF(DmartSalesData[[#This Row],[sales]]&gt;2000,"Medium Category","Low Category"))</f>
        <v>Medium Category</v>
      </c>
      <c r="G2687" s="2">
        <v>0.4</v>
      </c>
      <c r="H2687" s="24">
        <f t="shared" si="82"/>
        <v>1044.316</v>
      </c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63" t="str">
        <f>IF(AND(DmartSalesData[[#This Row],[sales]]&gt;3000,DmartSalesData[[#This Row],[profit]]&gt;500),"Good","Not Good")</f>
        <v>Not Good</v>
      </c>
      <c r="R2687" s="73">
        <f>YEAR(DmartSalesData[[#This Row],[order_date]])</f>
        <v>2024</v>
      </c>
      <c r="S2687" s="73"/>
    </row>
    <row r="2688" spans="1:19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 t="str">
        <f>IF(DmartSalesData[[#This Row],[sales]]&gt;4000,"High Category",IF(DmartSalesData[[#This Row],[sales]]&gt;2000,"Medium Category","Low Category"))</f>
        <v>Low Category</v>
      </c>
      <c r="G2688" s="2">
        <v>0.13</v>
      </c>
      <c r="H2688" s="24">
        <f t="shared" si="82"/>
        <v>53.505400000000002</v>
      </c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63" t="str">
        <f>IF(AND(DmartSalesData[[#This Row],[sales]]&gt;3000,DmartSalesData[[#This Row],[profit]]&gt;500),"Good","Not Good")</f>
        <v>Not Good</v>
      </c>
      <c r="R2688" s="73">
        <f>YEAR(DmartSalesData[[#This Row],[order_date]])</f>
        <v>2023</v>
      </c>
      <c r="S2688" s="73"/>
    </row>
    <row r="2689" spans="1:19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 t="str">
        <f>IF(DmartSalesData[[#This Row],[sales]]&gt;4000,"High Category",IF(DmartSalesData[[#This Row],[sales]]&gt;2000,"Medium Category","Low Category"))</f>
        <v>High Category</v>
      </c>
      <c r="G2689" s="2">
        <v>0.44</v>
      </c>
      <c r="H2689" s="24">
        <f t="shared" si="82"/>
        <v>1973.4748</v>
      </c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63" t="str">
        <f>IF(AND(DmartSalesData[[#This Row],[sales]]&gt;3000,DmartSalesData[[#This Row],[profit]]&gt;500),"Good","Not Good")</f>
        <v>Good</v>
      </c>
      <c r="R2689" s="73">
        <f>YEAR(DmartSalesData[[#This Row],[order_date]])</f>
        <v>2024</v>
      </c>
      <c r="S2689" s="73"/>
    </row>
    <row r="2690" spans="1:19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 t="str">
        <f>IF(DmartSalesData[[#This Row],[sales]]&gt;4000,"High Category",IF(DmartSalesData[[#This Row],[sales]]&gt;2000,"Medium Category","Low Category"))</f>
        <v>High Category</v>
      </c>
      <c r="G2690" s="2">
        <v>0.5</v>
      </c>
      <c r="H2690" s="24">
        <f t="shared" ref="H2690:H2753" si="84">E2690*G2690</f>
        <v>2450.855</v>
      </c>
      <c r="I2690" s="2">
        <f t="shared" ref="I2690:I2753" si="85">E2690-H2690</f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63" t="str">
        <f>IF(AND(DmartSalesData[[#This Row],[sales]]&gt;3000,DmartSalesData[[#This Row],[profit]]&gt;500),"Good","Not Good")</f>
        <v>Good</v>
      </c>
      <c r="R2690" s="73">
        <f>YEAR(DmartSalesData[[#This Row],[order_date]])</f>
        <v>2024</v>
      </c>
      <c r="S2690" s="73"/>
    </row>
    <row r="2691" spans="1:19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 t="str">
        <f>IF(DmartSalesData[[#This Row],[sales]]&gt;4000,"High Category",IF(DmartSalesData[[#This Row],[sales]]&gt;2000,"Medium Category","Low Category"))</f>
        <v>Low Category</v>
      </c>
      <c r="G2691" s="2">
        <v>0.14000000000000001</v>
      </c>
      <c r="H2691" s="24">
        <f t="shared" si="84"/>
        <v>114.35620000000002</v>
      </c>
      <c r="I2691" s="2">
        <f t="shared" si="85"/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63" t="str">
        <f>IF(AND(DmartSalesData[[#This Row],[sales]]&gt;3000,DmartSalesData[[#This Row],[profit]]&gt;500),"Good","Not Good")</f>
        <v>Not Good</v>
      </c>
      <c r="R2691" s="73">
        <f>YEAR(DmartSalesData[[#This Row],[order_date]])</f>
        <v>2024</v>
      </c>
      <c r="S2691" s="73"/>
    </row>
    <row r="2692" spans="1:19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 t="str">
        <f>IF(DmartSalesData[[#This Row],[sales]]&gt;4000,"High Category",IF(DmartSalesData[[#This Row],[sales]]&gt;2000,"Medium Category","Low Category"))</f>
        <v>Low Category</v>
      </c>
      <c r="G2692" s="2">
        <v>0.49</v>
      </c>
      <c r="H2692" s="24">
        <f t="shared" si="84"/>
        <v>759.18149999999991</v>
      </c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63" t="str">
        <f>IF(AND(DmartSalesData[[#This Row],[sales]]&gt;3000,DmartSalesData[[#This Row],[profit]]&gt;500),"Good","Not Good")</f>
        <v>Not Good</v>
      </c>
      <c r="R2692" s="73">
        <f>YEAR(DmartSalesData[[#This Row],[order_date]])</f>
        <v>2023</v>
      </c>
      <c r="S2692" s="73"/>
    </row>
    <row r="2693" spans="1:19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 t="str">
        <f>IF(DmartSalesData[[#This Row],[sales]]&gt;4000,"High Category",IF(DmartSalesData[[#This Row],[sales]]&gt;2000,"Medium Category","Low Category"))</f>
        <v>Low Category</v>
      </c>
      <c r="G2693" s="2">
        <v>0.16</v>
      </c>
      <c r="H2693" s="24">
        <f t="shared" si="84"/>
        <v>28.444800000000001</v>
      </c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63" t="str">
        <f>IF(AND(DmartSalesData[[#This Row],[sales]]&gt;3000,DmartSalesData[[#This Row],[profit]]&gt;500),"Good","Not Good")</f>
        <v>Not Good</v>
      </c>
      <c r="R2693" s="73">
        <f>YEAR(DmartSalesData[[#This Row],[order_date]])</f>
        <v>2024</v>
      </c>
      <c r="S2693" s="73"/>
    </row>
    <row r="2694" spans="1:19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 t="str">
        <f>IF(DmartSalesData[[#This Row],[sales]]&gt;4000,"High Category",IF(DmartSalesData[[#This Row],[sales]]&gt;2000,"Medium Category","Low Category"))</f>
        <v>Medium Category</v>
      </c>
      <c r="G2694" s="2">
        <v>0.01</v>
      </c>
      <c r="H2694" s="24">
        <f t="shared" si="84"/>
        <v>39.561300000000003</v>
      </c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63" t="str">
        <f>IF(AND(DmartSalesData[[#This Row],[sales]]&gt;3000,DmartSalesData[[#This Row],[profit]]&gt;500),"Good","Not Good")</f>
        <v>Good</v>
      </c>
      <c r="R2694" s="73">
        <f>YEAR(DmartSalesData[[#This Row],[order_date]])</f>
        <v>2023</v>
      </c>
      <c r="S2694" s="73"/>
    </row>
    <row r="2695" spans="1:19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 t="str">
        <f>IF(DmartSalesData[[#This Row],[sales]]&gt;4000,"High Category",IF(DmartSalesData[[#This Row],[sales]]&gt;2000,"Medium Category","Low Category"))</f>
        <v>Low Category</v>
      </c>
      <c r="G2695" s="2">
        <v>0.18</v>
      </c>
      <c r="H2695" s="24">
        <f t="shared" si="84"/>
        <v>292.7124</v>
      </c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63" t="str">
        <f>IF(AND(DmartSalesData[[#This Row],[sales]]&gt;3000,DmartSalesData[[#This Row],[profit]]&gt;500),"Good","Not Good")</f>
        <v>Not Good</v>
      </c>
      <c r="R2695" s="73">
        <f>YEAR(DmartSalesData[[#This Row],[order_date]])</f>
        <v>2024</v>
      </c>
      <c r="S2695" s="73"/>
    </row>
    <row r="2696" spans="1:19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 t="str">
        <f>IF(DmartSalesData[[#This Row],[sales]]&gt;4000,"High Category",IF(DmartSalesData[[#This Row],[sales]]&gt;2000,"Medium Category","Low Category"))</f>
        <v>Medium Category</v>
      </c>
      <c r="G2696" s="2">
        <v>0.5</v>
      </c>
      <c r="H2696" s="24">
        <f t="shared" si="84"/>
        <v>1492.65</v>
      </c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63" t="str">
        <f>IF(AND(DmartSalesData[[#This Row],[sales]]&gt;3000,DmartSalesData[[#This Row],[profit]]&gt;500),"Good","Not Good")</f>
        <v>Not Good</v>
      </c>
      <c r="R2696" s="73">
        <f>YEAR(DmartSalesData[[#This Row],[order_date]])</f>
        <v>2023</v>
      </c>
      <c r="S2696" s="73"/>
    </row>
    <row r="2697" spans="1:19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 t="str">
        <f>IF(DmartSalesData[[#This Row],[sales]]&gt;4000,"High Category",IF(DmartSalesData[[#This Row],[sales]]&gt;2000,"Medium Category","Low Category"))</f>
        <v>Low Category</v>
      </c>
      <c r="G2697" s="2">
        <v>0.32</v>
      </c>
      <c r="H2697" s="24">
        <f t="shared" si="84"/>
        <v>93.494400000000013</v>
      </c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63" t="str">
        <f>IF(AND(DmartSalesData[[#This Row],[sales]]&gt;3000,DmartSalesData[[#This Row],[profit]]&gt;500),"Good","Not Good")</f>
        <v>Not Good</v>
      </c>
      <c r="R2697" s="73">
        <f>YEAR(DmartSalesData[[#This Row],[order_date]])</f>
        <v>2024</v>
      </c>
      <c r="S2697" s="73"/>
    </row>
    <row r="2698" spans="1:19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 t="str">
        <f>IF(DmartSalesData[[#This Row],[sales]]&gt;4000,"High Category",IF(DmartSalesData[[#This Row],[sales]]&gt;2000,"Medium Category","Low Category"))</f>
        <v>Medium Category</v>
      </c>
      <c r="G2698" s="2">
        <v>0.35</v>
      </c>
      <c r="H2698" s="24">
        <f t="shared" si="84"/>
        <v>1262.0160000000001</v>
      </c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63" t="str">
        <f>IF(AND(DmartSalesData[[#This Row],[sales]]&gt;3000,DmartSalesData[[#This Row],[profit]]&gt;500),"Good","Not Good")</f>
        <v>Good</v>
      </c>
      <c r="R2698" s="73">
        <f>YEAR(DmartSalesData[[#This Row],[order_date]])</f>
        <v>2023</v>
      </c>
      <c r="S2698" s="73"/>
    </row>
    <row r="2699" spans="1:19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 t="str">
        <f>IF(DmartSalesData[[#This Row],[sales]]&gt;4000,"High Category",IF(DmartSalesData[[#This Row],[sales]]&gt;2000,"Medium Category","Low Category"))</f>
        <v>Medium Category</v>
      </c>
      <c r="G2699" s="2">
        <v>0.12</v>
      </c>
      <c r="H2699" s="24">
        <f t="shared" si="84"/>
        <v>323.28960000000001</v>
      </c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63" t="str">
        <f>IF(AND(DmartSalesData[[#This Row],[sales]]&gt;3000,DmartSalesData[[#This Row],[profit]]&gt;500),"Good","Not Good")</f>
        <v>Not Good</v>
      </c>
      <c r="R2699" s="73">
        <f>YEAR(DmartSalesData[[#This Row],[order_date]])</f>
        <v>2024</v>
      </c>
      <c r="S2699" s="73"/>
    </row>
    <row r="2700" spans="1:19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 t="str">
        <f>IF(DmartSalesData[[#This Row],[sales]]&gt;4000,"High Category",IF(DmartSalesData[[#This Row],[sales]]&gt;2000,"Medium Category","Low Category"))</f>
        <v>Medium Category</v>
      </c>
      <c r="G2700" s="2">
        <v>7.0000000000000007E-2</v>
      </c>
      <c r="H2700" s="24">
        <f t="shared" si="84"/>
        <v>255.66800000000003</v>
      </c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63" t="str">
        <f>IF(AND(DmartSalesData[[#This Row],[sales]]&gt;3000,DmartSalesData[[#This Row],[profit]]&gt;500),"Good","Not Good")</f>
        <v>Not Good</v>
      </c>
      <c r="R2700" s="73">
        <f>YEAR(DmartSalesData[[#This Row],[order_date]])</f>
        <v>2023</v>
      </c>
      <c r="S2700" s="73"/>
    </row>
    <row r="2701" spans="1:19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 t="str">
        <f>IF(DmartSalesData[[#This Row],[sales]]&gt;4000,"High Category",IF(DmartSalesData[[#This Row],[sales]]&gt;2000,"Medium Category","Low Category"))</f>
        <v>Medium Category</v>
      </c>
      <c r="G2701" s="2">
        <v>0.44</v>
      </c>
      <c r="H2701" s="24">
        <f t="shared" si="84"/>
        <v>1746.3027999999999</v>
      </c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63" t="str">
        <f>IF(AND(DmartSalesData[[#This Row],[sales]]&gt;3000,DmartSalesData[[#This Row],[profit]]&gt;500),"Good","Not Good")</f>
        <v>Good</v>
      </c>
      <c r="R2701" s="73">
        <f>YEAR(DmartSalesData[[#This Row],[order_date]])</f>
        <v>2024</v>
      </c>
      <c r="S2701" s="73"/>
    </row>
    <row r="2702" spans="1:19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 t="str">
        <f>IF(DmartSalesData[[#This Row],[sales]]&gt;4000,"High Category",IF(DmartSalesData[[#This Row],[sales]]&gt;2000,"Medium Category","Low Category"))</f>
        <v>Low Category</v>
      </c>
      <c r="G2702" s="2">
        <v>0.21</v>
      </c>
      <c r="H2702" s="24">
        <f t="shared" si="84"/>
        <v>112.83089999999999</v>
      </c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63" t="str">
        <f>IF(AND(DmartSalesData[[#This Row],[sales]]&gt;3000,DmartSalesData[[#This Row],[profit]]&gt;500),"Good","Not Good")</f>
        <v>Not Good</v>
      </c>
      <c r="R2702" s="73">
        <f>YEAR(DmartSalesData[[#This Row],[order_date]])</f>
        <v>2023</v>
      </c>
      <c r="S2702" s="73"/>
    </row>
    <row r="2703" spans="1:19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 t="str">
        <f>IF(DmartSalesData[[#This Row],[sales]]&gt;4000,"High Category",IF(DmartSalesData[[#This Row],[sales]]&gt;2000,"Medium Category","Low Category"))</f>
        <v>Medium Category</v>
      </c>
      <c r="G2703" s="2">
        <v>0</v>
      </c>
      <c r="H2703" s="24">
        <f t="shared" si="84"/>
        <v>0</v>
      </c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63" t="str">
        <f>IF(AND(DmartSalesData[[#This Row],[sales]]&gt;3000,DmartSalesData[[#This Row],[profit]]&gt;500),"Good","Not Good")</f>
        <v>Not Good</v>
      </c>
      <c r="R2703" s="73">
        <f>YEAR(DmartSalesData[[#This Row],[order_date]])</f>
        <v>2023</v>
      </c>
      <c r="S2703" s="73"/>
    </row>
    <row r="2704" spans="1:19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 t="str">
        <f>IF(DmartSalesData[[#This Row],[sales]]&gt;4000,"High Category",IF(DmartSalesData[[#This Row],[sales]]&gt;2000,"Medium Category","Low Category"))</f>
        <v>Medium Category</v>
      </c>
      <c r="G2704" s="2">
        <v>0.15</v>
      </c>
      <c r="H2704" s="24">
        <f t="shared" si="84"/>
        <v>492.70949999999999</v>
      </c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63" t="str">
        <f>IF(AND(DmartSalesData[[#This Row],[sales]]&gt;3000,DmartSalesData[[#This Row],[profit]]&gt;500),"Good","Not Good")</f>
        <v>Good</v>
      </c>
      <c r="R2704" s="73">
        <f>YEAR(DmartSalesData[[#This Row],[order_date]])</f>
        <v>2023</v>
      </c>
      <c r="S2704" s="73"/>
    </row>
    <row r="2705" spans="1:19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 t="str">
        <f>IF(DmartSalesData[[#This Row],[sales]]&gt;4000,"High Category",IF(DmartSalesData[[#This Row],[sales]]&gt;2000,"Medium Category","Low Category"))</f>
        <v>Medium Category</v>
      </c>
      <c r="G2705" s="2">
        <v>0.1</v>
      </c>
      <c r="H2705" s="24">
        <f t="shared" si="84"/>
        <v>263.19200000000001</v>
      </c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63" t="str">
        <f>IF(AND(DmartSalesData[[#This Row],[sales]]&gt;3000,DmartSalesData[[#This Row],[profit]]&gt;500),"Good","Not Good")</f>
        <v>Not Good</v>
      </c>
      <c r="R2705" s="73">
        <f>YEAR(DmartSalesData[[#This Row],[order_date]])</f>
        <v>2024</v>
      </c>
      <c r="S2705" s="73"/>
    </row>
    <row r="2706" spans="1:19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 t="str">
        <f>IF(DmartSalesData[[#This Row],[sales]]&gt;4000,"High Category",IF(DmartSalesData[[#This Row],[sales]]&gt;2000,"Medium Category","Low Category"))</f>
        <v>Low Category</v>
      </c>
      <c r="G2706" s="2">
        <v>0.3</v>
      </c>
      <c r="H2706" s="24">
        <f t="shared" si="84"/>
        <v>298.14299999999997</v>
      </c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63" t="str">
        <f>IF(AND(DmartSalesData[[#This Row],[sales]]&gt;3000,DmartSalesData[[#This Row],[profit]]&gt;500),"Good","Not Good")</f>
        <v>Not Good</v>
      </c>
      <c r="R2706" s="73">
        <f>YEAR(DmartSalesData[[#This Row],[order_date]])</f>
        <v>2024</v>
      </c>
      <c r="S2706" s="73"/>
    </row>
    <row r="2707" spans="1:19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 t="str">
        <f>IF(DmartSalesData[[#This Row],[sales]]&gt;4000,"High Category",IF(DmartSalesData[[#This Row],[sales]]&gt;2000,"Medium Category","Low Category"))</f>
        <v>Medium Category</v>
      </c>
      <c r="G2707" s="2">
        <v>0.38</v>
      </c>
      <c r="H2707" s="24">
        <f t="shared" si="84"/>
        <v>1519.4033999999999</v>
      </c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63" t="str">
        <f>IF(AND(DmartSalesData[[#This Row],[sales]]&gt;3000,DmartSalesData[[#This Row],[profit]]&gt;500),"Good","Not Good")</f>
        <v>Good</v>
      </c>
      <c r="R2707" s="73">
        <f>YEAR(DmartSalesData[[#This Row],[order_date]])</f>
        <v>2024</v>
      </c>
      <c r="S2707" s="73"/>
    </row>
    <row r="2708" spans="1:19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 t="str">
        <f>IF(DmartSalesData[[#This Row],[sales]]&gt;4000,"High Category",IF(DmartSalesData[[#This Row],[sales]]&gt;2000,"Medium Category","Low Category"))</f>
        <v>High Category</v>
      </c>
      <c r="G2708" s="2">
        <v>0.25</v>
      </c>
      <c r="H2708" s="24">
        <f t="shared" si="84"/>
        <v>1246.8875</v>
      </c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63" t="str">
        <f>IF(AND(DmartSalesData[[#This Row],[sales]]&gt;3000,DmartSalesData[[#This Row],[profit]]&gt;500),"Good","Not Good")</f>
        <v>Good</v>
      </c>
      <c r="R2708" s="73">
        <f>YEAR(DmartSalesData[[#This Row],[order_date]])</f>
        <v>2024</v>
      </c>
      <c r="S2708" s="73"/>
    </row>
    <row r="2709" spans="1:19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 t="str">
        <f>IF(DmartSalesData[[#This Row],[sales]]&gt;4000,"High Category",IF(DmartSalesData[[#This Row],[sales]]&gt;2000,"Medium Category","Low Category"))</f>
        <v>High Category</v>
      </c>
      <c r="G2709" s="2">
        <v>0.09</v>
      </c>
      <c r="H2709" s="24">
        <f t="shared" si="84"/>
        <v>436.44779999999997</v>
      </c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63" t="str">
        <f>IF(AND(DmartSalesData[[#This Row],[sales]]&gt;3000,DmartSalesData[[#This Row],[profit]]&gt;500),"Good","Not Good")</f>
        <v>Good</v>
      </c>
      <c r="R2709" s="73">
        <f>YEAR(DmartSalesData[[#This Row],[order_date]])</f>
        <v>2024</v>
      </c>
      <c r="S2709" s="73"/>
    </row>
    <row r="2710" spans="1:19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 t="str">
        <f>IF(DmartSalesData[[#This Row],[sales]]&gt;4000,"High Category",IF(DmartSalesData[[#This Row],[sales]]&gt;2000,"Medium Category","Low Category"))</f>
        <v>Medium Category</v>
      </c>
      <c r="G2710" s="2">
        <v>0.03</v>
      </c>
      <c r="H2710" s="24">
        <f t="shared" si="84"/>
        <v>117.29669999999999</v>
      </c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63" t="str">
        <f>IF(AND(DmartSalesData[[#This Row],[sales]]&gt;3000,DmartSalesData[[#This Row],[profit]]&gt;500),"Good","Not Good")</f>
        <v>Good</v>
      </c>
      <c r="R2710" s="73">
        <f>YEAR(DmartSalesData[[#This Row],[order_date]])</f>
        <v>2023</v>
      </c>
      <c r="S2710" s="73"/>
    </row>
    <row r="2711" spans="1:19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 t="str">
        <f>IF(DmartSalesData[[#This Row],[sales]]&gt;4000,"High Category",IF(DmartSalesData[[#This Row],[sales]]&gt;2000,"Medium Category","Low Category"))</f>
        <v>Medium Category</v>
      </c>
      <c r="G2711" s="2">
        <v>0.16</v>
      </c>
      <c r="H2711" s="24">
        <f t="shared" si="84"/>
        <v>343.79680000000002</v>
      </c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63" t="str">
        <f>IF(AND(DmartSalesData[[#This Row],[sales]]&gt;3000,DmartSalesData[[#This Row],[profit]]&gt;500),"Good","Not Good")</f>
        <v>Not Good</v>
      </c>
      <c r="R2711" s="73">
        <f>YEAR(DmartSalesData[[#This Row],[order_date]])</f>
        <v>2023</v>
      </c>
      <c r="S2711" s="73"/>
    </row>
    <row r="2712" spans="1:19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 t="str">
        <f>IF(DmartSalesData[[#This Row],[sales]]&gt;4000,"High Category",IF(DmartSalesData[[#This Row],[sales]]&gt;2000,"Medium Category","Low Category"))</f>
        <v>Low Category</v>
      </c>
      <c r="G2712" s="2">
        <v>0.4</v>
      </c>
      <c r="H2712" s="24">
        <f t="shared" si="84"/>
        <v>701.10800000000006</v>
      </c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63" t="str">
        <f>IF(AND(DmartSalesData[[#This Row],[sales]]&gt;3000,DmartSalesData[[#This Row],[profit]]&gt;500),"Good","Not Good")</f>
        <v>Not Good</v>
      </c>
      <c r="R2712" s="73">
        <f>YEAR(DmartSalesData[[#This Row],[order_date]])</f>
        <v>2024</v>
      </c>
      <c r="S2712" s="73"/>
    </row>
    <row r="2713" spans="1:19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 t="str">
        <f>IF(DmartSalesData[[#This Row],[sales]]&gt;4000,"High Category",IF(DmartSalesData[[#This Row],[sales]]&gt;2000,"Medium Category","Low Category"))</f>
        <v>Low Category</v>
      </c>
      <c r="G2713" s="2">
        <v>0.21</v>
      </c>
      <c r="H2713" s="24">
        <f t="shared" si="84"/>
        <v>91.532699999999991</v>
      </c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63" t="str">
        <f>IF(AND(DmartSalesData[[#This Row],[sales]]&gt;3000,DmartSalesData[[#This Row],[profit]]&gt;500),"Good","Not Good")</f>
        <v>Not Good</v>
      </c>
      <c r="R2713" s="73">
        <f>YEAR(DmartSalesData[[#This Row],[order_date]])</f>
        <v>2024</v>
      </c>
      <c r="S2713" s="73"/>
    </row>
    <row r="2714" spans="1:19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 t="str">
        <f>IF(DmartSalesData[[#This Row],[sales]]&gt;4000,"High Category",IF(DmartSalesData[[#This Row],[sales]]&gt;2000,"Medium Category","Low Category"))</f>
        <v>Medium Category</v>
      </c>
      <c r="G2714" s="2">
        <v>0.13</v>
      </c>
      <c r="H2714" s="24">
        <f t="shared" si="84"/>
        <v>278.17400000000004</v>
      </c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63" t="str">
        <f>IF(AND(DmartSalesData[[#This Row],[sales]]&gt;3000,DmartSalesData[[#This Row],[profit]]&gt;500),"Good","Not Good")</f>
        <v>Not Good</v>
      </c>
      <c r="R2714" s="73">
        <f>YEAR(DmartSalesData[[#This Row],[order_date]])</f>
        <v>2023</v>
      </c>
      <c r="S2714" s="73"/>
    </row>
    <row r="2715" spans="1:19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 t="str">
        <f>IF(DmartSalesData[[#This Row],[sales]]&gt;4000,"High Category",IF(DmartSalesData[[#This Row],[sales]]&gt;2000,"Medium Category","Low Category"))</f>
        <v>Low Category</v>
      </c>
      <c r="G2715" s="2">
        <v>0.01</v>
      </c>
      <c r="H2715" s="24">
        <f t="shared" si="84"/>
        <v>8.6463999999999999</v>
      </c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63" t="str">
        <f>IF(AND(DmartSalesData[[#This Row],[sales]]&gt;3000,DmartSalesData[[#This Row],[profit]]&gt;500),"Good","Not Good")</f>
        <v>Not Good</v>
      </c>
      <c r="R2715" s="73">
        <f>YEAR(DmartSalesData[[#This Row],[order_date]])</f>
        <v>2024</v>
      </c>
      <c r="S2715" s="73"/>
    </row>
    <row r="2716" spans="1:19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 t="str">
        <f>IF(DmartSalesData[[#This Row],[sales]]&gt;4000,"High Category",IF(DmartSalesData[[#This Row],[sales]]&gt;2000,"Medium Category","Low Category"))</f>
        <v>Low Category</v>
      </c>
      <c r="G2716" s="2">
        <v>0.25</v>
      </c>
      <c r="H2716" s="24">
        <f t="shared" si="84"/>
        <v>336.56</v>
      </c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63" t="str">
        <f>IF(AND(DmartSalesData[[#This Row],[sales]]&gt;3000,DmartSalesData[[#This Row],[profit]]&gt;500),"Good","Not Good")</f>
        <v>Not Good</v>
      </c>
      <c r="R2716" s="73">
        <f>YEAR(DmartSalesData[[#This Row],[order_date]])</f>
        <v>2023</v>
      </c>
      <c r="S2716" s="73"/>
    </row>
    <row r="2717" spans="1:19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 t="str">
        <f>IF(DmartSalesData[[#This Row],[sales]]&gt;4000,"High Category",IF(DmartSalesData[[#This Row],[sales]]&gt;2000,"Medium Category","Low Category"))</f>
        <v>High Category</v>
      </c>
      <c r="G2717" s="2">
        <v>0.34</v>
      </c>
      <c r="H2717" s="24">
        <f t="shared" si="84"/>
        <v>1519.8850000000002</v>
      </c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63" t="str">
        <f>IF(AND(DmartSalesData[[#This Row],[sales]]&gt;3000,DmartSalesData[[#This Row],[profit]]&gt;500),"Good","Not Good")</f>
        <v>Good</v>
      </c>
      <c r="R2717" s="73">
        <f>YEAR(DmartSalesData[[#This Row],[order_date]])</f>
        <v>2023</v>
      </c>
      <c r="S2717" s="73"/>
    </row>
    <row r="2718" spans="1:19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 t="str">
        <f>IF(DmartSalesData[[#This Row],[sales]]&gt;4000,"High Category",IF(DmartSalesData[[#This Row],[sales]]&gt;2000,"Medium Category","Low Category"))</f>
        <v>High Category</v>
      </c>
      <c r="G2718" s="2">
        <v>0.1</v>
      </c>
      <c r="H2718" s="24">
        <f t="shared" si="84"/>
        <v>484.57799999999997</v>
      </c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63" t="str">
        <f>IF(AND(DmartSalesData[[#This Row],[sales]]&gt;3000,DmartSalesData[[#This Row],[profit]]&gt;500),"Good","Not Good")</f>
        <v>Good</v>
      </c>
      <c r="R2718" s="73">
        <f>YEAR(DmartSalesData[[#This Row],[order_date]])</f>
        <v>2023</v>
      </c>
      <c r="S2718" s="73"/>
    </row>
    <row r="2719" spans="1:19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 t="str">
        <f>IF(DmartSalesData[[#This Row],[sales]]&gt;4000,"High Category",IF(DmartSalesData[[#This Row],[sales]]&gt;2000,"Medium Category","Low Category"))</f>
        <v>High Category</v>
      </c>
      <c r="G2719" s="2">
        <v>0.27</v>
      </c>
      <c r="H2719" s="24">
        <f t="shared" si="84"/>
        <v>1281.9438</v>
      </c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63" t="str">
        <f>IF(AND(DmartSalesData[[#This Row],[sales]]&gt;3000,DmartSalesData[[#This Row],[profit]]&gt;500),"Good","Not Good")</f>
        <v>Good</v>
      </c>
      <c r="R2719" s="73">
        <f>YEAR(DmartSalesData[[#This Row],[order_date]])</f>
        <v>2024</v>
      </c>
      <c r="S2719" s="73"/>
    </row>
    <row r="2720" spans="1:19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 t="str">
        <f>IF(DmartSalesData[[#This Row],[sales]]&gt;4000,"High Category",IF(DmartSalesData[[#This Row],[sales]]&gt;2000,"Medium Category","Low Category"))</f>
        <v>Low Category</v>
      </c>
      <c r="G2720" s="2">
        <v>0.21</v>
      </c>
      <c r="H2720" s="24">
        <f t="shared" si="84"/>
        <v>219.9624</v>
      </c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63" t="str">
        <f>IF(AND(DmartSalesData[[#This Row],[sales]]&gt;3000,DmartSalesData[[#This Row],[profit]]&gt;500),"Good","Not Good")</f>
        <v>Not Good</v>
      </c>
      <c r="R2720" s="73">
        <f>YEAR(DmartSalesData[[#This Row],[order_date]])</f>
        <v>2023</v>
      </c>
      <c r="S2720" s="73"/>
    </row>
    <row r="2721" spans="1:19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 t="str">
        <f>IF(DmartSalesData[[#This Row],[sales]]&gt;4000,"High Category",IF(DmartSalesData[[#This Row],[sales]]&gt;2000,"Medium Category","Low Category"))</f>
        <v>High Category</v>
      </c>
      <c r="G2721" s="2">
        <v>0.35</v>
      </c>
      <c r="H2721" s="24">
        <f t="shared" si="84"/>
        <v>1580.0329999999999</v>
      </c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63" t="str">
        <f>IF(AND(DmartSalesData[[#This Row],[sales]]&gt;3000,DmartSalesData[[#This Row],[profit]]&gt;500),"Good","Not Good")</f>
        <v>Good</v>
      </c>
      <c r="R2721" s="73">
        <f>YEAR(DmartSalesData[[#This Row],[order_date]])</f>
        <v>2023</v>
      </c>
      <c r="S2721" s="73"/>
    </row>
    <row r="2722" spans="1:19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 t="str">
        <f>IF(DmartSalesData[[#This Row],[sales]]&gt;4000,"High Category",IF(DmartSalesData[[#This Row],[sales]]&gt;2000,"Medium Category","Low Category"))</f>
        <v>Low Category</v>
      </c>
      <c r="G2722" s="2">
        <v>0.43</v>
      </c>
      <c r="H2722" s="24">
        <f t="shared" si="84"/>
        <v>341.15339999999998</v>
      </c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63" t="str">
        <f>IF(AND(DmartSalesData[[#This Row],[sales]]&gt;3000,DmartSalesData[[#This Row],[profit]]&gt;500),"Good","Not Good")</f>
        <v>Not Good</v>
      </c>
      <c r="R2722" s="73">
        <f>YEAR(DmartSalesData[[#This Row],[order_date]])</f>
        <v>2023</v>
      </c>
      <c r="S2722" s="73"/>
    </row>
    <row r="2723" spans="1:19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 t="str">
        <f>IF(DmartSalesData[[#This Row],[sales]]&gt;4000,"High Category",IF(DmartSalesData[[#This Row],[sales]]&gt;2000,"Medium Category","Low Category"))</f>
        <v>Medium Category</v>
      </c>
      <c r="G2723" s="2">
        <v>0.15</v>
      </c>
      <c r="H2723" s="24">
        <f t="shared" si="84"/>
        <v>388.13099999999997</v>
      </c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63" t="str">
        <f>IF(AND(DmartSalesData[[#This Row],[sales]]&gt;3000,DmartSalesData[[#This Row],[profit]]&gt;500),"Good","Not Good")</f>
        <v>Not Good</v>
      </c>
      <c r="R2723" s="73">
        <f>YEAR(DmartSalesData[[#This Row],[order_date]])</f>
        <v>2023</v>
      </c>
      <c r="S2723" s="73"/>
    </row>
    <row r="2724" spans="1:19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 t="str">
        <f>IF(DmartSalesData[[#This Row],[sales]]&gt;4000,"High Category",IF(DmartSalesData[[#This Row],[sales]]&gt;2000,"Medium Category","Low Category"))</f>
        <v>Medium Category</v>
      </c>
      <c r="G2724" s="2">
        <v>0.45</v>
      </c>
      <c r="H2724" s="24">
        <f t="shared" si="84"/>
        <v>1464.2774999999999</v>
      </c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63" t="str">
        <f>IF(AND(DmartSalesData[[#This Row],[sales]]&gt;3000,DmartSalesData[[#This Row],[profit]]&gt;500),"Good","Not Good")</f>
        <v>Not Good</v>
      </c>
      <c r="R2724" s="73">
        <f>YEAR(DmartSalesData[[#This Row],[order_date]])</f>
        <v>2024</v>
      </c>
      <c r="S2724" s="73"/>
    </row>
    <row r="2725" spans="1:19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 t="str">
        <f>IF(DmartSalesData[[#This Row],[sales]]&gt;4000,"High Category",IF(DmartSalesData[[#This Row],[sales]]&gt;2000,"Medium Category","Low Category"))</f>
        <v>Medium Category</v>
      </c>
      <c r="G2725" s="2">
        <v>0.35</v>
      </c>
      <c r="H2725" s="24">
        <f t="shared" si="84"/>
        <v>828.13149999999996</v>
      </c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63" t="str">
        <f>IF(AND(DmartSalesData[[#This Row],[sales]]&gt;3000,DmartSalesData[[#This Row],[profit]]&gt;500),"Good","Not Good")</f>
        <v>Not Good</v>
      </c>
      <c r="R2725" s="73">
        <f>YEAR(DmartSalesData[[#This Row],[order_date]])</f>
        <v>2024</v>
      </c>
      <c r="S2725" s="73"/>
    </row>
    <row r="2726" spans="1:19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 t="str">
        <f>IF(DmartSalesData[[#This Row],[sales]]&gt;4000,"High Category",IF(DmartSalesData[[#This Row],[sales]]&gt;2000,"Medium Category","Low Category"))</f>
        <v>High Category</v>
      </c>
      <c r="G2726" s="2">
        <v>0.02</v>
      </c>
      <c r="H2726" s="24">
        <f t="shared" si="84"/>
        <v>95.28</v>
      </c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63" t="str">
        <f>IF(AND(DmartSalesData[[#This Row],[sales]]&gt;3000,DmartSalesData[[#This Row],[profit]]&gt;500),"Good","Not Good")</f>
        <v>Not Good</v>
      </c>
      <c r="R2726" s="73">
        <f>YEAR(DmartSalesData[[#This Row],[order_date]])</f>
        <v>2023</v>
      </c>
      <c r="S2726" s="73"/>
    </row>
    <row r="2727" spans="1:19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 t="str">
        <f>IF(DmartSalesData[[#This Row],[sales]]&gt;4000,"High Category",IF(DmartSalesData[[#This Row],[sales]]&gt;2000,"Medium Category","Low Category"))</f>
        <v>Low Category</v>
      </c>
      <c r="G2727" s="2">
        <v>0.4</v>
      </c>
      <c r="H2727" s="24">
        <f t="shared" si="84"/>
        <v>693.096</v>
      </c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63" t="str">
        <f>IF(AND(DmartSalesData[[#This Row],[sales]]&gt;3000,DmartSalesData[[#This Row],[profit]]&gt;500),"Good","Not Good")</f>
        <v>Not Good</v>
      </c>
      <c r="R2727" s="73">
        <f>YEAR(DmartSalesData[[#This Row],[order_date]])</f>
        <v>2024</v>
      </c>
      <c r="S2727" s="73"/>
    </row>
    <row r="2728" spans="1:19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 t="str">
        <f>IF(DmartSalesData[[#This Row],[sales]]&gt;4000,"High Category",IF(DmartSalesData[[#This Row],[sales]]&gt;2000,"Medium Category","Low Category"))</f>
        <v>Medium Category</v>
      </c>
      <c r="G2728" s="2">
        <v>0.25</v>
      </c>
      <c r="H2728" s="24">
        <f t="shared" si="84"/>
        <v>671.03750000000002</v>
      </c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63" t="str">
        <f>IF(AND(DmartSalesData[[#This Row],[sales]]&gt;3000,DmartSalesData[[#This Row],[profit]]&gt;500),"Good","Not Good")</f>
        <v>Not Good</v>
      </c>
      <c r="R2728" s="73">
        <f>YEAR(DmartSalesData[[#This Row],[order_date]])</f>
        <v>2024</v>
      </c>
      <c r="S2728" s="73"/>
    </row>
    <row r="2729" spans="1:19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 t="str">
        <f>IF(DmartSalesData[[#This Row],[sales]]&gt;4000,"High Category",IF(DmartSalesData[[#This Row],[sales]]&gt;2000,"Medium Category","Low Category"))</f>
        <v>Low Category</v>
      </c>
      <c r="G2729" s="2">
        <v>0.47</v>
      </c>
      <c r="H2729" s="24">
        <f t="shared" si="84"/>
        <v>220.75899999999999</v>
      </c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63" t="str">
        <f>IF(AND(DmartSalesData[[#This Row],[sales]]&gt;3000,DmartSalesData[[#This Row],[profit]]&gt;500),"Good","Not Good")</f>
        <v>Not Good</v>
      </c>
      <c r="R2729" s="73">
        <f>YEAR(DmartSalesData[[#This Row],[order_date]])</f>
        <v>2023</v>
      </c>
      <c r="S2729" s="73"/>
    </row>
    <row r="2730" spans="1:19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 t="str">
        <f>IF(DmartSalesData[[#This Row],[sales]]&gt;4000,"High Category",IF(DmartSalesData[[#This Row],[sales]]&gt;2000,"Medium Category","Low Category"))</f>
        <v>High Category</v>
      </c>
      <c r="G2730" s="2">
        <v>0.16</v>
      </c>
      <c r="H2730" s="24">
        <f t="shared" si="84"/>
        <v>684.14400000000001</v>
      </c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63" t="str">
        <f>IF(AND(DmartSalesData[[#This Row],[sales]]&gt;3000,DmartSalesData[[#This Row],[profit]]&gt;500),"Good","Not Good")</f>
        <v>Good</v>
      </c>
      <c r="R2730" s="73">
        <f>YEAR(DmartSalesData[[#This Row],[order_date]])</f>
        <v>2024</v>
      </c>
      <c r="S2730" s="73"/>
    </row>
    <row r="2731" spans="1:19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 t="str">
        <f>IF(DmartSalesData[[#This Row],[sales]]&gt;4000,"High Category",IF(DmartSalesData[[#This Row],[sales]]&gt;2000,"Medium Category","Low Category"))</f>
        <v>Medium Category</v>
      </c>
      <c r="G2731" s="2">
        <v>0.3</v>
      </c>
      <c r="H2731" s="24">
        <f t="shared" si="84"/>
        <v>637.64400000000001</v>
      </c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63" t="str">
        <f>IF(AND(DmartSalesData[[#This Row],[sales]]&gt;3000,DmartSalesData[[#This Row],[profit]]&gt;500),"Good","Not Good")</f>
        <v>Not Good</v>
      </c>
      <c r="R2731" s="73">
        <f>YEAR(DmartSalesData[[#This Row],[order_date]])</f>
        <v>2024</v>
      </c>
      <c r="S2731" s="73"/>
    </row>
    <row r="2732" spans="1:19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 t="str">
        <f>IF(DmartSalesData[[#This Row],[sales]]&gt;4000,"High Category",IF(DmartSalesData[[#This Row],[sales]]&gt;2000,"Medium Category","Low Category"))</f>
        <v>Medium Category</v>
      </c>
      <c r="G2732" s="2">
        <v>0.48</v>
      </c>
      <c r="H2732" s="24">
        <f t="shared" si="84"/>
        <v>1695.6528000000001</v>
      </c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63" t="str">
        <f>IF(AND(DmartSalesData[[#This Row],[sales]]&gt;3000,DmartSalesData[[#This Row],[profit]]&gt;500),"Good","Not Good")</f>
        <v>Not Good</v>
      </c>
      <c r="R2732" s="73">
        <f>YEAR(DmartSalesData[[#This Row],[order_date]])</f>
        <v>2024</v>
      </c>
      <c r="S2732" s="73"/>
    </row>
    <row r="2733" spans="1:19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 t="str">
        <f>IF(DmartSalesData[[#This Row],[sales]]&gt;4000,"High Category",IF(DmartSalesData[[#This Row],[sales]]&gt;2000,"Medium Category","Low Category"))</f>
        <v>Medium Category</v>
      </c>
      <c r="G2733" s="2">
        <v>0.14000000000000001</v>
      </c>
      <c r="H2733" s="24">
        <f t="shared" si="84"/>
        <v>482.02000000000004</v>
      </c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63" t="str">
        <f>IF(AND(DmartSalesData[[#This Row],[sales]]&gt;3000,DmartSalesData[[#This Row],[profit]]&gt;500),"Good","Not Good")</f>
        <v>Good</v>
      </c>
      <c r="R2733" s="73">
        <f>YEAR(DmartSalesData[[#This Row],[order_date]])</f>
        <v>2024</v>
      </c>
      <c r="S2733" s="73"/>
    </row>
    <row r="2734" spans="1:19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 t="str">
        <f>IF(DmartSalesData[[#This Row],[sales]]&gt;4000,"High Category",IF(DmartSalesData[[#This Row],[sales]]&gt;2000,"Medium Category","Low Category"))</f>
        <v>Medium Category</v>
      </c>
      <c r="G2734" s="2">
        <v>0.24</v>
      </c>
      <c r="H2734" s="24">
        <f t="shared" si="84"/>
        <v>819.28559999999993</v>
      </c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63" t="str">
        <f>IF(AND(DmartSalesData[[#This Row],[sales]]&gt;3000,DmartSalesData[[#This Row],[profit]]&gt;500),"Good","Not Good")</f>
        <v>Not Good</v>
      </c>
      <c r="R2734" s="73">
        <f>YEAR(DmartSalesData[[#This Row],[order_date]])</f>
        <v>2023</v>
      </c>
      <c r="S2734" s="73"/>
    </row>
    <row r="2735" spans="1:19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 t="str">
        <f>IF(DmartSalesData[[#This Row],[sales]]&gt;4000,"High Category",IF(DmartSalesData[[#This Row],[sales]]&gt;2000,"Medium Category","Low Category"))</f>
        <v>Medium Category</v>
      </c>
      <c r="G2735" s="2">
        <v>0.38</v>
      </c>
      <c r="H2735" s="24">
        <f t="shared" si="84"/>
        <v>981.92</v>
      </c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63" t="str">
        <f>IF(AND(DmartSalesData[[#This Row],[sales]]&gt;3000,DmartSalesData[[#This Row],[profit]]&gt;500),"Good","Not Good")</f>
        <v>Not Good</v>
      </c>
      <c r="R2735" s="73">
        <f>YEAR(DmartSalesData[[#This Row],[order_date]])</f>
        <v>2023</v>
      </c>
      <c r="S2735" s="73"/>
    </row>
    <row r="2736" spans="1:19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 t="str">
        <f>IF(DmartSalesData[[#This Row],[sales]]&gt;4000,"High Category",IF(DmartSalesData[[#This Row],[sales]]&gt;2000,"Medium Category","Low Category"))</f>
        <v>Low Category</v>
      </c>
      <c r="G2736" s="2">
        <v>0.35</v>
      </c>
      <c r="H2736" s="24">
        <f t="shared" si="84"/>
        <v>510.94399999999996</v>
      </c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63" t="str">
        <f>IF(AND(DmartSalesData[[#This Row],[sales]]&gt;3000,DmartSalesData[[#This Row],[profit]]&gt;500),"Good","Not Good")</f>
        <v>Not Good</v>
      </c>
      <c r="R2736" s="73">
        <f>YEAR(DmartSalesData[[#This Row],[order_date]])</f>
        <v>2023</v>
      </c>
      <c r="S2736" s="73"/>
    </row>
    <row r="2737" spans="1:19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 t="str">
        <f>IF(DmartSalesData[[#This Row],[sales]]&gt;4000,"High Category",IF(DmartSalesData[[#This Row],[sales]]&gt;2000,"Medium Category","Low Category"))</f>
        <v>Medium Category</v>
      </c>
      <c r="G2737" s="2">
        <v>0.42</v>
      </c>
      <c r="H2737" s="24">
        <f t="shared" si="84"/>
        <v>1328.4431999999999</v>
      </c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63" t="str">
        <f>IF(AND(DmartSalesData[[#This Row],[sales]]&gt;3000,DmartSalesData[[#This Row],[profit]]&gt;500),"Good","Not Good")</f>
        <v>Not Good</v>
      </c>
      <c r="R2737" s="73">
        <f>YEAR(DmartSalesData[[#This Row],[order_date]])</f>
        <v>2023</v>
      </c>
      <c r="S2737" s="73"/>
    </row>
    <row r="2738" spans="1:19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 t="str">
        <f>IF(DmartSalesData[[#This Row],[sales]]&gt;4000,"High Category",IF(DmartSalesData[[#This Row],[sales]]&gt;2000,"Medium Category","Low Category"))</f>
        <v>High Category</v>
      </c>
      <c r="G2738" s="2">
        <v>0.26</v>
      </c>
      <c r="H2738" s="24">
        <f t="shared" si="84"/>
        <v>1251.3227999999999</v>
      </c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63" t="str">
        <f>IF(AND(DmartSalesData[[#This Row],[sales]]&gt;3000,DmartSalesData[[#This Row],[profit]]&gt;500),"Good","Not Good")</f>
        <v>Good</v>
      </c>
      <c r="R2738" s="73">
        <f>YEAR(DmartSalesData[[#This Row],[order_date]])</f>
        <v>2024</v>
      </c>
      <c r="S2738" s="73"/>
    </row>
    <row r="2739" spans="1:19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 t="str">
        <f>IF(DmartSalesData[[#This Row],[sales]]&gt;4000,"High Category",IF(DmartSalesData[[#This Row],[sales]]&gt;2000,"Medium Category","Low Category"))</f>
        <v>High Category</v>
      </c>
      <c r="G2739" s="2">
        <v>0.16</v>
      </c>
      <c r="H2739" s="24">
        <f t="shared" si="84"/>
        <v>669.81600000000003</v>
      </c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63" t="str">
        <f>IF(AND(DmartSalesData[[#This Row],[sales]]&gt;3000,DmartSalesData[[#This Row],[profit]]&gt;500),"Good","Not Good")</f>
        <v>Not Good</v>
      </c>
      <c r="R2739" s="73">
        <f>YEAR(DmartSalesData[[#This Row],[order_date]])</f>
        <v>2023</v>
      </c>
      <c r="S2739" s="73"/>
    </row>
    <row r="2740" spans="1:19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 t="str">
        <f>IF(DmartSalesData[[#This Row],[sales]]&gt;4000,"High Category",IF(DmartSalesData[[#This Row],[sales]]&gt;2000,"Medium Category","Low Category"))</f>
        <v>Low Category</v>
      </c>
      <c r="G2740" s="2">
        <v>0.27</v>
      </c>
      <c r="H2740" s="24">
        <f t="shared" si="84"/>
        <v>170.89920000000001</v>
      </c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63" t="str">
        <f>IF(AND(DmartSalesData[[#This Row],[sales]]&gt;3000,DmartSalesData[[#This Row],[profit]]&gt;500),"Good","Not Good")</f>
        <v>Not Good</v>
      </c>
      <c r="R2740" s="73">
        <f>YEAR(DmartSalesData[[#This Row],[order_date]])</f>
        <v>2024</v>
      </c>
      <c r="S2740" s="73"/>
    </row>
    <row r="2741" spans="1:19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 t="str">
        <f>IF(DmartSalesData[[#This Row],[sales]]&gt;4000,"High Category",IF(DmartSalesData[[#This Row],[sales]]&gt;2000,"Medium Category","Low Category"))</f>
        <v>Low Category</v>
      </c>
      <c r="G2741" s="2">
        <v>0.17</v>
      </c>
      <c r="H2741" s="24">
        <f t="shared" si="84"/>
        <v>36.315400000000004</v>
      </c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63" t="str">
        <f>IF(AND(DmartSalesData[[#This Row],[sales]]&gt;3000,DmartSalesData[[#This Row],[profit]]&gt;500),"Good","Not Good")</f>
        <v>Not Good</v>
      </c>
      <c r="R2741" s="73">
        <f>YEAR(DmartSalesData[[#This Row],[order_date]])</f>
        <v>2024</v>
      </c>
      <c r="S2741" s="73"/>
    </row>
    <row r="2742" spans="1:19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 t="str">
        <f>IF(DmartSalesData[[#This Row],[sales]]&gt;4000,"High Category",IF(DmartSalesData[[#This Row],[sales]]&gt;2000,"Medium Category","Low Category"))</f>
        <v>Medium Category</v>
      </c>
      <c r="G2742" s="2">
        <v>0.09</v>
      </c>
      <c r="H2742" s="24">
        <f t="shared" si="84"/>
        <v>229.04640000000001</v>
      </c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63" t="str">
        <f>IF(AND(DmartSalesData[[#This Row],[sales]]&gt;3000,DmartSalesData[[#This Row],[profit]]&gt;500),"Good","Not Good")</f>
        <v>Not Good</v>
      </c>
      <c r="R2742" s="73">
        <f>YEAR(DmartSalesData[[#This Row],[order_date]])</f>
        <v>2024</v>
      </c>
      <c r="S2742" s="73"/>
    </row>
    <row r="2743" spans="1:19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 t="str">
        <f>IF(DmartSalesData[[#This Row],[sales]]&gt;4000,"High Category",IF(DmartSalesData[[#This Row],[sales]]&gt;2000,"Medium Category","Low Category"))</f>
        <v>Medium Category</v>
      </c>
      <c r="G2743" s="2">
        <v>0.28000000000000003</v>
      </c>
      <c r="H2743" s="24">
        <f t="shared" si="84"/>
        <v>1092.4368000000002</v>
      </c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63" t="str">
        <f>IF(AND(DmartSalesData[[#This Row],[sales]]&gt;3000,DmartSalesData[[#This Row],[profit]]&gt;500),"Good","Not Good")</f>
        <v>Good</v>
      </c>
      <c r="R2743" s="73">
        <f>YEAR(DmartSalesData[[#This Row],[order_date]])</f>
        <v>2024</v>
      </c>
      <c r="S2743" s="73"/>
    </row>
    <row r="2744" spans="1:19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 t="str">
        <f>IF(DmartSalesData[[#This Row],[sales]]&gt;4000,"High Category",IF(DmartSalesData[[#This Row],[sales]]&gt;2000,"Medium Category","Low Category"))</f>
        <v>Low Category</v>
      </c>
      <c r="G2744" s="2">
        <v>0.02</v>
      </c>
      <c r="H2744" s="24">
        <f t="shared" si="84"/>
        <v>32.7624</v>
      </c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63" t="str">
        <f>IF(AND(DmartSalesData[[#This Row],[sales]]&gt;3000,DmartSalesData[[#This Row],[profit]]&gt;500),"Good","Not Good")</f>
        <v>Not Good</v>
      </c>
      <c r="R2744" s="73">
        <f>YEAR(DmartSalesData[[#This Row],[order_date]])</f>
        <v>2023</v>
      </c>
      <c r="S2744" s="73"/>
    </row>
    <row r="2745" spans="1:19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 t="str">
        <f>IF(DmartSalesData[[#This Row],[sales]]&gt;4000,"High Category",IF(DmartSalesData[[#This Row],[sales]]&gt;2000,"Medium Category","Low Category"))</f>
        <v>Medium Category</v>
      </c>
      <c r="G2745" s="2">
        <v>0.02</v>
      </c>
      <c r="H2745" s="24">
        <f t="shared" si="84"/>
        <v>70.721400000000003</v>
      </c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63" t="str">
        <f>IF(AND(DmartSalesData[[#This Row],[sales]]&gt;3000,DmartSalesData[[#This Row],[profit]]&gt;500),"Good","Not Good")</f>
        <v>Good</v>
      </c>
      <c r="R2745" s="73">
        <f>YEAR(DmartSalesData[[#This Row],[order_date]])</f>
        <v>2023</v>
      </c>
      <c r="S2745" s="73"/>
    </row>
    <row r="2746" spans="1:19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 t="str">
        <f>IF(DmartSalesData[[#This Row],[sales]]&gt;4000,"High Category",IF(DmartSalesData[[#This Row],[sales]]&gt;2000,"Medium Category","Low Category"))</f>
        <v>High Category</v>
      </c>
      <c r="G2746" s="2">
        <v>0.03</v>
      </c>
      <c r="H2746" s="24">
        <f t="shared" si="84"/>
        <v>139.9923</v>
      </c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63" t="str">
        <f>IF(AND(DmartSalesData[[#This Row],[sales]]&gt;3000,DmartSalesData[[#This Row],[profit]]&gt;500),"Good","Not Good")</f>
        <v>Good</v>
      </c>
      <c r="R2746" s="73">
        <f>YEAR(DmartSalesData[[#This Row],[order_date]])</f>
        <v>2023</v>
      </c>
      <c r="S2746" s="73"/>
    </row>
    <row r="2747" spans="1:19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 t="str">
        <f>IF(DmartSalesData[[#This Row],[sales]]&gt;4000,"High Category",IF(DmartSalesData[[#This Row],[sales]]&gt;2000,"Medium Category","Low Category"))</f>
        <v>Medium Category</v>
      </c>
      <c r="G2747" s="2">
        <v>0.34</v>
      </c>
      <c r="H2747" s="24">
        <f t="shared" si="84"/>
        <v>798.66680000000008</v>
      </c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63" t="str">
        <f>IF(AND(DmartSalesData[[#This Row],[sales]]&gt;3000,DmartSalesData[[#This Row],[profit]]&gt;500),"Good","Not Good")</f>
        <v>Not Good</v>
      </c>
      <c r="R2747" s="73">
        <f>YEAR(DmartSalesData[[#This Row],[order_date]])</f>
        <v>2024</v>
      </c>
      <c r="S2747" s="73"/>
    </row>
    <row r="2748" spans="1:19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 t="str">
        <f>IF(DmartSalesData[[#This Row],[sales]]&gt;4000,"High Category",IF(DmartSalesData[[#This Row],[sales]]&gt;2000,"Medium Category","Low Category"))</f>
        <v>Low Category</v>
      </c>
      <c r="G2748" s="2">
        <v>0.2</v>
      </c>
      <c r="H2748" s="24">
        <f t="shared" si="84"/>
        <v>259.27600000000001</v>
      </c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63" t="str">
        <f>IF(AND(DmartSalesData[[#This Row],[sales]]&gt;3000,DmartSalesData[[#This Row],[profit]]&gt;500),"Good","Not Good")</f>
        <v>Not Good</v>
      </c>
      <c r="R2748" s="73">
        <f>YEAR(DmartSalesData[[#This Row],[order_date]])</f>
        <v>2024</v>
      </c>
      <c r="S2748" s="73"/>
    </row>
    <row r="2749" spans="1:19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 t="str">
        <f>IF(DmartSalesData[[#This Row],[sales]]&gt;4000,"High Category",IF(DmartSalesData[[#This Row],[sales]]&gt;2000,"Medium Category","Low Category"))</f>
        <v>High Category</v>
      </c>
      <c r="G2749" s="2">
        <v>0.25</v>
      </c>
      <c r="H2749" s="24">
        <f t="shared" si="84"/>
        <v>1149.2525000000001</v>
      </c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63" t="str">
        <f>IF(AND(DmartSalesData[[#This Row],[sales]]&gt;3000,DmartSalesData[[#This Row],[profit]]&gt;500),"Good","Not Good")</f>
        <v>Good</v>
      </c>
      <c r="R2749" s="73">
        <f>YEAR(DmartSalesData[[#This Row],[order_date]])</f>
        <v>2024</v>
      </c>
      <c r="S2749" s="73"/>
    </row>
    <row r="2750" spans="1:19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 t="str">
        <f>IF(DmartSalesData[[#This Row],[sales]]&gt;4000,"High Category",IF(DmartSalesData[[#This Row],[sales]]&gt;2000,"Medium Category","Low Category"))</f>
        <v>Medium Category</v>
      </c>
      <c r="G2750" s="2">
        <v>0.17</v>
      </c>
      <c r="H2750" s="24">
        <f t="shared" si="84"/>
        <v>410.39530000000008</v>
      </c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63" t="str">
        <f>IF(AND(DmartSalesData[[#This Row],[sales]]&gt;3000,DmartSalesData[[#This Row],[profit]]&gt;500),"Good","Not Good")</f>
        <v>Not Good</v>
      </c>
      <c r="R2750" s="73">
        <f>YEAR(DmartSalesData[[#This Row],[order_date]])</f>
        <v>2024</v>
      </c>
      <c r="S2750" s="73"/>
    </row>
    <row r="2751" spans="1:19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 t="str">
        <f>IF(DmartSalesData[[#This Row],[sales]]&gt;4000,"High Category",IF(DmartSalesData[[#This Row],[sales]]&gt;2000,"Medium Category","Low Category"))</f>
        <v>Medium Category</v>
      </c>
      <c r="G2751" s="2">
        <v>0.13</v>
      </c>
      <c r="H2751" s="24">
        <f t="shared" si="84"/>
        <v>272.79329999999999</v>
      </c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63" t="str">
        <f>IF(AND(DmartSalesData[[#This Row],[sales]]&gt;3000,DmartSalesData[[#This Row],[profit]]&gt;500),"Good","Not Good")</f>
        <v>Not Good</v>
      </c>
      <c r="R2751" s="73">
        <f>YEAR(DmartSalesData[[#This Row],[order_date]])</f>
        <v>2024</v>
      </c>
      <c r="S2751" s="73"/>
    </row>
    <row r="2752" spans="1:19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 t="str">
        <f>IF(DmartSalesData[[#This Row],[sales]]&gt;4000,"High Category",IF(DmartSalesData[[#This Row],[sales]]&gt;2000,"Medium Category","Low Category"))</f>
        <v>Low Category</v>
      </c>
      <c r="G2752" s="2">
        <v>0.18</v>
      </c>
      <c r="H2752" s="24">
        <f t="shared" si="84"/>
        <v>329.66460000000001</v>
      </c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63" t="str">
        <f>IF(AND(DmartSalesData[[#This Row],[sales]]&gt;3000,DmartSalesData[[#This Row],[profit]]&gt;500),"Good","Not Good")</f>
        <v>Not Good</v>
      </c>
      <c r="R2752" s="73">
        <f>YEAR(DmartSalesData[[#This Row],[order_date]])</f>
        <v>2023</v>
      </c>
      <c r="S2752" s="73"/>
    </row>
    <row r="2753" spans="1:19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 t="str">
        <f>IF(DmartSalesData[[#This Row],[sales]]&gt;4000,"High Category",IF(DmartSalesData[[#This Row],[sales]]&gt;2000,"Medium Category","Low Category"))</f>
        <v>Medium Category</v>
      </c>
      <c r="G2753" s="2">
        <v>0.1</v>
      </c>
      <c r="H2753" s="24">
        <f t="shared" si="84"/>
        <v>217.27800000000002</v>
      </c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63" t="str">
        <f>IF(AND(DmartSalesData[[#This Row],[sales]]&gt;3000,DmartSalesData[[#This Row],[profit]]&gt;500),"Good","Not Good")</f>
        <v>Not Good</v>
      </c>
      <c r="R2753" s="73">
        <f>YEAR(DmartSalesData[[#This Row],[order_date]])</f>
        <v>2024</v>
      </c>
      <c r="S2753" s="73"/>
    </row>
    <row r="2754" spans="1:19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 t="str">
        <f>IF(DmartSalesData[[#This Row],[sales]]&gt;4000,"High Category",IF(DmartSalesData[[#This Row],[sales]]&gt;2000,"Medium Category","Low Category"))</f>
        <v>Medium Category</v>
      </c>
      <c r="G2754" s="2">
        <v>0.34</v>
      </c>
      <c r="H2754" s="24">
        <f t="shared" ref="H2754:H2817" si="86">E2754*G2754</f>
        <v>1156.3128000000002</v>
      </c>
      <c r="I2754" s="2">
        <f t="shared" ref="I2754:I2817" si="87">E2754-H2754</f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63" t="str">
        <f>IF(AND(DmartSalesData[[#This Row],[sales]]&gt;3000,DmartSalesData[[#This Row],[profit]]&gt;500),"Good","Not Good")</f>
        <v>Good</v>
      </c>
      <c r="R2754" s="73">
        <f>YEAR(DmartSalesData[[#This Row],[order_date]])</f>
        <v>2024</v>
      </c>
      <c r="S2754" s="73"/>
    </row>
    <row r="2755" spans="1:19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 t="str">
        <f>IF(DmartSalesData[[#This Row],[sales]]&gt;4000,"High Category",IF(DmartSalesData[[#This Row],[sales]]&gt;2000,"Medium Category","Low Category"))</f>
        <v>Medium Category</v>
      </c>
      <c r="G2755" s="2">
        <v>0.05</v>
      </c>
      <c r="H2755" s="24">
        <f t="shared" si="86"/>
        <v>111.26150000000001</v>
      </c>
      <c r="I2755" s="2">
        <f t="shared" si="87"/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63" t="str">
        <f>IF(AND(DmartSalesData[[#This Row],[sales]]&gt;3000,DmartSalesData[[#This Row],[profit]]&gt;500),"Good","Not Good")</f>
        <v>Not Good</v>
      </c>
      <c r="R2755" s="73">
        <f>YEAR(DmartSalesData[[#This Row],[order_date]])</f>
        <v>2024</v>
      </c>
      <c r="S2755" s="73"/>
    </row>
    <row r="2756" spans="1:19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 t="str">
        <f>IF(DmartSalesData[[#This Row],[sales]]&gt;4000,"High Category",IF(DmartSalesData[[#This Row],[sales]]&gt;2000,"Medium Category","Low Category"))</f>
        <v>Low Category</v>
      </c>
      <c r="G2756" s="2">
        <v>0.26</v>
      </c>
      <c r="H2756" s="24">
        <f t="shared" si="86"/>
        <v>439.06200000000001</v>
      </c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63" t="str">
        <f>IF(AND(DmartSalesData[[#This Row],[sales]]&gt;3000,DmartSalesData[[#This Row],[profit]]&gt;500),"Good","Not Good")</f>
        <v>Not Good</v>
      </c>
      <c r="R2756" s="73">
        <f>YEAR(DmartSalesData[[#This Row],[order_date]])</f>
        <v>2024</v>
      </c>
      <c r="S2756" s="73"/>
    </row>
    <row r="2757" spans="1:19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 t="str">
        <f>IF(DmartSalesData[[#This Row],[sales]]&gt;4000,"High Category",IF(DmartSalesData[[#This Row],[sales]]&gt;2000,"Medium Category","Low Category"))</f>
        <v>Medium Category</v>
      </c>
      <c r="G2757" s="2">
        <v>0.24</v>
      </c>
      <c r="H2757" s="24">
        <f t="shared" si="86"/>
        <v>898.51679999999999</v>
      </c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63" t="str">
        <f>IF(AND(DmartSalesData[[#This Row],[sales]]&gt;3000,DmartSalesData[[#This Row],[profit]]&gt;500),"Good","Not Good")</f>
        <v>Good</v>
      </c>
      <c r="R2757" s="73">
        <f>YEAR(DmartSalesData[[#This Row],[order_date]])</f>
        <v>2023</v>
      </c>
      <c r="S2757" s="73"/>
    </row>
    <row r="2758" spans="1:19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 t="str">
        <f>IF(DmartSalesData[[#This Row],[sales]]&gt;4000,"High Category",IF(DmartSalesData[[#This Row],[sales]]&gt;2000,"Medium Category","Low Category"))</f>
        <v>Low Category</v>
      </c>
      <c r="G2758" s="2">
        <v>0.15</v>
      </c>
      <c r="H2758" s="24">
        <f t="shared" si="86"/>
        <v>164.184</v>
      </c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63" t="str">
        <f>IF(AND(DmartSalesData[[#This Row],[sales]]&gt;3000,DmartSalesData[[#This Row],[profit]]&gt;500),"Good","Not Good")</f>
        <v>Not Good</v>
      </c>
      <c r="R2758" s="73">
        <f>YEAR(DmartSalesData[[#This Row],[order_date]])</f>
        <v>2024</v>
      </c>
      <c r="S2758" s="73"/>
    </row>
    <row r="2759" spans="1:19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 t="str">
        <f>IF(DmartSalesData[[#This Row],[sales]]&gt;4000,"High Category",IF(DmartSalesData[[#This Row],[sales]]&gt;2000,"Medium Category","Low Category"))</f>
        <v>Low Category</v>
      </c>
      <c r="G2759" s="2">
        <v>0.05</v>
      </c>
      <c r="H2759" s="24">
        <f t="shared" si="86"/>
        <v>54.474000000000004</v>
      </c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63" t="str">
        <f>IF(AND(DmartSalesData[[#This Row],[sales]]&gt;3000,DmartSalesData[[#This Row],[profit]]&gt;500),"Good","Not Good")</f>
        <v>Not Good</v>
      </c>
      <c r="R2759" s="73">
        <f>YEAR(DmartSalesData[[#This Row],[order_date]])</f>
        <v>2023</v>
      </c>
      <c r="S2759" s="73"/>
    </row>
    <row r="2760" spans="1:19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 t="str">
        <f>IF(DmartSalesData[[#This Row],[sales]]&gt;4000,"High Category",IF(DmartSalesData[[#This Row],[sales]]&gt;2000,"Medium Category","Low Category"))</f>
        <v>Medium Category</v>
      </c>
      <c r="G2760" s="2">
        <v>0.35</v>
      </c>
      <c r="H2760" s="24">
        <f t="shared" si="86"/>
        <v>1229.3855000000001</v>
      </c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63" t="str">
        <f>IF(AND(DmartSalesData[[#This Row],[sales]]&gt;3000,DmartSalesData[[#This Row],[profit]]&gt;500),"Good","Not Good")</f>
        <v>Good</v>
      </c>
      <c r="R2760" s="73">
        <f>YEAR(DmartSalesData[[#This Row],[order_date]])</f>
        <v>2024</v>
      </c>
      <c r="S2760" s="73"/>
    </row>
    <row r="2761" spans="1:19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 t="str">
        <f>IF(DmartSalesData[[#This Row],[sales]]&gt;4000,"High Category",IF(DmartSalesData[[#This Row],[sales]]&gt;2000,"Medium Category","Low Category"))</f>
        <v>High Category</v>
      </c>
      <c r="G2761" s="2">
        <v>0.28000000000000003</v>
      </c>
      <c r="H2761" s="24">
        <f t="shared" si="86"/>
        <v>1217.1207999999999</v>
      </c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63" t="str">
        <f>IF(AND(DmartSalesData[[#This Row],[sales]]&gt;3000,DmartSalesData[[#This Row],[profit]]&gt;500),"Good","Not Good")</f>
        <v>Good</v>
      </c>
      <c r="R2761" s="73">
        <f>YEAR(DmartSalesData[[#This Row],[order_date]])</f>
        <v>2024</v>
      </c>
      <c r="S2761" s="73"/>
    </row>
    <row r="2762" spans="1:19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 t="str">
        <f>IF(DmartSalesData[[#This Row],[sales]]&gt;4000,"High Category",IF(DmartSalesData[[#This Row],[sales]]&gt;2000,"Medium Category","Low Category"))</f>
        <v>Low Category</v>
      </c>
      <c r="G2762" s="2">
        <v>0.4</v>
      </c>
      <c r="H2762" s="24">
        <f t="shared" si="86"/>
        <v>512.77200000000005</v>
      </c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63" t="str">
        <f>IF(AND(DmartSalesData[[#This Row],[sales]]&gt;3000,DmartSalesData[[#This Row],[profit]]&gt;500),"Good","Not Good")</f>
        <v>Not Good</v>
      </c>
      <c r="R2762" s="73">
        <f>YEAR(DmartSalesData[[#This Row],[order_date]])</f>
        <v>2024</v>
      </c>
      <c r="S2762" s="73"/>
    </row>
    <row r="2763" spans="1:19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 t="str">
        <f>IF(DmartSalesData[[#This Row],[sales]]&gt;4000,"High Category",IF(DmartSalesData[[#This Row],[sales]]&gt;2000,"Medium Category","Low Category"))</f>
        <v>Low Category</v>
      </c>
      <c r="G2763" s="2">
        <v>0.12</v>
      </c>
      <c r="H2763" s="24">
        <f t="shared" si="86"/>
        <v>124.38119999999999</v>
      </c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63" t="str">
        <f>IF(AND(DmartSalesData[[#This Row],[sales]]&gt;3000,DmartSalesData[[#This Row],[profit]]&gt;500),"Good","Not Good")</f>
        <v>Not Good</v>
      </c>
      <c r="R2763" s="73">
        <f>YEAR(DmartSalesData[[#This Row],[order_date]])</f>
        <v>2023</v>
      </c>
      <c r="S2763" s="73"/>
    </row>
    <row r="2764" spans="1:19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 t="str">
        <f>IF(DmartSalesData[[#This Row],[sales]]&gt;4000,"High Category",IF(DmartSalesData[[#This Row],[sales]]&gt;2000,"Medium Category","Low Category"))</f>
        <v>Medium Category</v>
      </c>
      <c r="G2764" s="2">
        <v>0.4</v>
      </c>
      <c r="H2764" s="24">
        <f t="shared" si="86"/>
        <v>1353.8000000000002</v>
      </c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63" t="str">
        <f>IF(AND(DmartSalesData[[#This Row],[sales]]&gt;3000,DmartSalesData[[#This Row],[profit]]&gt;500),"Good","Not Good")</f>
        <v>Not Good</v>
      </c>
      <c r="R2764" s="73">
        <f>YEAR(DmartSalesData[[#This Row],[order_date]])</f>
        <v>2023</v>
      </c>
      <c r="S2764" s="73"/>
    </row>
    <row r="2765" spans="1:19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 t="str">
        <f>IF(DmartSalesData[[#This Row],[sales]]&gt;4000,"High Category",IF(DmartSalesData[[#This Row],[sales]]&gt;2000,"Medium Category","Low Category"))</f>
        <v>Medium Category</v>
      </c>
      <c r="G2765" s="2">
        <v>0.15</v>
      </c>
      <c r="H2765" s="24">
        <f t="shared" si="86"/>
        <v>471.28949999999998</v>
      </c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63" t="str">
        <f>IF(AND(DmartSalesData[[#This Row],[sales]]&gt;3000,DmartSalesData[[#This Row],[profit]]&gt;500),"Good","Not Good")</f>
        <v>Good</v>
      </c>
      <c r="R2765" s="73">
        <f>YEAR(DmartSalesData[[#This Row],[order_date]])</f>
        <v>2023</v>
      </c>
      <c r="S2765" s="73"/>
    </row>
    <row r="2766" spans="1:19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 t="str">
        <f>IF(DmartSalesData[[#This Row],[sales]]&gt;4000,"High Category",IF(DmartSalesData[[#This Row],[sales]]&gt;2000,"Medium Category","Low Category"))</f>
        <v>Medium Category</v>
      </c>
      <c r="G2766" s="2">
        <v>0.06</v>
      </c>
      <c r="H2766" s="24">
        <f t="shared" si="86"/>
        <v>137.4924</v>
      </c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63" t="str">
        <f>IF(AND(DmartSalesData[[#This Row],[sales]]&gt;3000,DmartSalesData[[#This Row],[profit]]&gt;500),"Good","Not Good")</f>
        <v>Not Good</v>
      </c>
      <c r="R2766" s="73">
        <f>YEAR(DmartSalesData[[#This Row],[order_date]])</f>
        <v>2023</v>
      </c>
      <c r="S2766" s="73"/>
    </row>
    <row r="2767" spans="1:19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 t="str">
        <f>IF(DmartSalesData[[#This Row],[sales]]&gt;4000,"High Category",IF(DmartSalesData[[#This Row],[sales]]&gt;2000,"Medium Category","Low Category"))</f>
        <v>Low Category</v>
      </c>
      <c r="G2767" s="2">
        <v>7.0000000000000007E-2</v>
      </c>
      <c r="H2767" s="24">
        <f t="shared" si="86"/>
        <v>39.880400000000009</v>
      </c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63" t="str">
        <f>IF(AND(DmartSalesData[[#This Row],[sales]]&gt;3000,DmartSalesData[[#This Row],[profit]]&gt;500),"Good","Not Good")</f>
        <v>Not Good</v>
      </c>
      <c r="R2767" s="73">
        <f>YEAR(DmartSalesData[[#This Row],[order_date]])</f>
        <v>2024</v>
      </c>
      <c r="S2767" s="73"/>
    </row>
    <row r="2768" spans="1:19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 t="str">
        <f>IF(DmartSalesData[[#This Row],[sales]]&gt;4000,"High Category",IF(DmartSalesData[[#This Row],[sales]]&gt;2000,"Medium Category","Low Category"))</f>
        <v>Low Category</v>
      </c>
      <c r="G2768" s="2">
        <v>0.11</v>
      </c>
      <c r="H2768" s="24">
        <f t="shared" si="86"/>
        <v>60.472500000000004</v>
      </c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63" t="str">
        <f>IF(AND(DmartSalesData[[#This Row],[sales]]&gt;3000,DmartSalesData[[#This Row],[profit]]&gt;500),"Good","Not Good")</f>
        <v>Not Good</v>
      </c>
      <c r="R2768" s="73">
        <f>YEAR(DmartSalesData[[#This Row],[order_date]])</f>
        <v>2023</v>
      </c>
      <c r="S2768" s="73"/>
    </row>
    <row r="2769" spans="1:19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 t="str">
        <f>IF(DmartSalesData[[#This Row],[sales]]&gt;4000,"High Category",IF(DmartSalesData[[#This Row],[sales]]&gt;2000,"Medium Category","Low Category"))</f>
        <v>Medium Category</v>
      </c>
      <c r="G2769" s="2">
        <v>0.34</v>
      </c>
      <c r="H2769" s="24">
        <f t="shared" si="86"/>
        <v>1329.0498</v>
      </c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63" t="str">
        <f>IF(AND(DmartSalesData[[#This Row],[sales]]&gt;3000,DmartSalesData[[#This Row],[profit]]&gt;500),"Good","Not Good")</f>
        <v>Good</v>
      </c>
      <c r="R2769" s="73">
        <f>YEAR(DmartSalesData[[#This Row],[order_date]])</f>
        <v>2023</v>
      </c>
      <c r="S2769" s="73"/>
    </row>
    <row r="2770" spans="1:19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 t="str">
        <f>IF(DmartSalesData[[#This Row],[sales]]&gt;4000,"High Category",IF(DmartSalesData[[#This Row],[sales]]&gt;2000,"Medium Category","Low Category"))</f>
        <v>Medium Category</v>
      </c>
      <c r="G2770" s="2">
        <v>0.12</v>
      </c>
      <c r="H2770" s="24">
        <f t="shared" si="86"/>
        <v>277.6404</v>
      </c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63" t="str">
        <f>IF(AND(DmartSalesData[[#This Row],[sales]]&gt;3000,DmartSalesData[[#This Row],[profit]]&gt;500),"Good","Not Good")</f>
        <v>Not Good</v>
      </c>
      <c r="R2770" s="73">
        <f>YEAR(DmartSalesData[[#This Row],[order_date]])</f>
        <v>2024</v>
      </c>
      <c r="S2770" s="73"/>
    </row>
    <row r="2771" spans="1:19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 t="str">
        <f>IF(DmartSalesData[[#This Row],[sales]]&gt;4000,"High Category",IF(DmartSalesData[[#This Row],[sales]]&gt;2000,"Medium Category","Low Category"))</f>
        <v>High Category</v>
      </c>
      <c r="G2771" s="2">
        <v>0.3</v>
      </c>
      <c r="H2771" s="24">
        <f t="shared" si="86"/>
        <v>1291.212</v>
      </c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63" t="str">
        <f>IF(AND(DmartSalesData[[#This Row],[sales]]&gt;3000,DmartSalesData[[#This Row],[profit]]&gt;500),"Good","Not Good")</f>
        <v>Good</v>
      </c>
      <c r="R2771" s="73">
        <f>YEAR(DmartSalesData[[#This Row],[order_date]])</f>
        <v>2023</v>
      </c>
      <c r="S2771" s="73"/>
    </row>
    <row r="2772" spans="1:19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 t="str">
        <f>IF(DmartSalesData[[#This Row],[sales]]&gt;4000,"High Category",IF(DmartSalesData[[#This Row],[sales]]&gt;2000,"Medium Category","Low Category"))</f>
        <v>Medium Category</v>
      </c>
      <c r="G2772" s="2">
        <v>0.13</v>
      </c>
      <c r="H2772" s="24">
        <f t="shared" si="86"/>
        <v>379.10470000000004</v>
      </c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63" t="str">
        <f>IF(AND(DmartSalesData[[#This Row],[sales]]&gt;3000,DmartSalesData[[#This Row],[profit]]&gt;500),"Good","Not Good")</f>
        <v>Not Good</v>
      </c>
      <c r="R2772" s="73">
        <f>YEAR(DmartSalesData[[#This Row],[order_date]])</f>
        <v>2023</v>
      </c>
      <c r="S2772" s="73"/>
    </row>
    <row r="2773" spans="1:19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 t="str">
        <f>IF(DmartSalesData[[#This Row],[sales]]&gt;4000,"High Category",IF(DmartSalesData[[#This Row],[sales]]&gt;2000,"Medium Category","Low Category"))</f>
        <v>Medium Category</v>
      </c>
      <c r="G2773" s="2">
        <v>0.18</v>
      </c>
      <c r="H2773" s="24">
        <f t="shared" si="86"/>
        <v>563.72760000000005</v>
      </c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63" t="str">
        <f>IF(AND(DmartSalesData[[#This Row],[sales]]&gt;3000,DmartSalesData[[#This Row],[profit]]&gt;500),"Good","Not Good")</f>
        <v>Not Good</v>
      </c>
      <c r="R2773" s="73">
        <f>YEAR(DmartSalesData[[#This Row],[order_date]])</f>
        <v>2024</v>
      </c>
      <c r="S2773" s="73"/>
    </row>
    <row r="2774" spans="1:19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 t="str">
        <f>IF(DmartSalesData[[#This Row],[sales]]&gt;4000,"High Category",IF(DmartSalesData[[#This Row],[sales]]&gt;2000,"Medium Category","Low Category"))</f>
        <v>High Category</v>
      </c>
      <c r="G2774" s="2">
        <v>0.44</v>
      </c>
      <c r="H2774" s="24">
        <f t="shared" si="86"/>
        <v>2058.1220000000003</v>
      </c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63" t="str">
        <f>IF(AND(DmartSalesData[[#This Row],[sales]]&gt;3000,DmartSalesData[[#This Row],[profit]]&gt;500),"Good","Not Good")</f>
        <v>Good</v>
      </c>
      <c r="R2774" s="73">
        <f>YEAR(DmartSalesData[[#This Row],[order_date]])</f>
        <v>2024</v>
      </c>
      <c r="S2774" s="73"/>
    </row>
    <row r="2775" spans="1:19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 t="str">
        <f>IF(DmartSalesData[[#This Row],[sales]]&gt;4000,"High Category",IF(DmartSalesData[[#This Row],[sales]]&gt;2000,"Medium Category","Low Category"))</f>
        <v>Low Category</v>
      </c>
      <c r="G2775" s="2">
        <v>0.25</v>
      </c>
      <c r="H2775" s="24">
        <f t="shared" si="86"/>
        <v>226.655</v>
      </c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63" t="str">
        <f>IF(AND(DmartSalesData[[#This Row],[sales]]&gt;3000,DmartSalesData[[#This Row],[profit]]&gt;500),"Good","Not Good")</f>
        <v>Not Good</v>
      </c>
      <c r="R2775" s="73">
        <f>YEAR(DmartSalesData[[#This Row],[order_date]])</f>
        <v>2024</v>
      </c>
      <c r="S2775" s="73"/>
    </row>
    <row r="2776" spans="1:19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 t="str">
        <f>IF(DmartSalesData[[#This Row],[sales]]&gt;4000,"High Category",IF(DmartSalesData[[#This Row],[sales]]&gt;2000,"Medium Category","Low Category"))</f>
        <v>Medium Category</v>
      </c>
      <c r="G2776" s="2">
        <v>0.3</v>
      </c>
      <c r="H2776" s="24">
        <f t="shared" si="86"/>
        <v>828.24599999999998</v>
      </c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63" t="str">
        <f>IF(AND(DmartSalesData[[#This Row],[sales]]&gt;3000,DmartSalesData[[#This Row],[profit]]&gt;500),"Good","Not Good")</f>
        <v>Not Good</v>
      </c>
      <c r="R2776" s="73">
        <f>YEAR(DmartSalesData[[#This Row],[order_date]])</f>
        <v>2023</v>
      </c>
      <c r="S2776" s="73"/>
    </row>
    <row r="2777" spans="1:19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 t="str">
        <f>IF(DmartSalesData[[#This Row],[sales]]&gt;4000,"High Category",IF(DmartSalesData[[#This Row],[sales]]&gt;2000,"Medium Category","Low Category"))</f>
        <v>Low Category</v>
      </c>
      <c r="G2777" s="2">
        <v>0.09</v>
      </c>
      <c r="H2777" s="24">
        <f t="shared" si="86"/>
        <v>34.639199999999995</v>
      </c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63" t="str">
        <f>IF(AND(DmartSalesData[[#This Row],[sales]]&gt;3000,DmartSalesData[[#This Row],[profit]]&gt;500),"Good","Not Good")</f>
        <v>Not Good</v>
      </c>
      <c r="R2777" s="73">
        <f>YEAR(DmartSalesData[[#This Row],[order_date]])</f>
        <v>2024</v>
      </c>
      <c r="S2777" s="73"/>
    </row>
    <row r="2778" spans="1:19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 t="str">
        <f>IF(DmartSalesData[[#This Row],[sales]]&gt;4000,"High Category",IF(DmartSalesData[[#This Row],[sales]]&gt;2000,"Medium Category","Low Category"))</f>
        <v>Low Category</v>
      </c>
      <c r="G2778" s="2">
        <v>7.0000000000000007E-2</v>
      </c>
      <c r="H2778" s="24">
        <f t="shared" si="86"/>
        <v>130.11110000000002</v>
      </c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63" t="str">
        <f>IF(AND(DmartSalesData[[#This Row],[sales]]&gt;3000,DmartSalesData[[#This Row],[profit]]&gt;500),"Good","Not Good")</f>
        <v>Not Good</v>
      </c>
      <c r="R2778" s="73">
        <f>YEAR(DmartSalesData[[#This Row],[order_date]])</f>
        <v>2023</v>
      </c>
      <c r="S2778" s="73"/>
    </row>
    <row r="2779" spans="1:19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 t="str">
        <f>IF(DmartSalesData[[#This Row],[sales]]&gt;4000,"High Category",IF(DmartSalesData[[#This Row],[sales]]&gt;2000,"Medium Category","Low Category"))</f>
        <v>Low Category</v>
      </c>
      <c r="G2779" s="2">
        <v>0.21</v>
      </c>
      <c r="H2779" s="24">
        <f t="shared" si="86"/>
        <v>173.39279999999999</v>
      </c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63" t="str">
        <f>IF(AND(DmartSalesData[[#This Row],[sales]]&gt;3000,DmartSalesData[[#This Row],[profit]]&gt;500),"Good","Not Good")</f>
        <v>Not Good</v>
      </c>
      <c r="R2779" s="73">
        <f>YEAR(DmartSalesData[[#This Row],[order_date]])</f>
        <v>2024</v>
      </c>
      <c r="S2779" s="73"/>
    </row>
    <row r="2780" spans="1:19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 t="str">
        <f>IF(DmartSalesData[[#This Row],[sales]]&gt;4000,"High Category",IF(DmartSalesData[[#This Row],[sales]]&gt;2000,"Medium Category","Low Category"))</f>
        <v>Low Category</v>
      </c>
      <c r="G2780" s="2">
        <v>0.43</v>
      </c>
      <c r="H2780" s="24">
        <f t="shared" si="86"/>
        <v>438.77199999999999</v>
      </c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63" t="str">
        <f>IF(AND(DmartSalesData[[#This Row],[sales]]&gt;3000,DmartSalesData[[#This Row],[profit]]&gt;500),"Good","Not Good")</f>
        <v>Not Good</v>
      </c>
      <c r="R2780" s="73">
        <f>YEAR(DmartSalesData[[#This Row],[order_date]])</f>
        <v>2023</v>
      </c>
      <c r="S2780" s="73"/>
    </row>
    <row r="2781" spans="1:19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 t="str">
        <f>IF(DmartSalesData[[#This Row],[sales]]&gt;4000,"High Category",IF(DmartSalesData[[#This Row],[sales]]&gt;2000,"Medium Category","Low Category"))</f>
        <v>High Category</v>
      </c>
      <c r="G2781" s="2">
        <v>0.12</v>
      </c>
      <c r="H2781" s="24">
        <f t="shared" si="86"/>
        <v>561.65879999999993</v>
      </c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63" t="str">
        <f>IF(AND(DmartSalesData[[#This Row],[sales]]&gt;3000,DmartSalesData[[#This Row],[profit]]&gt;500),"Good","Not Good")</f>
        <v>Good</v>
      </c>
      <c r="R2781" s="73">
        <f>YEAR(DmartSalesData[[#This Row],[order_date]])</f>
        <v>2024</v>
      </c>
      <c r="S2781" s="73"/>
    </row>
    <row r="2782" spans="1:19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 t="str">
        <f>IF(DmartSalesData[[#This Row],[sales]]&gt;4000,"High Category",IF(DmartSalesData[[#This Row],[sales]]&gt;2000,"Medium Category","Low Category"))</f>
        <v>Medium Category</v>
      </c>
      <c r="G2782" s="2">
        <v>0.31</v>
      </c>
      <c r="H2782" s="24">
        <f t="shared" si="86"/>
        <v>958.62540000000001</v>
      </c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63" t="str">
        <f>IF(AND(DmartSalesData[[#This Row],[sales]]&gt;3000,DmartSalesData[[#This Row],[profit]]&gt;500),"Good","Not Good")</f>
        <v>Good</v>
      </c>
      <c r="R2782" s="73">
        <f>YEAR(DmartSalesData[[#This Row],[order_date]])</f>
        <v>2024</v>
      </c>
      <c r="S2782" s="73"/>
    </row>
    <row r="2783" spans="1:19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 t="str">
        <f>IF(DmartSalesData[[#This Row],[sales]]&gt;4000,"High Category",IF(DmartSalesData[[#This Row],[sales]]&gt;2000,"Medium Category","Low Category"))</f>
        <v>High Category</v>
      </c>
      <c r="G2783" s="2">
        <v>0.44</v>
      </c>
      <c r="H2783" s="24">
        <f t="shared" si="86"/>
        <v>1967.4907999999998</v>
      </c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63" t="str">
        <f>IF(AND(DmartSalesData[[#This Row],[sales]]&gt;3000,DmartSalesData[[#This Row],[profit]]&gt;500),"Good","Not Good")</f>
        <v>Good</v>
      </c>
      <c r="R2783" s="73">
        <f>YEAR(DmartSalesData[[#This Row],[order_date]])</f>
        <v>2024</v>
      </c>
      <c r="S2783" s="73"/>
    </row>
    <row r="2784" spans="1:19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 t="str">
        <f>IF(DmartSalesData[[#This Row],[sales]]&gt;4000,"High Category",IF(DmartSalesData[[#This Row],[sales]]&gt;2000,"Medium Category","Low Category"))</f>
        <v>Medium Category</v>
      </c>
      <c r="G2784" s="2">
        <v>0.47</v>
      </c>
      <c r="H2784" s="24">
        <f t="shared" si="86"/>
        <v>1068.4275</v>
      </c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63" t="str">
        <f>IF(AND(DmartSalesData[[#This Row],[sales]]&gt;3000,DmartSalesData[[#This Row],[profit]]&gt;500),"Good","Not Good")</f>
        <v>Not Good</v>
      </c>
      <c r="R2784" s="73">
        <f>YEAR(DmartSalesData[[#This Row],[order_date]])</f>
        <v>2024</v>
      </c>
      <c r="S2784" s="73"/>
    </row>
    <row r="2785" spans="1:19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 t="str">
        <f>IF(DmartSalesData[[#This Row],[sales]]&gt;4000,"High Category",IF(DmartSalesData[[#This Row],[sales]]&gt;2000,"Medium Category","Low Category"))</f>
        <v>Medium Category</v>
      </c>
      <c r="G2785" s="2">
        <v>0.5</v>
      </c>
      <c r="H2785" s="24">
        <f t="shared" si="86"/>
        <v>1514.2249999999999</v>
      </c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63" t="str">
        <f>IF(AND(DmartSalesData[[#This Row],[sales]]&gt;3000,DmartSalesData[[#This Row],[profit]]&gt;500),"Good","Not Good")</f>
        <v>Good</v>
      </c>
      <c r="R2785" s="73">
        <f>YEAR(DmartSalesData[[#This Row],[order_date]])</f>
        <v>2024</v>
      </c>
      <c r="S2785" s="73"/>
    </row>
    <row r="2786" spans="1:19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 t="str">
        <f>IF(DmartSalesData[[#This Row],[sales]]&gt;4000,"High Category",IF(DmartSalesData[[#This Row],[sales]]&gt;2000,"Medium Category","Low Category"))</f>
        <v>Low Category</v>
      </c>
      <c r="G2786" s="2">
        <v>0.38</v>
      </c>
      <c r="H2786" s="24">
        <f t="shared" si="86"/>
        <v>97.758799999999994</v>
      </c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63" t="str">
        <f>IF(AND(DmartSalesData[[#This Row],[sales]]&gt;3000,DmartSalesData[[#This Row],[profit]]&gt;500),"Good","Not Good")</f>
        <v>Not Good</v>
      </c>
      <c r="R2786" s="73">
        <f>YEAR(DmartSalesData[[#This Row],[order_date]])</f>
        <v>2024</v>
      </c>
      <c r="S2786" s="73"/>
    </row>
    <row r="2787" spans="1:19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 t="str">
        <f>IF(DmartSalesData[[#This Row],[sales]]&gt;4000,"High Category",IF(DmartSalesData[[#This Row],[sales]]&gt;2000,"Medium Category","Low Category"))</f>
        <v>Medium Category</v>
      </c>
      <c r="G2787" s="2">
        <v>0.04</v>
      </c>
      <c r="H2787" s="24">
        <f t="shared" si="86"/>
        <v>96.022400000000005</v>
      </c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63" t="str">
        <f>IF(AND(DmartSalesData[[#This Row],[sales]]&gt;3000,DmartSalesData[[#This Row],[profit]]&gt;500),"Good","Not Good")</f>
        <v>Not Good</v>
      </c>
      <c r="R2787" s="73">
        <f>YEAR(DmartSalesData[[#This Row],[order_date]])</f>
        <v>2024</v>
      </c>
      <c r="S2787" s="73"/>
    </row>
    <row r="2788" spans="1:19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 t="str">
        <f>IF(DmartSalesData[[#This Row],[sales]]&gt;4000,"High Category",IF(DmartSalesData[[#This Row],[sales]]&gt;2000,"Medium Category","Low Category"))</f>
        <v>Medium Category</v>
      </c>
      <c r="G2788" s="2">
        <v>0.44</v>
      </c>
      <c r="H2788" s="24">
        <f t="shared" si="86"/>
        <v>1260.1072000000001</v>
      </c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63" t="str">
        <f>IF(AND(DmartSalesData[[#This Row],[sales]]&gt;3000,DmartSalesData[[#This Row],[profit]]&gt;500),"Good","Not Good")</f>
        <v>Not Good</v>
      </c>
      <c r="R2788" s="73">
        <f>YEAR(DmartSalesData[[#This Row],[order_date]])</f>
        <v>2024</v>
      </c>
      <c r="S2788" s="73"/>
    </row>
    <row r="2789" spans="1:19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 t="str">
        <f>IF(DmartSalesData[[#This Row],[sales]]&gt;4000,"High Category",IF(DmartSalesData[[#This Row],[sales]]&gt;2000,"Medium Category","Low Category"))</f>
        <v>Low Category</v>
      </c>
      <c r="G2789" s="2">
        <v>0.44</v>
      </c>
      <c r="H2789" s="24">
        <f t="shared" si="86"/>
        <v>80.17240000000001</v>
      </c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63" t="str">
        <f>IF(AND(DmartSalesData[[#This Row],[sales]]&gt;3000,DmartSalesData[[#This Row],[profit]]&gt;500),"Good","Not Good")</f>
        <v>Not Good</v>
      </c>
      <c r="R2789" s="73">
        <f>YEAR(DmartSalesData[[#This Row],[order_date]])</f>
        <v>2023</v>
      </c>
      <c r="S2789" s="73"/>
    </row>
    <row r="2790" spans="1:19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 t="str">
        <f>IF(DmartSalesData[[#This Row],[sales]]&gt;4000,"High Category",IF(DmartSalesData[[#This Row],[sales]]&gt;2000,"Medium Category","Low Category"))</f>
        <v>Medium Category</v>
      </c>
      <c r="G2790" s="2">
        <v>0.28000000000000003</v>
      </c>
      <c r="H2790" s="24">
        <f t="shared" si="86"/>
        <v>1111.18</v>
      </c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63" t="str">
        <f>IF(AND(DmartSalesData[[#This Row],[sales]]&gt;3000,DmartSalesData[[#This Row],[profit]]&gt;500),"Good","Not Good")</f>
        <v>Good</v>
      </c>
      <c r="R2790" s="73">
        <f>YEAR(DmartSalesData[[#This Row],[order_date]])</f>
        <v>2024</v>
      </c>
      <c r="S2790" s="73"/>
    </row>
    <row r="2791" spans="1:19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 t="str">
        <f>IF(DmartSalesData[[#This Row],[sales]]&gt;4000,"High Category",IF(DmartSalesData[[#This Row],[sales]]&gt;2000,"Medium Category","Low Category"))</f>
        <v>Low Category</v>
      </c>
      <c r="G2791" s="2">
        <v>0.03</v>
      </c>
      <c r="H2791" s="24">
        <f t="shared" si="86"/>
        <v>46.427099999999996</v>
      </c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63" t="str">
        <f>IF(AND(DmartSalesData[[#This Row],[sales]]&gt;3000,DmartSalesData[[#This Row],[profit]]&gt;500),"Good","Not Good")</f>
        <v>Not Good</v>
      </c>
      <c r="R2791" s="73">
        <f>YEAR(DmartSalesData[[#This Row],[order_date]])</f>
        <v>2023</v>
      </c>
      <c r="S2791" s="73"/>
    </row>
    <row r="2792" spans="1:19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 t="str">
        <f>IF(DmartSalesData[[#This Row],[sales]]&gt;4000,"High Category",IF(DmartSalesData[[#This Row],[sales]]&gt;2000,"Medium Category","Low Category"))</f>
        <v>Medium Category</v>
      </c>
      <c r="G2792" s="2">
        <v>0.24</v>
      </c>
      <c r="H2792" s="24">
        <f t="shared" si="86"/>
        <v>556.12559999999996</v>
      </c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63" t="str">
        <f>IF(AND(DmartSalesData[[#This Row],[sales]]&gt;3000,DmartSalesData[[#This Row],[profit]]&gt;500),"Good","Not Good")</f>
        <v>Not Good</v>
      </c>
      <c r="R2792" s="73">
        <f>YEAR(DmartSalesData[[#This Row],[order_date]])</f>
        <v>2023</v>
      </c>
      <c r="S2792" s="73"/>
    </row>
    <row r="2793" spans="1:19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 t="str">
        <f>IF(DmartSalesData[[#This Row],[sales]]&gt;4000,"High Category",IF(DmartSalesData[[#This Row],[sales]]&gt;2000,"Medium Category","Low Category"))</f>
        <v>Medium Category</v>
      </c>
      <c r="G2793" s="2">
        <v>0.11</v>
      </c>
      <c r="H2793" s="24">
        <f t="shared" si="86"/>
        <v>299.70490000000001</v>
      </c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63" t="str">
        <f>IF(AND(DmartSalesData[[#This Row],[sales]]&gt;3000,DmartSalesData[[#This Row],[profit]]&gt;500),"Good","Not Good")</f>
        <v>Not Good</v>
      </c>
      <c r="R2793" s="73">
        <f>YEAR(DmartSalesData[[#This Row],[order_date]])</f>
        <v>2024</v>
      </c>
      <c r="S2793" s="73"/>
    </row>
    <row r="2794" spans="1:19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 t="str">
        <f>IF(DmartSalesData[[#This Row],[sales]]&gt;4000,"High Category",IF(DmartSalesData[[#This Row],[sales]]&gt;2000,"Medium Category","Low Category"))</f>
        <v>High Category</v>
      </c>
      <c r="G2794" s="2">
        <v>0.22</v>
      </c>
      <c r="H2794" s="24">
        <f t="shared" si="86"/>
        <v>1091.5894000000001</v>
      </c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63" t="str">
        <f>IF(AND(DmartSalesData[[#This Row],[sales]]&gt;3000,DmartSalesData[[#This Row],[profit]]&gt;500),"Good","Not Good")</f>
        <v>Good</v>
      </c>
      <c r="R2794" s="73">
        <f>YEAR(DmartSalesData[[#This Row],[order_date]])</f>
        <v>2024</v>
      </c>
      <c r="S2794" s="73"/>
    </row>
    <row r="2795" spans="1:19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 t="str">
        <f>IF(DmartSalesData[[#This Row],[sales]]&gt;4000,"High Category",IF(DmartSalesData[[#This Row],[sales]]&gt;2000,"Medium Category","Low Category"))</f>
        <v>Low Category</v>
      </c>
      <c r="G2795" s="2">
        <v>0.36</v>
      </c>
      <c r="H2795" s="24">
        <f t="shared" si="86"/>
        <v>210.95999999999998</v>
      </c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63" t="str">
        <f>IF(AND(DmartSalesData[[#This Row],[sales]]&gt;3000,DmartSalesData[[#This Row],[profit]]&gt;500),"Good","Not Good")</f>
        <v>Not Good</v>
      </c>
      <c r="R2795" s="73">
        <f>YEAR(DmartSalesData[[#This Row],[order_date]])</f>
        <v>2024</v>
      </c>
      <c r="S2795" s="73"/>
    </row>
    <row r="2796" spans="1:19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 t="str">
        <f>IF(DmartSalesData[[#This Row],[sales]]&gt;4000,"High Category",IF(DmartSalesData[[#This Row],[sales]]&gt;2000,"Medium Category","Low Category"))</f>
        <v>Medium Category</v>
      </c>
      <c r="G2796" s="2">
        <v>0.33</v>
      </c>
      <c r="H2796" s="24">
        <f t="shared" si="86"/>
        <v>930.88710000000003</v>
      </c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63" t="str">
        <f>IF(AND(DmartSalesData[[#This Row],[sales]]&gt;3000,DmartSalesData[[#This Row],[profit]]&gt;500),"Good","Not Good")</f>
        <v>Not Good</v>
      </c>
      <c r="R2796" s="73">
        <f>YEAR(DmartSalesData[[#This Row],[order_date]])</f>
        <v>2023</v>
      </c>
      <c r="S2796" s="73"/>
    </row>
    <row r="2797" spans="1:19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 t="str">
        <f>IF(DmartSalesData[[#This Row],[sales]]&gt;4000,"High Category",IF(DmartSalesData[[#This Row],[sales]]&gt;2000,"Medium Category","Low Category"))</f>
        <v>Medium Category</v>
      </c>
      <c r="G2797" s="2">
        <v>0.39</v>
      </c>
      <c r="H2797" s="24">
        <f t="shared" si="86"/>
        <v>1052.9648999999999</v>
      </c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63" t="str">
        <f>IF(AND(DmartSalesData[[#This Row],[sales]]&gt;3000,DmartSalesData[[#This Row],[profit]]&gt;500),"Good","Not Good")</f>
        <v>Not Good</v>
      </c>
      <c r="R2797" s="73">
        <f>YEAR(DmartSalesData[[#This Row],[order_date]])</f>
        <v>2023</v>
      </c>
      <c r="S2797" s="73"/>
    </row>
    <row r="2798" spans="1:19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 t="str">
        <f>IF(DmartSalesData[[#This Row],[sales]]&gt;4000,"High Category",IF(DmartSalesData[[#This Row],[sales]]&gt;2000,"Medium Category","Low Category"))</f>
        <v>Low Category</v>
      </c>
      <c r="G2798" s="2">
        <v>0.24</v>
      </c>
      <c r="H2798" s="24">
        <f t="shared" si="86"/>
        <v>105.0384</v>
      </c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63" t="str">
        <f>IF(AND(DmartSalesData[[#This Row],[sales]]&gt;3000,DmartSalesData[[#This Row],[profit]]&gt;500),"Good","Not Good")</f>
        <v>Not Good</v>
      </c>
      <c r="R2798" s="73">
        <f>YEAR(DmartSalesData[[#This Row],[order_date]])</f>
        <v>2024</v>
      </c>
      <c r="S2798" s="73"/>
    </row>
    <row r="2799" spans="1:19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 t="str">
        <f>IF(DmartSalesData[[#This Row],[sales]]&gt;4000,"High Category",IF(DmartSalesData[[#This Row],[sales]]&gt;2000,"Medium Category","Low Category"))</f>
        <v>Medium Category</v>
      </c>
      <c r="G2799" s="2">
        <v>0.26</v>
      </c>
      <c r="H2799" s="24">
        <f t="shared" si="86"/>
        <v>833.63800000000003</v>
      </c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63" t="str">
        <f>IF(AND(DmartSalesData[[#This Row],[sales]]&gt;3000,DmartSalesData[[#This Row],[profit]]&gt;500),"Good","Not Good")</f>
        <v>Good</v>
      </c>
      <c r="R2799" s="73">
        <f>YEAR(DmartSalesData[[#This Row],[order_date]])</f>
        <v>2023</v>
      </c>
      <c r="S2799" s="73"/>
    </row>
    <row r="2800" spans="1:19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 t="str">
        <f>IF(DmartSalesData[[#This Row],[sales]]&gt;4000,"High Category",IF(DmartSalesData[[#This Row],[sales]]&gt;2000,"Medium Category","Low Category"))</f>
        <v>Low Category</v>
      </c>
      <c r="G2800" s="2">
        <v>0.47</v>
      </c>
      <c r="H2800" s="24">
        <f t="shared" si="86"/>
        <v>707.62729999999988</v>
      </c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63" t="str">
        <f>IF(AND(DmartSalesData[[#This Row],[sales]]&gt;3000,DmartSalesData[[#This Row],[profit]]&gt;500),"Good","Not Good")</f>
        <v>Not Good</v>
      </c>
      <c r="R2800" s="73">
        <f>YEAR(DmartSalesData[[#This Row],[order_date]])</f>
        <v>2024</v>
      </c>
      <c r="S2800" s="73"/>
    </row>
    <row r="2801" spans="1:19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 t="str">
        <f>IF(DmartSalesData[[#This Row],[sales]]&gt;4000,"High Category",IF(DmartSalesData[[#This Row],[sales]]&gt;2000,"Medium Category","Low Category"))</f>
        <v>Low Category</v>
      </c>
      <c r="G2801" s="2">
        <v>0.32</v>
      </c>
      <c r="H2801" s="24">
        <f t="shared" si="86"/>
        <v>194.70720000000003</v>
      </c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63" t="str">
        <f>IF(AND(DmartSalesData[[#This Row],[sales]]&gt;3000,DmartSalesData[[#This Row],[profit]]&gt;500),"Good","Not Good")</f>
        <v>Not Good</v>
      </c>
      <c r="R2801" s="73">
        <f>YEAR(DmartSalesData[[#This Row],[order_date]])</f>
        <v>2023</v>
      </c>
      <c r="S2801" s="73"/>
    </row>
    <row r="2802" spans="1:19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 t="str">
        <f>IF(DmartSalesData[[#This Row],[sales]]&gt;4000,"High Category",IF(DmartSalesData[[#This Row],[sales]]&gt;2000,"Medium Category","Low Category"))</f>
        <v>Low Category</v>
      </c>
      <c r="G2802" s="2">
        <v>0.37</v>
      </c>
      <c r="H2802" s="24">
        <f t="shared" si="86"/>
        <v>360.87950000000001</v>
      </c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63" t="str">
        <f>IF(AND(DmartSalesData[[#This Row],[sales]]&gt;3000,DmartSalesData[[#This Row],[profit]]&gt;500),"Good","Not Good")</f>
        <v>Not Good</v>
      </c>
      <c r="R2802" s="73">
        <f>YEAR(DmartSalesData[[#This Row],[order_date]])</f>
        <v>2023</v>
      </c>
      <c r="S2802" s="73"/>
    </row>
    <row r="2803" spans="1:19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 t="str">
        <f>IF(DmartSalesData[[#This Row],[sales]]&gt;4000,"High Category",IF(DmartSalesData[[#This Row],[sales]]&gt;2000,"Medium Category","Low Category"))</f>
        <v>High Category</v>
      </c>
      <c r="G2803" s="2">
        <v>0.33</v>
      </c>
      <c r="H2803" s="24">
        <f t="shared" si="86"/>
        <v>1364.7678000000001</v>
      </c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63" t="str">
        <f>IF(AND(DmartSalesData[[#This Row],[sales]]&gt;3000,DmartSalesData[[#This Row],[profit]]&gt;500),"Good","Not Good")</f>
        <v>Not Good</v>
      </c>
      <c r="R2803" s="73">
        <f>YEAR(DmartSalesData[[#This Row],[order_date]])</f>
        <v>2023</v>
      </c>
      <c r="S2803" s="73"/>
    </row>
    <row r="2804" spans="1:19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 t="str">
        <f>IF(DmartSalesData[[#This Row],[sales]]&gt;4000,"High Category",IF(DmartSalesData[[#This Row],[sales]]&gt;2000,"Medium Category","Low Category"))</f>
        <v>Low Category</v>
      </c>
      <c r="G2804" s="2">
        <v>0.32</v>
      </c>
      <c r="H2804" s="24">
        <f t="shared" si="86"/>
        <v>195.2672</v>
      </c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63" t="str">
        <f>IF(AND(DmartSalesData[[#This Row],[sales]]&gt;3000,DmartSalesData[[#This Row],[profit]]&gt;500),"Good","Not Good")</f>
        <v>Not Good</v>
      </c>
      <c r="R2804" s="73">
        <f>YEAR(DmartSalesData[[#This Row],[order_date]])</f>
        <v>2023</v>
      </c>
      <c r="S2804" s="73"/>
    </row>
    <row r="2805" spans="1:19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 t="str">
        <f>IF(DmartSalesData[[#This Row],[sales]]&gt;4000,"High Category",IF(DmartSalesData[[#This Row],[sales]]&gt;2000,"Medium Category","Low Category"))</f>
        <v>Medium Category</v>
      </c>
      <c r="G2805" s="2">
        <v>0.46</v>
      </c>
      <c r="H2805" s="24">
        <f t="shared" si="86"/>
        <v>1098.4524000000001</v>
      </c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63" t="str">
        <f>IF(AND(DmartSalesData[[#This Row],[sales]]&gt;3000,DmartSalesData[[#This Row],[profit]]&gt;500),"Good","Not Good")</f>
        <v>Not Good</v>
      </c>
      <c r="R2805" s="73">
        <f>YEAR(DmartSalesData[[#This Row],[order_date]])</f>
        <v>2024</v>
      </c>
      <c r="S2805" s="73"/>
    </row>
    <row r="2806" spans="1:19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 t="str">
        <f>IF(DmartSalesData[[#This Row],[sales]]&gt;4000,"High Category",IF(DmartSalesData[[#This Row],[sales]]&gt;2000,"Medium Category","Low Category"))</f>
        <v>Low Category</v>
      </c>
      <c r="G2806" s="2">
        <v>0.18</v>
      </c>
      <c r="H2806" s="24">
        <f t="shared" si="86"/>
        <v>190.23119999999997</v>
      </c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63" t="str">
        <f>IF(AND(DmartSalesData[[#This Row],[sales]]&gt;3000,DmartSalesData[[#This Row],[profit]]&gt;500),"Good","Not Good")</f>
        <v>Not Good</v>
      </c>
      <c r="R2806" s="73">
        <f>YEAR(DmartSalesData[[#This Row],[order_date]])</f>
        <v>2024</v>
      </c>
      <c r="S2806" s="73"/>
    </row>
    <row r="2807" spans="1:19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 t="str">
        <f>IF(DmartSalesData[[#This Row],[sales]]&gt;4000,"High Category",IF(DmartSalesData[[#This Row],[sales]]&gt;2000,"Medium Category","Low Category"))</f>
        <v>Low Category</v>
      </c>
      <c r="G2807" s="2">
        <v>0.21</v>
      </c>
      <c r="H2807" s="24">
        <f t="shared" si="86"/>
        <v>188.02769999999998</v>
      </c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63" t="str">
        <f>IF(AND(DmartSalesData[[#This Row],[sales]]&gt;3000,DmartSalesData[[#This Row],[profit]]&gt;500),"Good","Not Good")</f>
        <v>Not Good</v>
      </c>
      <c r="R2807" s="73">
        <f>YEAR(DmartSalesData[[#This Row],[order_date]])</f>
        <v>2023</v>
      </c>
      <c r="S2807" s="73"/>
    </row>
    <row r="2808" spans="1:19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 t="str">
        <f>IF(DmartSalesData[[#This Row],[sales]]&gt;4000,"High Category",IF(DmartSalesData[[#This Row],[sales]]&gt;2000,"Medium Category","Low Category"))</f>
        <v>Low Category</v>
      </c>
      <c r="G2808" s="2">
        <v>0.19</v>
      </c>
      <c r="H2808" s="24">
        <f t="shared" si="86"/>
        <v>210.5181</v>
      </c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63" t="str">
        <f>IF(AND(DmartSalesData[[#This Row],[sales]]&gt;3000,DmartSalesData[[#This Row],[profit]]&gt;500),"Good","Not Good")</f>
        <v>Not Good</v>
      </c>
      <c r="R2808" s="73">
        <f>YEAR(DmartSalesData[[#This Row],[order_date]])</f>
        <v>2023</v>
      </c>
      <c r="S2808" s="73"/>
    </row>
    <row r="2809" spans="1:19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 t="str">
        <f>IF(DmartSalesData[[#This Row],[sales]]&gt;4000,"High Category",IF(DmartSalesData[[#This Row],[sales]]&gt;2000,"Medium Category","Low Category"))</f>
        <v>Medium Category</v>
      </c>
      <c r="G2809" s="2">
        <v>0.38</v>
      </c>
      <c r="H2809" s="24">
        <f t="shared" si="86"/>
        <v>955.56319999999994</v>
      </c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63" t="str">
        <f>IF(AND(DmartSalesData[[#This Row],[sales]]&gt;3000,DmartSalesData[[#This Row],[profit]]&gt;500),"Good","Not Good")</f>
        <v>Not Good</v>
      </c>
      <c r="R2809" s="73">
        <f>YEAR(DmartSalesData[[#This Row],[order_date]])</f>
        <v>2023</v>
      </c>
      <c r="S2809" s="73"/>
    </row>
    <row r="2810" spans="1:19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 t="str">
        <f>IF(DmartSalesData[[#This Row],[sales]]&gt;4000,"High Category",IF(DmartSalesData[[#This Row],[sales]]&gt;2000,"Medium Category","Low Category"))</f>
        <v>Low Category</v>
      </c>
      <c r="G2810" s="2">
        <v>0.43</v>
      </c>
      <c r="H2810" s="24">
        <f t="shared" si="86"/>
        <v>544.01880000000006</v>
      </c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63" t="str">
        <f>IF(AND(DmartSalesData[[#This Row],[sales]]&gt;3000,DmartSalesData[[#This Row],[profit]]&gt;500),"Good","Not Good")</f>
        <v>Not Good</v>
      </c>
      <c r="R2810" s="73">
        <f>YEAR(DmartSalesData[[#This Row],[order_date]])</f>
        <v>2024</v>
      </c>
      <c r="S2810" s="73"/>
    </row>
    <row r="2811" spans="1:19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 t="str">
        <f>IF(DmartSalesData[[#This Row],[sales]]&gt;4000,"High Category",IF(DmartSalesData[[#This Row],[sales]]&gt;2000,"Medium Category","Low Category"))</f>
        <v>Low Category</v>
      </c>
      <c r="G2811" s="2">
        <v>0.18</v>
      </c>
      <c r="H2811" s="24">
        <f t="shared" si="86"/>
        <v>103.3182</v>
      </c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63" t="str">
        <f>IF(AND(DmartSalesData[[#This Row],[sales]]&gt;3000,DmartSalesData[[#This Row],[profit]]&gt;500),"Good","Not Good")</f>
        <v>Not Good</v>
      </c>
      <c r="R2811" s="73">
        <f>YEAR(DmartSalesData[[#This Row],[order_date]])</f>
        <v>2024</v>
      </c>
      <c r="S2811" s="73"/>
    </row>
    <row r="2812" spans="1:19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 t="str">
        <f>IF(DmartSalesData[[#This Row],[sales]]&gt;4000,"High Category",IF(DmartSalesData[[#This Row],[sales]]&gt;2000,"Medium Category","Low Category"))</f>
        <v>High Category</v>
      </c>
      <c r="G2812" s="2">
        <v>7.0000000000000007E-2</v>
      </c>
      <c r="H2812" s="24">
        <f t="shared" si="86"/>
        <v>281.88020000000006</v>
      </c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63" t="str">
        <f>IF(AND(DmartSalesData[[#This Row],[sales]]&gt;3000,DmartSalesData[[#This Row],[profit]]&gt;500),"Good","Not Good")</f>
        <v>Not Good</v>
      </c>
      <c r="R2812" s="73">
        <f>YEAR(DmartSalesData[[#This Row],[order_date]])</f>
        <v>2023</v>
      </c>
      <c r="S2812" s="73"/>
    </row>
    <row r="2813" spans="1:19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 t="str">
        <f>IF(DmartSalesData[[#This Row],[sales]]&gt;4000,"High Category",IF(DmartSalesData[[#This Row],[sales]]&gt;2000,"Medium Category","Low Category"))</f>
        <v>Medium Category</v>
      </c>
      <c r="G2813" s="2">
        <v>0.25</v>
      </c>
      <c r="H2813" s="24">
        <f t="shared" si="86"/>
        <v>686.28</v>
      </c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63" t="str">
        <f>IF(AND(DmartSalesData[[#This Row],[sales]]&gt;3000,DmartSalesData[[#This Row],[profit]]&gt;500),"Good","Not Good")</f>
        <v>Not Good</v>
      </c>
      <c r="R2813" s="73">
        <f>YEAR(DmartSalesData[[#This Row],[order_date]])</f>
        <v>2023</v>
      </c>
      <c r="S2813" s="73"/>
    </row>
    <row r="2814" spans="1:19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 t="str">
        <f>IF(DmartSalesData[[#This Row],[sales]]&gt;4000,"High Category",IF(DmartSalesData[[#This Row],[sales]]&gt;2000,"Medium Category","Low Category"))</f>
        <v>Low Category</v>
      </c>
      <c r="G2814" s="2">
        <v>0.49</v>
      </c>
      <c r="H2814" s="24">
        <f t="shared" si="86"/>
        <v>425.60419999999999</v>
      </c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63" t="str">
        <f>IF(AND(DmartSalesData[[#This Row],[sales]]&gt;3000,DmartSalesData[[#This Row],[profit]]&gt;500),"Good","Not Good")</f>
        <v>Not Good</v>
      </c>
      <c r="R2814" s="73">
        <f>YEAR(DmartSalesData[[#This Row],[order_date]])</f>
        <v>2023</v>
      </c>
      <c r="S2814" s="73"/>
    </row>
    <row r="2815" spans="1:19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 t="str">
        <f>IF(DmartSalesData[[#This Row],[sales]]&gt;4000,"High Category",IF(DmartSalesData[[#This Row],[sales]]&gt;2000,"Medium Category","Low Category"))</f>
        <v>Medium Category</v>
      </c>
      <c r="G2815" s="2">
        <v>0.1</v>
      </c>
      <c r="H2815" s="24">
        <f t="shared" si="86"/>
        <v>241.00100000000003</v>
      </c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63" t="str">
        <f>IF(AND(DmartSalesData[[#This Row],[sales]]&gt;3000,DmartSalesData[[#This Row],[profit]]&gt;500),"Good","Not Good")</f>
        <v>Not Good</v>
      </c>
      <c r="R2815" s="73">
        <f>YEAR(DmartSalesData[[#This Row],[order_date]])</f>
        <v>2024</v>
      </c>
      <c r="S2815" s="73"/>
    </row>
    <row r="2816" spans="1:19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 t="str">
        <f>IF(DmartSalesData[[#This Row],[sales]]&gt;4000,"High Category",IF(DmartSalesData[[#This Row],[sales]]&gt;2000,"Medium Category","Low Category"))</f>
        <v>Low Category</v>
      </c>
      <c r="G2816" s="2">
        <v>0.23</v>
      </c>
      <c r="H2816" s="24">
        <f t="shared" si="86"/>
        <v>100.04540000000001</v>
      </c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63" t="str">
        <f>IF(AND(DmartSalesData[[#This Row],[sales]]&gt;3000,DmartSalesData[[#This Row],[profit]]&gt;500),"Good","Not Good")</f>
        <v>Not Good</v>
      </c>
      <c r="R2816" s="73">
        <f>YEAR(DmartSalesData[[#This Row],[order_date]])</f>
        <v>2024</v>
      </c>
      <c r="S2816" s="73"/>
    </row>
    <row r="2817" spans="1:19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 t="str">
        <f>IF(DmartSalesData[[#This Row],[sales]]&gt;4000,"High Category",IF(DmartSalesData[[#This Row],[sales]]&gt;2000,"Medium Category","Low Category"))</f>
        <v>Medium Category</v>
      </c>
      <c r="G2817" s="2">
        <v>0.14000000000000001</v>
      </c>
      <c r="H2817" s="24">
        <f t="shared" si="86"/>
        <v>412.17540000000008</v>
      </c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63" t="str">
        <f>IF(AND(DmartSalesData[[#This Row],[sales]]&gt;3000,DmartSalesData[[#This Row],[profit]]&gt;500),"Good","Not Good")</f>
        <v>Not Good</v>
      </c>
      <c r="R2817" s="73">
        <f>YEAR(DmartSalesData[[#This Row],[order_date]])</f>
        <v>2023</v>
      </c>
      <c r="S2817" s="73"/>
    </row>
    <row r="2818" spans="1:19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 t="str">
        <f>IF(DmartSalesData[[#This Row],[sales]]&gt;4000,"High Category",IF(DmartSalesData[[#This Row],[sales]]&gt;2000,"Medium Category","Low Category"))</f>
        <v>Low Category</v>
      </c>
      <c r="G2818" s="2">
        <v>0.46</v>
      </c>
      <c r="H2818" s="24">
        <f t="shared" ref="H2818:H2881" si="88">E2818*G2818</f>
        <v>813.04540000000009</v>
      </c>
      <c r="I2818" s="2">
        <f t="shared" ref="I2818:I2881" si="89">E2818-H2818</f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63" t="str">
        <f>IF(AND(DmartSalesData[[#This Row],[sales]]&gt;3000,DmartSalesData[[#This Row],[profit]]&gt;500),"Good","Not Good")</f>
        <v>Not Good</v>
      </c>
      <c r="R2818" s="73">
        <f>YEAR(DmartSalesData[[#This Row],[order_date]])</f>
        <v>2024</v>
      </c>
      <c r="S2818" s="73"/>
    </row>
    <row r="2819" spans="1:19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 t="str">
        <f>IF(DmartSalesData[[#This Row],[sales]]&gt;4000,"High Category",IF(DmartSalesData[[#This Row],[sales]]&gt;2000,"Medium Category","Low Category"))</f>
        <v>Low Category</v>
      </c>
      <c r="G2819" s="2">
        <v>0.28000000000000003</v>
      </c>
      <c r="H2819" s="24">
        <f t="shared" si="88"/>
        <v>170.0412</v>
      </c>
      <c r="I2819" s="2">
        <f t="shared" si="89"/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63" t="str">
        <f>IF(AND(DmartSalesData[[#This Row],[sales]]&gt;3000,DmartSalesData[[#This Row],[profit]]&gt;500),"Good","Not Good")</f>
        <v>Not Good</v>
      </c>
      <c r="R2819" s="73">
        <f>YEAR(DmartSalesData[[#This Row],[order_date]])</f>
        <v>2023</v>
      </c>
      <c r="S2819" s="73"/>
    </row>
    <row r="2820" spans="1:19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 t="str">
        <f>IF(DmartSalesData[[#This Row],[sales]]&gt;4000,"High Category",IF(DmartSalesData[[#This Row],[sales]]&gt;2000,"Medium Category","Low Category"))</f>
        <v>Low Category</v>
      </c>
      <c r="G2820" s="2">
        <v>0.28999999999999998</v>
      </c>
      <c r="H2820" s="24">
        <f t="shared" si="88"/>
        <v>289.95650000000001</v>
      </c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63" t="str">
        <f>IF(AND(DmartSalesData[[#This Row],[sales]]&gt;3000,DmartSalesData[[#This Row],[profit]]&gt;500),"Good","Not Good")</f>
        <v>Not Good</v>
      </c>
      <c r="R2820" s="73">
        <f>YEAR(DmartSalesData[[#This Row],[order_date]])</f>
        <v>2023</v>
      </c>
      <c r="S2820" s="73"/>
    </row>
    <row r="2821" spans="1:19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 t="str">
        <f>IF(DmartSalesData[[#This Row],[sales]]&gt;4000,"High Category",IF(DmartSalesData[[#This Row],[sales]]&gt;2000,"Medium Category","Low Category"))</f>
        <v>Low Category</v>
      </c>
      <c r="G2821" s="2">
        <v>0</v>
      </c>
      <c r="H2821" s="24">
        <f t="shared" si="88"/>
        <v>0</v>
      </c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63" t="str">
        <f>IF(AND(DmartSalesData[[#This Row],[sales]]&gt;3000,DmartSalesData[[#This Row],[profit]]&gt;500),"Good","Not Good")</f>
        <v>Not Good</v>
      </c>
      <c r="R2821" s="73">
        <f>YEAR(DmartSalesData[[#This Row],[order_date]])</f>
        <v>2023</v>
      </c>
      <c r="S2821" s="73"/>
    </row>
    <row r="2822" spans="1:19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 t="str">
        <f>IF(DmartSalesData[[#This Row],[sales]]&gt;4000,"High Category",IF(DmartSalesData[[#This Row],[sales]]&gt;2000,"Medium Category","Low Category"))</f>
        <v>High Category</v>
      </c>
      <c r="G2822" s="2">
        <v>0.33</v>
      </c>
      <c r="H2822" s="24">
        <f t="shared" si="88"/>
        <v>1336.962</v>
      </c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63" t="str">
        <f>IF(AND(DmartSalesData[[#This Row],[sales]]&gt;3000,DmartSalesData[[#This Row],[profit]]&gt;500),"Good","Not Good")</f>
        <v>Not Good</v>
      </c>
      <c r="R2822" s="73">
        <f>YEAR(DmartSalesData[[#This Row],[order_date]])</f>
        <v>2023</v>
      </c>
      <c r="S2822" s="73"/>
    </row>
    <row r="2823" spans="1:19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 t="str">
        <f>IF(DmartSalesData[[#This Row],[sales]]&gt;4000,"High Category",IF(DmartSalesData[[#This Row],[sales]]&gt;2000,"Medium Category","Low Category"))</f>
        <v>Low Category</v>
      </c>
      <c r="G2823" s="2">
        <v>0.15</v>
      </c>
      <c r="H2823" s="24">
        <f t="shared" si="88"/>
        <v>142.70999999999998</v>
      </c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63" t="str">
        <f>IF(AND(DmartSalesData[[#This Row],[sales]]&gt;3000,DmartSalesData[[#This Row],[profit]]&gt;500),"Good","Not Good")</f>
        <v>Not Good</v>
      </c>
      <c r="R2823" s="73">
        <f>YEAR(DmartSalesData[[#This Row],[order_date]])</f>
        <v>2023</v>
      </c>
      <c r="S2823" s="73"/>
    </row>
    <row r="2824" spans="1:19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 t="str">
        <f>IF(DmartSalesData[[#This Row],[sales]]&gt;4000,"High Category",IF(DmartSalesData[[#This Row],[sales]]&gt;2000,"Medium Category","Low Category"))</f>
        <v>Low Category</v>
      </c>
      <c r="G2824" s="2">
        <v>0.26</v>
      </c>
      <c r="H2824" s="24">
        <f t="shared" si="88"/>
        <v>165.71100000000001</v>
      </c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63" t="str">
        <f>IF(AND(DmartSalesData[[#This Row],[sales]]&gt;3000,DmartSalesData[[#This Row],[profit]]&gt;500),"Good","Not Good")</f>
        <v>Not Good</v>
      </c>
      <c r="R2824" s="73">
        <f>YEAR(DmartSalesData[[#This Row],[order_date]])</f>
        <v>2024</v>
      </c>
      <c r="S2824" s="73"/>
    </row>
    <row r="2825" spans="1:19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 t="str">
        <f>IF(DmartSalesData[[#This Row],[sales]]&gt;4000,"High Category",IF(DmartSalesData[[#This Row],[sales]]&gt;2000,"Medium Category","Low Category"))</f>
        <v>Medium Category</v>
      </c>
      <c r="G2825" s="2">
        <v>0.27</v>
      </c>
      <c r="H2825" s="24">
        <f t="shared" si="88"/>
        <v>709.58699999999999</v>
      </c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63" t="str">
        <f>IF(AND(DmartSalesData[[#This Row],[sales]]&gt;3000,DmartSalesData[[#This Row],[profit]]&gt;500),"Good","Not Good")</f>
        <v>Not Good</v>
      </c>
      <c r="R2825" s="73">
        <f>YEAR(DmartSalesData[[#This Row],[order_date]])</f>
        <v>2024</v>
      </c>
      <c r="S2825" s="73"/>
    </row>
    <row r="2826" spans="1:19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 t="str">
        <f>IF(DmartSalesData[[#This Row],[sales]]&gt;4000,"High Category",IF(DmartSalesData[[#This Row],[sales]]&gt;2000,"Medium Category","Low Category"))</f>
        <v>Medium Category</v>
      </c>
      <c r="G2826" s="2">
        <v>0.3</v>
      </c>
      <c r="H2826" s="24">
        <f t="shared" si="88"/>
        <v>851.28599999999994</v>
      </c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63" t="str">
        <f>IF(AND(DmartSalesData[[#This Row],[sales]]&gt;3000,DmartSalesData[[#This Row],[profit]]&gt;500),"Good","Not Good")</f>
        <v>Not Good</v>
      </c>
      <c r="R2826" s="73">
        <f>YEAR(DmartSalesData[[#This Row],[order_date]])</f>
        <v>2023</v>
      </c>
      <c r="S2826" s="73"/>
    </row>
    <row r="2827" spans="1:19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 t="str">
        <f>IF(DmartSalesData[[#This Row],[sales]]&gt;4000,"High Category",IF(DmartSalesData[[#This Row],[sales]]&gt;2000,"Medium Category","Low Category"))</f>
        <v>Low Category</v>
      </c>
      <c r="G2827" s="2">
        <v>0.41</v>
      </c>
      <c r="H2827" s="24">
        <f t="shared" si="88"/>
        <v>222.29379999999998</v>
      </c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63" t="str">
        <f>IF(AND(DmartSalesData[[#This Row],[sales]]&gt;3000,DmartSalesData[[#This Row],[profit]]&gt;500),"Good","Not Good")</f>
        <v>Not Good</v>
      </c>
      <c r="R2827" s="73">
        <f>YEAR(DmartSalesData[[#This Row],[order_date]])</f>
        <v>2024</v>
      </c>
      <c r="S2827" s="73"/>
    </row>
    <row r="2828" spans="1:19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 t="str">
        <f>IF(DmartSalesData[[#This Row],[sales]]&gt;4000,"High Category",IF(DmartSalesData[[#This Row],[sales]]&gt;2000,"Medium Category","Low Category"))</f>
        <v>Low Category</v>
      </c>
      <c r="G2828" s="2">
        <v>0.15</v>
      </c>
      <c r="H2828" s="24">
        <f t="shared" si="88"/>
        <v>224.09549999999999</v>
      </c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63" t="str">
        <f>IF(AND(DmartSalesData[[#This Row],[sales]]&gt;3000,DmartSalesData[[#This Row],[profit]]&gt;500),"Good","Not Good")</f>
        <v>Not Good</v>
      </c>
      <c r="R2828" s="73">
        <f>YEAR(DmartSalesData[[#This Row],[order_date]])</f>
        <v>2024</v>
      </c>
      <c r="S2828" s="73"/>
    </row>
    <row r="2829" spans="1:19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 t="str">
        <f>IF(DmartSalesData[[#This Row],[sales]]&gt;4000,"High Category",IF(DmartSalesData[[#This Row],[sales]]&gt;2000,"Medium Category","Low Category"))</f>
        <v>Low Category</v>
      </c>
      <c r="G2829" s="2">
        <v>0.13</v>
      </c>
      <c r="H2829" s="24">
        <f t="shared" si="88"/>
        <v>180.3802</v>
      </c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63" t="str">
        <f>IF(AND(DmartSalesData[[#This Row],[sales]]&gt;3000,DmartSalesData[[#This Row],[profit]]&gt;500),"Good","Not Good")</f>
        <v>Not Good</v>
      </c>
      <c r="R2829" s="73">
        <f>YEAR(DmartSalesData[[#This Row],[order_date]])</f>
        <v>2023</v>
      </c>
      <c r="S2829" s="73"/>
    </row>
    <row r="2830" spans="1:19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 t="str">
        <f>IF(DmartSalesData[[#This Row],[sales]]&gt;4000,"High Category",IF(DmartSalesData[[#This Row],[sales]]&gt;2000,"Medium Category","Low Category"))</f>
        <v>Low Category</v>
      </c>
      <c r="G2830" s="2">
        <v>0.4</v>
      </c>
      <c r="H2830" s="24">
        <f t="shared" si="88"/>
        <v>404.99600000000004</v>
      </c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63" t="str">
        <f>IF(AND(DmartSalesData[[#This Row],[sales]]&gt;3000,DmartSalesData[[#This Row],[profit]]&gt;500),"Good","Not Good")</f>
        <v>Not Good</v>
      </c>
      <c r="R2830" s="73">
        <f>YEAR(DmartSalesData[[#This Row],[order_date]])</f>
        <v>2024</v>
      </c>
      <c r="S2830" s="73"/>
    </row>
    <row r="2831" spans="1:19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 t="str">
        <f>IF(DmartSalesData[[#This Row],[sales]]&gt;4000,"High Category",IF(DmartSalesData[[#This Row],[sales]]&gt;2000,"Medium Category","Low Category"))</f>
        <v>Low Category</v>
      </c>
      <c r="G2831" s="2">
        <v>0.36</v>
      </c>
      <c r="H2831" s="24">
        <f t="shared" si="88"/>
        <v>592.78679999999997</v>
      </c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63" t="str">
        <f>IF(AND(DmartSalesData[[#This Row],[sales]]&gt;3000,DmartSalesData[[#This Row],[profit]]&gt;500),"Good","Not Good")</f>
        <v>Not Good</v>
      </c>
      <c r="R2831" s="73">
        <f>YEAR(DmartSalesData[[#This Row],[order_date]])</f>
        <v>2024</v>
      </c>
      <c r="S2831" s="73"/>
    </row>
    <row r="2832" spans="1:19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 t="str">
        <f>IF(DmartSalesData[[#This Row],[sales]]&gt;4000,"High Category",IF(DmartSalesData[[#This Row],[sales]]&gt;2000,"Medium Category","Low Category"))</f>
        <v>Low Category</v>
      </c>
      <c r="G2832" s="2">
        <v>0.11</v>
      </c>
      <c r="H2832" s="24">
        <f t="shared" si="88"/>
        <v>31.001299999999997</v>
      </c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63" t="str">
        <f>IF(AND(DmartSalesData[[#This Row],[sales]]&gt;3000,DmartSalesData[[#This Row],[profit]]&gt;500),"Good","Not Good")</f>
        <v>Not Good</v>
      </c>
      <c r="R2832" s="73">
        <f>YEAR(DmartSalesData[[#This Row],[order_date]])</f>
        <v>2023</v>
      </c>
      <c r="S2832" s="73"/>
    </row>
    <row r="2833" spans="1:19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 t="str">
        <f>IF(DmartSalesData[[#This Row],[sales]]&gt;4000,"High Category",IF(DmartSalesData[[#This Row],[sales]]&gt;2000,"Medium Category","Low Category"))</f>
        <v>Medium Category</v>
      </c>
      <c r="G2833" s="2">
        <v>0</v>
      </c>
      <c r="H2833" s="24">
        <f t="shared" si="88"/>
        <v>0</v>
      </c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63" t="str">
        <f>IF(AND(DmartSalesData[[#This Row],[sales]]&gt;3000,DmartSalesData[[#This Row],[profit]]&gt;500),"Good","Not Good")</f>
        <v>Not Good</v>
      </c>
      <c r="R2833" s="73">
        <f>YEAR(DmartSalesData[[#This Row],[order_date]])</f>
        <v>2023</v>
      </c>
      <c r="S2833" s="73"/>
    </row>
    <row r="2834" spans="1:19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 t="str">
        <f>IF(DmartSalesData[[#This Row],[sales]]&gt;4000,"High Category",IF(DmartSalesData[[#This Row],[sales]]&gt;2000,"Medium Category","Low Category"))</f>
        <v>High Category</v>
      </c>
      <c r="G2834" s="2">
        <v>0.33</v>
      </c>
      <c r="H2834" s="24">
        <f t="shared" si="88"/>
        <v>1631.3847000000001</v>
      </c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63" t="str">
        <f>IF(AND(DmartSalesData[[#This Row],[sales]]&gt;3000,DmartSalesData[[#This Row],[profit]]&gt;500),"Good","Not Good")</f>
        <v>Good</v>
      </c>
      <c r="R2834" s="73">
        <f>YEAR(DmartSalesData[[#This Row],[order_date]])</f>
        <v>2024</v>
      </c>
      <c r="S2834" s="73"/>
    </row>
    <row r="2835" spans="1:19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 t="str">
        <f>IF(DmartSalesData[[#This Row],[sales]]&gt;4000,"High Category",IF(DmartSalesData[[#This Row],[sales]]&gt;2000,"Medium Category","Low Category"))</f>
        <v>Medium Category</v>
      </c>
      <c r="G2835" s="2">
        <v>0.08</v>
      </c>
      <c r="H2835" s="24">
        <f t="shared" si="88"/>
        <v>256.54640000000001</v>
      </c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63" t="str">
        <f>IF(AND(DmartSalesData[[#This Row],[sales]]&gt;3000,DmartSalesData[[#This Row],[profit]]&gt;500),"Good","Not Good")</f>
        <v>Good</v>
      </c>
      <c r="R2835" s="73">
        <f>YEAR(DmartSalesData[[#This Row],[order_date]])</f>
        <v>2024</v>
      </c>
      <c r="S2835" s="73"/>
    </row>
    <row r="2836" spans="1:19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 t="str">
        <f>IF(DmartSalesData[[#This Row],[sales]]&gt;4000,"High Category",IF(DmartSalesData[[#This Row],[sales]]&gt;2000,"Medium Category","Low Category"))</f>
        <v>Low Category</v>
      </c>
      <c r="G2836" s="2">
        <v>0.48</v>
      </c>
      <c r="H2836" s="24">
        <f t="shared" si="88"/>
        <v>897.24959999999999</v>
      </c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63" t="str">
        <f>IF(AND(DmartSalesData[[#This Row],[sales]]&gt;3000,DmartSalesData[[#This Row],[profit]]&gt;500),"Good","Not Good")</f>
        <v>Not Good</v>
      </c>
      <c r="R2836" s="73">
        <f>YEAR(DmartSalesData[[#This Row],[order_date]])</f>
        <v>2024</v>
      </c>
      <c r="S2836" s="73"/>
    </row>
    <row r="2837" spans="1:19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 t="str">
        <f>IF(DmartSalesData[[#This Row],[sales]]&gt;4000,"High Category",IF(DmartSalesData[[#This Row],[sales]]&gt;2000,"Medium Category","Low Category"))</f>
        <v>Medium Category</v>
      </c>
      <c r="G2837" s="2">
        <v>0.3</v>
      </c>
      <c r="H2837" s="24">
        <f t="shared" si="88"/>
        <v>1011.828</v>
      </c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63" t="str">
        <f>IF(AND(DmartSalesData[[#This Row],[sales]]&gt;3000,DmartSalesData[[#This Row],[profit]]&gt;500),"Good","Not Good")</f>
        <v>Good</v>
      </c>
      <c r="R2837" s="73">
        <f>YEAR(DmartSalesData[[#This Row],[order_date]])</f>
        <v>2024</v>
      </c>
      <c r="S2837" s="73"/>
    </row>
    <row r="2838" spans="1:19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 t="str">
        <f>IF(DmartSalesData[[#This Row],[sales]]&gt;4000,"High Category",IF(DmartSalesData[[#This Row],[sales]]&gt;2000,"Medium Category","Low Category"))</f>
        <v>Medium Category</v>
      </c>
      <c r="G2838" s="2">
        <v>0.42</v>
      </c>
      <c r="H2838" s="24">
        <f t="shared" si="88"/>
        <v>1218.1805999999999</v>
      </c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63" t="str">
        <f>IF(AND(DmartSalesData[[#This Row],[sales]]&gt;3000,DmartSalesData[[#This Row],[profit]]&gt;500),"Good","Not Good")</f>
        <v>Not Good</v>
      </c>
      <c r="R2838" s="73">
        <f>YEAR(DmartSalesData[[#This Row],[order_date]])</f>
        <v>2024</v>
      </c>
      <c r="S2838" s="73"/>
    </row>
    <row r="2839" spans="1:19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 t="str">
        <f>IF(DmartSalesData[[#This Row],[sales]]&gt;4000,"High Category",IF(DmartSalesData[[#This Row],[sales]]&gt;2000,"Medium Category","Low Category"))</f>
        <v>High Category</v>
      </c>
      <c r="G2839" s="2">
        <v>0.4</v>
      </c>
      <c r="H2839" s="24">
        <f t="shared" si="88"/>
        <v>1699.644</v>
      </c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63" t="str">
        <f>IF(AND(DmartSalesData[[#This Row],[sales]]&gt;3000,DmartSalesData[[#This Row],[profit]]&gt;500),"Good","Not Good")</f>
        <v>Good</v>
      </c>
      <c r="R2839" s="73">
        <f>YEAR(DmartSalesData[[#This Row],[order_date]])</f>
        <v>2024</v>
      </c>
      <c r="S2839" s="73"/>
    </row>
    <row r="2840" spans="1:19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 t="str">
        <f>IF(DmartSalesData[[#This Row],[sales]]&gt;4000,"High Category",IF(DmartSalesData[[#This Row],[sales]]&gt;2000,"Medium Category","Low Category"))</f>
        <v>Medium Category</v>
      </c>
      <c r="G2840" s="2">
        <v>0.28000000000000003</v>
      </c>
      <c r="H2840" s="24">
        <f t="shared" si="88"/>
        <v>881.21320000000014</v>
      </c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63" t="str">
        <f>IF(AND(DmartSalesData[[#This Row],[sales]]&gt;3000,DmartSalesData[[#This Row],[profit]]&gt;500),"Good","Not Good")</f>
        <v>Good</v>
      </c>
      <c r="R2840" s="73">
        <f>YEAR(DmartSalesData[[#This Row],[order_date]])</f>
        <v>2024</v>
      </c>
      <c r="S2840" s="73"/>
    </row>
    <row r="2841" spans="1:19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 t="str">
        <f>IF(DmartSalesData[[#This Row],[sales]]&gt;4000,"High Category",IF(DmartSalesData[[#This Row],[sales]]&gt;2000,"Medium Category","Low Category"))</f>
        <v>Medium Category</v>
      </c>
      <c r="G2841" s="2">
        <v>0.22</v>
      </c>
      <c r="H2841" s="24">
        <f t="shared" si="88"/>
        <v>705.53339999999992</v>
      </c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63" t="str">
        <f>IF(AND(DmartSalesData[[#This Row],[sales]]&gt;3000,DmartSalesData[[#This Row],[profit]]&gt;500),"Good","Not Good")</f>
        <v>Good</v>
      </c>
      <c r="R2841" s="73">
        <f>YEAR(DmartSalesData[[#This Row],[order_date]])</f>
        <v>2023</v>
      </c>
      <c r="S2841" s="73"/>
    </row>
    <row r="2842" spans="1:19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 t="str">
        <f>IF(DmartSalesData[[#This Row],[sales]]&gt;4000,"High Category",IF(DmartSalesData[[#This Row],[sales]]&gt;2000,"Medium Category","Low Category"))</f>
        <v>Low Category</v>
      </c>
      <c r="G2842" s="2">
        <v>0.25</v>
      </c>
      <c r="H2842" s="24">
        <f t="shared" si="88"/>
        <v>296.53750000000002</v>
      </c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63" t="str">
        <f>IF(AND(DmartSalesData[[#This Row],[sales]]&gt;3000,DmartSalesData[[#This Row],[profit]]&gt;500),"Good","Not Good")</f>
        <v>Not Good</v>
      </c>
      <c r="R2842" s="73">
        <f>YEAR(DmartSalesData[[#This Row],[order_date]])</f>
        <v>2023</v>
      </c>
      <c r="S2842" s="73"/>
    </row>
    <row r="2843" spans="1:19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 t="str">
        <f>IF(DmartSalesData[[#This Row],[sales]]&gt;4000,"High Category",IF(DmartSalesData[[#This Row],[sales]]&gt;2000,"Medium Category","Low Category"))</f>
        <v>Medium Category</v>
      </c>
      <c r="G2843" s="2">
        <v>0.4</v>
      </c>
      <c r="H2843" s="24">
        <f t="shared" si="88"/>
        <v>854.62800000000016</v>
      </c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63" t="str">
        <f>IF(AND(DmartSalesData[[#This Row],[sales]]&gt;3000,DmartSalesData[[#This Row],[profit]]&gt;500),"Good","Not Good")</f>
        <v>Not Good</v>
      </c>
      <c r="R2843" s="73">
        <f>YEAR(DmartSalesData[[#This Row],[order_date]])</f>
        <v>2024</v>
      </c>
      <c r="S2843" s="73"/>
    </row>
    <row r="2844" spans="1:19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 t="str">
        <f>IF(DmartSalesData[[#This Row],[sales]]&gt;4000,"High Category",IF(DmartSalesData[[#This Row],[sales]]&gt;2000,"Medium Category","Low Category"))</f>
        <v>Low Category</v>
      </c>
      <c r="G2844" s="2">
        <v>0.32</v>
      </c>
      <c r="H2844" s="24">
        <f t="shared" si="88"/>
        <v>572.04480000000001</v>
      </c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63" t="str">
        <f>IF(AND(DmartSalesData[[#This Row],[sales]]&gt;3000,DmartSalesData[[#This Row],[profit]]&gt;500),"Good","Not Good")</f>
        <v>Not Good</v>
      </c>
      <c r="R2844" s="73">
        <f>YEAR(DmartSalesData[[#This Row],[order_date]])</f>
        <v>2024</v>
      </c>
      <c r="S2844" s="73"/>
    </row>
    <row r="2845" spans="1:19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 t="str">
        <f>IF(DmartSalesData[[#This Row],[sales]]&gt;4000,"High Category",IF(DmartSalesData[[#This Row],[sales]]&gt;2000,"Medium Category","Low Category"))</f>
        <v>Low Category</v>
      </c>
      <c r="G2845" s="2">
        <v>0.1</v>
      </c>
      <c r="H2845" s="24">
        <f t="shared" si="88"/>
        <v>15.597999999999999</v>
      </c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63" t="str">
        <f>IF(AND(DmartSalesData[[#This Row],[sales]]&gt;3000,DmartSalesData[[#This Row],[profit]]&gt;500),"Good","Not Good")</f>
        <v>Not Good</v>
      </c>
      <c r="R2845" s="73">
        <f>YEAR(DmartSalesData[[#This Row],[order_date]])</f>
        <v>2024</v>
      </c>
      <c r="S2845" s="73"/>
    </row>
    <row r="2846" spans="1:19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 t="str">
        <f>IF(DmartSalesData[[#This Row],[sales]]&gt;4000,"High Category",IF(DmartSalesData[[#This Row],[sales]]&gt;2000,"Medium Category","Low Category"))</f>
        <v>Low Category</v>
      </c>
      <c r="G2846" s="2">
        <v>0.3</v>
      </c>
      <c r="H2846" s="24">
        <f t="shared" si="88"/>
        <v>490.52399999999994</v>
      </c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63" t="str">
        <f>IF(AND(DmartSalesData[[#This Row],[sales]]&gt;3000,DmartSalesData[[#This Row],[profit]]&gt;500),"Good","Not Good")</f>
        <v>Not Good</v>
      </c>
      <c r="R2846" s="73">
        <f>YEAR(DmartSalesData[[#This Row],[order_date]])</f>
        <v>2023</v>
      </c>
      <c r="S2846" s="73"/>
    </row>
    <row r="2847" spans="1:19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 t="str">
        <f>IF(DmartSalesData[[#This Row],[sales]]&gt;4000,"High Category",IF(DmartSalesData[[#This Row],[sales]]&gt;2000,"Medium Category","Low Category"))</f>
        <v>Medium Category</v>
      </c>
      <c r="G2847" s="2">
        <v>0.2</v>
      </c>
      <c r="H2847" s="24">
        <f t="shared" si="88"/>
        <v>496.34</v>
      </c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63" t="str">
        <f>IF(AND(DmartSalesData[[#This Row],[sales]]&gt;3000,DmartSalesData[[#This Row],[profit]]&gt;500),"Good","Not Good")</f>
        <v>Not Good</v>
      </c>
      <c r="R2847" s="73">
        <f>YEAR(DmartSalesData[[#This Row],[order_date]])</f>
        <v>2024</v>
      </c>
      <c r="S2847" s="73"/>
    </row>
    <row r="2848" spans="1:19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 t="str">
        <f>IF(DmartSalesData[[#This Row],[sales]]&gt;4000,"High Category",IF(DmartSalesData[[#This Row],[sales]]&gt;2000,"Medium Category","Low Category"))</f>
        <v>Medium Category</v>
      </c>
      <c r="G2848" s="2">
        <v>0.03</v>
      </c>
      <c r="H2848" s="24">
        <f t="shared" si="88"/>
        <v>91.177800000000005</v>
      </c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63" t="str">
        <f>IF(AND(DmartSalesData[[#This Row],[sales]]&gt;3000,DmartSalesData[[#This Row],[profit]]&gt;500),"Good","Not Good")</f>
        <v>Good</v>
      </c>
      <c r="R2848" s="73">
        <f>YEAR(DmartSalesData[[#This Row],[order_date]])</f>
        <v>2023</v>
      </c>
      <c r="S2848" s="73"/>
    </row>
    <row r="2849" spans="1:19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 t="str">
        <f>IF(DmartSalesData[[#This Row],[sales]]&gt;4000,"High Category",IF(DmartSalesData[[#This Row],[sales]]&gt;2000,"Medium Category","Low Category"))</f>
        <v>High Category</v>
      </c>
      <c r="G2849" s="2">
        <v>0.19</v>
      </c>
      <c r="H2849" s="24">
        <f t="shared" si="88"/>
        <v>889.08410000000003</v>
      </c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63" t="str">
        <f>IF(AND(DmartSalesData[[#This Row],[sales]]&gt;3000,DmartSalesData[[#This Row],[profit]]&gt;500),"Good","Not Good")</f>
        <v>Good</v>
      </c>
      <c r="R2849" s="73">
        <f>YEAR(DmartSalesData[[#This Row],[order_date]])</f>
        <v>2023</v>
      </c>
      <c r="S2849" s="73"/>
    </row>
    <row r="2850" spans="1:19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 t="str">
        <f>IF(DmartSalesData[[#This Row],[sales]]&gt;4000,"High Category",IF(DmartSalesData[[#This Row],[sales]]&gt;2000,"Medium Category","Low Category"))</f>
        <v>Low Category</v>
      </c>
      <c r="G2850" s="2">
        <v>0.11</v>
      </c>
      <c r="H2850" s="24">
        <f t="shared" si="88"/>
        <v>139.8826</v>
      </c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63" t="str">
        <f>IF(AND(DmartSalesData[[#This Row],[sales]]&gt;3000,DmartSalesData[[#This Row],[profit]]&gt;500),"Good","Not Good")</f>
        <v>Not Good</v>
      </c>
      <c r="R2850" s="73">
        <f>YEAR(DmartSalesData[[#This Row],[order_date]])</f>
        <v>2024</v>
      </c>
      <c r="S2850" s="73"/>
    </row>
    <row r="2851" spans="1:19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 t="str">
        <f>IF(DmartSalesData[[#This Row],[sales]]&gt;4000,"High Category",IF(DmartSalesData[[#This Row],[sales]]&gt;2000,"Medium Category","Low Category"))</f>
        <v>Low Category</v>
      </c>
      <c r="G2851" s="2">
        <v>0.42</v>
      </c>
      <c r="H2851" s="24">
        <f t="shared" si="88"/>
        <v>355.69799999999998</v>
      </c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63" t="str">
        <f>IF(AND(DmartSalesData[[#This Row],[sales]]&gt;3000,DmartSalesData[[#This Row],[profit]]&gt;500),"Good","Not Good")</f>
        <v>Not Good</v>
      </c>
      <c r="R2851" s="73">
        <f>YEAR(DmartSalesData[[#This Row],[order_date]])</f>
        <v>2024</v>
      </c>
      <c r="S2851" s="73"/>
    </row>
    <row r="2852" spans="1:19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 t="str">
        <f>IF(DmartSalesData[[#This Row],[sales]]&gt;4000,"High Category",IF(DmartSalesData[[#This Row],[sales]]&gt;2000,"Medium Category","Low Category"))</f>
        <v>High Category</v>
      </c>
      <c r="G2852" s="2">
        <v>0.05</v>
      </c>
      <c r="H2852" s="24">
        <f t="shared" si="88"/>
        <v>218.01400000000001</v>
      </c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63" t="str">
        <f>IF(AND(DmartSalesData[[#This Row],[sales]]&gt;3000,DmartSalesData[[#This Row],[profit]]&gt;500),"Good","Not Good")</f>
        <v>Good</v>
      </c>
      <c r="R2852" s="73">
        <f>YEAR(DmartSalesData[[#This Row],[order_date]])</f>
        <v>2024</v>
      </c>
      <c r="S2852" s="73"/>
    </row>
    <row r="2853" spans="1:19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 t="str">
        <f>IF(DmartSalesData[[#This Row],[sales]]&gt;4000,"High Category",IF(DmartSalesData[[#This Row],[sales]]&gt;2000,"Medium Category","Low Category"))</f>
        <v>High Category</v>
      </c>
      <c r="G2853" s="2">
        <v>0.18</v>
      </c>
      <c r="H2853" s="24">
        <f t="shared" si="88"/>
        <v>848.70899999999995</v>
      </c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63" t="str">
        <f>IF(AND(DmartSalesData[[#This Row],[sales]]&gt;3000,DmartSalesData[[#This Row],[profit]]&gt;500),"Good","Not Good")</f>
        <v>Good</v>
      </c>
      <c r="R2853" s="73">
        <f>YEAR(DmartSalesData[[#This Row],[order_date]])</f>
        <v>2024</v>
      </c>
      <c r="S2853" s="73"/>
    </row>
    <row r="2854" spans="1:19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 t="str">
        <f>IF(DmartSalesData[[#This Row],[sales]]&gt;4000,"High Category",IF(DmartSalesData[[#This Row],[sales]]&gt;2000,"Medium Category","Low Category"))</f>
        <v>Medium Category</v>
      </c>
      <c r="G2854" s="2">
        <v>0.35</v>
      </c>
      <c r="H2854" s="24">
        <f t="shared" si="88"/>
        <v>871.84299999999996</v>
      </c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63" t="str">
        <f>IF(AND(DmartSalesData[[#This Row],[sales]]&gt;3000,DmartSalesData[[#This Row],[profit]]&gt;500),"Good","Not Good")</f>
        <v>Not Good</v>
      </c>
      <c r="R2854" s="73">
        <f>YEAR(DmartSalesData[[#This Row],[order_date]])</f>
        <v>2024</v>
      </c>
      <c r="S2854" s="73"/>
    </row>
    <row r="2855" spans="1:19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 t="str">
        <f>IF(DmartSalesData[[#This Row],[sales]]&gt;4000,"High Category",IF(DmartSalesData[[#This Row],[sales]]&gt;2000,"Medium Category","Low Category"))</f>
        <v>Low Category</v>
      </c>
      <c r="G2855" s="2">
        <v>0.45</v>
      </c>
      <c r="H2855" s="24">
        <f t="shared" si="88"/>
        <v>299.05199999999996</v>
      </c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63" t="str">
        <f>IF(AND(DmartSalesData[[#This Row],[sales]]&gt;3000,DmartSalesData[[#This Row],[profit]]&gt;500),"Good","Not Good")</f>
        <v>Not Good</v>
      </c>
      <c r="R2855" s="73">
        <f>YEAR(DmartSalesData[[#This Row],[order_date]])</f>
        <v>2024</v>
      </c>
      <c r="S2855" s="73"/>
    </row>
    <row r="2856" spans="1:19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 t="str">
        <f>IF(DmartSalesData[[#This Row],[sales]]&gt;4000,"High Category",IF(DmartSalesData[[#This Row],[sales]]&gt;2000,"Medium Category","Low Category"))</f>
        <v>Medium Category</v>
      </c>
      <c r="G2856" s="2">
        <v>0.17</v>
      </c>
      <c r="H2856" s="24">
        <f t="shared" si="88"/>
        <v>421.32800000000003</v>
      </c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63" t="str">
        <f>IF(AND(DmartSalesData[[#This Row],[sales]]&gt;3000,DmartSalesData[[#This Row],[profit]]&gt;500),"Good","Not Good")</f>
        <v>Not Good</v>
      </c>
      <c r="R2856" s="73">
        <f>YEAR(DmartSalesData[[#This Row],[order_date]])</f>
        <v>2023</v>
      </c>
      <c r="S2856" s="73"/>
    </row>
    <row r="2857" spans="1:19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 t="str">
        <f>IF(DmartSalesData[[#This Row],[sales]]&gt;4000,"High Category",IF(DmartSalesData[[#This Row],[sales]]&gt;2000,"Medium Category","Low Category"))</f>
        <v>Low Category</v>
      </c>
      <c r="G2857" s="2">
        <v>0.3</v>
      </c>
      <c r="H2857" s="24">
        <f t="shared" si="88"/>
        <v>190.881</v>
      </c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63" t="str">
        <f>IF(AND(DmartSalesData[[#This Row],[sales]]&gt;3000,DmartSalesData[[#This Row],[profit]]&gt;500),"Good","Not Good")</f>
        <v>Not Good</v>
      </c>
      <c r="R2857" s="73">
        <f>YEAR(DmartSalesData[[#This Row],[order_date]])</f>
        <v>2024</v>
      </c>
      <c r="S2857" s="73"/>
    </row>
    <row r="2858" spans="1:19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 t="str">
        <f>IF(DmartSalesData[[#This Row],[sales]]&gt;4000,"High Category",IF(DmartSalesData[[#This Row],[sales]]&gt;2000,"Medium Category","Low Category"))</f>
        <v>High Category</v>
      </c>
      <c r="G2858" s="2">
        <v>0.19</v>
      </c>
      <c r="H2858" s="24">
        <f t="shared" si="88"/>
        <v>841.24589999999989</v>
      </c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63" t="str">
        <f>IF(AND(DmartSalesData[[#This Row],[sales]]&gt;3000,DmartSalesData[[#This Row],[profit]]&gt;500),"Good","Not Good")</f>
        <v>Good</v>
      </c>
      <c r="R2858" s="73">
        <f>YEAR(DmartSalesData[[#This Row],[order_date]])</f>
        <v>2023</v>
      </c>
      <c r="S2858" s="73"/>
    </row>
    <row r="2859" spans="1:19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 t="str">
        <f>IF(DmartSalesData[[#This Row],[sales]]&gt;4000,"High Category",IF(DmartSalesData[[#This Row],[sales]]&gt;2000,"Medium Category","Low Category"))</f>
        <v>Medium Category</v>
      </c>
      <c r="G2859" s="2">
        <v>0.1</v>
      </c>
      <c r="H2859" s="24">
        <f t="shared" si="88"/>
        <v>356.99400000000003</v>
      </c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63" t="str">
        <f>IF(AND(DmartSalesData[[#This Row],[sales]]&gt;3000,DmartSalesData[[#This Row],[profit]]&gt;500),"Good","Not Good")</f>
        <v>Good</v>
      </c>
      <c r="R2859" s="73">
        <f>YEAR(DmartSalesData[[#This Row],[order_date]])</f>
        <v>2023</v>
      </c>
      <c r="S2859" s="73"/>
    </row>
    <row r="2860" spans="1:19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 t="str">
        <f>IF(DmartSalesData[[#This Row],[sales]]&gt;4000,"High Category",IF(DmartSalesData[[#This Row],[sales]]&gt;2000,"Medium Category","Low Category"))</f>
        <v>Low Category</v>
      </c>
      <c r="G2860" s="2">
        <v>0.16</v>
      </c>
      <c r="H2860" s="24">
        <f t="shared" si="88"/>
        <v>205.05119999999999</v>
      </c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63" t="str">
        <f>IF(AND(DmartSalesData[[#This Row],[sales]]&gt;3000,DmartSalesData[[#This Row],[profit]]&gt;500),"Good","Not Good")</f>
        <v>Not Good</v>
      </c>
      <c r="R2860" s="73">
        <f>YEAR(DmartSalesData[[#This Row],[order_date]])</f>
        <v>2023</v>
      </c>
      <c r="S2860" s="73"/>
    </row>
    <row r="2861" spans="1:19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 t="str">
        <f>IF(DmartSalesData[[#This Row],[sales]]&gt;4000,"High Category",IF(DmartSalesData[[#This Row],[sales]]&gt;2000,"Medium Category","Low Category"))</f>
        <v>High Category</v>
      </c>
      <c r="G2861" s="2">
        <v>0.32</v>
      </c>
      <c r="H2861" s="24">
        <f t="shared" si="88"/>
        <v>1422.3296</v>
      </c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63" t="str">
        <f>IF(AND(DmartSalesData[[#This Row],[sales]]&gt;3000,DmartSalesData[[#This Row],[profit]]&gt;500),"Good","Not Good")</f>
        <v>Good</v>
      </c>
      <c r="R2861" s="73">
        <f>YEAR(DmartSalesData[[#This Row],[order_date]])</f>
        <v>2023</v>
      </c>
      <c r="S2861" s="73"/>
    </row>
    <row r="2862" spans="1:19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 t="str">
        <f>IF(DmartSalesData[[#This Row],[sales]]&gt;4000,"High Category",IF(DmartSalesData[[#This Row],[sales]]&gt;2000,"Medium Category","Low Category"))</f>
        <v>Medium Category</v>
      </c>
      <c r="G2862" s="2">
        <v>0.36</v>
      </c>
      <c r="H2862" s="24">
        <f t="shared" si="88"/>
        <v>1161.2592</v>
      </c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63" t="str">
        <f>IF(AND(DmartSalesData[[#This Row],[sales]]&gt;3000,DmartSalesData[[#This Row],[profit]]&gt;500),"Good","Not Good")</f>
        <v>Good</v>
      </c>
      <c r="R2862" s="73">
        <f>YEAR(DmartSalesData[[#This Row],[order_date]])</f>
        <v>2024</v>
      </c>
      <c r="S2862" s="73"/>
    </row>
    <row r="2863" spans="1:19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 t="str">
        <f>IF(DmartSalesData[[#This Row],[sales]]&gt;4000,"High Category",IF(DmartSalesData[[#This Row],[sales]]&gt;2000,"Medium Category","Low Category"))</f>
        <v>High Category</v>
      </c>
      <c r="G2863" s="2">
        <v>0.19</v>
      </c>
      <c r="H2863" s="24">
        <f t="shared" si="88"/>
        <v>906.48809999999992</v>
      </c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63" t="str">
        <f>IF(AND(DmartSalesData[[#This Row],[sales]]&gt;3000,DmartSalesData[[#This Row],[profit]]&gt;500),"Good","Not Good")</f>
        <v>Good</v>
      </c>
      <c r="R2863" s="73">
        <f>YEAR(DmartSalesData[[#This Row],[order_date]])</f>
        <v>2023</v>
      </c>
      <c r="S2863" s="73"/>
    </row>
    <row r="2864" spans="1:19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 t="str">
        <f>IF(DmartSalesData[[#This Row],[sales]]&gt;4000,"High Category",IF(DmartSalesData[[#This Row],[sales]]&gt;2000,"Medium Category","Low Category"))</f>
        <v>High Category</v>
      </c>
      <c r="G2864" s="2">
        <v>0.08</v>
      </c>
      <c r="H2864" s="24">
        <f t="shared" si="88"/>
        <v>392.34800000000001</v>
      </c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63" t="str">
        <f>IF(AND(DmartSalesData[[#This Row],[sales]]&gt;3000,DmartSalesData[[#This Row],[profit]]&gt;500),"Good","Not Good")</f>
        <v>Good</v>
      </c>
      <c r="R2864" s="73">
        <f>YEAR(DmartSalesData[[#This Row],[order_date]])</f>
        <v>2024</v>
      </c>
      <c r="S2864" s="73"/>
    </row>
    <row r="2865" spans="1:19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 t="str">
        <f>IF(DmartSalesData[[#This Row],[sales]]&gt;4000,"High Category",IF(DmartSalesData[[#This Row],[sales]]&gt;2000,"Medium Category","Low Category"))</f>
        <v>Low Category</v>
      </c>
      <c r="G2865" s="2">
        <v>7.0000000000000007E-2</v>
      </c>
      <c r="H2865" s="24">
        <f t="shared" si="88"/>
        <v>8.1256000000000004</v>
      </c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63" t="str">
        <f>IF(AND(DmartSalesData[[#This Row],[sales]]&gt;3000,DmartSalesData[[#This Row],[profit]]&gt;500),"Good","Not Good")</f>
        <v>Not Good</v>
      </c>
      <c r="R2865" s="73">
        <f>YEAR(DmartSalesData[[#This Row],[order_date]])</f>
        <v>2023</v>
      </c>
      <c r="S2865" s="73"/>
    </row>
    <row r="2866" spans="1:19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 t="str">
        <f>IF(DmartSalesData[[#This Row],[sales]]&gt;4000,"High Category",IF(DmartSalesData[[#This Row],[sales]]&gt;2000,"Medium Category","Low Category"))</f>
        <v>Low Category</v>
      </c>
      <c r="G2866" s="2">
        <v>0.41</v>
      </c>
      <c r="H2866" s="24">
        <f t="shared" si="88"/>
        <v>282.51049999999998</v>
      </c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63" t="str">
        <f>IF(AND(DmartSalesData[[#This Row],[sales]]&gt;3000,DmartSalesData[[#This Row],[profit]]&gt;500),"Good","Not Good")</f>
        <v>Not Good</v>
      </c>
      <c r="R2866" s="73">
        <f>YEAR(DmartSalesData[[#This Row],[order_date]])</f>
        <v>2024</v>
      </c>
      <c r="S2866" s="73"/>
    </row>
    <row r="2867" spans="1:19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 t="str">
        <f>IF(DmartSalesData[[#This Row],[sales]]&gt;4000,"High Category",IF(DmartSalesData[[#This Row],[sales]]&gt;2000,"Medium Category","Low Category"))</f>
        <v>Medium Category</v>
      </c>
      <c r="G2867" s="2">
        <v>0.33</v>
      </c>
      <c r="H2867" s="24">
        <f t="shared" si="88"/>
        <v>917.37360000000012</v>
      </c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63" t="str">
        <f>IF(AND(DmartSalesData[[#This Row],[sales]]&gt;3000,DmartSalesData[[#This Row],[profit]]&gt;500),"Good","Not Good")</f>
        <v>Not Good</v>
      </c>
      <c r="R2867" s="73">
        <f>YEAR(DmartSalesData[[#This Row],[order_date]])</f>
        <v>2023</v>
      </c>
      <c r="S2867" s="73"/>
    </row>
    <row r="2868" spans="1:19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 t="str">
        <f>IF(DmartSalesData[[#This Row],[sales]]&gt;4000,"High Category",IF(DmartSalesData[[#This Row],[sales]]&gt;2000,"Medium Category","Low Category"))</f>
        <v>High Category</v>
      </c>
      <c r="G2868" s="2">
        <v>0.36</v>
      </c>
      <c r="H2868" s="24">
        <f t="shared" si="88"/>
        <v>1722.1248000000001</v>
      </c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63" t="str">
        <f>IF(AND(DmartSalesData[[#This Row],[sales]]&gt;3000,DmartSalesData[[#This Row],[profit]]&gt;500),"Good","Not Good")</f>
        <v>Good</v>
      </c>
      <c r="R2868" s="73">
        <f>YEAR(DmartSalesData[[#This Row],[order_date]])</f>
        <v>2024</v>
      </c>
      <c r="S2868" s="73"/>
    </row>
    <row r="2869" spans="1:19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 t="str">
        <f>IF(DmartSalesData[[#This Row],[sales]]&gt;4000,"High Category",IF(DmartSalesData[[#This Row],[sales]]&gt;2000,"Medium Category","Low Category"))</f>
        <v>High Category</v>
      </c>
      <c r="G2869" s="2">
        <v>0.24</v>
      </c>
      <c r="H2869" s="24">
        <f t="shared" si="88"/>
        <v>1193.2175999999999</v>
      </c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63" t="str">
        <f>IF(AND(DmartSalesData[[#This Row],[sales]]&gt;3000,DmartSalesData[[#This Row],[profit]]&gt;500),"Good","Not Good")</f>
        <v>Good</v>
      </c>
      <c r="R2869" s="73">
        <f>YEAR(DmartSalesData[[#This Row],[order_date]])</f>
        <v>2024</v>
      </c>
      <c r="S2869" s="73"/>
    </row>
    <row r="2870" spans="1:19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 t="str">
        <f>IF(DmartSalesData[[#This Row],[sales]]&gt;4000,"High Category",IF(DmartSalesData[[#This Row],[sales]]&gt;2000,"Medium Category","Low Category"))</f>
        <v>Medium Category</v>
      </c>
      <c r="G2870" s="2">
        <v>0.23</v>
      </c>
      <c r="H2870" s="24">
        <f t="shared" si="88"/>
        <v>662.46900000000005</v>
      </c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63" t="str">
        <f>IF(AND(DmartSalesData[[#This Row],[sales]]&gt;3000,DmartSalesData[[#This Row],[profit]]&gt;500),"Good","Not Good")</f>
        <v>Not Good</v>
      </c>
      <c r="R2870" s="73">
        <f>YEAR(DmartSalesData[[#This Row],[order_date]])</f>
        <v>2023</v>
      </c>
      <c r="S2870" s="73"/>
    </row>
    <row r="2871" spans="1:19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 t="str">
        <f>IF(DmartSalesData[[#This Row],[sales]]&gt;4000,"High Category",IF(DmartSalesData[[#This Row],[sales]]&gt;2000,"Medium Category","Low Category"))</f>
        <v>Low Category</v>
      </c>
      <c r="G2871" s="2">
        <v>0.11</v>
      </c>
      <c r="H2871" s="24">
        <f t="shared" si="88"/>
        <v>104.6793</v>
      </c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63" t="str">
        <f>IF(AND(DmartSalesData[[#This Row],[sales]]&gt;3000,DmartSalesData[[#This Row],[profit]]&gt;500),"Good","Not Good")</f>
        <v>Not Good</v>
      </c>
      <c r="R2871" s="73">
        <f>YEAR(DmartSalesData[[#This Row],[order_date]])</f>
        <v>2023</v>
      </c>
      <c r="S2871" s="73"/>
    </row>
    <row r="2872" spans="1:19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 t="str">
        <f>IF(DmartSalesData[[#This Row],[sales]]&gt;4000,"High Category",IF(DmartSalesData[[#This Row],[sales]]&gt;2000,"Medium Category","Low Category"))</f>
        <v>Low Category</v>
      </c>
      <c r="G2872" s="2">
        <v>0.08</v>
      </c>
      <c r="H2872" s="24">
        <f t="shared" si="88"/>
        <v>71.916000000000011</v>
      </c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63" t="str">
        <f>IF(AND(DmartSalesData[[#This Row],[sales]]&gt;3000,DmartSalesData[[#This Row],[profit]]&gt;500),"Good","Not Good")</f>
        <v>Not Good</v>
      </c>
      <c r="R2872" s="73">
        <f>YEAR(DmartSalesData[[#This Row],[order_date]])</f>
        <v>2024</v>
      </c>
      <c r="S2872" s="73"/>
    </row>
    <row r="2873" spans="1:19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 t="str">
        <f>IF(DmartSalesData[[#This Row],[sales]]&gt;4000,"High Category",IF(DmartSalesData[[#This Row],[sales]]&gt;2000,"Medium Category","Low Category"))</f>
        <v>Medium Category</v>
      </c>
      <c r="G2873" s="2">
        <v>0.08</v>
      </c>
      <c r="H2873" s="24">
        <f t="shared" si="88"/>
        <v>307.43200000000002</v>
      </c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63" t="str">
        <f>IF(AND(DmartSalesData[[#This Row],[sales]]&gt;3000,DmartSalesData[[#This Row],[profit]]&gt;500),"Good","Not Good")</f>
        <v>Good</v>
      </c>
      <c r="R2873" s="73">
        <f>YEAR(DmartSalesData[[#This Row],[order_date]])</f>
        <v>2024</v>
      </c>
      <c r="S2873" s="73"/>
    </row>
    <row r="2874" spans="1:19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 t="str">
        <f>IF(DmartSalesData[[#This Row],[sales]]&gt;4000,"High Category",IF(DmartSalesData[[#This Row],[sales]]&gt;2000,"Medium Category","Low Category"))</f>
        <v>Medium Category</v>
      </c>
      <c r="G2874" s="2">
        <v>0.5</v>
      </c>
      <c r="H2874" s="24">
        <f t="shared" si="88"/>
        <v>1500.2449999999999</v>
      </c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63" t="str">
        <f>IF(AND(DmartSalesData[[#This Row],[sales]]&gt;3000,DmartSalesData[[#This Row],[profit]]&gt;500),"Good","Not Good")</f>
        <v>Good</v>
      </c>
      <c r="R2874" s="73">
        <f>YEAR(DmartSalesData[[#This Row],[order_date]])</f>
        <v>2023</v>
      </c>
      <c r="S2874" s="73"/>
    </row>
    <row r="2875" spans="1:19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 t="str">
        <f>IF(DmartSalesData[[#This Row],[sales]]&gt;4000,"High Category",IF(DmartSalesData[[#This Row],[sales]]&gt;2000,"Medium Category","Low Category"))</f>
        <v>Medium Category</v>
      </c>
      <c r="G2875" s="2">
        <v>0.41</v>
      </c>
      <c r="H2875" s="24">
        <f t="shared" si="88"/>
        <v>1143.4858999999999</v>
      </c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63" t="str">
        <f>IF(AND(DmartSalesData[[#This Row],[sales]]&gt;3000,DmartSalesData[[#This Row],[profit]]&gt;500),"Good","Not Good")</f>
        <v>Not Good</v>
      </c>
      <c r="R2875" s="73">
        <f>YEAR(DmartSalesData[[#This Row],[order_date]])</f>
        <v>2024</v>
      </c>
      <c r="S2875" s="73"/>
    </row>
    <row r="2876" spans="1:19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 t="str">
        <f>IF(DmartSalesData[[#This Row],[sales]]&gt;4000,"High Category",IF(DmartSalesData[[#This Row],[sales]]&gt;2000,"Medium Category","Low Category"))</f>
        <v>Medium Category</v>
      </c>
      <c r="G2876" s="2">
        <v>0.31</v>
      </c>
      <c r="H2876" s="24">
        <f t="shared" si="88"/>
        <v>738.49749999999995</v>
      </c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63" t="str">
        <f>IF(AND(DmartSalesData[[#This Row],[sales]]&gt;3000,DmartSalesData[[#This Row],[profit]]&gt;500),"Good","Not Good")</f>
        <v>Not Good</v>
      </c>
      <c r="R2876" s="73">
        <f>YEAR(DmartSalesData[[#This Row],[order_date]])</f>
        <v>2024</v>
      </c>
      <c r="S2876" s="73"/>
    </row>
    <row r="2877" spans="1:19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 t="str">
        <f>IF(DmartSalesData[[#This Row],[sales]]&gt;4000,"High Category",IF(DmartSalesData[[#This Row],[sales]]&gt;2000,"Medium Category","Low Category"))</f>
        <v>Medium Category</v>
      </c>
      <c r="G2877" s="2">
        <v>0.11</v>
      </c>
      <c r="H2877" s="24">
        <f t="shared" si="88"/>
        <v>401.8476</v>
      </c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63" t="str">
        <f>IF(AND(DmartSalesData[[#This Row],[sales]]&gt;3000,DmartSalesData[[#This Row],[profit]]&gt;500),"Good","Not Good")</f>
        <v>Good</v>
      </c>
      <c r="R2877" s="73">
        <f>YEAR(DmartSalesData[[#This Row],[order_date]])</f>
        <v>2023</v>
      </c>
      <c r="S2877" s="73"/>
    </row>
    <row r="2878" spans="1:19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 t="str">
        <f>IF(DmartSalesData[[#This Row],[sales]]&gt;4000,"High Category",IF(DmartSalesData[[#This Row],[sales]]&gt;2000,"Medium Category","Low Category"))</f>
        <v>High Category</v>
      </c>
      <c r="G2878" s="2">
        <v>0.17</v>
      </c>
      <c r="H2878" s="24">
        <f t="shared" si="88"/>
        <v>731.75990000000013</v>
      </c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63" t="str">
        <f>IF(AND(DmartSalesData[[#This Row],[sales]]&gt;3000,DmartSalesData[[#This Row],[profit]]&gt;500),"Good","Not Good")</f>
        <v>Not Good</v>
      </c>
      <c r="R2878" s="73">
        <f>YEAR(DmartSalesData[[#This Row],[order_date]])</f>
        <v>2023</v>
      </c>
      <c r="S2878" s="73"/>
    </row>
    <row r="2879" spans="1:19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 t="str">
        <f>IF(DmartSalesData[[#This Row],[sales]]&gt;4000,"High Category",IF(DmartSalesData[[#This Row],[sales]]&gt;2000,"Medium Category","Low Category"))</f>
        <v>Low Category</v>
      </c>
      <c r="G2879" s="2">
        <v>0.18</v>
      </c>
      <c r="H2879" s="24">
        <f t="shared" si="88"/>
        <v>285.20819999999998</v>
      </c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63" t="str">
        <f>IF(AND(DmartSalesData[[#This Row],[sales]]&gt;3000,DmartSalesData[[#This Row],[profit]]&gt;500),"Good","Not Good")</f>
        <v>Not Good</v>
      </c>
      <c r="R2879" s="73">
        <f>YEAR(DmartSalesData[[#This Row],[order_date]])</f>
        <v>2023</v>
      </c>
      <c r="S2879" s="73"/>
    </row>
    <row r="2880" spans="1:19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 t="str">
        <f>IF(DmartSalesData[[#This Row],[sales]]&gt;4000,"High Category",IF(DmartSalesData[[#This Row],[sales]]&gt;2000,"Medium Category","Low Category"))</f>
        <v>Low Category</v>
      </c>
      <c r="G2880" s="2">
        <v>0.24</v>
      </c>
      <c r="H2880" s="24">
        <f t="shared" si="88"/>
        <v>283.8</v>
      </c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63" t="str">
        <f>IF(AND(DmartSalesData[[#This Row],[sales]]&gt;3000,DmartSalesData[[#This Row],[profit]]&gt;500),"Good","Not Good")</f>
        <v>Not Good</v>
      </c>
      <c r="R2880" s="73">
        <f>YEAR(DmartSalesData[[#This Row],[order_date]])</f>
        <v>2023</v>
      </c>
      <c r="S2880" s="73"/>
    </row>
    <row r="2881" spans="1:19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 t="str">
        <f>IF(DmartSalesData[[#This Row],[sales]]&gt;4000,"High Category",IF(DmartSalesData[[#This Row],[sales]]&gt;2000,"Medium Category","Low Category"))</f>
        <v>Medium Category</v>
      </c>
      <c r="G2881" s="2">
        <v>0.21</v>
      </c>
      <c r="H2881" s="24">
        <f t="shared" si="88"/>
        <v>710.63580000000002</v>
      </c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63" t="str">
        <f>IF(AND(DmartSalesData[[#This Row],[sales]]&gt;3000,DmartSalesData[[#This Row],[profit]]&gt;500),"Good","Not Good")</f>
        <v>Good</v>
      </c>
      <c r="R2881" s="73">
        <f>YEAR(DmartSalesData[[#This Row],[order_date]])</f>
        <v>2023</v>
      </c>
      <c r="S2881" s="73"/>
    </row>
    <row r="2882" spans="1:19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 t="str">
        <f>IF(DmartSalesData[[#This Row],[sales]]&gt;4000,"High Category",IF(DmartSalesData[[#This Row],[sales]]&gt;2000,"Medium Category","Low Category"))</f>
        <v>High Category</v>
      </c>
      <c r="G2882" s="2">
        <v>0.47</v>
      </c>
      <c r="H2882" s="24">
        <f t="shared" ref="H2882:H2945" si="90">E2882*G2882</f>
        <v>2153.6292999999996</v>
      </c>
      <c r="I2882" s="2">
        <f t="shared" ref="I2882:I2945" si="91">E2882-H2882</f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63" t="str">
        <f>IF(AND(DmartSalesData[[#This Row],[sales]]&gt;3000,DmartSalesData[[#This Row],[profit]]&gt;500),"Good","Not Good")</f>
        <v>Good</v>
      </c>
      <c r="R2882" s="73">
        <f>YEAR(DmartSalesData[[#This Row],[order_date]])</f>
        <v>2024</v>
      </c>
      <c r="S2882" s="73"/>
    </row>
    <row r="2883" spans="1:19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 t="str">
        <f>IF(DmartSalesData[[#This Row],[sales]]&gt;4000,"High Category",IF(DmartSalesData[[#This Row],[sales]]&gt;2000,"Medium Category","Low Category"))</f>
        <v>Low Category</v>
      </c>
      <c r="G2883" s="2">
        <v>0.36</v>
      </c>
      <c r="H2883" s="24">
        <f t="shared" si="90"/>
        <v>650.14919999999995</v>
      </c>
      <c r="I2883" s="2">
        <f t="shared" si="91"/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63" t="str">
        <f>IF(AND(DmartSalesData[[#This Row],[sales]]&gt;3000,DmartSalesData[[#This Row],[profit]]&gt;500),"Good","Not Good")</f>
        <v>Not Good</v>
      </c>
      <c r="R2883" s="73">
        <f>YEAR(DmartSalesData[[#This Row],[order_date]])</f>
        <v>2024</v>
      </c>
      <c r="S2883" s="73"/>
    </row>
    <row r="2884" spans="1:19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 t="str">
        <f>IF(DmartSalesData[[#This Row],[sales]]&gt;4000,"High Category",IF(DmartSalesData[[#This Row],[sales]]&gt;2000,"Medium Category","Low Category"))</f>
        <v>Low Category</v>
      </c>
      <c r="G2884" s="2">
        <v>0.04</v>
      </c>
      <c r="H2884" s="24">
        <f t="shared" si="90"/>
        <v>57.4</v>
      </c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63" t="str">
        <f>IF(AND(DmartSalesData[[#This Row],[sales]]&gt;3000,DmartSalesData[[#This Row],[profit]]&gt;500),"Good","Not Good")</f>
        <v>Not Good</v>
      </c>
      <c r="R2884" s="73">
        <f>YEAR(DmartSalesData[[#This Row],[order_date]])</f>
        <v>2023</v>
      </c>
      <c r="S2884" s="73"/>
    </row>
    <row r="2885" spans="1:19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 t="str">
        <f>IF(DmartSalesData[[#This Row],[sales]]&gt;4000,"High Category",IF(DmartSalesData[[#This Row],[sales]]&gt;2000,"Medium Category","Low Category"))</f>
        <v>Low Category</v>
      </c>
      <c r="G2885" s="2">
        <v>0.18</v>
      </c>
      <c r="H2885" s="24">
        <f t="shared" si="90"/>
        <v>217.43279999999999</v>
      </c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63" t="str">
        <f>IF(AND(DmartSalesData[[#This Row],[sales]]&gt;3000,DmartSalesData[[#This Row],[profit]]&gt;500),"Good","Not Good")</f>
        <v>Not Good</v>
      </c>
      <c r="R2885" s="73">
        <f>YEAR(DmartSalesData[[#This Row],[order_date]])</f>
        <v>2024</v>
      </c>
      <c r="S2885" s="73"/>
    </row>
    <row r="2886" spans="1:19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 t="str">
        <f>IF(DmartSalesData[[#This Row],[sales]]&gt;4000,"High Category",IF(DmartSalesData[[#This Row],[sales]]&gt;2000,"Medium Category","Low Category"))</f>
        <v>Low Category</v>
      </c>
      <c r="G2886" s="2">
        <v>7.0000000000000007E-2</v>
      </c>
      <c r="H2886" s="24">
        <f t="shared" si="90"/>
        <v>94.290700000000015</v>
      </c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63" t="str">
        <f>IF(AND(DmartSalesData[[#This Row],[sales]]&gt;3000,DmartSalesData[[#This Row],[profit]]&gt;500),"Good","Not Good")</f>
        <v>Not Good</v>
      </c>
      <c r="R2886" s="73">
        <f>YEAR(DmartSalesData[[#This Row],[order_date]])</f>
        <v>2024</v>
      </c>
      <c r="S2886" s="73"/>
    </row>
    <row r="2887" spans="1:19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 t="str">
        <f>IF(DmartSalesData[[#This Row],[sales]]&gt;4000,"High Category",IF(DmartSalesData[[#This Row],[sales]]&gt;2000,"Medium Category","Low Category"))</f>
        <v>Low Category</v>
      </c>
      <c r="G2887" s="2">
        <v>0.14000000000000001</v>
      </c>
      <c r="H2887" s="24">
        <f t="shared" si="90"/>
        <v>106.5638</v>
      </c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63" t="str">
        <f>IF(AND(DmartSalesData[[#This Row],[sales]]&gt;3000,DmartSalesData[[#This Row],[profit]]&gt;500),"Good","Not Good")</f>
        <v>Not Good</v>
      </c>
      <c r="R2887" s="73">
        <f>YEAR(DmartSalesData[[#This Row],[order_date]])</f>
        <v>2024</v>
      </c>
      <c r="S2887" s="73"/>
    </row>
    <row r="2888" spans="1:19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 t="str">
        <f>IF(DmartSalesData[[#This Row],[sales]]&gt;4000,"High Category",IF(DmartSalesData[[#This Row],[sales]]&gt;2000,"Medium Category","Low Category"))</f>
        <v>Medium Category</v>
      </c>
      <c r="G2888" s="2">
        <v>0.48</v>
      </c>
      <c r="H2888" s="24">
        <f t="shared" si="90"/>
        <v>1451.6207999999999</v>
      </c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63" t="str">
        <f>IF(AND(DmartSalesData[[#This Row],[sales]]&gt;3000,DmartSalesData[[#This Row],[profit]]&gt;500),"Good","Not Good")</f>
        <v>Not Good</v>
      </c>
      <c r="R2888" s="73">
        <f>YEAR(DmartSalesData[[#This Row],[order_date]])</f>
        <v>2024</v>
      </c>
      <c r="S2888" s="73"/>
    </row>
    <row r="2889" spans="1:19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 t="str">
        <f>IF(DmartSalesData[[#This Row],[sales]]&gt;4000,"High Category",IF(DmartSalesData[[#This Row],[sales]]&gt;2000,"Medium Category","Low Category"))</f>
        <v>Low Category</v>
      </c>
      <c r="G2889" s="2">
        <v>0.35</v>
      </c>
      <c r="H2889" s="24">
        <f t="shared" si="90"/>
        <v>516.61749999999995</v>
      </c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63" t="str">
        <f>IF(AND(DmartSalesData[[#This Row],[sales]]&gt;3000,DmartSalesData[[#This Row],[profit]]&gt;500),"Good","Not Good")</f>
        <v>Not Good</v>
      </c>
      <c r="R2889" s="73">
        <f>YEAR(DmartSalesData[[#This Row],[order_date]])</f>
        <v>2023</v>
      </c>
      <c r="S2889" s="73"/>
    </row>
    <row r="2890" spans="1:19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 t="str">
        <f>IF(DmartSalesData[[#This Row],[sales]]&gt;4000,"High Category",IF(DmartSalesData[[#This Row],[sales]]&gt;2000,"Medium Category","Low Category"))</f>
        <v>Medium Category</v>
      </c>
      <c r="G2890" s="2">
        <v>0</v>
      </c>
      <c r="H2890" s="24">
        <f t="shared" si="90"/>
        <v>0</v>
      </c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63" t="str">
        <f>IF(AND(DmartSalesData[[#This Row],[sales]]&gt;3000,DmartSalesData[[#This Row],[profit]]&gt;500),"Good","Not Good")</f>
        <v>Not Good</v>
      </c>
      <c r="R2890" s="73">
        <f>YEAR(DmartSalesData[[#This Row],[order_date]])</f>
        <v>2023</v>
      </c>
      <c r="S2890" s="73"/>
    </row>
    <row r="2891" spans="1:19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 t="str">
        <f>IF(DmartSalesData[[#This Row],[sales]]&gt;4000,"High Category",IF(DmartSalesData[[#This Row],[sales]]&gt;2000,"Medium Category","Low Category"))</f>
        <v>Low Category</v>
      </c>
      <c r="G2891" s="2">
        <v>0.16</v>
      </c>
      <c r="H2891" s="24">
        <f t="shared" si="90"/>
        <v>81.0976</v>
      </c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63" t="str">
        <f>IF(AND(DmartSalesData[[#This Row],[sales]]&gt;3000,DmartSalesData[[#This Row],[profit]]&gt;500),"Good","Not Good")</f>
        <v>Not Good</v>
      </c>
      <c r="R2891" s="73">
        <f>YEAR(DmartSalesData[[#This Row],[order_date]])</f>
        <v>2023</v>
      </c>
      <c r="S2891" s="73"/>
    </row>
    <row r="2892" spans="1:19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 t="str">
        <f>IF(DmartSalesData[[#This Row],[sales]]&gt;4000,"High Category",IF(DmartSalesData[[#This Row],[sales]]&gt;2000,"Medium Category","Low Category"))</f>
        <v>Low Category</v>
      </c>
      <c r="G2892" s="2">
        <v>0.22</v>
      </c>
      <c r="H2892" s="24">
        <f t="shared" si="90"/>
        <v>146.46280000000002</v>
      </c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63" t="str">
        <f>IF(AND(DmartSalesData[[#This Row],[sales]]&gt;3000,DmartSalesData[[#This Row],[profit]]&gt;500),"Good","Not Good")</f>
        <v>Not Good</v>
      </c>
      <c r="R2892" s="73">
        <f>YEAR(DmartSalesData[[#This Row],[order_date]])</f>
        <v>2023</v>
      </c>
      <c r="S2892" s="73"/>
    </row>
    <row r="2893" spans="1:19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 t="str">
        <f>IF(DmartSalesData[[#This Row],[sales]]&gt;4000,"High Category",IF(DmartSalesData[[#This Row],[sales]]&gt;2000,"Medium Category","Low Category"))</f>
        <v>Medium Category</v>
      </c>
      <c r="G2893" s="2">
        <v>0.3</v>
      </c>
      <c r="H2893" s="24">
        <f t="shared" si="90"/>
        <v>818.13</v>
      </c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63" t="str">
        <f>IF(AND(DmartSalesData[[#This Row],[sales]]&gt;3000,DmartSalesData[[#This Row],[profit]]&gt;500),"Good","Not Good")</f>
        <v>Not Good</v>
      </c>
      <c r="R2893" s="73">
        <f>YEAR(DmartSalesData[[#This Row],[order_date]])</f>
        <v>2023</v>
      </c>
      <c r="S2893" s="73"/>
    </row>
    <row r="2894" spans="1:19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 t="str">
        <f>IF(DmartSalesData[[#This Row],[sales]]&gt;4000,"High Category",IF(DmartSalesData[[#This Row],[sales]]&gt;2000,"Medium Category","Low Category"))</f>
        <v>Medium Category</v>
      </c>
      <c r="G2894" s="2">
        <v>0.25</v>
      </c>
      <c r="H2894" s="24">
        <f t="shared" si="90"/>
        <v>651.625</v>
      </c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63" t="str">
        <f>IF(AND(DmartSalesData[[#This Row],[sales]]&gt;3000,DmartSalesData[[#This Row],[profit]]&gt;500),"Good","Not Good")</f>
        <v>Not Good</v>
      </c>
      <c r="R2894" s="73">
        <f>YEAR(DmartSalesData[[#This Row],[order_date]])</f>
        <v>2023</v>
      </c>
      <c r="S2894" s="73"/>
    </row>
    <row r="2895" spans="1:19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 t="str">
        <f>IF(DmartSalesData[[#This Row],[sales]]&gt;4000,"High Category",IF(DmartSalesData[[#This Row],[sales]]&gt;2000,"Medium Category","Low Category"))</f>
        <v>Low Category</v>
      </c>
      <c r="G2895" s="2">
        <v>0.03</v>
      </c>
      <c r="H2895" s="24">
        <f t="shared" si="90"/>
        <v>42.911999999999999</v>
      </c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63" t="str">
        <f>IF(AND(DmartSalesData[[#This Row],[sales]]&gt;3000,DmartSalesData[[#This Row],[profit]]&gt;500),"Good","Not Good")</f>
        <v>Not Good</v>
      </c>
      <c r="R2895" s="73">
        <f>YEAR(DmartSalesData[[#This Row],[order_date]])</f>
        <v>2023</v>
      </c>
      <c r="S2895" s="73"/>
    </row>
    <row r="2896" spans="1:19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 t="str">
        <f>IF(DmartSalesData[[#This Row],[sales]]&gt;4000,"High Category",IF(DmartSalesData[[#This Row],[sales]]&gt;2000,"Medium Category","Low Category"))</f>
        <v>High Category</v>
      </c>
      <c r="G2896" s="2">
        <v>0.26</v>
      </c>
      <c r="H2896" s="24">
        <f t="shared" si="90"/>
        <v>1079.7644</v>
      </c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63" t="str">
        <f>IF(AND(DmartSalesData[[#This Row],[sales]]&gt;3000,DmartSalesData[[#This Row],[profit]]&gt;500),"Good","Not Good")</f>
        <v>Good</v>
      </c>
      <c r="R2896" s="73">
        <f>YEAR(DmartSalesData[[#This Row],[order_date]])</f>
        <v>2024</v>
      </c>
      <c r="S2896" s="73"/>
    </row>
    <row r="2897" spans="1:19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 t="str">
        <f>IF(DmartSalesData[[#This Row],[sales]]&gt;4000,"High Category",IF(DmartSalesData[[#This Row],[sales]]&gt;2000,"Medium Category","Low Category"))</f>
        <v>Low Category</v>
      </c>
      <c r="G2897" s="2">
        <v>7.0000000000000007E-2</v>
      </c>
      <c r="H2897" s="24">
        <f t="shared" si="90"/>
        <v>71.1571</v>
      </c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63" t="str">
        <f>IF(AND(DmartSalesData[[#This Row],[sales]]&gt;3000,DmartSalesData[[#This Row],[profit]]&gt;500),"Good","Not Good")</f>
        <v>Not Good</v>
      </c>
      <c r="R2897" s="73">
        <f>YEAR(DmartSalesData[[#This Row],[order_date]])</f>
        <v>2024</v>
      </c>
      <c r="S2897" s="73"/>
    </row>
    <row r="2898" spans="1:19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 t="str">
        <f>IF(DmartSalesData[[#This Row],[sales]]&gt;4000,"High Category",IF(DmartSalesData[[#This Row],[sales]]&gt;2000,"Medium Category","Low Category"))</f>
        <v>Low Category</v>
      </c>
      <c r="G2898" s="2">
        <v>0.26</v>
      </c>
      <c r="H2898" s="24">
        <f t="shared" si="90"/>
        <v>485.48240000000004</v>
      </c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63" t="str">
        <f>IF(AND(DmartSalesData[[#This Row],[sales]]&gt;3000,DmartSalesData[[#This Row],[profit]]&gt;500),"Good","Not Good")</f>
        <v>Not Good</v>
      </c>
      <c r="R2898" s="73">
        <f>YEAR(DmartSalesData[[#This Row],[order_date]])</f>
        <v>2023</v>
      </c>
      <c r="S2898" s="73"/>
    </row>
    <row r="2899" spans="1:19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 t="str">
        <f>IF(DmartSalesData[[#This Row],[sales]]&gt;4000,"High Category",IF(DmartSalesData[[#This Row],[sales]]&gt;2000,"Medium Category","Low Category"))</f>
        <v>Medium Category</v>
      </c>
      <c r="G2899" s="2">
        <v>0.12</v>
      </c>
      <c r="H2899" s="24">
        <f t="shared" si="90"/>
        <v>338.64120000000003</v>
      </c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63" t="str">
        <f>IF(AND(DmartSalesData[[#This Row],[sales]]&gt;3000,DmartSalesData[[#This Row],[profit]]&gt;500),"Good","Not Good")</f>
        <v>Not Good</v>
      </c>
      <c r="R2899" s="73">
        <f>YEAR(DmartSalesData[[#This Row],[order_date]])</f>
        <v>2024</v>
      </c>
      <c r="S2899" s="73"/>
    </row>
    <row r="2900" spans="1:19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 t="str">
        <f>IF(DmartSalesData[[#This Row],[sales]]&gt;4000,"High Category",IF(DmartSalesData[[#This Row],[sales]]&gt;2000,"Medium Category","Low Category"))</f>
        <v>High Category</v>
      </c>
      <c r="G2900" s="2">
        <v>7.0000000000000007E-2</v>
      </c>
      <c r="H2900" s="24">
        <f t="shared" si="90"/>
        <v>304.45310000000001</v>
      </c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63" t="str">
        <f>IF(AND(DmartSalesData[[#This Row],[sales]]&gt;3000,DmartSalesData[[#This Row],[profit]]&gt;500),"Good","Not Good")</f>
        <v>Good</v>
      </c>
      <c r="R2900" s="73">
        <f>YEAR(DmartSalesData[[#This Row],[order_date]])</f>
        <v>2023</v>
      </c>
      <c r="S2900" s="73"/>
    </row>
    <row r="2901" spans="1:19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 t="str">
        <f>IF(DmartSalesData[[#This Row],[sales]]&gt;4000,"High Category",IF(DmartSalesData[[#This Row],[sales]]&gt;2000,"Medium Category","Low Category"))</f>
        <v>Medium Category</v>
      </c>
      <c r="G2901" s="2">
        <v>0.14000000000000001</v>
      </c>
      <c r="H2901" s="24">
        <f t="shared" si="90"/>
        <v>301.12600000000003</v>
      </c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63" t="str">
        <f>IF(AND(DmartSalesData[[#This Row],[sales]]&gt;3000,DmartSalesData[[#This Row],[profit]]&gt;500),"Good","Not Good")</f>
        <v>Not Good</v>
      </c>
      <c r="R2901" s="73">
        <f>YEAR(DmartSalesData[[#This Row],[order_date]])</f>
        <v>2023</v>
      </c>
      <c r="S2901" s="73"/>
    </row>
    <row r="2902" spans="1:19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 t="str">
        <f>IF(DmartSalesData[[#This Row],[sales]]&gt;4000,"High Category",IF(DmartSalesData[[#This Row],[sales]]&gt;2000,"Medium Category","Low Category"))</f>
        <v>Medium Category</v>
      </c>
      <c r="G2902" s="2">
        <v>0.05</v>
      </c>
      <c r="H2902" s="24">
        <f t="shared" si="90"/>
        <v>102.657</v>
      </c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63" t="str">
        <f>IF(AND(DmartSalesData[[#This Row],[sales]]&gt;3000,DmartSalesData[[#This Row],[profit]]&gt;500),"Good","Not Good")</f>
        <v>Not Good</v>
      </c>
      <c r="R2902" s="73">
        <f>YEAR(DmartSalesData[[#This Row],[order_date]])</f>
        <v>2023</v>
      </c>
      <c r="S2902" s="73"/>
    </row>
    <row r="2903" spans="1:19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 t="str">
        <f>IF(DmartSalesData[[#This Row],[sales]]&gt;4000,"High Category",IF(DmartSalesData[[#This Row],[sales]]&gt;2000,"Medium Category","Low Category"))</f>
        <v>Medium Category</v>
      </c>
      <c r="G2903" s="2">
        <v>0.14000000000000001</v>
      </c>
      <c r="H2903" s="24">
        <f t="shared" si="90"/>
        <v>411.56220000000002</v>
      </c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63" t="str">
        <f>IF(AND(DmartSalesData[[#This Row],[sales]]&gt;3000,DmartSalesData[[#This Row],[profit]]&gt;500),"Good","Not Good")</f>
        <v>Not Good</v>
      </c>
      <c r="R2903" s="73">
        <f>YEAR(DmartSalesData[[#This Row],[order_date]])</f>
        <v>2023</v>
      </c>
      <c r="S2903" s="73"/>
    </row>
    <row r="2904" spans="1:19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 t="str">
        <f>IF(DmartSalesData[[#This Row],[sales]]&gt;4000,"High Category",IF(DmartSalesData[[#This Row],[sales]]&gt;2000,"Medium Category","Low Category"))</f>
        <v>Low Category</v>
      </c>
      <c r="G2904" s="2">
        <v>0.43</v>
      </c>
      <c r="H2904" s="24">
        <f t="shared" si="90"/>
        <v>710.27829999999994</v>
      </c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63" t="str">
        <f>IF(AND(DmartSalesData[[#This Row],[sales]]&gt;3000,DmartSalesData[[#This Row],[profit]]&gt;500),"Good","Not Good")</f>
        <v>Not Good</v>
      </c>
      <c r="R2904" s="73">
        <f>YEAR(DmartSalesData[[#This Row],[order_date]])</f>
        <v>2024</v>
      </c>
      <c r="S2904" s="73"/>
    </row>
    <row r="2905" spans="1:19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 t="str">
        <f>IF(DmartSalesData[[#This Row],[sales]]&gt;4000,"High Category",IF(DmartSalesData[[#This Row],[sales]]&gt;2000,"Medium Category","Low Category"))</f>
        <v>Medium Category</v>
      </c>
      <c r="G2905" s="2">
        <v>0.15</v>
      </c>
      <c r="H2905" s="24">
        <f t="shared" si="90"/>
        <v>536.24249999999995</v>
      </c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63" t="str">
        <f>IF(AND(DmartSalesData[[#This Row],[sales]]&gt;3000,DmartSalesData[[#This Row],[profit]]&gt;500),"Good","Not Good")</f>
        <v>Not Good</v>
      </c>
      <c r="R2905" s="73">
        <f>YEAR(DmartSalesData[[#This Row],[order_date]])</f>
        <v>2023</v>
      </c>
      <c r="S2905" s="73"/>
    </row>
    <row r="2906" spans="1:19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 t="str">
        <f>IF(DmartSalesData[[#This Row],[sales]]&gt;4000,"High Category",IF(DmartSalesData[[#This Row],[sales]]&gt;2000,"Medium Category","Low Category"))</f>
        <v>Low Category</v>
      </c>
      <c r="G2906" s="2">
        <v>0.24</v>
      </c>
      <c r="H2906" s="24">
        <f t="shared" si="90"/>
        <v>316.46639999999996</v>
      </c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63" t="str">
        <f>IF(AND(DmartSalesData[[#This Row],[sales]]&gt;3000,DmartSalesData[[#This Row],[profit]]&gt;500),"Good","Not Good")</f>
        <v>Not Good</v>
      </c>
      <c r="R2906" s="73">
        <f>YEAR(DmartSalesData[[#This Row],[order_date]])</f>
        <v>2024</v>
      </c>
      <c r="S2906" s="73"/>
    </row>
    <row r="2907" spans="1:19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 t="str">
        <f>IF(DmartSalesData[[#This Row],[sales]]&gt;4000,"High Category",IF(DmartSalesData[[#This Row],[sales]]&gt;2000,"Medium Category","Low Category"))</f>
        <v>High Category</v>
      </c>
      <c r="G2907" s="2">
        <v>0.26</v>
      </c>
      <c r="H2907" s="24">
        <f t="shared" si="90"/>
        <v>1074.7516000000001</v>
      </c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63" t="str">
        <f>IF(AND(DmartSalesData[[#This Row],[sales]]&gt;3000,DmartSalesData[[#This Row],[profit]]&gt;500),"Good","Not Good")</f>
        <v>Good</v>
      </c>
      <c r="R2907" s="73">
        <f>YEAR(DmartSalesData[[#This Row],[order_date]])</f>
        <v>2023</v>
      </c>
      <c r="S2907" s="73"/>
    </row>
    <row r="2908" spans="1:19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 t="str">
        <f>IF(DmartSalesData[[#This Row],[sales]]&gt;4000,"High Category",IF(DmartSalesData[[#This Row],[sales]]&gt;2000,"Medium Category","Low Category"))</f>
        <v>Low Category</v>
      </c>
      <c r="G2908" s="2">
        <v>0.09</v>
      </c>
      <c r="H2908" s="24">
        <f t="shared" si="90"/>
        <v>129.10769999999999</v>
      </c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63" t="str">
        <f>IF(AND(DmartSalesData[[#This Row],[sales]]&gt;3000,DmartSalesData[[#This Row],[profit]]&gt;500),"Good","Not Good")</f>
        <v>Not Good</v>
      </c>
      <c r="R2908" s="73">
        <f>YEAR(DmartSalesData[[#This Row],[order_date]])</f>
        <v>2024</v>
      </c>
      <c r="S2908" s="73"/>
    </row>
    <row r="2909" spans="1:19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 t="str">
        <f>IF(DmartSalesData[[#This Row],[sales]]&gt;4000,"High Category",IF(DmartSalesData[[#This Row],[sales]]&gt;2000,"Medium Category","Low Category"))</f>
        <v>High Category</v>
      </c>
      <c r="G2909" s="2">
        <v>0.22</v>
      </c>
      <c r="H2909" s="24">
        <f t="shared" si="90"/>
        <v>1092.1327999999999</v>
      </c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63" t="str">
        <f>IF(AND(DmartSalesData[[#This Row],[sales]]&gt;3000,DmartSalesData[[#This Row],[profit]]&gt;500),"Good","Not Good")</f>
        <v>Good</v>
      </c>
      <c r="R2909" s="73">
        <f>YEAR(DmartSalesData[[#This Row],[order_date]])</f>
        <v>2023</v>
      </c>
      <c r="S2909" s="73"/>
    </row>
    <row r="2910" spans="1:19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 t="str">
        <f>IF(DmartSalesData[[#This Row],[sales]]&gt;4000,"High Category",IF(DmartSalesData[[#This Row],[sales]]&gt;2000,"Medium Category","Low Category"))</f>
        <v>Low Category</v>
      </c>
      <c r="G2910" s="2">
        <v>0.43</v>
      </c>
      <c r="H2910" s="24">
        <f t="shared" si="90"/>
        <v>709.78809999999999</v>
      </c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63" t="str">
        <f>IF(AND(DmartSalesData[[#This Row],[sales]]&gt;3000,DmartSalesData[[#This Row],[profit]]&gt;500),"Good","Not Good")</f>
        <v>Not Good</v>
      </c>
      <c r="R2910" s="73">
        <f>YEAR(DmartSalesData[[#This Row],[order_date]])</f>
        <v>2023</v>
      </c>
      <c r="S2910" s="73"/>
    </row>
    <row r="2911" spans="1:19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 t="str">
        <f>IF(DmartSalesData[[#This Row],[sales]]&gt;4000,"High Category",IF(DmartSalesData[[#This Row],[sales]]&gt;2000,"Medium Category","Low Category"))</f>
        <v>High Category</v>
      </c>
      <c r="G2911" s="2">
        <v>0.04</v>
      </c>
      <c r="H2911" s="24">
        <f t="shared" si="90"/>
        <v>176.25</v>
      </c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63" t="str">
        <f>IF(AND(DmartSalesData[[#This Row],[sales]]&gt;3000,DmartSalesData[[#This Row],[profit]]&gt;500),"Good","Not Good")</f>
        <v>Not Good</v>
      </c>
      <c r="R2911" s="73">
        <f>YEAR(DmartSalesData[[#This Row],[order_date]])</f>
        <v>2023</v>
      </c>
      <c r="S2911" s="73"/>
    </row>
    <row r="2912" spans="1:19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 t="str">
        <f>IF(DmartSalesData[[#This Row],[sales]]&gt;4000,"High Category",IF(DmartSalesData[[#This Row],[sales]]&gt;2000,"Medium Category","Low Category"))</f>
        <v>Medium Category</v>
      </c>
      <c r="G2912" s="2">
        <v>0.46</v>
      </c>
      <c r="H2912" s="24">
        <f t="shared" si="90"/>
        <v>941.63840000000005</v>
      </c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63" t="str">
        <f>IF(AND(DmartSalesData[[#This Row],[sales]]&gt;3000,DmartSalesData[[#This Row],[profit]]&gt;500),"Good","Not Good")</f>
        <v>Not Good</v>
      </c>
      <c r="R2912" s="73">
        <f>YEAR(DmartSalesData[[#This Row],[order_date]])</f>
        <v>2024</v>
      </c>
      <c r="S2912" s="73"/>
    </row>
    <row r="2913" spans="1:19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 t="str">
        <f>IF(DmartSalesData[[#This Row],[sales]]&gt;4000,"High Category",IF(DmartSalesData[[#This Row],[sales]]&gt;2000,"Medium Category","Low Category"))</f>
        <v>Low Category</v>
      </c>
      <c r="G2913" s="2">
        <v>0.44</v>
      </c>
      <c r="H2913" s="24">
        <f t="shared" si="90"/>
        <v>574.49480000000005</v>
      </c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63" t="str">
        <f>IF(AND(DmartSalesData[[#This Row],[sales]]&gt;3000,DmartSalesData[[#This Row],[profit]]&gt;500),"Good","Not Good")</f>
        <v>Not Good</v>
      </c>
      <c r="R2913" s="73">
        <f>YEAR(DmartSalesData[[#This Row],[order_date]])</f>
        <v>2024</v>
      </c>
      <c r="S2913" s="73"/>
    </row>
    <row r="2914" spans="1:19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 t="str">
        <f>IF(DmartSalesData[[#This Row],[sales]]&gt;4000,"High Category",IF(DmartSalesData[[#This Row],[sales]]&gt;2000,"Medium Category","Low Category"))</f>
        <v>Low Category</v>
      </c>
      <c r="G2914" s="2">
        <v>0.43</v>
      </c>
      <c r="H2914" s="24">
        <f t="shared" si="90"/>
        <v>519.52600000000007</v>
      </c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63" t="str">
        <f>IF(AND(DmartSalesData[[#This Row],[sales]]&gt;3000,DmartSalesData[[#This Row],[profit]]&gt;500),"Good","Not Good")</f>
        <v>Not Good</v>
      </c>
      <c r="R2914" s="73">
        <f>YEAR(DmartSalesData[[#This Row],[order_date]])</f>
        <v>2023</v>
      </c>
      <c r="S2914" s="73"/>
    </row>
    <row r="2915" spans="1:19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 t="str">
        <f>IF(DmartSalesData[[#This Row],[sales]]&gt;4000,"High Category",IF(DmartSalesData[[#This Row],[sales]]&gt;2000,"Medium Category","Low Category"))</f>
        <v>High Category</v>
      </c>
      <c r="G2915" s="2">
        <v>0.1</v>
      </c>
      <c r="H2915" s="24">
        <f t="shared" si="90"/>
        <v>426.59399999999999</v>
      </c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63" t="str">
        <f>IF(AND(DmartSalesData[[#This Row],[sales]]&gt;3000,DmartSalesData[[#This Row],[profit]]&gt;500),"Good","Not Good")</f>
        <v>Good</v>
      </c>
      <c r="R2915" s="73">
        <f>YEAR(DmartSalesData[[#This Row],[order_date]])</f>
        <v>2023</v>
      </c>
      <c r="S2915" s="73"/>
    </row>
    <row r="2916" spans="1:19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 t="str">
        <f>IF(DmartSalesData[[#This Row],[sales]]&gt;4000,"High Category",IF(DmartSalesData[[#This Row],[sales]]&gt;2000,"Medium Category","Low Category"))</f>
        <v>Low Category</v>
      </c>
      <c r="G2916" s="2">
        <v>0.24</v>
      </c>
      <c r="H2916" s="24">
        <f t="shared" si="90"/>
        <v>387.09360000000004</v>
      </c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63" t="str">
        <f>IF(AND(DmartSalesData[[#This Row],[sales]]&gt;3000,DmartSalesData[[#This Row],[profit]]&gt;500),"Good","Not Good")</f>
        <v>Not Good</v>
      </c>
      <c r="R2916" s="73">
        <f>YEAR(DmartSalesData[[#This Row],[order_date]])</f>
        <v>2023</v>
      </c>
      <c r="S2916" s="73"/>
    </row>
    <row r="2917" spans="1:19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 t="str">
        <f>IF(DmartSalesData[[#This Row],[sales]]&gt;4000,"High Category",IF(DmartSalesData[[#This Row],[sales]]&gt;2000,"Medium Category","Low Category"))</f>
        <v>Low Category</v>
      </c>
      <c r="G2917" s="2">
        <v>0.31</v>
      </c>
      <c r="H2917" s="24">
        <f t="shared" si="90"/>
        <v>545.27760000000001</v>
      </c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63" t="str">
        <f>IF(AND(DmartSalesData[[#This Row],[sales]]&gt;3000,DmartSalesData[[#This Row],[profit]]&gt;500),"Good","Not Good")</f>
        <v>Not Good</v>
      </c>
      <c r="R2917" s="73">
        <f>YEAR(DmartSalesData[[#This Row],[order_date]])</f>
        <v>2024</v>
      </c>
      <c r="S2917" s="73"/>
    </row>
    <row r="2918" spans="1:19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 t="str">
        <f>IF(DmartSalesData[[#This Row],[sales]]&gt;4000,"High Category",IF(DmartSalesData[[#This Row],[sales]]&gt;2000,"Medium Category","Low Category"))</f>
        <v>Low Category</v>
      </c>
      <c r="G2918" s="2">
        <v>0.05</v>
      </c>
      <c r="H2918" s="24">
        <f t="shared" si="90"/>
        <v>53.263500000000001</v>
      </c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63" t="str">
        <f>IF(AND(DmartSalesData[[#This Row],[sales]]&gt;3000,DmartSalesData[[#This Row],[profit]]&gt;500),"Good","Not Good")</f>
        <v>Not Good</v>
      </c>
      <c r="R2918" s="73">
        <f>YEAR(DmartSalesData[[#This Row],[order_date]])</f>
        <v>2024</v>
      </c>
      <c r="S2918" s="73"/>
    </row>
    <row r="2919" spans="1:19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 t="str">
        <f>IF(DmartSalesData[[#This Row],[sales]]&gt;4000,"High Category",IF(DmartSalesData[[#This Row],[sales]]&gt;2000,"Medium Category","Low Category"))</f>
        <v>High Category</v>
      </c>
      <c r="G2919" s="2">
        <v>0.28000000000000003</v>
      </c>
      <c r="H2919" s="24">
        <f t="shared" si="90"/>
        <v>1346.9372000000001</v>
      </c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63" t="str">
        <f>IF(AND(DmartSalesData[[#This Row],[sales]]&gt;3000,DmartSalesData[[#This Row],[profit]]&gt;500),"Good","Not Good")</f>
        <v>Not Good</v>
      </c>
      <c r="R2919" s="73">
        <f>YEAR(DmartSalesData[[#This Row],[order_date]])</f>
        <v>2023</v>
      </c>
      <c r="S2919" s="73"/>
    </row>
    <row r="2920" spans="1:19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 t="str">
        <f>IF(DmartSalesData[[#This Row],[sales]]&gt;4000,"High Category",IF(DmartSalesData[[#This Row],[sales]]&gt;2000,"Medium Category","Low Category"))</f>
        <v>Low Category</v>
      </c>
      <c r="G2920" s="2">
        <v>0.42</v>
      </c>
      <c r="H2920" s="24">
        <f t="shared" si="90"/>
        <v>545.68499999999995</v>
      </c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63" t="str">
        <f>IF(AND(DmartSalesData[[#This Row],[sales]]&gt;3000,DmartSalesData[[#This Row],[profit]]&gt;500),"Good","Not Good")</f>
        <v>Not Good</v>
      </c>
      <c r="R2920" s="73">
        <f>YEAR(DmartSalesData[[#This Row],[order_date]])</f>
        <v>2023</v>
      </c>
      <c r="S2920" s="73"/>
    </row>
    <row r="2921" spans="1:19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 t="str">
        <f>IF(DmartSalesData[[#This Row],[sales]]&gt;4000,"High Category",IF(DmartSalesData[[#This Row],[sales]]&gt;2000,"Medium Category","Low Category"))</f>
        <v>Low Category</v>
      </c>
      <c r="G2921" s="2">
        <v>0.47</v>
      </c>
      <c r="H2921" s="24">
        <f t="shared" si="90"/>
        <v>616.86090000000002</v>
      </c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63" t="str">
        <f>IF(AND(DmartSalesData[[#This Row],[sales]]&gt;3000,DmartSalesData[[#This Row],[profit]]&gt;500),"Good","Not Good")</f>
        <v>Not Good</v>
      </c>
      <c r="R2921" s="73">
        <f>YEAR(DmartSalesData[[#This Row],[order_date]])</f>
        <v>2023</v>
      </c>
      <c r="S2921" s="73"/>
    </row>
    <row r="2922" spans="1:19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 t="str">
        <f>IF(DmartSalesData[[#This Row],[sales]]&gt;4000,"High Category",IF(DmartSalesData[[#This Row],[sales]]&gt;2000,"Medium Category","Low Category"))</f>
        <v>High Category</v>
      </c>
      <c r="G2922" s="2">
        <v>0.14000000000000001</v>
      </c>
      <c r="H2922" s="24">
        <f t="shared" si="90"/>
        <v>661.51400000000012</v>
      </c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63" t="str">
        <f>IF(AND(DmartSalesData[[#This Row],[sales]]&gt;3000,DmartSalesData[[#This Row],[profit]]&gt;500),"Good","Not Good")</f>
        <v>Good</v>
      </c>
      <c r="R2922" s="73">
        <f>YEAR(DmartSalesData[[#This Row],[order_date]])</f>
        <v>2024</v>
      </c>
      <c r="S2922" s="73"/>
    </row>
    <row r="2923" spans="1:19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 t="str">
        <f>IF(DmartSalesData[[#This Row],[sales]]&gt;4000,"High Category",IF(DmartSalesData[[#This Row],[sales]]&gt;2000,"Medium Category","Low Category"))</f>
        <v>High Category</v>
      </c>
      <c r="G2923" s="2">
        <v>0.14000000000000001</v>
      </c>
      <c r="H2923" s="24">
        <f t="shared" si="90"/>
        <v>632.01599999999996</v>
      </c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63" t="str">
        <f>IF(AND(DmartSalesData[[#This Row],[sales]]&gt;3000,DmartSalesData[[#This Row],[profit]]&gt;500),"Good","Not Good")</f>
        <v>Good</v>
      </c>
      <c r="R2923" s="73">
        <f>YEAR(DmartSalesData[[#This Row],[order_date]])</f>
        <v>2023</v>
      </c>
      <c r="S2923" s="73"/>
    </row>
    <row r="2924" spans="1:19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 t="str">
        <f>IF(DmartSalesData[[#This Row],[sales]]&gt;4000,"High Category",IF(DmartSalesData[[#This Row],[sales]]&gt;2000,"Medium Category","Low Category"))</f>
        <v>Low Category</v>
      </c>
      <c r="G2924" s="2">
        <v>0.14000000000000001</v>
      </c>
      <c r="H2924" s="24">
        <f t="shared" si="90"/>
        <v>184.75240000000002</v>
      </c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63" t="str">
        <f>IF(AND(DmartSalesData[[#This Row],[sales]]&gt;3000,DmartSalesData[[#This Row],[profit]]&gt;500),"Good","Not Good")</f>
        <v>Not Good</v>
      </c>
      <c r="R2924" s="73">
        <f>YEAR(DmartSalesData[[#This Row],[order_date]])</f>
        <v>2024</v>
      </c>
      <c r="S2924" s="73"/>
    </row>
    <row r="2925" spans="1:19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 t="str">
        <f>IF(DmartSalesData[[#This Row],[sales]]&gt;4000,"High Category",IF(DmartSalesData[[#This Row],[sales]]&gt;2000,"Medium Category","Low Category"))</f>
        <v>High Category</v>
      </c>
      <c r="G2925" s="2">
        <v>0.08</v>
      </c>
      <c r="H2925" s="24">
        <f t="shared" si="90"/>
        <v>346.97280000000001</v>
      </c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63" t="str">
        <f>IF(AND(DmartSalesData[[#This Row],[sales]]&gt;3000,DmartSalesData[[#This Row],[profit]]&gt;500),"Good","Not Good")</f>
        <v>Not Good</v>
      </c>
      <c r="R2925" s="73">
        <f>YEAR(DmartSalesData[[#This Row],[order_date]])</f>
        <v>2024</v>
      </c>
      <c r="S2925" s="73"/>
    </row>
    <row r="2926" spans="1:19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 t="str">
        <f>IF(DmartSalesData[[#This Row],[sales]]&gt;4000,"High Category",IF(DmartSalesData[[#This Row],[sales]]&gt;2000,"Medium Category","Low Category"))</f>
        <v>Low Category</v>
      </c>
      <c r="G2926" s="2">
        <v>0.22</v>
      </c>
      <c r="H2926" s="24">
        <f t="shared" si="90"/>
        <v>291.30860000000001</v>
      </c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63" t="str">
        <f>IF(AND(DmartSalesData[[#This Row],[sales]]&gt;3000,DmartSalesData[[#This Row],[profit]]&gt;500),"Good","Not Good")</f>
        <v>Not Good</v>
      </c>
      <c r="R2926" s="73">
        <f>YEAR(DmartSalesData[[#This Row],[order_date]])</f>
        <v>2024</v>
      </c>
      <c r="S2926" s="73"/>
    </row>
    <row r="2927" spans="1:19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 t="str">
        <f>IF(DmartSalesData[[#This Row],[sales]]&gt;4000,"High Category",IF(DmartSalesData[[#This Row],[sales]]&gt;2000,"Medium Category","Low Category"))</f>
        <v>Low Category</v>
      </c>
      <c r="G2927" s="2">
        <v>0.39</v>
      </c>
      <c r="H2927" s="24">
        <f t="shared" si="90"/>
        <v>200.4093</v>
      </c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63" t="str">
        <f>IF(AND(DmartSalesData[[#This Row],[sales]]&gt;3000,DmartSalesData[[#This Row],[profit]]&gt;500),"Good","Not Good")</f>
        <v>Not Good</v>
      </c>
      <c r="R2927" s="73">
        <f>YEAR(DmartSalesData[[#This Row],[order_date]])</f>
        <v>2023</v>
      </c>
      <c r="S2927" s="73"/>
    </row>
    <row r="2928" spans="1:19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 t="str">
        <f>IF(DmartSalesData[[#This Row],[sales]]&gt;4000,"High Category",IF(DmartSalesData[[#This Row],[sales]]&gt;2000,"Medium Category","Low Category"))</f>
        <v>High Category</v>
      </c>
      <c r="G2928" s="2">
        <v>0.36</v>
      </c>
      <c r="H2928" s="24">
        <f t="shared" si="90"/>
        <v>1483.1172000000001</v>
      </c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63" t="str">
        <f>IF(AND(DmartSalesData[[#This Row],[sales]]&gt;3000,DmartSalesData[[#This Row],[profit]]&gt;500),"Good","Not Good")</f>
        <v>Good</v>
      </c>
      <c r="R2928" s="73">
        <f>YEAR(DmartSalesData[[#This Row],[order_date]])</f>
        <v>2023</v>
      </c>
      <c r="S2928" s="73"/>
    </row>
    <row r="2929" spans="1:19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 t="str">
        <f>IF(DmartSalesData[[#This Row],[sales]]&gt;4000,"High Category",IF(DmartSalesData[[#This Row],[sales]]&gt;2000,"Medium Category","Low Category"))</f>
        <v>Medium Category</v>
      </c>
      <c r="G2929" s="2">
        <v>0.45</v>
      </c>
      <c r="H2929" s="24">
        <f t="shared" si="90"/>
        <v>1746.2835</v>
      </c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63" t="str">
        <f>IF(AND(DmartSalesData[[#This Row],[sales]]&gt;3000,DmartSalesData[[#This Row],[profit]]&gt;500),"Good","Not Good")</f>
        <v>Good</v>
      </c>
      <c r="R2929" s="73">
        <f>YEAR(DmartSalesData[[#This Row],[order_date]])</f>
        <v>2023</v>
      </c>
      <c r="S2929" s="73"/>
    </row>
    <row r="2930" spans="1:19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 t="str">
        <f>IF(DmartSalesData[[#This Row],[sales]]&gt;4000,"High Category",IF(DmartSalesData[[#This Row],[sales]]&gt;2000,"Medium Category","Low Category"))</f>
        <v>Low Category</v>
      </c>
      <c r="G2930" s="2">
        <v>0.18</v>
      </c>
      <c r="H2930" s="24">
        <f t="shared" si="90"/>
        <v>277.89659999999998</v>
      </c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63" t="str">
        <f>IF(AND(DmartSalesData[[#This Row],[sales]]&gt;3000,DmartSalesData[[#This Row],[profit]]&gt;500),"Good","Not Good")</f>
        <v>Not Good</v>
      </c>
      <c r="R2930" s="73">
        <f>YEAR(DmartSalesData[[#This Row],[order_date]])</f>
        <v>2023</v>
      </c>
      <c r="S2930" s="73"/>
    </row>
    <row r="2931" spans="1:19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 t="str">
        <f>IF(DmartSalesData[[#This Row],[sales]]&gt;4000,"High Category",IF(DmartSalesData[[#This Row],[sales]]&gt;2000,"Medium Category","Low Category"))</f>
        <v>Low Category</v>
      </c>
      <c r="G2931" s="2">
        <v>0.28999999999999998</v>
      </c>
      <c r="H2931" s="24">
        <f t="shared" si="90"/>
        <v>157.08719999999997</v>
      </c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63" t="str">
        <f>IF(AND(DmartSalesData[[#This Row],[sales]]&gt;3000,DmartSalesData[[#This Row],[profit]]&gt;500),"Good","Not Good")</f>
        <v>Not Good</v>
      </c>
      <c r="R2931" s="73">
        <f>YEAR(DmartSalesData[[#This Row],[order_date]])</f>
        <v>2024</v>
      </c>
      <c r="S2931" s="73"/>
    </row>
    <row r="2932" spans="1:19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 t="str">
        <f>IF(DmartSalesData[[#This Row],[sales]]&gt;4000,"High Category",IF(DmartSalesData[[#This Row],[sales]]&gt;2000,"Medium Category","Low Category"))</f>
        <v>Low Category</v>
      </c>
      <c r="G2932" s="2">
        <v>0.38</v>
      </c>
      <c r="H2932" s="24">
        <f t="shared" si="90"/>
        <v>422.38900000000001</v>
      </c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63" t="str">
        <f>IF(AND(DmartSalesData[[#This Row],[sales]]&gt;3000,DmartSalesData[[#This Row],[profit]]&gt;500),"Good","Not Good")</f>
        <v>Not Good</v>
      </c>
      <c r="R2932" s="73">
        <f>YEAR(DmartSalesData[[#This Row],[order_date]])</f>
        <v>2023</v>
      </c>
      <c r="S2932" s="73"/>
    </row>
    <row r="2933" spans="1:19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 t="str">
        <f>IF(DmartSalesData[[#This Row],[sales]]&gt;4000,"High Category",IF(DmartSalesData[[#This Row],[sales]]&gt;2000,"Medium Category","Low Category"))</f>
        <v>Medium Category</v>
      </c>
      <c r="G2933" s="2">
        <v>0.45</v>
      </c>
      <c r="H2933" s="24">
        <f t="shared" si="90"/>
        <v>1745.181</v>
      </c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63" t="str">
        <f>IF(AND(DmartSalesData[[#This Row],[sales]]&gt;3000,DmartSalesData[[#This Row],[profit]]&gt;500),"Good","Not Good")</f>
        <v>Good</v>
      </c>
      <c r="R2933" s="73">
        <f>YEAR(DmartSalesData[[#This Row],[order_date]])</f>
        <v>2023</v>
      </c>
      <c r="S2933" s="73"/>
    </row>
    <row r="2934" spans="1:19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 t="str">
        <f>IF(DmartSalesData[[#This Row],[sales]]&gt;4000,"High Category",IF(DmartSalesData[[#This Row],[sales]]&gt;2000,"Medium Category","Low Category"))</f>
        <v>High Category</v>
      </c>
      <c r="G2934" s="2">
        <v>0.44</v>
      </c>
      <c r="H2934" s="24">
        <f t="shared" si="90"/>
        <v>2123.9944</v>
      </c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63" t="str">
        <f>IF(AND(DmartSalesData[[#This Row],[sales]]&gt;3000,DmartSalesData[[#This Row],[profit]]&gt;500),"Good","Not Good")</f>
        <v>Good</v>
      </c>
      <c r="R2934" s="73">
        <f>YEAR(DmartSalesData[[#This Row],[order_date]])</f>
        <v>2023</v>
      </c>
      <c r="S2934" s="73"/>
    </row>
    <row r="2935" spans="1:19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 t="str">
        <f>IF(DmartSalesData[[#This Row],[sales]]&gt;4000,"High Category",IF(DmartSalesData[[#This Row],[sales]]&gt;2000,"Medium Category","Low Category"))</f>
        <v>Low Category</v>
      </c>
      <c r="G2935" s="2">
        <v>0.23</v>
      </c>
      <c r="H2935" s="24">
        <f t="shared" si="90"/>
        <v>314.89529999999996</v>
      </c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63" t="str">
        <f>IF(AND(DmartSalesData[[#This Row],[sales]]&gt;3000,DmartSalesData[[#This Row],[profit]]&gt;500),"Good","Not Good")</f>
        <v>Not Good</v>
      </c>
      <c r="R2935" s="73">
        <f>YEAR(DmartSalesData[[#This Row],[order_date]])</f>
        <v>2023</v>
      </c>
      <c r="S2935" s="73"/>
    </row>
    <row r="2936" spans="1:19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 t="str">
        <f>IF(DmartSalesData[[#This Row],[sales]]&gt;4000,"High Category",IF(DmartSalesData[[#This Row],[sales]]&gt;2000,"Medium Category","Low Category"))</f>
        <v>High Category</v>
      </c>
      <c r="G2936" s="2">
        <v>0.45</v>
      </c>
      <c r="H2936" s="24">
        <f t="shared" si="90"/>
        <v>1849.2615000000001</v>
      </c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63" t="str">
        <f>IF(AND(DmartSalesData[[#This Row],[sales]]&gt;3000,DmartSalesData[[#This Row],[profit]]&gt;500),"Good","Not Good")</f>
        <v>Good</v>
      </c>
      <c r="R2936" s="73">
        <f>YEAR(DmartSalesData[[#This Row],[order_date]])</f>
        <v>2024</v>
      </c>
      <c r="S2936" s="73"/>
    </row>
    <row r="2937" spans="1:19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 t="str">
        <f>IF(DmartSalesData[[#This Row],[sales]]&gt;4000,"High Category",IF(DmartSalesData[[#This Row],[sales]]&gt;2000,"Medium Category","Low Category"))</f>
        <v>Low Category</v>
      </c>
      <c r="G2937" s="2">
        <v>0.22</v>
      </c>
      <c r="H2937" s="24">
        <f t="shared" si="90"/>
        <v>267.71139999999997</v>
      </c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63" t="str">
        <f>IF(AND(DmartSalesData[[#This Row],[sales]]&gt;3000,DmartSalesData[[#This Row],[profit]]&gt;500),"Good","Not Good")</f>
        <v>Not Good</v>
      </c>
      <c r="R2937" s="73">
        <f>YEAR(DmartSalesData[[#This Row],[order_date]])</f>
        <v>2023</v>
      </c>
      <c r="S2937" s="73"/>
    </row>
    <row r="2938" spans="1:19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 t="str">
        <f>IF(DmartSalesData[[#This Row],[sales]]&gt;4000,"High Category",IF(DmartSalesData[[#This Row],[sales]]&gt;2000,"Medium Category","Low Category"))</f>
        <v>Medium Category</v>
      </c>
      <c r="G2938" s="2">
        <v>0.45</v>
      </c>
      <c r="H2938" s="24">
        <f t="shared" si="90"/>
        <v>1543.518</v>
      </c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63" t="str">
        <f>IF(AND(DmartSalesData[[#This Row],[sales]]&gt;3000,DmartSalesData[[#This Row],[profit]]&gt;500),"Good","Not Good")</f>
        <v>Good</v>
      </c>
      <c r="R2938" s="73">
        <f>YEAR(DmartSalesData[[#This Row],[order_date]])</f>
        <v>2024</v>
      </c>
      <c r="S2938" s="73"/>
    </row>
    <row r="2939" spans="1:19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 t="str">
        <f>IF(DmartSalesData[[#This Row],[sales]]&gt;4000,"High Category",IF(DmartSalesData[[#This Row],[sales]]&gt;2000,"Medium Category","Low Category"))</f>
        <v>Low Category</v>
      </c>
      <c r="G2939" s="2">
        <v>0.39</v>
      </c>
      <c r="H2939" s="24">
        <f t="shared" si="90"/>
        <v>198.7869</v>
      </c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63" t="str">
        <f>IF(AND(DmartSalesData[[#This Row],[sales]]&gt;3000,DmartSalesData[[#This Row],[profit]]&gt;500),"Good","Not Good")</f>
        <v>Not Good</v>
      </c>
      <c r="R2939" s="73">
        <f>YEAR(DmartSalesData[[#This Row],[order_date]])</f>
        <v>2024</v>
      </c>
      <c r="S2939" s="73"/>
    </row>
    <row r="2940" spans="1:19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 t="str">
        <f>IF(DmartSalesData[[#This Row],[sales]]&gt;4000,"High Category",IF(DmartSalesData[[#This Row],[sales]]&gt;2000,"Medium Category","Low Category"))</f>
        <v>Medium Category</v>
      </c>
      <c r="G2940" s="2">
        <v>0.11</v>
      </c>
      <c r="H2940" s="24">
        <f t="shared" si="90"/>
        <v>326.47449999999998</v>
      </c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63" t="str">
        <f>IF(AND(DmartSalesData[[#This Row],[sales]]&gt;3000,DmartSalesData[[#This Row],[profit]]&gt;500),"Good","Not Good")</f>
        <v>Not Good</v>
      </c>
      <c r="R2940" s="73">
        <f>YEAR(DmartSalesData[[#This Row],[order_date]])</f>
        <v>2024</v>
      </c>
      <c r="S2940" s="73"/>
    </row>
    <row r="2941" spans="1:19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 t="str">
        <f>IF(DmartSalesData[[#This Row],[sales]]&gt;4000,"High Category",IF(DmartSalesData[[#This Row],[sales]]&gt;2000,"Medium Category","Low Category"))</f>
        <v>Low Category</v>
      </c>
      <c r="G2941" s="2">
        <v>0.46</v>
      </c>
      <c r="H2941" s="24">
        <f t="shared" si="90"/>
        <v>652.75380000000007</v>
      </c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63" t="str">
        <f>IF(AND(DmartSalesData[[#This Row],[sales]]&gt;3000,DmartSalesData[[#This Row],[profit]]&gt;500),"Good","Not Good")</f>
        <v>Not Good</v>
      </c>
      <c r="R2941" s="73">
        <f>YEAR(DmartSalesData[[#This Row],[order_date]])</f>
        <v>2023</v>
      </c>
      <c r="S2941" s="73"/>
    </row>
    <row r="2942" spans="1:19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 t="str">
        <f>IF(DmartSalesData[[#This Row],[sales]]&gt;4000,"High Category",IF(DmartSalesData[[#This Row],[sales]]&gt;2000,"Medium Category","Low Category"))</f>
        <v>High Category</v>
      </c>
      <c r="G2942" s="2">
        <v>0.12</v>
      </c>
      <c r="H2942" s="24">
        <f t="shared" si="90"/>
        <v>556.39799999999991</v>
      </c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63" t="str">
        <f>IF(AND(DmartSalesData[[#This Row],[sales]]&gt;3000,DmartSalesData[[#This Row],[profit]]&gt;500),"Good","Not Good")</f>
        <v>Good</v>
      </c>
      <c r="R2942" s="73">
        <f>YEAR(DmartSalesData[[#This Row],[order_date]])</f>
        <v>2024</v>
      </c>
      <c r="S2942" s="73"/>
    </row>
    <row r="2943" spans="1:19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 t="str">
        <f>IF(DmartSalesData[[#This Row],[sales]]&gt;4000,"High Category",IF(DmartSalesData[[#This Row],[sales]]&gt;2000,"Medium Category","Low Category"))</f>
        <v>Low Category</v>
      </c>
      <c r="G2943" s="2">
        <v>0.45</v>
      </c>
      <c r="H2943" s="24">
        <f t="shared" si="90"/>
        <v>683.90099999999995</v>
      </c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63" t="str">
        <f>IF(AND(DmartSalesData[[#This Row],[sales]]&gt;3000,DmartSalesData[[#This Row],[profit]]&gt;500),"Good","Not Good")</f>
        <v>Not Good</v>
      </c>
      <c r="R2943" s="73">
        <f>YEAR(DmartSalesData[[#This Row],[order_date]])</f>
        <v>2023</v>
      </c>
      <c r="S2943" s="73"/>
    </row>
    <row r="2944" spans="1:19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 t="str">
        <f>IF(DmartSalesData[[#This Row],[sales]]&gt;4000,"High Category",IF(DmartSalesData[[#This Row],[sales]]&gt;2000,"Medium Category","Low Category"))</f>
        <v>Medium Category</v>
      </c>
      <c r="G2944" s="2">
        <v>0.31</v>
      </c>
      <c r="H2944" s="24">
        <f t="shared" si="90"/>
        <v>636.23160000000007</v>
      </c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63" t="str">
        <f>IF(AND(DmartSalesData[[#This Row],[sales]]&gt;3000,DmartSalesData[[#This Row],[profit]]&gt;500),"Good","Not Good")</f>
        <v>Not Good</v>
      </c>
      <c r="R2944" s="73">
        <f>YEAR(DmartSalesData[[#This Row],[order_date]])</f>
        <v>2023</v>
      </c>
      <c r="S2944" s="73"/>
    </row>
    <row r="2945" spans="1:19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 t="str">
        <f>IF(DmartSalesData[[#This Row],[sales]]&gt;4000,"High Category",IF(DmartSalesData[[#This Row],[sales]]&gt;2000,"Medium Category","Low Category"))</f>
        <v>High Category</v>
      </c>
      <c r="G2945" s="2">
        <v>0.33</v>
      </c>
      <c r="H2945" s="24">
        <f t="shared" si="90"/>
        <v>1392.3788999999999</v>
      </c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63" t="str">
        <f>IF(AND(DmartSalesData[[#This Row],[sales]]&gt;3000,DmartSalesData[[#This Row],[profit]]&gt;500),"Good","Not Good")</f>
        <v>Good</v>
      </c>
      <c r="R2945" s="73">
        <f>YEAR(DmartSalesData[[#This Row],[order_date]])</f>
        <v>2023</v>
      </c>
      <c r="S2945" s="73"/>
    </row>
    <row r="2946" spans="1:19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 t="str">
        <f>IF(DmartSalesData[[#This Row],[sales]]&gt;4000,"High Category",IF(DmartSalesData[[#This Row],[sales]]&gt;2000,"Medium Category","Low Category"))</f>
        <v>Medium Category</v>
      </c>
      <c r="G2946" s="2">
        <v>0.05</v>
      </c>
      <c r="H2946" s="24">
        <f t="shared" ref="H2946:H3009" si="92">E2946*G2946</f>
        <v>112.37750000000001</v>
      </c>
      <c r="I2946" s="2">
        <f t="shared" ref="I2946:I3009" si="93">E2946-H2946</f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63" t="str">
        <f>IF(AND(DmartSalesData[[#This Row],[sales]]&gt;3000,DmartSalesData[[#This Row],[profit]]&gt;500),"Good","Not Good")</f>
        <v>Not Good</v>
      </c>
      <c r="R2946" s="73">
        <f>YEAR(DmartSalesData[[#This Row],[order_date]])</f>
        <v>2024</v>
      </c>
      <c r="S2946" s="73"/>
    </row>
    <row r="2947" spans="1:19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 t="str">
        <f>IF(DmartSalesData[[#This Row],[sales]]&gt;4000,"High Category",IF(DmartSalesData[[#This Row],[sales]]&gt;2000,"Medium Category","Low Category"))</f>
        <v>Low Category</v>
      </c>
      <c r="G2947" s="2">
        <v>0.03</v>
      </c>
      <c r="H2947" s="24">
        <f t="shared" si="92"/>
        <v>38.046599999999998</v>
      </c>
      <c r="I2947" s="2">
        <f t="shared" si="93"/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63" t="str">
        <f>IF(AND(DmartSalesData[[#This Row],[sales]]&gt;3000,DmartSalesData[[#This Row],[profit]]&gt;500),"Good","Not Good")</f>
        <v>Not Good</v>
      </c>
      <c r="R2947" s="73">
        <f>YEAR(DmartSalesData[[#This Row],[order_date]])</f>
        <v>2024</v>
      </c>
      <c r="S2947" s="73"/>
    </row>
    <row r="2948" spans="1:19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 t="str">
        <f>IF(DmartSalesData[[#This Row],[sales]]&gt;4000,"High Category",IF(DmartSalesData[[#This Row],[sales]]&gt;2000,"Medium Category","Low Category"))</f>
        <v>Medium Category</v>
      </c>
      <c r="G2948" s="2">
        <v>0.48</v>
      </c>
      <c r="H2948" s="24">
        <f t="shared" si="92"/>
        <v>1335.8255999999999</v>
      </c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63" t="str">
        <f>IF(AND(DmartSalesData[[#This Row],[sales]]&gt;3000,DmartSalesData[[#This Row],[profit]]&gt;500),"Good","Not Good")</f>
        <v>Not Good</v>
      </c>
      <c r="R2948" s="73">
        <f>YEAR(DmartSalesData[[#This Row],[order_date]])</f>
        <v>2023</v>
      </c>
      <c r="S2948" s="73"/>
    </row>
    <row r="2949" spans="1:19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 t="str">
        <f>IF(DmartSalesData[[#This Row],[sales]]&gt;4000,"High Category",IF(DmartSalesData[[#This Row],[sales]]&gt;2000,"Medium Category","Low Category"))</f>
        <v>High Category</v>
      </c>
      <c r="G2949" s="2">
        <v>0.17</v>
      </c>
      <c r="H2949" s="24">
        <f t="shared" si="92"/>
        <v>716.71320000000003</v>
      </c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63" t="str">
        <f>IF(AND(DmartSalesData[[#This Row],[sales]]&gt;3000,DmartSalesData[[#This Row],[profit]]&gt;500),"Good","Not Good")</f>
        <v>Good</v>
      </c>
      <c r="R2949" s="73">
        <f>YEAR(DmartSalesData[[#This Row],[order_date]])</f>
        <v>2024</v>
      </c>
      <c r="S2949" s="73"/>
    </row>
    <row r="2950" spans="1:19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 t="str">
        <f>IF(DmartSalesData[[#This Row],[sales]]&gt;4000,"High Category",IF(DmartSalesData[[#This Row],[sales]]&gt;2000,"Medium Category","Low Category"))</f>
        <v>Medium Category</v>
      </c>
      <c r="G2950" s="2">
        <v>0.42</v>
      </c>
      <c r="H2950" s="24">
        <f t="shared" si="92"/>
        <v>933.47940000000006</v>
      </c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63" t="str">
        <f>IF(AND(DmartSalesData[[#This Row],[sales]]&gt;3000,DmartSalesData[[#This Row],[profit]]&gt;500),"Good","Not Good")</f>
        <v>Not Good</v>
      </c>
      <c r="R2950" s="73">
        <f>YEAR(DmartSalesData[[#This Row],[order_date]])</f>
        <v>2024</v>
      </c>
      <c r="S2950" s="73"/>
    </row>
    <row r="2951" spans="1:19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 t="str">
        <f>IF(DmartSalesData[[#This Row],[sales]]&gt;4000,"High Category",IF(DmartSalesData[[#This Row],[sales]]&gt;2000,"Medium Category","Low Category"))</f>
        <v>Low Category</v>
      </c>
      <c r="G2951" s="2">
        <v>0.35</v>
      </c>
      <c r="H2951" s="24">
        <f t="shared" si="92"/>
        <v>262.90249999999997</v>
      </c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63" t="str">
        <f>IF(AND(DmartSalesData[[#This Row],[sales]]&gt;3000,DmartSalesData[[#This Row],[profit]]&gt;500),"Good","Not Good")</f>
        <v>Not Good</v>
      </c>
      <c r="R2951" s="73">
        <f>YEAR(DmartSalesData[[#This Row],[order_date]])</f>
        <v>2024</v>
      </c>
      <c r="S2951" s="73"/>
    </row>
    <row r="2952" spans="1:19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 t="str">
        <f>IF(DmartSalesData[[#This Row],[sales]]&gt;4000,"High Category",IF(DmartSalesData[[#This Row],[sales]]&gt;2000,"Medium Category","Low Category"))</f>
        <v>Low Category</v>
      </c>
      <c r="G2952" s="2">
        <v>0.3</v>
      </c>
      <c r="H2952" s="24">
        <f t="shared" si="92"/>
        <v>593.13900000000001</v>
      </c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63" t="str">
        <f>IF(AND(DmartSalesData[[#This Row],[sales]]&gt;3000,DmartSalesData[[#This Row],[profit]]&gt;500),"Good","Not Good")</f>
        <v>Not Good</v>
      </c>
      <c r="R2952" s="73">
        <f>YEAR(DmartSalesData[[#This Row],[order_date]])</f>
        <v>2024</v>
      </c>
      <c r="S2952" s="73"/>
    </row>
    <row r="2953" spans="1:19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 t="str">
        <f>IF(DmartSalesData[[#This Row],[sales]]&gt;4000,"High Category",IF(DmartSalesData[[#This Row],[sales]]&gt;2000,"Medium Category","Low Category"))</f>
        <v>High Category</v>
      </c>
      <c r="G2953" s="2">
        <v>0.34</v>
      </c>
      <c r="H2953" s="24">
        <f t="shared" si="92"/>
        <v>1624.1562000000001</v>
      </c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63" t="str">
        <f>IF(AND(DmartSalesData[[#This Row],[sales]]&gt;3000,DmartSalesData[[#This Row],[profit]]&gt;500),"Good","Not Good")</f>
        <v>Not Good</v>
      </c>
      <c r="R2953" s="73">
        <f>YEAR(DmartSalesData[[#This Row],[order_date]])</f>
        <v>2024</v>
      </c>
      <c r="S2953" s="73"/>
    </row>
    <row r="2954" spans="1:19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 t="str">
        <f>IF(DmartSalesData[[#This Row],[sales]]&gt;4000,"High Category",IF(DmartSalesData[[#This Row],[sales]]&gt;2000,"Medium Category","Low Category"))</f>
        <v>Low Category</v>
      </c>
      <c r="G2954" s="2">
        <v>0.04</v>
      </c>
      <c r="H2954" s="24">
        <f t="shared" si="92"/>
        <v>18.116400000000002</v>
      </c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63" t="str">
        <f>IF(AND(DmartSalesData[[#This Row],[sales]]&gt;3000,DmartSalesData[[#This Row],[profit]]&gt;500),"Good","Not Good")</f>
        <v>Not Good</v>
      </c>
      <c r="R2954" s="73">
        <f>YEAR(DmartSalesData[[#This Row],[order_date]])</f>
        <v>2024</v>
      </c>
      <c r="S2954" s="73"/>
    </row>
    <row r="2955" spans="1:19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 t="str">
        <f>IF(DmartSalesData[[#This Row],[sales]]&gt;4000,"High Category",IF(DmartSalesData[[#This Row],[sales]]&gt;2000,"Medium Category","Low Category"))</f>
        <v>Medium Category</v>
      </c>
      <c r="G2955" s="2">
        <v>0.21</v>
      </c>
      <c r="H2955" s="24">
        <f t="shared" si="92"/>
        <v>441.28980000000001</v>
      </c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63" t="str">
        <f>IF(AND(DmartSalesData[[#This Row],[sales]]&gt;3000,DmartSalesData[[#This Row],[profit]]&gt;500),"Good","Not Good")</f>
        <v>Not Good</v>
      </c>
      <c r="R2955" s="73">
        <f>YEAR(DmartSalesData[[#This Row],[order_date]])</f>
        <v>2024</v>
      </c>
      <c r="S2955" s="73"/>
    </row>
    <row r="2956" spans="1:19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 t="str">
        <f>IF(DmartSalesData[[#This Row],[sales]]&gt;4000,"High Category",IF(DmartSalesData[[#This Row],[sales]]&gt;2000,"Medium Category","Low Category"))</f>
        <v>Medium Category</v>
      </c>
      <c r="G2956" s="2">
        <v>0.3</v>
      </c>
      <c r="H2956" s="24">
        <f t="shared" si="92"/>
        <v>982.60199999999998</v>
      </c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63" t="str">
        <f>IF(AND(DmartSalesData[[#This Row],[sales]]&gt;3000,DmartSalesData[[#This Row],[profit]]&gt;500),"Good","Not Good")</f>
        <v>Not Good</v>
      </c>
      <c r="R2956" s="73">
        <f>YEAR(DmartSalesData[[#This Row],[order_date]])</f>
        <v>2024</v>
      </c>
      <c r="S2956" s="73"/>
    </row>
    <row r="2957" spans="1:19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 t="str">
        <f>IF(DmartSalesData[[#This Row],[sales]]&gt;4000,"High Category",IF(DmartSalesData[[#This Row],[sales]]&gt;2000,"Medium Category","Low Category"))</f>
        <v>Low Category</v>
      </c>
      <c r="G2957" s="2">
        <v>0.43</v>
      </c>
      <c r="H2957" s="24">
        <f t="shared" si="92"/>
        <v>208.43819999999999</v>
      </c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63" t="str">
        <f>IF(AND(DmartSalesData[[#This Row],[sales]]&gt;3000,DmartSalesData[[#This Row],[profit]]&gt;500),"Good","Not Good")</f>
        <v>Not Good</v>
      </c>
      <c r="R2957" s="73">
        <f>YEAR(DmartSalesData[[#This Row],[order_date]])</f>
        <v>2023</v>
      </c>
      <c r="S2957" s="73"/>
    </row>
    <row r="2958" spans="1:19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 t="str">
        <f>IF(DmartSalesData[[#This Row],[sales]]&gt;4000,"High Category",IF(DmartSalesData[[#This Row],[sales]]&gt;2000,"Medium Category","Low Category"))</f>
        <v>Low Category</v>
      </c>
      <c r="G2958" s="2">
        <v>0.36</v>
      </c>
      <c r="H2958" s="24">
        <f t="shared" si="92"/>
        <v>644.49720000000002</v>
      </c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63" t="str">
        <f>IF(AND(DmartSalesData[[#This Row],[sales]]&gt;3000,DmartSalesData[[#This Row],[profit]]&gt;500),"Good","Not Good")</f>
        <v>Not Good</v>
      </c>
      <c r="R2958" s="73">
        <f>YEAR(DmartSalesData[[#This Row],[order_date]])</f>
        <v>2023</v>
      </c>
      <c r="S2958" s="73"/>
    </row>
    <row r="2959" spans="1:19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 t="str">
        <f>IF(DmartSalesData[[#This Row],[sales]]&gt;4000,"High Category",IF(DmartSalesData[[#This Row],[sales]]&gt;2000,"Medium Category","Low Category"))</f>
        <v>High Category</v>
      </c>
      <c r="G2959" s="2">
        <v>0.13</v>
      </c>
      <c r="H2959" s="24">
        <f t="shared" si="92"/>
        <v>612.14790000000005</v>
      </c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63" t="str">
        <f>IF(AND(DmartSalesData[[#This Row],[sales]]&gt;3000,DmartSalesData[[#This Row],[profit]]&gt;500),"Good","Not Good")</f>
        <v>Good</v>
      </c>
      <c r="R2959" s="73">
        <f>YEAR(DmartSalesData[[#This Row],[order_date]])</f>
        <v>2024</v>
      </c>
      <c r="S2959" s="73"/>
    </row>
    <row r="2960" spans="1:19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 t="str">
        <f>IF(DmartSalesData[[#This Row],[sales]]&gt;4000,"High Category",IF(DmartSalesData[[#This Row],[sales]]&gt;2000,"Medium Category","Low Category"))</f>
        <v>Low Category</v>
      </c>
      <c r="G2960" s="2">
        <v>0.49</v>
      </c>
      <c r="H2960" s="24">
        <f t="shared" si="92"/>
        <v>122.5539</v>
      </c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63" t="str">
        <f>IF(AND(DmartSalesData[[#This Row],[sales]]&gt;3000,DmartSalesData[[#This Row],[profit]]&gt;500),"Good","Not Good")</f>
        <v>Not Good</v>
      </c>
      <c r="R2960" s="73">
        <f>YEAR(DmartSalesData[[#This Row],[order_date]])</f>
        <v>2023</v>
      </c>
      <c r="S2960" s="73"/>
    </row>
    <row r="2961" spans="1:19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 t="str">
        <f>IF(DmartSalesData[[#This Row],[sales]]&gt;4000,"High Category",IF(DmartSalesData[[#This Row],[sales]]&gt;2000,"Medium Category","Low Category"))</f>
        <v>Medium Category</v>
      </c>
      <c r="G2961" s="2">
        <v>0.32</v>
      </c>
      <c r="H2961" s="24">
        <f t="shared" si="92"/>
        <v>1210.7328</v>
      </c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63" t="str">
        <f>IF(AND(DmartSalesData[[#This Row],[sales]]&gt;3000,DmartSalesData[[#This Row],[profit]]&gt;500),"Good","Not Good")</f>
        <v>Not Good</v>
      </c>
      <c r="R2961" s="73">
        <f>YEAR(DmartSalesData[[#This Row],[order_date]])</f>
        <v>2024</v>
      </c>
      <c r="S2961" s="73"/>
    </row>
    <row r="2962" spans="1:19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 t="str">
        <f>IF(DmartSalesData[[#This Row],[sales]]&gt;4000,"High Category",IF(DmartSalesData[[#This Row],[sales]]&gt;2000,"Medium Category","Low Category"))</f>
        <v>High Category</v>
      </c>
      <c r="G2962" s="2">
        <v>0.25</v>
      </c>
      <c r="H2962" s="24">
        <f t="shared" si="92"/>
        <v>1055.6849999999999</v>
      </c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63" t="str">
        <f>IF(AND(DmartSalesData[[#This Row],[sales]]&gt;3000,DmartSalesData[[#This Row],[profit]]&gt;500),"Good","Not Good")</f>
        <v>Not Good</v>
      </c>
      <c r="R2962" s="73">
        <f>YEAR(DmartSalesData[[#This Row],[order_date]])</f>
        <v>2023</v>
      </c>
      <c r="S2962" s="73"/>
    </row>
    <row r="2963" spans="1:19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 t="str">
        <f>IF(DmartSalesData[[#This Row],[sales]]&gt;4000,"High Category",IF(DmartSalesData[[#This Row],[sales]]&gt;2000,"Medium Category","Low Category"))</f>
        <v>Low Category</v>
      </c>
      <c r="G2963" s="2">
        <v>0.39</v>
      </c>
      <c r="H2963" s="24">
        <f t="shared" si="92"/>
        <v>568.46399999999994</v>
      </c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63" t="str">
        <f>IF(AND(DmartSalesData[[#This Row],[sales]]&gt;3000,DmartSalesData[[#This Row],[profit]]&gt;500),"Good","Not Good")</f>
        <v>Not Good</v>
      </c>
      <c r="R2963" s="73">
        <f>YEAR(DmartSalesData[[#This Row],[order_date]])</f>
        <v>2024</v>
      </c>
      <c r="S2963" s="73"/>
    </row>
    <row r="2964" spans="1:19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 t="str">
        <f>IF(DmartSalesData[[#This Row],[sales]]&gt;4000,"High Category",IF(DmartSalesData[[#This Row],[sales]]&gt;2000,"Medium Category","Low Category"))</f>
        <v>Low Category</v>
      </c>
      <c r="G2964" s="2">
        <v>0.3</v>
      </c>
      <c r="H2964" s="24">
        <f t="shared" si="92"/>
        <v>345.62999999999994</v>
      </c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63" t="str">
        <f>IF(AND(DmartSalesData[[#This Row],[sales]]&gt;3000,DmartSalesData[[#This Row],[profit]]&gt;500),"Good","Not Good")</f>
        <v>Not Good</v>
      </c>
      <c r="R2964" s="73">
        <f>YEAR(DmartSalesData[[#This Row],[order_date]])</f>
        <v>2023</v>
      </c>
      <c r="S2964" s="73"/>
    </row>
    <row r="2965" spans="1:19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 t="str">
        <f>IF(DmartSalesData[[#This Row],[sales]]&gt;4000,"High Category",IF(DmartSalesData[[#This Row],[sales]]&gt;2000,"Medium Category","Low Category"))</f>
        <v>High Category</v>
      </c>
      <c r="G2965" s="2">
        <v>0.35</v>
      </c>
      <c r="H2965" s="24">
        <f t="shared" si="92"/>
        <v>1603.9169999999999</v>
      </c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63" t="str">
        <f>IF(AND(DmartSalesData[[#This Row],[sales]]&gt;3000,DmartSalesData[[#This Row],[profit]]&gt;500),"Good","Not Good")</f>
        <v>Good</v>
      </c>
      <c r="R2965" s="73">
        <f>YEAR(DmartSalesData[[#This Row],[order_date]])</f>
        <v>2023</v>
      </c>
      <c r="S2965" s="73"/>
    </row>
    <row r="2966" spans="1:19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 t="str">
        <f>IF(DmartSalesData[[#This Row],[sales]]&gt;4000,"High Category",IF(DmartSalesData[[#This Row],[sales]]&gt;2000,"Medium Category","Low Category"))</f>
        <v>Medium Category</v>
      </c>
      <c r="G2966" s="2">
        <v>0.31</v>
      </c>
      <c r="H2966" s="24">
        <f t="shared" si="92"/>
        <v>1191.5191</v>
      </c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63" t="str">
        <f>IF(AND(DmartSalesData[[#This Row],[sales]]&gt;3000,DmartSalesData[[#This Row],[profit]]&gt;500),"Good","Not Good")</f>
        <v>Not Good</v>
      </c>
      <c r="R2966" s="73">
        <f>YEAR(DmartSalesData[[#This Row],[order_date]])</f>
        <v>2023</v>
      </c>
      <c r="S2966" s="73"/>
    </row>
    <row r="2967" spans="1:19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 t="str">
        <f>IF(DmartSalesData[[#This Row],[sales]]&gt;4000,"High Category",IF(DmartSalesData[[#This Row],[sales]]&gt;2000,"Medium Category","Low Category"))</f>
        <v>Low Category</v>
      </c>
      <c r="G2967" s="2">
        <v>0.09</v>
      </c>
      <c r="H2967" s="24">
        <f t="shared" si="92"/>
        <v>59.001300000000001</v>
      </c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63" t="str">
        <f>IF(AND(DmartSalesData[[#This Row],[sales]]&gt;3000,DmartSalesData[[#This Row],[profit]]&gt;500),"Good","Not Good")</f>
        <v>Not Good</v>
      </c>
      <c r="R2967" s="73">
        <f>YEAR(DmartSalesData[[#This Row],[order_date]])</f>
        <v>2023</v>
      </c>
      <c r="S2967" s="73"/>
    </row>
    <row r="2968" spans="1:19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 t="str">
        <f>IF(DmartSalesData[[#This Row],[sales]]&gt;4000,"High Category",IF(DmartSalesData[[#This Row],[sales]]&gt;2000,"Medium Category","Low Category"))</f>
        <v>Low Category</v>
      </c>
      <c r="G2968" s="2">
        <v>0.27</v>
      </c>
      <c r="H2968" s="24">
        <f t="shared" si="92"/>
        <v>307.73790000000002</v>
      </c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63" t="str">
        <f>IF(AND(DmartSalesData[[#This Row],[sales]]&gt;3000,DmartSalesData[[#This Row],[profit]]&gt;500),"Good","Not Good")</f>
        <v>Not Good</v>
      </c>
      <c r="R2968" s="73">
        <f>YEAR(DmartSalesData[[#This Row],[order_date]])</f>
        <v>2023</v>
      </c>
      <c r="S2968" s="73"/>
    </row>
    <row r="2969" spans="1:19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 t="str">
        <f>IF(DmartSalesData[[#This Row],[sales]]&gt;4000,"High Category",IF(DmartSalesData[[#This Row],[sales]]&gt;2000,"Medium Category","Low Category"))</f>
        <v>Medium Category</v>
      </c>
      <c r="G2969" s="2">
        <v>0.14000000000000001</v>
      </c>
      <c r="H2969" s="24">
        <f t="shared" si="92"/>
        <v>440.24960000000004</v>
      </c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63" t="str">
        <f>IF(AND(DmartSalesData[[#This Row],[sales]]&gt;3000,DmartSalesData[[#This Row],[profit]]&gt;500),"Good","Not Good")</f>
        <v>Good</v>
      </c>
      <c r="R2969" s="73">
        <f>YEAR(DmartSalesData[[#This Row],[order_date]])</f>
        <v>2023</v>
      </c>
      <c r="S2969" s="73"/>
    </row>
    <row r="2970" spans="1:19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 t="str">
        <f>IF(DmartSalesData[[#This Row],[sales]]&gt;4000,"High Category",IF(DmartSalesData[[#This Row],[sales]]&gt;2000,"Medium Category","Low Category"))</f>
        <v>Medium Category</v>
      </c>
      <c r="G2970" s="2">
        <v>0.28999999999999998</v>
      </c>
      <c r="H2970" s="24">
        <f t="shared" si="92"/>
        <v>624.99059999999997</v>
      </c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63" t="str">
        <f>IF(AND(DmartSalesData[[#This Row],[sales]]&gt;3000,DmartSalesData[[#This Row],[profit]]&gt;500),"Good","Not Good")</f>
        <v>Not Good</v>
      </c>
      <c r="R2970" s="73">
        <f>YEAR(DmartSalesData[[#This Row],[order_date]])</f>
        <v>2023</v>
      </c>
      <c r="S2970" s="73"/>
    </row>
    <row r="2971" spans="1:19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 t="str">
        <f>IF(DmartSalesData[[#This Row],[sales]]&gt;4000,"High Category",IF(DmartSalesData[[#This Row],[sales]]&gt;2000,"Medium Category","Low Category"))</f>
        <v>Medium Category</v>
      </c>
      <c r="G2971" s="2">
        <v>0.06</v>
      </c>
      <c r="H2971" s="24">
        <f t="shared" si="92"/>
        <v>154.22699999999998</v>
      </c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63" t="str">
        <f>IF(AND(DmartSalesData[[#This Row],[sales]]&gt;3000,DmartSalesData[[#This Row],[profit]]&gt;500),"Good","Not Good")</f>
        <v>Not Good</v>
      </c>
      <c r="R2971" s="73">
        <f>YEAR(DmartSalesData[[#This Row],[order_date]])</f>
        <v>2023</v>
      </c>
      <c r="S2971" s="73"/>
    </row>
    <row r="2972" spans="1:19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 t="str">
        <f>IF(DmartSalesData[[#This Row],[sales]]&gt;4000,"High Category",IF(DmartSalesData[[#This Row],[sales]]&gt;2000,"Medium Category","Low Category"))</f>
        <v>High Category</v>
      </c>
      <c r="G2972" s="2">
        <v>0.12</v>
      </c>
      <c r="H2972" s="24">
        <f t="shared" si="92"/>
        <v>571.50720000000001</v>
      </c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63" t="str">
        <f>IF(AND(DmartSalesData[[#This Row],[sales]]&gt;3000,DmartSalesData[[#This Row],[profit]]&gt;500),"Good","Not Good")</f>
        <v>Good</v>
      </c>
      <c r="R2972" s="73">
        <f>YEAR(DmartSalesData[[#This Row],[order_date]])</f>
        <v>2023</v>
      </c>
      <c r="S2972" s="73"/>
    </row>
    <row r="2973" spans="1:19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 t="str">
        <f>IF(DmartSalesData[[#This Row],[sales]]&gt;4000,"High Category",IF(DmartSalesData[[#This Row],[sales]]&gt;2000,"Medium Category","Low Category"))</f>
        <v>Medium Category</v>
      </c>
      <c r="G2973" s="2">
        <v>0.4</v>
      </c>
      <c r="H2973" s="24">
        <f t="shared" si="92"/>
        <v>863.66000000000008</v>
      </c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63" t="str">
        <f>IF(AND(DmartSalesData[[#This Row],[sales]]&gt;3000,DmartSalesData[[#This Row],[profit]]&gt;500),"Good","Not Good")</f>
        <v>Not Good</v>
      </c>
      <c r="R2973" s="73">
        <f>YEAR(DmartSalesData[[#This Row],[order_date]])</f>
        <v>2024</v>
      </c>
      <c r="S2973" s="73"/>
    </row>
    <row r="2974" spans="1:19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 t="str">
        <f>IF(DmartSalesData[[#This Row],[sales]]&gt;4000,"High Category",IF(DmartSalesData[[#This Row],[sales]]&gt;2000,"Medium Category","Low Category"))</f>
        <v>High Category</v>
      </c>
      <c r="G2974" s="2">
        <v>0.2</v>
      </c>
      <c r="H2974" s="24">
        <f t="shared" si="92"/>
        <v>884.048</v>
      </c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63" t="str">
        <f>IF(AND(DmartSalesData[[#This Row],[sales]]&gt;3000,DmartSalesData[[#This Row],[profit]]&gt;500),"Good","Not Good")</f>
        <v>Not Good</v>
      </c>
      <c r="R2974" s="73">
        <f>YEAR(DmartSalesData[[#This Row],[order_date]])</f>
        <v>2024</v>
      </c>
      <c r="S2974" s="73"/>
    </row>
    <row r="2975" spans="1:19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 t="str">
        <f>IF(DmartSalesData[[#This Row],[sales]]&gt;4000,"High Category",IF(DmartSalesData[[#This Row],[sales]]&gt;2000,"Medium Category","Low Category"))</f>
        <v>Medium Category</v>
      </c>
      <c r="G2975" s="2">
        <v>0.34</v>
      </c>
      <c r="H2975" s="24">
        <f t="shared" si="92"/>
        <v>1134.8010000000002</v>
      </c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63" t="str">
        <f>IF(AND(DmartSalesData[[#This Row],[sales]]&gt;3000,DmartSalesData[[#This Row],[profit]]&gt;500),"Good","Not Good")</f>
        <v>Not Good</v>
      </c>
      <c r="R2975" s="73">
        <f>YEAR(DmartSalesData[[#This Row],[order_date]])</f>
        <v>2024</v>
      </c>
      <c r="S2975" s="73"/>
    </row>
    <row r="2976" spans="1:19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 t="str">
        <f>IF(DmartSalesData[[#This Row],[sales]]&gt;4000,"High Category",IF(DmartSalesData[[#This Row],[sales]]&gt;2000,"Medium Category","Low Category"))</f>
        <v>Low Category</v>
      </c>
      <c r="G2976" s="2">
        <v>0.25</v>
      </c>
      <c r="H2976" s="24">
        <f t="shared" si="92"/>
        <v>173.98500000000001</v>
      </c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63" t="str">
        <f>IF(AND(DmartSalesData[[#This Row],[sales]]&gt;3000,DmartSalesData[[#This Row],[profit]]&gt;500),"Good","Not Good")</f>
        <v>Not Good</v>
      </c>
      <c r="R2976" s="73">
        <f>YEAR(DmartSalesData[[#This Row],[order_date]])</f>
        <v>2024</v>
      </c>
      <c r="S2976" s="73"/>
    </row>
    <row r="2977" spans="1:19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 t="str">
        <f>IF(DmartSalesData[[#This Row],[sales]]&gt;4000,"High Category",IF(DmartSalesData[[#This Row],[sales]]&gt;2000,"Medium Category","Low Category"))</f>
        <v>Medium Category</v>
      </c>
      <c r="G2977" s="2">
        <v>0.17</v>
      </c>
      <c r="H2977" s="24">
        <f t="shared" si="92"/>
        <v>637.17360000000008</v>
      </c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63" t="str">
        <f>IF(AND(DmartSalesData[[#This Row],[sales]]&gt;3000,DmartSalesData[[#This Row],[profit]]&gt;500),"Good","Not Good")</f>
        <v>Good</v>
      </c>
      <c r="R2977" s="73">
        <f>YEAR(DmartSalesData[[#This Row],[order_date]])</f>
        <v>2024</v>
      </c>
      <c r="S2977" s="73"/>
    </row>
    <row r="2978" spans="1:19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 t="str">
        <f>IF(DmartSalesData[[#This Row],[sales]]&gt;4000,"High Category",IF(DmartSalesData[[#This Row],[sales]]&gt;2000,"Medium Category","Low Category"))</f>
        <v>Medium Category</v>
      </c>
      <c r="G2978" s="2">
        <v>0.25</v>
      </c>
      <c r="H2978" s="24">
        <f t="shared" si="92"/>
        <v>662.255</v>
      </c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63" t="str">
        <f>IF(AND(DmartSalesData[[#This Row],[sales]]&gt;3000,DmartSalesData[[#This Row],[profit]]&gt;500),"Good","Not Good")</f>
        <v>Not Good</v>
      </c>
      <c r="R2978" s="73">
        <f>YEAR(DmartSalesData[[#This Row],[order_date]])</f>
        <v>2024</v>
      </c>
      <c r="S2978" s="73"/>
    </row>
    <row r="2979" spans="1:19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 t="str">
        <f>IF(DmartSalesData[[#This Row],[sales]]&gt;4000,"High Category",IF(DmartSalesData[[#This Row],[sales]]&gt;2000,"Medium Category","Low Category"))</f>
        <v>Low Category</v>
      </c>
      <c r="G2979" s="2">
        <v>0.41</v>
      </c>
      <c r="H2979" s="24">
        <f t="shared" si="92"/>
        <v>493.22179999999997</v>
      </c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63" t="str">
        <f>IF(AND(DmartSalesData[[#This Row],[sales]]&gt;3000,DmartSalesData[[#This Row],[profit]]&gt;500),"Good","Not Good")</f>
        <v>Not Good</v>
      </c>
      <c r="R2979" s="73">
        <f>YEAR(DmartSalesData[[#This Row],[order_date]])</f>
        <v>2024</v>
      </c>
      <c r="S2979" s="73"/>
    </row>
    <row r="2980" spans="1:19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 t="str">
        <f>IF(DmartSalesData[[#This Row],[sales]]&gt;4000,"High Category",IF(DmartSalesData[[#This Row],[sales]]&gt;2000,"Medium Category","Low Category"))</f>
        <v>Low Category</v>
      </c>
      <c r="G2980" s="2">
        <v>0.14000000000000001</v>
      </c>
      <c r="H2980" s="24">
        <f t="shared" si="92"/>
        <v>212.63060000000002</v>
      </c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63" t="str">
        <f>IF(AND(DmartSalesData[[#This Row],[sales]]&gt;3000,DmartSalesData[[#This Row],[profit]]&gt;500),"Good","Not Good")</f>
        <v>Not Good</v>
      </c>
      <c r="R2980" s="73">
        <f>YEAR(DmartSalesData[[#This Row],[order_date]])</f>
        <v>2024</v>
      </c>
      <c r="S2980" s="73"/>
    </row>
    <row r="2981" spans="1:19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 t="str">
        <f>IF(DmartSalesData[[#This Row],[sales]]&gt;4000,"High Category",IF(DmartSalesData[[#This Row],[sales]]&gt;2000,"Medium Category","Low Category"))</f>
        <v>Medium Category</v>
      </c>
      <c r="G2981" s="2">
        <v>0.21</v>
      </c>
      <c r="H2981" s="24">
        <f t="shared" si="92"/>
        <v>594.49529999999993</v>
      </c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63" t="str">
        <f>IF(AND(DmartSalesData[[#This Row],[sales]]&gt;3000,DmartSalesData[[#This Row],[profit]]&gt;500),"Good","Not Good")</f>
        <v>Not Good</v>
      </c>
      <c r="R2981" s="73">
        <f>YEAR(DmartSalesData[[#This Row],[order_date]])</f>
        <v>2024</v>
      </c>
      <c r="S2981" s="73"/>
    </row>
    <row r="2982" spans="1:19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 t="str">
        <f>IF(DmartSalesData[[#This Row],[sales]]&gt;4000,"High Category",IF(DmartSalesData[[#This Row],[sales]]&gt;2000,"Medium Category","Low Category"))</f>
        <v>Medium Category</v>
      </c>
      <c r="G2982" s="2">
        <v>0.1</v>
      </c>
      <c r="H2982" s="24">
        <f t="shared" si="92"/>
        <v>304.834</v>
      </c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63" t="str">
        <f>IF(AND(DmartSalesData[[#This Row],[sales]]&gt;3000,DmartSalesData[[#This Row],[profit]]&gt;500),"Good","Not Good")</f>
        <v>Good</v>
      </c>
      <c r="R2982" s="73">
        <f>YEAR(DmartSalesData[[#This Row],[order_date]])</f>
        <v>2024</v>
      </c>
      <c r="S2982" s="73"/>
    </row>
    <row r="2983" spans="1:19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 t="str">
        <f>IF(DmartSalesData[[#This Row],[sales]]&gt;4000,"High Category",IF(DmartSalesData[[#This Row],[sales]]&gt;2000,"Medium Category","Low Category"))</f>
        <v>High Category</v>
      </c>
      <c r="G2983" s="2">
        <v>0.18</v>
      </c>
      <c r="H2983" s="24">
        <f t="shared" si="92"/>
        <v>871.93080000000009</v>
      </c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63" t="str">
        <f>IF(AND(DmartSalesData[[#This Row],[sales]]&gt;3000,DmartSalesData[[#This Row],[profit]]&gt;500),"Good","Not Good")</f>
        <v>Good</v>
      </c>
      <c r="R2983" s="73">
        <f>YEAR(DmartSalesData[[#This Row],[order_date]])</f>
        <v>2023</v>
      </c>
      <c r="S2983" s="73"/>
    </row>
    <row r="2984" spans="1:19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 t="str">
        <f>IF(DmartSalesData[[#This Row],[sales]]&gt;4000,"High Category",IF(DmartSalesData[[#This Row],[sales]]&gt;2000,"Medium Category","Low Category"))</f>
        <v>High Category</v>
      </c>
      <c r="G2984" s="2">
        <v>0.44</v>
      </c>
      <c r="H2984" s="24">
        <f t="shared" si="92"/>
        <v>1886.7772</v>
      </c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63" t="str">
        <f>IF(AND(DmartSalesData[[#This Row],[sales]]&gt;3000,DmartSalesData[[#This Row],[profit]]&gt;500),"Good","Not Good")</f>
        <v>Not Good</v>
      </c>
      <c r="R2984" s="73">
        <f>YEAR(DmartSalesData[[#This Row],[order_date]])</f>
        <v>2023</v>
      </c>
      <c r="S2984" s="73"/>
    </row>
    <row r="2985" spans="1:19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 t="str">
        <f>IF(DmartSalesData[[#This Row],[sales]]&gt;4000,"High Category",IF(DmartSalesData[[#This Row],[sales]]&gt;2000,"Medium Category","Low Category"))</f>
        <v>Low Category</v>
      </c>
      <c r="G2985" s="2">
        <v>0.39</v>
      </c>
      <c r="H2985" s="24">
        <f t="shared" si="92"/>
        <v>432.35789999999997</v>
      </c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63" t="str">
        <f>IF(AND(DmartSalesData[[#This Row],[sales]]&gt;3000,DmartSalesData[[#This Row],[profit]]&gt;500),"Good","Not Good")</f>
        <v>Not Good</v>
      </c>
      <c r="R2985" s="73">
        <f>YEAR(DmartSalesData[[#This Row],[order_date]])</f>
        <v>2023</v>
      </c>
      <c r="S2985" s="73"/>
    </row>
    <row r="2986" spans="1:19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 t="str">
        <f>IF(DmartSalesData[[#This Row],[sales]]&gt;4000,"High Category",IF(DmartSalesData[[#This Row],[sales]]&gt;2000,"Medium Category","Low Category"))</f>
        <v>Medium Category</v>
      </c>
      <c r="G2986" s="2">
        <v>0.19</v>
      </c>
      <c r="H2986" s="24">
        <f t="shared" si="92"/>
        <v>739.58640000000003</v>
      </c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63" t="str">
        <f>IF(AND(DmartSalesData[[#This Row],[sales]]&gt;3000,DmartSalesData[[#This Row],[profit]]&gt;500),"Good","Not Good")</f>
        <v>Good</v>
      </c>
      <c r="R2986" s="73">
        <f>YEAR(DmartSalesData[[#This Row],[order_date]])</f>
        <v>2023</v>
      </c>
      <c r="S2986" s="73"/>
    </row>
    <row r="2987" spans="1:19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 t="str">
        <f>IF(DmartSalesData[[#This Row],[sales]]&gt;4000,"High Category",IF(DmartSalesData[[#This Row],[sales]]&gt;2000,"Medium Category","Low Category"))</f>
        <v>Low Category</v>
      </c>
      <c r="G2987" s="2">
        <v>7.0000000000000007E-2</v>
      </c>
      <c r="H2987" s="24">
        <f t="shared" si="92"/>
        <v>9.844100000000001</v>
      </c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63" t="str">
        <f>IF(AND(DmartSalesData[[#This Row],[sales]]&gt;3000,DmartSalesData[[#This Row],[profit]]&gt;500),"Good","Not Good")</f>
        <v>Not Good</v>
      </c>
      <c r="R2987" s="73">
        <f>YEAR(DmartSalesData[[#This Row],[order_date]])</f>
        <v>2024</v>
      </c>
      <c r="S2987" s="73"/>
    </row>
    <row r="2988" spans="1:19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 t="str">
        <f>IF(DmartSalesData[[#This Row],[sales]]&gt;4000,"High Category",IF(DmartSalesData[[#This Row],[sales]]&gt;2000,"Medium Category","Low Category"))</f>
        <v>Low Category</v>
      </c>
      <c r="G2988" s="2">
        <v>0.21</v>
      </c>
      <c r="H2988" s="24">
        <f t="shared" si="92"/>
        <v>154.57259999999999</v>
      </c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63" t="str">
        <f>IF(AND(DmartSalesData[[#This Row],[sales]]&gt;3000,DmartSalesData[[#This Row],[profit]]&gt;500),"Good","Not Good")</f>
        <v>Not Good</v>
      </c>
      <c r="R2988" s="73">
        <f>YEAR(DmartSalesData[[#This Row],[order_date]])</f>
        <v>2024</v>
      </c>
      <c r="S2988" s="73"/>
    </row>
    <row r="2989" spans="1:19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 t="str">
        <f>IF(DmartSalesData[[#This Row],[sales]]&gt;4000,"High Category",IF(DmartSalesData[[#This Row],[sales]]&gt;2000,"Medium Category","Low Category"))</f>
        <v>Low Category</v>
      </c>
      <c r="G2989" s="2">
        <v>0.39</v>
      </c>
      <c r="H2989" s="24">
        <f t="shared" si="92"/>
        <v>420.62670000000003</v>
      </c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63" t="str">
        <f>IF(AND(DmartSalesData[[#This Row],[sales]]&gt;3000,DmartSalesData[[#This Row],[profit]]&gt;500),"Good","Not Good")</f>
        <v>Not Good</v>
      </c>
      <c r="R2989" s="73">
        <f>YEAR(DmartSalesData[[#This Row],[order_date]])</f>
        <v>2023</v>
      </c>
      <c r="S2989" s="73"/>
    </row>
    <row r="2990" spans="1:19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 t="str">
        <f>IF(DmartSalesData[[#This Row],[sales]]&gt;4000,"High Category",IF(DmartSalesData[[#This Row],[sales]]&gt;2000,"Medium Category","Low Category"))</f>
        <v>Medium Category</v>
      </c>
      <c r="G2990" s="2">
        <v>0.02</v>
      </c>
      <c r="H2990" s="24">
        <f t="shared" si="92"/>
        <v>60.525600000000004</v>
      </c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63" t="str">
        <f>IF(AND(DmartSalesData[[#This Row],[sales]]&gt;3000,DmartSalesData[[#This Row],[profit]]&gt;500),"Good","Not Good")</f>
        <v>Good</v>
      </c>
      <c r="R2990" s="73">
        <f>YEAR(DmartSalesData[[#This Row],[order_date]])</f>
        <v>2024</v>
      </c>
      <c r="S2990" s="73"/>
    </row>
    <row r="2991" spans="1:19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 t="str">
        <f>IF(DmartSalesData[[#This Row],[sales]]&gt;4000,"High Category",IF(DmartSalesData[[#This Row],[sales]]&gt;2000,"Medium Category","Low Category"))</f>
        <v>Low Category</v>
      </c>
      <c r="G2991" s="2">
        <v>0.37</v>
      </c>
      <c r="H2991" s="24">
        <f t="shared" si="92"/>
        <v>389.96519999999998</v>
      </c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63" t="str">
        <f>IF(AND(DmartSalesData[[#This Row],[sales]]&gt;3000,DmartSalesData[[#This Row],[profit]]&gt;500),"Good","Not Good")</f>
        <v>Not Good</v>
      </c>
      <c r="R2991" s="73">
        <f>YEAR(DmartSalesData[[#This Row],[order_date]])</f>
        <v>2023</v>
      </c>
      <c r="S2991" s="73"/>
    </row>
    <row r="2992" spans="1:19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 t="str">
        <f>IF(DmartSalesData[[#This Row],[sales]]&gt;4000,"High Category",IF(DmartSalesData[[#This Row],[sales]]&gt;2000,"Medium Category","Low Category"))</f>
        <v>Low Category</v>
      </c>
      <c r="G2992" s="2">
        <v>0.34</v>
      </c>
      <c r="H2992" s="24">
        <f t="shared" si="92"/>
        <v>642.54560000000004</v>
      </c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63" t="str">
        <f>IF(AND(DmartSalesData[[#This Row],[sales]]&gt;3000,DmartSalesData[[#This Row],[profit]]&gt;500),"Good","Not Good")</f>
        <v>Not Good</v>
      </c>
      <c r="R2992" s="73">
        <f>YEAR(DmartSalesData[[#This Row],[order_date]])</f>
        <v>2024</v>
      </c>
      <c r="S2992" s="73"/>
    </row>
    <row r="2993" spans="1:19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 t="str">
        <f>IF(DmartSalesData[[#This Row],[sales]]&gt;4000,"High Category",IF(DmartSalesData[[#This Row],[sales]]&gt;2000,"Medium Category","Low Category"))</f>
        <v>Low Category</v>
      </c>
      <c r="G2993" s="2">
        <v>0.03</v>
      </c>
      <c r="H2993" s="24">
        <f t="shared" si="92"/>
        <v>38.688599999999994</v>
      </c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63" t="str">
        <f>IF(AND(DmartSalesData[[#This Row],[sales]]&gt;3000,DmartSalesData[[#This Row],[profit]]&gt;500),"Good","Not Good")</f>
        <v>Not Good</v>
      </c>
      <c r="R2993" s="73">
        <f>YEAR(DmartSalesData[[#This Row],[order_date]])</f>
        <v>2024</v>
      </c>
      <c r="S2993" s="73"/>
    </row>
    <row r="2994" spans="1:19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 t="str">
        <f>IF(DmartSalesData[[#This Row],[sales]]&gt;4000,"High Category",IF(DmartSalesData[[#This Row],[sales]]&gt;2000,"Medium Category","Low Category"))</f>
        <v>Low Category</v>
      </c>
      <c r="G2994" s="2">
        <v>0.32</v>
      </c>
      <c r="H2994" s="24">
        <f t="shared" si="92"/>
        <v>561.06880000000001</v>
      </c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63" t="str">
        <f>IF(AND(DmartSalesData[[#This Row],[sales]]&gt;3000,DmartSalesData[[#This Row],[profit]]&gt;500),"Good","Not Good")</f>
        <v>Not Good</v>
      </c>
      <c r="R2994" s="73">
        <f>YEAR(DmartSalesData[[#This Row],[order_date]])</f>
        <v>2024</v>
      </c>
      <c r="S2994" s="73"/>
    </row>
    <row r="2995" spans="1:19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 t="str">
        <f>IF(DmartSalesData[[#This Row],[sales]]&gt;4000,"High Category",IF(DmartSalesData[[#This Row],[sales]]&gt;2000,"Medium Category","Low Category"))</f>
        <v>High Category</v>
      </c>
      <c r="G2995" s="2">
        <v>0.15</v>
      </c>
      <c r="H2995" s="24">
        <f t="shared" si="92"/>
        <v>707.70150000000001</v>
      </c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63" t="str">
        <f>IF(AND(DmartSalesData[[#This Row],[sales]]&gt;3000,DmartSalesData[[#This Row],[profit]]&gt;500),"Good","Not Good")</f>
        <v>Good</v>
      </c>
      <c r="R2995" s="73">
        <f>YEAR(DmartSalesData[[#This Row],[order_date]])</f>
        <v>2024</v>
      </c>
      <c r="S2995" s="73"/>
    </row>
    <row r="2996" spans="1:19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 t="str">
        <f>IF(DmartSalesData[[#This Row],[sales]]&gt;4000,"High Category",IF(DmartSalesData[[#This Row],[sales]]&gt;2000,"Medium Category","Low Category"))</f>
        <v>High Category</v>
      </c>
      <c r="G2996" s="2">
        <v>0.09</v>
      </c>
      <c r="H2996" s="24">
        <f t="shared" si="92"/>
        <v>448.8426</v>
      </c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63" t="str">
        <f>IF(AND(DmartSalesData[[#This Row],[sales]]&gt;3000,DmartSalesData[[#This Row],[profit]]&gt;500),"Good","Not Good")</f>
        <v>Not Good</v>
      </c>
      <c r="R2996" s="73">
        <f>YEAR(DmartSalesData[[#This Row],[order_date]])</f>
        <v>2024</v>
      </c>
      <c r="S2996" s="73"/>
    </row>
    <row r="2997" spans="1:19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 t="str">
        <f>IF(DmartSalesData[[#This Row],[sales]]&gt;4000,"High Category",IF(DmartSalesData[[#This Row],[sales]]&gt;2000,"Medium Category","Low Category"))</f>
        <v>Medium Category</v>
      </c>
      <c r="G2997" s="2">
        <v>0.19</v>
      </c>
      <c r="H2997" s="24">
        <f t="shared" si="92"/>
        <v>657.4076</v>
      </c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63" t="str">
        <f>IF(AND(DmartSalesData[[#This Row],[sales]]&gt;3000,DmartSalesData[[#This Row],[profit]]&gt;500),"Good","Not Good")</f>
        <v>Good</v>
      </c>
      <c r="R2997" s="73">
        <f>YEAR(DmartSalesData[[#This Row],[order_date]])</f>
        <v>2023</v>
      </c>
      <c r="S2997" s="73"/>
    </row>
    <row r="2998" spans="1:19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 t="str">
        <f>IF(DmartSalesData[[#This Row],[sales]]&gt;4000,"High Category",IF(DmartSalesData[[#This Row],[sales]]&gt;2000,"Medium Category","Low Category"))</f>
        <v>Medium Category</v>
      </c>
      <c r="G2998" s="2">
        <v>0.1</v>
      </c>
      <c r="H2998" s="24">
        <f t="shared" si="92"/>
        <v>290.43099999999998</v>
      </c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63" t="str">
        <f>IF(AND(DmartSalesData[[#This Row],[sales]]&gt;3000,DmartSalesData[[#This Row],[profit]]&gt;500),"Good","Not Good")</f>
        <v>Not Good</v>
      </c>
      <c r="R2998" s="73">
        <f>YEAR(DmartSalesData[[#This Row],[order_date]])</f>
        <v>2023</v>
      </c>
      <c r="S2998" s="73"/>
    </row>
    <row r="2999" spans="1:19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 t="str">
        <f>IF(DmartSalesData[[#This Row],[sales]]&gt;4000,"High Category",IF(DmartSalesData[[#This Row],[sales]]&gt;2000,"Medium Category","Low Category"))</f>
        <v>Medium Category</v>
      </c>
      <c r="G2999" s="2">
        <v>0.41</v>
      </c>
      <c r="H2999" s="24">
        <f t="shared" si="92"/>
        <v>1464.2698999999998</v>
      </c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63" t="str">
        <f>IF(AND(DmartSalesData[[#This Row],[sales]]&gt;3000,DmartSalesData[[#This Row],[profit]]&gt;500),"Good","Not Good")</f>
        <v>Not Good</v>
      </c>
      <c r="R2999" s="73">
        <f>YEAR(DmartSalesData[[#This Row],[order_date]])</f>
        <v>2024</v>
      </c>
      <c r="S2999" s="73"/>
    </row>
    <row r="3000" spans="1:19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 t="str">
        <f>IF(DmartSalesData[[#This Row],[sales]]&gt;4000,"High Category",IF(DmartSalesData[[#This Row],[sales]]&gt;2000,"Medium Category","Low Category"))</f>
        <v>Medium Category</v>
      </c>
      <c r="G3000" s="2">
        <v>0.37</v>
      </c>
      <c r="H3000" s="24">
        <f t="shared" si="92"/>
        <v>1436.0070000000001</v>
      </c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63" t="str">
        <f>IF(AND(DmartSalesData[[#This Row],[sales]]&gt;3000,DmartSalesData[[#This Row],[profit]]&gt;500),"Good","Not Good")</f>
        <v>Not Good</v>
      </c>
      <c r="R3000" s="73">
        <f>YEAR(DmartSalesData[[#This Row],[order_date]])</f>
        <v>2023</v>
      </c>
      <c r="S3000" s="73"/>
    </row>
    <row r="3001" spans="1:19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 t="str">
        <f>IF(DmartSalesData[[#This Row],[sales]]&gt;4000,"High Category",IF(DmartSalesData[[#This Row],[sales]]&gt;2000,"Medium Category","Low Category"))</f>
        <v>Medium Category</v>
      </c>
      <c r="G3001" s="2">
        <v>0.49</v>
      </c>
      <c r="H3001" s="24">
        <f t="shared" si="92"/>
        <v>1823.3683999999998</v>
      </c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63" t="str">
        <f>IF(AND(DmartSalesData[[#This Row],[sales]]&gt;3000,DmartSalesData[[#This Row],[profit]]&gt;500),"Good","Not Good")</f>
        <v>Good</v>
      </c>
      <c r="R3001" s="73">
        <f>YEAR(DmartSalesData[[#This Row],[order_date]])</f>
        <v>2024</v>
      </c>
      <c r="S3001" s="73"/>
    </row>
    <row r="3002" spans="1:19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 t="str">
        <f>IF(DmartSalesData[[#This Row],[sales]]&gt;4000,"High Category",IF(DmartSalesData[[#This Row],[sales]]&gt;2000,"Medium Category","Low Category"))</f>
        <v>Low Category</v>
      </c>
      <c r="G3002" s="2">
        <v>0.27</v>
      </c>
      <c r="H3002" s="24">
        <f t="shared" si="92"/>
        <v>135.34290000000001</v>
      </c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63" t="str">
        <f>IF(AND(DmartSalesData[[#This Row],[sales]]&gt;3000,DmartSalesData[[#This Row],[profit]]&gt;500),"Good","Not Good")</f>
        <v>Not Good</v>
      </c>
      <c r="R3002" s="73">
        <f>YEAR(DmartSalesData[[#This Row],[order_date]])</f>
        <v>2023</v>
      </c>
      <c r="S3002" s="73"/>
    </row>
    <row r="3003" spans="1:19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 t="str">
        <f>IF(DmartSalesData[[#This Row],[sales]]&gt;4000,"High Category",IF(DmartSalesData[[#This Row],[sales]]&gt;2000,"Medium Category","Low Category"))</f>
        <v>Low Category</v>
      </c>
      <c r="G3003" s="2">
        <v>0.04</v>
      </c>
      <c r="H3003" s="24">
        <f t="shared" si="92"/>
        <v>64.817599999999999</v>
      </c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63" t="str">
        <f>IF(AND(DmartSalesData[[#This Row],[sales]]&gt;3000,DmartSalesData[[#This Row],[profit]]&gt;500),"Good","Not Good")</f>
        <v>Not Good</v>
      </c>
      <c r="R3003" s="73">
        <f>YEAR(DmartSalesData[[#This Row],[order_date]])</f>
        <v>2023</v>
      </c>
      <c r="S3003" s="73"/>
    </row>
    <row r="3004" spans="1:19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 t="str">
        <f>IF(DmartSalesData[[#This Row],[sales]]&gt;4000,"High Category",IF(DmartSalesData[[#This Row],[sales]]&gt;2000,"Medium Category","Low Category"))</f>
        <v>Low Category</v>
      </c>
      <c r="G3004" s="2">
        <v>0.18</v>
      </c>
      <c r="H3004" s="24">
        <f t="shared" si="92"/>
        <v>320.9058</v>
      </c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63" t="str">
        <f>IF(AND(DmartSalesData[[#This Row],[sales]]&gt;3000,DmartSalesData[[#This Row],[profit]]&gt;500),"Good","Not Good")</f>
        <v>Not Good</v>
      </c>
      <c r="R3004" s="73">
        <f>YEAR(DmartSalesData[[#This Row],[order_date]])</f>
        <v>2024</v>
      </c>
      <c r="S3004" s="73"/>
    </row>
    <row r="3005" spans="1:19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 t="str">
        <f>IF(DmartSalesData[[#This Row],[sales]]&gt;4000,"High Category",IF(DmartSalesData[[#This Row],[sales]]&gt;2000,"Medium Category","Low Category"))</f>
        <v>Low Category</v>
      </c>
      <c r="G3005" s="2">
        <v>0.42</v>
      </c>
      <c r="H3005" s="24">
        <f t="shared" si="92"/>
        <v>801.92699999999991</v>
      </c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63" t="str">
        <f>IF(AND(DmartSalesData[[#This Row],[sales]]&gt;3000,DmartSalesData[[#This Row],[profit]]&gt;500),"Good","Not Good")</f>
        <v>Not Good</v>
      </c>
      <c r="R3005" s="73">
        <f>YEAR(DmartSalesData[[#This Row],[order_date]])</f>
        <v>2023</v>
      </c>
      <c r="S3005" s="73"/>
    </row>
    <row r="3006" spans="1:19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 t="str">
        <f>IF(DmartSalesData[[#This Row],[sales]]&gt;4000,"High Category",IF(DmartSalesData[[#This Row],[sales]]&gt;2000,"Medium Category","Low Category"))</f>
        <v>Low Category</v>
      </c>
      <c r="G3006" s="2">
        <v>0.2</v>
      </c>
      <c r="H3006" s="24">
        <f t="shared" si="92"/>
        <v>357.42800000000005</v>
      </c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63" t="str">
        <f>IF(AND(DmartSalesData[[#This Row],[sales]]&gt;3000,DmartSalesData[[#This Row],[profit]]&gt;500),"Good","Not Good")</f>
        <v>Not Good</v>
      </c>
      <c r="R3006" s="73">
        <f>YEAR(DmartSalesData[[#This Row],[order_date]])</f>
        <v>2024</v>
      </c>
      <c r="S3006" s="73"/>
    </row>
    <row r="3007" spans="1:19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 t="str">
        <f>IF(DmartSalesData[[#This Row],[sales]]&gt;4000,"High Category",IF(DmartSalesData[[#This Row],[sales]]&gt;2000,"Medium Category","Low Category"))</f>
        <v>Medium Category</v>
      </c>
      <c r="G3007" s="2">
        <v>0.23</v>
      </c>
      <c r="H3007" s="24">
        <f t="shared" si="92"/>
        <v>910.05250000000001</v>
      </c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63" t="str">
        <f>IF(AND(DmartSalesData[[#This Row],[sales]]&gt;3000,DmartSalesData[[#This Row],[profit]]&gt;500),"Good","Not Good")</f>
        <v>Good</v>
      </c>
      <c r="R3007" s="73">
        <f>YEAR(DmartSalesData[[#This Row],[order_date]])</f>
        <v>2023</v>
      </c>
      <c r="S3007" s="73"/>
    </row>
    <row r="3008" spans="1:19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 t="str">
        <f>IF(DmartSalesData[[#This Row],[sales]]&gt;4000,"High Category",IF(DmartSalesData[[#This Row],[sales]]&gt;2000,"Medium Category","Low Category"))</f>
        <v>Medium Category</v>
      </c>
      <c r="G3008" s="2">
        <v>0.21</v>
      </c>
      <c r="H3008" s="24">
        <f t="shared" si="92"/>
        <v>790.28460000000007</v>
      </c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63" t="str">
        <f>IF(AND(DmartSalesData[[#This Row],[sales]]&gt;3000,DmartSalesData[[#This Row],[profit]]&gt;500),"Good","Not Good")</f>
        <v>Good</v>
      </c>
      <c r="R3008" s="73">
        <f>YEAR(DmartSalesData[[#This Row],[order_date]])</f>
        <v>2023</v>
      </c>
      <c r="S3008" s="73"/>
    </row>
    <row r="3009" spans="1:19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 t="str">
        <f>IF(DmartSalesData[[#This Row],[sales]]&gt;4000,"High Category",IF(DmartSalesData[[#This Row],[sales]]&gt;2000,"Medium Category","Low Category"))</f>
        <v>Low Category</v>
      </c>
      <c r="G3009" s="2">
        <v>0.12</v>
      </c>
      <c r="H3009" s="24">
        <f t="shared" si="92"/>
        <v>14.704800000000001</v>
      </c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63" t="str">
        <f>IF(AND(DmartSalesData[[#This Row],[sales]]&gt;3000,DmartSalesData[[#This Row],[profit]]&gt;500),"Good","Not Good")</f>
        <v>Not Good</v>
      </c>
      <c r="R3009" s="73">
        <f>YEAR(DmartSalesData[[#This Row],[order_date]])</f>
        <v>2024</v>
      </c>
      <c r="S3009" s="73"/>
    </row>
    <row r="3010" spans="1:19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 t="str">
        <f>IF(DmartSalesData[[#This Row],[sales]]&gt;4000,"High Category",IF(DmartSalesData[[#This Row],[sales]]&gt;2000,"Medium Category","Low Category"))</f>
        <v>Low Category</v>
      </c>
      <c r="G3010" s="2">
        <v>0.04</v>
      </c>
      <c r="H3010" s="24">
        <f t="shared" ref="H3010:H3073" si="94">E3010*G3010</f>
        <v>62.090800000000002</v>
      </c>
      <c r="I3010" s="2">
        <f t="shared" ref="I3010:I3073" si="95">E3010-H3010</f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63" t="str">
        <f>IF(AND(DmartSalesData[[#This Row],[sales]]&gt;3000,DmartSalesData[[#This Row],[profit]]&gt;500),"Good","Not Good")</f>
        <v>Not Good</v>
      </c>
      <c r="R3010" s="73">
        <f>YEAR(DmartSalesData[[#This Row],[order_date]])</f>
        <v>2023</v>
      </c>
      <c r="S3010" s="73"/>
    </row>
    <row r="3011" spans="1:19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 t="str">
        <f>IF(DmartSalesData[[#This Row],[sales]]&gt;4000,"High Category",IF(DmartSalesData[[#This Row],[sales]]&gt;2000,"Medium Category","Low Category"))</f>
        <v>Medium Category</v>
      </c>
      <c r="G3011" s="2">
        <v>0.09</v>
      </c>
      <c r="H3011" s="24">
        <f t="shared" si="94"/>
        <v>284.03549999999996</v>
      </c>
      <c r="I3011" s="2">
        <f t="shared" si="95"/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63" t="str">
        <f>IF(AND(DmartSalesData[[#This Row],[sales]]&gt;3000,DmartSalesData[[#This Row],[profit]]&gt;500),"Good","Not Good")</f>
        <v>Good</v>
      </c>
      <c r="R3011" s="73">
        <f>YEAR(DmartSalesData[[#This Row],[order_date]])</f>
        <v>2024</v>
      </c>
      <c r="S3011" s="73"/>
    </row>
    <row r="3012" spans="1:19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 t="str">
        <f>IF(DmartSalesData[[#This Row],[sales]]&gt;4000,"High Category",IF(DmartSalesData[[#This Row],[sales]]&gt;2000,"Medium Category","Low Category"))</f>
        <v>Low Category</v>
      </c>
      <c r="G3012" s="2">
        <v>0.18</v>
      </c>
      <c r="H3012" s="24">
        <f t="shared" si="94"/>
        <v>124.07399999999998</v>
      </c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63" t="str">
        <f>IF(AND(DmartSalesData[[#This Row],[sales]]&gt;3000,DmartSalesData[[#This Row],[profit]]&gt;500),"Good","Not Good")</f>
        <v>Not Good</v>
      </c>
      <c r="R3012" s="73">
        <f>YEAR(DmartSalesData[[#This Row],[order_date]])</f>
        <v>2023</v>
      </c>
      <c r="S3012" s="73"/>
    </row>
    <row r="3013" spans="1:19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 t="str">
        <f>IF(DmartSalesData[[#This Row],[sales]]&gt;4000,"High Category",IF(DmartSalesData[[#This Row],[sales]]&gt;2000,"Medium Category","Low Category"))</f>
        <v>Low Category</v>
      </c>
      <c r="G3013" s="2">
        <v>0.12</v>
      </c>
      <c r="H3013" s="24">
        <f t="shared" si="94"/>
        <v>53.864399999999996</v>
      </c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63" t="str">
        <f>IF(AND(DmartSalesData[[#This Row],[sales]]&gt;3000,DmartSalesData[[#This Row],[profit]]&gt;500),"Good","Not Good")</f>
        <v>Not Good</v>
      </c>
      <c r="R3013" s="73">
        <f>YEAR(DmartSalesData[[#This Row],[order_date]])</f>
        <v>2023</v>
      </c>
      <c r="S3013" s="73"/>
    </row>
    <row r="3014" spans="1:19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 t="str">
        <f>IF(DmartSalesData[[#This Row],[sales]]&gt;4000,"High Category",IF(DmartSalesData[[#This Row],[sales]]&gt;2000,"Medium Category","Low Category"))</f>
        <v>High Category</v>
      </c>
      <c r="G3014" s="2">
        <v>0.28999999999999998</v>
      </c>
      <c r="H3014" s="24">
        <f t="shared" si="94"/>
        <v>1206.1534999999999</v>
      </c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63" t="str">
        <f>IF(AND(DmartSalesData[[#This Row],[sales]]&gt;3000,DmartSalesData[[#This Row],[profit]]&gt;500),"Good","Not Good")</f>
        <v>Good</v>
      </c>
      <c r="R3014" s="73">
        <f>YEAR(DmartSalesData[[#This Row],[order_date]])</f>
        <v>2023</v>
      </c>
      <c r="S3014" s="73"/>
    </row>
    <row r="3015" spans="1:19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 t="str">
        <f>IF(DmartSalesData[[#This Row],[sales]]&gt;4000,"High Category",IF(DmartSalesData[[#This Row],[sales]]&gt;2000,"Medium Category","Low Category"))</f>
        <v>Medium Category</v>
      </c>
      <c r="G3015" s="2">
        <v>0.31</v>
      </c>
      <c r="H3015" s="24">
        <f t="shared" si="94"/>
        <v>718.62650000000008</v>
      </c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63" t="str">
        <f>IF(AND(DmartSalesData[[#This Row],[sales]]&gt;3000,DmartSalesData[[#This Row],[profit]]&gt;500),"Good","Not Good")</f>
        <v>Not Good</v>
      </c>
      <c r="R3015" s="73">
        <f>YEAR(DmartSalesData[[#This Row],[order_date]])</f>
        <v>2024</v>
      </c>
      <c r="S3015" s="73"/>
    </row>
    <row r="3016" spans="1:19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 t="str">
        <f>IF(DmartSalesData[[#This Row],[sales]]&gt;4000,"High Category",IF(DmartSalesData[[#This Row],[sales]]&gt;2000,"Medium Category","Low Category"))</f>
        <v>High Category</v>
      </c>
      <c r="G3016" s="2">
        <v>0.28999999999999998</v>
      </c>
      <c r="H3016" s="24">
        <f t="shared" si="94"/>
        <v>1244.9322999999999</v>
      </c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63" t="str">
        <f>IF(AND(DmartSalesData[[#This Row],[sales]]&gt;3000,DmartSalesData[[#This Row],[profit]]&gt;500),"Good","Not Good")</f>
        <v>Good</v>
      </c>
      <c r="R3016" s="73">
        <f>YEAR(DmartSalesData[[#This Row],[order_date]])</f>
        <v>2023</v>
      </c>
      <c r="S3016" s="73"/>
    </row>
    <row r="3017" spans="1:19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 t="str">
        <f>IF(DmartSalesData[[#This Row],[sales]]&gt;4000,"High Category",IF(DmartSalesData[[#This Row],[sales]]&gt;2000,"Medium Category","Low Category"))</f>
        <v>High Category</v>
      </c>
      <c r="G3017" s="2">
        <v>0.04</v>
      </c>
      <c r="H3017" s="24">
        <f t="shared" si="94"/>
        <v>165.41640000000001</v>
      </c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63" t="str">
        <f>IF(AND(DmartSalesData[[#This Row],[sales]]&gt;3000,DmartSalesData[[#This Row],[profit]]&gt;500),"Good","Not Good")</f>
        <v>Good</v>
      </c>
      <c r="R3017" s="73">
        <f>YEAR(DmartSalesData[[#This Row],[order_date]])</f>
        <v>2023</v>
      </c>
      <c r="S3017" s="73"/>
    </row>
    <row r="3018" spans="1:19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 t="str">
        <f>IF(DmartSalesData[[#This Row],[sales]]&gt;4000,"High Category",IF(DmartSalesData[[#This Row],[sales]]&gt;2000,"Medium Category","Low Category"))</f>
        <v>High Category</v>
      </c>
      <c r="G3018" s="2">
        <v>0.33</v>
      </c>
      <c r="H3018" s="24">
        <f t="shared" si="94"/>
        <v>1477.5816000000002</v>
      </c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63" t="str">
        <f>IF(AND(DmartSalesData[[#This Row],[sales]]&gt;3000,DmartSalesData[[#This Row],[profit]]&gt;500),"Good","Not Good")</f>
        <v>Not Good</v>
      </c>
      <c r="R3018" s="73">
        <f>YEAR(DmartSalesData[[#This Row],[order_date]])</f>
        <v>2024</v>
      </c>
      <c r="S3018" s="73"/>
    </row>
    <row r="3019" spans="1:19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 t="str">
        <f>IF(DmartSalesData[[#This Row],[sales]]&gt;4000,"High Category",IF(DmartSalesData[[#This Row],[sales]]&gt;2000,"Medium Category","Low Category"))</f>
        <v>Low Category</v>
      </c>
      <c r="G3019" s="2">
        <v>0.19</v>
      </c>
      <c r="H3019" s="24">
        <f t="shared" si="94"/>
        <v>63.944500000000005</v>
      </c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63" t="str">
        <f>IF(AND(DmartSalesData[[#This Row],[sales]]&gt;3000,DmartSalesData[[#This Row],[profit]]&gt;500),"Good","Not Good")</f>
        <v>Not Good</v>
      </c>
      <c r="R3019" s="73">
        <f>YEAR(DmartSalesData[[#This Row],[order_date]])</f>
        <v>2023</v>
      </c>
      <c r="S3019" s="73"/>
    </row>
    <row r="3020" spans="1:19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 t="str">
        <f>IF(DmartSalesData[[#This Row],[sales]]&gt;4000,"High Category",IF(DmartSalesData[[#This Row],[sales]]&gt;2000,"Medium Category","Low Category"))</f>
        <v>Low Category</v>
      </c>
      <c r="G3020" s="2">
        <v>0.44</v>
      </c>
      <c r="H3020" s="24">
        <f t="shared" si="94"/>
        <v>445.29759999999999</v>
      </c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63" t="str">
        <f>IF(AND(DmartSalesData[[#This Row],[sales]]&gt;3000,DmartSalesData[[#This Row],[profit]]&gt;500),"Good","Not Good")</f>
        <v>Not Good</v>
      </c>
      <c r="R3020" s="73">
        <f>YEAR(DmartSalesData[[#This Row],[order_date]])</f>
        <v>2024</v>
      </c>
      <c r="S3020" s="73"/>
    </row>
    <row r="3021" spans="1:19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 t="str">
        <f>IF(DmartSalesData[[#This Row],[sales]]&gt;4000,"High Category",IF(DmartSalesData[[#This Row],[sales]]&gt;2000,"Medium Category","Low Category"))</f>
        <v>Low Category</v>
      </c>
      <c r="G3021" s="2">
        <v>0.26</v>
      </c>
      <c r="H3021" s="24">
        <f t="shared" si="94"/>
        <v>403.286</v>
      </c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63" t="str">
        <f>IF(AND(DmartSalesData[[#This Row],[sales]]&gt;3000,DmartSalesData[[#This Row],[profit]]&gt;500),"Good","Not Good")</f>
        <v>Not Good</v>
      </c>
      <c r="R3021" s="73">
        <f>YEAR(DmartSalesData[[#This Row],[order_date]])</f>
        <v>2024</v>
      </c>
      <c r="S3021" s="73"/>
    </row>
    <row r="3022" spans="1:19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 t="str">
        <f>IF(DmartSalesData[[#This Row],[sales]]&gt;4000,"High Category",IF(DmartSalesData[[#This Row],[sales]]&gt;2000,"Medium Category","Low Category"))</f>
        <v>Low Category</v>
      </c>
      <c r="G3022" s="2">
        <v>0.04</v>
      </c>
      <c r="H3022" s="24">
        <f t="shared" si="94"/>
        <v>30.7012</v>
      </c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63" t="str">
        <f>IF(AND(DmartSalesData[[#This Row],[sales]]&gt;3000,DmartSalesData[[#This Row],[profit]]&gt;500),"Good","Not Good")</f>
        <v>Not Good</v>
      </c>
      <c r="R3022" s="73">
        <f>YEAR(DmartSalesData[[#This Row],[order_date]])</f>
        <v>2024</v>
      </c>
      <c r="S3022" s="73"/>
    </row>
    <row r="3023" spans="1:19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 t="str">
        <f>IF(DmartSalesData[[#This Row],[sales]]&gt;4000,"High Category",IF(DmartSalesData[[#This Row],[sales]]&gt;2000,"Medium Category","Low Category"))</f>
        <v>Medium Category</v>
      </c>
      <c r="G3023" s="2">
        <v>0</v>
      </c>
      <c r="H3023" s="24">
        <f t="shared" si="94"/>
        <v>0</v>
      </c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63" t="str">
        <f>IF(AND(DmartSalesData[[#This Row],[sales]]&gt;3000,DmartSalesData[[#This Row],[profit]]&gt;500),"Good","Not Good")</f>
        <v>Not Good</v>
      </c>
      <c r="R3023" s="73">
        <f>YEAR(DmartSalesData[[#This Row],[order_date]])</f>
        <v>2023</v>
      </c>
      <c r="S3023" s="73"/>
    </row>
    <row r="3024" spans="1:19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 t="str">
        <f>IF(DmartSalesData[[#This Row],[sales]]&gt;4000,"High Category",IF(DmartSalesData[[#This Row],[sales]]&gt;2000,"Medium Category","Low Category"))</f>
        <v>High Category</v>
      </c>
      <c r="G3024" s="2">
        <v>0.35</v>
      </c>
      <c r="H3024" s="24">
        <f t="shared" si="94"/>
        <v>1405.2464999999997</v>
      </c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63" t="str">
        <f>IF(AND(DmartSalesData[[#This Row],[sales]]&gt;3000,DmartSalesData[[#This Row],[profit]]&gt;500),"Good","Not Good")</f>
        <v>Good</v>
      </c>
      <c r="R3024" s="73">
        <f>YEAR(DmartSalesData[[#This Row],[order_date]])</f>
        <v>2023</v>
      </c>
      <c r="S3024" s="73"/>
    </row>
    <row r="3025" spans="1:19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 t="str">
        <f>IF(DmartSalesData[[#This Row],[sales]]&gt;4000,"High Category",IF(DmartSalesData[[#This Row],[sales]]&gt;2000,"Medium Category","Low Category"))</f>
        <v>High Category</v>
      </c>
      <c r="G3025" s="2">
        <v>0.2</v>
      </c>
      <c r="H3025" s="24">
        <f t="shared" si="94"/>
        <v>952.15800000000002</v>
      </c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63" t="str">
        <f>IF(AND(DmartSalesData[[#This Row],[sales]]&gt;3000,DmartSalesData[[#This Row],[profit]]&gt;500),"Good","Not Good")</f>
        <v>Good</v>
      </c>
      <c r="R3025" s="73">
        <f>YEAR(DmartSalesData[[#This Row],[order_date]])</f>
        <v>2023</v>
      </c>
      <c r="S3025" s="73"/>
    </row>
    <row r="3026" spans="1:19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 t="str">
        <f>IF(DmartSalesData[[#This Row],[sales]]&gt;4000,"High Category",IF(DmartSalesData[[#This Row],[sales]]&gt;2000,"Medium Category","Low Category"))</f>
        <v>High Category</v>
      </c>
      <c r="G3026" s="2">
        <v>0.14000000000000001</v>
      </c>
      <c r="H3026" s="24">
        <f t="shared" si="94"/>
        <v>624.24740000000008</v>
      </c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63" t="str">
        <f>IF(AND(DmartSalesData[[#This Row],[sales]]&gt;3000,DmartSalesData[[#This Row],[profit]]&gt;500),"Good","Not Good")</f>
        <v>Not Good</v>
      </c>
      <c r="R3026" s="73">
        <f>YEAR(DmartSalesData[[#This Row],[order_date]])</f>
        <v>2023</v>
      </c>
      <c r="S3026" s="73"/>
    </row>
    <row r="3027" spans="1:19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 t="str">
        <f>IF(DmartSalesData[[#This Row],[sales]]&gt;4000,"High Category",IF(DmartSalesData[[#This Row],[sales]]&gt;2000,"Medium Category","Low Category"))</f>
        <v>Medium Category</v>
      </c>
      <c r="G3027" s="2">
        <v>0.22</v>
      </c>
      <c r="H3027" s="24">
        <f t="shared" si="94"/>
        <v>515.00900000000001</v>
      </c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63" t="str">
        <f>IF(AND(DmartSalesData[[#This Row],[sales]]&gt;3000,DmartSalesData[[#This Row],[profit]]&gt;500),"Good","Not Good")</f>
        <v>Not Good</v>
      </c>
      <c r="R3027" s="73">
        <f>YEAR(DmartSalesData[[#This Row],[order_date]])</f>
        <v>2023</v>
      </c>
      <c r="S3027" s="73"/>
    </row>
    <row r="3028" spans="1:19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 t="str">
        <f>IF(DmartSalesData[[#This Row],[sales]]&gt;4000,"High Category",IF(DmartSalesData[[#This Row],[sales]]&gt;2000,"Medium Category","Low Category"))</f>
        <v>Medium Category</v>
      </c>
      <c r="G3028" s="2">
        <v>0.04</v>
      </c>
      <c r="H3028" s="24">
        <f t="shared" si="94"/>
        <v>128.75239999999999</v>
      </c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63" t="str">
        <f>IF(AND(DmartSalesData[[#This Row],[sales]]&gt;3000,DmartSalesData[[#This Row],[profit]]&gt;500),"Good","Not Good")</f>
        <v>Good</v>
      </c>
      <c r="R3028" s="73">
        <f>YEAR(DmartSalesData[[#This Row],[order_date]])</f>
        <v>2024</v>
      </c>
      <c r="S3028" s="73"/>
    </row>
    <row r="3029" spans="1:19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 t="str">
        <f>IF(DmartSalesData[[#This Row],[sales]]&gt;4000,"High Category",IF(DmartSalesData[[#This Row],[sales]]&gt;2000,"Medium Category","Low Category"))</f>
        <v>Low Category</v>
      </c>
      <c r="G3029" s="2">
        <v>0.2</v>
      </c>
      <c r="H3029" s="24">
        <f t="shared" si="94"/>
        <v>246.08200000000002</v>
      </c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63" t="str">
        <f>IF(AND(DmartSalesData[[#This Row],[sales]]&gt;3000,DmartSalesData[[#This Row],[profit]]&gt;500),"Good","Not Good")</f>
        <v>Not Good</v>
      </c>
      <c r="R3029" s="73">
        <f>YEAR(DmartSalesData[[#This Row],[order_date]])</f>
        <v>2023</v>
      </c>
      <c r="S3029" s="73"/>
    </row>
    <row r="3030" spans="1:19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 t="str">
        <f>IF(DmartSalesData[[#This Row],[sales]]&gt;4000,"High Category",IF(DmartSalesData[[#This Row],[sales]]&gt;2000,"Medium Category","Low Category"))</f>
        <v>Medium Category</v>
      </c>
      <c r="G3030" s="2">
        <v>0.16</v>
      </c>
      <c r="H3030" s="24">
        <f t="shared" si="94"/>
        <v>331.95839999999998</v>
      </c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63" t="str">
        <f>IF(AND(DmartSalesData[[#This Row],[sales]]&gt;3000,DmartSalesData[[#This Row],[profit]]&gt;500),"Good","Not Good")</f>
        <v>Not Good</v>
      </c>
      <c r="R3030" s="73">
        <f>YEAR(DmartSalesData[[#This Row],[order_date]])</f>
        <v>2024</v>
      </c>
      <c r="S3030" s="73"/>
    </row>
    <row r="3031" spans="1:19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 t="str">
        <f>IF(DmartSalesData[[#This Row],[sales]]&gt;4000,"High Category",IF(DmartSalesData[[#This Row],[sales]]&gt;2000,"Medium Category","Low Category"))</f>
        <v>High Category</v>
      </c>
      <c r="G3031" s="2">
        <v>0.4</v>
      </c>
      <c r="H3031" s="24">
        <f t="shared" si="94"/>
        <v>1747.5160000000001</v>
      </c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63" t="str">
        <f>IF(AND(DmartSalesData[[#This Row],[sales]]&gt;3000,DmartSalesData[[#This Row],[profit]]&gt;500),"Good","Not Good")</f>
        <v>Good</v>
      </c>
      <c r="R3031" s="73">
        <f>YEAR(DmartSalesData[[#This Row],[order_date]])</f>
        <v>2023</v>
      </c>
      <c r="S3031" s="73"/>
    </row>
    <row r="3032" spans="1:19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 t="str">
        <f>IF(DmartSalesData[[#This Row],[sales]]&gt;4000,"High Category",IF(DmartSalesData[[#This Row],[sales]]&gt;2000,"Medium Category","Low Category"))</f>
        <v>Low Category</v>
      </c>
      <c r="G3032" s="2">
        <v>0.09</v>
      </c>
      <c r="H3032" s="24">
        <f t="shared" si="94"/>
        <v>21.876299999999997</v>
      </c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63" t="str">
        <f>IF(AND(DmartSalesData[[#This Row],[sales]]&gt;3000,DmartSalesData[[#This Row],[profit]]&gt;500),"Good","Not Good")</f>
        <v>Not Good</v>
      </c>
      <c r="R3032" s="73">
        <f>YEAR(DmartSalesData[[#This Row],[order_date]])</f>
        <v>2023</v>
      </c>
      <c r="S3032" s="73"/>
    </row>
    <row r="3033" spans="1:19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 t="str">
        <f>IF(DmartSalesData[[#This Row],[sales]]&gt;4000,"High Category",IF(DmartSalesData[[#This Row],[sales]]&gt;2000,"Medium Category","Low Category"))</f>
        <v>Medium Category</v>
      </c>
      <c r="G3033" s="2">
        <v>0.38</v>
      </c>
      <c r="H3033" s="24">
        <f t="shared" si="94"/>
        <v>1029.9975999999999</v>
      </c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63" t="str">
        <f>IF(AND(DmartSalesData[[#This Row],[sales]]&gt;3000,DmartSalesData[[#This Row],[profit]]&gt;500),"Good","Not Good")</f>
        <v>Not Good</v>
      </c>
      <c r="R3033" s="73">
        <f>YEAR(DmartSalesData[[#This Row],[order_date]])</f>
        <v>2024</v>
      </c>
      <c r="S3033" s="73"/>
    </row>
    <row r="3034" spans="1:19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 t="str">
        <f>IF(DmartSalesData[[#This Row],[sales]]&gt;4000,"High Category",IF(DmartSalesData[[#This Row],[sales]]&gt;2000,"Medium Category","Low Category"))</f>
        <v>High Category</v>
      </c>
      <c r="G3034" s="2">
        <v>0.25</v>
      </c>
      <c r="H3034" s="24">
        <f t="shared" si="94"/>
        <v>1094.1775</v>
      </c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63" t="str">
        <f>IF(AND(DmartSalesData[[#This Row],[sales]]&gt;3000,DmartSalesData[[#This Row],[profit]]&gt;500),"Good","Not Good")</f>
        <v>Good</v>
      </c>
      <c r="R3034" s="73">
        <f>YEAR(DmartSalesData[[#This Row],[order_date]])</f>
        <v>2023</v>
      </c>
      <c r="S3034" s="73"/>
    </row>
    <row r="3035" spans="1:19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 t="str">
        <f>IF(DmartSalesData[[#This Row],[sales]]&gt;4000,"High Category",IF(DmartSalesData[[#This Row],[sales]]&gt;2000,"Medium Category","Low Category"))</f>
        <v>Low Category</v>
      </c>
      <c r="G3035" s="2">
        <v>0.04</v>
      </c>
      <c r="H3035" s="24">
        <f t="shared" si="94"/>
        <v>27.914000000000001</v>
      </c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63" t="str">
        <f>IF(AND(DmartSalesData[[#This Row],[sales]]&gt;3000,DmartSalesData[[#This Row],[profit]]&gt;500),"Good","Not Good")</f>
        <v>Not Good</v>
      </c>
      <c r="R3035" s="73">
        <f>YEAR(DmartSalesData[[#This Row],[order_date]])</f>
        <v>2023</v>
      </c>
      <c r="S3035" s="73"/>
    </row>
    <row r="3036" spans="1:19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 t="str">
        <f>IF(DmartSalesData[[#This Row],[sales]]&gt;4000,"High Category",IF(DmartSalesData[[#This Row],[sales]]&gt;2000,"Medium Category","Low Category"))</f>
        <v>High Category</v>
      </c>
      <c r="G3036" s="2">
        <v>0.48</v>
      </c>
      <c r="H3036" s="24">
        <f t="shared" si="94"/>
        <v>2358.9503999999997</v>
      </c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63" t="str">
        <f>IF(AND(DmartSalesData[[#This Row],[sales]]&gt;3000,DmartSalesData[[#This Row],[profit]]&gt;500),"Good","Not Good")</f>
        <v>Not Good</v>
      </c>
      <c r="R3036" s="73">
        <f>YEAR(DmartSalesData[[#This Row],[order_date]])</f>
        <v>2024</v>
      </c>
      <c r="S3036" s="73"/>
    </row>
    <row r="3037" spans="1:19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 t="str">
        <f>IF(DmartSalesData[[#This Row],[sales]]&gt;4000,"High Category",IF(DmartSalesData[[#This Row],[sales]]&gt;2000,"Medium Category","Low Category"))</f>
        <v>Low Category</v>
      </c>
      <c r="G3037" s="2">
        <v>0.37</v>
      </c>
      <c r="H3037" s="24">
        <f t="shared" si="94"/>
        <v>59.4664</v>
      </c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63" t="str">
        <f>IF(AND(DmartSalesData[[#This Row],[sales]]&gt;3000,DmartSalesData[[#This Row],[profit]]&gt;500),"Good","Not Good")</f>
        <v>Not Good</v>
      </c>
      <c r="R3037" s="73">
        <f>YEAR(DmartSalesData[[#This Row],[order_date]])</f>
        <v>2024</v>
      </c>
      <c r="S3037" s="73"/>
    </row>
    <row r="3038" spans="1:19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 t="str">
        <f>IF(DmartSalesData[[#This Row],[sales]]&gt;4000,"High Category",IF(DmartSalesData[[#This Row],[sales]]&gt;2000,"Medium Category","Low Category"))</f>
        <v>High Category</v>
      </c>
      <c r="G3038" s="2">
        <v>0.13</v>
      </c>
      <c r="H3038" s="24">
        <f t="shared" si="94"/>
        <v>577.45870000000002</v>
      </c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63" t="str">
        <f>IF(AND(DmartSalesData[[#This Row],[sales]]&gt;3000,DmartSalesData[[#This Row],[profit]]&gt;500),"Good","Not Good")</f>
        <v>Good</v>
      </c>
      <c r="R3038" s="73">
        <f>YEAR(DmartSalesData[[#This Row],[order_date]])</f>
        <v>2024</v>
      </c>
      <c r="S3038" s="73"/>
    </row>
    <row r="3039" spans="1:19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 t="str">
        <f>IF(DmartSalesData[[#This Row],[sales]]&gt;4000,"High Category",IF(DmartSalesData[[#This Row],[sales]]&gt;2000,"Medium Category","Low Category"))</f>
        <v>Low Category</v>
      </c>
      <c r="G3039" s="2">
        <v>0.28999999999999998</v>
      </c>
      <c r="H3039" s="24">
        <f t="shared" si="94"/>
        <v>531.56999999999994</v>
      </c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63" t="str">
        <f>IF(AND(DmartSalesData[[#This Row],[sales]]&gt;3000,DmartSalesData[[#This Row],[profit]]&gt;500),"Good","Not Good")</f>
        <v>Not Good</v>
      </c>
      <c r="R3039" s="73">
        <f>YEAR(DmartSalesData[[#This Row],[order_date]])</f>
        <v>2024</v>
      </c>
      <c r="S3039" s="73"/>
    </row>
    <row r="3040" spans="1:19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 t="str">
        <f>IF(DmartSalesData[[#This Row],[sales]]&gt;4000,"High Category",IF(DmartSalesData[[#This Row],[sales]]&gt;2000,"Medium Category","Low Category"))</f>
        <v>Low Category</v>
      </c>
      <c r="G3040" s="2">
        <v>0.45</v>
      </c>
      <c r="H3040" s="24">
        <f t="shared" si="94"/>
        <v>337.58099999999996</v>
      </c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63" t="str">
        <f>IF(AND(DmartSalesData[[#This Row],[sales]]&gt;3000,DmartSalesData[[#This Row],[profit]]&gt;500),"Good","Not Good")</f>
        <v>Not Good</v>
      </c>
      <c r="R3040" s="73">
        <f>YEAR(DmartSalesData[[#This Row],[order_date]])</f>
        <v>2023</v>
      </c>
      <c r="S3040" s="73"/>
    </row>
    <row r="3041" spans="1:19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 t="str">
        <f>IF(DmartSalesData[[#This Row],[sales]]&gt;4000,"High Category",IF(DmartSalesData[[#This Row],[sales]]&gt;2000,"Medium Category","Low Category"))</f>
        <v>Low Category</v>
      </c>
      <c r="G3041" s="2">
        <v>0.47</v>
      </c>
      <c r="H3041" s="24">
        <f t="shared" si="94"/>
        <v>409.39819999999997</v>
      </c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63" t="str">
        <f>IF(AND(DmartSalesData[[#This Row],[sales]]&gt;3000,DmartSalesData[[#This Row],[profit]]&gt;500),"Good","Not Good")</f>
        <v>Not Good</v>
      </c>
      <c r="R3041" s="73">
        <f>YEAR(DmartSalesData[[#This Row],[order_date]])</f>
        <v>2024</v>
      </c>
      <c r="S3041" s="73"/>
    </row>
    <row r="3042" spans="1:19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 t="str">
        <f>IF(DmartSalesData[[#This Row],[sales]]&gt;4000,"High Category",IF(DmartSalesData[[#This Row],[sales]]&gt;2000,"Medium Category","Low Category"))</f>
        <v>Medium Category</v>
      </c>
      <c r="G3042" s="2">
        <v>0.37</v>
      </c>
      <c r="H3042" s="24">
        <f t="shared" si="94"/>
        <v>1308.2386000000001</v>
      </c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63" t="str">
        <f>IF(AND(DmartSalesData[[#This Row],[sales]]&gt;3000,DmartSalesData[[#This Row],[profit]]&gt;500),"Good","Not Good")</f>
        <v>Not Good</v>
      </c>
      <c r="R3042" s="73">
        <f>YEAR(DmartSalesData[[#This Row],[order_date]])</f>
        <v>2023</v>
      </c>
      <c r="S3042" s="73"/>
    </row>
    <row r="3043" spans="1:19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 t="str">
        <f>IF(DmartSalesData[[#This Row],[sales]]&gt;4000,"High Category",IF(DmartSalesData[[#This Row],[sales]]&gt;2000,"Medium Category","Low Category"))</f>
        <v>High Category</v>
      </c>
      <c r="G3043" s="2">
        <v>0.36</v>
      </c>
      <c r="H3043" s="24">
        <f t="shared" si="94"/>
        <v>1571.9507999999998</v>
      </c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63" t="str">
        <f>IF(AND(DmartSalesData[[#This Row],[sales]]&gt;3000,DmartSalesData[[#This Row],[profit]]&gt;500),"Good","Not Good")</f>
        <v>Not Good</v>
      </c>
      <c r="R3043" s="73">
        <f>YEAR(DmartSalesData[[#This Row],[order_date]])</f>
        <v>2023</v>
      </c>
      <c r="S3043" s="73"/>
    </row>
    <row r="3044" spans="1:19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 t="str">
        <f>IF(DmartSalesData[[#This Row],[sales]]&gt;4000,"High Category",IF(DmartSalesData[[#This Row],[sales]]&gt;2000,"Medium Category","Low Category"))</f>
        <v>Medium Category</v>
      </c>
      <c r="G3044" s="2">
        <v>0.14000000000000001</v>
      </c>
      <c r="H3044" s="24">
        <f t="shared" si="94"/>
        <v>453.77220000000005</v>
      </c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63" t="str">
        <f>IF(AND(DmartSalesData[[#This Row],[sales]]&gt;3000,DmartSalesData[[#This Row],[profit]]&gt;500),"Good","Not Good")</f>
        <v>Good</v>
      </c>
      <c r="R3044" s="73">
        <f>YEAR(DmartSalesData[[#This Row],[order_date]])</f>
        <v>2023</v>
      </c>
      <c r="S3044" s="73"/>
    </row>
    <row r="3045" spans="1:19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 t="str">
        <f>IF(DmartSalesData[[#This Row],[sales]]&gt;4000,"High Category",IF(DmartSalesData[[#This Row],[sales]]&gt;2000,"Medium Category","Low Category"))</f>
        <v>High Category</v>
      </c>
      <c r="G3045" s="2">
        <v>0.49</v>
      </c>
      <c r="H3045" s="24">
        <f t="shared" si="94"/>
        <v>2278.8674999999998</v>
      </c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63" t="str">
        <f>IF(AND(DmartSalesData[[#This Row],[sales]]&gt;3000,DmartSalesData[[#This Row],[profit]]&gt;500),"Good","Not Good")</f>
        <v>Good</v>
      </c>
      <c r="R3045" s="73">
        <f>YEAR(DmartSalesData[[#This Row],[order_date]])</f>
        <v>2023</v>
      </c>
      <c r="S3045" s="73"/>
    </row>
    <row r="3046" spans="1:19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 t="str">
        <f>IF(DmartSalesData[[#This Row],[sales]]&gt;4000,"High Category",IF(DmartSalesData[[#This Row],[sales]]&gt;2000,"Medium Category","Low Category"))</f>
        <v>High Category</v>
      </c>
      <c r="G3046" s="2">
        <v>0.12</v>
      </c>
      <c r="H3046" s="24">
        <f t="shared" si="94"/>
        <v>507.37799999999993</v>
      </c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63" t="str">
        <f>IF(AND(DmartSalesData[[#This Row],[sales]]&gt;3000,DmartSalesData[[#This Row],[profit]]&gt;500),"Good","Not Good")</f>
        <v>Not Good</v>
      </c>
      <c r="R3046" s="73">
        <f>YEAR(DmartSalesData[[#This Row],[order_date]])</f>
        <v>2024</v>
      </c>
      <c r="S3046" s="73"/>
    </row>
    <row r="3047" spans="1:19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 t="str">
        <f>IF(DmartSalesData[[#This Row],[sales]]&gt;4000,"High Category",IF(DmartSalesData[[#This Row],[sales]]&gt;2000,"Medium Category","Low Category"))</f>
        <v>Low Category</v>
      </c>
      <c r="G3047" s="2">
        <v>0.04</v>
      </c>
      <c r="H3047" s="24">
        <f t="shared" si="94"/>
        <v>5.7703999999999995</v>
      </c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63" t="str">
        <f>IF(AND(DmartSalesData[[#This Row],[sales]]&gt;3000,DmartSalesData[[#This Row],[profit]]&gt;500),"Good","Not Good")</f>
        <v>Not Good</v>
      </c>
      <c r="R3047" s="73">
        <f>YEAR(DmartSalesData[[#This Row],[order_date]])</f>
        <v>2024</v>
      </c>
      <c r="S3047" s="73"/>
    </row>
    <row r="3048" spans="1:19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 t="str">
        <f>IF(DmartSalesData[[#This Row],[sales]]&gt;4000,"High Category",IF(DmartSalesData[[#This Row],[sales]]&gt;2000,"Medium Category","Low Category"))</f>
        <v>Medium Category</v>
      </c>
      <c r="G3048" s="2">
        <v>0.49</v>
      </c>
      <c r="H3048" s="24">
        <f t="shared" si="94"/>
        <v>1656.3028999999999</v>
      </c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63" t="str">
        <f>IF(AND(DmartSalesData[[#This Row],[sales]]&gt;3000,DmartSalesData[[#This Row],[profit]]&gt;500),"Good","Not Good")</f>
        <v>Not Good</v>
      </c>
      <c r="R3048" s="73">
        <f>YEAR(DmartSalesData[[#This Row],[order_date]])</f>
        <v>2024</v>
      </c>
      <c r="S3048" s="73"/>
    </row>
    <row r="3049" spans="1:19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 t="str">
        <f>IF(DmartSalesData[[#This Row],[sales]]&gt;4000,"High Category",IF(DmartSalesData[[#This Row],[sales]]&gt;2000,"Medium Category","Low Category"))</f>
        <v>Low Category</v>
      </c>
      <c r="G3049" s="2">
        <v>0.08</v>
      </c>
      <c r="H3049" s="24">
        <f t="shared" si="94"/>
        <v>127.41680000000001</v>
      </c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63" t="str">
        <f>IF(AND(DmartSalesData[[#This Row],[sales]]&gt;3000,DmartSalesData[[#This Row],[profit]]&gt;500),"Good","Not Good")</f>
        <v>Not Good</v>
      </c>
      <c r="R3049" s="73">
        <f>YEAR(DmartSalesData[[#This Row],[order_date]])</f>
        <v>2024</v>
      </c>
      <c r="S3049" s="73"/>
    </row>
    <row r="3050" spans="1:19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 t="str">
        <f>IF(DmartSalesData[[#This Row],[sales]]&gt;4000,"High Category",IF(DmartSalesData[[#This Row],[sales]]&gt;2000,"Medium Category","Low Category"))</f>
        <v>Medium Category</v>
      </c>
      <c r="G3050" s="2">
        <v>0.26</v>
      </c>
      <c r="H3050" s="24">
        <f t="shared" si="94"/>
        <v>605.03300000000002</v>
      </c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63" t="str">
        <f>IF(AND(DmartSalesData[[#This Row],[sales]]&gt;3000,DmartSalesData[[#This Row],[profit]]&gt;500),"Good","Not Good")</f>
        <v>Not Good</v>
      </c>
      <c r="R3050" s="73">
        <f>YEAR(DmartSalesData[[#This Row],[order_date]])</f>
        <v>2023</v>
      </c>
      <c r="S3050" s="73"/>
    </row>
    <row r="3051" spans="1:19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 t="str">
        <f>IF(DmartSalesData[[#This Row],[sales]]&gt;4000,"High Category",IF(DmartSalesData[[#This Row],[sales]]&gt;2000,"Medium Category","Low Category"))</f>
        <v>Low Category</v>
      </c>
      <c r="G3051" s="2">
        <v>0.23</v>
      </c>
      <c r="H3051" s="24">
        <f t="shared" si="94"/>
        <v>128.9725</v>
      </c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63" t="str">
        <f>IF(AND(DmartSalesData[[#This Row],[sales]]&gt;3000,DmartSalesData[[#This Row],[profit]]&gt;500),"Good","Not Good")</f>
        <v>Not Good</v>
      </c>
      <c r="R3051" s="73">
        <f>YEAR(DmartSalesData[[#This Row],[order_date]])</f>
        <v>2024</v>
      </c>
      <c r="S3051" s="73"/>
    </row>
    <row r="3052" spans="1:19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 t="str">
        <f>IF(DmartSalesData[[#This Row],[sales]]&gt;4000,"High Category",IF(DmartSalesData[[#This Row],[sales]]&gt;2000,"Medium Category","Low Category"))</f>
        <v>Low Category</v>
      </c>
      <c r="G3052" s="2">
        <v>0.42</v>
      </c>
      <c r="H3052" s="24">
        <f t="shared" si="94"/>
        <v>622.56179999999995</v>
      </c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63" t="str">
        <f>IF(AND(DmartSalesData[[#This Row],[sales]]&gt;3000,DmartSalesData[[#This Row],[profit]]&gt;500),"Good","Not Good")</f>
        <v>Not Good</v>
      </c>
      <c r="R3052" s="73">
        <f>YEAR(DmartSalesData[[#This Row],[order_date]])</f>
        <v>2024</v>
      </c>
      <c r="S3052" s="73"/>
    </row>
    <row r="3053" spans="1:19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 t="str">
        <f>IF(DmartSalesData[[#This Row],[sales]]&gt;4000,"High Category",IF(DmartSalesData[[#This Row],[sales]]&gt;2000,"Medium Category","Low Category"))</f>
        <v>Medium Category</v>
      </c>
      <c r="G3053" s="2">
        <v>0.2</v>
      </c>
      <c r="H3053" s="24">
        <f t="shared" si="94"/>
        <v>640.03200000000004</v>
      </c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63" t="str">
        <f>IF(AND(DmartSalesData[[#This Row],[sales]]&gt;3000,DmartSalesData[[#This Row],[profit]]&gt;500),"Good","Not Good")</f>
        <v>Not Good</v>
      </c>
      <c r="R3053" s="73">
        <f>YEAR(DmartSalesData[[#This Row],[order_date]])</f>
        <v>2024</v>
      </c>
      <c r="S3053" s="73"/>
    </row>
    <row r="3054" spans="1:19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 t="str">
        <f>IF(DmartSalesData[[#This Row],[sales]]&gt;4000,"High Category",IF(DmartSalesData[[#This Row],[sales]]&gt;2000,"Medium Category","Low Category"))</f>
        <v>Low Category</v>
      </c>
      <c r="G3054" s="2">
        <v>0.25</v>
      </c>
      <c r="H3054" s="24">
        <f t="shared" si="94"/>
        <v>292.51749999999998</v>
      </c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63" t="str">
        <f>IF(AND(DmartSalesData[[#This Row],[sales]]&gt;3000,DmartSalesData[[#This Row],[profit]]&gt;500),"Good","Not Good")</f>
        <v>Not Good</v>
      </c>
      <c r="R3054" s="73">
        <f>YEAR(DmartSalesData[[#This Row],[order_date]])</f>
        <v>2023</v>
      </c>
      <c r="S3054" s="73"/>
    </row>
    <row r="3055" spans="1:19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 t="str">
        <f>IF(DmartSalesData[[#This Row],[sales]]&gt;4000,"High Category",IF(DmartSalesData[[#This Row],[sales]]&gt;2000,"Medium Category","Low Category"))</f>
        <v>Medium Category</v>
      </c>
      <c r="G3055" s="2">
        <v>0.02</v>
      </c>
      <c r="H3055" s="24">
        <f t="shared" si="94"/>
        <v>65.458600000000004</v>
      </c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63" t="str">
        <f>IF(AND(DmartSalesData[[#This Row],[sales]]&gt;3000,DmartSalesData[[#This Row],[profit]]&gt;500),"Good","Not Good")</f>
        <v>Good</v>
      </c>
      <c r="R3055" s="73">
        <f>YEAR(DmartSalesData[[#This Row],[order_date]])</f>
        <v>2023</v>
      </c>
      <c r="S3055" s="73"/>
    </row>
    <row r="3056" spans="1:19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 t="str">
        <f>IF(DmartSalesData[[#This Row],[sales]]&gt;4000,"High Category",IF(DmartSalesData[[#This Row],[sales]]&gt;2000,"Medium Category","Low Category"))</f>
        <v>High Category</v>
      </c>
      <c r="G3056" s="2">
        <v>0.1</v>
      </c>
      <c r="H3056" s="24">
        <f t="shared" si="94"/>
        <v>462.286</v>
      </c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63" t="str">
        <f>IF(AND(DmartSalesData[[#This Row],[sales]]&gt;3000,DmartSalesData[[#This Row],[profit]]&gt;500),"Good","Not Good")</f>
        <v>Good</v>
      </c>
      <c r="R3056" s="73">
        <f>YEAR(DmartSalesData[[#This Row],[order_date]])</f>
        <v>2024</v>
      </c>
      <c r="S3056" s="73"/>
    </row>
    <row r="3057" spans="1:19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 t="str">
        <f>IF(DmartSalesData[[#This Row],[sales]]&gt;4000,"High Category",IF(DmartSalesData[[#This Row],[sales]]&gt;2000,"Medium Category","Low Category"))</f>
        <v>Low Category</v>
      </c>
      <c r="G3057" s="2">
        <v>0.42</v>
      </c>
      <c r="H3057" s="24">
        <f t="shared" si="94"/>
        <v>52.168199999999999</v>
      </c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63" t="str">
        <f>IF(AND(DmartSalesData[[#This Row],[sales]]&gt;3000,DmartSalesData[[#This Row],[profit]]&gt;500),"Good","Not Good")</f>
        <v>Not Good</v>
      </c>
      <c r="R3057" s="73">
        <f>YEAR(DmartSalesData[[#This Row],[order_date]])</f>
        <v>2024</v>
      </c>
      <c r="S3057" s="73"/>
    </row>
    <row r="3058" spans="1:19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 t="str">
        <f>IF(DmartSalesData[[#This Row],[sales]]&gt;4000,"High Category",IF(DmartSalesData[[#This Row],[sales]]&gt;2000,"Medium Category","Low Category"))</f>
        <v>Medium Category</v>
      </c>
      <c r="G3058" s="2">
        <v>0.24</v>
      </c>
      <c r="H3058" s="24">
        <f t="shared" si="94"/>
        <v>948.06719999999996</v>
      </c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63" t="str">
        <f>IF(AND(DmartSalesData[[#This Row],[sales]]&gt;3000,DmartSalesData[[#This Row],[profit]]&gt;500),"Good","Not Good")</f>
        <v>Good</v>
      </c>
      <c r="R3058" s="73">
        <f>YEAR(DmartSalesData[[#This Row],[order_date]])</f>
        <v>2023</v>
      </c>
      <c r="S3058" s="73"/>
    </row>
    <row r="3059" spans="1:19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 t="str">
        <f>IF(DmartSalesData[[#This Row],[sales]]&gt;4000,"High Category",IF(DmartSalesData[[#This Row],[sales]]&gt;2000,"Medium Category","Low Category"))</f>
        <v>Medium Category</v>
      </c>
      <c r="G3059" s="2">
        <v>0.12</v>
      </c>
      <c r="H3059" s="24">
        <f t="shared" si="94"/>
        <v>389.09519999999998</v>
      </c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63" t="str">
        <f>IF(AND(DmartSalesData[[#This Row],[sales]]&gt;3000,DmartSalesData[[#This Row],[profit]]&gt;500),"Good","Not Good")</f>
        <v>Not Good</v>
      </c>
      <c r="R3059" s="73">
        <f>YEAR(DmartSalesData[[#This Row],[order_date]])</f>
        <v>2023</v>
      </c>
      <c r="S3059" s="73"/>
    </row>
    <row r="3060" spans="1:19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 t="str">
        <f>IF(DmartSalesData[[#This Row],[sales]]&gt;4000,"High Category",IF(DmartSalesData[[#This Row],[sales]]&gt;2000,"Medium Category","Low Category"))</f>
        <v>Low Category</v>
      </c>
      <c r="G3060" s="2">
        <v>0.18</v>
      </c>
      <c r="H3060" s="24">
        <f t="shared" si="94"/>
        <v>59.129999999999995</v>
      </c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63" t="str">
        <f>IF(AND(DmartSalesData[[#This Row],[sales]]&gt;3000,DmartSalesData[[#This Row],[profit]]&gt;500),"Good","Not Good")</f>
        <v>Not Good</v>
      </c>
      <c r="R3060" s="73">
        <f>YEAR(DmartSalesData[[#This Row],[order_date]])</f>
        <v>2024</v>
      </c>
      <c r="S3060" s="73"/>
    </row>
    <row r="3061" spans="1:19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 t="str">
        <f>IF(DmartSalesData[[#This Row],[sales]]&gt;4000,"High Category",IF(DmartSalesData[[#This Row],[sales]]&gt;2000,"Medium Category","Low Category"))</f>
        <v>Medium Category</v>
      </c>
      <c r="G3061" s="2">
        <v>0.14000000000000001</v>
      </c>
      <c r="H3061" s="24">
        <f t="shared" si="94"/>
        <v>556.05480000000011</v>
      </c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63" t="str">
        <f>IF(AND(DmartSalesData[[#This Row],[sales]]&gt;3000,DmartSalesData[[#This Row],[profit]]&gt;500),"Good","Not Good")</f>
        <v>Good</v>
      </c>
      <c r="R3061" s="73">
        <f>YEAR(DmartSalesData[[#This Row],[order_date]])</f>
        <v>2024</v>
      </c>
      <c r="S3061" s="73"/>
    </row>
    <row r="3062" spans="1:19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 t="str">
        <f>IF(DmartSalesData[[#This Row],[sales]]&gt;4000,"High Category",IF(DmartSalesData[[#This Row],[sales]]&gt;2000,"Medium Category","Low Category"))</f>
        <v>Low Category</v>
      </c>
      <c r="G3062" s="2">
        <v>0.28000000000000003</v>
      </c>
      <c r="H3062" s="24">
        <f t="shared" si="94"/>
        <v>336.04200000000003</v>
      </c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63" t="str">
        <f>IF(AND(DmartSalesData[[#This Row],[sales]]&gt;3000,DmartSalesData[[#This Row],[profit]]&gt;500),"Good","Not Good")</f>
        <v>Not Good</v>
      </c>
      <c r="R3062" s="73">
        <f>YEAR(DmartSalesData[[#This Row],[order_date]])</f>
        <v>2024</v>
      </c>
      <c r="S3062" s="73"/>
    </row>
    <row r="3063" spans="1:19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 t="str">
        <f>IF(DmartSalesData[[#This Row],[sales]]&gt;4000,"High Category",IF(DmartSalesData[[#This Row],[sales]]&gt;2000,"Medium Category","Low Category"))</f>
        <v>Low Category</v>
      </c>
      <c r="G3063" s="2">
        <v>0.03</v>
      </c>
      <c r="H3063" s="24">
        <f t="shared" si="94"/>
        <v>42.075600000000001</v>
      </c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63" t="str">
        <f>IF(AND(DmartSalesData[[#This Row],[sales]]&gt;3000,DmartSalesData[[#This Row],[profit]]&gt;500),"Good","Not Good")</f>
        <v>Not Good</v>
      </c>
      <c r="R3063" s="73">
        <f>YEAR(DmartSalesData[[#This Row],[order_date]])</f>
        <v>2024</v>
      </c>
      <c r="S3063" s="73"/>
    </row>
    <row r="3064" spans="1:19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 t="str">
        <f>IF(DmartSalesData[[#This Row],[sales]]&gt;4000,"High Category",IF(DmartSalesData[[#This Row],[sales]]&gt;2000,"Medium Category","Low Category"))</f>
        <v>Low Category</v>
      </c>
      <c r="G3064" s="2">
        <v>0.11</v>
      </c>
      <c r="H3064" s="24">
        <f t="shared" si="94"/>
        <v>61.405300000000004</v>
      </c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63" t="str">
        <f>IF(AND(DmartSalesData[[#This Row],[sales]]&gt;3000,DmartSalesData[[#This Row],[profit]]&gt;500),"Good","Not Good")</f>
        <v>Not Good</v>
      </c>
      <c r="R3064" s="73">
        <f>YEAR(DmartSalesData[[#This Row],[order_date]])</f>
        <v>2023</v>
      </c>
      <c r="S3064" s="73"/>
    </row>
    <row r="3065" spans="1:19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 t="str">
        <f>IF(DmartSalesData[[#This Row],[sales]]&gt;4000,"High Category",IF(DmartSalesData[[#This Row],[sales]]&gt;2000,"Medium Category","Low Category"))</f>
        <v>Medium Category</v>
      </c>
      <c r="G3065" s="2">
        <v>0.18</v>
      </c>
      <c r="H3065" s="24">
        <f t="shared" si="94"/>
        <v>489.32279999999997</v>
      </c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63" t="str">
        <f>IF(AND(DmartSalesData[[#This Row],[sales]]&gt;3000,DmartSalesData[[#This Row],[profit]]&gt;500),"Good","Not Good")</f>
        <v>Not Good</v>
      </c>
      <c r="R3065" s="73">
        <f>YEAR(DmartSalesData[[#This Row],[order_date]])</f>
        <v>2024</v>
      </c>
      <c r="S3065" s="73"/>
    </row>
    <row r="3066" spans="1:19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 t="str">
        <f>IF(DmartSalesData[[#This Row],[sales]]&gt;4000,"High Category",IF(DmartSalesData[[#This Row],[sales]]&gt;2000,"Medium Category","Low Category"))</f>
        <v>Medium Category</v>
      </c>
      <c r="G3066" s="2">
        <v>0.46</v>
      </c>
      <c r="H3066" s="24">
        <f t="shared" si="94"/>
        <v>1168.998</v>
      </c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63" t="str">
        <f>IF(AND(DmartSalesData[[#This Row],[sales]]&gt;3000,DmartSalesData[[#This Row],[profit]]&gt;500),"Good","Not Good")</f>
        <v>Not Good</v>
      </c>
      <c r="R3066" s="73">
        <f>YEAR(DmartSalesData[[#This Row],[order_date]])</f>
        <v>2023</v>
      </c>
      <c r="S3066" s="73"/>
    </row>
    <row r="3067" spans="1:19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 t="str">
        <f>IF(DmartSalesData[[#This Row],[sales]]&gt;4000,"High Category",IF(DmartSalesData[[#This Row],[sales]]&gt;2000,"Medium Category","Low Category"))</f>
        <v>Low Category</v>
      </c>
      <c r="G3067" s="2">
        <v>0.31</v>
      </c>
      <c r="H3067" s="24">
        <f t="shared" si="94"/>
        <v>558.3596</v>
      </c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63" t="str">
        <f>IF(AND(DmartSalesData[[#This Row],[sales]]&gt;3000,DmartSalesData[[#This Row],[profit]]&gt;500),"Good","Not Good")</f>
        <v>Not Good</v>
      </c>
      <c r="R3067" s="73">
        <f>YEAR(DmartSalesData[[#This Row],[order_date]])</f>
        <v>2024</v>
      </c>
      <c r="S3067" s="73"/>
    </row>
    <row r="3068" spans="1:19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 t="str">
        <f>IF(DmartSalesData[[#This Row],[sales]]&gt;4000,"High Category",IF(DmartSalesData[[#This Row],[sales]]&gt;2000,"Medium Category","Low Category"))</f>
        <v>Low Category</v>
      </c>
      <c r="G3068" s="2">
        <v>0.25</v>
      </c>
      <c r="H3068" s="24">
        <f t="shared" si="94"/>
        <v>231.7225</v>
      </c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63" t="str">
        <f>IF(AND(DmartSalesData[[#This Row],[sales]]&gt;3000,DmartSalesData[[#This Row],[profit]]&gt;500),"Good","Not Good")</f>
        <v>Not Good</v>
      </c>
      <c r="R3068" s="73">
        <f>YEAR(DmartSalesData[[#This Row],[order_date]])</f>
        <v>2024</v>
      </c>
      <c r="S3068" s="73"/>
    </row>
    <row r="3069" spans="1:19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 t="str">
        <f>IF(DmartSalesData[[#This Row],[sales]]&gt;4000,"High Category",IF(DmartSalesData[[#This Row],[sales]]&gt;2000,"Medium Category","Low Category"))</f>
        <v>High Category</v>
      </c>
      <c r="G3069" s="2">
        <v>0.1</v>
      </c>
      <c r="H3069" s="24">
        <f t="shared" si="94"/>
        <v>420.59700000000004</v>
      </c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63" t="str">
        <f>IF(AND(DmartSalesData[[#This Row],[sales]]&gt;3000,DmartSalesData[[#This Row],[profit]]&gt;500),"Good","Not Good")</f>
        <v>Good</v>
      </c>
      <c r="R3069" s="73">
        <f>YEAR(DmartSalesData[[#This Row],[order_date]])</f>
        <v>2023</v>
      </c>
      <c r="S3069" s="73"/>
    </row>
    <row r="3070" spans="1:19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 t="str">
        <f>IF(DmartSalesData[[#This Row],[sales]]&gt;4000,"High Category",IF(DmartSalesData[[#This Row],[sales]]&gt;2000,"Medium Category","Low Category"))</f>
        <v>High Category</v>
      </c>
      <c r="G3070" s="2">
        <v>0.28000000000000003</v>
      </c>
      <c r="H3070" s="24">
        <f t="shared" si="94"/>
        <v>1230.3900000000001</v>
      </c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63" t="str">
        <f>IF(AND(DmartSalesData[[#This Row],[sales]]&gt;3000,DmartSalesData[[#This Row],[profit]]&gt;500),"Good","Not Good")</f>
        <v>Good</v>
      </c>
      <c r="R3070" s="73">
        <f>YEAR(DmartSalesData[[#This Row],[order_date]])</f>
        <v>2023</v>
      </c>
      <c r="S3070" s="73"/>
    </row>
    <row r="3071" spans="1:19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 t="str">
        <f>IF(DmartSalesData[[#This Row],[sales]]&gt;4000,"High Category",IF(DmartSalesData[[#This Row],[sales]]&gt;2000,"Medium Category","Low Category"))</f>
        <v>Medium Category</v>
      </c>
      <c r="G3071" s="2">
        <v>0.46</v>
      </c>
      <c r="H3071" s="24">
        <f t="shared" si="94"/>
        <v>1264.4664</v>
      </c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63" t="str">
        <f>IF(AND(DmartSalesData[[#This Row],[sales]]&gt;3000,DmartSalesData[[#This Row],[profit]]&gt;500),"Good","Not Good")</f>
        <v>Not Good</v>
      </c>
      <c r="R3071" s="73">
        <f>YEAR(DmartSalesData[[#This Row],[order_date]])</f>
        <v>2023</v>
      </c>
      <c r="S3071" s="73"/>
    </row>
    <row r="3072" spans="1:19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 t="str">
        <f>IF(DmartSalesData[[#This Row],[sales]]&gt;4000,"High Category",IF(DmartSalesData[[#This Row],[sales]]&gt;2000,"Medium Category","Low Category"))</f>
        <v>Low Category</v>
      </c>
      <c r="G3072" s="2">
        <v>0.28000000000000003</v>
      </c>
      <c r="H3072" s="24">
        <f t="shared" si="94"/>
        <v>363.07600000000002</v>
      </c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63" t="str">
        <f>IF(AND(DmartSalesData[[#This Row],[sales]]&gt;3000,DmartSalesData[[#This Row],[profit]]&gt;500),"Good","Not Good")</f>
        <v>Not Good</v>
      </c>
      <c r="R3072" s="73">
        <f>YEAR(DmartSalesData[[#This Row],[order_date]])</f>
        <v>2024</v>
      </c>
      <c r="S3072" s="73"/>
    </row>
    <row r="3073" spans="1:19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 t="str">
        <f>IF(DmartSalesData[[#This Row],[sales]]&gt;4000,"High Category",IF(DmartSalesData[[#This Row],[sales]]&gt;2000,"Medium Category","Low Category"))</f>
        <v>Low Category</v>
      </c>
      <c r="G3073" s="2">
        <v>0.08</v>
      </c>
      <c r="H3073" s="24">
        <f t="shared" si="94"/>
        <v>45.675200000000004</v>
      </c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63" t="str">
        <f>IF(AND(DmartSalesData[[#This Row],[sales]]&gt;3000,DmartSalesData[[#This Row],[profit]]&gt;500),"Good","Not Good")</f>
        <v>Not Good</v>
      </c>
      <c r="R3073" s="73">
        <f>YEAR(DmartSalesData[[#This Row],[order_date]])</f>
        <v>2024</v>
      </c>
      <c r="S3073" s="73"/>
    </row>
    <row r="3074" spans="1:19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 t="str">
        <f>IF(DmartSalesData[[#This Row],[sales]]&gt;4000,"High Category",IF(DmartSalesData[[#This Row],[sales]]&gt;2000,"Medium Category","Low Category"))</f>
        <v>High Category</v>
      </c>
      <c r="G3074" s="2">
        <v>0.5</v>
      </c>
      <c r="H3074" s="24">
        <f t="shared" ref="H3074:H3137" si="96">E3074*G3074</f>
        <v>2177.9349999999999</v>
      </c>
      <c r="I3074" s="2">
        <f t="shared" ref="I3074:I3137" si="97">E3074-H3074</f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63" t="str">
        <f>IF(AND(DmartSalesData[[#This Row],[sales]]&gt;3000,DmartSalesData[[#This Row],[profit]]&gt;500),"Good","Not Good")</f>
        <v>Good</v>
      </c>
      <c r="R3074" s="73">
        <f>YEAR(DmartSalesData[[#This Row],[order_date]])</f>
        <v>2023</v>
      </c>
      <c r="S3074" s="73"/>
    </row>
    <row r="3075" spans="1:19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 t="str">
        <f>IF(DmartSalesData[[#This Row],[sales]]&gt;4000,"High Category",IF(DmartSalesData[[#This Row],[sales]]&gt;2000,"Medium Category","Low Category"))</f>
        <v>Low Category</v>
      </c>
      <c r="G3075" s="2">
        <v>0.25</v>
      </c>
      <c r="H3075" s="24">
        <f t="shared" si="96"/>
        <v>142.66499999999999</v>
      </c>
      <c r="I3075" s="2">
        <f t="shared" si="97"/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63" t="str">
        <f>IF(AND(DmartSalesData[[#This Row],[sales]]&gt;3000,DmartSalesData[[#This Row],[profit]]&gt;500),"Good","Not Good")</f>
        <v>Not Good</v>
      </c>
      <c r="R3075" s="73">
        <f>YEAR(DmartSalesData[[#This Row],[order_date]])</f>
        <v>2023</v>
      </c>
      <c r="S3075" s="73"/>
    </row>
    <row r="3076" spans="1:19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 t="str">
        <f>IF(DmartSalesData[[#This Row],[sales]]&gt;4000,"High Category",IF(DmartSalesData[[#This Row],[sales]]&gt;2000,"Medium Category","Low Category"))</f>
        <v>Low Category</v>
      </c>
      <c r="G3076" s="2">
        <v>0.16</v>
      </c>
      <c r="H3076" s="24">
        <f t="shared" si="96"/>
        <v>26.332800000000002</v>
      </c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63" t="str">
        <f>IF(AND(DmartSalesData[[#This Row],[sales]]&gt;3000,DmartSalesData[[#This Row],[profit]]&gt;500),"Good","Not Good")</f>
        <v>Not Good</v>
      </c>
      <c r="R3076" s="73">
        <f>YEAR(DmartSalesData[[#This Row],[order_date]])</f>
        <v>2024</v>
      </c>
      <c r="S3076" s="73"/>
    </row>
    <row r="3077" spans="1:19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 t="str">
        <f>IF(DmartSalesData[[#This Row],[sales]]&gt;4000,"High Category",IF(DmartSalesData[[#This Row],[sales]]&gt;2000,"Medium Category","Low Category"))</f>
        <v>Medium Category</v>
      </c>
      <c r="G3077" s="2">
        <v>0.25</v>
      </c>
      <c r="H3077" s="24">
        <f t="shared" si="96"/>
        <v>600.01250000000005</v>
      </c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63" t="str">
        <f>IF(AND(DmartSalesData[[#This Row],[sales]]&gt;3000,DmartSalesData[[#This Row],[profit]]&gt;500),"Good","Not Good")</f>
        <v>Not Good</v>
      </c>
      <c r="R3077" s="73">
        <f>YEAR(DmartSalesData[[#This Row],[order_date]])</f>
        <v>2024</v>
      </c>
      <c r="S3077" s="73"/>
    </row>
    <row r="3078" spans="1:19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 t="str">
        <f>IF(DmartSalesData[[#This Row],[sales]]&gt;4000,"High Category",IF(DmartSalesData[[#This Row],[sales]]&gt;2000,"Medium Category","Low Category"))</f>
        <v>Medium Category</v>
      </c>
      <c r="G3078" s="2">
        <v>0.13</v>
      </c>
      <c r="H3078" s="24">
        <f t="shared" si="96"/>
        <v>478.81990000000002</v>
      </c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63" t="str">
        <f>IF(AND(DmartSalesData[[#This Row],[sales]]&gt;3000,DmartSalesData[[#This Row],[profit]]&gt;500),"Good","Not Good")</f>
        <v>Good</v>
      </c>
      <c r="R3078" s="73">
        <f>YEAR(DmartSalesData[[#This Row],[order_date]])</f>
        <v>2024</v>
      </c>
      <c r="S3078" s="73"/>
    </row>
    <row r="3079" spans="1:19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 t="str">
        <f>IF(DmartSalesData[[#This Row],[sales]]&gt;4000,"High Category",IF(DmartSalesData[[#This Row],[sales]]&gt;2000,"Medium Category","Low Category"))</f>
        <v>Medium Category</v>
      </c>
      <c r="G3079" s="2">
        <v>0.02</v>
      </c>
      <c r="H3079" s="24">
        <f t="shared" si="96"/>
        <v>46.8386</v>
      </c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63" t="str">
        <f>IF(AND(DmartSalesData[[#This Row],[sales]]&gt;3000,DmartSalesData[[#This Row],[profit]]&gt;500),"Good","Not Good")</f>
        <v>Not Good</v>
      </c>
      <c r="R3079" s="73">
        <f>YEAR(DmartSalesData[[#This Row],[order_date]])</f>
        <v>2023</v>
      </c>
      <c r="S3079" s="73"/>
    </row>
    <row r="3080" spans="1:19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 t="str">
        <f>IF(DmartSalesData[[#This Row],[sales]]&gt;4000,"High Category",IF(DmartSalesData[[#This Row],[sales]]&gt;2000,"Medium Category","Low Category"))</f>
        <v>Low Category</v>
      </c>
      <c r="G3080" s="2">
        <v>0.44</v>
      </c>
      <c r="H3080" s="24">
        <f t="shared" si="96"/>
        <v>154.84040000000002</v>
      </c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63" t="str">
        <f>IF(AND(DmartSalesData[[#This Row],[sales]]&gt;3000,DmartSalesData[[#This Row],[profit]]&gt;500),"Good","Not Good")</f>
        <v>Not Good</v>
      </c>
      <c r="R3080" s="73">
        <f>YEAR(DmartSalesData[[#This Row],[order_date]])</f>
        <v>2023</v>
      </c>
      <c r="S3080" s="73"/>
    </row>
    <row r="3081" spans="1:19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 t="str">
        <f>IF(DmartSalesData[[#This Row],[sales]]&gt;4000,"High Category",IF(DmartSalesData[[#This Row],[sales]]&gt;2000,"Medium Category","Low Category"))</f>
        <v>Medium Category</v>
      </c>
      <c r="G3081" s="2">
        <v>0.21</v>
      </c>
      <c r="H3081" s="24">
        <f t="shared" si="96"/>
        <v>731.0394</v>
      </c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63" t="str">
        <f>IF(AND(DmartSalesData[[#This Row],[sales]]&gt;3000,DmartSalesData[[#This Row],[profit]]&gt;500),"Good","Not Good")</f>
        <v>Good</v>
      </c>
      <c r="R3081" s="73">
        <f>YEAR(DmartSalesData[[#This Row],[order_date]])</f>
        <v>2024</v>
      </c>
      <c r="S3081" s="73"/>
    </row>
    <row r="3082" spans="1:19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 t="str">
        <f>IF(DmartSalesData[[#This Row],[sales]]&gt;4000,"High Category",IF(DmartSalesData[[#This Row],[sales]]&gt;2000,"Medium Category","Low Category"))</f>
        <v>Medium Category</v>
      </c>
      <c r="G3082" s="2">
        <v>0.38</v>
      </c>
      <c r="H3082" s="24">
        <f t="shared" si="96"/>
        <v>1234.0234</v>
      </c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63" t="str">
        <f>IF(AND(DmartSalesData[[#This Row],[sales]]&gt;3000,DmartSalesData[[#This Row],[profit]]&gt;500),"Good","Not Good")</f>
        <v>Good</v>
      </c>
      <c r="R3082" s="73">
        <f>YEAR(DmartSalesData[[#This Row],[order_date]])</f>
        <v>2024</v>
      </c>
      <c r="S3082" s="73"/>
    </row>
    <row r="3083" spans="1:19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 t="str">
        <f>IF(DmartSalesData[[#This Row],[sales]]&gt;4000,"High Category",IF(DmartSalesData[[#This Row],[sales]]&gt;2000,"Medium Category","Low Category"))</f>
        <v>Medium Category</v>
      </c>
      <c r="G3083" s="2">
        <v>0.49</v>
      </c>
      <c r="H3083" s="24">
        <f t="shared" si="96"/>
        <v>1685.355</v>
      </c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63" t="str">
        <f>IF(AND(DmartSalesData[[#This Row],[sales]]&gt;3000,DmartSalesData[[#This Row],[profit]]&gt;500),"Good","Not Good")</f>
        <v>Good</v>
      </c>
      <c r="R3083" s="73">
        <f>YEAR(DmartSalesData[[#This Row],[order_date]])</f>
        <v>2023</v>
      </c>
      <c r="S3083" s="73"/>
    </row>
    <row r="3084" spans="1:19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 t="str">
        <f>IF(DmartSalesData[[#This Row],[sales]]&gt;4000,"High Category",IF(DmartSalesData[[#This Row],[sales]]&gt;2000,"Medium Category","Low Category"))</f>
        <v>Low Category</v>
      </c>
      <c r="G3084" s="2">
        <v>0.32</v>
      </c>
      <c r="H3084" s="24">
        <f t="shared" si="96"/>
        <v>363.16480000000001</v>
      </c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63" t="str">
        <f>IF(AND(DmartSalesData[[#This Row],[sales]]&gt;3000,DmartSalesData[[#This Row],[profit]]&gt;500),"Good","Not Good")</f>
        <v>Not Good</v>
      </c>
      <c r="R3084" s="73">
        <f>YEAR(DmartSalesData[[#This Row],[order_date]])</f>
        <v>2023</v>
      </c>
      <c r="S3084" s="73"/>
    </row>
    <row r="3085" spans="1:19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 t="str">
        <f>IF(DmartSalesData[[#This Row],[sales]]&gt;4000,"High Category",IF(DmartSalesData[[#This Row],[sales]]&gt;2000,"Medium Category","Low Category"))</f>
        <v>Medium Category</v>
      </c>
      <c r="G3085" s="2">
        <v>0.35</v>
      </c>
      <c r="H3085" s="24">
        <f t="shared" si="96"/>
        <v>1399.6219999999998</v>
      </c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63" t="str">
        <f>IF(AND(DmartSalesData[[#This Row],[sales]]&gt;3000,DmartSalesData[[#This Row],[profit]]&gt;500),"Good","Not Good")</f>
        <v>Not Good</v>
      </c>
      <c r="R3085" s="73">
        <f>YEAR(DmartSalesData[[#This Row],[order_date]])</f>
        <v>2023</v>
      </c>
      <c r="S3085" s="73"/>
    </row>
    <row r="3086" spans="1:19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 t="str">
        <f>IF(DmartSalesData[[#This Row],[sales]]&gt;4000,"High Category",IF(DmartSalesData[[#This Row],[sales]]&gt;2000,"Medium Category","Low Category"))</f>
        <v>Medium Category</v>
      </c>
      <c r="G3086" s="2">
        <v>0.47</v>
      </c>
      <c r="H3086" s="24">
        <f t="shared" si="96"/>
        <v>1150.5224000000001</v>
      </c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63" t="str">
        <f>IF(AND(DmartSalesData[[#This Row],[sales]]&gt;3000,DmartSalesData[[#This Row],[profit]]&gt;500),"Good","Not Good")</f>
        <v>Not Good</v>
      </c>
      <c r="R3086" s="73">
        <f>YEAR(DmartSalesData[[#This Row],[order_date]])</f>
        <v>2024</v>
      </c>
      <c r="S3086" s="73"/>
    </row>
    <row r="3087" spans="1:19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 t="str">
        <f>IF(DmartSalesData[[#This Row],[sales]]&gt;4000,"High Category",IF(DmartSalesData[[#This Row],[sales]]&gt;2000,"Medium Category","Low Category"))</f>
        <v>Medium Category</v>
      </c>
      <c r="G3087" s="2">
        <v>0.26</v>
      </c>
      <c r="H3087" s="24">
        <f t="shared" si="96"/>
        <v>709.31380000000001</v>
      </c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63" t="str">
        <f>IF(AND(DmartSalesData[[#This Row],[sales]]&gt;3000,DmartSalesData[[#This Row],[profit]]&gt;500),"Good","Not Good")</f>
        <v>Not Good</v>
      </c>
      <c r="R3087" s="73">
        <f>YEAR(DmartSalesData[[#This Row],[order_date]])</f>
        <v>2023</v>
      </c>
      <c r="S3087" s="73"/>
    </row>
    <row r="3088" spans="1:19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 t="str">
        <f>IF(DmartSalesData[[#This Row],[sales]]&gt;4000,"High Category",IF(DmartSalesData[[#This Row],[sales]]&gt;2000,"Medium Category","Low Category"))</f>
        <v>Medium Category</v>
      </c>
      <c r="G3088" s="2">
        <v>0.16</v>
      </c>
      <c r="H3088" s="24">
        <f t="shared" si="96"/>
        <v>443.93120000000005</v>
      </c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63" t="str">
        <f>IF(AND(DmartSalesData[[#This Row],[sales]]&gt;3000,DmartSalesData[[#This Row],[profit]]&gt;500),"Good","Not Good")</f>
        <v>Not Good</v>
      </c>
      <c r="R3088" s="73">
        <f>YEAR(DmartSalesData[[#This Row],[order_date]])</f>
        <v>2024</v>
      </c>
      <c r="S3088" s="73"/>
    </row>
    <row r="3089" spans="1:19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 t="str">
        <f>IF(DmartSalesData[[#This Row],[sales]]&gt;4000,"High Category",IF(DmartSalesData[[#This Row],[sales]]&gt;2000,"Medium Category","Low Category"))</f>
        <v>Low Category</v>
      </c>
      <c r="G3089" s="2">
        <v>0.46</v>
      </c>
      <c r="H3089" s="24">
        <f t="shared" si="96"/>
        <v>692.46100000000001</v>
      </c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63" t="str">
        <f>IF(AND(DmartSalesData[[#This Row],[sales]]&gt;3000,DmartSalesData[[#This Row],[profit]]&gt;500),"Good","Not Good")</f>
        <v>Not Good</v>
      </c>
      <c r="R3089" s="73">
        <f>YEAR(DmartSalesData[[#This Row],[order_date]])</f>
        <v>2024</v>
      </c>
      <c r="S3089" s="73"/>
    </row>
    <row r="3090" spans="1:19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 t="str">
        <f>IF(DmartSalesData[[#This Row],[sales]]&gt;4000,"High Category",IF(DmartSalesData[[#This Row],[sales]]&gt;2000,"Medium Category","Low Category"))</f>
        <v>Low Category</v>
      </c>
      <c r="G3090" s="2">
        <v>0.03</v>
      </c>
      <c r="H3090" s="24">
        <f t="shared" si="96"/>
        <v>39.769800000000004</v>
      </c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63" t="str">
        <f>IF(AND(DmartSalesData[[#This Row],[sales]]&gt;3000,DmartSalesData[[#This Row],[profit]]&gt;500),"Good","Not Good")</f>
        <v>Not Good</v>
      </c>
      <c r="R3090" s="73">
        <f>YEAR(DmartSalesData[[#This Row],[order_date]])</f>
        <v>2024</v>
      </c>
      <c r="S3090" s="73"/>
    </row>
    <row r="3091" spans="1:19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 t="str">
        <f>IF(DmartSalesData[[#This Row],[sales]]&gt;4000,"High Category",IF(DmartSalesData[[#This Row],[sales]]&gt;2000,"Medium Category","Low Category"))</f>
        <v>Low Category</v>
      </c>
      <c r="G3091" s="2">
        <v>0.11</v>
      </c>
      <c r="H3091" s="24">
        <f t="shared" si="96"/>
        <v>13.5685</v>
      </c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63" t="str">
        <f>IF(AND(DmartSalesData[[#This Row],[sales]]&gt;3000,DmartSalesData[[#This Row],[profit]]&gt;500),"Good","Not Good")</f>
        <v>Not Good</v>
      </c>
      <c r="R3091" s="73">
        <f>YEAR(DmartSalesData[[#This Row],[order_date]])</f>
        <v>2024</v>
      </c>
      <c r="S3091" s="73"/>
    </row>
    <row r="3092" spans="1:19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 t="str">
        <f>IF(DmartSalesData[[#This Row],[sales]]&gt;4000,"High Category",IF(DmartSalesData[[#This Row],[sales]]&gt;2000,"Medium Category","Low Category"))</f>
        <v>Medium Category</v>
      </c>
      <c r="G3092" s="2">
        <v>0.17</v>
      </c>
      <c r="H3092" s="24">
        <f t="shared" si="96"/>
        <v>347.37630000000001</v>
      </c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63" t="str">
        <f>IF(AND(DmartSalesData[[#This Row],[sales]]&gt;3000,DmartSalesData[[#This Row],[profit]]&gt;500),"Good","Not Good")</f>
        <v>Not Good</v>
      </c>
      <c r="R3092" s="73">
        <f>YEAR(DmartSalesData[[#This Row],[order_date]])</f>
        <v>2023</v>
      </c>
      <c r="S3092" s="73"/>
    </row>
    <row r="3093" spans="1:19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 t="str">
        <f>IF(DmartSalesData[[#This Row],[sales]]&gt;4000,"High Category",IF(DmartSalesData[[#This Row],[sales]]&gt;2000,"Medium Category","Low Category"))</f>
        <v>Medium Category</v>
      </c>
      <c r="G3093" s="2">
        <v>0.39</v>
      </c>
      <c r="H3093" s="24">
        <f t="shared" si="96"/>
        <v>966.03000000000009</v>
      </c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63" t="str">
        <f>IF(AND(DmartSalesData[[#This Row],[sales]]&gt;3000,DmartSalesData[[#This Row],[profit]]&gt;500),"Good","Not Good")</f>
        <v>Not Good</v>
      </c>
      <c r="R3093" s="73">
        <f>YEAR(DmartSalesData[[#This Row],[order_date]])</f>
        <v>2023</v>
      </c>
      <c r="S3093" s="73"/>
    </row>
    <row r="3094" spans="1:19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 t="str">
        <f>IF(DmartSalesData[[#This Row],[sales]]&gt;4000,"High Category",IF(DmartSalesData[[#This Row],[sales]]&gt;2000,"Medium Category","Low Category"))</f>
        <v>Medium Category</v>
      </c>
      <c r="G3094" s="2">
        <v>0.45</v>
      </c>
      <c r="H3094" s="24">
        <f t="shared" si="96"/>
        <v>1682.883</v>
      </c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63" t="str">
        <f>IF(AND(DmartSalesData[[#This Row],[sales]]&gt;3000,DmartSalesData[[#This Row],[profit]]&gt;500),"Good","Not Good")</f>
        <v>Good</v>
      </c>
      <c r="R3094" s="73">
        <f>YEAR(DmartSalesData[[#This Row],[order_date]])</f>
        <v>2024</v>
      </c>
      <c r="S3094" s="73"/>
    </row>
    <row r="3095" spans="1:19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 t="str">
        <f>IF(DmartSalesData[[#This Row],[sales]]&gt;4000,"High Category",IF(DmartSalesData[[#This Row],[sales]]&gt;2000,"Medium Category","Low Category"))</f>
        <v>Low Category</v>
      </c>
      <c r="G3095" s="2">
        <v>0.23</v>
      </c>
      <c r="H3095" s="24">
        <f t="shared" si="96"/>
        <v>98.088100000000011</v>
      </c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63" t="str">
        <f>IF(AND(DmartSalesData[[#This Row],[sales]]&gt;3000,DmartSalesData[[#This Row],[profit]]&gt;500),"Good","Not Good")</f>
        <v>Not Good</v>
      </c>
      <c r="R3095" s="73">
        <f>YEAR(DmartSalesData[[#This Row],[order_date]])</f>
        <v>2024</v>
      </c>
      <c r="S3095" s="73"/>
    </row>
    <row r="3096" spans="1:19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 t="str">
        <f>IF(DmartSalesData[[#This Row],[sales]]&gt;4000,"High Category",IF(DmartSalesData[[#This Row],[sales]]&gt;2000,"Medium Category","Low Category"))</f>
        <v>High Category</v>
      </c>
      <c r="G3096" s="2">
        <v>0.14000000000000001</v>
      </c>
      <c r="H3096" s="24">
        <f t="shared" si="96"/>
        <v>647.85700000000008</v>
      </c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63" t="str">
        <f>IF(AND(DmartSalesData[[#This Row],[sales]]&gt;3000,DmartSalesData[[#This Row],[profit]]&gt;500),"Good","Not Good")</f>
        <v>Good</v>
      </c>
      <c r="R3096" s="73">
        <f>YEAR(DmartSalesData[[#This Row],[order_date]])</f>
        <v>2024</v>
      </c>
      <c r="S3096" s="73"/>
    </row>
    <row r="3097" spans="1:19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 t="str">
        <f>IF(DmartSalesData[[#This Row],[sales]]&gt;4000,"High Category",IF(DmartSalesData[[#This Row],[sales]]&gt;2000,"Medium Category","Low Category"))</f>
        <v>Low Category</v>
      </c>
      <c r="G3097" s="2">
        <v>0.18</v>
      </c>
      <c r="H3097" s="24">
        <f t="shared" si="96"/>
        <v>250.81200000000001</v>
      </c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63" t="str">
        <f>IF(AND(DmartSalesData[[#This Row],[sales]]&gt;3000,DmartSalesData[[#This Row],[profit]]&gt;500),"Good","Not Good")</f>
        <v>Not Good</v>
      </c>
      <c r="R3097" s="73">
        <f>YEAR(DmartSalesData[[#This Row],[order_date]])</f>
        <v>2023</v>
      </c>
      <c r="S3097" s="73"/>
    </row>
    <row r="3098" spans="1:19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 t="str">
        <f>IF(DmartSalesData[[#This Row],[sales]]&gt;4000,"High Category",IF(DmartSalesData[[#This Row],[sales]]&gt;2000,"Medium Category","Low Category"))</f>
        <v>Low Category</v>
      </c>
      <c r="G3098" s="2">
        <v>0.33</v>
      </c>
      <c r="H3098" s="24">
        <f t="shared" si="96"/>
        <v>625.98690000000011</v>
      </c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63" t="str">
        <f>IF(AND(DmartSalesData[[#This Row],[sales]]&gt;3000,DmartSalesData[[#This Row],[profit]]&gt;500),"Good","Not Good")</f>
        <v>Not Good</v>
      </c>
      <c r="R3098" s="73">
        <f>YEAR(DmartSalesData[[#This Row],[order_date]])</f>
        <v>2023</v>
      </c>
      <c r="S3098" s="73"/>
    </row>
    <row r="3099" spans="1:19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 t="str">
        <f>IF(DmartSalesData[[#This Row],[sales]]&gt;4000,"High Category",IF(DmartSalesData[[#This Row],[sales]]&gt;2000,"Medium Category","Low Category"))</f>
        <v>Low Category</v>
      </c>
      <c r="G3099" s="2">
        <v>0.08</v>
      </c>
      <c r="H3099" s="24">
        <f t="shared" si="96"/>
        <v>26.958400000000001</v>
      </c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63" t="str">
        <f>IF(AND(DmartSalesData[[#This Row],[sales]]&gt;3000,DmartSalesData[[#This Row],[profit]]&gt;500),"Good","Not Good")</f>
        <v>Not Good</v>
      </c>
      <c r="R3099" s="73">
        <f>YEAR(DmartSalesData[[#This Row],[order_date]])</f>
        <v>2023</v>
      </c>
      <c r="S3099" s="73"/>
    </row>
    <row r="3100" spans="1:19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 t="str">
        <f>IF(DmartSalesData[[#This Row],[sales]]&gt;4000,"High Category",IF(DmartSalesData[[#This Row],[sales]]&gt;2000,"Medium Category","Low Category"))</f>
        <v>Medium Category</v>
      </c>
      <c r="G3100" s="2">
        <v>0.27</v>
      </c>
      <c r="H3100" s="24">
        <f t="shared" si="96"/>
        <v>891.09990000000005</v>
      </c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63" t="str">
        <f>IF(AND(DmartSalesData[[#This Row],[sales]]&gt;3000,DmartSalesData[[#This Row],[profit]]&gt;500),"Good","Not Good")</f>
        <v>Good</v>
      </c>
      <c r="R3100" s="73">
        <f>YEAR(DmartSalesData[[#This Row],[order_date]])</f>
        <v>2024</v>
      </c>
      <c r="S3100" s="73"/>
    </row>
    <row r="3101" spans="1:19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 t="str">
        <f>IF(DmartSalesData[[#This Row],[sales]]&gt;4000,"High Category",IF(DmartSalesData[[#This Row],[sales]]&gt;2000,"Medium Category","Low Category"))</f>
        <v>Medium Category</v>
      </c>
      <c r="G3101" s="2">
        <v>0.28999999999999998</v>
      </c>
      <c r="H3101" s="24">
        <f t="shared" si="96"/>
        <v>1036.3788</v>
      </c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63" t="str">
        <f>IF(AND(DmartSalesData[[#This Row],[sales]]&gt;3000,DmartSalesData[[#This Row],[profit]]&gt;500),"Good","Not Good")</f>
        <v>Good</v>
      </c>
      <c r="R3101" s="73">
        <f>YEAR(DmartSalesData[[#This Row],[order_date]])</f>
        <v>2023</v>
      </c>
      <c r="S3101" s="73"/>
    </row>
    <row r="3102" spans="1:19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 t="str">
        <f>IF(DmartSalesData[[#This Row],[sales]]&gt;4000,"High Category",IF(DmartSalesData[[#This Row],[sales]]&gt;2000,"Medium Category","Low Category"))</f>
        <v>High Category</v>
      </c>
      <c r="G3102" s="2">
        <v>0.35</v>
      </c>
      <c r="H3102" s="24">
        <f t="shared" si="96"/>
        <v>1627.8779999999999</v>
      </c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63" t="str">
        <f>IF(AND(DmartSalesData[[#This Row],[sales]]&gt;3000,DmartSalesData[[#This Row],[profit]]&gt;500),"Good","Not Good")</f>
        <v>Good</v>
      </c>
      <c r="R3102" s="73">
        <f>YEAR(DmartSalesData[[#This Row],[order_date]])</f>
        <v>2024</v>
      </c>
      <c r="S3102" s="73"/>
    </row>
    <row r="3103" spans="1:19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 t="str">
        <f>IF(DmartSalesData[[#This Row],[sales]]&gt;4000,"High Category",IF(DmartSalesData[[#This Row],[sales]]&gt;2000,"Medium Category","Low Category"))</f>
        <v>Low Category</v>
      </c>
      <c r="G3103" s="2">
        <v>0.3</v>
      </c>
      <c r="H3103" s="24">
        <f t="shared" si="96"/>
        <v>525.13800000000003</v>
      </c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63" t="str">
        <f>IF(AND(DmartSalesData[[#This Row],[sales]]&gt;3000,DmartSalesData[[#This Row],[profit]]&gt;500),"Good","Not Good")</f>
        <v>Not Good</v>
      </c>
      <c r="R3103" s="73">
        <f>YEAR(DmartSalesData[[#This Row],[order_date]])</f>
        <v>2024</v>
      </c>
      <c r="S3103" s="73"/>
    </row>
    <row r="3104" spans="1:19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 t="str">
        <f>IF(DmartSalesData[[#This Row],[sales]]&gt;4000,"High Category",IF(DmartSalesData[[#This Row],[sales]]&gt;2000,"Medium Category","Low Category"))</f>
        <v>Low Category</v>
      </c>
      <c r="G3104" s="2">
        <v>0.05</v>
      </c>
      <c r="H3104" s="24">
        <f t="shared" si="96"/>
        <v>68.055499999999995</v>
      </c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63" t="str">
        <f>IF(AND(DmartSalesData[[#This Row],[sales]]&gt;3000,DmartSalesData[[#This Row],[profit]]&gt;500),"Good","Not Good")</f>
        <v>Not Good</v>
      </c>
      <c r="R3104" s="73">
        <f>YEAR(DmartSalesData[[#This Row],[order_date]])</f>
        <v>2024</v>
      </c>
      <c r="S3104" s="73"/>
    </row>
    <row r="3105" spans="1:19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 t="str">
        <f>IF(DmartSalesData[[#This Row],[sales]]&gt;4000,"High Category",IF(DmartSalesData[[#This Row],[sales]]&gt;2000,"Medium Category","Low Category"))</f>
        <v>Medium Category</v>
      </c>
      <c r="G3105" s="2">
        <v>0.34</v>
      </c>
      <c r="H3105" s="24">
        <f t="shared" si="96"/>
        <v>1243.6588000000002</v>
      </c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63" t="str">
        <f>IF(AND(DmartSalesData[[#This Row],[sales]]&gt;3000,DmartSalesData[[#This Row],[profit]]&gt;500),"Good","Not Good")</f>
        <v>Not Good</v>
      </c>
      <c r="R3105" s="73">
        <f>YEAR(DmartSalesData[[#This Row],[order_date]])</f>
        <v>2024</v>
      </c>
      <c r="S3105" s="73"/>
    </row>
    <row r="3106" spans="1:19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 t="str">
        <f>IF(DmartSalesData[[#This Row],[sales]]&gt;4000,"High Category",IF(DmartSalesData[[#This Row],[sales]]&gt;2000,"Medium Category","Low Category"))</f>
        <v>Medium Category</v>
      </c>
      <c r="G3106" s="2">
        <v>0.01</v>
      </c>
      <c r="H3106" s="24">
        <f t="shared" si="96"/>
        <v>35.633200000000002</v>
      </c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63" t="str">
        <f>IF(AND(DmartSalesData[[#This Row],[sales]]&gt;3000,DmartSalesData[[#This Row],[profit]]&gt;500),"Good","Not Good")</f>
        <v>Good</v>
      </c>
      <c r="R3106" s="73">
        <f>YEAR(DmartSalesData[[#This Row],[order_date]])</f>
        <v>2024</v>
      </c>
      <c r="S3106" s="73"/>
    </row>
    <row r="3107" spans="1:19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 t="str">
        <f>IF(DmartSalesData[[#This Row],[sales]]&gt;4000,"High Category",IF(DmartSalesData[[#This Row],[sales]]&gt;2000,"Medium Category","Low Category"))</f>
        <v>High Category</v>
      </c>
      <c r="G3107" s="2">
        <v>0.2</v>
      </c>
      <c r="H3107" s="24">
        <f t="shared" si="96"/>
        <v>938.38200000000006</v>
      </c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63" t="str">
        <f>IF(AND(DmartSalesData[[#This Row],[sales]]&gt;3000,DmartSalesData[[#This Row],[profit]]&gt;500),"Good","Not Good")</f>
        <v>Not Good</v>
      </c>
      <c r="R3107" s="73">
        <f>YEAR(DmartSalesData[[#This Row],[order_date]])</f>
        <v>2023</v>
      </c>
      <c r="S3107" s="73"/>
    </row>
    <row r="3108" spans="1:19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 t="str">
        <f>IF(DmartSalesData[[#This Row],[sales]]&gt;4000,"High Category",IF(DmartSalesData[[#This Row],[sales]]&gt;2000,"Medium Category","Low Category"))</f>
        <v>Low Category</v>
      </c>
      <c r="G3108" s="2">
        <v>0.21</v>
      </c>
      <c r="H3108" s="24">
        <f t="shared" si="96"/>
        <v>232.27259999999998</v>
      </c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63" t="str">
        <f>IF(AND(DmartSalesData[[#This Row],[sales]]&gt;3000,DmartSalesData[[#This Row],[profit]]&gt;500),"Good","Not Good")</f>
        <v>Not Good</v>
      </c>
      <c r="R3108" s="73">
        <f>YEAR(DmartSalesData[[#This Row],[order_date]])</f>
        <v>2024</v>
      </c>
      <c r="S3108" s="73"/>
    </row>
    <row r="3109" spans="1:19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 t="str">
        <f>IF(DmartSalesData[[#This Row],[sales]]&gt;4000,"High Category",IF(DmartSalesData[[#This Row],[sales]]&gt;2000,"Medium Category","Low Category"))</f>
        <v>Medium Category</v>
      </c>
      <c r="G3109" s="2">
        <v>0.06</v>
      </c>
      <c r="H3109" s="24">
        <f t="shared" si="96"/>
        <v>213.35579999999999</v>
      </c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63" t="str">
        <f>IF(AND(DmartSalesData[[#This Row],[sales]]&gt;3000,DmartSalesData[[#This Row],[profit]]&gt;500),"Good","Not Good")</f>
        <v>Not Good</v>
      </c>
      <c r="R3109" s="73">
        <f>YEAR(DmartSalesData[[#This Row],[order_date]])</f>
        <v>2023</v>
      </c>
      <c r="S3109" s="73"/>
    </row>
    <row r="3110" spans="1:19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 t="str">
        <f>IF(DmartSalesData[[#This Row],[sales]]&gt;4000,"High Category",IF(DmartSalesData[[#This Row],[sales]]&gt;2000,"Medium Category","Low Category"))</f>
        <v>Low Category</v>
      </c>
      <c r="G3110" s="2">
        <v>0</v>
      </c>
      <c r="H3110" s="24">
        <f t="shared" si="96"/>
        <v>0</v>
      </c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63" t="str">
        <f>IF(AND(DmartSalesData[[#This Row],[sales]]&gt;3000,DmartSalesData[[#This Row],[profit]]&gt;500),"Good","Not Good")</f>
        <v>Not Good</v>
      </c>
      <c r="R3110" s="73">
        <f>YEAR(DmartSalesData[[#This Row],[order_date]])</f>
        <v>2024</v>
      </c>
      <c r="S3110" s="73"/>
    </row>
    <row r="3111" spans="1:19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 t="str">
        <f>IF(DmartSalesData[[#This Row],[sales]]&gt;4000,"High Category",IF(DmartSalesData[[#This Row],[sales]]&gt;2000,"Medium Category","Low Category"))</f>
        <v>Medium Category</v>
      </c>
      <c r="G3111" s="2">
        <v>0.04</v>
      </c>
      <c r="H3111" s="24">
        <f t="shared" si="96"/>
        <v>98.152000000000015</v>
      </c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63" t="str">
        <f>IF(AND(DmartSalesData[[#This Row],[sales]]&gt;3000,DmartSalesData[[#This Row],[profit]]&gt;500),"Good","Not Good")</f>
        <v>Not Good</v>
      </c>
      <c r="R3111" s="73">
        <f>YEAR(DmartSalesData[[#This Row],[order_date]])</f>
        <v>2023</v>
      </c>
      <c r="S3111" s="73"/>
    </row>
    <row r="3112" spans="1:19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 t="str">
        <f>IF(DmartSalesData[[#This Row],[sales]]&gt;4000,"High Category",IF(DmartSalesData[[#This Row],[sales]]&gt;2000,"Medium Category","Low Category"))</f>
        <v>Low Category</v>
      </c>
      <c r="G3112" s="2">
        <v>0.22</v>
      </c>
      <c r="H3112" s="24">
        <f t="shared" si="96"/>
        <v>150.7022</v>
      </c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63" t="str">
        <f>IF(AND(DmartSalesData[[#This Row],[sales]]&gt;3000,DmartSalesData[[#This Row],[profit]]&gt;500),"Good","Not Good")</f>
        <v>Not Good</v>
      </c>
      <c r="R3112" s="73">
        <f>YEAR(DmartSalesData[[#This Row],[order_date]])</f>
        <v>2024</v>
      </c>
      <c r="S3112" s="73"/>
    </row>
    <row r="3113" spans="1:19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 t="str">
        <f>IF(DmartSalesData[[#This Row],[sales]]&gt;4000,"High Category",IF(DmartSalesData[[#This Row],[sales]]&gt;2000,"Medium Category","Low Category"))</f>
        <v>Medium Category</v>
      </c>
      <c r="G3113" s="2">
        <v>0.12</v>
      </c>
      <c r="H3113" s="24">
        <f t="shared" si="96"/>
        <v>396.05039999999997</v>
      </c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63" t="str">
        <f>IF(AND(DmartSalesData[[#This Row],[sales]]&gt;3000,DmartSalesData[[#This Row],[profit]]&gt;500),"Good","Not Good")</f>
        <v>Good</v>
      </c>
      <c r="R3113" s="73">
        <f>YEAR(DmartSalesData[[#This Row],[order_date]])</f>
        <v>2023</v>
      </c>
      <c r="S3113" s="73"/>
    </row>
    <row r="3114" spans="1:19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 t="str">
        <f>IF(DmartSalesData[[#This Row],[sales]]&gt;4000,"High Category",IF(DmartSalesData[[#This Row],[sales]]&gt;2000,"Medium Category","Low Category"))</f>
        <v>Medium Category</v>
      </c>
      <c r="G3114" s="2">
        <v>0.03</v>
      </c>
      <c r="H3114" s="24">
        <f t="shared" si="96"/>
        <v>91.415700000000001</v>
      </c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63" t="str">
        <f>IF(AND(DmartSalesData[[#This Row],[sales]]&gt;3000,DmartSalesData[[#This Row],[profit]]&gt;500),"Good","Not Good")</f>
        <v>Not Good</v>
      </c>
      <c r="R3114" s="73">
        <f>YEAR(DmartSalesData[[#This Row],[order_date]])</f>
        <v>2023</v>
      </c>
      <c r="S3114" s="73"/>
    </row>
    <row r="3115" spans="1:19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 t="str">
        <f>IF(DmartSalesData[[#This Row],[sales]]&gt;4000,"High Category",IF(DmartSalesData[[#This Row],[sales]]&gt;2000,"Medium Category","Low Category"))</f>
        <v>Low Category</v>
      </c>
      <c r="G3115" s="2">
        <v>0.13</v>
      </c>
      <c r="H3115" s="24">
        <f t="shared" si="96"/>
        <v>44.106400000000001</v>
      </c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63" t="str">
        <f>IF(AND(DmartSalesData[[#This Row],[sales]]&gt;3000,DmartSalesData[[#This Row],[profit]]&gt;500),"Good","Not Good")</f>
        <v>Not Good</v>
      </c>
      <c r="R3115" s="73">
        <f>YEAR(DmartSalesData[[#This Row],[order_date]])</f>
        <v>2024</v>
      </c>
      <c r="S3115" s="73"/>
    </row>
    <row r="3116" spans="1:19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 t="str">
        <f>IF(DmartSalesData[[#This Row],[sales]]&gt;4000,"High Category",IF(DmartSalesData[[#This Row],[sales]]&gt;2000,"Medium Category","Low Category"))</f>
        <v>Low Category</v>
      </c>
      <c r="G3116" s="2">
        <v>0.26</v>
      </c>
      <c r="H3116" s="24">
        <f t="shared" si="96"/>
        <v>433.19380000000007</v>
      </c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63" t="str">
        <f>IF(AND(DmartSalesData[[#This Row],[sales]]&gt;3000,DmartSalesData[[#This Row],[profit]]&gt;500),"Good","Not Good")</f>
        <v>Not Good</v>
      </c>
      <c r="R3116" s="73">
        <f>YEAR(DmartSalesData[[#This Row],[order_date]])</f>
        <v>2024</v>
      </c>
      <c r="S3116" s="73"/>
    </row>
    <row r="3117" spans="1:19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 t="str">
        <f>IF(DmartSalesData[[#This Row],[sales]]&gt;4000,"High Category",IF(DmartSalesData[[#This Row],[sales]]&gt;2000,"Medium Category","Low Category"))</f>
        <v>Medium Category</v>
      </c>
      <c r="G3117" s="2">
        <v>0.37</v>
      </c>
      <c r="H3117" s="24">
        <f t="shared" si="96"/>
        <v>753.19420000000002</v>
      </c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63" t="str">
        <f>IF(AND(DmartSalesData[[#This Row],[sales]]&gt;3000,DmartSalesData[[#This Row],[profit]]&gt;500),"Good","Not Good")</f>
        <v>Not Good</v>
      </c>
      <c r="R3117" s="73">
        <f>YEAR(DmartSalesData[[#This Row],[order_date]])</f>
        <v>2024</v>
      </c>
      <c r="S3117" s="73"/>
    </row>
    <row r="3118" spans="1:19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 t="str">
        <f>IF(DmartSalesData[[#This Row],[sales]]&gt;4000,"High Category",IF(DmartSalesData[[#This Row],[sales]]&gt;2000,"Medium Category","Low Category"))</f>
        <v>Low Category</v>
      </c>
      <c r="G3118" s="2">
        <v>0.21</v>
      </c>
      <c r="H3118" s="24">
        <f t="shared" si="96"/>
        <v>276.255</v>
      </c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63" t="str">
        <f>IF(AND(DmartSalesData[[#This Row],[sales]]&gt;3000,DmartSalesData[[#This Row],[profit]]&gt;500),"Good","Not Good")</f>
        <v>Not Good</v>
      </c>
      <c r="R3118" s="73">
        <f>YEAR(DmartSalesData[[#This Row],[order_date]])</f>
        <v>2023</v>
      </c>
      <c r="S3118" s="73"/>
    </row>
    <row r="3119" spans="1:19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 t="str">
        <f>IF(DmartSalesData[[#This Row],[sales]]&gt;4000,"High Category",IF(DmartSalesData[[#This Row],[sales]]&gt;2000,"Medium Category","Low Category"))</f>
        <v>Low Category</v>
      </c>
      <c r="G3119" s="2">
        <v>0.31</v>
      </c>
      <c r="H3119" s="24">
        <f t="shared" si="96"/>
        <v>89.738800000000012</v>
      </c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63" t="str">
        <f>IF(AND(DmartSalesData[[#This Row],[sales]]&gt;3000,DmartSalesData[[#This Row],[profit]]&gt;500),"Good","Not Good")</f>
        <v>Not Good</v>
      </c>
      <c r="R3119" s="73">
        <f>YEAR(DmartSalesData[[#This Row],[order_date]])</f>
        <v>2023</v>
      </c>
      <c r="S3119" s="73"/>
    </row>
    <row r="3120" spans="1:19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 t="str">
        <f>IF(DmartSalesData[[#This Row],[sales]]&gt;4000,"High Category",IF(DmartSalesData[[#This Row],[sales]]&gt;2000,"Medium Category","Low Category"))</f>
        <v>Low Category</v>
      </c>
      <c r="G3120" s="2">
        <v>0.3</v>
      </c>
      <c r="H3120" s="24">
        <f t="shared" si="96"/>
        <v>498.66899999999998</v>
      </c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63" t="str">
        <f>IF(AND(DmartSalesData[[#This Row],[sales]]&gt;3000,DmartSalesData[[#This Row],[profit]]&gt;500),"Good","Not Good")</f>
        <v>Not Good</v>
      </c>
      <c r="R3120" s="73">
        <f>YEAR(DmartSalesData[[#This Row],[order_date]])</f>
        <v>2024</v>
      </c>
      <c r="S3120" s="73"/>
    </row>
    <row r="3121" spans="1:19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 t="str">
        <f>IF(DmartSalesData[[#This Row],[sales]]&gt;4000,"High Category",IF(DmartSalesData[[#This Row],[sales]]&gt;2000,"Medium Category","Low Category"))</f>
        <v>Medium Category</v>
      </c>
      <c r="G3121" s="2">
        <v>0.45</v>
      </c>
      <c r="H3121" s="24">
        <f t="shared" si="96"/>
        <v>1792.7370000000001</v>
      </c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63" t="str">
        <f>IF(AND(DmartSalesData[[#This Row],[sales]]&gt;3000,DmartSalesData[[#This Row],[profit]]&gt;500),"Good","Not Good")</f>
        <v>Good</v>
      </c>
      <c r="R3121" s="73">
        <f>YEAR(DmartSalesData[[#This Row],[order_date]])</f>
        <v>2024</v>
      </c>
      <c r="S3121" s="73"/>
    </row>
    <row r="3122" spans="1:19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 t="str">
        <f>IF(DmartSalesData[[#This Row],[sales]]&gt;4000,"High Category",IF(DmartSalesData[[#This Row],[sales]]&gt;2000,"Medium Category","Low Category"))</f>
        <v>Low Category</v>
      </c>
      <c r="G3122" s="2">
        <v>0.09</v>
      </c>
      <c r="H3122" s="24">
        <f t="shared" si="96"/>
        <v>167.80769999999998</v>
      </c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63" t="str">
        <f>IF(AND(DmartSalesData[[#This Row],[sales]]&gt;3000,DmartSalesData[[#This Row],[profit]]&gt;500),"Good","Not Good")</f>
        <v>Not Good</v>
      </c>
      <c r="R3122" s="73">
        <f>YEAR(DmartSalesData[[#This Row],[order_date]])</f>
        <v>2023</v>
      </c>
      <c r="S3122" s="73"/>
    </row>
    <row r="3123" spans="1:19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 t="str">
        <f>IF(DmartSalesData[[#This Row],[sales]]&gt;4000,"High Category",IF(DmartSalesData[[#This Row],[sales]]&gt;2000,"Medium Category","Low Category"))</f>
        <v>Low Category</v>
      </c>
      <c r="G3123" s="2">
        <v>0.24</v>
      </c>
      <c r="H3123" s="24">
        <f t="shared" si="96"/>
        <v>404.2824</v>
      </c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63" t="str">
        <f>IF(AND(DmartSalesData[[#This Row],[sales]]&gt;3000,DmartSalesData[[#This Row],[profit]]&gt;500),"Good","Not Good")</f>
        <v>Not Good</v>
      </c>
      <c r="R3123" s="73">
        <f>YEAR(DmartSalesData[[#This Row],[order_date]])</f>
        <v>2024</v>
      </c>
      <c r="S3123" s="73"/>
    </row>
    <row r="3124" spans="1:19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 t="str">
        <f>IF(DmartSalesData[[#This Row],[sales]]&gt;4000,"High Category",IF(DmartSalesData[[#This Row],[sales]]&gt;2000,"Medium Category","Low Category"))</f>
        <v>High Category</v>
      </c>
      <c r="G3124" s="2">
        <v>0.32</v>
      </c>
      <c r="H3124" s="24">
        <f t="shared" si="96"/>
        <v>1508.6688000000001</v>
      </c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63" t="str">
        <f>IF(AND(DmartSalesData[[#This Row],[sales]]&gt;3000,DmartSalesData[[#This Row],[profit]]&gt;500),"Good","Not Good")</f>
        <v>Not Good</v>
      </c>
      <c r="R3124" s="73">
        <f>YEAR(DmartSalesData[[#This Row],[order_date]])</f>
        <v>2024</v>
      </c>
      <c r="S3124" s="73"/>
    </row>
    <row r="3125" spans="1:19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 t="str">
        <f>IF(DmartSalesData[[#This Row],[sales]]&gt;4000,"High Category",IF(DmartSalesData[[#This Row],[sales]]&gt;2000,"Medium Category","Low Category"))</f>
        <v>Low Category</v>
      </c>
      <c r="G3125" s="2">
        <v>0.26</v>
      </c>
      <c r="H3125" s="24">
        <f t="shared" si="96"/>
        <v>79.037400000000005</v>
      </c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63" t="str">
        <f>IF(AND(DmartSalesData[[#This Row],[sales]]&gt;3000,DmartSalesData[[#This Row],[profit]]&gt;500),"Good","Not Good")</f>
        <v>Not Good</v>
      </c>
      <c r="R3125" s="73">
        <f>YEAR(DmartSalesData[[#This Row],[order_date]])</f>
        <v>2023</v>
      </c>
      <c r="S3125" s="73"/>
    </row>
    <row r="3126" spans="1:19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 t="str">
        <f>IF(DmartSalesData[[#This Row],[sales]]&gt;4000,"High Category",IF(DmartSalesData[[#This Row],[sales]]&gt;2000,"Medium Category","Low Category"))</f>
        <v>Medium Category</v>
      </c>
      <c r="G3126" s="2">
        <v>0.23</v>
      </c>
      <c r="H3126" s="24">
        <f t="shared" si="96"/>
        <v>887.7333000000001</v>
      </c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63" t="str">
        <f>IF(AND(DmartSalesData[[#This Row],[sales]]&gt;3000,DmartSalesData[[#This Row],[profit]]&gt;500),"Good","Not Good")</f>
        <v>Good</v>
      </c>
      <c r="R3126" s="73">
        <f>YEAR(DmartSalesData[[#This Row],[order_date]])</f>
        <v>2024</v>
      </c>
      <c r="S3126" s="73"/>
    </row>
    <row r="3127" spans="1:19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 t="str">
        <f>IF(DmartSalesData[[#This Row],[sales]]&gt;4000,"High Category",IF(DmartSalesData[[#This Row],[sales]]&gt;2000,"Medium Category","Low Category"))</f>
        <v>Medium Category</v>
      </c>
      <c r="G3127" s="2">
        <v>0.49</v>
      </c>
      <c r="H3127" s="24">
        <f t="shared" si="96"/>
        <v>1208.9083999999998</v>
      </c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63" t="str">
        <f>IF(AND(DmartSalesData[[#This Row],[sales]]&gt;3000,DmartSalesData[[#This Row],[profit]]&gt;500),"Good","Not Good")</f>
        <v>Not Good</v>
      </c>
      <c r="R3127" s="73">
        <f>YEAR(DmartSalesData[[#This Row],[order_date]])</f>
        <v>2024</v>
      </c>
      <c r="S3127" s="73"/>
    </row>
    <row r="3128" spans="1:19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 t="str">
        <f>IF(DmartSalesData[[#This Row],[sales]]&gt;4000,"High Category",IF(DmartSalesData[[#This Row],[sales]]&gt;2000,"Medium Category","Low Category"))</f>
        <v>High Category</v>
      </c>
      <c r="G3128" s="2">
        <v>0.47</v>
      </c>
      <c r="H3128" s="24">
        <f t="shared" si="96"/>
        <v>2222.0989</v>
      </c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63" t="str">
        <f>IF(AND(DmartSalesData[[#This Row],[sales]]&gt;3000,DmartSalesData[[#This Row],[profit]]&gt;500),"Good","Not Good")</f>
        <v>Not Good</v>
      </c>
      <c r="R3128" s="73">
        <f>YEAR(DmartSalesData[[#This Row],[order_date]])</f>
        <v>2024</v>
      </c>
      <c r="S3128" s="73"/>
    </row>
    <row r="3129" spans="1:19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 t="str">
        <f>IF(DmartSalesData[[#This Row],[sales]]&gt;4000,"High Category",IF(DmartSalesData[[#This Row],[sales]]&gt;2000,"Medium Category","Low Category"))</f>
        <v>Medium Category</v>
      </c>
      <c r="G3129" s="2">
        <v>0.31</v>
      </c>
      <c r="H3129" s="24">
        <f t="shared" si="96"/>
        <v>628.68309999999997</v>
      </c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63" t="str">
        <f>IF(AND(DmartSalesData[[#This Row],[sales]]&gt;3000,DmartSalesData[[#This Row],[profit]]&gt;500),"Good","Not Good")</f>
        <v>Not Good</v>
      </c>
      <c r="R3129" s="73">
        <f>YEAR(DmartSalesData[[#This Row],[order_date]])</f>
        <v>2024</v>
      </c>
      <c r="S3129" s="73"/>
    </row>
    <row r="3130" spans="1:19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 t="str">
        <f>IF(DmartSalesData[[#This Row],[sales]]&gt;4000,"High Category",IF(DmartSalesData[[#This Row],[sales]]&gt;2000,"Medium Category","Low Category"))</f>
        <v>Medium Category</v>
      </c>
      <c r="G3130" s="2">
        <v>0.22</v>
      </c>
      <c r="H3130" s="24">
        <f t="shared" si="96"/>
        <v>785.27019999999993</v>
      </c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63" t="str">
        <f>IF(AND(DmartSalesData[[#This Row],[sales]]&gt;3000,DmartSalesData[[#This Row],[profit]]&gt;500),"Good","Not Good")</f>
        <v>Not Good</v>
      </c>
      <c r="R3130" s="73">
        <f>YEAR(DmartSalesData[[#This Row],[order_date]])</f>
        <v>2023</v>
      </c>
      <c r="S3130" s="73"/>
    </row>
    <row r="3131" spans="1:19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 t="str">
        <f>IF(DmartSalesData[[#This Row],[sales]]&gt;4000,"High Category",IF(DmartSalesData[[#This Row],[sales]]&gt;2000,"Medium Category","Low Category"))</f>
        <v>Low Category</v>
      </c>
      <c r="G3131" s="2">
        <v>0.38</v>
      </c>
      <c r="H3131" s="24">
        <f t="shared" si="96"/>
        <v>168.2184</v>
      </c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63" t="str">
        <f>IF(AND(DmartSalesData[[#This Row],[sales]]&gt;3000,DmartSalesData[[#This Row],[profit]]&gt;500),"Good","Not Good")</f>
        <v>Not Good</v>
      </c>
      <c r="R3131" s="73">
        <f>YEAR(DmartSalesData[[#This Row],[order_date]])</f>
        <v>2023</v>
      </c>
      <c r="S3131" s="73"/>
    </row>
    <row r="3132" spans="1:19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 t="str">
        <f>IF(DmartSalesData[[#This Row],[sales]]&gt;4000,"High Category",IF(DmartSalesData[[#This Row],[sales]]&gt;2000,"Medium Category","Low Category"))</f>
        <v>High Category</v>
      </c>
      <c r="G3132" s="2">
        <v>0.26</v>
      </c>
      <c r="H3132" s="24">
        <f t="shared" si="96"/>
        <v>1209.2547999999999</v>
      </c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63" t="str">
        <f>IF(AND(DmartSalesData[[#This Row],[sales]]&gt;3000,DmartSalesData[[#This Row],[profit]]&gt;500),"Good","Not Good")</f>
        <v>Good</v>
      </c>
      <c r="R3132" s="73">
        <f>YEAR(DmartSalesData[[#This Row],[order_date]])</f>
        <v>2024</v>
      </c>
      <c r="S3132" s="73"/>
    </row>
    <row r="3133" spans="1:19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 t="str">
        <f>IF(DmartSalesData[[#This Row],[sales]]&gt;4000,"High Category",IF(DmartSalesData[[#This Row],[sales]]&gt;2000,"Medium Category","Low Category"))</f>
        <v>Low Category</v>
      </c>
      <c r="G3133" s="2">
        <v>0.5</v>
      </c>
      <c r="H3133" s="24">
        <f t="shared" si="96"/>
        <v>894.13</v>
      </c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63" t="str">
        <f>IF(AND(DmartSalesData[[#This Row],[sales]]&gt;3000,DmartSalesData[[#This Row],[profit]]&gt;500),"Good","Not Good")</f>
        <v>Not Good</v>
      </c>
      <c r="R3133" s="73">
        <f>YEAR(DmartSalesData[[#This Row],[order_date]])</f>
        <v>2024</v>
      </c>
      <c r="S3133" s="73"/>
    </row>
    <row r="3134" spans="1:19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 t="str">
        <f>IF(DmartSalesData[[#This Row],[sales]]&gt;4000,"High Category",IF(DmartSalesData[[#This Row],[sales]]&gt;2000,"Medium Category","Low Category"))</f>
        <v>Medium Category</v>
      </c>
      <c r="G3134" s="2">
        <v>0.34</v>
      </c>
      <c r="H3134" s="24">
        <f t="shared" si="96"/>
        <v>906.99080000000004</v>
      </c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63" t="str">
        <f>IF(AND(DmartSalesData[[#This Row],[sales]]&gt;3000,DmartSalesData[[#This Row],[profit]]&gt;500),"Good","Not Good")</f>
        <v>Not Good</v>
      </c>
      <c r="R3134" s="73">
        <f>YEAR(DmartSalesData[[#This Row],[order_date]])</f>
        <v>2024</v>
      </c>
      <c r="S3134" s="73"/>
    </row>
    <row r="3135" spans="1:19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 t="str">
        <f>IF(DmartSalesData[[#This Row],[sales]]&gt;4000,"High Category",IF(DmartSalesData[[#This Row],[sales]]&gt;2000,"Medium Category","Low Category"))</f>
        <v>Low Category</v>
      </c>
      <c r="G3135" s="2">
        <v>0.03</v>
      </c>
      <c r="H3135" s="24">
        <f t="shared" si="96"/>
        <v>23.356799999999996</v>
      </c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63" t="str">
        <f>IF(AND(DmartSalesData[[#This Row],[sales]]&gt;3000,DmartSalesData[[#This Row],[profit]]&gt;500),"Good","Not Good")</f>
        <v>Not Good</v>
      </c>
      <c r="R3135" s="73">
        <f>YEAR(DmartSalesData[[#This Row],[order_date]])</f>
        <v>2023</v>
      </c>
      <c r="S3135" s="73"/>
    </row>
    <row r="3136" spans="1:19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 t="str">
        <f>IF(DmartSalesData[[#This Row],[sales]]&gt;4000,"High Category",IF(DmartSalesData[[#This Row],[sales]]&gt;2000,"Medium Category","Low Category"))</f>
        <v>High Category</v>
      </c>
      <c r="G3136" s="2">
        <v>0.2</v>
      </c>
      <c r="H3136" s="24">
        <f t="shared" si="96"/>
        <v>946.64599999999996</v>
      </c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63" t="str">
        <f>IF(AND(DmartSalesData[[#This Row],[sales]]&gt;3000,DmartSalesData[[#This Row],[profit]]&gt;500),"Good","Not Good")</f>
        <v>Good</v>
      </c>
      <c r="R3136" s="73">
        <f>YEAR(DmartSalesData[[#This Row],[order_date]])</f>
        <v>2023</v>
      </c>
      <c r="S3136" s="73"/>
    </row>
    <row r="3137" spans="1:19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 t="str">
        <f>IF(DmartSalesData[[#This Row],[sales]]&gt;4000,"High Category",IF(DmartSalesData[[#This Row],[sales]]&gt;2000,"Medium Category","Low Category"))</f>
        <v>Medium Category</v>
      </c>
      <c r="G3137" s="2">
        <v>0.37</v>
      </c>
      <c r="H3137" s="24">
        <f t="shared" si="96"/>
        <v>1257.0934999999999</v>
      </c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63" t="str">
        <f>IF(AND(DmartSalesData[[#This Row],[sales]]&gt;3000,DmartSalesData[[#This Row],[profit]]&gt;500),"Good","Not Good")</f>
        <v>Good</v>
      </c>
      <c r="R3137" s="73">
        <f>YEAR(DmartSalesData[[#This Row],[order_date]])</f>
        <v>2023</v>
      </c>
      <c r="S3137" s="73"/>
    </row>
    <row r="3138" spans="1:19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 t="str">
        <f>IF(DmartSalesData[[#This Row],[sales]]&gt;4000,"High Category",IF(DmartSalesData[[#This Row],[sales]]&gt;2000,"Medium Category","Low Category"))</f>
        <v>Low Category</v>
      </c>
      <c r="G3138" s="2">
        <v>0.42</v>
      </c>
      <c r="H3138" s="24">
        <f t="shared" ref="H3138:H3201" si="98">E3138*G3138</f>
        <v>153.02279999999999</v>
      </c>
      <c r="I3138" s="2">
        <f t="shared" ref="I3138:I3201" si="99">E3138-H3138</f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63" t="str">
        <f>IF(AND(DmartSalesData[[#This Row],[sales]]&gt;3000,DmartSalesData[[#This Row],[profit]]&gt;500),"Good","Not Good")</f>
        <v>Not Good</v>
      </c>
      <c r="R3138" s="73">
        <f>YEAR(DmartSalesData[[#This Row],[order_date]])</f>
        <v>2024</v>
      </c>
      <c r="S3138" s="73"/>
    </row>
    <row r="3139" spans="1:19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 t="str">
        <f>IF(DmartSalesData[[#This Row],[sales]]&gt;4000,"High Category",IF(DmartSalesData[[#This Row],[sales]]&gt;2000,"Medium Category","Low Category"))</f>
        <v>Low Category</v>
      </c>
      <c r="G3139" s="2">
        <v>0.41</v>
      </c>
      <c r="H3139" s="24">
        <f t="shared" si="98"/>
        <v>352.8091</v>
      </c>
      <c r="I3139" s="2">
        <f t="shared" si="99"/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63" t="str">
        <f>IF(AND(DmartSalesData[[#This Row],[sales]]&gt;3000,DmartSalesData[[#This Row],[profit]]&gt;500),"Good","Not Good")</f>
        <v>Not Good</v>
      </c>
      <c r="R3139" s="73">
        <f>YEAR(DmartSalesData[[#This Row],[order_date]])</f>
        <v>2023</v>
      </c>
      <c r="S3139" s="73"/>
    </row>
    <row r="3140" spans="1:19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 t="str">
        <f>IF(DmartSalesData[[#This Row],[sales]]&gt;4000,"High Category",IF(DmartSalesData[[#This Row],[sales]]&gt;2000,"Medium Category","Low Category"))</f>
        <v>Medium Category</v>
      </c>
      <c r="G3140" s="2">
        <v>0.49</v>
      </c>
      <c r="H3140" s="24">
        <f t="shared" si="98"/>
        <v>1009.0031</v>
      </c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63" t="str">
        <f>IF(AND(DmartSalesData[[#This Row],[sales]]&gt;3000,DmartSalesData[[#This Row],[profit]]&gt;500),"Good","Not Good")</f>
        <v>Not Good</v>
      </c>
      <c r="R3140" s="73">
        <f>YEAR(DmartSalesData[[#This Row],[order_date]])</f>
        <v>2023</v>
      </c>
      <c r="S3140" s="73"/>
    </row>
    <row r="3141" spans="1:19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 t="str">
        <f>IF(DmartSalesData[[#This Row],[sales]]&gt;4000,"High Category",IF(DmartSalesData[[#This Row],[sales]]&gt;2000,"Medium Category","Low Category"))</f>
        <v>Low Category</v>
      </c>
      <c r="G3141" s="2">
        <v>0.24</v>
      </c>
      <c r="H3141" s="24">
        <f t="shared" si="98"/>
        <v>278.92320000000001</v>
      </c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63" t="str">
        <f>IF(AND(DmartSalesData[[#This Row],[sales]]&gt;3000,DmartSalesData[[#This Row],[profit]]&gt;500),"Good","Not Good")</f>
        <v>Not Good</v>
      </c>
      <c r="R3141" s="73">
        <f>YEAR(DmartSalesData[[#This Row],[order_date]])</f>
        <v>2023</v>
      </c>
      <c r="S3141" s="73"/>
    </row>
    <row r="3142" spans="1:19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 t="str">
        <f>IF(DmartSalesData[[#This Row],[sales]]&gt;4000,"High Category",IF(DmartSalesData[[#This Row],[sales]]&gt;2000,"Medium Category","Low Category"))</f>
        <v>Low Category</v>
      </c>
      <c r="G3142" s="2">
        <v>7.0000000000000007E-2</v>
      </c>
      <c r="H3142" s="24">
        <f t="shared" si="98"/>
        <v>111.48690000000002</v>
      </c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63" t="str">
        <f>IF(AND(DmartSalesData[[#This Row],[sales]]&gt;3000,DmartSalesData[[#This Row],[profit]]&gt;500),"Good","Not Good")</f>
        <v>Not Good</v>
      </c>
      <c r="R3142" s="73">
        <f>YEAR(DmartSalesData[[#This Row],[order_date]])</f>
        <v>2024</v>
      </c>
      <c r="S3142" s="73"/>
    </row>
    <row r="3143" spans="1:19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 t="str">
        <f>IF(DmartSalesData[[#This Row],[sales]]&gt;4000,"High Category",IF(DmartSalesData[[#This Row],[sales]]&gt;2000,"Medium Category","Low Category"))</f>
        <v>High Category</v>
      </c>
      <c r="G3143" s="2">
        <v>0.33</v>
      </c>
      <c r="H3143" s="24">
        <f t="shared" si="98"/>
        <v>1645.9443000000001</v>
      </c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63" t="str">
        <f>IF(AND(DmartSalesData[[#This Row],[sales]]&gt;3000,DmartSalesData[[#This Row],[profit]]&gt;500),"Good","Not Good")</f>
        <v>Not Good</v>
      </c>
      <c r="R3143" s="73">
        <f>YEAR(DmartSalesData[[#This Row],[order_date]])</f>
        <v>2023</v>
      </c>
      <c r="S3143" s="73"/>
    </row>
    <row r="3144" spans="1:19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 t="str">
        <f>IF(DmartSalesData[[#This Row],[sales]]&gt;4000,"High Category",IF(DmartSalesData[[#This Row],[sales]]&gt;2000,"Medium Category","Low Category"))</f>
        <v>Medium Category</v>
      </c>
      <c r="G3144" s="2">
        <v>0.04</v>
      </c>
      <c r="H3144" s="24">
        <f t="shared" si="98"/>
        <v>133.09520000000001</v>
      </c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63" t="str">
        <f>IF(AND(DmartSalesData[[#This Row],[sales]]&gt;3000,DmartSalesData[[#This Row],[profit]]&gt;500),"Good","Not Good")</f>
        <v>Good</v>
      </c>
      <c r="R3144" s="73">
        <f>YEAR(DmartSalesData[[#This Row],[order_date]])</f>
        <v>2024</v>
      </c>
      <c r="S3144" s="73"/>
    </row>
    <row r="3145" spans="1:19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 t="str">
        <f>IF(DmartSalesData[[#This Row],[sales]]&gt;4000,"High Category",IF(DmartSalesData[[#This Row],[sales]]&gt;2000,"Medium Category","Low Category"))</f>
        <v>High Category</v>
      </c>
      <c r="G3145" s="2">
        <v>0.49</v>
      </c>
      <c r="H3145" s="24">
        <f t="shared" si="98"/>
        <v>2263.2462999999998</v>
      </c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63" t="str">
        <f>IF(AND(DmartSalesData[[#This Row],[sales]]&gt;3000,DmartSalesData[[#This Row],[profit]]&gt;500),"Good","Not Good")</f>
        <v>Good</v>
      </c>
      <c r="R3145" s="73">
        <f>YEAR(DmartSalesData[[#This Row],[order_date]])</f>
        <v>2023</v>
      </c>
      <c r="S3145" s="73"/>
    </row>
    <row r="3146" spans="1:19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 t="str">
        <f>IF(DmartSalesData[[#This Row],[sales]]&gt;4000,"High Category",IF(DmartSalesData[[#This Row],[sales]]&gt;2000,"Medium Category","Low Category"))</f>
        <v>Medium Category</v>
      </c>
      <c r="G3146" s="2">
        <v>0.38</v>
      </c>
      <c r="H3146" s="24">
        <f t="shared" si="98"/>
        <v>849.45579999999995</v>
      </c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63" t="str">
        <f>IF(AND(DmartSalesData[[#This Row],[sales]]&gt;3000,DmartSalesData[[#This Row],[profit]]&gt;500),"Good","Not Good")</f>
        <v>Not Good</v>
      </c>
      <c r="R3146" s="73">
        <f>YEAR(DmartSalesData[[#This Row],[order_date]])</f>
        <v>2023</v>
      </c>
      <c r="S3146" s="73"/>
    </row>
    <row r="3147" spans="1:19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 t="str">
        <f>IF(DmartSalesData[[#This Row],[sales]]&gt;4000,"High Category",IF(DmartSalesData[[#This Row],[sales]]&gt;2000,"Medium Category","Low Category"))</f>
        <v>Medium Category</v>
      </c>
      <c r="G3147" s="2">
        <v>0.49</v>
      </c>
      <c r="H3147" s="24">
        <f t="shared" si="98"/>
        <v>1754.3861999999999</v>
      </c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63" t="str">
        <f>IF(AND(DmartSalesData[[#This Row],[sales]]&gt;3000,DmartSalesData[[#This Row],[profit]]&gt;500),"Good","Not Good")</f>
        <v>Good</v>
      </c>
      <c r="R3147" s="73">
        <f>YEAR(DmartSalesData[[#This Row],[order_date]])</f>
        <v>2024</v>
      </c>
      <c r="S3147" s="73"/>
    </row>
    <row r="3148" spans="1:19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 t="str">
        <f>IF(DmartSalesData[[#This Row],[sales]]&gt;4000,"High Category",IF(DmartSalesData[[#This Row],[sales]]&gt;2000,"Medium Category","Low Category"))</f>
        <v>Medium Category</v>
      </c>
      <c r="G3148" s="2">
        <v>0.19</v>
      </c>
      <c r="H3148" s="24">
        <f t="shared" si="98"/>
        <v>446.97120000000001</v>
      </c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63" t="str">
        <f>IF(AND(DmartSalesData[[#This Row],[sales]]&gt;3000,DmartSalesData[[#This Row],[profit]]&gt;500),"Good","Not Good")</f>
        <v>Not Good</v>
      </c>
      <c r="R3148" s="73">
        <f>YEAR(DmartSalesData[[#This Row],[order_date]])</f>
        <v>2024</v>
      </c>
      <c r="S3148" s="73"/>
    </row>
    <row r="3149" spans="1:19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 t="str">
        <f>IF(DmartSalesData[[#This Row],[sales]]&gt;4000,"High Category",IF(DmartSalesData[[#This Row],[sales]]&gt;2000,"Medium Category","Low Category"))</f>
        <v>Low Category</v>
      </c>
      <c r="G3149" s="2">
        <v>0.01</v>
      </c>
      <c r="H3149" s="24">
        <f t="shared" si="98"/>
        <v>17.082999999999998</v>
      </c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63" t="str">
        <f>IF(AND(DmartSalesData[[#This Row],[sales]]&gt;3000,DmartSalesData[[#This Row],[profit]]&gt;500),"Good","Not Good")</f>
        <v>Not Good</v>
      </c>
      <c r="R3149" s="73">
        <f>YEAR(DmartSalesData[[#This Row],[order_date]])</f>
        <v>2024</v>
      </c>
      <c r="S3149" s="73"/>
    </row>
    <row r="3150" spans="1:19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 t="str">
        <f>IF(DmartSalesData[[#This Row],[sales]]&gt;4000,"High Category",IF(DmartSalesData[[#This Row],[sales]]&gt;2000,"Medium Category","Low Category"))</f>
        <v>Medium Category</v>
      </c>
      <c r="G3150" s="2">
        <v>0.26</v>
      </c>
      <c r="H3150" s="24">
        <f t="shared" si="98"/>
        <v>687.42700000000002</v>
      </c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63" t="str">
        <f>IF(AND(DmartSalesData[[#This Row],[sales]]&gt;3000,DmartSalesData[[#This Row],[profit]]&gt;500),"Good","Not Good")</f>
        <v>Not Good</v>
      </c>
      <c r="R3150" s="73">
        <f>YEAR(DmartSalesData[[#This Row],[order_date]])</f>
        <v>2024</v>
      </c>
      <c r="S3150" s="73"/>
    </row>
    <row r="3151" spans="1:19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 t="str">
        <f>IF(DmartSalesData[[#This Row],[sales]]&gt;4000,"High Category",IF(DmartSalesData[[#This Row],[sales]]&gt;2000,"Medium Category","Low Category"))</f>
        <v>Medium Category</v>
      </c>
      <c r="G3151" s="2">
        <v>0.06</v>
      </c>
      <c r="H3151" s="24">
        <f t="shared" si="98"/>
        <v>131.6292</v>
      </c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63" t="str">
        <f>IF(AND(DmartSalesData[[#This Row],[sales]]&gt;3000,DmartSalesData[[#This Row],[profit]]&gt;500),"Good","Not Good")</f>
        <v>Not Good</v>
      </c>
      <c r="R3151" s="73">
        <f>YEAR(DmartSalesData[[#This Row],[order_date]])</f>
        <v>2023</v>
      </c>
      <c r="S3151" s="73"/>
    </row>
    <row r="3152" spans="1:19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 t="str">
        <f>IF(DmartSalesData[[#This Row],[sales]]&gt;4000,"High Category",IF(DmartSalesData[[#This Row],[sales]]&gt;2000,"Medium Category","Low Category"))</f>
        <v>High Category</v>
      </c>
      <c r="G3152" s="2">
        <v>0.34</v>
      </c>
      <c r="H3152" s="24">
        <f t="shared" si="98"/>
        <v>1667.5809999999999</v>
      </c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63" t="str">
        <f>IF(AND(DmartSalesData[[#This Row],[sales]]&gt;3000,DmartSalesData[[#This Row],[profit]]&gt;500),"Good","Not Good")</f>
        <v>Good</v>
      </c>
      <c r="R3152" s="73">
        <f>YEAR(DmartSalesData[[#This Row],[order_date]])</f>
        <v>2024</v>
      </c>
      <c r="S3152" s="73"/>
    </row>
    <row r="3153" spans="1:19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 t="str">
        <f>IF(DmartSalesData[[#This Row],[sales]]&gt;4000,"High Category",IF(DmartSalesData[[#This Row],[sales]]&gt;2000,"Medium Category","Low Category"))</f>
        <v>Medium Category</v>
      </c>
      <c r="G3153" s="2">
        <v>0.25</v>
      </c>
      <c r="H3153" s="24">
        <f t="shared" si="98"/>
        <v>632.80499999999995</v>
      </c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63" t="str">
        <f>IF(AND(DmartSalesData[[#This Row],[sales]]&gt;3000,DmartSalesData[[#This Row],[profit]]&gt;500),"Good","Not Good")</f>
        <v>Not Good</v>
      </c>
      <c r="R3153" s="73">
        <f>YEAR(DmartSalesData[[#This Row],[order_date]])</f>
        <v>2023</v>
      </c>
      <c r="S3153" s="73"/>
    </row>
    <row r="3154" spans="1:19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 t="str">
        <f>IF(DmartSalesData[[#This Row],[sales]]&gt;4000,"High Category",IF(DmartSalesData[[#This Row],[sales]]&gt;2000,"Medium Category","Low Category"))</f>
        <v>High Category</v>
      </c>
      <c r="G3154" s="2">
        <v>0.38</v>
      </c>
      <c r="H3154" s="24">
        <f t="shared" si="98"/>
        <v>1548.2909999999999</v>
      </c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63" t="str">
        <f>IF(AND(DmartSalesData[[#This Row],[sales]]&gt;3000,DmartSalesData[[#This Row],[profit]]&gt;500),"Good","Not Good")</f>
        <v>Good</v>
      </c>
      <c r="R3154" s="73">
        <f>YEAR(DmartSalesData[[#This Row],[order_date]])</f>
        <v>2023</v>
      </c>
      <c r="S3154" s="73"/>
    </row>
    <row r="3155" spans="1:19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 t="str">
        <f>IF(DmartSalesData[[#This Row],[sales]]&gt;4000,"High Category",IF(DmartSalesData[[#This Row],[sales]]&gt;2000,"Medium Category","Low Category"))</f>
        <v>Medium Category</v>
      </c>
      <c r="G3155" s="2">
        <v>0.15</v>
      </c>
      <c r="H3155" s="24">
        <f t="shared" si="98"/>
        <v>505.113</v>
      </c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63" t="str">
        <f>IF(AND(DmartSalesData[[#This Row],[sales]]&gt;3000,DmartSalesData[[#This Row],[profit]]&gt;500),"Good","Not Good")</f>
        <v>Not Good</v>
      </c>
      <c r="R3155" s="73">
        <f>YEAR(DmartSalesData[[#This Row],[order_date]])</f>
        <v>2024</v>
      </c>
      <c r="S3155" s="73"/>
    </row>
    <row r="3156" spans="1:19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 t="str">
        <f>IF(DmartSalesData[[#This Row],[sales]]&gt;4000,"High Category",IF(DmartSalesData[[#This Row],[sales]]&gt;2000,"Medium Category","Low Category"))</f>
        <v>Medium Category</v>
      </c>
      <c r="G3156" s="2">
        <v>0.41</v>
      </c>
      <c r="H3156" s="24">
        <f t="shared" si="98"/>
        <v>1004.5697</v>
      </c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63" t="str">
        <f>IF(AND(DmartSalesData[[#This Row],[sales]]&gt;3000,DmartSalesData[[#This Row],[profit]]&gt;500),"Good","Not Good")</f>
        <v>Not Good</v>
      </c>
      <c r="R3156" s="73">
        <f>YEAR(DmartSalesData[[#This Row],[order_date]])</f>
        <v>2023</v>
      </c>
      <c r="S3156" s="73"/>
    </row>
    <row r="3157" spans="1:19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 t="str">
        <f>IF(DmartSalesData[[#This Row],[sales]]&gt;4000,"High Category",IF(DmartSalesData[[#This Row],[sales]]&gt;2000,"Medium Category","Low Category"))</f>
        <v>Medium Category</v>
      </c>
      <c r="G3157" s="2">
        <v>0.33</v>
      </c>
      <c r="H3157" s="24">
        <f t="shared" si="98"/>
        <v>799.70220000000006</v>
      </c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63" t="str">
        <f>IF(AND(DmartSalesData[[#This Row],[sales]]&gt;3000,DmartSalesData[[#This Row],[profit]]&gt;500),"Good","Not Good")</f>
        <v>Not Good</v>
      </c>
      <c r="R3157" s="73">
        <f>YEAR(DmartSalesData[[#This Row],[order_date]])</f>
        <v>2023</v>
      </c>
      <c r="S3157" s="73"/>
    </row>
    <row r="3158" spans="1:19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 t="str">
        <f>IF(DmartSalesData[[#This Row],[sales]]&gt;4000,"High Category",IF(DmartSalesData[[#This Row],[sales]]&gt;2000,"Medium Category","Low Category"))</f>
        <v>Low Category</v>
      </c>
      <c r="G3158" s="2">
        <v>0.49</v>
      </c>
      <c r="H3158" s="24">
        <f t="shared" si="98"/>
        <v>869.87739999999997</v>
      </c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63" t="str">
        <f>IF(AND(DmartSalesData[[#This Row],[sales]]&gt;3000,DmartSalesData[[#This Row],[profit]]&gt;500),"Good","Not Good")</f>
        <v>Not Good</v>
      </c>
      <c r="R3158" s="73">
        <f>YEAR(DmartSalesData[[#This Row],[order_date]])</f>
        <v>2024</v>
      </c>
      <c r="S3158" s="73"/>
    </row>
    <row r="3159" spans="1:19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 t="str">
        <f>IF(DmartSalesData[[#This Row],[sales]]&gt;4000,"High Category",IF(DmartSalesData[[#This Row],[sales]]&gt;2000,"Medium Category","Low Category"))</f>
        <v>Low Category</v>
      </c>
      <c r="G3159" s="2">
        <v>0.09</v>
      </c>
      <c r="H3159" s="24">
        <f t="shared" si="98"/>
        <v>56.178899999999999</v>
      </c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63" t="str">
        <f>IF(AND(DmartSalesData[[#This Row],[sales]]&gt;3000,DmartSalesData[[#This Row],[profit]]&gt;500),"Good","Not Good")</f>
        <v>Not Good</v>
      </c>
      <c r="R3159" s="73">
        <f>YEAR(DmartSalesData[[#This Row],[order_date]])</f>
        <v>2024</v>
      </c>
      <c r="S3159" s="73"/>
    </row>
    <row r="3160" spans="1:19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 t="str">
        <f>IF(DmartSalesData[[#This Row],[sales]]&gt;4000,"High Category",IF(DmartSalesData[[#This Row],[sales]]&gt;2000,"Medium Category","Low Category"))</f>
        <v>Medium Category</v>
      </c>
      <c r="G3160" s="2">
        <v>0.03</v>
      </c>
      <c r="H3160" s="24">
        <f t="shared" si="98"/>
        <v>114.93599999999999</v>
      </c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63" t="str">
        <f>IF(AND(DmartSalesData[[#This Row],[sales]]&gt;3000,DmartSalesData[[#This Row],[profit]]&gt;500),"Good","Not Good")</f>
        <v>Not Good</v>
      </c>
      <c r="R3160" s="73">
        <f>YEAR(DmartSalesData[[#This Row],[order_date]])</f>
        <v>2024</v>
      </c>
      <c r="S3160" s="73"/>
    </row>
    <row r="3161" spans="1:19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 t="str">
        <f>IF(DmartSalesData[[#This Row],[sales]]&gt;4000,"High Category",IF(DmartSalesData[[#This Row],[sales]]&gt;2000,"Medium Category","Low Category"))</f>
        <v>High Category</v>
      </c>
      <c r="G3161" s="2">
        <v>0.43</v>
      </c>
      <c r="H3161" s="24">
        <f t="shared" si="98"/>
        <v>1977.4237999999998</v>
      </c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63" t="str">
        <f>IF(AND(DmartSalesData[[#This Row],[sales]]&gt;3000,DmartSalesData[[#This Row],[profit]]&gt;500),"Good","Not Good")</f>
        <v>Good</v>
      </c>
      <c r="R3161" s="73">
        <f>YEAR(DmartSalesData[[#This Row],[order_date]])</f>
        <v>2024</v>
      </c>
      <c r="S3161" s="73"/>
    </row>
    <row r="3162" spans="1:19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 t="str">
        <f>IF(DmartSalesData[[#This Row],[sales]]&gt;4000,"High Category",IF(DmartSalesData[[#This Row],[sales]]&gt;2000,"Medium Category","Low Category"))</f>
        <v>Low Category</v>
      </c>
      <c r="G3162" s="2">
        <v>0.17</v>
      </c>
      <c r="H3162" s="24">
        <f t="shared" si="98"/>
        <v>198.55660000000003</v>
      </c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63" t="str">
        <f>IF(AND(DmartSalesData[[#This Row],[sales]]&gt;3000,DmartSalesData[[#This Row],[profit]]&gt;500),"Good","Not Good")</f>
        <v>Not Good</v>
      </c>
      <c r="R3162" s="73">
        <f>YEAR(DmartSalesData[[#This Row],[order_date]])</f>
        <v>2023</v>
      </c>
      <c r="S3162" s="73"/>
    </row>
    <row r="3163" spans="1:19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 t="str">
        <f>IF(DmartSalesData[[#This Row],[sales]]&gt;4000,"High Category",IF(DmartSalesData[[#This Row],[sales]]&gt;2000,"Medium Category","Low Category"))</f>
        <v>High Category</v>
      </c>
      <c r="G3163" s="2">
        <v>0.22</v>
      </c>
      <c r="H3163" s="24">
        <f t="shared" si="98"/>
        <v>1019.8760000000001</v>
      </c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63" t="str">
        <f>IF(AND(DmartSalesData[[#This Row],[sales]]&gt;3000,DmartSalesData[[#This Row],[profit]]&gt;500),"Good","Not Good")</f>
        <v>Good</v>
      </c>
      <c r="R3163" s="73">
        <f>YEAR(DmartSalesData[[#This Row],[order_date]])</f>
        <v>2024</v>
      </c>
      <c r="S3163" s="73"/>
    </row>
    <row r="3164" spans="1:19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 t="str">
        <f>IF(DmartSalesData[[#This Row],[sales]]&gt;4000,"High Category",IF(DmartSalesData[[#This Row],[sales]]&gt;2000,"Medium Category","Low Category"))</f>
        <v>Low Category</v>
      </c>
      <c r="G3164" s="2">
        <v>0.46</v>
      </c>
      <c r="H3164" s="24">
        <f t="shared" si="98"/>
        <v>569.61339999999996</v>
      </c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63" t="str">
        <f>IF(AND(DmartSalesData[[#This Row],[sales]]&gt;3000,DmartSalesData[[#This Row],[profit]]&gt;500),"Good","Not Good")</f>
        <v>Not Good</v>
      </c>
      <c r="R3164" s="73">
        <f>YEAR(DmartSalesData[[#This Row],[order_date]])</f>
        <v>2024</v>
      </c>
      <c r="S3164" s="73"/>
    </row>
    <row r="3165" spans="1:19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 t="str">
        <f>IF(DmartSalesData[[#This Row],[sales]]&gt;4000,"High Category",IF(DmartSalesData[[#This Row],[sales]]&gt;2000,"Medium Category","Low Category"))</f>
        <v>Medium Category</v>
      </c>
      <c r="G3165" s="2">
        <v>0.22</v>
      </c>
      <c r="H3165" s="24">
        <f t="shared" si="98"/>
        <v>593.42579999999998</v>
      </c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63" t="str">
        <f>IF(AND(DmartSalesData[[#This Row],[sales]]&gt;3000,DmartSalesData[[#This Row],[profit]]&gt;500),"Good","Not Good")</f>
        <v>Not Good</v>
      </c>
      <c r="R3165" s="73">
        <f>YEAR(DmartSalesData[[#This Row],[order_date]])</f>
        <v>2024</v>
      </c>
      <c r="S3165" s="73"/>
    </row>
    <row r="3166" spans="1:19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 t="str">
        <f>IF(DmartSalesData[[#This Row],[sales]]&gt;4000,"High Category",IF(DmartSalesData[[#This Row],[sales]]&gt;2000,"Medium Category","Low Category"))</f>
        <v>Low Category</v>
      </c>
      <c r="G3166" s="2">
        <v>0.15</v>
      </c>
      <c r="H3166" s="24">
        <f t="shared" si="98"/>
        <v>267.5625</v>
      </c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63" t="str">
        <f>IF(AND(DmartSalesData[[#This Row],[sales]]&gt;3000,DmartSalesData[[#This Row],[profit]]&gt;500),"Good","Not Good")</f>
        <v>Not Good</v>
      </c>
      <c r="R3166" s="73">
        <f>YEAR(DmartSalesData[[#This Row],[order_date]])</f>
        <v>2023</v>
      </c>
      <c r="S3166" s="73"/>
    </row>
    <row r="3167" spans="1:19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 t="str">
        <f>IF(DmartSalesData[[#This Row],[sales]]&gt;4000,"High Category",IF(DmartSalesData[[#This Row],[sales]]&gt;2000,"Medium Category","Low Category"))</f>
        <v>Low Category</v>
      </c>
      <c r="G3167" s="2">
        <v>0.03</v>
      </c>
      <c r="H3167" s="24">
        <f t="shared" si="98"/>
        <v>19.832699999999999</v>
      </c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63" t="str">
        <f>IF(AND(DmartSalesData[[#This Row],[sales]]&gt;3000,DmartSalesData[[#This Row],[profit]]&gt;500),"Good","Not Good")</f>
        <v>Not Good</v>
      </c>
      <c r="R3167" s="73">
        <f>YEAR(DmartSalesData[[#This Row],[order_date]])</f>
        <v>2024</v>
      </c>
      <c r="S3167" s="73"/>
    </row>
    <row r="3168" spans="1:19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 t="str">
        <f>IF(DmartSalesData[[#This Row],[sales]]&gt;4000,"High Category",IF(DmartSalesData[[#This Row],[sales]]&gt;2000,"Medium Category","Low Category"))</f>
        <v>Low Category</v>
      </c>
      <c r="G3168" s="2">
        <v>0.22</v>
      </c>
      <c r="H3168" s="24">
        <f t="shared" si="98"/>
        <v>78.9602</v>
      </c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63" t="str">
        <f>IF(AND(DmartSalesData[[#This Row],[sales]]&gt;3000,DmartSalesData[[#This Row],[profit]]&gt;500),"Good","Not Good")</f>
        <v>Not Good</v>
      </c>
      <c r="R3168" s="73">
        <f>YEAR(DmartSalesData[[#This Row],[order_date]])</f>
        <v>2023</v>
      </c>
      <c r="S3168" s="73"/>
    </row>
    <row r="3169" spans="1:19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 t="str">
        <f>IF(DmartSalesData[[#This Row],[sales]]&gt;4000,"High Category",IF(DmartSalesData[[#This Row],[sales]]&gt;2000,"Medium Category","Low Category"))</f>
        <v>Low Category</v>
      </c>
      <c r="G3169" s="2">
        <v>0.33</v>
      </c>
      <c r="H3169" s="24">
        <f t="shared" si="98"/>
        <v>623.76600000000008</v>
      </c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63" t="str">
        <f>IF(AND(DmartSalesData[[#This Row],[sales]]&gt;3000,DmartSalesData[[#This Row],[profit]]&gt;500),"Good","Not Good")</f>
        <v>Not Good</v>
      </c>
      <c r="R3169" s="73">
        <f>YEAR(DmartSalesData[[#This Row],[order_date]])</f>
        <v>2024</v>
      </c>
      <c r="S3169" s="73"/>
    </row>
    <row r="3170" spans="1:19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 t="str">
        <f>IF(DmartSalesData[[#This Row],[sales]]&gt;4000,"High Category",IF(DmartSalesData[[#This Row],[sales]]&gt;2000,"Medium Category","Low Category"))</f>
        <v>Low Category</v>
      </c>
      <c r="G3170" s="2">
        <v>0.13</v>
      </c>
      <c r="H3170" s="24">
        <f t="shared" si="98"/>
        <v>43.157400000000003</v>
      </c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63" t="str">
        <f>IF(AND(DmartSalesData[[#This Row],[sales]]&gt;3000,DmartSalesData[[#This Row],[profit]]&gt;500),"Good","Not Good")</f>
        <v>Not Good</v>
      </c>
      <c r="R3170" s="73">
        <f>YEAR(DmartSalesData[[#This Row],[order_date]])</f>
        <v>2023</v>
      </c>
      <c r="S3170" s="73"/>
    </row>
    <row r="3171" spans="1:19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 t="str">
        <f>IF(DmartSalesData[[#This Row],[sales]]&gt;4000,"High Category",IF(DmartSalesData[[#This Row],[sales]]&gt;2000,"Medium Category","Low Category"))</f>
        <v>Low Category</v>
      </c>
      <c r="G3171" s="2">
        <v>0.36</v>
      </c>
      <c r="H3171" s="24">
        <f t="shared" si="98"/>
        <v>219.81960000000001</v>
      </c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63" t="str">
        <f>IF(AND(DmartSalesData[[#This Row],[sales]]&gt;3000,DmartSalesData[[#This Row],[profit]]&gt;500),"Good","Not Good")</f>
        <v>Not Good</v>
      </c>
      <c r="R3171" s="73">
        <f>YEAR(DmartSalesData[[#This Row],[order_date]])</f>
        <v>2024</v>
      </c>
      <c r="S3171" s="73"/>
    </row>
    <row r="3172" spans="1:19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 t="str">
        <f>IF(DmartSalesData[[#This Row],[sales]]&gt;4000,"High Category",IF(DmartSalesData[[#This Row],[sales]]&gt;2000,"Medium Category","Low Category"))</f>
        <v>Low Category</v>
      </c>
      <c r="G3172" s="2">
        <v>0.24</v>
      </c>
      <c r="H3172" s="24">
        <f t="shared" si="98"/>
        <v>191.3424</v>
      </c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63" t="str">
        <f>IF(AND(DmartSalesData[[#This Row],[sales]]&gt;3000,DmartSalesData[[#This Row],[profit]]&gt;500),"Good","Not Good")</f>
        <v>Not Good</v>
      </c>
      <c r="R3172" s="73">
        <f>YEAR(DmartSalesData[[#This Row],[order_date]])</f>
        <v>2024</v>
      </c>
      <c r="S3172" s="73"/>
    </row>
    <row r="3173" spans="1:19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 t="str">
        <f>IF(DmartSalesData[[#This Row],[sales]]&gt;4000,"High Category",IF(DmartSalesData[[#This Row],[sales]]&gt;2000,"Medium Category","Low Category"))</f>
        <v>Low Category</v>
      </c>
      <c r="G3173" s="2">
        <v>0.43</v>
      </c>
      <c r="H3173" s="24">
        <f t="shared" si="98"/>
        <v>47.037700000000001</v>
      </c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63" t="str">
        <f>IF(AND(DmartSalesData[[#This Row],[sales]]&gt;3000,DmartSalesData[[#This Row],[profit]]&gt;500),"Good","Not Good")</f>
        <v>Not Good</v>
      </c>
      <c r="R3173" s="73">
        <f>YEAR(DmartSalesData[[#This Row],[order_date]])</f>
        <v>2023</v>
      </c>
      <c r="S3173" s="73"/>
    </row>
    <row r="3174" spans="1:19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 t="str">
        <f>IF(DmartSalesData[[#This Row],[sales]]&gt;4000,"High Category",IF(DmartSalesData[[#This Row],[sales]]&gt;2000,"Medium Category","Low Category"))</f>
        <v>Low Category</v>
      </c>
      <c r="G3174" s="2">
        <v>0.08</v>
      </c>
      <c r="H3174" s="24">
        <f t="shared" si="98"/>
        <v>68.075200000000009</v>
      </c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63" t="str">
        <f>IF(AND(DmartSalesData[[#This Row],[sales]]&gt;3000,DmartSalesData[[#This Row],[profit]]&gt;500),"Good","Not Good")</f>
        <v>Not Good</v>
      </c>
      <c r="R3174" s="73">
        <f>YEAR(DmartSalesData[[#This Row],[order_date]])</f>
        <v>2023</v>
      </c>
      <c r="S3174" s="73"/>
    </row>
    <row r="3175" spans="1:19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 t="str">
        <f>IF(DmartSalesData[[#This Row],[sales]]&gt;4000,"High Category",IF(DmartSalesData[[#This Row],[sales]]&gt;2000,"Medium Category","Low Category"))</f>
        <v>Medium Category</v>
      </c>
      <c r="G3175" s="2">
        <v>0.38</v>
      </c>
      <c r="H3175" s="24">
        <f t="shared" si="98"/>
        <v>1112.8946000000001</v>
      </c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63" t="str">
        <f>IF(AND(DmartSalesData[[#This Row],[sales]]&gt;3000,DmartSalesData[[#This Row],[profit]]&gt;500),"Good","Not Good")</f>
        <v>Not Good</v>
      </c>
      <c r="R3175" s="73">
        <f>YEAR(DmartSalesData[[#This Row],[order_date]])</f>
        <v>2024</v>
      </c>
      <c r="S3175" s="73"/>
    </row>
    <row r="3176" spans="1:19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 t="str">
        <f>IF(DmartSalesData[[#This Row],[sales]]&gt;4000,"High Category",IF(DmartSalesData[[#This Row],[sales]]&gt;2000,"Medium Category","Low Category"))</f>
        <v>High Category</v>
      </c>
      <c r="G3176" s="2">
        <v>0.47</v>
      </c>
      <c r="H3176" s="24">
        <f t="shared" si="98"/>
        <v>1934.3601999999998</v>
      </c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63" t="str">
        <f>IF(AND(DmartSalesData[[#This Row],[sales]]&gt;3000,DmartSalesData[[#This Row],[profit]]&gt;500),"Good","Not Good")</f>
        <v>Good</v>
      </c>
      <c r="R3176" s="73">
        <f>YEAR(DmartSalesData[[#This Row],[order_date]])</f>
        <v>2024</v>
      </c>
      <c r="S3176" s="73"/>
    </row>
    <row r="3177" spans="1:19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 t="str">
        <f>IF(DmartSalesData[[#This Row],[sales]]&gt;4000,"High Category",IF(DmartSalesData[[#This Row],[sales]]&gt;2000,"Medium Category","Low Category"))</f>
        <v>Low Category</v>
      </c>
      <c r="G3177" s="2">
        <v>0.37</v>
      </c>
      <c r="H3177" s="24">
        <f t="shared" si="98"/>
        <v>387.68969999999996</v>
      </c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63" t="str">
        <f>IF(AND(DmartSalesData[[#This Row],[sales]]&gt;3000,DmartSalesData[[#This Row],[profit]]&gt;500),"Good","Not Good")</f>
        <v>Not Good</v>
      </c>
      <c r="R3177" s="73">
        <f>YEAR(DmartSalesData[[#This Row],[order_date]])</f>
        <v>2023</v>
      </c>
      <c r="S3177" s="73"/>
    </row>
    <row r="3178" spans="1:19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 t="str">
        <f>IF(DmartSalesData[[#This Row],[sales]]&gt;4000,"High Category",IF(DmartSalesData[[#This Row],[sales]]&gt;2000,"Medium Category","Low Category"))</f>
        <v>Low Category</v>
      </c>
      <c r="G3178" s="2">
        <v>0.2</v>
      </c>
      <c r="H3178" s="24">
        <f t="shared" si="98"/>
        <v>99.256</v>
      </c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63" t="str">
        <f>IF(AND(DmartSalesData[[#This Row],[sales]]&gt;3000,DmartSalesData[[#This Row],[profit]]&gt;500),"Good","Not Good")</f>
        <v>Not Good</v>
      </c>
      <c r="R3178" s="73">
        <f>YEAR(DmartSalesData[[#This Row],[order_date]])</f>
        <v>2023</v>
      </c>
      <c r="S3178" s="73"/>
    </row>
    <row r="3179" spans="1:19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 t="str">
        <f>IF(DmartSalesData[[#This Row],[sales]]&gt;4000,"High Category",IF(DmartSalesData[[#This Row],[sales]]&gt;2000,"Medium Category","Low Category"))</f>
        <v>Medium Category</v>
      </c>
      <c r="G3179" s="2">
        <v>0.12</v>
      </c>
      <c r="H3179" s="24">
        <f t="shared" si="98"/>
        <v>440.95439999999996</v>
      </c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63" t="str">
        <f>IF(AND(DmartSalesData[[#This Row],[sales]]&gt;3000,DmartSalesData[[#This Row],[profit]]&gt;500),"Good","Not Good")</f>
        <v>Not Good</v>
      </c>
      <c r="R3179" s="73">
        <f>YEAR(DmartSalesData[[#This Row],[order_date]])</f>
        <v>2023</v>
      </c>
      <c r="S3179" s="73"/>
    </row>
    <row r="3180" spans="1:19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 t="str">
        <f>IF(DmartSalesData[[#This Row],[sales]]&gt;4000,"High Category",IF(DmartSalesData[[#This Row],[sales]]&gt;2000,"Medium Category","Low Category"))</f>
        <v>Low Category</v>
      </c>
      <c r="G3180" s="2">
        <v>0.05</v>
      </c>
      <c r="H3180" s="24">
        <f t="shared" si="98"/>
        <v>7</v>
      </c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63" t="str">
        <f>IF(AND(DmartSalesData[[#This Row],[sales]]&gt;3000,DmartSalesData[[#This Row],[profit]]&gt;500),"Good","Not Good")</f>
        <v>Not Good</v>
      </c>
      <c r="R3180" s="73">
        <f>YEAR(DmartSalesData[[#This Row],[order_date]])</f>
        <v>2024</v>
      </c>
      <c r="S3180" s="73"/>
    </row>
    <row r="3181" spans="1:19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 t="str">
        <f>IF(DmartSalesData[[#This Row],[sales]]&gt;4000,"High Category",IF(DmartSalesData[[#This Row],[sales]]&gt;2000,"Medium Category","Low Category"))</f>
        <v>Medium Category</v>
      </c>
      <c r="G3181" s="2">
        <v>0.32</v>
      </c>
      <c r="H3181" s="24">
        <f t="shared" si="98"/>
        <v>1183.1648</v>
      </c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63" t="str">
        <f>IF(AND(DmartSalesData[[#This Row],[sales]]&gt;3000,DmartSalesData[[#This Row],[profit]]&gt;500),"Good","Not Good")</f>
        <v>Good</v>
      </c>
      <c r="R3181" s="73">
        <f>YEAR(DmartSalesData[[#This Row],[order_date]])</f>
        <v>2023</v>
      </c>
      <c r="S3181" s="73"/>
    </row>
    <row r="3182" spans="1:19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 t="str">
        <f>IF(DmartSalesData[[#This Row],[sales]]&gt;4000,"High Category",IF(DmartSalesData[[#This Row],[sales]]&gt;2000,"Medium Category","Low Category"))</f>
        <v>Low Category</v>
      </c>
      <c r="G3182" s="2">
        <v>7.0000000000000007E-2</v>
      </c>
      <c r="H3182" s="24">
        <f t="shared" si="98"/>
        <v>51.97290000000001</v>
      </c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63" t="str">
        <f>IF(AND(DmartSalesData[[#This Row],[sales]]&gt;3000,DmartSalesData[[#This Row],[profit]]&gt;500),"Good","Not Good")</f>
        <v>Not Good</v>
      </c>
      <c r="R3182" s="73">
        <f>YEAR(DmartSalesData[[#This Row],[order_date]])</f>
        <v>2023</v>
      </c>
      <c r="S3182" s="73"/>
    </row>
    <row r="3183" spans="1:19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 t="str">
        <f>IF(DmartSalesData[[#This Row],[sales]]&gt;4000,"High Category",IF(DmartSalesData[[#This Row],[sales]]&gt;2000,"Medium Category","Low Category"))</f>
        <v>Low Category</v>
      </c>
      <c r="G3183" s="2">
        <v>0.42</v>
      </c>
      <c r="H3183" s="24">
        <f t="shared" si="98"/>
        <v>511.81199999999995</v>
      </c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63" t="str">
        <f>IF(AND(DmartSalesData[[#This Row],[sales]]&gt;3000,DmartSalesData[[#This Row],[profit]]&gt;500),"Good","Not Good")</f>
        <v>Not Good</v>
      </c>
      <c r="R3183" s="73">
        <f>YEAR(DmartSalesData[[#This Row],[order_date]])</f>
        <v>2024</v>
      </c>
      <c r="S3183" s="73"/>
    </row>
    <row r="3184" spans="1:19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 t="str">
        <f>IF(DmartSalesData[[#This Row],[sales]]&gt;4000,"High Category",IF(DmartSalesData[[#This Row],[sales]]&gt;2000,"Medium Category","Low Category"))</f>
        <v>Low Category</v>
      </c>
      <c r="G3184" s="2">
        <v>0.48</v>
      </c>
      <c r="H3184" s="24">
        <f t="shared" si="98"/>
        <v>330.40320000000003</v>
      </c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63" t="str">
        <f>IF(AND(DmartSalesData[[#This Row],[sales]]&gt;3000,DmartSalesData[[#This Row],[profit]]&gt;500),"Good","Not Good")</f>
        <v>Not Good</v>
      </c>
      <c r="R3184" s="73">
        <f>YEAR(DmartSalesData[[#This Row],[order_date]])</f>
        <v>2023</v>
      </c>
      <c r="S3184" s="73"/>
    </row>
    <row r="3185" spans="1:19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 t="str">
        <f>IF(DmartSalesData[[#This Row],[sales]]&gt;4000,"High Category",IF(DmartSalesData[[#This Row],[sales]]&gt;2000,"Medium Category","Low Category"))</f>
        <v>Low Category</v>
      </c>
      <c r="G3185" s="2">
        <v>7.0000000000000007E-2</v>
      </c>
      <c r="H3185" s="24">
        <f t="shared" si="98"/>
        <v>91.83720000000001</v>
      </c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63" t="str">
        <f>IF(AND(DmartSalesData[[#This Row],[sales]]&gt;3000,DmartSalesData[[#This Row],[profit]]&gt;500),"Good","Not Good")</f>
        <v>Not Good</v>
      </c>
      <c r="R3185" s="73">
        <f>YEAR(DmartSalesData[[#This Row],[order_date]])</f>
        <v>2023</v>
      </c>
      <c r="S3185" s="73"/>
    </row>
    <row r="3186" spans="1:19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 t="str">
        <f>IF(DmartSalesData[[#This Row],[sales]]&gt;4000,"High Category",IF(DmartSalesData[[#This Row],[sales]]&gt;2000,"Medium Category","Low Category"))</f>
        <v>High Category</v>
      </c>
      <c r="G3186" s="2">
        <v>0.19</v>
      </c>
      <c r="H3186" s="24">
        <f t="shared" si="98"/>
        <v>762.10140000000001</v>
      </c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63" t="str">
        <f>IF(AND(DmartSalesData[[#This Row],[sales]]&gt;3000,DmartSalesData[[#This Row],[profit]]&gt;500),"Good","Not Good")</f>
        <v>Not Good</v>
      </c>
      <c r="R3186" s="73">
        <f>YEAR(DmartSalesData[[#This Row],[order_date]])</f>
        <v>2024</v>
      </c>
      <c r="S3186" s="73"/>
    </row>
    <row r="3187" spans="1:19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 t="str">
        <f>IF(DmartSalesData[[#This Row],[sales]]&gt;4000,"High Category",IF(DmartSalesData[[#This Row],[sales]]&gt;2000,"Medium Category","Low Category"))</f>
        <v>Low Category</v>
      </c>
      <c r="G3187" s="2">
        <v>0.47</v>
      </c>
      <c r="H3187" s="24">
        <f t="shared" si="98"/>
        <v>352.2509</v>
      </c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63" t="str">
        <f>IF(AND(DmartSalesData[[#This Row],[sales]]&gt;3000,DmartSalesData[[#This Row],[profit]]&gt;500),"Good","Not Good")</f>
        <v>Not Good</v>
      </c>
      <c r="R3187" s="73">
        <f>YEAR(DmartSalesData[[#This Row],[order_date]])</f>
        <v>2023</v>
      </c>
      <c r="S3187" s="73"/>
    </row>
    <row r="3188" spans="1:19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 t="str">
        <f>IF(DmartSalesData[[#This Row],[sales]]&gt;4000,"High Category",IF(DmartSalesData[[#This Row],[sales]]&gt;2000,"Medium Category","Low Category"))</f>
        <v>High Category</v>
      </c>
      <c r="G3188" s="2">
        <v>0.24</v>
      </c>
      <c r="H3188" s="24">
        <f t="shared" si="98"/>
        <v>1193.1383999999998</v>
      </c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63" t="str">
        <f>IF(AND(DmartSalesData[[#This Row],[sales]]&gt;3000,DmartSalesData[[#This Row],[profit]]&gt;500),"Good","Not Good")</f>
        <v>Good</v>
      </c>
      <c r="R3188" s="73">
        <f>YEAR(DmartSalesData[[#This Row],[order_date]])</f>
        <v>2023</v>
      </c>
      <c r="S3188" s="73"/>
    </row>
    <row r="3189" spans="1:19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 t="str">
        <f>IF(DmartSalesData[[#This Row],[sales]]&gt;4000,"High Category",IF(DmartSalesData[[#This Row],[sales]]&gt;2000,"Medium Category","Low Category"))</f>
        <v>Low Category</v>
      </c>
      <c r="G3189" s="2">
        <v>0.27</v>
      </c>
      <c r="H3189" s="24">
        <f t="shared" si="98"/>
        <v>459.75060000000002</v>
      </c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63" t="str">
        <f>IF(AND(DmartSalesData[[#This Row],[sales]]&gt;3000,DmartSalesData[[#This Row],[profit]]&gt;500),"Good","Not Good")</f>
        <v>Not Good</v>
      </c>
      <c r="R3189" s="73">
        <f>YEAR(DmartSalesData[[#This Row],[order_date]])</f>
        <v>2024</v>
      </c>
      <c r="S3189" s="73"/>
    </row>
    <row r="3190" spans="1:19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 t="str">
        <f>IF(DmartSalesData[[#This Row],[sales]]&gt;4000,"High Category",IF(DmartSalesData[[#This Row],[sales]]&gt;2000,"Medium Category","Low Category"))</f>
        <v>High Category</v>
      </c>
      <c r="G3190" s="2">
        <v>0.37</v>
      </c>
      <c r="H3190" s="24">
        <f t="shared" si="98"/>
        <v>1708.5268000000001</v>
      </c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63" t="str">
        <f>IF(AND(DmartSalesData[[#This Row],[sales]]&gt;3000,DmartSalesData[[#This Row],[profit]]&gt;500),"Good","Not Good")</f>
        <v>Not Good</v>
      </c>
      <c r="R3190" s="73">
        <f>YEAR(DmartSalesData[[#This Row],[order_date]])</f>
        <v>2024</v>
      </c>
      <c r="S3190" s="73"/>
    </row>
    <row r="3191" spans="1:19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 t="str">
        <f>IF(DmartSalesData[[#This Row],[sales]]&gt;4000,"High Category",IF(DmartSalesData[[#This Row],[sales]]&gt;2000,"Medium Category","Low Category"))</f>
        <v>Low Category</v>
      </c>
      <c r="G3191" s="2">
        <v>0.11</v>
      </c>
      <c r="H3191" s="24">
        <f t="shared" si="98"/>
        <v>113.42760000000001</v>
      </c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63" t="str">
        <f>IF(AND(DmartSalesData[[#This Row],[sales]]&gt;3000,DmartSalesData[[#This Row],[profit]]&gt;500),"Good","Not Good")</f>
        <v>Not Good</v>
      </c>
      <c r="R3191" s="73">
        <f>YEAR(DmartSalesData[[#This Row],[order_date]])</f>
        <v>2024</v>
      </c>
      <c r="S3191" s="73"/>
    </row>
    <row r="3192" spans="1:19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 t="str">
        <f>IF(DmartSalesData[[#This Row],[sales]]&gt;4000,"High Category",IF(DmartSalesData[[#This Row],[sales]]&gt;2000,"Medium Category","Low Category"))</f>
        <v>Low Category</v>
      </c>
      <c r="G3192" s="2">
        <v>0.49</v>
      </c>
      <c r="H3192" s="24">
        <f t="shared" si="98"/>
        <v>500.14300000000003</v>
      </c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63" t="str">
        <f>IF(AND(DmartSalesData[[#This Row],[sales]]&gt;3000,DmartSalesData[[#This Row],[profit]]&gt;500),"Good","Not Good")</f>
        <v>Not Good</v>
      </c>
      <c r="R3192" s="73">
        <f>YEAR(DmartSalesData[[#This Row],[order_date]])</f>
        <v>2024</v>
      </c>
      <c r="S3192" s="73"/>
    </row>
    <row r="3193" spans="1:19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 t="str">
        <f>IF(DmartSalesData[[#This Row],[sales]]&gt;4000,"High Category",IF(DmartSalesData[[#This Row],[sales]]&gt;2000,"Medium Category","Low Category"))</f>
        <v>Medium Category</v>
      </c>
      <c r="G3193" s="2">
        <v>0.39</v>
      </c>
      <c r="H3193" s="24">
        <f t="shared" si="98"/>
        <v>1119.3545999999999</v>
      </c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63" t="str">
        <f>IF(AND(DmartSalesData[[#This Row],[sales]]&gt;3000,DmartSalesData[[#This Row],[profit]]&gt;500),"Good","Not Good")</f>
        <v>Not Good</v>
      </c>
      <c r="R3193" s="73">
        <f>YEAR(DmartSalesData[[#This Row],[order_date]])</f>
        <v>2023</v>
      </c>
      <c r="S3193" s="73"/>
    </row>
    <row r="3194" spans="1:19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 t="str">
        <f>IF(DmartSalesData[[#This Row],[sales]]&gt;4000,"High Category",IF(DmartSalesData[[#This Row],[sales]]&gt;2000,"Medium Category","Low Category"))</f>
        <v>Low Category</v>
      </c>
      <c r="G3194" s="2">
        <v>0.08</v>
      </c>
      <c r="H3194" s="24">
        <f t="shared" si="98"/>
        <v>27.8352</v>
      </c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63" t="str">
        <f>IF(AND(DmartSalesData[[#This Row],[sales]]&gt;3000,DmartSalesData[[#This Row],[profit]]&gt;500),"Good","Not Good")</f>
        <v>Not Good</v>
      </c>
      <c r="R3194" s="73">
        <f>YEAR(DmartSalesData[[#This Row],[order_date]])</f>
        <v>2024</v>
      </c>
      <c r="S3194" s="73"/>
    </row>
    <row r="3195" spans="1:19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 t="str">
        <f>IF(DmartSalesData[[#This Row],[sales]]&gt;4000,"High Category",IF(DmartSalesData[[#This Row],[sales]]&gt;2000,"Medium Category","Low Category"))</f>
        <v>High Category</v>
      </c>
      <c r="G3195" s="2">
        <v>0.06</v>
      </c>
      <c r="H3195" s="24">
        <f t="shared" si="98"/>
        <v>241.49459999999999</v>
      </c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63" t="str">
        <f>IF(AND(DmartSalesData[[#This Row],[sales]]&gt;3000,DmartSalesData[[#This Row],[profit]]&gt;500),"Good","Not Good")</f>
        <v>Good</v>
      </c>
      <c r="R3195" s="73">
        <f>YEAR(DmartSalesData[[#This Row],[order_date]])</f>
        <v>2023</v>
      </c>
      <c r="S3195" s="73"/>
    </row>
    <row r="3196" spans="1:19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 t="str">
        <f>IF(DmartSalesData[[#This Row],[sales]]&gt;4000,"High Category",IF(DmartSalesData[[#This Row],[sales]]&gt;2000,"Medium Category","Low Category"))</f>
        <v>Medium Category</v>
      </c>
      <c r="G3196" s="2">
        <v>0.47</v>
      </c>
      <c r="H3196" s="24">
        <f t="shared" si="98"/>
        <v>1059.4317000000001</v>
      </c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63" t="str">
        <f>IF(AND(DmartSalesData[[#This Row],[sales]]&gt;3000,DmartSalesData[[#This Row],[profit]]&gt;500),"Good","Not Good")</f>
        <v>Not Good</v>
      </c>
      <c r="R3196" s="73">
        <f>YEAR(DmartSalesData[[#This Row],[order_date]])</f>
        <v>2024</v>
      </c>
      <c r="S3196" s="73"/>
    </row>
    <row r="3197" spans="1:19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 t="str">
        <f>IF(DmartSalesData[[#This Row],[sales]]&gt;4000,"High Category",IF(DmartSalesData[[#This Row],[sales]]&gt;2000,"Medium Category","Low Category"))</f>
        <v>Medium Category</v>
      </c>
      <c r="G3197" s="2">
        <v>0.34</v>
      </c>
      <c r="H3197" s="24">
        <f t="shared" si="98"/>
        <v>1198.8604</v>
      </c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63" t="str">
        <f>IF(AND(DmartSalesData[[#This Row],[sales]]&gt;3000,DmartSalesData[[#This Row],[profit]]&gt;500),"Good","Not Good")</f>
        <v>Not Good</v>
      </c>
      <c r="R3197" s="73">
        <f>YEAR(DmartSalesData[[#This Row],[order_date]])</f>
        <v>2024</v>
      </c>
      <c r="S3197" s="73"/>
    </row>
    <row r="3198" spans="1:19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 t="str">
        <f>IF(DmartSalesData[[#This Row],[sales]]&gt;4000,"High Category",IF(DmartSalesData[[#This Row],[sales]]&gt;2000,"Medium Category","Low Category"))</f>
        <v>Low Category</v>
      </c>
      <c r="G3198" s="2">
        <v>0.02</v>
      </c>
      <c r="H3198" s="24">
        <f t="shared" si="98"/>
        <v>19.114000000000001</v>
      </c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63" t="str">
        <f>IF(AND(DmartSalesData[[#This Row],[sales]]&gt;3000,DmartSalesData[[#This Row],[profit]]&gt;500),"Good","Not Good")</f>
        <v>Not Good</v>
      </c>
      <c r="R3198" s="73">
        <f>YEAR(DmartSalesData[[#This Row],[order_date]])</f>
        <v>2024</v>
      </c>
      <c r="S3198" s="73"/>
    </row>
    <row r="3199" spans="1:19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 t="str">
        <f>IF(DmartSalesData[[#This Row],[sales]]&gt;4000,"High Category",IF(DmartSalesData[[#This Row],[sales]]&gt;2000,"Medium Category","Low Category"))</f>
        <v>Medium Category</v>
      </c>
      <c r="G3199" s="2">
        <v>7.0000000000000007E-2</v>
      </c>
      <c r="H3199" s="24">
        <f t="shared" si="98"/>
        <v>227.32850000000005</v>
      </c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63" t="str">
        <f>IF(AND(DmartSalesData[[#This Row],[sales]]&gt;3000,DmartSalesData[[#This Row],[profit]]&gt;500),"Good","Not Good")</f>
        <v>Good</v>
      </c>
      <c r="R3199" s="73">
        <f>YEAR(DmartSalesData[[#This Row],[order_date]])</f>
        <v>2023</v>
      </c>
      <c r="S3199" s="73"/>
    </row>
    <row r="3200" spans="1:19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 t="str">
        <f>IF(DmartSalesData[[#This Row],[sales]]&gt;4000,"High Category",IF(DmartSalesData[[#This Row],[sales]]&gt;2000,"Medium Category","Low Category"))</f>
        <v>Medium Category</v>
      </c>
      <c r="G3200" s="2">
        <v>0.02</v>
      </c>
      <c r="H3200" s="24">
        <f t="shared" si="98"/>
        <v>60.218999999999994</v>
      </c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63" t="str">
        <f>IF(AND(DmartSalesData[[#This Row],[sales]]&gt;3000,DmartSalesData[[#This Row],[profit]]&gt;500),"Good","Not Good")</f>
        <v>Good</v>
      </c>
      <c r="R3200" s="73">
        <f>YEAR(DmartSalesData[[#This Row],[order_date]])</f>
        <v>2024</v>
      </c>
      <c r="S3200" s="73"/>
    </row>
    <row r="3201" spans="1:19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 t="str">
        <f>IF(DmartSalesData[[#This Row],[sales]]&gt;4000,"High Category",IF(DmartSalesData[[#This Row],[sales]]&gt;2000,"Medium Category","Low Category"))</f>
        <v>Medium Category</v>
      </c>
      <c r="G3201" s="2">
        <v>0.49</v>
      </c>
      <c r="H3201" s="24">
        <f t="shared" si="98"/>
        <v>1863.3425999999999</v>
      </c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63" t="str">
        <f>IF(AND(DmartSalesData[[#This Row],[sales]]&gt;3000,DmartSalesData[[#This Row],[profit]]&gt;500),"Good","Not Good")</f>
        <v>Not Good</v>
      </c>
      <c r="R3201" s="73">
        <f>YEAR(DmartSalesData[[#This Row],[order_date]])</f>
        <v>2023</v>
      </c>
      <c r="S3201" s="73"/>
    </row>
    <row r="3202" spans="1:19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 t="str">
        <f>IF(DmartSalesData[[#This Row],[sales]]&gt;4000,"High Category",IF(DmartSalesData[[#This Row],[sales]]&gt;2000,"Medium Category","Low Category"))</f>
        <v>Low Category</v>
      </c>
      <c r="G3202" s="2">
        <v>0.25</v>
      </c>
      <c r="H3202" s="24">
        <f t="shared" ref="H3202:H3265" si="100">E3202*G3202</f>
        <v>389.3175</v>
      </c>
      <c r="I3202" s="2">
        <f t="shared" ref="I3202:I3265" si="101">E3202-H3202</f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63" t="str">
        <f>IF(AND(DmartSalesData[[#This Row],[sales]]&gt;3000,DmartSalesData[[#This Row],[profit]]&gt;500),"Good","Not Good")</f>
        <v>Not Good</v>
      </c>
      <c r="R3202" s="73">
        <f>YEAR(DmartSalesData[[#This Row],[order_date]])</f>
        <v>2023</v>
      </c>
      <c r="S3202" s="73"/>
    </row>
    <row r="3203" spans="1:19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 t="str">
        <f>IF(DmartSalesData[[#This Row],[sales]]&gt;4000,"High Category",IF(DmartSalesData[[#This Row],[sales]]&gt;2000,"Medium Category","Low Category"))</f>
        <v>High Category</v>
      </c>
      <c r="G3203" s="2">
        <v>0.23</v>
      </c>
      <c r="H3203" s="24">
        <f t="shared" si="100"/>
        <v>1074.6773000000001</v>
      </c>
      <c r="I3203" s="2">
        <f t="shared" si="101"/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63" t="str">
        <f>IF(AND(DmartSalesData[[#This Row],[sales]]&gt;3000,DmartSalesData[[#This Row],[profit]]&gt;500),"Good","Not Good")</f>
        <v>Not Good</v>
      </c>
      <c r="R3203" s="73">
        <f>YEAR(DmartSalesData[[#This Row],[order_date]])</f>
        <v>2023</v>
      </c>
      <c r="S3203" s="73"/>
    </row>
    <row r="3204" spans="1:19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 t="str">
        <f>IF(DmartSalesData[[#This Row],[sales]]&gt;4000,"High Category",IF(DmartSalesData[[#This Row],[sales]]&gt;2000,"Medium Category","Low Category"))</f>
        <v>High Category</v>
      </c>
      <c r="G3204" s="2">
        <v>0.48</v>
      </c>
      <c r="H3204" s="24">
        <f t="shared" si="100"/>
        <v>2308.9823999999999</v>
      </c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63" t="str">
        <f>IF(AND(DmartSalesData[[#This Row],[sales]]&gt;3000,DmartSalesData[[#This Row],[profit]]&gt;500),"Good","Not Good")</f>
        <v>Not Good</v>
      </c>
      <c r="R3204" s="73">
        <f>YEAR(DmartSalesData[[#This Row],[order_date]])</f>
        <v>2023</v>
      </c>
      <c r="S3204" s="73"/>
    </row>
    <row r="3205" spans="1:19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 t="str">
        <f>IF(DmartSalesData[[#This Row],[sales]]&gt;4000,"High Category",IF(DmartSalesData[[#This Row],[sales]]&gt;2000,"Medium Category","Low Category"))</f>
        <v>High Category</v>
      </c>
      <c r="G3205" s="2">
        <v>0.25</v>
      </c>
      <c r="H3205" s="24">
        <f t="shared" si="100"/>
        <v>1088.4525000000001</v>
      </c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63" t="str">
        <f>IF(AND(DmartSalesData[[#This Row],[sales]]&gt;3000,DmartSalesData[[#This Row],[profit]]&gt;500),"Good","Not Good")</f>
        <v>Not Good</v>
      </c>
      <c r="R3205" s="73">
        <f>YEAR(DmartSalesData[[#This Row],[order_date]])</f>
        <v>2024</v>
      </c>
      <c r="S3205" s="73"/>
    </row>
    <row r="3206" spans="1:19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 t="str">
        <f>IF(DmartSalesData[[#This Row],[sales]]&gt;4000,"High Category",IF(DmartSalesData[[#This Row],[sales]]&gt;2000,"Medium Category","Low Category"))</f>
        <v>Medium Category</v>
      </c>
      <c r="G3206" s="2">
        <v>0.26</v>
      </c>
      <c r="H3206" s="24">
        <f t="shared" si="100"/>
        <v>754.7722</v>
      </c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63" t="str">
        <f>IF(AND(DmartSalesData[[#This Row],[sales]]&gt;3000,DmartSalesData[[#This Row],[profit]]&gt;500),"Good","Not Good")</f>
        <v>Not Good</v>
      </c>
      <c r="R3206" s="73">
        <f>YEAR(DmartSalesData[[#This Row],[order_date]])</f>
        <v>2024</v>
      </c>
      <c r="S3206" s="73"/>
    </row>
    <row r="3207" spans="1:19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 t="str">
        <f>IF(DmartSalesData[[#This Row],[sales]]&gt;4000,"High Category",IF(DmartSalesData[[#This Row],[sales]]&gt;2000,"Medium Category","Low Category"))</f>
        <v>Medium Category</v>
      </c>
      <c r="G3207" s="2">
        <v>0.49</v>
      </c>
      <c r="H3207" s="24">
        <f t="shared" si="100"/>
        <v>1058.1108999999999</v>
      </c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63" t="str">
        <f>IF(AND(DmartSalesData[[#This Row],[sales]]&gt;3000,DmartSalesData[[#This Row],[profit]]&gt;500),"Good","Not Good")</f>
        <v>Not Good</v>
      </c>
      <c r="R3207" s="73">
        <f>YEAR(DmartSalesData[[#This Row],[order_date]])</f>
        <v>2023</v>
      </c>
      <c r="S3207" s="73"/>
    </row>
    <row r="3208" spans="1:19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 t="str">
        <f>IF(DmartSalesData[[#This Row],[sales]]&gt;4000,"High Category",IF(DmartSalesData[[#This Row],[sales]]&gt;2000,"Medium Category","Low Category"))</f>
        <v>Low Category</v>
      </c>
      <c r="G3208" s="2">
        <v>0.06</v>
      </c>
      <c r="H3208" s="24">
        <f t="shared" si="100"/>
        <v>23.049600000000002</v>
      </c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63" t="str">
        <f>IF(AND(DmartSalesData[[#This Row],[sales]]&gt;3000,DmartSalesData[[#This Row],[profit]]&gt;500),"Good","Not Good")</f>
        <v>Not Good</v>
      </c>
      <c r="R3208" s="73">
        <f>YEAR(DmartSalesData[[#This Row],[order_date]])</f>
        <v>2024</v>
      </c>
      <c r="S3208" s="73"/>
    </row>
    <row r="3209" spans="1:19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 t="str">
        <f>IF(DmartSalesData[[#This Row],[sales]]&gt;4000,"High Category",IF(DmartSalesData[[#This Row],[sales]]&gt;2000,"Medium Category","Low Category"))</f>
        <v>High Category</v>
      </c>
      <c r="G3209" s="2">
        <v>0.49</v>
      </c>
      <c r="H3209" s="24">
        <f t="shared" si="100"/>
        <v>2323.2957999999999</v>
      </c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63" t="str">
        <f>IF(AND(DmartSalesData[[#This Row],[sales]]&gt;3000,DmartSalesData[[#This Row],[profit]]&gt;500),"Good","Not Good")</f>
        <v>Not Good</v>
      </c>
      <c r="R3209" s="73">
        <f>YEAR(DmartSalesData[[#This Row],[order_date]])</f>
        <v>2023</v>
      </c>
      <c r="S3209" s="73"/>
    </row>
    <row r="3210" spans="1:19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 t="str">
        <f>IF(DmartSalesData[[#This Row],[sales]]&gt;4000,"High Category",IF(DmartSalesData[[#This Row],[sales]]&gt;2000,"Medium Category","Low Category"))</f>
        <v>High Category</v>
      </c>
      <c r="G3210" s="2">
        <v>0.08</v>
      </c>
      <c r="H3210" s="24">
        <f t="shared" si="100"/>
        <v>381.09839999999997</v>
      </c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63" t="str">
        <f>IF(AND(DmartSalesData[[#This Row],[sales]]&gt;3000,DmartSalesData[[#This Row],[profit]]&gt;500),"Good","Not Good")</f>
        <v>Good</v>
      </c>
      <c r="R3210" s="73">
        <f>YEAR(DmartSalesData[[#This Row],[order_date]])</f>
        <v>2023</v>
      </c>
      <c r="S3210" s="73"/>
    </row>
    <row r="3211" spans="1:19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 t="str">
        <f>IF(DmartSalesData[[#This Row],[sales]]&gt;4000,"High Category",IF(DmartSalesData[[#This Row],[sales]]&gt;2000,"Medium Category","Low Category"))</f>
        <v>Low Category</v>
      </c>
      <c r="G3211" s="2">
        <v>0.24</v>
      </c>
      <c r="H3211" s="24">
        <f t="shared" si="100"/>
        <v>45.976799999999997</v>
      </c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63" t="str">
        <f>IF(AND(DmartSalesData[[#This Row],[sales]]&gt;3000,DmartSalesData[[#This Row],[profit]]&gt;500),"Good","Not Good")</f>
        <v>Not Good</v>
      </c>
      <c r="R3211" s="73">
        <f>YEAR(DmartSalesData[[#This Row],[order_date]])</f>
        <v>2024</v>
      </c>
      <c r="S3211" s="73"/>
    </row>
    <row r="3212" spans="1:19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 t="str">
        <f>IF(DmartSalesData[[#This Row],[sales]]&gt;4000,"High Category",IF(DmartSalesData[[#This Row],[sales]]&gt;2000,"Medium Category","Low Category"))</f>
        <v>Low Category</v>
      </c>
      <c r="G3212" s="2">
        <v>0.17</v>
      </c>
      <c r="H3212" s="24">
        <f t="shared" si="100"/>
        <v>314.28750000000002</v>
      </c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63" t="str">
        <f>IF(AND(DmartSalesData[[#This Row],[sales]]&gt;3000,DmartSalesData[[#This Row],[profit]]&gt;500),"Good","Not Good")</f>
        <v>Not Good</v>
      </c>
      <c r="R3212" s="73">
        <f>YEAR(DmartSalesData[[#This Row],[order_date]])</f>
        <v>2023</v>
      </c>
      <c r="S3212" s="73"/>
    </row>
    <row r="3213" spans="1:19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 t="str">
        <f>IF(DmartSalesData[[#This Row],[sales]]&gt;4000,"High Category",IF(DmartSalesData[[#This Row],[sales]]&gt;2000,"Medium Category","Low Category"))</f>
        <v>High Category</v>
      </c>
      <c r="G3213" s="2">
        <v>0.48</v>
      </c>
      <c r="H3213" s="24">
        <f t="shared" si="100"/>
        <v>2117.8463999999999</v>
      </c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63" t="str">
        <f>IF(AND(DmartSalesData[[#This Row],[sales]]&gt;3000,DmartSalesData[[#This Row],[profit]]&gt;500),"Good","Not Good")</f>
        <v>Good</v>
      </c>
      <c r="R3213" s="73">
        <f>YEAR(DmartSalesData[[#This Row],[order_date]])</f>
        <v>2023</v>
      </c>
      <c r="S3213" s="73"/>
    </row>
    <row r="3214" spans="1:19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 t="str">
        <f>IF(DmartSalesData[[#This Row],[sales]]&gt;4000,"High Category",IF(DmartSalesData[[#This Row],[sales]]&gt;2000,"Medium Category","Low Category"))</f>
        <v>Low Category</v>
      </c>
      <c r="G3214" s="2">
        <v>0.24</v>
      </c>
      <c r="H3214" s="24">
        <f t="shared" si="100"/>
        <v>119.0808</v>
      </c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63" t="str">
        <f>IF(AND(DmartSalesData[[#This Row],[sales]]&gt;3000,DmartSalesData[[#This Row],[profit]]&gt;500),"Good","Not Good")</f>
        <v>Not Good</v>
      </c>
      <c r="R3214" s="73">
        <f>YEAR(DmartSalesData[[#This Row],[order_date]])</f>
        <v>2024</v>
      </c>
      <c r="S3214" s="73"/>
    </row>
    <row r="3215" spans="1:19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 t="str">
        <f>IF(DmartSalesData[[#This Row],[sales]]&gt;4000,"High Category",IF(DmartSalesData[[#This Row],[sales]]&gt;2000,"Medium Category","Low Category"))</f>
        <v>Low Category</v>
      </c>
      <c r="G3215" s="2">
        <v>0.01</v>
      </c>
      <c r="H3215" s="24">
        <f t="shared" si="100"/>
        <v>10.6318</v>
      </c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63" t="str">
        <f>IF(AND(DmartSalesData[[#This Row],[sales]]&gt;3000,DmartSalesData[[#This Row],[profit]]&gt;500),"Good","Not Good")</f>
        <v>Not Good</v>
      </c>
      <c r="R3215" s="73">
        <f>YEAR(DmartSalesData[[#This Row],[order_date]])</f>
        <v>2024</v>
      </c>
      <c r="S3215" s="73"/>
    </row>
    <row r="3216" spans="1:19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 t="str">
        <f>IF(DmartSalesData[[#This Row],[sales]]&gt;4000,"High Category",IF(DmartSalesData[[#This Row],[sales]]&gt;2000,"Medium Category","Low Category"))</f>
        <v>High Category</v>
      </c>
      <c r="G3216" s="2">
        <v>0.11</v>
      </c>
      <c r="H3216" s="24">
        <f t="shared" si="100"/>
        <v>538.50720000000001</v>
      </c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63" t="str">
        <f>IF(AND(DmartSalesData[[#This Row],[sales]]&gt;3000,DmartSalesData[[#This Row],[profit]]&gt;500),"Good","Not Good")</f>
        <v>Good</v>
      </c>
      <c r="R3216" s="73">
        <f>YEAR(DmartSalesData[[#This Row],[order_date]])</f>
        <v>2024</v>
      </c>
      <c r="S3216" s="73"/>
    </row>
    <row r="3217" spans="1:19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 t="str">
        <f>IF(DmartSalesData[[#This Row],[sales]]&gt;4000,"High Category",IF(DmartSalesData[[#This Row],[sales]]&gt;2000,"Medium Category","Low Category"))</f>
        <v>High Category</v>
      </c>
      <c r="G3217" s="2">
        <v>0.22</v>
      </c>
      <c r="H3217" s="24">
        <f t="shared" si="100"/>
        <v>935.37840000000006</v>
      </c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63" t="str">
        <f>IF(AND(DmartSalesData[[#This Row],[sales]]&gt;3000,DmartSalesData[[#This Row],[profit]]&gt;500),"Good","Not Good")</f>
        <v>Good</v>
      </c>
      <c r="R3217" s="73">
        <f>YEAR(DmartSalesData[[#This Row],[order_date]])</f>
        <v>2023</v>
      </c>
      <c r="S3217" s="73"/>
    </row>
    <row r="3218" spans="1:19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 t="str">
        <f>IF(DmartSalesData[[#This Row],[sales]]&gt;4000,"High Category",IF(DmartSalesData[[#This Row],[sales]]&gt;2000,"Medium Category","Low Category"))</f>
        <v>High Category</v>
      </c>
      <c r="G3218" s="2">
        <v>0.34</v>
      </c>
      <c r="H3218" s="24">
        <f t="shared" si="100"/>
        <v>1553.4974</v>
      </c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63" t="str">
        <f>IF(AND(DmartSalesData[[#This Row],[sales]]&gt;3000,DmartSalesData[[#This Row],[profit]]&gt;500),"Good","Not Good")</f>
        <v>Not Good</v>
      </c>
      <c r="R3218" s="73">
        <f>YEAR(DmartSalesData[[#This Row],[order_date]])</f>
        <v>2023</v>
      </c>
      <c r="S3218" s="73"/>
    </row>
    <row r="3219" spans="1:19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 t="str">
        <f>IF(DmartSalesData[[#This Row],[sales]]&gt;4000,"High Category",IF(DmartSalesData[[#This Row],[sales]]&gt;2000,"Medium Category","Low Category"))</f>
        <v>Low Category</v>
      </c>
      <c r="G3219" s="2">
        <v>0.28000000000000003</v>
      </c>
      <c r="H3219" s="24">
        <f t="shared" si="100"/>
        <v>223.0368</v>
      </c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63" t="str">
        <f>IF(AND(DmartSalesData[[#This Row],[sales]]&gt;3000,DmartSalesData[[#This Row],[profit]]&gt;500),"Good","Not Good")</f>
        <v>Not Good</v>
      </c>
      <c r="R3219" s="73">
        <f>YEAR(DmartSalesData[[#This Row],[order_date]])</f>
        <v>2023</v>
      </c>
      <c r="S3219" s="73"/>
    </row>
    <row r="3220" spans="1:19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 t="str">
        <f>IF(DmartSalesData[[#This Row],[sales]]&gt;4000,"High Category",IF(DmartSalesData[[#This Row],[sales]]&gt;2000,"Medium Category","Low Category"))</f>
        <v>Low Category</v>
      </c>
      <c r="G3220" s="2">
        <v>0.42</v>
      </c>
      <c r="H3220" s="24">
        <f t="shared" si="100"/>
        <v>476.88900000000001</v>
      </c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63" t="str">
        <f>IF(AND(DmartSalesData[[#This Row],[sales]]&gt;3000,DmartSalesData[[#This Row],[profit]]&gt;500),"Good","Not Good")</f>
        <v>Not Good</v>
      </c>
      <c r="R3220" s="73">
        <f>YEAR(DmartSalesData[[#This Row],[order_date]])</f>
        <v>2024</v>
      </c>
      <c r="S3220" s="73"/>
    </row>
    <row r="3221" spans="1:19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 t="str">
        <f>IF(DmartSalesData[[#This Row],[sales]]&gt;4000,"High Category",IF(DmartSalesData[[#This Row],[sales]]&gt;2000,"Medium Category","Low Category"))</f>
        <v>Medium Category</v>
      </c>
      <c r="G3221" s="2">
        <v>0.41</v>
      </c>
      <c r="H3221" s="24">
        <f t="shared" si="100"/>
        <v>1257.2813999999998</v>
      </c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63" t="str">
        <f>IF(AND(DmartSalesData[[#This Row],[sales]]&gt;3000,DmartSalesData[[#This Row],[profit]]&gt;500),"Good","Not Good")</f>
        <v>Not Good</v>
      </c>
      <c r="R3221" s="73">
        <f>YEAR(DmartSalesData[[#This Row],[order_date]])</f>
        <v>2023</v>
      </c>
      <c r="S3221" s="73"/>
    </row>
    <row r="3222" spans="1:19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 t="str">
        <f>IF(DmartSalesData[[#This Row],[sales]]&gt;4000,"High Category",IF(DmartSalesData[[#This Row],[sales]]&gt;2000,"Medium Category","Low Category"))</f>
        <v>Medium Category</v>
      </c>
      <c r="G3222" s="2">
        <v>0.3</v>
      </c>
      <c r="H3222" s="24">
        <f t="shared" si="100"/>
        <v>767.55599999999993</v>
      </c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63" t="str">
        <f>IF(AND(DmartSalesData[[#This Row],[sales]]&gt;3000,DmartSalesData[[#This Row],[profit]]&gt;500),"Good","Not Good")</f>
        <v>Not Good</v>
      </c>
      <c r="R3222" s="73">
        <f>YEAR(DmartSalesData[[#This Row],[order_date]])</f>
        <v>2024</v>
      </c>
      <c r="S3222" s="73"/>
    </row>
    <row r="3223" spans="1:19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 t="str">
        <f>IF(DmartSalesData[[#This Row],[sales]]&gt;4000,"High Category",IF(DmartSalesData[[#This Row],[sales]]&gt;2000,"Medium Category","Low Category"))</f>
        <v>Low Category</v>
      </c>
      <c r="G3223" s="2">
        <v>0.28999999999999998</v>
      </c>
      <c r="H3223" s="24">
        <f t="shared" si="100"/>
        <v>453.17430000000002</v>
      </c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63" t="str">
        <f>IF(AND(DmartSalesData[[#This Row],[sales]]&gt;3000,DmartSalesData[[#This Row],[profit]]&gt;500),"Good","Not Good")</f>
        <v>Not Good</v>
      </c>
      <c r="R3223" s="73">
        <f>YEAR(DmartSalesData[[#This Row],[order_date]])</f>
        <v>2023</v>
      </c>
      <c r="S3223" s="73"/>
    </row>
    <row r="3224" spans="1:19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 t="str">
        <f>IF(DmartSalesData[[#This Row],[sales]]&gt;4000,"High Category",IF(DmartSalesData[[#This Row],[sales]]&gt;2000,"Medium Category","Low Category"))</f>
        <v>High Category</v>
      </c>
      <c r="G3224" s="2">
        <v>0.14000000000000001</v>
      </c>
      <c r="H3224" s="24">
        <f t="shared" si="100"/>
        <v>620.31900000000007</v>
      </c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63" t="str">
        <f>IF(AND(DmartSalesData[[#This Row],[sales]]&gt;3000,DmartSalesData[[#This Row],[profit]]&gt;500),"Good","Not Good")</f>
        <v>Not Good</v>
      </c>
      <c r="R3224" s="73">
        <f>YEAR(DmartSalesData[[#This Row],[order_date]])</f>
        <v>2023</v>
      </c>
      <c r="S3224" s="73"/>
    </row>
    <row r="3225" spans="1:19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 t="str">
        <f>IF(DmartSalesData[[#This Row],[sales]]&gt;4000,"High Category",IF(DmartSalesData[[#This Row],[sales]]&gt;2000,"Medium Category","Low Category"))</f>
        <v>High Category</v>
      </c>
      <c r="G3225" s="2">
        <v>0.48</v>
      </c>
      <c r="H3225" s="24">
        <f t="shared" si="100"/>
        <v>2168.0639999999999</v>
      </c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63" t="str">
        <f>IF(AND(DmartSalesData[[#This Row],[sales]]&gt;3000,DmartSalesData[[#This Row],[profit]]&gt;500),"Good","Not Good")</f>
        <v>Good</v>
      </c>
      <c r="R3225" s="73">
        <f>YEAR(DmartSalesData[[#This Row],[order_date]])</f>
        <v>2024</v>
      </c>
      <c r="S3225" s="73"/>
    </row>
    <row r="3226" spans="1:19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 t="str">
        <f>IF(DmartSalesData[[#This Row],[sales]]&gt;4000,"High Category",IF(DmartSalesData[[#This Row],[sales]]&gt;2000,"Medium Category","Low Category"))</f>
        <v>Low Category</v>
      </c>
      <c r="G3226" s="2">
        <v>0.04</v>
      </c>
      <c r="H3226" s="24">
        <f t="shared" si="100"/>
        <v>61.17</v>
      </c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63" t="str">
        <f>IF(AND(DmartSalesData[[#This Row],[sales]]&gt;3000,DmartSalesData[[#This Row],[profit]]&gt;500),"Good","Not Good")</f>
        <v>Not Good</v>
      </c>
      <c r="R3226" s="73">
        <f>YEAR(DmartSalesData[[#This Row],[order_date]])</f>
        <v>2023</v>
      </c>
      <c r="S3226" s="73"/>
    </row>
    <row r="3227" spans="1:19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 t="str">
        <f>IF(DmartSalesData[[#This Row],[sales]]&gt;4000,"High Category",IF(DmartSalesData[[#This Row],[sales]]&gt;2000,"Medium Category","Low Category"))</f>
        <v>Low Category</v>
      </c>
      <c r="G3227" s="2">
        <v>0.2</v>
      </c>
      <c r="H3227" s="24">
        <f t="shared" si="100"/>
        <v>172.63800000000003</v>
      </c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63" t="str">
        <f>IF(AND(DmartSalesData[[#This Row],[sales]]&gt;3000,DmartSalesData[[#This Row],[profit]]&gt;500),"Good","Not Good")</f>
        <v>Not Good</v>
      </c>
      <c r="R3227" s="73">
        <f>YEAR(DmartSalesData[[#This Row],[order_date]])</f>
        <v>2023</v>
      </c>
      <c r="S3227" s="73"/>
    </row>
    <row r="3228" spans="1:19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 t="str">
        <f>IF(DmartSalesData[[#This Row],[sales]]&gt;4000,"High Category",IF(DmartSalesData[[#This Row],[sales]]&gt;2000,"Medium Category","Low Category"))</f>
        <v>Low Category</v>
      </c>
      <c r="G3228" s="2">
        <v>0.33</v>
      </c>
      <c r="H3228" s="24">
        <f t="shared" si="100"/>
        <v>274.08150000000001</v>
      </c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63" t="str">
        <f>IF(AND(DmartSalesData[[#This Row],[sales]]&gt;3000,DmartSalesData[[#This Row],[profit]]&gt;500),"Good","Not Good")</f>
        <v>Not Good</v>
      </c>
      <c r="R3228" s="73">
        <f>YEAR(DmartSalesData[[#This Row],[order_date]])</f>
        <v>2024</v>
      </c>
      <c r="S3228" s="73"/>
    </row>
    <row r="3229" spans="1:19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 t="str">
        <f>IF(DmartSalesData[[#This Row],[sales]]&gt;4000,"High Category",IF(DmartSalesData[[#This Row],[sales]]&gt;2000,"Medium Category","Low Category"))</f>
        <v>Medium Category</v>
      </c>
      <c r="G3229" s="2">
        <v>0.47</v>
      </c>
      <c r="H3229" s="24">
        <f t="shared" si="100"/>
        <v>1162.6295999999998</v>
      </c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63" t="str">
        <f>IF(AND(DmartSalesData[[#This Row],[sales]]&gt;3000,DmartSalesData[[#This Row],[profit]]&gt;500),"Good","Not Good")</f>
        <v>Not Good</v>
      </c>
      <c r="R3229" s="73">
        <f>YEAR(DmartSalesData[[#This Row],[order_date]])</f>
        <v>2024</v>
      </c>
      <c r="S3229" s="73"/>
    </row>
    <row r="3230" spans="1:19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 t="str">
        <f>IF(DmartSalesData[[#This Row],[sales]]&gt;4000,"High Category",IF(DmartSalesData[[#This Row],[sales]]&gt;2000,"Medium Category","Low Category"))</f>
        <v>Low Category</v>
      </c>
      <c r="G3230" s="2">
        <v>0.25</v>
      </c>
      <c r="H3230" s="24">
        <f t="shared" si="100"/>
        <v>187.82499999999999</v>
      </c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63" t="str">
        <f>IF(AND(DmartSalesData[[#This Row],[sales]]&gt;3000,DmartSalesData[[#This Row],[profit]]&gt;500),"Good","Not Good")</f>
        <v>Not Good</v>
      </c>
      <c r="R3230" s="73">
        <f>YEAR(DmartSalesData[[#This Row],[order_date]])</f>
        <v>2023</v>
      </c>
      <c r="S3230" s="73"/>
    </row>
    <row r="3231" spans="1:19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 t="str">
        <f>IF(DmartSalesData[[#This Row],[sales]]&gt;4000,"High Category",IF(DmartSalesData[[#This Row],[sales]]&gt;2000,"Medium Category","Low Category"))</f>
        <v>Medium Category</v>
      </c>
      <c r="G3231" s="2">
        <v>0.45</v>
      </c>
      <c r="H3231" s="24">
        <f t="shared" si="100"/>
        <v>1088.7165</v>
      </c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63" t="str">
        <f>IF(AND(DmartSalesData[[#This Row],[sales]]&gt;3000,DmartSalesData[[#This Row],[profit]]&gt;500),"Good","Not Good")</f>
        <v>Not Good</v>
      </c>
      <c r="R3231" s="73">
        <f>YEAR(DmartSalesData[[#This Row],[order_date]])</f>
        <v>2023</v>
      </c>
      <c r="S3231" s="73"/>
    </row>
    <row r="3232" spans="1:19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 t="str">
        <f>IF(DmartSalesData[[#This Row],[sales]]&gt;4000,"High Category",IF(DmartSalesData[[#This Row],[sales]]&gt;2000,"Medium Category","Low Category"))</f>
        <v>Medium Category</v>
      </c>
      <c r="G3232" s="2">
        <v>0.05</v>
      </c>
      <c r="H3232" s="24">
        <f t="shared" si="100"/>
        <v>118.17400000000001</v>
      </c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63" t="str">
        <f>IF(AND(DmartSalesData[[#This Row],[sales]]&gt;3000,DmartSalesData[[#This Row],[profit]]&gt;500),"Good","Not Good")</f>
        <v>Not Good</v>
      </c>
      <c r="R3232" s="73">
        <f>YEAR(DmartSalesData[[#This Row],[order_date]])</f>
        <v>2023</v>
      </c>
      <c r="S3232" s="73"/>
    </row>
    <row r="3233" spans="1:19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 t="str">
        <f>IF(DmartSalesData[[#This Row],[sales]]&gt;4000,"High Category",IF(DmartSalesData[[#This Row],[sales]]&gt;2000,"Medium Category","Low Category"))</f>
        <v>High Category</v>
      </c>
      <c r="G3233" s="2">
        <v>0.27</v>
      </c>
      <c r="H3233" s="24">
        <f t="shared" si="100"/>
        <v>1196.6778000000002</v>
      </c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63" t="str">
        <f>IF(AND(DmartSalesData[[#This Row],[sales]]&gt;3000,DmartSalesData[[#This Row],[profit]]&gt;500),"Good","Not Good")</f>
        <v>Good</v>
      </c>
      <c r="R3233" s="73">
        <f>YEAR(DmartSalesData[[#This Row],[order_date]])</f>
        <v>2023</v>
      </c>
      <c r="S3233" s="73"/>
    </row>
    <row r="3234" spans="1:19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 t="str">
        <f>IF(DmartSalesData[[#This Row],[sales]]&gt;4000,"High Category",IF(DmartSalesData[[#This Row],[sales]]&gt;2000,"Medium Category","Low Category"))</f>
        <v>Low Category</v>
      </c>
      <c r="G3234" s="2">
        <v>0.16</v>
      </c>
      <c r="H3234" s="24">
        <f t="shared" si="100"/>
        <v>248.22880000000001</v>
      </c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63" t="str">
        <f>IF(AND(DmartSalesData[[#This Row],[sales]]&gt;3000,DmartSalesData[[#This Row],[profit]]&gt;500),"Good","Not Good")</f>
        <v>Not Good</v>
      </c>
      <c r="R3234" s="73">
        <f>YEAR(DmartSalesData[[#This Row],[order_date]])</f>
        <v>2024</v>
      </c>
      <c r="S3234" s="73"/>
    </row>
    <row r="3235" spans="1:19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 t="str">
        <f>IF(DmartSalesData[[#This Row],[sales]]&gt;4000,"High Category",IF(DmartSalesData[[#This Row],[sales]]&gt;2000,"Medium Category","Low Category"))</f>
        <v>Medium Category</v>
      </c>
      <c r="G3235" s="2">
        <v>0.4</v>
      </c>
      <c r="H3235" s="24">
        <f t="shared" si="100"/>
        <v>1138.8799999999999</v>
      </c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63" t="str">
        <f>IF(AND(DmartSalesData[[#This Row],[sales]]&gt;3000,DmartSalesData[[#This Row],[profit]]&gt;500),"Good","Not Good")</f>
        <v>Not Good</v>
      </c>
      <c r="R3235" s="73">
        <f>YEAR(DmartSalesData[[#This Row],[order_date]])</f>
        <v>2023</v>
      </c>
      <c r="S3235" s="73"/>
    </row>
    <row r="3236" spans="1:19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 t="str">
        <f>IF(DmartSalesData[[#This Row],[sales]]&gt;4000,"High Category",IF(DmartSalesData[[#This Row],[sales]]&gt;2000,"Medium Category","Low Category"))</f>
        <v>Medium Category</v>
      </c>
      <c r="G3236" s="2">
        <v>0.22</v>
      </c>
      <c r="H3236" s="24">
        <f t="shared" si="100"/>
        <v>823.49300000000005</v>
      </c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63" t="str">
        <f>IF(AND(DmartSalesData[[#This Row],[sales]]&gt;3000,DmartSalesData[[#This Row],[profit]]&gt;500),"Good","Not Good")</f>
        <v>Not Good</v>
      </c>
      <c r="R3236" s="73">
        <f>YEAR(DmartSalesData[[#This Row],[order_date]])</f>
        <v>2024</v>
      </c>
      <c r="S3236" s="73"/>
    </row>
    <row r="3237" spans="1:19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 t="str">
        <f>IF(DmartSalesData[[#This Row],[sales]]&gt;4000,"High Category",IF(DmartSalesData[[#This Row],[sales]]&gt;2000,"Medium Category","Low Category"))</f>
        <v>Medium Category</v>
      </c>
      <c r="G3237" s="2">
        <v>0.24</v>
      </c>
      <c r="H3237" s="24">
        <f t="shared" si="100"/>
        <v>724.79520000000002</v>
      </c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63" t="str">
        <f>IF(AND(DmartSalesData[[#This Row],[sales]]&gt;3000,DmartSalesData[[#This Row],[profit]]&gt;500),"Good","Not Good")</f>
        <v>Good</v>
      </c>
      <c r="R3237" s="73">
        <f>YEAR(DmartSalesData[[#This Row],[order_date]])</f>
        <v>2024</v>
      </c>
      <c r="S3237" s="73"/>
    </row>
    <row r="3238" spans="1:19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 t="str">
        <f>IF(DmartSalesData[[#This Row],[sales]]&gt;4000,"High Category",IF(DmartSalesData[[#This Row],[sales]]&gt;2000,"Medium Category","Low Category"))</f>
        <v>High Category</v>
      </c>
      <c r="G3238" s="2">
        <v>0.03</v>
      </c>
      <c r="H3238" s="24">
        <f t="shared" si="100"/>
        <v>143.24790000000002</v>
      </c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63" t="str">
        <f>IF(AND(DmartSalesData[[#This Row],[sales]]&gt;3000,DmartSalesData[[#This Row],[profit]]&gt;500),"Good","Not Good")</f>
        <v>Good</v>
      </c>
      <c r="R3238" s="73">
        <f>YEAR(DmartSalesData[[#This Row],[order_date]])</f>
        <v>2023</v>
      </c>
      <c r="S3238" s="73"/>
    </row>
    <row r="3239" spans="1:19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 t="str">
        <f>IF(DmartSalesData[[#This Row],[sales]]&gt;4000,"High Category",IF(DmartSalesData[[#This Row],[sales]]&gt;2000,"Medium Category","Low Category"))</f>
        <v>Medium Category</v>
      </c>
      <c r="G3239" s="2">
        <v>0.22</v>
      </c>
      <c r="H3239" s="24">
        <f t="shared" si="100"/>
        <v>671.25519999999995</v>
      </c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63" t="str">
        <f>IF(AND(DmartSalesData[[#This Row],[sales]]&gt;3000,DmartSalesData[[#This Row],[profit]]&gt;500),"Good","Not Good")</f>
        <v>Good</v>
      </c>
      <c r="R3239" s="73">
        <f>YEAR(DmartSalesData[[#This Row],[order_date]])</f>
        <v>2024</v>
      </c>
      <c r="S3239" s="73"/>
    </row>
    <row r="3240" spans="1:19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 t="str">
        <f>IF(DmartSalesData[[#This Row],[sales]]&gt;4000,"High Category",IF(DmartSalesData[[#This Row],[sales]]&gt;2000,"Medium Category","Low Category"))</f>
        <v>High Category</v>
      </c>
      <c r="G3240" s="2">
        <v>0.04</v>
      </c>
      <c r="H3240" s="24">
        <f t="shared" si="100"/>
        <v>180.76480000000001</v>
      </c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63" t="str">
        <f>IF(AND(DmartSalesData[[#This Row],[sales]]&gt;3000,DmartSalesData[[#This Row],[profit]]&gt;500),"Good","Not Good")</f>
        <v>Good</v>
      </c>
      <c r="R3240" s="73">
        <f>YEAR(DmartSalesData[[#This Row],[order_date]])</f>
        <v>2023</v>
      </c>
      <c r="S3240" s="73"/>
    </row>
    <row r="3241" spans="1:19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 t="str">
        <f>IF(DmartSalesData[[#This Row],[sales]]&gt;4000,"High Category",IF(DmartSalesData[[#This Row],[sales]]&gt;2000,"Medium Category","Low Category"))</f>
        <v>Low Category</v>
      </c>
      <c r="G3241" s="2">
        <v>0.15</v>
      </c>
      <c r="H3241" s="24">
        <f t="shared" si="100"/>
        <v>195.11699999999999</v>
      </c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63" t="str">
        <f>IF(AND(DmartSalesData[[#This Row],[sales]]&gt;3000,DmartSalesData[[#This Row],[profit]]&gt;500),"Good","Not Good")</f>
        <v>Not Good</v>
      </c>
      <c r="R3241" s="73">
        <f>YEAR(DmartSalesData[[#This Row],[order_date]])</f>
        <v>2023</v>
      </c>
      <c r="S3241" s="73"/>
    </row>
    <row r="3242" spans="1:19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 t="str">
        <f>IF(DmartSalesData[[#This Row],[sales]]&gt;4000,"High Category",IF(DmartSalesData[[#This Row],[sales]]&gt;2000,"Medium Category","Low Category"))</f>
        <v>Medium Category</v>
      </c>
      <c r="G3242" s="2">
        <v>0.06</v>
      </c>
      <c r="H3242" s="24">
        <f t="shared" si="100"/>
        <v>170.8614</v>
      </c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63" t="str">
        <f>IF(AND(DmartSalesData[[#This Row],[sales]]&gt;3000,DmartSalesData[[#This Row],[profit]]&gt;500),"Good","Not Good")</f>
        <v>Not Good</v>
      </c>
      <c r="R3242" s="73">
        <f>YEAR(DmartSalesData[[#This Row],[order_date]])</f>
        <v>2024</v>
      </c>
      <c r="S3242" s="73"/>
    </row>
    <row r="3243" spans="1:19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 t="str">
        <f>IF(DmartSalesData[[#This Row],[sales]]&gt;4000,"High Category",IF(DmartSalesData[[#This Row],[sales]]&gt;2000,"Medium Category","Low Category"))</f>
        <v>Medium Category</v>
      </c>
      <c r="G3243" s="2">
        <v>0.17</v>
      </c>
      <c r="H3243" s="24">
        <f t="shared" si="100"/>
        <v>469.57400000000001</v>
      </c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63" t="str">
        <f>IF(AND(DmartSalesData[[#This Row],[sales]]&gt;3000,DmartSalesData[[#This Row],[profit]]&gt;500),"Good","Not Good")</f>
        <v>Not Good</v>
      </c>
      <c r="R3243" s="73">
        <f>YEAR(DmartSalesData[[#This Row],[order_date]])</f>
        <v>2024</v>
      </c>
      <c r="S3243" s="73"/>
    </row>
    <row r="3244" spans="1:19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 t="str">
        <f>IF(DmartSalesData[[#This Row],[sales]]&gt;4000,"High Category",IF(DmartSalesData[[#This Row],[sales]]&gt;2000,"Medium Category","Low Category"))</f>
        <v>High Category</v>
      </c>
      <c r="G3244" s="2">
        <v>0.11</v>
      </c>
      <c r="H3244" s="24">
        <f t="shared" si="100"/>
        <v>544.3152</v>
      </c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63" t="str">
        <f>IF(AND(DmartSalesData[[#This Row],[sales]]&gt;3000,DmartSalesData[[#This Row],[profit]]&gt;500),"Good","Not Good")</f>
        <v>Not Good</v>
      </c>
      <c r="R3244" s="73">
        <f>YEAR(DmartSalesData[[#This Row],[order_date]])</f>
        <v>2024</v>
      </c>
      <c r="S3244" s="73"/>
    </row>
    <row r="3245" spans="1:19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 t="str">
        <f>IF(DmartSalesData[[#This Row],[sales]]&gt;4000,"High Category",IF(DmartSalesData[[#This Row],[sales]]&gt;2000,"Medium Category","Low Category"))</f>
        <v>Low Category</v>
      </c>
      <c r="G3245" s="2">
        <v>0.14000000000000001</v>
      </c>
      <c r="H3245" s="24">
        <f t="shared" si="100"/>
        <v>154.2912</v>
      </c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63" t="str">
        <f>IF(AND(DmartSalesData[[#This Row],[sales]]&gt;3000,DmartSalesData[[#This Row],[profit]]&gt;500),"Good","Not Good")</f>
        <v>Not Good</v>
      </c>
      <c r="R3245" s="73">
        <f>YEAR(DmartSalesData[[#This Row],[order_date]])</f>
        <v>2024</v>
      </c>
      <c r="S3245" s="73"/>
    </row>
    <row r="3246" spans="1:19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 t="str">
        <f>IF(DmartSalesData[[#This Row],[sales]]&gt;4000,"High Category",IF(DmartSalesData[[#This Row],[sales]]&gt;2000,"Medium Category","Low Category"))</f>
        <v>Low Category</v>
      </c>
      <c r="G3246" s="2">
        <v>7.0000000000000007E-2</v>
      </c>
      <c r="H3246" s="24">
        <f t="shared" si="100"/>
        <v>55.360900000000008</v>
      </c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63" t="str">
        <f>IF(AND(DmartSalesData[[#This Row],[sales]]&gt;3000,DmartSalesData[[#This Row],[profit]]&gt;500),"Good","Not Good")</f>
        <v>Not Good</v>
      </c>
      <c r="R3246" s="73">
        <f>YEAR(DmartSalesData[[#This Row],[order_date]])</f>
        <v>2023</v>
      </c>
      <c r="S3246" s="73"/>
    </row>
    <row r="3247" spans="1:19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 t="str">
        <f>IF(DmartSalesData[[#This Row],[sales]]&gt;4000,"High Category",IF(DmartSalesData[[#This Row],[sales]]&gt;2000,"Medium Category","Low Category"))</f>
        <v>Medium Category</v>
      </c>
      <c r="G3247" s="2">
        <v>0.22</v>
      </c>
      <c r="H3247" s="24">
        <f t="shared" si="100"/>
        <v>681.3818</v>
      </c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63" t="str">
        <f>IF(AND(DmartSalesData[[#This Row],[sales]]&gt;3000,DmartSalesData[[#This Row],[profit]]&gt;500),"Good","Not Good")</f>
        <v>Good</v>
      </c>
      <c r="R3247" s="73">
        <f>YEAR(DmartSalesData[[#This Row],[order_date]])</f>
        <v>2024</v>
      </c>
      <c r="S3247" s="73"/>
    </row>
    <row r="3248" spans="1:19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 t="str">
        <f>IF(DmartSalesData[[#This Row],[sales]]&gt;4000,"High Category",IF(DmartSalesData[[#This Row],[sales]]&gt;2000,"Medium Category","Low Category"))</f>
        <v>Low Category</v>
      </c>
      <c r="G3248" s="2">
        <v>0.25</v>
      </c>
      <c r="H3248" s="24">
        <f t="shared" si="100"/>
        <v>299.02249999999998</v>
      </c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63" t="str">
        <f>IF(AND(DmartSalesData[[#This Row],[sales]]&gt;3000,DmartSalesData[[#This Row],[profit]]&gt;500),"Good","Not Good")</f>
        <v>Not Good</v>
      </c>
      <c r="R3248" s="73">
        <f>YEAR(DmartSalesData[[#This Row],[order_date]])</f>
        <v>2023</v>
      </c>
      <c r="S3248" s="73"/>
    </row>
    <row r="3249" spans="1:19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 t="str">
        <f>IF(DmartSalesData[[#This Row],[sales]]&gt;4000,"High Category",IF(DmartSalesData[[#This Row],[sales]]&gt;2000,"Medium Category","Low Category"))</f>
        <v>Medium Category</v>
      </c>
      <c r="G3249" s="2">
        <v>0.42</v>
      </c>
      <c r="H3249" s="24">
        <f t="shared" si="100"/>
        <v>1357.3812</v>
      </c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63" t="str">
        <f>IF(AND(DmartSalesData[[#This Row],[sales]]&gt;3000,DmartSalesData[[#This Row],[profit]]&gt;500),"Good","Not Good")</f>
        <v>Good</v>
      </c>
      <c r="R3249" s="73">
        <f>YEAR(DmartSalesData[[#This Row],[order_date]])</f>
        <v>2023</v>
      </c>
      <c r="S3249" s="73"/>
    </row>
    <row r="3250" spans="1:19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 t="str">
        <f>IF(DmartSalesData[[#This Row],[sales]]&gt;4000,"High Category",IF(DmartSalesData[[#This Row],[sales]]&gt;2000,"Medium Category","Low Category"))</f>
        <v>High Category</v>
      </c>
      <c r="G3250" s="2">
        <v>0.27</v>
      </c>
      <c r="H3250" s="24">
        <f t="shared" si="100"/>
        <v>1313.604</v>
      </c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63" t="str">
        <f>IF(AND(DmartSalesData[[#This Row],[sales]]&gt;3000,DmartSalesData[[#This Row],[profit]]&gt;500),"Good","Not Good")</f>
        <v>Not Good</v>
      </c>
      <c r="R3250" s="73">
        <f>YEAR(DmartSalesData[[#This Row],[order_date]])</f>
        <v>2023</v>
      </c>
      <c r="S3250" s="73"/>
    </row>
    <row r="3251" spans="1:19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 t="str">
        <f>IF(DmartSalesData[[#This Row],[sales]]&gt;4000,"High Category",IF(DmartSalesData[[#This Row],[sales]]&gt;2000,"Medium Category","Low Category"))</f>
        <v>High Category</v>
      </c>
      <c r="G3251" s="2">
        <v>0.11</v>
      </c>
      <c r="H3251" s="24">
        <f t="shared" si="100"/>
        <v>521.16679999999997</v>
      </c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63" t="str">
        <f>IF(AND(DmartSalesData[[#This Row],[sales]]&gt;3000,DmartSalesData[[#This Row],[profit]]&gt;500),"Good","Not Good")</f>
        <v>Not Good</v>
      </c>
      <c r="R3251" s="73">
        <f>YEAR(DmartSalesData[[#This Row],[order_date]])</f>
        <v>2023</v>
      </c>
      <c r="S3251" s="73"/>
    </row>
    <row r="3252" spans="1:19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 t="str">
        <f>IF(DmartSalesData[[#This Row],[sales]]&gt;4000,"High Category",IF(DmartSalesData[[#This Row],[sales]]&gt;2000,"Medium Category","Low Category"))</f>
        <v>Low Category</v>
      </c>
      <c r="G3252" s="2">
        <v>0.37</v>
      </c>
      <c r="H3252" s="24">
        <f t="shared" si="100"/>
        <v>455.98800000000006</v>
      </c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63" t="str">
        <f>IF(AND(DmartSalesData[[#This Row],[sales]]&gt;3000,DmartSalesData[[#This Row],[profit]]&gt;500),"Good","Not Good")</f>
        <v>Not Good</v>
      </c>
      <c r="R3252" s="73">
        <f>YEAR(DmartSalesData[[#This Row],[order_date]])</f>
        <v>2023</v>
      </c>
      <c r="S3252" s="73"/>
    </row>
    <row r="3253" spans="1:19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 t="str">
        <f>IF(DmartSalesData[[#This Row],[sales]]&gt;4000,"High Category",IF(DmartSalesData[[#This Row],[sales]]&gt;2000,"Medium Category","Low Category"))</f>
        <v>Low Category</v>
      </c>
      <c r="G3253" s="2">
        <v>0.15</v>
      </c>
      <c r="H3253" s="24">
        <f t="shared" si="100"/>
        <v>140.60849999999999</v>
      </c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63" t="str">
        <f>IF(AND(DmartSalesData[[#This Row],[sales]]&gt;3000,DmartSalesData[[#This Row],[profit]]&gt;500),"Good","Not Good")</f>
        <v>Not Good</v>
      </c>
      <c r="R3253" s="73">
        <f>YEAR(DmartSalesData[[#This Row],[order_date]])</f>
        <v>2024</v>
      </c>
      <c r="S3253" s="73"/>
    </row>
    <row r="3254" spans="1:19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 t="str">
        <f>IF(DmartSalesData[[#This Row],[sales]]&gt;4000,"High Category",IF(DmartSalesData[[#This Row],[sales]]&gt;2000,"Medium Category","Low Category"))</f>
        <v>Medium Category</v>
      </c>
      <c r="G3254" s="2">
        <v>0.38</v>
      </c>
      <c r="H3254" s="24">
        <f t="shared" si="100"/>
        <v>1082.0955999999999</v>
      </c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63" t="str">
        <f>IF(AND(DmartSalesData[[#This Row],[sales]]&gt;3000,DmartSalesData[[#This Row],[profit]]&gt;500),"Good","Not Good")</f>
        <v>Not Good</v>
      </c>
      <c r="R3254" s="73">
        <f>YEAR(DmartSalesData[[#This Row],[order_date]])</f>
        <v>2024</v>
      </c>
      <c r="S3254" s="73"/>
    </row>
    <row r="3255" spans="1:19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 t="str">
        <f>IF(DmartSalesData[[#This Row],[sales]]&gt;4000,"High Category",IF(DmartSalesData[[#This Row],[sales]]&gt;2000,"Medium Category","Low Category"))</f>
        <v>Medium Category</v>
      </c>
      <c r="G3255" s="2">
        <v>0.19</v>
      </c>
      <c r="H3255" s="24">
        <f t="shared" si="100"/>
        <v>565.28989999999999</v>
      </c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63" t="str">
        <f>IF(AND(DmartSalesData[[#This Row],[sales]]&gt;3000,DmartSalesData[[#This Row],[profit]]&gt;500),"Good","Not Good")</f>
        <v>Not Good</v>
      </c>
      <c r="R3255" s="73">
        <f>YEAR(DmartSalesData[[#This Row],[order_date]])</f>
        <v>2024</v>
      </c>
      <c r="S3255" s="73"/>
    </row>
    <row r="3256" spans="1:19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 t="str">
        <f>IF(DmartSalesData[[#This Row],[sales]]&gt;4000,"High Category",IF(DmartSalesData[[#This Row],[sales]]&gt;2000,"Medium Category","Low Category"))</f>
        <v>Medium Category</v>
      </c>
      <c r="G3256" s="2">
        <v>0.26</v>
      </c>
      <c r="H3256" s="24">
        <f t="shared" si="100"/>
        <v>869.70780000000013</v>
      </c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63" t="str">
        <f>IF(AND(DmartSalesData[[#This Row],[sales]]&gt;3000,DmartSalesData[[#This Row],[profit]]&gt;500),"Good","Not Good")</f>
        <v>Good</v>
      </c>
      <c r="R3256" s="73">
        <f>YEAR(DmartSalesData[[#This Row],[order_date]])</f>
        <v>2024</v>
      </c>
      <c r="S3256" s="73"/>
    </row>
    <row r="3257" spans="1:19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 t="str">
        <f>IF(DmartSalesData[[#This Row],[sales]]&gt;4000,"High Category",IF(DmartSalesData[[#This Row],[sales]]&gt;2000,"Medium Category","Low Category"))</f>
        <v>Medium Category</v>
      </c>
      <c r="G3257" s="2">
        <v>0.25</v>
      </c>
      <c r="H3257" s="24">
        <f t="shared" si="100"/>
        <v>933.32749999999999</v>
      </c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63" t="str">
        <f>IF(AND(DmartSalesData[[#This Row],[sales]]&gt;3000,DmartSalesData[[#This Row],[profit]]&gt;500),"Good","Not Good")</f>
        <v>Good</v>
      </c>
      <c r="R3257" s="73">
        <f>YEAR(DmartSalesData[[#This Row],[order_date]])</f>
        <v>2023</v>
      </c>
      <c r="S3257" s="73"/>
    </row>
    <row r="3258" spans="1:19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 t="str">
        <f>IF(DmartSalesData[[#This Row],[sales]]&gt;4000,"High Category",IF(DmartSalesData[[#This Row],[sales]]&gt;2000,"Medium Category","Low Category"))</f>
        <v>Medium Category</v>
      </c>
      <c r="G3258" s="2">
        <v>0.48</v>
      </c>
      <c r="H3258" s="24">
        <f t="shared" si="100"/>
        <v>1461.4512</v>
      </c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63" t="str">
        <f>IF(AND(DmartSalesData[[#This Row],[sales]]&gt;3000,DmartSalesData[[#This Row],[profit]]&gt;500),"Good","Not Good")</f>
        <v>Good</v>
      </c>
      <c r="R3258" s="73">
        <f>YEAR(DmartSalesData[[#This Row],[order_date]])</f>
        <v>2024</v>
      </c>
      <c r="S3258" s="73"/>
    </row>
    <row r="3259" spans="1:19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 t="str">
        <f>IF(DmartSalesData[[#This Row],[sales]]&gt;4000,"High Category",IF(DmartSalesData[[#This Row],[sales]]&gt;2000,"Medium Category","Low Category"))</f>
        <v>Low Category</v>
      </c>
      <c r="G3259" s="2">
        <v>0.08</v>
      </c>
      <c r="H3259" s="24">
        <f t="shared" si="100"/>
        <v>51.807200000000002</v>
      </c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63" t="str">
        <f>IF(AND(DmartSalesData[[#This Row],[sales]]&gt;3000,DmartSalesData[[#This Row],[profit]]&gt;500),"Good","Not Good")</f>
        <v>Not Good</v>
      </c>
      <c r="R3259" s="73">
        <f>YEAR(DmartSalesData[[#This Row],[order_date]])</f>
        <v>2023</v>
      </c>
      <c r="S3259" s="73"/>
    </row>
    <row r="3260" spans="1:19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 t="str">
        <f>IF(DmartSalesData[[#This Row],[sales]]&gt;4000,"High Category",IF(DmartSalesData[[#This Row],[sales]]&gt;2000,"Medium Category","Low Category"))</f>
        <v>Medium Category</v>
      </c>
      <c r="G3260" s="2">
        <v>0.47</v>
      </c>
      <c r="H3260" s="24">
        <f t="shared" si="100"/>
        <v>1866.7319</v>
      </c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63" t="str">
        <f>IF(AND(DmartSalesData[[#This Row],[sales]]&gt;3000,DmartSalesData[[#This Row],[profit]]&gt;500),"Good","Not Good")</f>
        <v>Good</v>
      </c>
      <c r="R3260" s="73">
        <f>YEAR(DmartSalesData[[#This Row],[order_date]])</f>
        <v>2024</v>
      </c>
      <c r="S3260" s="73"/>
    </row>
    <row r="3261" spans="1:19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 t="str">
        <f>IF(DmartSalesData[[#This Row],[sales]]&gt;4000,"High Category",IF(DmartSalesData[[#This Row],[sales]]&gt;2000,"Medium Category","Low Category"))</f>
        <v>Low Category</v>
      </c>
      <c r="G3261" s="2">
        <v>0.28000000000000003</v>
      </c>
      <c r="H3261" s="24">
        <f t="shared" si="100"/>
        <v>137.09640000000002</v>
      </c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63" t="str">
        <f>IF(AND(DmartSalesData[[#This Row],[sales]]&gt;3000,DmartSalesData[[#This Row],[profit]]&gt;500),"Good","Not Good")</f>
        <v>Not Good</v>
      </c>
      <c r="R3261" s="73">
        <f>YEAR(DmartSalesData[[#This Row],[order_date]])</f>
        <v>2023</v>
      </c>
      <c r="S3261" s="73"/>
    </row>
    <row r="3262" spans="1:19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 t="str">
        <f>IF(DmartSalesData[[#This Row],[sales]]&gt;4000,"High Category",IF(DmartSalesData[[#This Row],[sales]]&gt;2000,"Medium Category","Low Category"))</f>
        <v>Low Category</v>
      </c>
      <c r="G3262" s="2">
        <v>0.5</v>
      </c>
      <c r="H3262" s="24">
        <f t="shared" si="100"/>
        <v>98.98</v>
      </c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63" t="str">
        <f>IF(AND(DmartSalesData[[#This Row],[sales]]&gt;3000,DmartSalesData[[#This Row],[profit]]&gt;500),"Good","Not Good")</f>
        <v>Not Good</v>
      </c>
      <c r="R3262" s="73">
        <f>YEAR(DmartSalesData[[#This Row],[order_date]])</f>
        <v>2024</v>
      </c>
      <c r="S3262" s="73"/>
    </row>
    <row r="3263" spans="1:19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 t="str">
        <f>IF(DmartSalesData[[#This Row],[sales]]&gt;4000,"High Category",IF(DmartSalesData[[#This Row],[sales]]&gt;2000,"Medium Category","Low Category"))</f>
        <v>Medium Category</v>
      </c>
      <c r="G3263" s="2">
        <v>0.28999999999999998</v>
      </c>
      <c r="H3263" s="24">
        <f t="shared" si="100"/>
        <v>1122.6857</v>
      </c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63" t="str">
        <f>IF(AND(DmartSalesData[[#This Row],[sales]]&gt;3000,DmartSalesData[[#This Row],[profit]]&gt;500),"Good","Not Good")</f>
        <v>Good</v>
      </c>
      <c r="R3263" s="73">
        <f>YEAR(DmartSalesData[[#This Row],[order_date]])</f>
        <v>2024</v>
      </c>
      <c r="S3263" s="73"/>
    </row>
    <row r="3264" spans="1:19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 t="str">
        <f>IF(DmartSalesData[[#This Row],[sales]]&gt;4000,"High Category",IF(DmartSalesData[[#This Row],[sales]]&gt;2000,"Medium Category","Low Category"))</f>
        <v>Medium Category</v>
      </c>
      <c r="G3264" s="2">
        <v>0.33</v>
      </c>
      <c r="H3264" s="24">
        <f t="shared" si="100"/>
        <v>919.69349999999997</v>
      </c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63" t="str">
        <f>IF(AND(DmartSalesData[[#This Row],[sales]]&gt;3000,DmartSalesData[[#This Row],[profit]]&gt;500),"Good","Not Good")</f>
        <v>Not Good</v>
      </c>
      <c r="R3264" s="73">
        <f>YEAR(DmartSalesData[[#This Row],[order_date]])</f>
        <v>2024</v>
      </c>
      <c r="S3264" s="73"/>
    </row>
    <row r="3265" spans="1:19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 t="str">
        <f>IF(DmartSalesData[[#This Row],[sales]]&gt;4000,"High Category",IF(DmartSalesData[[#This Row],[sales]]&gt;2000,"Medium Category","Low Category"))</f>
        <v>Medium Category</v>
      </c>
      <c r="G3265" s="2">
        <v>0.37</v>
      </c>
      <c r="H3265" s="24">
        <f t="shared" si="100"/>
        <v>1303.547</v>
      </c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63" t="str">
        <f>IF(AND(DmartSalesData[[#This Row],[sales]]&gt;3000,DmartSalesData[[#This Row],[profit]]&gt;500),"Good","Not Good")</f>
        <v>Good</v>
      </c>
      <c r="R3265" s="73">
        <f>YEAR(DmartSalesData[[#This Row],[order_date]])</f>
        <v>2023</v>
      </c>
      <c r="S3265" s="73"/>
    </row>
    <row r="3266" spans="1:19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 t="str">
        <f>IF(DmartSalesData[[#This Row],[sales]]&gt;4000,"High Category",IF(DmartSalesData[[#This Row],[sales]]&gt;2000,"Medium Category","Low Category"))</f>
        <v>Low Category</v>
      </c>
      <c r="G3266" s="2">
        <v>0.41</v>
      </c>
      <c r="H3266" s="24">
        <f t="shared" ref="H3266:H3329" si="102">E3266*G3266</f>
        <v>809.93859999999995</v>
      </c>
      <c r="I3266" s="2">
        <f t="shared" ref="I3266:I3329" si="103">E3266-H3266</f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63" t="str">
        <f>IF(AND(DmartSalesData[[#This Row],[sales]]&gt;3000,DmartSalesData[[#This Row],[profit]]&gt;500),"Good","Not Good")</f>
        <v>Not Good</v>
      </c>
      <c r="R3266" s="73">
        <f>YEAR(DmartSalesData[[#This Row],[order_date]])</f>
        <v>2023</v>
      </c>
      <c r="S3266" s="73"/>
    </row>
    <row r="3267" spans="1:19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 t="str">
        <f>IF(DmartSalesData[[#This Row],[sales]]&gt;4000,"High Category",IF(DmartSalesData[[#This Row],[sales]]&gt;2000,"Medium Category","Low Category"))</f>
        <v>Low Category</v>
      </c>
      <c r="G3267" s="2">
        <v>0.24</v>
      </c>
      <c r="H3267" s="24">
        <f t="shared" si="102"/>
        <v>37.043999999999997</v>
      </c>
      <c r="I3267" s="2">
        <f t="shared" si="103"/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63" t="str">
        <f>IF(AND(DmartSalesData[[#This Row],[sales]]&gt;3000,DmartSalesData[[#This Row],[profit]]&gt;500),"Good","Not Good")</f>
        <v>Not Good</v>
      </c>
      <c r="R3267" s="73">
        <f>YEAR(DmartSalesData[[#This Row],[order_date]])</f>
        <v>2024</v>
      </c>
      <c r="S3267" s="73"/>
    </row>
    <row r="3268" spans="1:19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 t="str">
        <f>IF(DmartSalesData[[#This Row],[sales]]&gt;4000,"High Category",IF(DmartSalesData[[#This Row],[sales]]&gt;2000,"Medium Category","Low Category"))</f>
        <v>Low Category</v>
      </c>
      <c r="G3268" s="2">
        <v>0.34</v>
      </c>
      <c r="H3268" s="24">
        <f t="shared" si="102"/>
        <v>585.47320000000002</v>
      </c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63" t="str">
        <f>IF(AND(DmartSalesData[[#This Row],[sales]]&gt;3000,DmartSalesData[[#This Row],[profit]]&gt;500),"Good","Not Good")</f>
        <v>Not Good</v>
      </c>
      <c r="R3268" s="73">
        <f>YEAR(DmartSalesData[[#This Row],[order_date]])</f>
        <v>2024</v>
      </c>
      <c r="S3268" s="73"/>
    </row>
    <row r="3269" spans="1:19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 t="str">
        <f>IF(DmartSalesData[[#This Row],[sales]]&gt;4000,"High Category",IF(DmartSalesData[[#This Row],[sales]]&gt;2000,"Medium Category","Low Category"))</f>
        <v>Medium Category</v>
      </c>
      <c r="G3269" s="2">
        <v>0.31</v>
      </c>
      <c r="H3269" s="24">
        <f t="shared" si="102"/>
        <v>954.75660000000005</v>
      </c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63" t="str">
        <f>IF(AND(DmartSalesData[[#This Row],[sales]]&gt;3000,DmartSalesData[[#This Row],[profit]]&gt;500),"Good","Not Good")</f>
        <v>Good</v>
      </c>
      <c r="R3269" s="73">
        <f>YEAR(DmartSalesData[[#This Row],[order_date]])</f>
        <v>2024</v>
      </c>
      <c r="S3269" s="73"/>
    </row>
    <row r="3270" spans="1:19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 t="str">
        <f>IF(DmartSalesData[[#This Row],[sales]]&gt;4000,"High Category",IF(DmartSalesData[[#This Row],[sales]]&gt;2000,"Medium Category","Low Category"))</f>
        <v>Low Category</v>
      </c>
      <c r="G3270" s="2">
        <v>0.2</v>
      </c>
      <c r="H3270" s="24">
        <f t="shared" si="102"/>
        <v>241.19000000000003</v>
      </c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63" t="str">
        <f>IF(AND(DmartSalesData[[#This Row],[sales]]&gt;3000,DmartSalesData[[#This Row],[profit]]&gt;500),"Good","Not Good")</f>
        <v>Not Good</v>
      </c>
      <c r="R3270" s="73">
        <f>YEAR(DmartSalesData[[#This Row],[order_date]])</f>
        <v>2024</v>
      </c>
      <c r="S3270" s="73"/>
    </row>
    <row r="3271" spans="1:19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 t="str">
        <f>IF(DmartSalesData[[#This Row],[sales]]&gt;4000,"High Category",IF(DmartSalesData[[#This Row],[sales]]&gt;2000,"Medium Category","Low Category"))</f>
        <v>Medium Category</v>
      </c>
      <c r="G3271" s="2">
        <v>0.41</v>
      </c>
      <c r="H3271" s="24">
        <f t="shared" si="102"/>
        <v>1422.7983999999999</v>
      </c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63" t="str">
        <f>IF(AND(DmartSalesData[[#This Row],[sales]]&gt;3000,DmartSalesData[[#This Row],[profit]]&gt;500),"Good","Not Good")</f>
        <v>Not Good</v>
      </c>
      <c r="R3271" s="73">
        <f>YEAR(DmartSalesData[[#This Row],[order_date]])</f>
        <v>2024</v>
      </c>
      <c r="S3271" s="73"/>
    </row>
    <row r="3272" spans="1:19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 t="str">
        <f>IF(DmartSalesData[[#This Row],[sales]]&gt;4000,"High Category",IF(DmartSalesData[[#This Row],[sales]]&gt;2000,"Medium Category","Low Category"))</f>
        <v>Medium Category</v>
      </c>
      <c r="G3272" s="2">
        <v>0.1</v>
      </c>
      <c r="H3272" s="24">
        <f t="shared" si="102"/>
        <v>399.25600000000003</v>
      </c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63" t="str">
        <f>IF(AND(DmartSalesData[[#This Row],[sales]]&gt;3000,DmartSalesData[[#This Row],[profit]]&gt;500),"Good","Not Good")</f>
        <v>Good</v>
      </c>
      <c r="R3272" s="73">
        <f>YEAR(DmartSalesData[[#This Row],[order_date]])</f>
        <v>2023</v>
      </c>
      <c r="S3272" s="73"/>
    </row>
    <row r="3273" spans="1:19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 t="str">
        <f>IF(DmartSalesData[[#This Row],[sales]]&gt;4000,"High Category",IF(DmartSalesData[[#This Row],[sales]]&gt;2000,"Medium Category","Low Category"))</f>
        <v>Medium Category</v>
      </c>
      <c r="G3273" s="2">
        <v>0.08</v>
      </c>
      <c r="H3273" s="24">
        <f t="shared" si="102"/>
        <v>186.0728</v>
      </c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63" t="str">
        <f>IF(AND(DmartSalesData[[#This Row],[sales]]&gt;3000,DmartSalesData[[#This Row],[profit]]&gt;500),"Good","Not Good")</f>
        <v>Not Good</v>
      </c>
      <c r="R3273" s="73">
        <f>YEAR(DmartSalesData[[#This Row],[order_date]])</f>
        <v>2023</v>
      </c>
      <c r="S3273" s="73"/>
    </row>
    <row r="3274" spans="1:19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 t="str">
        <f>IF(DmartSalesData[[#This Row],[sales]]&gt;4000,"High Category",IF(DmartSalesData[[#This Row],[sales]]&gt;2000,"Medium Category","Low Category"))</f>
        <v>High Category</v>
      </c>
      <c r="G3274" s="2">
        <v>0.37</v>
      </c>
      <c r="H3274" s="24">
        <f t="shared" si="102"/>
        <v>1624.6810999999998</v>
      </c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63" t="str">
        <f>IF(AND(DmartSalesData[[#This Row],[sales]]&gt;3000,DmartSalesData[[#This Row],[profit]]&gt;500),"Good","Not Good")</f>
        <v>Good</v>
      </c>
      <c r="R3274" s="73">
        <f>YEAR(DmartSalesData[[#This Row],[order_date]])</f>
        <v>2024</v>
      </c>
      <c r="S3274" s="73"/>
    </row>
    <row r="3275" spans="1:19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 t="str">
        <f>IF(DmartSalesData[[#This Row],[sales]]&gt;4000,"High Category",IF(DmartSalesData[[#This Row],[sales]]&gt;2000,"Medium Category","Low Category"))</f>
        <v>High Category</v>
      </c>
      <c r="G3275" s="2">
        <v>0.32</v>
      </c>
      <c r="H3275" s="24">
        <f t="shared" si="102"/>
        <v>1372.3520000000001</v>
      </c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63" t="str">
        <f>IF(AND(DmartSalesData[[#This Row],[sales]]&gt;3000,DmartSalesData[[#This Row],[profit]]&gt;500),"Good","Not Good")</f>
        <v>Good</v>
      </c>
      <c r="R3275" s="73">
        <f>YEAR(DmartSalesData[[#This Row],[order_date]])</f>
        <v>2023</v>
      </c>
      <c r="S3275" s="73"/>
    </row>
    <row r="3276" spans="1:19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 t="str">
        <f>IF(DmartSalesData[[#This Row],[sales]]&gt;4000,"High Category",IF(DmartSalesData[[#This Row],[sales]]&gt;2000,"Medium Category","Low Category"))</f>
        <v>High Category</v>
      </c>
      <c r="G3276" s="2">
        <v>0.16</v>
      </c>
      <c r="H3276" s="24">
        <f t="shared" si="102"/>
        <v>704.39679999999998</v>
      </c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63" t="str">
        <f>IF(AND(DmartSalesData[[#This Row],[sales]]&gt;3000,DmartSalesData[[#This Row],[profit]]&gt;500),"Good","Not Good")</f>
        <v>Good</v>
      </c>
      <c r="R3276" s="73">
        <f>YEAR(DmartSalesData[[#This Row],[order_date]])</f>
        <v>2023</v>
      </c>
      <c r="S3276" s="73"/>
    </row>
    <row r="3277" spans="1:19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 t="str">
        <f>IF(DmartSalesData[[#This Row],[sales]]&gt;4000,"High Category",IF(DmartSalesData[[#This Row],[sales]]&gt;2000,"Medium Category","Low Category"))</f>
        <v>Medium Category</v>
      </c>
      <c r="G3277" s="2">
        <v>0.32</v>
      </c>
      <c r="H3277" s="24">
        <f t="shared" si="102"/>
        <v>1068.5056</v>
      </c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63" t="str">
        <f>IF(AND(DmartSalesData[[#This Row],[sales]]&gt;3000,DmartSalesData[[#This Row],[profit]]&gt;500),"Good","Not Good")</f>
        <v>Good</v>
      </c>
      <c r="R3277" s="73">
        <f>YEAR(DmartSalesData[[#This Row],[order_date]])</f>
        <v>2023</v>
      </c>
      <c r="S3277" s="73"/>
    </row>
    <row r="3278" spans="1:19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 t="str">
        <f>IF(DmartSalesData[[#This Row],[sales]]&gt;4000,"High Category",IF(DmartSalesData[[#This Row],[sales]]&gt;2000,"Medium Category","Low Category"))</f>
        <v>Low Category</v>
      </c>
      <c r="G3278" s="2">
        <v>0.39</v>
      </c>
      <c r="H3278" s="24">
        <f t="shared" si="102"/>
        <v>621.45330000000001</v>
      </c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63" t="str">
        <f>IF(AND(DmartSalesData[[#This Row],[sales]]&gt;3000,DmartSalesData[[#This Row],[profit]]&gt;500),"Good","Not Good")</f>
        <v>Not Good</v>
      </c>
      <c r="R3278" s="73">
        <f>YEAR(DmartSalesData[[#This Row],[order_date]])</f>
        <v>2023</v>
      </c>
      <c r="S3278" s="73"/>
    </row>
    <row r="3279" spans="1:19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 t="str">
        <f>IF(DmartSalesData[[#This Row],[sales]]&gt;4000,"High Category",IF(DmartSalesData[[#This Row],[sales]]&gt;2000,"Medium Category","Low Category"))</f>
        <v>Medium Category</v>
      </c>
      <c r="G3279" s="2">
        <v>0.11</v>
      </c>
      <c r="H3279" s="24">
        <f t="shared" si="102"/>
        <v>270.39429999999999</v>
      </c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63" t="str">
        <f>IF(AND(DmartSalesData[[#This Row],[sales]]&gt;3000,DmartSalesData[[#This Row],[profit]]&gt;500),"Good","Not Good")</f>
        <v>Not Good</v>
      </c>
      <c r="R3279" s="73">
        <f>YEAR(DmartSalesData[[#This Row],[order_date]])</f>
        <v>2023</v>
      </c>
      <c r="S3279" s="73"/>
    </row>
    <row r="3280" spans="1:19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 t="str">
        <f>IF(DmartSalesData[[#This Row],[sales]]&gt;4000,"High Category",IF(DmartSalesData[[#This Row],[sales]]&gt;2000,"Medium Category","Low Category"))</f>
        <v>Medium Category</v>
      </c>
      <c r="G3280" s="2">
        <v>0.28999999999999998</v>
      </c>
      <c r="H3280" s="24">
        <f t="shared" si="102"/>
        <v>1038.635</v>
      </c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63" t="str">
        <f>IF(AND(DmartSalesData[[#This Row],[sales]]&gt;3000,DmartSalesData[[#This Row],[profit]]&gt;500),"Good","Not Good")</f>
        <v>Good</v>
      </c>
      <c r="R3280" s="73">
        <f>YEAR(DmartSalesData[[#This Row],[order_date]])</f>
        <v>2024</v>
      </c>
      <c r="S3280" s="73"/>
    </row>
    <row r="3281" spans="1:19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 t="str">
        <f>IF(DmartSalesData[[#This Row],[sales]]&gt;4000,"High Category",IF(DmartSalesData[[#This Row],[sales]]&gt;2000,"Medium Category","Low Category"))</f>
        <v>Low Category</v>
      </c>
      <c r="G3281" s="2">
        <v>0.41</v>
      </c>
      <c r="H3281" s="24">
        <f t="shared" si="102"/>
        <v>464.02159999999998</v>
      </c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63" t="str">
        <f>IF(AND(DmartSalesData[[#This Row],[sales]]&gt;3000,DmartSalesData[[#This Row],[profit]]&gt;500),"Good","Not Good")</f>
        <v>Not Good</v>
      </c>
      <c r="R3281" s="73">
        <f>YEAR(DmartSalesData[[#This Row],[order_date]])</f>
        <v>2024</v>
      </c>
      <c r="S3281" s="73"/>
    </row>
    <row r="3282" spans="1:19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 t="str">
        <f>IF(DmartSalesData[[#This Row],[sales]]&gt;4000,"High Category",IF(DmartSalesData[[#This Row],[sales]]&gt;2000,"Medium Category","Low Category"))</f>
        <v>Medium Category</v>
      </c>
      <c r="G3282" s="2">
        <v>0.21</v>
      </c>
      <c r="H3282" s="24">
        <f t="shared" si="102"/>
        <v>781.26929999999993</v>
      </c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63" t="str">
        <f>IF(AND(DmartSalesData[[#This Row],[sales]]&gt;3000,DmartSalesData[[#This Row],[profit]]&gt;500),"Good","Not Good")</f>
        <v>Good</v>
      </c>
      <c r="R3282" s="73">
        <f>YEAR(DmartSalesData[[#This Row],[order_date]])</f>
        <v>2024</v>
      </c>
      <c r="S3282" s="73"/>
    </row>
    <row r="3283" spans="1:19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 t="str">
        <f>IF(DmartSalesData[[#This Row],[sales]]&gt;4000,"High Category",IF(DmartSalesData[[#This Row],[sales]]&gt;2000,"Medium Category","Low Category"))</f>
        <v>Medium Category</v>
      </c>
      <c r="G3283" s="2">
        <v>0.28999999999999998</v>
      </c>
      <c r="H3283" s="24">
        <f t="shared" si="102"/>
        <v>807.83269999999993</v>
      </c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63" t="str">
        <f>IF(AND(DmartSalesData[[#This Row],[sales]]&gt;3000,DmartSalesData[[#This Row],[profit]]&gt;500),"Good","Not Good")</f>
        <v>Not Good</v>
      </c>
      <c r="R3283" s="73">
        <f>YEAR(DmartSalesData[[#This Row],[order_date]])</f>
        <v>2024</v>
      </c>
      <c r="S3283" s="73"/>
    </row>
    <row r="3284" spans="1:19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 t="str">
        <f>IF(DmartSalesData[[#This Row],[sales]]&gt;4000,"High Category",IF(DmartSalesData[[#This Row],[sales]]&gt;2000,"Medium Category","Low Category"))</f>
        <v>Low Category</v>
      </c>
      <c r="G3284" s="2">
        <v>0.04</v>
      </c>
      <c r="H3284" s="24">
        <f t="shared" si="102"/>
        <v>22.819600000000001</v>
      </c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63" t="str">
        <f>IF(AND(DmartSalesData[[#This Row],[sales]]&gt;3000,DmartSalesData[[#This Row],[profit]]&gt;500),"Good","Not Good")</f>
        <v>Not Good</v>
      </c>
      <c r="R3284" s="73">
        <f>YEAR(DmartSalesData[[#This Row],[order_date]])</f>
        <v>2023</v>
      </c>
      <c r="S3284" s="73"/>
    </row>
    <row r="3285" spans="1:19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 t="str">
        <f>IF(DmartSalesData[[#This Row],[sales]]&gt;4000,"High Category",IF(DmartSalesData[[#This Row],[sales]]&gt;2000,"Medium Category","Low Category"))</f>
        <v>Medium Category</v>
      </c>
      <c r="G3285" s="2">
        <v>0.42</v>
      </c>
      <c r="H3285" s="24">
        <f t="shared" si="102"/>
        <v>1188.8939999999998</v>
      </c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63" t="str">
        <f>IF(AND(DmartSalesData[[#This Row],[sales]]&gt;3000,DmartSalesData[[#This Row],[profit]]&gt;500),"Good","Not Good")</f>
        <v>Not Good</v>
      </c>
      <c r="R3285" s="73">
        <f>YEAR(DmartSalesData[[#This Row],[order_date]])</f>
        <v>2023</v>
      </c>
      <c r="S3285" s="73"/>
    </row>
    <row r="3286" spans="1:19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 t="str">
        <f>IF(DmartSalesData[[#This Row],[sales]]&gt;4000,"High Category",IF(DmartSalesData[[#This Row],[sales]]&gt;2000,"Medium Category","Low Category"))</f>
        <v>Low Category</v>
      </c>
      <c r="G3286" s="2">
        <v>0.4</v>
      </c>
      <c r="H3286" s="24">
        <f t="shared" si="102"/>
        <v>170.88</v>
      </c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63" t="str">
        <f>IF(AND(DmartSalesData[[#This Row],[sales]]&gt;3000,DmartSalesData[[#This Row],[profit]]&gt;500),"Good","Not Good")</f>
        <v>Not Good</v>
      </c>
      <c r="R3286" s="73">
        <f>YEAR(DmartSalesData[[#This Row],[order_date]])</f>
        <v>2024</v>
      </c>
      <c r="S3286" s="73"/>
    </row>
    <row r="3287" spans="1:19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 t="str">
        <f>IF(DmartSalesData[[#This Row],[sales]]&gt;4000,"High Category",IF(DmartSalesData[[#This Row],[sales]]&gt;2000,"Medium Category","Low Category"))</f>
        <v>Low Category</v>
      </c>
      <c r="G3287" s="2">
        <v>0.23</v>
      </c>
      <c r="H3287" s="24">
        <f t="shared" si="102"/>
        <v>39.125300000000003</v>
      </c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63" t="str">
        <f>IF(AND(DmartSalesData[[#This Row],[sales]]&gt;3000,DmartSalesData[[#This Row],[profit]]&gt;500),"Good","Not Good")</f>
        <v>Not Good</v>
      </c>
      <c r="R3287" s="73">
        <f>YEAR(DmartSalesData[[#This Row],[order_date]])</f>
        <v>2024</v>
      </c>
      <c r="S3287" s="73"/>
    </row>
    <row r="3288" spans="1:19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 t="str">
        <f>IF(DmartSalesData[[#This Row],[sales]]&gt;4000,"High Category",IF(DmartSalesData[[#This Row],[sales]]&gt;2000,"Medium Category","Low Category"))</f>
        <v>High Category</v>
      </c>
      <c r="G3288" s="2">
        <v>0.06</v>
      </c>
      <c r="H3288" s="24">
        <f t="shared" si="102"/>
        <v>267.55079999999998</v>
      </c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63" t="str">
        <f>IF(AND(DmartSalesData[[#This Row],[sales]]&gt;3000,DmartSalesData[[#This Row],[profit]]&gt;500),"Good","Not Good")</f>
        <v>Good</v>
      </c>
      <c r="R3288" s="73">
        <f>YEAR(DmartSalesData[[#This Row],[order_date]])</f>
        <v>2024</v>
      </c>
      <c r="S3288" s="73"/>
    </row>
    <row r="3289" spans="1:19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 t="str">
        <f>IF(DmartSalesData[[#This Row],[sales]]&gt;4000,"High Category",IF(DmartSalesData[[#This Row],[sales]]&gt;2000,"Medium Category","Low Category"))</f>
        <v>Medium Category</v>
      </c>
      <c r="G3289" s="2">
        <v>0.33</v>
      </c>
      <c r="H3289" s="24">
        <f t="shared" si="102"/>
        <v>825.19470000000013</v>
      </c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63" t="str">
        <f>IF(AND(DmartSalesData[[#This Row],[sales]]&gt;3000,DmartSalesData[[#This Row],[profit]]&gt;500),"Good","Not Good")</f>
        <v>Not Good</v>
      </c>
      <c r="R3289" s="73">
        <f>YEAR(DmartSalesData[[#This Row],[order_date]])</f>
        <v>2024</v>
      </c>
      <c r="S3289" s="73"/>
    </row>
    <row r="3290" spans="1:19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 t="str">
        <f>IF(DmartSalesData[[#This Row],[sales]]&gt;4000,"High Category",IF(DmartSalesData[[#This Row],[sales]]&gt;2000,"Medium Category","Low Category"))</f>
        <v>Medium Category</v>
      </c>
      <c r="G3290" s="2">
        <v>0.28999999999999998</v>
      </c>
      <c r="H3290" s="24">
        <f t="shared" si="102"/>
        <v>801.01479999999992</v>
      </c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63" t="str">
        <f>IF(AND(DmartSalesData[[#This Row],[sales]]&gt;3000,DmartSalesData[[#This Row],[profit]]&gt;500),"Good","Not Good")</f>
        <v>Not Good</v>
      </c>
      <c r="R3290" s="73">
        <f>YEAR(DmartSalesData[[#This Row],[order_date]])</f>
        <v>2024</v>
      </c>
      <c r="S3290" s="73"/>
    </row>
    <row r="3291" spans="1:19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 t="str">
        <f>IF(DmartSalesData[[#This Row],[sales]]&gt;4000,"High Category",IF(DmartSalesData[[#This Row],[sales]]&gt;2000,"Medium Category","Low Category"))</f>
        <v>Low Category</v>
      </c>
      <c r="G3291" s="2">
        <v>0.46</v>
      </c>
      <c r="H3291" s="24">
        <f t="shared" si="102"/>
        <v>676.98200000000008</v>
      </c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63" t="str">
        <f>IF(AND(DmartSalesData[[#This Row],[sales]]&gt;3000,DmartSalesData[[#This Row],[profit]]&gt;500),"Good","Not Good")</f>
        <v>Not Good</v>
      </c>
      <c r="R3291" s="73">
        <f>YEAR(DmartSalesData[[#This Row],[order_date]])</f>
        <v>2023</v>
      </c>
      <c r="S3291" s="73"/>
    </row>
    <row r="3292" spans="1:19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 t="str">
        <f>IF(DmartSalesData[[#This Row],[sales]]&gt;4000,"High Category",IF(DmartSalesData[[#This Row],[sales]]&gt;2000,"Medium Category","Low Category"))</f>
        <v>Medium Category</v>
      </c>
      <c r="G3292" s="2">
        <v>0.14000000000000001</v>
      </c>
      <c r="H3292" s="24">
        <f t="shared" si="102"/>
        <v>386.32300000000004</v>
      </c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63" t="str">
        <f>IF(AND(DmartSalesData[[#This Row],[sales]]&gt;3000,DmartSalesData[[#This Row],[profit]]&gt;500),"Good","Not Good")</f>
        <v>Not Good</v>
      </c>
      <c r="R3292" s="73">
        <f>YEAR(DmartSalesData[[#This Row],[order_date]])</f>
        <v>2023</v>
      </c>
      <c r="S3292" s="73"/>
    </row>
    <row r="3293" spans="1:19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 t="str">
        <f>IF(DmartSalesData[[#This Row],[sales]]&gt;4000,"High Category",IF(DmartSalesData[[#This Row],[sales]]&gt;2000,"Medium Category","Low Category"))</f>
        <v>Low Category</v>
      </c>
      <c r="G3293" s="2">
        <v>0.02</v>
      </c>
      <c r="H3293" s="24">
        <f t="shared" si="102"/>
        <v>18.549200000000003</v>
      </c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63" t="str">
        <f>IF(AND(DmartSalesData[[#This Row],[sales]]&gt;3000,DmartSalesData[[#This Row],[profit]]&gt;500),"Good","Not Good")</f>
        <v>Not Good</v>
      </c>
      <c r="R3293" s="73">
        <f>YEAR(DmartSalesData[[#This Row],[order_date]])</f>
        <v>2023</v>
      </c>
      <c r="S3293" s="73"/>
    </row>
    <row r="3294" spans="1:19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 t="str">
        <f>IF(DmartSalesData[[#This Row],[sales]]&gt;4000,"High Category",IF(DmartSalesData[[#This Row],[sales]]&gt;2000,"Medium Category","Low Category"))</f>
        <v>Medium Category</v>
      </c>
      <c r="G3294" s="2">
        <v>0.13</v>
      </c>
      <c r="H3294" s="24">
        <f t="shared" si="102"/>
        <v>487.97579999999999</v>
      </c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63" t="str">
        <f>IF(AND(DmartSalesData[[#This Row],[sales]]&gt;3000,DmartSalesData[[#This Row],[profit]]&gt;500),"Good","Not Good")</f>
        <v>Good</v>
      </c>
      <c r="R3294" s="73">
        <f>YEAR(DmartSalesData[[#This Row],[order_date]])</f>
        <v>2023</v>
      </c>
      <c r="S3294" s="73"/>
    </row>
    <row r="3295" spans="1:19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 t="str">
        <f>IF(DmartSalesData[[#This Row],[sales]]&gt;4000,"High Category",IF(DmartSalesData[[#This Row],[sales]]&gt;2000,"Medium Category","Low Category"))</f>
        <v>High Category</v>
      </c>
      <c r="G3295" s="2">
        <v>0.21</v>
      </c>
      <c r="H3295" s="24">
        <f t="shared" si="102"/>
        <v>868.22609999999997</v>
      </c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63" t="str">
        <f>IF(AND(DmartSalesData[[#This Row],[sales]]&gt;3000,DmartSalesData[[#This Row],[profit]]&gt;500),"Good","Not Good")</f>
        <v>Not Good</v>
      </c>
      <c r="R3295" s="73">
        <f>YEAR(DmartSalesData[[#This Row],[order_date]])</f>
        <v>2023</v>
      </c>
      <c r="S3295" s="73"/>
    </row>
    <row r="3296" spans="1:19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 t="str">
        <f>IF(DmartSalesData[[#This Row],[sales]]&gt;4000,"High Category",IF(DmartSalesData[[#This Row],[sales]]&gt;2000,"Medium Category","Low Category"))</f>
        <v>High Category</v>
      </c>
      <c r="G3296" s="2">
        <v>0.08</v>
      </c>
      <c r="H3296" s="24">
        <f t="shared" si="102"/>
        <v>343.50319999999999</v>
      </c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63" t="str">
        <f>IF(AND(DmartSalesData[[#This Row],[sales]]&gt;3000,DmartSalesData[[#This Row],[profit]]&gt;500),"Good","Not Good")</f>
        <v>Good</v>
      </c>
      <c r="R3296" s="73">
        <f>YEAR(DmartSalesData[[#This Row],[order_date]])</f>
        <v>2024</v>
      </c>
      <c r="S3296" s="73"/>
    </row>
    <row r="3297" spans="1:19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 t="str">
        <f>IF(DmartSalesData[[#This Row],[sales]]&gt;4000,"High Category",IF(DmartSalesData[[#This Row],[sales]]&gt;2000,"Medium Category","Low Category"))</f>
        <v>Low Category</v>
      </c>
      <c r="G3297" s="2">
        <v>0.49</v>
      </c>
      <c r="H3297" s="24">
        <f t="shared" si="102"/>
        <v>305.07400000000001</v>
      </c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63" t="str">
        <f>IF(AND(DmartSalesData[[#This Row],[sales]]&gt;3000,DmartSalesData[[#This Row],[profit]]&gt;500),"Good","Not Good")</f>
        <v>Not Good</v>
      </c>
      <c r="R3297" s="73">
        <f>YEAR(DmartSalesData[[#This Row],[order_date]])</f>
        <v>2024</v>
      </c>
      <c r="S3297" s="73"/>
    </row>
    <row r="3298" spans="1:19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 t="str">
        <f>IF(DmartSalesData[[#This Row],[sales]]&gt;4000,"High Category",IF(DmartSalesData[[#This Row],[sales]]&gt;2000,"Medium Category","Low Category"))</f>
        <v>Medium Category</v>
      </c>
      <c r="G3298" s="2">
        <v>0.11</v>
      </c>
      <c r="H3298" s="24">
        <f t="shared" si="102"/>
        <v>311.63</v>
      </c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63" t="str">
        <f>IF(AND(DmartSalesData[[#This Row],[sales]]&gt;3000,DmartSalesData[[#This Row],[profit]]&gt;500),"Good","Not Good")</f>
        <v>Not Good</v>
      </c>
      <c r="R3298" s="73">
        <f>YEAR(DmartSalesData[[#This Row],[order_date]])</f>
        <v>2023</v>
      </c>
      <c r="S3298" s="73"/>
    </row>
    <row r="3299" spans="1:19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 t="str">
        <f>IF(DmartSalesData[[#This Row],[sales]]&gt;4000,"High Category",IF(DmartSalesData[[#This Row],[sales]]&gt;2000,"Medium Category","Low Category"))</f>
        <v>High Category</v>
      </c>
      <c r="G3299" s="2">
        <v>0.34</v>
      </c>
      <c r="H3299" s="24">
        <f t="shared" si="102"/>
        <v>1381.3792000000001</v>
      </c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63" t="str">
        <f>IF(AND(DmartSalesData[[#This Row],[sales]]&gt;3000,DmartSalesData[[#This Row],[profit]]&gt;500),"Good","Not Good")</f>
        <v>Good</v>
      </c>
      <c r="R3299" s="73">
        <f>YEAR(DmartSalesData[[#This Row],[order_date]])</f>
        <v>2024</v>
      </c>
      <c r="S3299" s="73"/>
    </row>
    <row r="3300" spans="1:19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 t="str">
        <f>IF(DmartSalesData[[#This Row],[sales]]&gt;4000,"High Category",IF(DmartSalesData[[#This Row],[sales]]&gt;2000,"Medium Category","Low Category"))</f>
        <v>Low Category</v>
      </c>
      <c r="G3300" s="2">
        <v>0.23</v>
      </c>
      <c r="H3300" s="24">
        <f t="shared" si="102"/>
        <v>167.49979999999999</v>
      </c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63" t="str">
        <f>IF(AND(DmartSalesData[[#This Row],[sales]]&gt;3000,DmartSalesData[[#This Row],[profit]]&gt;500),"Good","Not Good")</f>
        <v>Not Good</v>
      </c>
      <c r="R3300" s="73">
        <f>YEAR(DmartSalesData[[#This Row],[order_date]])</f>
        <v>2024</v>
      </c>
      <c r="S3300" s="73"/>
    </row>
    <row r="3301" spans="1:19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 t="str">
        <f>IF(DmartSalesData[[#This Row],[sales]]&gt;4000,"High Category",IF(DmartSalesData[[#This Row],[sales]]&gt;2000,"Medium Category","Low Category"))</f>
        <v>Low Category</v>
      </c>
      <c r="G3301" s="2">
        <v>0.28000000000000003</v>
      </c>
      <c r="H3301" s="24">
        <f t="shared" si="102"/>
        <v>164.54480000000001</v>
      </c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63" t="str">
        <f>IF(AND(DmartSalesData[[#This Row],[sales]]&gt;3000,DmartSalesData[[#This Row],[profit]]&gt;500),"Good","Not Good")</f>
        <v>Not Good</v>
      </c>
      <c r="R3301" s="73">
        <f>YEAR(DmartSalesData[[#This Row],[order_date]])</f>
        <v>2023</v>
      </c>
      <c r="S3301" s="73"/>
    </row>
    <row r="3302" spans="1:19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 t="str">
        <f>IF(DmartSalesData[[#This Row],[sales]]&gt;4000,"High Category",IF(DmartSalesData[[#This Row],[sales]]&gt;2000,"Medium Category","Low Category"))</f>
        <v>High Category</v>
      </c>
      <c r="G3302" s="2">
        <v>0.47</v>
      </c>
      <c r="H3302" s="24">
        <f t="shared" si="102"/>
        <v>1928.4194</v>
      </c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63" t="str">
        <f>IF(AND(DmartSalesData[[#This Row],[sales]]&gt;3000,DmartSalesData[[#This Row],[profit]]&gt;500),"Good","Not Good")</f>
        <v>Good</v>
      </c>
      <c r="R3302" s="73">
        <f>YEAR(DmartSalesData[[#This Row],[order_date]])</f>
        <v>2024</v>
      </c>
      <c r="S3302" s="73"/>
    </row>
    <row r="3303" spans="1:19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 t="str">
        <f>IF(DmartSalesData[[#This Row],[sales]]&gt;4000,"High Category",IF(DmartSalesData[[#This Row],[sales]]&gt;2000,"Medium Category","Low Category"))</f>
        <v>High Category</v>
      </c>
      <c r="G3303" s="2">
        <v>0.27</v>
      </c>
      <c r="H3303" s="24">
        <f t="shared" si="102"/>
        <v>1081.0827000000002</v>
      </c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63" t="str">
        <f>IF(AND(DmartSalesData[[#This Row],[sales]]&gt;3000,DmartSalesData[[#This Row],[profit]]&gt;500),"Good","Not Good")</f>
        <v>Good</v>
      </c>
      <c r="R3303" s="73">
        <f>YEAR(DmartSalesData[[#This Row],[order_date]])</f>
        <v>2024</v>
      </c>
      <c r="S3303" s="73"/>
    </row>
    <row r="3304" spans="1:19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 t="str">
        <f>IF(DmartSalesData[[#This Row],[sales]]&gt;4000,"High Category",IF(DmartSalesData[[#This Row],[sales]]&gt;2000,"Medium Category","Low Category"))</f>
        <v>Medium Category</v>
      </c>
      <c r="G3304" s="2">
        <v>0.15</v>
      </c>
      <c r="H3304" s="24">
        <f t="shared" si="102"/>
        <v>344.78999999999996</v>
      </c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63" t="str">
        <f>IF(AND(DmartSalesData[[#This Row],[sales]]&gt;3000,DmartSalesData[[#This Row],[profit]]&gt;500),"Good","Not Good")</f>
        <v>Not Good</v>
      </c>
      <c r="R3304" s="73">
        <f>YEAR(DmartSalesData[[#This Row],[order_date]])</f>
        <v>2024</v>
      </c>
      <c r="S3304" s="73"/>
    </row>
    <row r="3305" spans="1:19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 t="str">
        <f>IF(DmartSalesData[[#This Row],[sales]]&gt;4000,"High Category",IF(DmartSalesData[[#This Row],[sales]]&gt;2000,"Medium Category","Low Category"))</f>
        <v>Low Category</v>
      </c>
      <c r="G3305" s="2">
        <v>0.11</v>
      </c>
      <c r="H3305" s="24">
        <f t="shared" si="102"/>
        <v>70.133800000000008</v>
      </c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63" t="str">
        <f>IF(AND(DmartSalesData[[#This Row],[sales]]&gt;3000,DmartSalesData[[#This Row],[profit]]&gt;500),"Good","Not Good")</f>
        <v>Not Good</v>
      </c>
      <c r="R3305" s="73">
        <f>YEAR(DmartSalesData[[#This Row],[order_date]])</f>
        <v>2023</v>
      </c>
      <c r="S3305" s="73"/>
    </row>
    <row r="3306" spans="1:19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 t="str">
        <f>IF(DmartSalesData[[#This Row],[sales]]&gt;4000,"High Category",IF(DmartSalesData[[#This Row],[sales]]&gt;2000,"Medium Category","Low Category"))</f>
        <v>Medium Category</v>
      </c>
      <c r="G3306" s="2">
        <v>0.45</v>
      </c>
      <c r="H3306" s="24">
        <f t="shared" si="102"/>
        <v>1183.05</v>
      </c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63" t="str">
        <f>IF(AND(DmartSalesData[[#This Row],[sales]]&gt;3000,DmartSalesData[[#This Row],[profit]]&gt;500),"Good","Not Good")</f>
        <v>Not Good</v>
      </c>
      <c r="R3306" s="73">
        <f>YEAR(DmartSalesData[[#This Row],[order_date]])</f>
        <v>2023</v>
      </c>
      <c r="S3306" s="73"/>
    </row>
    <row r="3307" spans="1:19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 t="str">
        <f>IF(DmartSalesData[[#This Row],[sales]]&gt;4000,"High Category",IF(DmartSalesData[[#This Row],[sales]]&gt;2000,"Medium Category","Low Category"))</f>
        <v>Medium Category</v>
      </c>
      <c r="G3307" s="2">
        <v>0.49</v>
      </c>
      <c r="H3307" s="24">
        <f t="shared" si="102"/>
        <v>996.92459999999994</v>
      </c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63" t="str">
        <f>IF(AND(DmartSalesData[[#This Row],[sales]]&gt;3000,DmartSalesData[[#This Row],[profit]]&gt;500),"Good","Not Good")</f>
        <v>Not Good</v>
      </c>
      <c r="R3307" s="73">
        <f>YEAR(DmartSalesData[[#This Row],[order_date]])</f>
        <v>2024</v>
      </c>
      <c r="S3307" s="73"/>
    </row>
    <row r="3308" spans="1:19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 t="str">
        <f>IF(DmartSalesData[[#This Row],[sales]]&gt;4000,"High Category",IF(DmartSalesData[[#This Row],[sales]]&gt;2000,"Medium Category","Low Category"))</f>
        <v>Medium Category</v>
      </c>
      <c r="G3308" s="2">
        <v>0.13</v>
      </c>
      <c r="H3308" s="24">
        <f t="shared" si="102"/>
        <v>343.31440000000003</v>
      </c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63" t="str">
        <f>IF(AND(DmartSalesData[[#This Row],[sales]]&gt;3000,DmartSalesData[[#This Row],[profit]]&gt;500),"Good","Not Good")</f>
        <v>Not Good</v>
      </c>
      <c r="R3308" s="73">
        <f>YEAR(DmartSalesData[[#This Row],[order_date]])</f>
        <v>2024</v>
      </c>
      <c r="S3308" s="73"/>
    </row>
    <row r="3309" spans="1:19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 t="str">
        <f>IF(DmartSalesData[[#This Row],[sales]]&gt;4000,"High Category",IF(DmartSalesData[[#This Row],[sales]]&gt;2000,"Medium Category","Low Category"))</f>
        <v>Medium Category</v>
      </c>
      <c r="G3309" s="2">
        <v>0.36</v>
      </c>
      <c r="H3309" s="24">
        <f t="shared" si="102"/>
        <v>811.9763999999999</v>
      </c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63" t="str">
        <f>IF(AND(DmartSalesData[[#This Row],[sales]]&gt;3000,DmartSalesData[[#This Row],[profit]]&gt;500),"Good","Not Good")</f>
        <v>Not Good</v>
      </c>
      <c r="R3309" s="73">
        <f>YEAR(DmartSalesData[[#This Row],[order_date]])</f>
        <v>2024</v>
      </c>
      <c r="S3309" s="73"/>
    </row>
    <row r="3310" spans="1:19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 t="str">
        <f>IF(DmartSalesData[[#This Row],[sales]]&gt;4000,"High Category",IF(DmartSalesData[[#This Row],[sales]]&gt;2000,"Medium Category","Low Category"))</f>
        <v>Medium Category</v>
      </c>
      <c r="G3310" s="2">
        <v>0.25</v>
      </c>
      <c r="H3310" s="24">
        <f t="shared" si="102"/>
        <v>721.43</v>
      </c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63" t="str">
        <f>IF(AND(DmartSalesData[[#This Row],[sales]]&gt;3000,DmartSalesData[[#This Row],[profit]]&gt;500),"Good","Not Good")</f>
        <v>Not Good</v>
      </c>
      <c r="R3310" s="73">
        <f>YEAR(DmartSalesData[[#This Row],[order_date]])</f>
        <v>2024</v>
      </c>
      <c r="S3310" s="73"/>
    </row>
    <row r="3311" spans="1:19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 t="str">
        <f>IF(DmartSalesData[[#This Row],[sales]]&gt;4000,"High Category",IF(DmartSalesData[[#This Row],[sales]]&gt;2000,"Medium Category","Low Category"))</f>
        <v>Medium Category</v>
      </c>
      <c r="G3311" s="2">
        <v>0.35</v>
      </c>
      <c r="H3311" s="24">
        <f t="shared" si="102"/>
        <v>1282.029</v>
      </c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63" t="str">
        <f>IF(AND(DmartSalesData[[#This Row],[sales]]&gt;3000,DmartSalesData[[#This Row],[profit]]&gt;500),"Good","Not Good")</f>
        <v>Not Good</v>
      </c>
      <c r="R3311" s="73">
        <f>YEAR(DmartSalesData[[#This Row],[order_date]])</f>
        <v>2024</v>
      </c>
      <c r="S3311" s="73"/>
    </row>
    <row r="3312" spans="1:19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 t="str">
        <f>IF(DmartSalesData[[#This Row],[sales]]&gt;4000,"High Category",IF(DmartSalesData[[#This Row],[sales]]&gt;2000,"Medium Category","Low Category"))</f>
        <v>Medium Category</v>
      </c>
      <c r="G3312" s="2">
        <v>0.48</v>
      </c>
      <c r="H3312" s="24">
        <f t="shared" si="102"/>
        <v>1870.4687999999999</v>
      </c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63" t="str">
        <f>IF(AND(DmartSalesData[[#This Row],[sales]]&gt;3000,DmartSalesData[[#This Row],[profit]]&gt;500),"Good","Not Good")</f>
        <v>Good</v>
      </c>
      <c r="R3312" s="73">
        <f>YEAR(DmartSalesData[[#This Row],[order_date]])</f>
        <v>2024</v>
      </c>
      <c r="S3312" s="73"/>
    </row>
    <row r="3313" spans="1:19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 t="str">
        <f>IF(DmartSalesData[[#This Row],[sales]]&gt;4000,"High Category",IF(DmartSalesData[[#This Row],[sales]]&gt;2000,"Medium Category","Low Category"))</f>
        <v>Medium Category</v>
      </c>
      <c r="G3313" s="2">
        <v>0.14000000000000001</v>
      </c>
      <c r="H3313" s="24">
        <f t="shared" si="102"/>
        <v>459.20140000000009</v>
      </c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63" t="str">
        <f>IF(AND(DmartSalesData[[#This Row],[sales]]&gt;3000,DmartSalesData[[#This Row],[profit]]&gt;500),"Good","Not Good")</f>
        <v>Good</v>
      </c>
      <c r="R3313" s="73">
        <f>YEAR(DmartSalesData[[#This Row],[order_date]])</f>
        <v>2024</v>
      </c>
      <c r="S3313" s="73"/>
    </row>
    <row r="3314" spans="1:19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 t="str">
        <f>IF(DmartSalesData[[#This Row],[sales]]&gt;4000,"High Category",IF(DmartSalesData[[#This Row],[sales]]&gt;2000,"Medium Category","Low Category"))</f>
        <v>Low Category</v>
      </c>
      <c r="G3314" s="2">
        <v>0.37</v>
      </c>
      <c r="H3314" s="24">
        <f t="shared" si="102"/>
        <v>397.67969999999997</v>
      </c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63" t="str">
        <f>IF(AND(DmartSalesData[[#This Row],[sales]]&gt;3000,DmartSalesData[[#This Row],[profit]]&gt;500),"Good","Not Good")</f>
        <v>Not Good</v>
      </c>
      <c r="R3314" s="73">
        <f>YEAR(DmartSalesData[[#This Row],[order_date]])</f>
        <v>2024</v>
      </c>
      <c r="S3314" s="73"/>
    </row>
    <row r="3315" spans="1:19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 t="str">
        <f>IF(DmartSalesData[[#This Row],[sales]]&gt;4000,"High Category",IF(DmartSalesData[[#This Row],[sales]]&gt;2000,"Medium Category","Low Category"))</f>
        <v>Medium Category</v>
      </c>
      <c r="G3315" s="2">
        <v>0.22</v>
      </c>
      <c r="H3315" s="24">
        <f t="shared" si="102"/>
        <v>450.09800000000001</v>
      </c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63" t="str">
        <f>IF(AND(DmartSalesData[[#This Row],[sales]]&gt;3000,DmartSalesData[[#This Row],[profit]]&gt;500),"Good","Not Good")</f>
        <v>Not Good</v>
      </c>
      <c r="R3315" s="73">
        <f>YEAR(DmartSalesData[[#This Row],[order_date]])</f>
        <v>2023</v>
      </c>
      <c r="S3315" s="73"/>
    </row>
    <row r="3316" spans="1:19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 t="str">
        <f>IF(DmartSalesData[[#This Row],[sales]]&gt;4000,"High Category",IF(DmartSalesData[[#This Row],[sales]]&gt;2000,"Medium Category","Low Category"))</f>
        <v>Low Category</v>
      </c>
      <c r="G3316" s="2">
        <v>0.33</v>
      </c>
      <c r="H3316" s="24">
        <f t="shared" si="102"/>
        <v>148.17000000000002</v>
      </c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63" t="str">
        <f>IF(AND(DmartSalesData[[#This Row],[sales]]&gt;3000,DmartSalesData[[#This Row],[profit]]&gt;500),"Good","Not Good")</f>
        <v>Not Good</v>
      </c>
      <c r="R3316" s="73">
        <f>YEAR(DmartSalesData[[#This Row],[order_date]])</f>
        <v>2024</v>
      </c>
      <c r="S3316" s="73"/>
    </row>
    <row r="3317" spans="1:19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 t="str">
        <f>IF(DmartSalesData[[#This Row],[sales]]&gt;4000,"High Category",IF(DmartSalesData[[#This Row],[sales]]&gt;2000,"Medium Category","Low Category"))</f>
        <v>Medium Category</v>
      </c>
      <c r="G3317" s="2">
        <v>0.2</v>
      </c>
      <c r="H3317" s="24">
        <f t="shared" si="102"/>
        <v>462.64</v>
      </c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63" t="str">
        <f>IF(AND(DmartSalesData[[#This Row],[sales]]&gt;3000,DmartSalesData[[#This Row],[profit]]&gt;500),"Good","Not Good")</f>
        <v>Not Good</v>
      </c>
      <c r="R3317" s="73">
        <f>YEAR(DmartSalesData[[#This Row],[order_date]])</f>
        <v>2023</v>
      </c>
      <c r="S3317" s="73"/>
    </row>
    <row r="3318" spans="1:19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 t="str">
        <f>IF(DmartSalesData[[#This Row],[sales]]&gt;4000,"High Category",IF(DmartSalesData[[#This Row],[sales]]&gt;2000,"Medium Category","Low Category"))</f>
        <v>High Category</v>
      </c>
      <c r="G3318" s="2">
        <v>0.35</v>
      </c>
      <c r="H3318" s="24">
        <f t="shared" si="102"/>
        <v>1699.1309999999999</v>
      </c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63" t="str">
        <f>IF(AND(DmartSalesData[[#This Row],[sales]]&gt;3000,DmartSalesData[[#This Row],[profit]]&gt;500),"Good","Not Good")</f>
        <v>Good</v>
      </c>
      <c r="R3318" s="73">
        <f>YEAR(DmartSalesData[[#This Row],[order_date]])</f>
        <v>2023</v>
      </c>
      <c r="S3318" s="73"/>
    </row>
    <row r="3319" spans="1:19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 t="str">
        <f>IF(DmartSalesData[[#This Row],[sales]]&gt;4000,"High Category",IF(DmartSalesData[[#This Row],[sales]]&gt;2000,"Medium Category","Low Category"))</f>
        <v>Medium Category</v>
      </c>
      <c r="G3319" s="2">
        <v>0.17</v>
      </c>
      <c r="H3319" s="24">
        <f t="shared" si="102"/>
        <v>551.5616</v>
      </c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63" t="str">
        <f>IF(AND(DmartSalesData[[#This Row],[sales]]&gt;3000,DmartSalesData[[#This Row],[profit]]&gt;500),"Good","Not Good")</f>
        <v>Not Good</v>
      </c>
      <c r="R3319" s="73">
        <f>YEAR(DmartSalesData[[#This Row],[order_date]])</f>
        <v>2024</v>
      </c>
      <c r="S3319" s="73"/>
    </row>
    <row r="3320" spans="1:19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 t="str">
        <f>IF(DmartSalesData[[#This Row],[sales]]&gt;4000,"High Category",IF(DmartSalesData[[#This Row],[sales]]&gt;2000,"Medium Category","Low Category"))</f>
        <v>Low Category</v>
      </c>
      <c r="G3320" s="2">
        <v>0.24</v>
      </c>
      <c r="H3320" s="24">
        <f t="shared" si="102"/>
        <v>205.82399999999998</v>
      </c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63" t="str">
        <f>IF(AND(DmartSalesData[[#This Row],[sales]]&gt;3000,DmartSalesData[[#This Row],[profit]]&gt;500),"Good","Not Good")</f>
        <v>Not Good</v>
      </c>
      <c r="R3320" s="73">
        <f>YEAR(DmartSalesData[[#This Row],[order_date]])</f>
        <v>2024</v>
      </c>
      <c r="S3320" s="73"/>
    </row>
    <row r="3321" spans="1:19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 t="str">
        <f>IF(DmartSalesData[[#This Row],[sales]]&gt;4000,"High Category",IF(DmartSalesData[[#This Row],[sales]]&gt;2000,"Medium Category","Low Category"))</f>
        <v>Low Category</v>
      </c>
      <c r="G3321" s="2">
        <v>0.35</v>
      </c>
      <c r="H3321" s="24">
        <f t="shared" si="102"/>
        <v>495.61049999999994</v>
      </c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63" t="str">
        <f>IF(AND(DmartSalesData[[#This Row],[sales]]&gt;3000,DmartSalesData[[#This Row],[profit]]&gt;500),"Good","Not Good")</f>
        <v>Not Good</v>
      </c>
      <c r="R3321" s="73">
        <f>YEAR(DmartSalesData[[#This Row],[order_date]])</f>
        <v>2024</v>
      </c>
      <c r="S3321" s="73"/>
    </row>
    <row r="3322" spans="1:19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 t="str">
        <f>IF(DmartSalesData[[#This Row],[sales]]&gt;4000,"High Category",IF(DmartSalesData[[#This Row],[sales]]&gt;2000,"Medium Category","Low Category"))</f>
        <v>Low Category</v>
      </c>
      <c r="G3322" s="2">
        <v>0.02</v>
      </c>
      <c r="H3322" s="24">
        <f t="shared" si="102"/>
        <v>8.3282000000000007</v>
      </c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63" t="str">
        <f>IF(AND(DmartSalesData[[#This Row],[sales]]&gt;3000,DmartSalesData[[#This Row],[profit]]&gt;500),"Good","Not Good")</f>
        <v>Not Good</v>
      </c>
      <c r="R3322" s="73">
        <f>YEAR(DmartSalesData[[#This Row],[order_date]])</f>
        <v>2024</v>
      </c>
      <c r="S3322" s="73"/>
    </row>
    <row r="3323" spans="1:19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 t="str">
        <f>IF(DmartSalesData[[#This Row],[sales]]&gt;4000,"High Category",IF(DmartSalesData[[#This Row],[sales]]&gt;2000,"Medium Category","Low Category"))</f>
        <v>Low Category</v>
      </c>
      <c r="G3323" s="2">
        <v>0.16</v>
      </c>
      <c r="H3323" s="24">
        <f t="shared" si="102"/>
        <v>159.0128</v>
      </c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63" t="str">
        <f>IF(AND(DmartSalesData[[#This Row],[sales]]&gt;3000,DmartSalesData[[#This Row],[profit]]&gt;500),"Good","Not Good")</f>
        <v>Not Good</v>
      </c>
      <c r="R3323" s="73">
        <f>YEAR(DmartSalesData[[#This Row],[order_date]])</f>
        <v>2023</v>
      </c>
      <c r="S3323" s="73"/>
    </row>
    <row r="3324" spans="1:19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 t="str">
        <f>IF(DmartSalesData[[#This Row],[sales]]&gt;4000,"High Category",IF(DmartSalesData[[#This Row],[sales]]&gt;2000,"Medium Category","Low Category"))</f>
        <v>Medium Category</v>
      </c>
      <c r="G3324" s="2">
        <v>0.27</v>
      </c>
      <c r="H3324" s="24">
        <f t="shared" si="102"/>
        <v>672.41340000000002</v>
      </c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63" t="str">
        <f>IF(AND(DmartSalesData[[#This Row],[sales]]&gt;3000,DmartSalesData[[#This Row],[profit]]&gt;500),"Good","Not Good")</f>
        <v>Not Good</v>
      </c>
      <c r="R3324" s="73">
        <f>YEAR(DmartSalesData[[#This Row],[order_date]])</f>
        <v>2024</v>
      </c>
      <c r="S3324" s="73"/>
    </row>
    <row r="3325" spans="1:19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 t="str">
        <f>IF(DmartSalesData[[#This Row],[sales]]&gt;4000,"High Category",IF(DmartSalesData[[#This Row],[sales]]&gt;2000,"Medium Category","Low Category"))</f>
        <v>Low Category</v>
      </c>
      <c r="G3325" s="2">
        <v>0.04</v>
      </c>
      <c r="H3325" s="24">
        <f t="shared" si="102"/>
        <v>71.591999999999999</v>
      </c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63" t="str">
        <f>IF(AND(DmartSalesData[[#This Row],[sales]]&gt;3000,DmartSalesData[[#This Row],[profit]]&gt;500),"Good","Not Good")</f>
        <v>Not Good</v>
      </c>
      <c r="R3325" s="73">
        <f>YEAR(DmartSalesData[[#This Row],[order_date]])</f>
        <v>2024</v>
      </c>
      <c r="S3325" s="73"/>
    </row>
    <row r="3326" spans="1:19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 t="str">
        <f>IF(DmartSalesData[[#This Row],[sales]]&gt;4000,"High Category",IF(DmartSalesData[[#This Row],[sales]]&gt;2000,"Medium Category","Low Category"))</f>
        <v>Low Category</v>
      </c>
      <c r="G3326" s="2">
        <v>0.35</v>
      </c>
      <c r="H3326" s="24">
        <f t="shared" si="102"/>
        <v>384.79700000000003</v>
      </c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63" t="str">
        <f>IF(AND(DmartSalesData[[#This Row],[sales]]&gt;3000,DmartSalesData[[#This Row],[profit]]&gt;500),"Good","Not Good")</f>
        <v>Not Good</v>
      </c>
      <c r="R3326" s="73">
        <f>YEAR(DmartSalesData[[#This Row],[order_date]])</f>
        <v>2023</v>
      </c>
      <c r="S3326" s="73"/>
    </row>
    <row r="3327" spans="1:19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 t="str">
        <f>IF(DmartSalesData[[#This Row],[sales]]&gt;4000,"High Category",IF(DmartSalesData[[#This Row],[sales]]&gt;2000,"Medium Category","Low Category"))</f>
        <v>Low Category</v>
      </c>
      <c r="G3327" s="2">
        <v>0.41</v>
      </c>
      <c r="H3327" s="24">
        <f t="shared" si="102"/>
        <v>335.51530000000002</v>
      </c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63" t="str">
        <f>IF(AND(DmartSalesData[[#This Row],[sales]]&gt;3000,DmartSalesData[[#This Row],[profit]]&gt;500),"Good","Not Good")</f>
        <v>Not Good</v>
      </c>
      <c r="R3327" s="73">
        <f>YEAR(DmartSalesData[[#This Row],[order_date]])</f>
        <v>2024</v>
      </c>
      <c r="S3327" s="73"/>
    </row>
    <row r="3328" spans="1:19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 t="str">
        <f>IF(DmartSalesData[[#This Row],[sales]]&gt;4000,"High Category",IF(DmartSalesData[[#This Row],[sales]]&gt;2000,"Medium Category","Low Category"))</f>
        <v>Medium Category</v>
      </c>
      <c r="G3328" s="2">
        <v>0.08</v>
      </c>
      <c r="H3328" s="24">
        <f t="shared" si="102"/>
        <v>265.18</v>
      </c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63" t="str">
        <f>IF(AND(DmartSalesData[[#This Row],[sales]]&gt;3000,DmartSalesData[[#This Row],[profit]]&gt;500),"Good","Not Good")</f>
        <v>Good</v>
      </c>
      <c r="R3328" s="73">
        <f>YEAR(DmartSalesData[[#This Row],[order_date]])</f>
        <v>2023</v>
      </c>
      <c r="S3328" s="73"/>
    </row>
    <row r="3329" spans="1:19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 t="str">
        <f>IF(DmartSalesData[[#This Row],[sales]]&gt;4000,"High Category",IF(DmartSalesData[[#This Row],[sales]]&gt;2000,"Medium Category","Low Category"))</f>
        <v>Medium Category</v>
      </c>
      <c r="G3329" s="2">
        <v>0.37</v>
      </c>
      <c r="H3329" s="24">
        <f t="shared" si="102"/>
        <v>1048.8389999999999</v>
      </c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63" t="str">
        <f>IF(AND(DmartSalesData[[#This Row],[sales]]&gt;3000,DmartSalesData[[#This Row],[profit]]&gt;500),"Good","Not Good")</f>
        <v>Not Good</v>
      </c>
      <c r="R3329" s="73">
        <f>YEAR(DmartSalesData[[#This Row],[order_date]])</f>
        <v>2024</v>
      </c>
      <c r="S3329" s="73"/>
    </row>
    <row r="3330" spans="1:19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 t="str">
        <f>IF(DmartSalesData[[#This Row],[sales]]&gt;4000,"High Category",IF(DmartSalesData[[#This Row],[sales]]&gt;2000,"Medium Category","Low Category"))</f>
        <v>High Category</v>
      </c>
      <c r="G3330" s="2">
        <v>0.32</v>
      </c>
      <c r="H3330" s="24">
        <f t="shared" ref="H3330:H3393" si="104">E3330*G3330</f>
        <v>1353.2607999999998</v>
      </c>
      <c r="I3330" s="2">
        <f t="shared" ref="I3330:I3393" si="105">E3330-H3330</f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63" t="str">
        <f>IF(AND(DmartSalesData[[#This Row],[sales]]&gt;3000,DmartSalesData[[#This Row],[profit]]&gt;500),"Good","Not Good")</f>
        <v>Good</v>
      </c>
      <c r="R3330" s="73">
        <f>YEAR(DmartSalesData[[#This Row],[order_date]])</f>
        <v>2023</v>
      </c>
      <c r="S3330" s="73"/>
    </row>
    <row r="3331" spans="1:19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 t="str">
        <f>IF(DmartSalesData[[#This Row],[sales]]&gt;4000,"High Category",IF(DmartSalesData[[#This Row],[sales]]&gt;2000,"Medium Category","Low Category"))</f>
        <v>Low Category</v>
      </c>
      <c r="G3331" s="2">
        <v>0.21</v>
      </c>
      <c r="H3331" s="24">
        <f t="shared" si="104"/>
        <v>209.56739999999999</v>
      </c>
      <c r="I3331" s="2">
        <f t="shared" si="105"/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63" t="str">
        <f>IF(AND(DmartSalesData[[#This Row],[sales]]&gt;3000,DmartSalesData[[#This Row],[profit]]&gt;500),"Good","Not Good")</f>
        <v>Not Good</v>
      </c>
      <c r="R3331" s="73">
        <f>YEAR(DmartSalesData[[#This Row],[order_date]])</f>
        <v>2023</v>
      </c>
      <c r="S3331" s="73"/>
    </row>
    <row r="3332" spans="1:19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 t="str">
        <f>IF(DmartSalesData[[#This Row],[sales]]&gt;4000,"High Category",IF(DmartSalesData[[#This Row],[sales]]&gt;2000,"Medium Category","Low Category"))</f>
        <v>High Category</v>
      </c>
      <c r="G3332" s="2">
        <v>0.08</v>
      </c>
      <c r="H3332" s="24">
        <f t="shared" si="104"/>
        <v>340.41040000000004</v>
      </c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63" t="str">
        <f>IF(AND(DmartSalesData[[#This Row],[sales]]&gt;3000,DmartSalesData[[#This Row],[profit]]&gt;500),"Good","Not Good")</f>
        <v>Not Good</v>
      </c>
      <c r="R3332" s="73">
        <f>YEAR(DmartSalesData[[#This Row],[order_date]])</f>
        <v>2023</v>
      </c>
      <c r="S3332" s="73"/>
    </row>
    <row r="3333" spans="1:19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 t="str">
        <f>IF(DmartSalesData[[#This Row],[sales]]&gt;4000,"High Category",IF(DmartSalesData[[#This Row],[sales]]&gt;2000,"Medium Category","Low Category"))</f>
        <v>Medium Category</v>
      </c>
      <c r="G3333" s="2">
        <v>0.48</v>
      </c>
      <c r="H3333" s="24">
        <f t="shared" si="104"/>
        <v>1407.2447999999999</v>
      </c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63" t="str">
        <f>IF(AND(DmartSalesData[[#This Row],[sales]]&gt;3000,DmartSalesData[[#This Row],[profit]]&gt;500),"Good","Not Good")</f>
        <v>Not Good</v>
      </c>
      <c r="R3333" s="73">
        <f>YEAR(DmartSalesData[[#This Row],[order_date]])</f>
        <v>2024</v>
      </c>
      <c r="S3333" s="73"/>
    </row>
    <row r="3334" spans="1:19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 t="str">
        <f>IF(DmartSalesData[[#This Row],[sales]]&gt;4000,"High Category",IF(DmartSalesData[[#This Row],[sales]]&gt;2000,"Medium Category","Low Category"))</f>
        <v>Low Category</v>
      </c>
      <c r="G3334" s="2">
        <v>0.23</v>
      </c>
      <c r="H3334" s="24">
        <f t="shared" si="104"/>
        <v>323.03270000000003</v>
      </c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63" t="str">
        <f>IF(AND(DmartSalesData[[#This Row],[sales]]&gt;3000,DmartSalesData[[#This Row],[profit]]&gt;500),"Good","Not Good")</f>
        <v>Not Good</v>
      </c>
      <c r="R3334" s="73">
        <f>YEAR(DmartSalesData[[#This Row],[order_date]])</f>
        <v>2024</v>
      </c>
      <c r="S3334" s="73"/>
    </row>
    <row r="3335" spans="1:19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 t="str">
        <f>IF(DmartSalesData[[#This Row],[sales]]&gt;4000,"High Category",IF(DmartSalesData[[#This Row],[sales]]&gt;2000,"Medium Category","Low Category"))</f>
        <v>Low Category</v>
      </c>
      <c r="G3335" s="2">
        <v>0.09</v>
      </c>
      <c r="H3335" s="24">
        <f t="shared" si="104"/>
        <v>129.6369</v>
      </c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63" t="str">
        <f>IF(AND(DmartSalesData[[#This Row],[sales]]&gt;3000,DmartSalesData[[#This Row],[profit]]&gt;500),"Good","Not Good")</f>
        <v>Not Good</v>
      </c>
      <c r="R3335" s="73">
        <f>YEAR(DmartSalesData[[#This Row],[order_date]])</f>
        <v>2023</v>
      </c>
      <c r="S3335" s="73"/>
    </row>
    <row r="3336" spans="1:19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 t="str">
        <f>IF(DmartSalesData[[#This Row],[sales]]&gt;4000,"High Category",IF(DmartSalesData[[#This Row],[sales]]&gt;2000,"Medium Category","Low Category"))</f>
        <v>Medium Category</v>
      </c>
      <c r="G3336" s="2">
        <v>0.36</v>
      </c>
      <c r="H3336" s="24">
        <f t="shared" si="104"/>
        <v>724.62959999999998</v>
      </c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63" t="str">
        <f>IF(AND(DmartSalesData[[#This Row],[sales]]&gt;3000,DmartSalesData[[#This Row],[profit]]&gt;500),"Good","Not Good")</f>
        <v>Not Good</v>
      </c>
      <c r="R3336" s="73">
        <f>YEAR(DmartSalesData[[#This Row],[order_date]])</f>
        <v>2023</v>
      </c>
      <c r="S3336" s="73"/>
    </row>
    <row r="3337" spans="1:19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 t="str">
        <f>IF(DmartSalesData[[#This Row],[sales]]&gt;4000,"High Category",IF(DmartSalesData[[#This Row],[sales]]&gt;2000,"Medium Category","Low Category"))</f>
        <v>Medium Category</v>
      </c>
      <c r="G3337" s="2">
        <v>0.3</v>
      </c>
      <c r="H3337" s="24">
        <f t="shared" si="104"/>
        <v>706.38599999999997</v>
      </c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63" t="str">
        <f>IF(AND(DmartSalesData[[#This Row],[sales]]&gt;3000,DmartSalesData[[#This Row],[profit]]&gt;500),"Good","Not Good")</f>
        <v>Not Good</v>
      </c>
      <c r="R3337" s="73">
        <f>YEAR(DmartSalesData[[#This Row],[order_date]])</f>
        <v>2023</v>
      </c>
      <c r="S3337" s="73"/>
    </row>
    <row r="3338" spans="1:19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 t="str">
        <f>IF(DmartSalesData[[#This Row],[sales]]&gt;4000,"High Category",IF(DmartSalesData[[#This Row],[sales]]&gt;2000,"Medium Category","Low Category"))</f>
        <v>Low Category</v>
      </c>
      <c r="G3338" s="2">
        <v>0.41</v>
      </c>
      <c r="H3338" s="24">
        <f t="shared" si="104"/>
        <v>206.75069999999997</v>
      </c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63" t="str">
        <f>IF(AND(DmartSalesData[[#This Row],[sales]]&gt;3000,DmartSalesData[[#This Row],[profit]]&gt;500),"Good","Not Good")</f>
        <v>Not Good</v>
      </c>
      <c r="R3338" s="73">
        <f>YEAR(DmartSalesData[[#This Row],[order_date]])</f>
        <v>2023</v>
      </c>
      <c r="S3338" s="73"/>
    </row>
    <row r="3339" spans="1:19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 t="str">
        <f>IF(DmartSalesData[[#This Row],[sales]]&gt;4000,"High Category",IF(DmartSalesData[[#This Row],[sales]]&gt;2000,"Medium Category","Low Category"))</f>
        <v>High Category</v>
      </c>
      <c r="G3339" s="2">
        <v>0.5</v>
      </c>
      <c r="H3339" s="24">
        <f t="shared" si="104"/>
        <v>2112.9</v>
      </c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63" t="str">
        <f>IF(AND(DmartSalesData[[#This Row],[sales]]&gt;3000,DmartSalesData[[#This Row],[profit]]&gt;500),"Good","Not Good")</f>
        <v>Good</v>
      </c>
      <c r="R3339" s="73">
        <f>YEAR(DmartSalesData[[#This Row],[order_date]])</f>
        <v>2023</v>
      </c>
      <c r="S3339" s="73"/>
    </row>
    <row r="3340" spans="1:19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 t="str">
        <f>IF(DmartSalesData[[#This Row],[sales]]&gt;4000,"High Category",IF(DmartSalesData[[#This Row],[sales]]&gt;2000,"Medium Category","Low Category"))</f>
        <v>Low Category</v>
      </c>
      <c r="G3340" s="2">
        <v>0.02</v>
      </c>
      <c r="H3340" s="24">
        <f t="shared" si="104"/>
        <v>13.911</v>
      </c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63" t="str">
        <f>IF(AND(DmartSalesData[[#This Row],[sales]]&gt;3000,DmartSalesData[[#This Row],[profit]]&gt;500),"Good","Not Good")</f>
        <v>Not Good</v>
      </c>
      <c r="R3340" s="73">
        <f>YEAR(DmartSalesData[[#This Row],[order_date]])</f>
        <v>2024</v>
      </c>
      <c r="S3340" s="73"/>
    </row>
    <row r="3341" spans="1:19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 t="str">
        <f>IF(DmartSalesData[[#This Row],[sales]]&gt;4000,"High Category",IF(DmartSalesData[[#This Row],[sales]]&gt;2000,"Medium Category","Low Category"))</f>
        <v>Medium Category</v>
      </c>
      <c r="G3341" s="2">
        <v>0.37</v>
      </c>
      <c r="H3341" s="24">
        <f t="shared" si="104"/>
        <v>913.51149999999996</v>
      </c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63" t="str">
        <f>IF(AND(DmartSalesData[[#This Row],[sales]]&gt;3000,DmartSalesData[[#This Row],[profit]]&gt;500),"Good","Not Good")</f>
        <v>Not Good</v>
      </c>
      <c r="R3341" s="73">
        <f>YEAR(DmartSalesData[[#This Row],[order_date]])</f>
        <v>2023</v>
      </c>
      <c r="S3341" s="73"/>
    </row>
    <row r="3342" spans="1:19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 t="str">
        <f>IF(DmartSalesData[[#This Row],[sales]]&gt;4000,"High Category",IF(DmartSalesData[[#This Row],[sales]]&gt;2000,"Medium Category","Low Category"))</f>
        <v>Low Category</v>
      </c>
      <c r="G3342" s="2">
        <v>0.49</v>
      </c>
      <c r="H3342" s="24">
        <f t="shared" si="104"/>
        <v>968.50459999999998</v>
      </c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63" t="str">
        <f>IF(AND(DmartSalesData[[#This Row],[sales]]&gt;3000,DmartSalesData[[#This Row],[profit]]&gt;500),"Good","Not Good")</f>
        <v>Not Good</v>
      </c>
      <c r="R3342" s="73">
        <f>YEAR(DmartSalesData[[#This Row],[order_date]])</f>
        <v>2024</v>
      </c>
      <c r="S3342" s="73"/>
    </row>
    <row r="3343" spans="1:19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 t="str">
        <f>IF(DmartSalesData[[#This Row],[sales]]&gt;4000,"High Category",IF(DmartSalesData[[#This Row],[sales]]&gt;2000,"Medium Category","Low Category"))</f>
        <v>Medium Category</v>
      </c>
      <c r="G3343" s="2">
        <v>0.27</v>
      </c>
      <c r="H3343" s="24">
        <f t="shared" si="104"/>
        <v>704.75670000000002</v>
      </c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63" t="str">
        <f>IF(AND(DmartSalesData[[#This Row],[sales]]&gt;3000,DmartSalesData[[#This Row],[profit]]&gt;500),"Good","Not Good")</f>
        <v>Not Good</v>
      </c>
      <c r="R3343" s="73">
        <f>YEAR(DmartSalesData[[#This Row],[order_date]])</f>
        <v>2024</v>
      </c>
      <c r="S3343" s="73"/>
    </row>
    <row r="3344" spans="1:19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 t="str">
        <f>IF(DmartSalesData[[#This Row],[sales]]&gt;4000,"High Category",IF(DmartSalesData[[#This Row],[sales]]&gt;2000,"Medium Category","Low Category"))</f>
        <v>High Category</v>
      </c>
      <c r="G3344" s="2">
        <v>0.36</v>
      </c>
      <c r="H3344" s="24">
        <f t="shared" si="104"/>
        <v>1601.5175999999999</v>
      </c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63" t="str">
        <f>IF(AND(DmartSalesData[[#This Row],[sales]]&gt;3000,DmartSalesData[[#This Row],[profit]]&gt;500),"Good","Not Good")</f>
        <v>Good</v>
      </c>
      <c r="R3344" s="73">
        <f>YEAR(DmartSalesData[[#This Row],[order_date]])</f>
        <v>2023</v>
      </c>
      <c r="S3344" s="73"/>
    </row>
    <row r="3345" spans="1:19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 t="str">
        <f>IF(DmartSalesData[[#This Row],[sales]]&gt;4000,"High Category",IF(DmartSalesData[[#This Row],[sales]]&gt;2000,"Medium Category","Low Category"))</f>
        <v>High Category</v>
      </c>
      <c r="G3345" s="2">
        <v>0.22</v>
      </c>
      <c r="H3345" s="24">
        <f t="shared" si="104"/>
        <v>1088.2366</v>
      </c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63" t="str">
        <f>IF(AND(DmartSalesData[[#This Row],[sales]]&gt;3000,DmartSalesData[[#This Row],[profit]]&gt;500),"Good","Not Good")</f>
        <v>Good</v>
      </c>
      <c r="R3345" s="73">
        <f>YEAR(DmartSalesData[[#This Row],[order_date]])</f>
        <v>2024</v>
      </c>
      <c r="S3345" s="73"/>
    </row>
    <row r="3346" spans="1:19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 t="str">
        <f>IF(DmartSalesData[[#This Row],[sales]]&gt;4000,"High Category",IF(DmartSalesData[[#This Row],[sales]]&gt;2000,"Medium Category","Low Category"))</f>
        <v>Low Category</v>
      </c>
      <c r="G3346" s="2">
        <v>0.18</v>
      </c>
      <c r="H3346" s="24">
        <f t="shared" si="104"/>
        <v>35.879400000000004</v>
      </c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63" t="str">
        <f>IF(AND(DmartSalesData[[#This Row],[sales]]&gt;3000,DmartSalesData[[#This Row],[profit]]&gt;500),"Good","Not Good")</f>
        <v>Not Good</v>
      </c>
      <c r="R3346" s="73">
        <f>YEAR(DmartSalesData[[#This Row],[order_date]])</f>
        <v>2024</v>
      </c>
      <c r="S3346" s="73"/>
    </row>
    <row r="3347" spans="1:19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 t="str">
        <f>IF(DmartSalesData[[#This Row],[sales]]&gt;4000,"High Category",IF(DmartSalesData[[#This Row],[sales]]&gt;2000,"Medium Category","Low Category"))</f>
        <v>Medium Category</v>
      </c>
      <c r="G3347" s="2">
        <v>0.35</v>
      </c>
      <c r="H3347" s="24">
        <f t="shared" si="104"/>
        <v>709.40449999999987</v>
      </c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63" t="str">
        <f>IF(AND(DmartSalesData[[#This Row],[sales]]&gt;3000,DmartSalesData[[#This Row],[profit]]&gt;500),"Good","Not Good")</f>
        <v>Not Good</v>
      </c>
      <c r="R3347" s="73">
        <f>YEAR(DmartSalesData[[#This Row],[order_date]])</f>
        <v>2023</v>
      </c>
      <c r="S3347" s="73"/>
    </row>
    <row r="3348" spans="1:19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 t="str">
        <f>IF(DmartSalesData[[#This Row],[sales]]&gt;4000,"High Category",IF(DmartSalesData[[#This Row],[sales]]&gt;2000,"Medium Category","Low Category"))</f>
        <v>High Category</v>
      </c>
      <c r="G3348" s="2">
        <v>0.49</v>
      </c>
      <c r="H3348" s="24">
        <f t="shared" si="104"/>
        <v>2012.0820999999999</v>
      </c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63" t="str">
        <f>IF(AND(DmartSalesData[[#This Row],[sales]]&gt;3000,DmartSalesData[[#This Row],[profit]]&gt;500),"Good","Not Good")</f>
        <v>Not Good</v>
      </c>
      <c r="R3348" s="73">
        <f>YEAR(DmartSalesData[[#This Row],[order_date]])</f>
        <v>2023</v>
      </c>
      <c r="S3348" s="73"/>
    </row>
    <row r="3349" spans="1:19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 t="str">
        <f>IF(DmartSalesData[[#This Row],[sales]]&gt;4000,"High Category",IF(DmartSalesData[[#This Row],[sales]]&gt;2000,"Medium Category","Low Category"))</f>
        <v>Low Category</v>
      </c>
      <c r="G3349" s="2">
        <v>0.05</v>
      </c>
      <c r="H3349" s="24">
        <f t="shared" si="104"/>
        <v>85.017499999999998</v>
      </c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63" t="str">
        <f>IF(AND(DmartSalesData[[#This Row],[sales]]&gt;3000,DmartSalesData[[#This Row],[profit]]&gt;500),"Good","Not Good")</f>
        <v>Not Good</v>
      </c>
      <c r="R3349" s="73">
        <f>YEAR(DmartSalesData[[#This Row],[order_date]])</f>
        <v>2023</v>
      </c>
      <c r="S3349" s="73"/>
    </row>
    <row r="3350" spans="1:19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 t="str">
        <f>IF(DmartSalesData[[#This Row],[sales]]&gt;4000,"High Category",IF(DmartSalesData[[#This Row],[sales]]&gt;2000,"Medium Category","Low Category"))</f>
        <v>Medium Category</v>
      </c>
      <c r="G3350" s="2">
        <v>0.21</v>
      </c>
      <c r="H3350" s="24">
        <f t="shared" si="104"/>
        <v>688.85879999999997</v>
      </c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63" t="str">
        <f>IF(AND(DmartSalesData[[#This Row],[sales]]&gt;3000,DmartSalesData[[#This Row],[profit]]&gt;500),"Good","Not Good")</f>
        <v>Good</v>
      </c>
      <c r="R3350" s="73">
        <f>YEAR(DmartSalesData[[#This Row],[order_date]])</f>
        <v>2024</v>
      </c>
      <c r="S3350" s="73"/>
    </row>
    <row r="3351" spans="1:19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 t="str">
        <f>IF(DmartSalesData[[#This Row],[sales]]&gt;4000,"High Category",IF(DmartSalesData[[#This Row],[sales]]&gt;2000,"Medium Category","Low Category"))</f>
        <v>High Category</v>
      </c>
      <c r="G3351" s="2">
        <v>0.47</v>
      </c>
      <c r="H3351" s="24">
        <f t="shared" si="104"/>
        <v>2332.1728999999996</v>
      </c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63" t="str">
        <f>IF(AND(DmartSalesData[[#This Row],[sales]]&gt;3000,DmartSalesData[[#This Row],[profit]]&gt;500),"Good","Not Good")</f>
        <v>Good</v>
      </c>
      <c r="R3351" s="73">
        <f>YEAR(DmartSalesData[[#This Row],[order_date]])</f>
        <v>2023</v>
      </c>
      <c r="S3351" s="73"/>
    </row>
    <row r="3352" spans="1:19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 t="str">
        <f>IF(DmartSalesData[[#This Row],[sales]]&gt;4000,"High Category",IF(DmartSalesData[[#This Row],[sales]]&gt;2000,"Medium Category","Low Category"))</f>
        <v>Medium Category</v>
      </c>
      <c r="G3352" s="2">
        <v>0.06</v>
      </c>
      <c r="H3352" s="24">
        <f t="shared" si="104"/>
        <v>196.15079999999998</v>
      </c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63" t="str">
        <f>IF(AND(DmartSalesData[[#This Row],[sales]]&gt;3000,DmartSalesData[[#This Row],[profit]]&gt;500),"Good","Not Good")</f>
        <v>Not Good</v>
      </c>
      <c r="R3352" s="73">
        <f>YEAR(DmartSalesData[[#This Row],[order_date]])</f>
        <v>2024</v>
      </c>
      <c r="S3352" s="73"/>
    </row>
    <row r="3353" spans="1:19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 t="str">
        <f>IF(DmartSalesData[[#This Row],[sales]]&gt;4000,"High Category",IF(DmartSalesData[[#This Row],[sales]]&gt;2000,"Medium Category","Low Category"))</f>
        <v>Low Category</v>
      </c>
      <c r="G3353" s="2">
        <v>0.33</v>
      </c>
      <c r="H3353" s="24">
        <f t="shared" si="104"/>
        <v>212.79720000000003</v>
      </c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63" t="str">
        <f>IF(AND(DmartSalesData[[#This Row],[sales]]&gt;3000,DmartSalesData[[#This Row],[profit]]&gt;500),"Good","Not Good")</f>
        <v>Not Good</v>
      </c>
      <c r="R3353" s="73">
        <f>YEAR(DmartSalesData[[#This Row],[order_date]])</f>
        <v>2023</v>
      </c>
      <c r="S3353" s="73"/>
    </row>
    <row r="3354" spans="1:19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 t="str">
        <f>IF(DmartSalesData[[#This Row],[sales]]&gt;4000,"High Category",IF(DmartSalesData[[#This Row],[sales]]&gt;2000,"Medium Category","Low Category"))</f>
        <v>High Category</v>
      </c>
      <c r="G3354" s="2">
        <v>0.22</v>
      </c>
      <c r="H3354" s="24">
        <f t="shared" si="104"/>
        <v>930.68139999999994</v>
      </c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63" t="str">
        <f>IF(AND(DmartSalesData[[#This Row],[sales]]&gt;3000,DmartSalesData[[#This Row],[profit]]&gt;500),"Good","Not Good")</f>
        <v>Good</v>
      </c>
      <c r="R3354" s="73">
        <f>YEAR(DmartSalesData[[#This Row],[order_date]])</f>
        <v>2023</v>
      </c>
      <c r="S3354" s="73"/>
    </row>
    <row r="3355" spans="1:19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 t="str">
        <f>IF(DmartSalesData[[#This Row],[sales]]&gt;4000,"High Category",IF(DmartSalesData[[#This Row],[sales]]&gt;2000,"Medium Category","Low Category"))</f>
        <v>High Category</v>
      </c>
      <c r="G3355" s="2">
        <v>0.19</v>
      </c>
      <c r="H3355" s="24">
        <f t="shared" si="104"/>
        <v>918.95780000000002</v>
      </c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63" t="str">
        <f>IF(AND(DmartSalesData[[#This Row],[sales]]&gt;3000,DmartSalesData[[#This Row],[profit]]&gt;500),"Good","Not Good")</f>
        <v>Good</v>
      </c>
      <c r="R3355" s="73">
        <f>YEAR(DmartSalesData[[#This Row],[order_date]])</f>
        <v>2023</v>
      </c>
      <c r="S3355" s="73"/>
    </row>
    <row r="3356" spans="1:19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 t="str">
        <f>IF(DmartSalesData[[#This Row],[sales]]&gt;4000,"High Category",IF(DmartSalesData[[#This Row],[sales]]&gt;2000,"Medium Category","Low Category"))</f>
        <v>Medium Category</v>
      </c>
      <c r="G3356" s="2">
        <v>0.1</v>
      </c>
      <c r="H3356" s="24">
        <f t="shared" si="104"/>
        <v>359.12900000000002</v>
      </c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63" t="str">
        <f>IF(AND(DmartSalesData[[#This Row],[sales]]&gt;3000,DmartSalesData[[#This Row],[profit]]&gt;500),"Good","Not Good")</f>
        <v>Good</v>
      </c>
      <c r="R3356" s="73">
        <f>YEAR(DmartSalesData[[#This Row],[order_date]])</f>
        <v>2023</v>
      </c>
      <c r="S3356" s="73"/>
    </row>
    <row r="3357" spans="1:19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 t="str">
        <f>IF(DmartSalesData[[#This Row],[sales]]&gt;4000,"High Category",IF(DmartSalesData[[#This Row],[sales]]&gt;2000,"Medium Category","Low Category"))</f>
        <v>Medium Category</v>
      </c>
      <c r="G3357" s="2">
        <v>0.09</v>
      </c>
      <c r="H3357" s="24">
        <f t="shared" si="104"/>
        <v>193.80869999999999</v>
      </c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63" t="str">
        <f>IF(AND(DmartSalesData[[#This Row],[sales]]&gt;3000,DmartSalesData[[#This Row],[profit]]&gt;500),"Good","Not Good")</f>
        <v>Not Good</v>
      </c>
      <c r="R3357" s="73">
        <f>YEAR(DmartSalesData[[#This Row],[order_date]])</f>
        <v>2023</v>
      </c>
      <c r="S3357" s="73"/>
    </row>
    <row r="3358" spans="1:19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 t="str">
        <f>IF(DmartSalesData[[#This Row],[sales]]&gt;4000,"High Category",IF(DmartSalesData[[#This Row],[sales]]&gt;2000,"Medium Category","Low Category"))</f>
        <v>High Category</v>
      </c>
      <c r="G3358" s="2">
        <v>0.26</v>
      </c>
      <c r="H3358" s="24">
        <f t="shared" si="104"/>
        <v>1234.2616</v>
      </c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63" t="str">
        <f>IF(AND(DmartSalesData[[#This Row],[sales]]&gt;3000,DmartSalesData[[#This Row],[profit]]&gt;500),"Good","Not Good")</f>
        <v>Good</v>
      </c>
      <c r="R3358" s="73">
        <f>YEAR(DmartSalesData[[#This Row],[order_date]])</f>
        <v>2024</v>
      </c>
      <c r="S3358" s="73"/>
    </row>
    <row r="3359" spans="1:19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 t="str">
        <f>IF(DmartSalesData[[#This Row],[sales]]&gt;4000,"High Category",IF(DmartSalesData[[#This Row],[sales]]&gt;2000,"Medium Category","Low Category"))</f>
        <v>High Category</v>
      </c>
      <c r="G3359" s="2">
        <v>0.19</v>
      </c>
      <c r="H3359" s="24">
        <f t="shared" si="104"/>
        <v>920.74</v>
      </c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63" t="str">
        <f>IF(AND(DmartSalesData[[#This Row],[sales]]&gt;3000,DmartSalesData[[#This Row],[profit]]&gt;500),"Good","Not Good")</f>
        <v>Good</v>
      </c>
      <c r="R3359" s="73">
        <f>YEAR(DmartSalesData[[#This Row],[order_date]])</f>
        <v>2024</v>
      </c>
      <c r="S3359" s="73"/>
    </row>
    <row r="3360" spans="1:19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 t="str">
        <f>IF(DmartSalesData[[#This Row],[sales]]&gt;4000,"High Category",IF(DmartSalesData[[#This Row],[sales]]&gt;2000,"Medium Category","Low Category"))</f>
        <v>High Category</v>
      </c>
      <c r="G3360" s="2">
        <v>0.25</v>
      </c>
      <c r="H3360" s="24">
        <f t="shared" si="104"/>
        <v>1170.5174999999999</v>
      </c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63" t="str">
        <f>IF(AND(DmartSalesData[[#This Row],[sales]]&gt;3000,DmartSalesData[[#This Row],[profit]]&gt;500),"Good","Not Good")</f>
        <v>Good</v>
      </c>
      <c r="R3360" s="73">
        <f>YEAR(DmartSalesData[[#This Row],[order_date]])</f>
        <v>2024</v>
      </c>
      <c r="S3360" s="73"/>
    </row>
    <row r="3361" spans="1:19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 t="str">
        <f>IF(DmartSalesData[[#This Row],[sales]]&gt;4000,"High Category",IF(DmartSalesData[[#This Row],[sales]]&gt;2000,"Medium Category","Low Category"))</f>
        <v>Medium Category</v>
      </c>
      <c r="G3361" s="2">
        <v>0.1</v>
      </c>
      <c r="H3361" s="24">
        <f t="shared" si="104"/>
        <v>211.791</v>
      </c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63" t="str">
        <f>IF(AND(DmartSalesData[[#This Row],[sales]]&gt;3000,DmartSalesData[[#This Row],[profit]]&gt;500),"Good","Not Good")</f>
        <v>Not Good</v>
      </c>
      <c r="R3361" s="73">
        <f>YEAR(DmartSalesData[[#This Row],[order_date]])</f>
        <v>2023</v>
      </c>
      <c r="S3361" s="73"/>
    </row>
    <row r="3362" spans="1:19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 t="str">
        <f>IF(DmartSalesData[[#This Row],[sales]]&gt;4000,"High Category",IF(DmartSalesData[[#This Row],[sales]]&gt;2000,"Medium Category","Low Category"))</f>
        <v>Medium Category</v>
      </c>
      <c r="G3362" s="2">
        <v>0.18</v>
      </c>
      <c r="H3362" s="24">
        <f t="shared" si="104"/>
        <v>714.52260000000001</v>
      </c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63" t="str">
        <f>IF(AND(DmartSalesData[[#This Row],[sales]]&gt;3000,DmartSalesData[[#This Row],[profit]]&gt;500),"Good","Not Good")</f>
        <v>Not Good</v>
      </c>
      <c r="R3362" s="73">
        <f>YEAR(DmartSalesData[[#This Row],[order_date]])</f>
        <v>2024</v>
      </c>
      <c r="S3362" s="73"/>
    </row>
    <row r="3363" spans="1:19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 t="str">
        <f>IF(DmartSalesData[[#This Row],[sales]]&gt;4000,"High Category",IF(DmartSalesData[[#This Row],[sales]]&gt;2000,"Medium Category","Low Category"))</f>
        <v>Medium Category</v>
      </c>
      <c r="G3363" s="2">
        <v>0.5</v>
      </c>
      <c r="H3363" s="24">
        <f t="shared" si="104"/>
        <v>1652.74</v>
      </c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63" t="str">
        <f>IF(AND(DmartSalesData[[#This Row],[sales]]&gt;3000,DmartSalesData[[#This Row],[profit]]&gt;500),"Good","Not Good")</f>
        <v>Not Good</v>
      </c>
      <c r="R3363" s="73">
        <f>YEAR(DmartSalesData[[#This Row],[order_date]])</f>
        <v>2024</v>
      </c>
      <c r="S3363" s="73"/>
    </row>
    <row r="3364" spans="1:19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 t="str">
        <f>IF(DmartSalesData[[#This Row],[sales]]&gt;4000,"High Category",IF(DmartSalesData[[#This Row],[sales]]&gt;2000,"Medium Category","Low Category"))</f>
        <v>Low Category</v>
      </c>
      <c r="G3364" s="2">
        <v>0.18</v>
      </c>
      <c r="H3364" s="24">
        <f t="shared" si="104"/>
        <v>176.50079999999997</v>
      </c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63" t="str">
        <f>IF(AND(DmartSalesData[[#This Row],[sales]]&gt;3000,DmartSalesData[[#This Row],[profit]]&gt;500),"Good","Not Good")</f>
        <v>Not Good</v>
      </c>
      <c r="R3364" s="73">
        <f>YEAR(DmartSalesData[[#This Row],[order_date]])</f>
        <v>2023</v>
      </c>
      <c r="S3364" s="73"/>
    </row>
    <row r="3365" spans="1:19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 t="str">
        <f>IF(DmartSalesData[[#This Row],[sales]]&gt;4000,"High Category",IF(DmartSalesData[[#This Row],[sales]]&gt;2000,"Medium Category","Low Category"))</f>
        <v>Medium Category</v>
      </c>
      <c r="G3365" s="2">
        <v>0.21</v>
      </c>
      <c r="H3365" s="24">
        <f t="shared" si="104"/>
        <v>572.04419999999993</v>
      </c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63" t="str">
        <f>IF(AND(DmartSalesData[[#This Row],[sales]]&gt;3000,DmartSalesData[[#This Row],[profit]]&gt;500),"Good","Not Good")</f>
        <v>Not Good</v>
      </c>
      <c r="R3365" s="73">
        <f>YEAR(DmartSalesData[[#This Row],[order_date]])</f>
        <v>2023</v>
      </c>
      <c r="S3365" s="73"/>
    </row>
    <row r="3366" spans="1:19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 t="str">
        <f>IF(DmartSalesData[[#This Row],[sales]]&gt;4000,"High Category",IF(DmartSalesData[[#This Row],[sales]]&gt;2000,"Medium Category","Low Category"))</f>
        <v>Medium Category</v>
      </c>
      <c r="G3366" s="2">
        <v>0.01</v>
      </c>
      <c r="H3366" s="24">
        <f t="shared" si="104"/>
        <v>37.636900000000004</v>
      </c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63" t="str">
        <f>IF(AND(DmartSalesData[[#This Row],[sales]]&gt;3000,DmartSalesData[[#This Row],[profit]]&gt;500),"Good","Not Good")</f>
        <v>Not Good</v>
      </c>
      <c r="R3366" s="73">
        <f>YEAR(DmartSalesData[[#This Row],[order_date]])</f>
        <v>2024</v>
      </c>
      <c r="S3366" s="73"/>
    </row>
    <row r="3367" spans="1:19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 t="str">
        <f>IF(DmartSalesData[[#This Row],[sales]]&gt;4000,"High Category",IF(DmartSalesData[[#This Row],[sales]]&gt;2000,"Medium Category","Low Category"))</f>
        <v>High Category</v>
      </c>
      <c r="G3367" s="2">
        <v>0.19</v>
      </c>
      <c r="H3367" s="24">
        <f t="shared" si="104"/>
        <v>853.09430000000009</v>
      </c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63" t="str">
        <f>IF(AND(DmartSalesData[[#This Row],[sales]]&gt;3000,DmartSalesData[[#This Row],[profit]]&gt;500),"Good","Not Good")</f>
        <v>Good</v>
      </c>
      <c r="R3367" s="73">
        <f>YEAR(DmartSalesData[[#This Row],[order_date]])</f>
        <v>2023</v>
      </c>
      <c r="S3367" s="73"/>
    </row>
    <row r="3368" spans="1:19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 t="str">
        <f>IF(DmartSalesData[[#This Row],[sales]]&gt;4000,"High Category",IF(DmartSalesData[[#This Row],[sales]]&gt;2000,"Medium Category","Low Category"))</f>
        <v>High Category</v>
      </c>
      <c r="G3368" s="2">
        <v>0.38</v>
      </c>
      <c r="H3368" s="24">
        <f t="shared" si="104"/>
        <v>1644.1573999999998</v>
      </c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63" t="str">
        <f>IF(AND(DmartSalesData[[#This Row],[sales]]&gt;3000,DmartSalesData[[#This Row],[profit]]&gt;500),"Good","Not Good")</f>
        <v>Not Good</v>
      </c>
      <c r="R3368" s="73">
        <f>YEAR(DmartSalesData[[#This Row],[order_date]])</f>
        <v>2024</v>
      </c>
      <c r="S3368" s="73"/>
    </row>
    <row r="3369" spans="1:19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 t="str">
        <f>IF(DmartSalesData[[#This Row],[sales]]&gt;4000,"High Category",IF(DmartSalesData[[#This Row],[sales]]&gt;2000,"Medium Category","Low Category"))</f>
        <v>Low Category</v>
      </c>
      <c r="G3369" s="2">
        <v>0.26</v>
      </c>
      <c r="H3369" s="24">
        <f t="shared" si="104"/>
        <v>223.03580000000002</v>
      </c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63" t="str">
        <f>IF(AND(DmartSalesData[[#This Row],[sales]]&gt;3000,DmartSalesData[[#This Row],[profit]]&gt;500),"Good","Not Good")</f>
        <v>Not Good</v>
      </c>
      <c r="R3369" s="73">
        <f>YEAR(DmartSalesData[[#This Row],[order_date]])</f>
        <v>2023</v>
      </c>
      <c r="S3369" s="73"/>
    </row>
    <row r="3370" spans="1:19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 t="str">
        <f>IF(DmartSalesData[[#This Row],[sales]]&gt;4000,"High Category",IF(DmartSalesData[[#This Row],[sales]]&gt;2000,"Medium Category","Low Category"))</f>
        <v>Medium Category</v>
      </c>
      <c r="G3370" s="2">
        <v>0.33</v>
      </c>
      <c r="H3370" s="24">
        <f t="shared" si="104"/>
        <v>822.14880000000005</v>
      </c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63" t="str">
        <f>IF(AND(DmartSalesData[[#This Row],[sales]]&gt;3000,DmartSalesData[[#This Row],[profit]]&gt;500),"Good","Not Good")</f>
        <v>Not Good</v>
      </c>
      <c r="R3370" s="73">
        <f>YEAR(DmartSalesData[[#This Row],[order_date]])</f>
        <v>2023</v>
      </c>
      <c r="S3370" s="73"/>
    </row>
    <row r="3371" spans="1:19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 t="str">
        <f>IF(DmartSalesData[[#This Row],[sales]]&gt;4000,"High Category",IF(DmartSalesData[[#This Row],[sales]]&gt;2000,"Medium Category","Low Category"))</f>
        <v>Medium Category</v>
      </c>
      <c r="G3371" s="2">
        <v>0.28000000000000003</v>
      </c>
      <c r="H3371" s="24">
        <f t="shared" si="104"/>
        <v>684.18560000000002</v>
      </c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63" t="str">
        <f>IF(AND(DmartSalesData[[#This Row],[sales]]&gt;3000,DmartSalesData[[#This Row],[profit]]&gt;500),"Good","Not Good")</f>
        <v>Not Good</v>
      </c>
      <c r="R3371" s="73">
        <f>YEAR(DmartSalesData[[#This Row],[order_date]])</f>
        <v>2024</v>
      </c>
      <c r="S3371" s="73"/>
    </row>
    <row r="3372" spans="1:19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 t="str">
        <f>IF(DmartSalesData[[#This Row],[sales]]&gt;4000,"High Category",IF(DmartSalesData[[#This Row],[sales]]&gt;2000,"Medium Category","Low Category"))</f>
        <v>High Category</v>
      </c>
      <c r="G3372" s="2">
        <v>0.05</v>
      </c>
      <c r="H3372" s="24">
        <f t="shared" si="104"/>
        <v>225.19050000000004</v>
      </c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63" t="str">
        <f>IF(AND(DmartSalesData[[#This Row],[sales]]&gt;3000,DmartSalesData[[#This Row],[profit]]&gt;500),"Good","Not Good")</f>
        <v>Good</v>
      </c>
      <c r="R3372" s="73">
        <f>YEAR(DmartSalesData[[#This Row],[order_date]])</f>
        <v>2024</v>
      </c>
      <c r="S3372" s="73"/>
    </row>
    <row r="3373" spans="1:19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 t="str">
        <f>IF(DmartSalesData[[#This Row],[sales]]&gt;4000,"High Category",IF(DmartSalesData[[#This Row],[sales]]&gt;2000,"Medium Category","Low Category"))</f>
        <v>Low Category</v>
      </c>
      <c r="G3373" s="2">
        <v>0.17</v>
      </c>
      <c r="H3373" s="24">
        <f t="shared" si="104"/>
        <v>18.613299999999999</v>
      </c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63" t="str">
        <f>IF(AND(DmartSalesData[[#This Row],[sales]]&gt;3000,DmartSalesData[[#This Row],[profit]]&gt;500),"Good","Not Good")</f>
        <v>Not Good</v>
      </c>
      <c r="R3373" s="73">
        <f>YEAR(DmartSalesData[[#This Row],[order_date]])</f>
        <v>2024</v>
      </c>
      <c r="S3373" s="73"/>
    </row>
    <row r="3374" spans="1:19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 t="str">
        <f>IF(DmartSalesData[[#This Row],[sales]]&gt;4000,"High Category",IF(DmartSalesData[[#This Row],[sales]]&gt;2000,"Medium Category","Low Category"))</f>
        <v>Medium Category</v>
      </c>
      <c r="G3374" s="2">
        <v>0.35</v>
      </c>
      <c r="H3374" s="24">
        <f t="shared" si="104"/>
        <v>1301.8949999999998</v>
      </c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63" t="str">
        <f>IF(AND(DmartSalesData[[#This Row],[sales]]&gt;3000,DmartSalesData[[#This Row],[profit]]&gt;500),"Good","Not Good")</f>
        <v>Good</v>
      </c>
      <c r="R3374" s="73">
        <f>YEAR(DmartSalesData[[#This Row],[order_date]])</f>
        <v>2024</v>
      </c>
      <c r="S3374" s="73"/>
    </row>
    <row r="3375" spans="1:19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 t="str">
        <f>IF(DmartSalesData[[#This Row],[sales]]&gt;4000,"High Category",IF(DmartSalesData[[#This Row],[sales]]&gt;2000,"Medium Category","Low Category"))</f>
        <v>Medium Category</v>
      </c>
      <c r="G3375" s="2">
        <v>0.27</v>
      </c>
      <c r="H3375" s="24">
        <f t="shared" si="104"/>
        <v>845.46180000000004</v>
      </c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63" t="str">
        <f>IF(AND(DmartSalesData[[#This Row],[sales]]&gt;3000,DmartSalesData[[#This Row],[profit]]&gt;500),"Good","Not Good")</f>
        <v>Good</v>
      </c>
      <c r="R3375" s="73">
        <f>YEAR(DmartSalesData[[#This Row],[order_date]])</f>
        <v>2024</v>
      </c>
      <c r="S3375" s="73"/>
    </row>
    <row r="3376" spans="1:19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 t="str">
        <f>IF(DmartSalesData[[#This Row],[sales]]&gt;4000,"High Category",IF(DmartSalesData[[#This Row],[sales]]&gt;2000,"Medium Category","Low Category"))</f>
        <v>High Category</v>
      </c>
      <c r="G3376" s="2">
        <v>0.34</v>
      </c>
      <c r="H3376" s="24">
        <f t="shared" si="104"/>
        <v>1569.338</v>
      </c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63" t="str">
        <f>IF(AND(DmartSalesData[[#This Row],[sales]]&gt;3000,DmartSalesData[[#This Row],[profit]]&gt;500),"Good","Not Good")</f>
        <v>Good</v>
      </c>
      <c r="R3376" s="73">
        <f>YEAR(DmartSalesData[[#This Row],[order_date]])</f>
        <v>2024</v>
      </c>
      <c r="S3376" s="73"/>
    </row>
    <row r="3377" spans="1:19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 t="str">
        <f>IF(DmartSalesData[[#This Row],[sales]]&gt;4000,"High Category",IF(DmartSalesData[[#This Row],[sales]]&gt;2000,"Medium Category","Low Category"))</f>
        <v>Medium Category</v>
      </c>
      <c r="G3377" s="2">
        <v>0.18</v>
      </c>
      <c r="H3377" s="24">
        <f t="shared" si="104"/>
        <v>421.00200000000001</v>
      </c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63" t="str">
        <f>IF(AND(DmartSalesData[[#This Row],[sales]]&gt;3000,DmartSalesData[[#This Row],[profit]]&gt;500),"Good","Not Good")</f>
        <v>Not Good</v>
      </c>
      <c r="R3377" s="73">
        <f>YEAR(DmartSalesData[[#This Row],[order_date]])</f>
        <v>2024</v>
      </c>
      <c r="S3377" s="73"/>
    </row>
    <row r="3378" spans="1:19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 t="str">
        <f>IF(DmartSalesData[[#This Row],[sales]]&gt;4000,"High Category",IF(DmartSalesData[[#This Row],[sales]]&gt;2000,"Medium Category","Low Category"))</f>
        <v>Medium Category</v>
      </c>
      <c r="G3378" s="2">
        <v>0.1</v>
      </c>
      <c r="H3378" s="24">
        <f t="shared" si="104"/>
        <v>332.25900000000001</v>
      </c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63" t="str">
        <f>IF(AND(DmartSalesData[[#This Row],[sales]]&gt;3000,DmartSalesData[[#This Row],[profit]]&gt;500),"Good","Not Good")</f>
        <v>Good</v>
      </c>
      <c r="R3378" s="73">
        <f>YEAR(DmartSalesData[[#This Row],[order_date]])</f>
        <v>2024</v>
      </c>
      <c r="S3378" s="73"/>
    </row>
    <row r="3379" spans="1:19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 t="str">
        <f>IF(DmartSalesData[[#This Row],[sales]]&gt;4000,"High Category",IF(DmartSalesData[[#This Row],[sales]]&gt;2000,"Medium Category","Low Category"))</f>
        <v>High Category</v>
      </c>
      <c r="G3379" s="2">
        <v>0.41</v>
      </c>
      <c r="H3379" s="24">
        <f t="shared" si="104"/>
        <v>1995.2485999999999</v>
      </c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63" t="str">
        <f>IF(AND(DmartSalesData[[#This Row],[sales]]&gt;3000,DmartSalesData[[#This Row],[profit]]&gt;500),"Good","Not Good")</f>
        <v>Not Good</v>
      </c>
      <c r="R3379" s="73">
        <f>YEAR(DmartSalesData[[#This Row],[order_date]])</f>
        <v>2024</v>
      </c>
      <c r="S3379" s="73"/>
    </row>
    <row r="3380" spans="1:19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 t="str">
        <f>IF(DmartSalesData[[#This Row],[sales]]&gt;4000,"High Category",IF(DmartSalesData[[#This Row],[sales]]&gt;2000,"Medium Category","Low Category"))</f>
        <v>Medium Category</v>
      </c>
      <c r="G3380" s="2">
        <v>0.19</v>
      </c>
      <c r="H3380" s="24">
        <f t="shared" si="104"/>
        <v>711.57470000000001</v>
      </c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63" t="str">
        <f>IF(AND(DmartSalesData[[#This Row],[sales]]&gt;3000,DmartSalesData[[#This Row],[profit]]&gt;500),"Good","Not Good")</f>
        <v>Not Good</v>
      </c>
      <c r="R3380" s="73">
        <f>YEAR(DmartSalesData[[#This Row],[order_date]])</f>
        <v>2023</v>
      </c>
      <c r="S3380" s="73"/>
    </row>
    <row r="3381" spans="1:19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 t="str">
        <f>IF(DmartSalesData[[#This Row],[sales]]&gt;4000,"High Category",IF(DmartSalesData[[#This Row],[sales]]&gt;2000,"Medium Category","Low Category"))</f>
        <v>Low Category</v>
      </c>
      <c r="G3381" s="2">
        <v>0.33</v>
      </c>
      <c r="H3381" s="24">
        <f t="shared" si="104"/>
        <v>141.95940000000002</v>
      </c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63" t="str">
        <f>IF(AND(DmartSalesData[[#This Row],[sales]]&gt;3000,DmartSalesData[[#This Row],[profit]]&gt;500),"Good","Not Good")</f>
        <v>Not Good</v>
      </c>
      <c r="R3381" s="73">
        <f>YEAR(DmartSalesData[[#This Row],[order_date]])</f>
        <v>2023</v>
      </c>
      <c r="S3381" s="73"/>
    </row>
    <row r="3382" spans="1:19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 t="str">
        <f>IF(DmartSalesData[[#This Row],[sales]]&gt;4000,"High Category",IF(DmartSalesData[[#This Row],[sales]]&gt;2000,"Medium Category","Low Category"))</f>
        <v>Low Category</v>
      </c>
      <c r="G3382" s="2">
        <v>0.19</v>
      </c>
      <c r="H3382" s="24">
        <f t="shared" si="104"/>
        <v>174.97290000000001</v>
      </c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63" t="str">
        <f>IF(AND(DmartSalesData[[#This Row],[sales]]&gt;3000,DmartSalesData[[#This Row],[profit]]&gt;500),"Good","Not Good")</f>
        <v>Not Good</v>
      </c>
      <c r="R3382" s="73">
        <f>YEAR(DmartSalesData[[#This Row],[order_date]])</f>
        <v>2024</v>
      </c>
      <c r="S3382" s="73"/>
    </row>
    <row r="3383" spans="1:19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 t="str">
        <f>IF(DmartSalesData[[#This Row],[sales]]&gt;4000,"High Category",IF(DmartSalesData[[#This Row],[sales]]&gt;2000,"Medium Category","Low Category"))</f>
        <v>High Category</v>
      </c>
      <c r="G3383" s="2">
        <v>0.46</v>
      </c>
      <c r="H3383" s="24">
        <f t="shared" si="104"/>
        <v>1897.5506</v>
      </c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63" t="str">
        <f>IF(AND(DmartSalesData[[#This Row],[sales]]&gt;3000,DmartSalesData[[#This Row],[profit]]&gt;500),"Good","Not Good")</f>
        <v>Good</v>
      </c>
      <c r="R3383" s="73">
        <f>YEAR(DmartSalesData[[#This Row],[order_date]])</f>
        <v>2023</v>
      </c>
      <c r="S3383" s="73"/>
    </row>
    <row r="3384" spans="1:19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 t="str">
        <f>IF(DmartSalesData[[#This Row],[sales]]&gt;4000,"High Category",IF(DmartSalesData[[#This Row],[sales]]&gt;2000,"Medium Category","Low Category"))</f>
        <v>Low Category</v>
      </c>
      <c r="G3384" s="2">
        <v>0.5</v>
      </c>
      <c r="H3384" s="24">
        <f t="shared" si="104"/>
        <v>870.25</v>
      </c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63" t="str">
        <f>IF(AND(DmartSalesData[[#This Row],[sales]]&gt;3000,DmartSalesData[[#This Row],[profit]]&gt;500),"Good","Not Good")</f>
        <v>Not Good</v>
      </c>
      <c r="R3384" s="73">
        <f>YEAR(DmartSalesData[[#This Row],[order_date]])</f>
        <v>2024</v>
      </c>
      <c r="S3384" s="73"/>
    </row>
    <row r="3385" spans="1:19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 t="str">
        <f>IF(DmartSalesData[[#This Row],[sales]]&gt;4000,"High Category",IF(DmartSalesData[[#This Row],[sales]]&gt;2000,"Medium Category","Low Category"))</f>
        <v>Medium Category</v>
      </c>
      <c r="G3385" s="2">
        <v>0.32</v>
      </c>
      <c r="H3385" s="24">
        <f t="shared" si="104"/>
        <v>1138.8800000000001</v>
      </c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63" t="str">
        <f>IF(AND(DmartSalesData[[#This Row],[sales]]&gt;3000,DmartSalesData[[#This Row],[profit]]&gt;500),"Good","Not Good")</f>
        <v>Not Good</v>
      </c>
      <c r="R3385" s="73">
        <f>YEAR(DmartSalesData[[#This Row],[order_date]])</f>
        <v>2023</v>
      </c>
      <c r="S3385" s="73"/>
    </row>
    <row r="3386" spans="1:19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 t="str">
        <f>IF(DmartSalesData[[#This Row],[sales]]&gt;4000,"High Category",IF(DmartSalesData[[#This Row],[sales]]&gt;2000,"Medium Category","Low Category"))</f>
        <v>Medium Category</v>
      </c>
      <c r="G3386" s="2">
        <v>0.3</v>
      </c>
      <c r="H3386" s="24">
        <f t="shared" si="104"/>
        <v>1058.742</v>
      </c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63" t="str">
        <f>IF(AND(DmartSalesData[[#This Row],[sales]]&gt;3000,DmartSalesData[[#This Row],[profit]]&gt;500),"Good","Not Good")</f>
        <v>Good</v>
      </c>
      <c r="R3386" s="73">
        <f>YEAR(DmartSalesData[[#This Row],[order_date]])</f>
        <v>2023</v>
      </c>
      <c r="S3386" s="73"/>
    </row>
    <row r="3387" spans="1:19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 t="str">
        <f>IF(DmartSalesData[[#This Row],[sales]]&gt;4000,"High Category",IF(DmartSalesData[[#This Row],[sales]]&gt;2000,"Medium Category","Low Category"))</f>
        <v>High Category</v>
      </c>
      <c r="G3387" s="2">
        <v>0.42</v>
      </c>
      <c r="H3387" s="24">
        <f t="shared" si="104"/>
        <v>2087.0346</v>
      </c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63" t="str">
        <f>IF(AND(DmartSalesData[[#This Row],[sales]]&gt;3000,DmartSalesData[[#This Row],[profit]]&gt;500),"Good","Not Good")</f>
        <v>Good</v>
      </c>
      <c r="R3387" s="73">
        <f>YEAR(DmartSalesData[[#This Row],[order_date]])</f>
        <v>2023</v>
      </c>
      <c r="S3387" s="73"/>
    </row>
    <row r="3388" spans="1:19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 t="str">
        <f>IF(DmartSalesData[[#This Row],[sales]]&gt;4000,"High Category",IF(DmartSalesData[[#This Row],[sales]]&gt;2000,"Medium Category","Low Category"))</f>
        <v>Medium Category</v>
      </c>
      <c r="G3388" s="2">
        <v>0.26</v>
      </c>
      <c r="H3388" s="24">
        <f t="shared" si="104"/>
        <v>624.61880000000008</v>
      </c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63" t="str">
        <f>IF(AND(DmartSalesData[[#This Row],[sales]]&gt;3000,DmartSalesData[[#This Row],[profit]]&gt;500),"Good","Not Good")</f>
        <v>Not Good</v>
      </c>
      <c r="R3388" s="73">
        <f>YEAR(DmartSalesData[[#This Row],[order_date]])</f>
        <v>2023</v>
      </c>
      <c r="S3388" s="73"/>
    </row>
    <row r="3389" spans="1:19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 t="str">
        <f>IF(DmartSalesData[[#This Row],[sales]]&gt;4000,"High Category",IF(DmartSalesData[[#This Row],[sales]]&gt;2000,"Medium Category","Low Category"))</f>
        <v>Medium Category</v>
      </c>
      <c r="G3389" s="2">
        <v>0.43</v>
      </c>
      <c r="H3389" s="24">
        <f t="shared" si="104"/>
        <v>1597.6134</v>
      </c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63" t="str">
        <f>IF(AND(DmartSalesData[[#This Row],[sales]]&gt;3000,DmartSalesData[[#This Row],[profit]]&gt;500),"Good","Not Good")</f>
        <v>Good</v>
      </c>
      <c r="R3389" s="73">
        <f>YEAR(DmartSalesData[[#This Row],[order_date]])</f>
        <v>2024</v>
      </c>
      <c r="S3389" s="73"/>
    </row>
    <row r="3390" spans="1:19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 t="str">
        <f>IF(DmartSalesData[[#This Row],[sales]]&gt;4000,"High Category",IF(DmartSalesData[[#This Row],[sales]]&gt;2000,"Medium Category","Low Category"))</f>
        <v>Low Category</v>
      </c>
      <c r="G3390" s="2">
        <v>0.21</v>
      </c>
      <c r="H3390" s="24">
        <f t="shared" si="104"/>
        <v>71.166899999999998</v>
      </c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63" t="str">
        <f>IF(AND(DmartSalesData[[#This Row],[sales]]&gt;3000,DmartSalesData[[#This Row],[profit]]&gt;500),"Good","Not Good")</f>
        <v>Not Good</v>
      </c>
      <c r="R3390" s="73">
        <f>YEAR(DmartSalesData[[#This Row],[order_date]])</f>
        <v>2024</v>
      </c>
      <c r="S3390" s="73"/>
    </row>
    <row r="3391" spans="1:19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 t="str">
        <f>IF(DmartSalesData[[#This Row],[sales]]&gt;4000,"High Category",IF(DmartSalesData[[#This Row],[sales]]&gt;2000,"Medium Category","Low Category"))</f>
        <v>Medium Category</v>
      </c>
      <c r="G3391" s="2">
        <v>0.02</v>
      </c>
      <c r="H3391" s="24">
        <f t="shared" si="104"/>
        <v>47.333999999999996</v>
      </c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63" t="str">
        <f>IF(AND(DmartSalesData[[#This Row],[sales]]&gt;3000,DmartSalesData[[#This Row],[profit]]&gt;500),"Good","Not Good")</f>
        <v>Not Good</v>
      </c>
      <c r="R3391" s="73">
        <f>YEAR(DmartSalesData[[#This Row],[order_date]])</f>
        <v>2023</v>
      </c>
      <c r="S3391" s="73"/>
    </row>
    <row r="3392" spans="1:19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 t="str">
        <f>IF(DmartSalesData[[#This Row],[sales]]&gt;4000,"High Category",IF(DmartSalesData[[#This Row],[sales]]&gt;2000,"Medium Category","Low Category"))</f>
        <v>Low Category</v>
      </c>
      <c r="G3392" s="2">
        <v>0.46</v>
      </c>
      <c r="H3392" s="24">
        <f t="shared" si="104"/>
        <v>466.78040000000004</v>
      </c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63" t="str">
        <f>IF(AND(DmartSalesData[[#This Row],[sales]]&gt;3000,DmartSalesData[[#This Row],[profit]]&gt;500),"Good","Not Good")</f>
        <v>Not Good</v>
      </c>
      <c r="R3392" s="73">
        <f>YEAR(DmartSalesData[[#This Row],[order_date]])</f>
        <v>2024</v>
      </c>
      <c r="S3392" s="73"/>
    </row>
    <row r="3393" spans="1:19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 t="str">
        <f>IF(DmartSalesData[[#This Row],[sales]]&gt;4000,"High Category",IF(DmartSalesData[[#This Row],[sales]]&gt;2000,"Medium Category","Low Category"))</f>
        <v>High Category</v>
      </c>
      <c r="G3393" s="2">
        <v>0.36</v>
      </c>
      <c r="H3393" s="24">
        <f t="shared" si="104"/>
        <v>1518.768</v>
      </c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63" t="str">
        <f>IF(AND(DmartSalesData[[#This Row],[sales]]&gt;3000,DmartSalesData[[#This Row],[profit]]&gt;500),"Good","Not Good")</f>
        <v>Good</v>
      </c>
      <c r="R3393" s="73">
        <f>YEAR(DmartSalesData[[#This Row],[order_date]])</f>
        <v>2024</v>
      </c>
      <c r="S3393" s="73"/>
    </row>
    <row r="3394" spans="1:19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 t="str">
        <f>IF(DmartSalesData[[#This Row],[sales]]&gt;4000,"High Category",IF(DmartSalesData[[#This Row],[sales]]&gt;2000,"Medium Category","Low Category"))</f>
        <v>High Category</v>
      </c>
      <c r="G3394" s="2">
        <v>0.26</v>
      </c>
      <c r="H3394" s="24">
        <f t="shared" ref="H3394:H3457" si="106">E3394*G3394</f>
        <v>1096.0430000000001</v>
      </c>
      <c r="I3394" s="2">
        <f t="shared" ref="I3394:I3457" si="107">E3394-H3394</f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63" t="str">
        <f>IF(AND(DmartSalesData[[#This Row],[sales]]&gt;3000,DmartSalesData[[#This Row],[profit]]&gt;500),"Good","Not Good")</f>
        <v>Good</v>
      </c>
      <c r="R3394" s="73">
        <f>YEAR(DmartSalesData[[#This Row],[order_date]])</f>
        <v>2024</v>
      </c>
      <c r="S3394" s="73"/>
    </row>
    <row r="3395" spans="1:19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 t="str">
        <f>IF(DmartSalesData[[#This Row],[sales]]&gt;4000,"High Category",IF(DmartSalesData[[#This Row],[sales]]&gt;2000,"Medium Category","Low Category"))</f>
        <v>Low Category</v>
      </c>
      <c r="G3395" s="2">
        <v>0.47</v>
      </c>
      <c r="H3395" s="24">
        <f t="shared" si="106"/>
        <v>591.34929999999997</v>
      </c>
      <c r="I3395" s="2">
        <f t="shared" si="107"/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63" t="str">
        <f>IF(AND(DmartSalesData[[#This Row],[sales]]&gt;3000,DmartSalesData[[#This Row],[profit]]&gt;500),"Good","Not Good")</f>
        <v>Not Good</v>
      </c>
      <c r="R3395" s="73">
        <f>YEAR(DmartSalesData[[#This Row],[order_date]])</f>
        <v>2023</v>
      </c>
      <c r="S3395" s="73"/>
    </row>
    <row r="3396" spans="1:19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 t="str">
        <f>IF(DmartSalesData[[#This Row],[sales]]&gt;4000,"High Category",IF(DmartSalesData[[#This Row],[sales]]&gt;2000,"Medium Category","Low Category"))</f>
        <v>Low Category</v>
      </c>
      <c r="G3396" s="2">
        <v>0.44</v>
      </c>
      <c r="H3396" s="24">
        <f t="shared" si="106"/>
        <v>730.22399999999993</v>
      </c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63" t="str">
        <f>IF(AND(DmartSalesData[[#This Row],[sales]]&gt;3000,DmartSalesData[[#This Row],[profit]]&gt;500),"Good","Not Good")</f>
        <v>Not Good</v>
      </c>
      <c r="R3396" s="73">
        <f>YEAR(DmartSalesData[[#This Row],[order_date]])</f>
        <v>2024</v>
      </c>
      <c r="S3396" s="73"/>
    </row>
    <row r="3397" spans="1:19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 t="str">
        <f>IF(DmartSalesData[[#This Row],[sales]]&gt;4000,"High Category",IF(DmartSalesData[[#This Row],[sales]]&gt;2000,"Medium Category","Low Category"))</f>
        <v>Medium Category</v>
      </c>
      <c r="G3397" s="2">
        <v>0.05</v>
      </c>
      <c r="H3397" s="24">
        <f t="shared" si="106"/>
        <v>177.107</v>
      </c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63" t="str">
        <f>IF(AND(DmartSalesData[[#This Row],[sales]]&gt;3000,DmartSalesData[[#This Row],[profit]]&gt;500),"Good","Not Good")</f>
        <v>Good</v>
      </c>
      <c r="R3397" s="73">
        <f>YEAR(DmartSalesData[[#This Row],[order_date]])</f>
        <v>2024</v>
      </c>
      <c r="S3397" s="73"/>
    </row>
    <row r="3398" spans="1:19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 t="str">
        <f>IF(DmartSalesData[[#This Row],[sales]]&gt;4000,"High Category",IF(DmartSalesData[[#This Row],[sales]]&gt;2000,"Medium Category","Low Category"))</f>
        <v>Medium Category</v>
      </c>
      <c r="G3398" s="2">
        <v>0.31</v>
      </c>
      <c r="H3398" s="24">
        <f t="shared" si="106"/>
        <v>1152.425</v>
      </c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63" t="str">
        <f>IF(AND(DmartSalesData[[#This Row],[sales]]&gt;3000,DmartSalesData[[#This Row],[profit]]&gt;500),"Good","Not Good")</f>
        <v>Good</v>
      </c>
      <c r="R3398" s="73">
        <f>YEAR(DmartSalesData[[#This Row],[order_date]])</f>
        <v>2023</v>
      </c>
      <c r="S3398" s="73"/>
    </row>
    <row r="3399" spans="1:19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 t="str">
        <f>IF(DmartSalesData[[#This Row],[sales]]&gt;4000,"High Category",IF(DmartSalesData[[#This Row],[sales]]&gt;2000,"Medium Category","Low Category"))</f>
        <v>Medium Category</v>
      </c>
      <c r="G3399" s="2">
        <v>0.27</v>
      </c>
      <c r="H3399" s="24">
        <f t="shared" si="106"/>
        <v>897.0453</v>
      </c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63" t="str">
        <f>IF(AND(DmartSalesData[[#This Row],[sales]]&gt;3000,DmartSalesData[[#This Row],[profit]]&gt;500),"Good","Not Good")</f>
        <v>Good</v>
      </c>
      <c r="R3399" s="73">
        <f>YEAR(DmartSalesData[[#This Row],[order_date]])</f>
        <v>2024</v>
      </c>
      <c r="S3399" s="73"/>
    </row>
    <row r="3400" spans="1:19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 t="str">
        <f>IF(DmartSalesData[[#This Row],[sales]]&gt;4000,"High Category",IF(DmartSalesData[[#This Row],[sales]]&gt;2000,"Medium Category","Low Category"))</f>
        <v>High Category</v>
      </c>
      <c r="G3400" s="2">
        <v>0.39</v>
      </c>
      <c r="H3400" s="24">
        <f t="shared" si="106"/>
        <v>1943.6820000000002</v>
      </c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63" t="str">
        <f>IF(AND(DmartSalesData[[#This Row],[sales]]&gt;3000,DmartSalesData[[#This Row],[profit]]&gt;500),"Good","Not Good")</f>
        <v>Good</v>
      </c>
      <c r="R3400" s="73">
        <f>YEAR(DmartSalesData[[#This Row],[order_date]])</f>
        <v>2023</v>
      </c>
      <c r="S3400" s="73"/>
    </row>
    <row r="3401" spans="1:19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 t="str">
        <f>IF(DmartSalesData[[#This Row],[sales]]&gt;4000,"High Category",IF(DmartSalesData[[#This Row],[sales]]&gt;2000,"Medium Category","Low Category"))</f>
        <v>High Category</v>
      </c>
      <c r="G3401" s="2">
        <v>0.15</v>
      </c>
      <c r="H3401" s="24">
        <f t="shared" si="106"/>
        <v>653.48249999999996</v>
      </c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63" t="str">
        <f>IF(AND(DmartSalesData[[#This Row],[sales]]&gt;3000,DmartSalesData[[#This Row],[profit]]&gt;500),"Good","Not Good")</f>
        <v>Good</v>
      </c>
      <c r="R3401" s="73">
        <f>YEAR(DmartSalesData[[#This Row],[order_date]])</f>
        <v>2023</v>
      </c>
      <c r="S3401" s="73"/>
    </row>
    <row r="3402" spans="1:19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 t="str">
        <f>IF(DmartSalesData[[#This Row],[sales]]&gt;4000,"High Category",IF(DmartSalesData[[#This Row],[sales]]&gt;2000,"Medium Category","Low Category"))</f>
        <v>Medium Category</v>
      </c>
      <c r="G3402" s="2">
        <v>0</v>
      </c>
      <c r="H3402" s="24">
        <f t="shared" si="106"/>
        <v>0</v>
      </c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63" t="str">
        <f>IF(AND(DmartSalesData[[#This Row],[sales]]&gt;3000,DmartSalesData[[#This Row],[profit]]&gt;500),"Good","Not Good")</f>
        <v>Not Good</v>
      </c>
      <c r="R3402" s="73">
        <f>YEAR(DmartSalesData[[#This Row],[order_date]])</f>
        <v>2024</v>
      </c>
      <c r="S3402" s="73"/>
    </row>
    <row r="3403" spans="1:19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 t="str">
        <f>IF(DmartSalesData[[#This Row],[sales]]&gt;4000,"High Category",IF(DmartSalesData[[#This Row],[sales]]&gt;2000,"Medium Category","Low Category"))</f>
        <v>Low Category</v>
      </c>
      <c r="G3403" s="2">
        <v>0.09</v>
      </c>
      <c r="H3403" s="24">
        <f t="shared" si="106"/>
        <v>153.19710000000001</v>
      </c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63" t="str">
        <f>IF(AND(DmartSalesData[[#This Row],[sales]]&gt;3000,DmartSalesData[[#This Row],[profit]]&gt;500),"Good","Not Good")</f>
        <v>Not Good</v>
      </c>
      <c r="R3403" s="73">
        <f>YEAR(DmartSalesData[[#This Row],[order_date]])</f>
        <v>2023</v>
      </c>
      <c r="S3403" s="73"/>
    </row>
    <row r="3404" spans="1:19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 t="str">
        <f>IF(DmartSalesData[[#This Row],[sales]]&gt;4000,"High Category",IF(DmartSalesData[[#This Row],[sales]]&gt;2000,"Medium Category","Low Category"))</f>
        <v>Medium Category</v>
      </c>
      <c r="G3404" s="2">
        <v>0.11</v>
      </c>
      <c r="H3404" s="24">
        <f t="shared" si="106"/>
        <v>332.70159999999998</v>
      </c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63" t="str">
        <f>IF(AND(DmartSalesData[[#This Row],[sales]]&gt;3000,DmartSalesData[[#This Row],[profit]]&gt;500),"Good","Not Good")</f>
        <v>Not Good</v>
      </c>
      <c r="R3404" s="73">
        <f>YEAR(DmartSalesData[[#This Row],[order_date]])</f>
        <v>2024</v>
      </c>
      <c r="S3404" s="73"/>
    </row>
    <row r="3405" spans="1:19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 t="str">
        <f>IF(DmartSalesData[[#This Row],[sales]]&gt;4000,"High Category",IF(DmartSalesData[[#This Row],[sales]]&gt;2000,"Medium Category","Low Category"))</f>
        <v>High Category</v>
      </c>
      <c r="G3405" s="2">
        <v>0.15</v>
      </c>
      <c r="H3405" s="24">
        <f t="shared" si="106"/>
        <v>615.96299999999997</v>
      </c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63" t="str">
        <f>IF(AND(DmartSalesData[[#This Row],[sales]]&gt;3000,DmartSalesData[[#This Row],[profit]]&gt;500),"Good","Not Good")</f>
        <v>Good</v>
      </c>
      <c r="R3405" s="73">
        <f>YEAR(DmartSalesData[[#This Row],[order_date]])</f>
        <v>2024</v>
      </c>
      <c r="S3405" s="73"/>
    </row>
    <row r="3406" spans="1:19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 t="str">
        <f>IF(DmartSalesData[[#This Row],[sales]]&gt;4000,"High Category",IF(DmartSalesData[[#This Row],[sales]]&gt;2000,"Medium Category","Low Category"))</f>
        <v>Medium Category</v>
      </c>
      <c r="G3406" s="2">
        <v>0.19</v>
      </c>
      <c r="H3406" s="24">
        <f t="shared" si="106"/>
        <v>461.54419999999999</v>
      </c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63" t="str">
        <f>IF(AND(DmartSalesData[[#This Row],[sales]]&gt;3000,DmartSalesData[[#This Row],[profit]]&gt;500),"Good","Not Good")</f>
        <v>Not Good</v>
      </c>
      <c r="R3406" s="73">
        <f>YEAR(DmartSalesData[[#This Row],[order_date]])</f>
        <v>2023</v>
      </c>
      <c r="S3406" s="73"/>
    </row>
    <row r="3407" spans="1:19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 t="str">
        <f>IF(DmartSalesData[[#This Row],[sales]]&gt;4000,"High Category",IF(DmartSalesData[[#This Row],[sales]]&gt;2000,"Medium Category","Low Category"))</f>
        <v>Medium Category</v>
      </c>
      <c r="G3407" s="2">
        <v>0.35</v>
      </c>
      <c r="H3407" s="24">
        <f t="shared" si="106"/>
        <v>1300.1415</v>
      </c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63" t="str">
        <f>IF(AND(DmartSalesData[[#This Row],[sales]]&gt;3000,DmartSalesData[[#This Row],[profit]]&gt;500),"Good","Not Good")</f>
        <v>Good</v>
      </c>
      <c r="R3407" s="73">
        <f>YEAR(DmartSalesData[[#This Row],[order_date]])</f>
        <v>2024</v>
      </c>
      <c r="S3407" s="73"/>
    </row>
    <row r="3408" spans="1:19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 t="str">
        <f>IF(DmartSalesData[[#This Row],[sales]]&gt;4000,"High Category",IF(DmartSalesData[[#This Row],[sales]]&gt;2000,"Medium Category","Low Category"))</f>
        <v>Low Category</v>
      </c>
      <c r="G3408" s="2">
        <v>0.04</v>
      </c>
      <c r="H3408" s="24">
        <f t="shared" si="106"/>
        <v>7.7552000000000003</v>
      </c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63" t="str">
        <f>IF(AND(DmartSalesData[[#This Row],[sales]]&gt;3000,DmartSalesData[[#This Row],[profit]]&gt;500),"Good","Not Good")</f>
        <v>Not Good</v>
      </c>
      <c r="R3408" s="73">
        <f>YEAR(DmartSalesData[[#This Row],[order_date]])</f>
        <v>2023</v>
      </c>
      <c r="S3408" s="73"/>
    </row>
    <row r="3409" spans="1:19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 t="str">
        <f>IF(DmartSalesData[[#This Row],[sales]]&gt;4000,"High Category",IF(DmartSalesData[[#This Row],[sales]]&gt;2000,"Medium Category","Low Category"))</f>
        <v>High Category</v>
      </c>
      <c r="G3409" s="2">
        <v>0.24</v>
      </c>
      <c r="H3409" s="24">
        <f t="shared" si="106"/>
        <v>1112.7888</v>
      </c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63" t="str">
        <f>IF(AND(DmartSalesData[[#This Row],[sales]]&gt;3000,DmartSalesData[[#This Row],[profit]]&gt;500),"Good","Not Good")</f>
        <v>Good</v>
      </c>
      <c r="R3409" s="73">
        <f>YEAR(DmartSalesData[[#This Row],[order_date]])</f>
        <v>2023</v>
      </c>
      <c r="S3409" s="73"/>
    </row>
    <row r="3410" spans="1:19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 t="str">
        <f>IF(DmartSalesData[[#This Row],[sales]]&gt;4000,"High Category",IF(DmartSalesData[[#This Row],[sales]]&gt;2000,"Medium Category","Low Category"))</f>
        <v>Medium Category</v>
      </c>
      <c r="G3410" s="2">
        <v>0.25</v>
      </c>
      <c r="H3410" s="24">
        <f t="shared" si="106"/>
        <v>972.94749999999999</v>
      </c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63" t="str">
        <f>IF(AND(DmartSalesData[[#This Row],[sales]]&gt;3000,DmartSalesData[[#This Row],[profit]]&gt;500),"Good","Not Good")</f>
        <v>Good</v>
      </c>
      <c r="R3410" s="73">
        <f>YEAR(DmartSalesData[[#This Row],[order_date]])</f>
        <v>2023</v>
      </c>
      <c r="S3410" s="73"/>
    </row>
    <row r="3411" spans="1:19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 t="str">
        <f>IF(DmartSalesData[[#This Row],[sales]]&gt;4000,"High Category",IF(DmartSalesData[[#This Row],[sales]]&gt;2000,"Medium Category","Low Category"))</f>
        <v>Medium Category</v>
      </c>
      <c r="G3411" s="2">
        <v>0.31</v>
      </c>
      <c r="H3411" s="24">
        <f t="shared" si="106"/>
        <v>629.77430000000004</v>
      </c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63" t="str">
        <f>IF(AND(DmartSalesData[[#This Row],[sales]]&gt;3000,DmartSalesData[[#This Row],[profit]]&gt;500),"Good","Not Good")</f>
        <v>Not Good</v>
      </c>
      <c r="R3411" s="73">
        <f>YEAR(DmartSalesData[[#This Row],[order_date]])</f>
        <v>2023</v>
      </c>
      <c r="S3411" s="73"/>
    </row>
    <row r="3412" spans="1:19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 t="str">
        <f>IF(DmartSalesData[[#This Row],[sales]]&gt;4000,"High Category",IF(DmartSalesData[[#This Row],[sales]]&gt;2000,"Medium Category","Low Category"))</f>
        <v>Low Category</v>
      </c>
      <c r="G3412" s="2">
        <v>0.16</v>
      </c>
      <c r="H3412" s="24">
        <f t="shared" si="106"/>
        <v>317.06560000000002</v>
      </c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63" t="str">
        <f>IF(AND(DmartSalesData[[#This Row],[sales]]&gt;3000,DmartSalesData[[#This Row],[profit]]&gt;500),"Good","Not Good")</f>
        <v>Not Good</v>
      </c>
      <c r="R3412" s="73">
        <f>YEAR(DmartSalesData[[#This Row],[order_date]])</f>
        <v>2023</v>
      </c>
      <c r="S3412" s="73"/>
    </row>
    <row r="3413" spans="1:19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 t="str">
        <f>IF(DmartSalesData[[#This Row],[sales]]&gt;4000,"High Category",IF(DmartSalesData[[#This Row],[sales]]&gt;2000,"Medium Category","Low Category"))</f>
        <v>Low Category</v>
      </c>
      <c r="G3413" s="2">
        <v>0.13</v>
      </c>
      <c r="H3413" s="24">
        <f t="shared" si="106"/>
        <v>78.539500000000004</v>
      </c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63" t="str">
        <f>IF(AND(DmartSalesData[[#This Row],[sales]]&gt;3000,DmartSalesData[[#This Row],[profit]]&gt;500),"Good","Not Good")</f>
        <v>Not Good</v>
      </c>
      <c r="R3413" s="73">
        <f>YEAR(DmartSalesData[[#This Row],[order_date]])</f>
        <v>2024</v>
      </c>
      <c r="S3413" s="73"/>
    </row>
    <row r="3414" spans="1:19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 t="str">
        <f>IF(DmartSalesData[[#This Row],[sales]]&gt;4000,"High Category",IF(DmartSalesData[[#This Row],[sales]]&gt;2000,"Medium Category","Low Category"))</f>
        <v>High Category</v>
      </c>
      <c r="G3414" s="2">
        <v>0.24</v>
      </c>
      <c r="H3414" s="24">
        <f t="shared" si="106"/>
        <v>983.79599999999982</v>
      </c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63" t="str">
        <f>IF(AND(DmartSalesData[[#This Row],[sales]]&gt;3000,DmartSalesData[[#This Row],[profit]]&gt;500),"Good","Not Good")</f>
        <v>Good</v>
      </c>
      <c r="R3414" s="73">
        <f>YEAR(DmartSalesData[[#This Row],[order_date]])</f>
        <v>2023</v>
      </c>
      <c r="S3414" s="73"/>
    </row>
    <row r="3415" spans="1:19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 t="str">
        <f>IF(DmartSalesData[[#This Row],[sales]]&gt;4000,"High Category",IF(DmartSalesData[[#This Row],[sales]]&gt;2000,"Medium Category","Low Category"))</f>
        <v>Medium Category</v>
      </c>
      <c r="G3415" s="2">
        <v>0.33</v>
      </c>
      <c r="H3415" s="24">
        <f t="shared" si="106"/>
        <v>1275.8724000000002</v>
      </c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63" t="str">
        <f>IF(AND(DmartSalesData[[#This Row],[sales]]&gt;3000,DmartSalesData[[#This Row],[profit]]&gt;500),"Good","Not Good")</f>
        <v>Good</v>
      </c>
      <c r="R3415" s="73">
        <f>YEAR(DmartSalesData[[#This Row],[order_date]])</f>
        <v>2024</v>
      </c>
      <c r="S3415" s="73"/>
    </row>
    <row r="3416" spans="1:19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 t="str">
        <f>IF(DmartSalesData[[#This Row],[sales]]&gt;4000,"High Category",IF(DmartSalesData[[#This Row],[sales]]&gt;2000,"Medium Category","Low Category"))</f>
        <v>Medium Category</v>
      </c>
      <c r="G3416" s="2">
        <v>0.02</v>
      </c>
      <c r="H3416" s="24">
        <f t="shared" si="106"/>
        <v>63.764399999999995</v>
      </c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63" t="str">
        <f>IF(AND(DmartSalesData[[#This Row],[sales]]&gt;3000,DmartSalesData[[#This Row],[profit]]&gt;500),"Good","Not Good")</f>
        <v>Good</v>
      </c>
      <c r="R3416" s="73">
        <f>YEAR(DmartSalesData[[#This Row],[order_date]])</f>
        <v>2023</v>
      </c>
      <c r="S3416" s="73"/>
    </row>
    <row r="3417" spans="1:19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 t="str">
        <f>IF(DmartSalesData[[#This Row],[sales]]&gt;4000,"High Category",IF(DmartSalesData[[#This Row],[sales]]&gt;2000,"Medium Category","Low Category"))</f>
        <v>Low Category</v>
      </c>
      <c r="G3417" s="2">
        <v>0.15</v>
      </c>
      <c r="H3417" s="24">
        <f t="shared" si="106"/>
        <v>89.570999999999998</v>
      </c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63" t="str">
        <f>IF(AND(DmartSalesData[[#This Row],[sales]]&gt;3000,DmartSalesData[[#This Row],[profit]]&gt;500),"Good","Not Good")</f>
        <v>Not Good</v>
      </c>
      <c r="R3417" s="73">
        <f>YEAR(DmartSalesData[[#This Row],[order_date]])</f>
        <v>2024</v>
      </c>
      <c r="S3417" s="73"/>
    </row>
    <row r="3418" spans="1:19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 t="str">
        <f>IF(DmartSalesData[[#This Row],[sales]]&gt;4000,"High Category",IF(DmartSalesData[[#This Row],[sales]]&gt;2000,"Medium Category","Low Category"))</f>
        <v>Low Category</v>
      </c>
      <c r="G3418" s="2">
        <v>0.39</v>
      </c>
      <c r="H3418" s="24">
        <f t="shared" si="106"/>
        <v>540.33330000000001</v>
      </c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63" t="str">
        <f>IF(AND(DmartSalesData[[#This Row],[sales]]&gt;3000,DmartSalesData[[#This Row],[profit]]&gt;500),"Good","Not Good")</f>
        <v>Not Good</v>
      </c>
      <c r="R3418" s="73">
        <f>YEAR(DmartSalesData[[#This Row],[order_date]])</f>
        <v>2023</v>
      </c>
      <c r="S3418" s="73"/>
    </row>
    <row r="3419" spans="1:19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 t="str">
        <f>IF(DmartSalesData[[#This Row],[sales]]&gt;4000,"High Category",IF(DmartSalesData[[#This Row],[sales]]&gt;2000,"Medium Category","Low Category"))</f>
        <v>Medium Category</v>
      </c>
      <c r="G3419" s="2">
        <v>0.24</v>
      </c>
      <c r="H3419" s="24">
        <f t="shared" si="106"/>
        <v>563.68319999999994</v>
      </c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63" t="str">
        <f>IF(AND(DmartSalesData[[#This Row],[sales]]&gt;3000,DmartSalesData[[#This Row],[profit]]&gt;500),"Good","Not Good")</f>
        <v>Not Good</v>
      </c>
      <c r="R3419" s="73">
        <f>YEAR(DmartSalesData[[#This Row],[order_date]])</f>
        <v>2024</v>
      </c>
      <c r="S3419" s="73"/>
    </row>
    <row r="3420" spans="1:19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 t="str">
        <f>IF(DmartSalesData[[#This Row],[sales]]&gt;4000,"High Category",IF(DmartSalesData[[#This Row],[sales]]&gt;2000,"Medium Category","Low Category"))</f>
        <v>Low Category</v>
      </c>
      <c r="G3420" s="2">
        <v>0.48</v>
      </c>
      <c r="H3420" s="24">
        <f t="shared" si="106"/>
        <v>673.56479999999999</v>
      </c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63" t="str">
        <f>IF(AND(DmartSalesData[[#This Row],[sales]]&gt;3000,DmartSalesData[[#This Row],[profit]]&gt;500),"Good","Not Good")</f>
        <v>Not Good</v>
      </c>
      <c r="R3420" s="73">
        <f>YEAR(DmartSalesData[[#This Row],[order_date]])</f>
        <v>2024</v>
      </c>
      <c r="S3420" s="73"/>
    </row>
    <row r="3421" spans="1:19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 t="str">
        <f>IF(DmartSalesData[[#This Row],[sales]]&gt;4000,"High Category",IF(DmartSalesData[[#This Row],[sales]]&gt;2000,"Medium Category","Low Category"))</f>
        <v>Medium Category</v>
      </c>
      <c r="G3421" s="2">
        <v>0.43</v>
      </c>
      <c r="H3421" s="24">
        <f t="shared" si="106"/>
        <v>957.38209999999992</v>
      </c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63" t="str">
        <f>IF(AND(DmartSalesData[[#This Row],[sales]]&gt;3000,DmartSalesData[[#This Row],[profit]]&gt;500),"Good","Not Good")</f>
        <v>Not Good</v>
      </c>
      <c r="R3421" s="73">
        <f>YEAR(DmartSalesData[[#This Row],[order_date]])</f>
        <v>2024</v>
      </c>
      <c r="S3421" s="73"/>
    </row>
    <row r="3422" spans="1:19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 t="str">
        <f>IF(DmartSalesData[[#This Row],[sales]]&gt;4000,"High Category",IF(DmartSalesData[[#This Row],[sales]]&gt;2000,"Medium Category","Low Category"))</f>
        <v>Low Category</v>
      </c>
      <c r="G3422" s="2">
        <v>0.17</v>
      </c>
      <c r="H3422" s="24">
        <f t="shared" si="106"/>
        <v>205.22230000000002</v>
      </c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63" t="str">
        <f>IF(AND(DmartSalesData[[#This Row],[sales]]&gt;3000,DmartSalesData[[#This Row],[profit]]&gt;500),"Good","Not Good")</f>
        <v>Not Good</v>
      </c>
      <c r="R3422" s="73">
        <f>YEAR(DmartSalesData[[#This Row],[order_date]])</f>
        <v>2024</v>
      </c>
      <c r="S3422" s="73"/>
    </row>
    <row r="3423" spans="1:19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 t="str">
        <f>IF(DmartSalesData[[#This Row],[sales]]&gt;4000,"High Category",IF(DmartSalesData[[#This Row],[sales]]&gt;2000,"Medium Category","Low Category"))</f>
        <v>Low Category</v>
      </c>
      <c r="G3423" s="2">
        <v>0.36</v>
      </c>
      <c r="H3423" s="24">
        <f t="shared" si="106"/>
        <v>652.69439999999997</v>
      </c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63" t="str">
        <f>IF(AND(DmartSalesData[[#This Row],[sales]]&gt;3000,DmartSalesData[[#This Row],[profit]]&gt;500),"Good","Not Good")</f>
        <v>Not Good</v>
      </c>
      <c r="R3423" s="73">
        <f>YEAR(DmartSalesData[[#This Row],[order_date]])</f>
        <v>2024</v>
      </c>
      <c r="S3423" s="73"/>
    </row>
    <row r="3424" spans="1:19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 t="str">
        <f>IF(DmartSalesData[[#This Row],[sales]]&gt;4000,"High Category",IF(DmartSalesData[[#This Row],[sales]]&gt;2000,"Medium Category","Low Category"))</f>
        <v>Medium Category</v>
      </c>
      <c r="G3424" s="2">
        <v>0.14000000000000001</v>
      </c>
      <c r="H3424" s="24">
        <f t="shared" si="106"/>
        <v>461.47500000000002</v>
      </c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63" t="str">
        <f>IF(AND(DmartSalesData[[#This Row],[sales]]&gt;3000,DmartSalesData[[#This Row],[profit]]&gt;500),"Good","Not Good")</f>
        <v>Good</v>
      </c>
      <c r="R3424" s="73">
        <f>YEAR(DmartSalesData[[#This Row],[order_date]])</f>
        <v>2024</v>
      </c>
      <c r="S3424" s="73"/>
    </row>
    <row r="3425" spans="1:19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 t="str">
        <f>IF(DmartSalesData[[#This Row],[sales]]&gt;4000,"High Category",IF(DmartSalesData[[#This Row],[sales]]&gt;2000,"Medium Category","Low Category"))</f>
        <v>High Category</v>
      </c>
      <c r="G3425" s="2">
        <v>0.09</v>
      </c>
      <c r="H3425" s="24">
        <f t="shared" si="106"/>
        <v>402.53129999999993</v>
      </c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63" t="str">
        <f>IF(AND(DmartSalesData[[#This Row],[sales]]&gt;3000,DmartSalesData[[#This Row],[profit]]&gt;500),"Good","Not Good")</f>
        <v>Good</v>
      </c>
      <c r="R3425" s="73">
        <f>YEAR(DmartSalesData[[#This Row],[order_date]])</f>
        <v>2024</v>
      </c>
      <c r="S3425" s="73"/>
    </row>
    <row r="3426" spans="1:19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 t="str">
        <f>IF(DmartSalesData[[#This Row],[sales]]&gt;4000,"High Category",IF(DmartSalesData[[#This Row],[sales]]&gt;2000,"Medium Category","Low Category"))</f>
        <v>Low Category</v>
      </c>
      <c r="G3426" s="2">
        <v>0.44</v>
      </c>
      <c r="H3426" s="24">
        <f t="shared" si="106"/>
        <v>874.12600000000009</v>
      </c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63" t="str">
        <f>IF(AND(DmartSalesData[[#This Row],[sales]]&gt;3000,DmartSalesData[[#This Row],[profit]]&gt;500),"Good","Not Good")</f>
        <v>Not Good</v>
      </c>
      <c r="R3426" s="73">
        <f>YEAR(DmartSalesData[[#This Row],[order_date]])</f>
        <v>2023</v>
      </c>
      <c r="S3426" s="73"/>
    </row>
    <row r="3427" spans="1:19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 t="str">
        <f>IF(DmartSalesData[[#This Row],[sales]]&gt;4000,"High Category",IF(DmartSalesData[[#This Row],[sales]]&gt;2000,"Medium Category","Low Category"))</f>
        <v>Medium Category</v>
      </c>
      <c r="G3427" s="2">
        <v>0.18</v>
      </c>
      <c r="H3427" s="24">
        <f t="shared" si="106"/>
        <v>628.26299999999992</v>
      </c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63" t="str">
        <f>IF(AND(DmartSalesData[[#This Row],[sales]]&gt;3000,DmartSalesData[[#This Row],[profit]]&gt;500),"Good","Not Good")</f>
        <v>Not Good</v>
      </c>
      <c r="R3427" s="73">
        <f>YEAR(DmartSalesData[[#This Row],[order_date]])</f>
        <v>2024</v>
      </c>
      <c r="S3427" s="73"/>
    </row>
    <row r="3428" spans="1:19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 t="str">
        <f>IF(DmartSalesData[[#This Row],[sales]]&gt;4000,"High Category",IF(DmartSalesData[[#This Row],[sales]]&gt;2000,"Medium Category","Low Category"))</f>
        <v>Low Category</v>
      </c>
      <c r="G3428" s="2">
        <v>0.1</v>
      </c>
      <c r="H3428" s="24">
        <f t="shared" si="106"/>
        <v>76.049000000000007</v>
      </c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63" t="str">
        <f>IF(AND(DmartSalesData[[#This Row],[sales]]&gt;3000,DmartSalesData[[#This Row],[profit]]&gt;500),"Good","Not Good")</f>
        <v>Not Good</v>
      </c>
      <c r="R3428" s="73">
        <f>YEAR(DmartSalesData[[#This Row],[order_date]])</f>
        <v>2023</v>
      </c>
      <c r="S3428" s="73"/>
    </row>
    <row r="3429" spans="1:19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 t="str">
        <f>IF(DmartSalesData[[#This Row],[sales]]&gt;4000,"High Category",IF(DmartSalesData[[#This Row],[sales]]&gt;2000,"Medium Category","Low Category"))</f>
        <v>Medium Category</v>
      </c>
      <c r="G3429" s="2">
        <v>0.48</v>
      </c>
      <c r="H3429" s="24">
        <f t="shared" si="106"/>
        <v>1320.0048000000002</v>
      </c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63" t="str">
        <f>IF(AND(DmartSalesData[[#This Row],[sales]]&gt;3000,DmartSalesData[[#This Row],[profit]]&gt;500),"Good","Not Good")</f>
        <v>Not Good</v>
      </c>
      <c r="R3429" s="73">
        <f>YEAR(DmartSalesData[[#This Row],[order_date]])</f>
        <v>2024</v>
      </c>
      <c r="S3429" s="73"/>
    </row>
    <row r="3430" spans="1:19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 t="str">
        <f>IF(DmartSalesData[[#This Row],[sales]]&gt;4000,"High Category",IF(DmartSalesData[[#This Row],[sales]]&gt;2000,"Medium Category","Low Category"))</f>
        <v>High Category</v>
      </c>
      <c r="G3430" s="2">
        <v>0.02</v>
      </c>
      <c r="H3430" s="24">
        <f t="shared" si="106"/>
        <v>92.327000000000012</v>
      </c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63" t="str">
        <f>IF(AND(DmartSalesData[[#This Row],[sales]]&gt;3000,DmartSalesData[[#This Row],[profit]]&gt;500),"Good","Not Good")</f>
        <v>Good</v>
      </c>
      <c r="R3430" s="73">
        <f>YEAR(DmartSalesData[[#This Row],[order_date]])</f>
        <v>2023</v>
      </c>
      <c r="S3430" s="73"/>
    </row>
    <row r="3431" spans="1:19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 t="str">
        <f>IF(DmartSalesData[[#This Row],[sales]]&gt;4000,"High Category",IF(DmartSalesData[[#This Row],[sales]]&gt;2000,"Medium Category","Low Category"))</f>
        <v>Low Category</v>
      </c>
      <c r="G3431" s="2">
        <v>0.18</v>
      </c>
      <c r="H3431" s="24">
        <f t="shared" si="106"/>
        <v>42.640199999999993</v>
      </c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63" t="str">
        <f>IF(AND(DmartSalesData[[#This Row],[sales]]&gt;3000,DmartSalesData[[#This Row],[profit]]&gt;500),"Good","Not Good")</f>
        <v>Not Good</v>
      </c>
      <c r="R3431" s="73">
        <f>YEAR(DmartSalesData[[#This Row],[order_date]])</f>
        <v>2024</v>
      </c>
      <c r="S3431" s="73"/>
    </row>
    <row r="3432" spans="1:19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 t="str">
        <f>IF(DmartSalesData[[#This Row],[sales]]&gt;4000,"High Category",IF(DmartSalesData[[#This Row],[sales]]&gt;2000,"Medium Category","Low Category"))</f>
        <v>Low Category</v>
      </c>
      <c r="G3432" s="2">
        <v>0.02</v>
      </c>
      <c r="H3432" s="24">
        <f t="shared" si="106"/>
        <v>28.220600000000001</v>
      </c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63" t="str">
        <f>IF(AND(DmartSalesData[[#This Row],[sales]]&gt;3000,DmartSalesData[[#This Row],[profit]]&gt;500),"Good","Not Good")</f>
        <v>Not Good</v>
      </c>
      <c r="R3432" s="73">
        <f>YEAR(DmartSalesData[[#This Row],[order_date]])</f>
        <v>2023</v>
      </c>
      <c r="S3432" s="73"/>
    </row>
    <row r="3433" spans="1:19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 t="str">
        <f>IF(DmartSalesData[[#This Row],[sales]]&gt;4000,"High Category",IF(DmartSalesData[[#This Row],[sales]]&gt;2000,"Medium Category","Low Category"))</f>
        <v>Low Category</v>
      </c>
      <c r="G3433" s="2">
        <v>0.25</v>
      </c>
      <c r="H3433" s="24">
        <f t="shared" si="106"/>
        <v>187.30500000000001</v>
      </c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63" t="str">
        <f>IF(AND(DmartSalesData[[#This Row],[sales]]&gt;3000,DmartSalesData[[#This Row],[profit]]&gt;500),"Good","Not Good")</f>
        <v>Not Good</v>
      </c>
      <c r="R3433" s="73">
        <f>YEAR(DmartSalesData[[#This Row],[order_date]])</f>
        <v>2023</v>
      </c>
      <c r="S3433" s="73"/>
    </row>
    <row r="3434" spans="1:19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 t="str">
        <f>IF(DmartSalesData[[#This Row],[sales]]&gt;4000,"High Category",IF(DmartSalesData[[#This Row],[sales]]&gt;2000,"Medium Category","Low Category"))</f>
        <v>Medium Category</v>
      </c>
      <c r="G3434" s="2">
        <v>0.2</v>
      </c>
      <c r="H3434" s="24">
        <f t="shared" si="106"/>
        <v>542.46</v>
      </c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63" t="str">
        <f>IF(AND(DmartSalesData[[#This Row],[sales]]&gt;3000,DmartSalesData[[#This Row],[profit]]&gt;500),"Good","Not Good")</f>
        <v>Not Good</v>
      </c>
      <c r="R3434" s="73">
        <f>YEAR(DmartSalesData[[#This Row],[order_date]])</f>
        <v>2024</v>
      </c>
      <c r="S3434" s="73"/>
    </row>
    <row r="3435" spans="1:19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 t="str">
        <f>IF(DmartSalesData[[#This Row],[sales]]&gt;4000,"High Category",IF(DmartSalesData[[#This Row],[sales]]&gt;2000,"Medium Category","Low Category"))</f>
        <v>Medium Category</v>
      </c>
      <c r="G3435" s="2">
        <v>0.36</v>
      </c>
      <c r="H3435" s="24">
        <f t="shared" si="106"/>
        <v>1234.8899999999999</v>
      </c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63" t="str">
        <f>IF(AND(DmartSalesData[[#This Row],[sales]]&gt;3000,DmartSalesData[[#This Row],[profit]]&gt;500),"Good","Not Good")</f>
        <v>Not Good</v>
      </c>
      <c r="R3435" s="73">
        <f>YEAR(DmartSalesData[[#This Row],[order_date]])</f>
        <v>2024</v>
      </c>
      <c r="S3435" s="73"/>
    </row>
    <row r="3436" spans="1:19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 t="str">
        <f>IF(DmartSalesData[[#This Row],[sales]]&gt;4000,"High Category",IF(DmartSalesData[[#This Row],[sales]]&gt;2000,"Medium Category","Low Category"))</f>
        <v>Low Category</v>
      </c>
      <c r="G3436" s="2">
        <v>0.48</v>
      </c>
      <c r="H3436" s="24">
        <f t="shared" si="106"/>
        <v>183.89759999999998</v>
      </c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63" t="str">
        <f>IF(AND(DmartSalesData[[#This Row],[sales]]&gt;3000,DmartSalesData[[#This Row],[profit]]&gt;500),"Good","Not Good")</f>
        <v>Not Good</v>
      </c>
      <c r="R3436" s="73">
        <f>YEAR(DmartSalesData[[#This Row],[order_date]])</f>
        <v>2023</v>
      </c>
      <c r="S3436" s="73"/>
    </row>
    <row r="3437" spans="1:19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 t="str">
        <f>IF(DmartSalesData[[#This Row],[sales]]&gt;4000,"High Category",IF(DmartSalesData[[#This Row],[sales]]&gt;2000,"Medium Category","Low Category"))</f>
        <v>Low Category</v>
      </c>
      <c r="G3437" s="2">
        <v>0.26</v>
      </c>
      <c r="H3437" s="24">
        <f t="shared" si="106"/>
        <v>115.5414</v>
      </c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63" t="str">
        <f>IF(AND(DmartSalesData[[#This Row],[sales]]&gt;3000,DmartSalesData[[#This Row],[profit]]&gt;500),"Good","Not Good")</f>
        <v>Not Good</v>
      </c>
      <c r="R3437" s="73">
        <f>YEAR(DmartSalesData[[#This Row],[order_date]])</f>
        <v>2024</v>
      </c>
      <c r="S3437" s="73"/>
    </row>
    <row r="3438" spans="1:19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 t="str">
        <f>IF(DmartSalesData[[#This Row],[sales]]&gt;4000,"High Category",IF(DmartSalesData[[#This Row],[sales]]&gt;2000,"Medium Category","Low Category"))</f>
        <v>High Category</v>
      </c>
      <c r="G3438" s="2">
        <v>0.14000000000000001</v>
      </c>
      <c r="H3438" s="24">
        <f t="shared" si="106"/>
        <v>610.56520000000012</v>
      </c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63" t="str">
        <f>IF(AND(DmartSalesData[[#This Row],[sales]]&gt;3000,DmartSalesData[[#This Row],[profit]]&gt;500),"Good","Not Good")</f>
        <v>Good</v>
      </c>
      <c r="R3438" s="73">
        <f>YEAR(DmartSalesData[[#This Row],[order_date]])</f>
        <v>2023</v>
      </c>
      <c r="S3438" s="73"/>
    </row>
    <row r="3439" spans="1:19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 t="str">
        <f>IF(DmartSalesData[[#This Row],[sales]]&gt;4000,"High Category",IF(DmartSalesData[[#This Row],[sales]]&gt;2000,"Medium Category","Low Category"))</f>
        <v>Medium Category</v>
      </c>
      <c r="G3439" s="2">
        <v>0.44</v>
      </c>
      <c r="H3439" s="24">
        <f t="shared" si="106"/>
        <v>1027.6376</v>
      </c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63" t="str">
        <f>IF(AND(DmartSalesData[[#This Row],[sales]]&gt;3000,DmartSalesData[[#This Row],[profit]]&gt;500),"Good","Not Good")</f>
        <v>Not Good</v>
      </c>
      <c r="R3439" s="73">
        <f>YEAR(DmartSalesData[[#This Row],[order_date]])</f>
        <v>2023</v>
      </c>
      <c r="S3439" s="73"/>
    </row>
    <row r="3440" spans="1:19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 t="str">
        <f>IF(DmartSalesData[[#This Row],[sales]]&gt;4000,"High Category",IF(DmartSalesData[[#This Row],[sales]]&gt;2000,"Medium Category","Low Category"))</f>
        <v>Medium Category</v>
      </c>
      <c r="G3440" s="2">
        <v>0.3</v>
      </c>
      <c r="H3440" s="24">
        <f t="shared" si="106"/>
        <v>710.53800000000001</v>
      </c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63" t="str">
        <f>IF(AND(DmartSalesData[[#This Row],[sales]]&gt;3000,DmartSalesData[[#This Row],[profit]]&gt;500),"Good","Not Good")</f>
        <v>Not Good</v>
      </c>
      <c r="R3440" s="73">
        <f>YEAR(DmartSalesData[[#This Row],[order_date]])</f>
        <v>2023</v>
      </c>
      <c r="S3440" s="73"/>
    </row>
    <row r="3441" spans="1:19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 t="str">
        <f>IF(DmartSalesData[[#This Row],[sales]]&gt;4000,"High Category",IF(DmartSalesData[[#This Row],[sales]]&gt;2000,"Medium Category","Low Category"))</f>
        <v>High Category</v>
      </c>
      <c r="G3441" s="2">
        <v>0.28000000000000003</v>
      </c>
      <c r="H3441" s="24">
        <f t="shared" si="106"/>
        <v>1323.9631999999999</v>
      </c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63" t="str">
        <f>IF(AND(DmartSalesData[[#This Row],[sales]]&gt;3000,DmartSalesData[[#This Row],[profit]]&gt;500),"Good","Not Good")</f>
        <v>Good</v>
      </c>
      <c r="R3441" s="73">
        <f>YEAR(DmartSalesData[[#This Row],[order_date]])</f>
        <v>2024</v>
      </c>
      <c r="S3441" s="73"/>
    </row>
    <row r="3442" spans="1:19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 t="str">
        <f>IF(DmartSalesData[[#This Row],[sales]]&gt;4000,"High Category",IF(DmartSalesData[[#This Row],[sales]]&gt;2000,"Medium Category","Low Category"))</f>
        <v>Low Category</v>
      </c>
      <c r="G3442" s="2">
        <v>0.09</v>
      </c>
      <c r="H3442" s="24">
        <f t="shared" si="106"/>
        <v>150.21269999999998</v>
      </c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63" t="str">
        <f>IF(AND(DmartSalesData[[#This Row],[sales]]&gt;3000,DmartSalesData[[#This Row],[profit]]&gt;500),"Good","Not Good")</f>
        <v>Not Good</v>
      </c>
      <c r="R3442" s="73">
        <f>YEAR(DmartSalesData[[#This Row],[order_date]])</f>
        <v>2023</v>
      </c>
      <c r="S3442" s="73"/>
    </row>
    <row r="3443" spans="1:19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 t="str">
        <f>IF(DmartSalesData[[#This Row],[sales]]&gt;4000,"High Category",IF(DmartSalesData[[#This Row],[sales]]&gt;2000,"Medium Category","Low Category"))</f>
        <v>High Category</v>
      </c>
      <c r="G3443" s="2">
        <v>0.02</v>
      </c>
      <c r="H3443" s="24">
        <f t="shared" si="106"/>
        <v>89.9084</v>
      </c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63" t="str">
        <f>IF(AND(DmartSalesData[[#This Row],[sales]]&gt;3000,DmartSalesData[[#This Row],[profit]]&gt;500),"Good","Not Good")</f>
        <v>Good</v>
      </c>
      <c r="R3443" s="73">
        <f>YEAR(DmartSalesData[[#This Row],[order_date]])</f>
        <v>2024</v>
      </c>
      <c r="S3443" s="73"/>
    </row>
    <row r="3444" spans="1:19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 t="str">
        <f>IF(DmartSalesData[[#This Row],[sales]]&gt;4000,"High Category",IF(DmartSalesData[[#This Row],[sales]]&gt;2000,"Medium Category","Low Category"))</f>
        <v>High Category</v>
      </c>
      <c r="G3444" s="2">
        <v>0.23</v>
      </c>
      <c r="H3444" s="24">
        <f t="shared" si="106"/>
        <v>1120.9855000000002</v>
      </c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63" t="str">
        <f>IF(AND(DmartSalesData[[#This Row],[sales]]&gt;3000,DmartSalesData[[#This Row],[profit]]&gt;500),"Good","Not Good")</f>
        <v>Good</v>
      </c>
      <c r="R3444" s="73">
        <f>YEAR(DmartSalesData[[#This Row],[order_date]])</f>
        <v>2023</v>
      </c>
      <c r="S3444" s="73"/>
    </row>
    <row r="3445" spans="1:19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 t="str">
        <f>IF(DmartSalesData[[#This Row],[sales]]&gt;4000,"High Category",IF(DmartSalesData[[#This Row],[sales]]&gt;2000,"Medium Category","Low Category"))</f>
        <v>Low Category</v>
      </c>
      <c r="G3445" s="2">
        <v>0.26</v>
      </c>
      <c r="H3445" s="24">
        <f t="shared" si="106"/>
        <v>333.91800000000001</v>
      </c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63" t="str">
        <f>IF(AND(DmartSalesData[[#This Row],[sales]]&gt;3000,DmartSalesData[[#This Row],[profit]]&gt;500),"Good","Not Good")</f>
        <v>Not Good</v>
      </c>
      <c r="R3445" s="73">
        <f>YEAR(DmartSalesData[[#This Row],[order_date]])</f>
        <v>2023</v>
      </c>
      <c r="S3445" s="73"/>
    </row>
    <row r="3446" spans="1:19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 t="str">
        <f>IF(DmartSalesData[[#This Row],[sales]]&gt;4000,"High Category",IF(DmartSalesData[[#This Row],[sales]]&gt;2000,"Medium Category","Low Category"))</f>
        <v>Medium Category</v>
      </c>
      <c r="G3446" s="2">
        <v>0.06</v>
      </c>
      <c r="H3446" s="24">
        <f t="shared" si="106"/>
        <v>157.12739999999999</v>
      </c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63" t="str">
        <f>IF(AND(DmartSalesData[[#This Row],[sales]]&gt;3000,DmartSalesData[[#This Row],[profit]]&gt;500),"Good","Not Good")</f>
        <v>Not Good</v>
      </c>
      <c r="R3446" s="73">
        <f>YEAR(DmartSalesData[[#This Row],[order_date]])</f>
        <v>2024</v>
      </c>
      <c r="S3446" s="73"/>
    </row>
    <row r="3447" spans="1:19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 t="str">
        <f>IF(DmartSalesData[[#This Row],[sales]]&gt;4000,"High Category",IF(DmartSalesData[[#This Row],[sales]]&gt;2000,"Medium Category","Low Category"))</f>
        <v>Medium Category</v>
      </c>
      <c r="G3447" s="2">
        <v>0.03</v>
      </c>
      <c r="H3447" s="24">
        <f t="shared" si="106"/>
        <v>81.5505</v>
      </c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63" t="str">
        <f>IF(AND(DmartSalesData[[#This Row],[sales]]&gt;3000,DmartSalesData[[#This Row],[profit]]&gt;500),"Good","Not Good")</f>
        <v>Not Good</v>
      </c>
      <c r="R3447" s="73">
        <f>YEAR(DmartSalesData[[#This Row],[order_date]])</f>
        <v>2023</v>
      </c>
      <c r="S3447" s="73"/>
    </row>
    <row r="3448" spans="1:19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 t="str">
        <f>IF(DmartSalesData[[#This Row],[sales]]&gt;4000,"High Category",IF(DmartSalesData[[#This Row],[sales]]&gt;2000,"Medium Category","Low Category"))</f>
        <v>High Category</v>
      </c>
      <c r="G3448" s="2">
        <v>0.11</v>
      </c>
      <c r="H3448" s="24">
        <f t="shared" si="106"/>
        <v>477.86420000000004</v>
      </c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63" t="str">
        <f>IF(AND(DmartSalesData[[#This Row],[sales]]&gt;3000,DmartSalesData[[#This Row],[profit]]&gt;500),"Good","Not Good")</f>
        <v>Not Good</v>
      </c>
      <c r="R3448" s="73">
        <f>YEAR(DmartSalesData[[#This Row],[order_date]])</f>
        <v>2023</v>
      </c>
      <c r="S3448" s="73"/>
    </row>
    <row r="3449" spans="1:19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 t="str">
        <f>IF(DmartSalesData[[#This Row],[sales]]&gt;4000,"High Category",IF(DmartSalesData[[#This Row],[sales]]&gt;2000,"Medium Category","Low Category"))</f>
        <v>Low Category</v>
      </c>
      <c r="G3449" s="2">
        <v>0.03</v>
      </c>
      <c r="H3449" s="24">
        <f t="shared" si="106"/>
        <v>47.674500000000002</v>
      </c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63" t="str">
        <f>IF(AND(DmartSalesData[[#This Row],[sales]]&gt;3000,DmartSalesData[[#This Row],[profit]]&gt;500),"Good","Not Good")</f>
        <v>Not Good</v>
      </c>
      <c r="R3449" s="73">
        <f>YEAR(DmartSalesData[[#This Row],[order_date]])</f>
        <v>2024</v>
      </c>
      <c r="S3449" s="73"/>
    </row>
    <row r="3450" spans="1:19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 t="str">
        <f>IF(DmartSalesData[[#This Row],[sales]]&gt;4000,"High Category",IF(DmartSalesData[[#This Row],[sales]]&gt;2000,"Medium Category","Low Category"))</f>
        <v>High Category</v>
      </c>
      <c r="G3450" s="2">
        <v>0.03</v>
      </c>
      <c r="H3450" s="24">
        <f t="shared" si="106"/>
        <v>120.31229999999999</v>
      </c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63" t="str">
        <f>IF(AND(DmartSalesData[[#This Row],[sales]]&gt;3000,DmartSalesData[[#This Row],[profit]]&gt;500),"Good","Not Good")</f>
        <v>Not Good</v>
      </c>
      <c r="R3450" s="73">
        <f>YEAR(DmartSalesData[[#This Row],[order_date]])</f>
        <v>2024</v>
      </c>
      <c r="S3450" s="73"/>
    </row>
    <row r="3451" spans="1:19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 t="str">
        <f>IF(DmartSalesData[[#This Row],[sales]]&gt;4000,"High Category",IF(DmartSalesData[[#This Row],[sales]]&gt;2000,"Medium Category","Low Category"))</f>
        <v>High Category</v>
      </c>
      <c r="G3451" s="2">
        <v>0.22</v>
      </c>
      <c r="H3451" s="24">
        <f t="shared" si="106"/>
        <v>1068.7467999999999</v>
      </c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63" t="str">
        <f>IF(AND(DmartSalesData[[#This Row],[sales]]&gt;3000,DmartSalesData[[#This Row],[profit]]&gt;500),"Good","Not Good")</f>
        <v>Good</v>
      </c>
      <c r="R3451" s="73">
        <f>YEAR(DmartSalesData[[#This Row],[order_date]])</f>
        <v>2023</v>
      </c>
      <c r="S3451" s="73"/>
    </row>
    <row r="3452" spans="1:19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 t="str">
        <f>IF(DmartSalesData[[#This Row],[sales]]&gt;4000,"High Category",IF(DmartSalesData[[#This Row],[sales]]&gt;2000,"Medium Category","Low Category"))</f>
        <v>High Category</v>
      </c>
      <c r="G3452" s="2">
        <v>0.41</v>
      </c>
      <c r="H3452" s="24">
        <f t="shared" si="106"/>
        <v>1729.2364999999998</v>
      </c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63" t="str">
        <f>IF(AND(DmartSalesData[[#This Row],[sales]]&gt;3000,DmartSalesData[[#This Row],[profit]]&gt;500),"Good","Not Good")</f>
        <v>Good</v>
      </c>
      <c r="R3452" s="73">
        <f>YEAR(DmartSalesData[[#This Row],[order_date]])</f>
        <v>2023</v>
      </c>
      <c r="S3452" s="73"/>
    </row>
    <row r="3453" spans="1:19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 t="str">
        <f>IF(DmartSalesData[[#This Row],[sales]]&gt;4000,"High Category",IF(DmartSalesData[[#This Row],[sales]]&gt;2000,"Medium Category","Low Category"))</f>
        <v>High Category</v>
      </c>
      <c r="G3453" s="2">
        <v>0.33</v>
      </c>
      <c r="H3453" s="24">
        <f t="shared" si="106"/>
        <v>1503.0807</v>
      </c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63" t="str">
        <f>IF(AND(DmartSalesData[[#This Row],[sales]]&gt;3000,DmartSalesData[[#This Row],[profit]]&gt;500),"Good","Not Good")</f>
        <v>Good</v>
      </c>
      <c r="R3453" s="73">
        <f>YEAR(DmartSalesData[[#This Row],[order_date]])</f>
        <v>2023</v>
      </c>
      <c r="S3453" s="73"/>
    </row>
    <row r="3454" spans="1:19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 t="str">
        <f>IF(DmartSalesData[[#This Row],[sales]]&gt;4000,"High Category",IF(DmartSalesData[[#This Row],[sales]]&gt;2000,"Medium Category","Low Category"))</f>
        <v>Medium Category</v>
      </c>
      <c r="G3454" s="2">
        <v>0.34</v>
      </c>
      <c r="H3454" s="24">
        <f t="shared" si="106"/>
        <v>1214.1196000000002</v>
      </c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63" t="str">
        <f>IF(AND(DmartSalesData[[#This Row],[sales]]&gt;3000,DmartSalesData[[#This Row],[profit]]&gt;500),"Good","Not Good")</f>
        <v>Not Good</v>
      </c>
      <c r="R3454" s="73">
        <f>YEAR(DmartSalesData[[#This Row],[order_date]])</f>
        <v>2023</v>
      </c>
      <c r="S3454" s="73"/>
    </row>
    <row r="3455" spans="1:19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 t="str">
        <f>IF(DmartSalesData[[#This Row],[sales]]&gt;4000,"High Category",IF(DmartSalesData[[#This Row],[sales]]&gt;2000,"Medium Category","Low Category"))</f>
        <v>High Category</v>
      </c>
      <c r="G3455" s="2">
        <v>0.13</v>
      </c>
      <c r="H3455" s="24">
        <f t="shared" si="106"/>
        <v>588.81940000000009</v>
      </c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63" t="str">
        <f>IF(AND(DmartSalesData[[#This Row],[sales]]&gt;3000,DmartSalesData[[#This Row],[profit]]&gt;500),"Good","Not Good")</f>
        <v>Good</v>
      </c>
      <c r="R3455" s="73">
        <f>YEAR(DmartSalesData[[#This Row],[order_date]])</f>
        <v>2024</v>
      </c>
      <c r="S3455" s="73"/>
    </row>
    <row r="3456" spans="1:19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 t="str">
        <f>IF(DmartSalesData[[#This Row],[sales]]&gt;4000,"High Category",IF(DmartSalesData[[#This Row],[sales]]&gt;2000,"Medium Category","Low Category"))</f>
        <v>Low Category</v>
      </c>
      <c r="G3456" s="2">
        <v>0.01</v>
      </c>
      <c r="H3456" s="24">
        <f t="shared" si="106"/>
        <v>9.0777000000000001</v>
      </c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63" t="str">
        <f>IF(AND(DmartSalesData[[#This Row],[sales]]&gt;3000,DmartSalesData[[#This Row],[profit]]&gt;500),"Good","Not Good")</f>
        <v>Not Good</v>
      </c>
      <c r="R3456" s="73">
        <f>YEAR(DmartSalesData[[#This Row],[order_date]])</f>
        <v>2024</v>
      </c>
      <c r="S3456" s="73"/>
    </row>
    <row r="3457" spans="1:19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 t="str">
        <f>IF(DmartSalesData[[#This Row],[sales]]&gt;4000,"High Category",IF(DmartSalesData[[#This Row],[sales]]&gt;2000,"Medium Category","Low Category"))</f>
        <v>Medium Category</v>
      </c>
      <c r="G3457" s="2">
        <v>0.23</v>
      </c>
      <c r="H3457" s="24">
        <f t="shared" si="106"/>
        <v>825.83110000000011</v>
      </c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63" t="str">
        <f>IF(AND(DmartSalesData[[#This Row],[sales]]&gt;3000,DmartSalesData[[#This Row],[profit]]&gt;500),"Good","Not Good")</f>
        <v>Good</v>
      </c>
      <c r="R3457" s="73">
        <f>YEAR(DmartSalesData[[#This Row],[order_date]])</f>
        <v>2024</v>
      </c>
      <c r="S3457" s="73"/>
    </row>
    <row r="3458" spans="1:19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 t="str">
        <f>IF(DmartSalesData[[#This Row],[sales]]&gt;4000,"High Category",IF(DmartSalesData[[#This Row],[sales]]&gt;2000,"Medium Category","Low Category"))</f>
        <v>Medium Category</v>
      </c>
      <c r="G3458" s="2">
        <v>0.19</v>
      </c>
      <c r="H3458" s="24">
        <f t="shared" ref="H3458:H3521" si="108">E3458*G3458</f>
        <v>700.37799999999993</v>
      </c>
      <c r="I3458" s="2">
        <f t="shared" ref="I3458:I3521" si="109">E3458-H3458</f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63" t="str">
        <f>IF(AND(DmartSalesData[[#This Row],[sales]]&gt;3000,DmartSalesData[[#This Row],[profit]]&gt;500),"Good","Not Good")</f>
        <v>Not Good</v>
      </c>
      <c r="R3458" s="73">
        <f>YEAR(DmartSalesData[[#This Row],[order_date]])</f>
        <v>2024</v>
      </c>
      <c r="S3458" s="73"/>
    </row>
    <row r="3459" spans="1:19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 t="str">
        <f>IF(DmartSalesData[[#This Row],[sales]]&gt;4000,"High Category",IF(DmartSalesData[[#This Row],[sales]]&gt;2000,"Medium Category","Low Category"))</f>
        <v>Medium Category</v>
      </c>
      <c r="G3459" s="2">
        <v>0.47</v>
      </c>
      <c r="H3459" s="24">
        <f t="shared" si="108"/>
        <v>1058.4352999999999</v>
      </c>
      <c r="I3459" s="2">
        <f t="shared" si="109"/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63" t="str">
        <f>IF(AND(DmartSalesData[[#This Row],[sales]]&gt;3000,DmartSalesData[[#This Row],[profit]]&gt;500),"Good","Not Good")</f>
        <v>Not Good</v>
      </c>
      <c r="R3459" s="73">
        <f>YEAR(DmartSalesData[[#This Row],[order_date]])</f>
        <v>2023</v>
      </c>
      <c r="S3459" s="73"/>
    </row>
    <row r="3460" spans="1:19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 t="str">
        <f>IF(DmartSalesData[[#This Row],[sales]]&gt;4000,"High Category",IF(DmartSalesData[[#This Row],[sales]]&gt;2000,"Medium Category","Low Category"))</f>
        <v>Low Category</v>
      </c>
      <c r="G3460" s="2">
        <v>0.04</v>
      </c>
      <c r="H3460" s="24">
        <f t="shared" si="108"/>
        <v>19.628800000000002</v>
      </c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63" t="str">
        <f>IF(AND(DmartSalesData[[#This Row],[sales]]&gt;3000,DmartSalesData[[#This Row],[profit]]&gt;500),"Good","Not Good")</f>
        <v>Not Good</v>
      </c>
      <c r="R3460" s="73">
        <f>YEAR(DmartSalesData[[#This Row],[order_date]])</f>
        <v>2023</v>
      </c>
      <c r="S3460" s="73"/>
    </row>
    <row r="3461" spans="1:19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 t="str">
        <f>IF(DmartSalesData[[#This Row],[sales]]&gt;4000,"High Category",IF(DmartSalesData[[#This Row],[sales]]&gt;2000,"Medium Category","Low Category"))</f>
        <v>Medium Category</v>
      </c>
      <c r="G3461" s="2">
        <v>0.39</v>
      </c>
      <c r="H3461" s="24">
        <f t="shared" si="108"/>
        <v>1228.4883</v>
      </c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63" t="str">
        <f>IF(AND(DmartSalesData[[#This Row],[sales]]&gt;3000,DmartSalesData[[#This Row],[profit]]&gt;500),"Good","Not Good")</f>
        <v>Good</v>
      </c>
      <c r="R3461" s="73">
        <f>YEAR(DmartSalesData[[#This Row],[order_date]])</f>
        <v>2024</v>
      </c>
      <c r="S3461" s="73"/>
    </row>
    <row r="3462" spans="1:19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 t="str">
        <f>IF(DmartSalesData[[#This Row],[sales]]&gt;4000,"High Category",IF(DmartSalesData[[#This Row],[sales]]&gt;2000,"Medium Category","Low Category"))</f>
        <v>Low Category</v>
      </c>
      <c r="G3462" s="2">
        <v>0.19</v>
      </c>
      <c r="H3462" s="24">
        <f t="shared" si="108"/>
        <v>67.3018</v>
      </c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63" t="str">
        <f>IF(AND(DmartSalesData[[#This Row],[sales]]&gt;3000,DmartSalesData[[#This Row],[profit]]&gt;500),"Good","Not Good")</f>
        <v>Not Good</v>
      </c>
      <c r="R3462" s="73">
        <f>YEAR(DmartSalesData[[#This Row],[order_date]])</f>
        <v>2023</v>
      </c>
      <c r="S3462" s="73"/>
    </row>
    <row r="3463" spans="1:19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 t="str">
        <f>IF(DmartSalesData[[#This Row],[sales]]&gt;4000,"High Category",IF(DmartSalesData[[#This Row],[sales]]&gt;2000,"Medium Category","Low Category"))</f>
        <v>Low Category</v>
      </c>
      <c r="G3463" s="2">
        <v>0.41</v>
      </c>
      <c r="H3463" s="24">
        <f t="shared" si="108"/>
        <v>809.24569999999994</v>
      </c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63" t="str">
        <f>IF(AND(DmartSalesData[[#This Row],[sales]]&gt;3000,DmartSalesData[[#This Row],[profit]]&gt;500),"Good","Not Good")</f>
        <v>Not Good</v>
      </c>
      <c r="R3463" s="73">
        <f>YEAR(DmartSalesData[[#This Row],[order_date]])</f>
        <v>2023</v>
      </c>
      <c r="S3463" s="73"/>
    </row>
    <row r="3464" spans="1:19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 t="str">
        <f>IF(DmartSalesData[[#This Row],[sales]]&gt;4000,"High Category",IF(DmartSalesData[[#This Row],[sales]]&gt;2000,"Medium Category","Low Category"))</f>
        <v>Medium Category</v>
      </c>
      <c r="G3464" s="2">
        <v>0.25</v>
      </c>
      <c r="H3464" s="24">
        <f t="shared" si="108"/>
        <v>507.245</v>
      </c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63" t="str">
        <f>IF(AND(DmartSalesData[[#This Row],[sales]]&gt;3000,DmartSalesData[[#This Row],[profit]]&gt;500),"Good","Not Good")</f>
        <v>Not Good</v>
      </c>
      <c r="R3464" s="73">
        <f>YEAR(DmartSalesData[[#This Row],[order_date]])</f>
        <v>2024</v>
      </c>
      <c r="S3464" s="73"/>
    </row>
    <row r="3465" spans="1:19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 t="str">
        <f>IF(DmartSalesData[[#This Row],[sales]]&gt;4000,"High Category",IF(DmartSalesData[[#This Row],[sales]]&gt;2000,"Medium Category","Low Category"))</f>
        <v>High Category</v>
      </c>
      <c r="G3465" s="2">
        <v>0.41</v>
      </c>
      <c r="H3465" s="24">
        <f t="shared" si="108"/>
        <v>2047.8352</v>
      </c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63" t="str">
        <f>IF(AND(DmartSalesData[[#This Row],[sales]]&gt;3000,DmartSalesData[[#This Row],[profit]]&gt;500),"Good","Not Good")</f>
        <v>Good</v>
      </c>
      <c r="R3465" s="73">
        <f>YEAR(DmartSalesData[[#This Row],[order_date]])</f>
        <v>2024</v>
      </c>
      <c r="S3465" s="73"/>
    </row>
    <row r="3466" spans="1:19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 t="str">
        <f>IF(DmartSalesData[[#This Row],[sales]]&gt;4000,"High Category",IF(DmartSalesData[[#This Row],[sales]]&gt;2000,"Medium Category","Low Category"))</f>
        <v>Low Category</v>
      </c>
      <c r="G3466" s="2">
        <v>0.23</v>
      </c>
      <c r="H3466" s="24">
        <f t="shared" si="108"/>
        <v>360.87690000000003</v>
      </c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63" t="str">
        <f>IF(AND(DmartSalesData[[#This Row],[sales]]&gt;3000,DmartSalesData[[#This Row],[profit]]&gt;500),"Good","Not Good")</f>
        <v>Not Good</v>
      </c>
      <c r="R3466" s="73">
        <f>YEAR(DmartSalesData[[#This Row],[order_date]])</f>
        <v>2024</v>
      </c>
      <c r="S3466" s="73"/>
    </row>
    <row r="3467" spans="1:19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 t="str">
        <f>IF(DmartSalesData[[#This Row],[sales]]&gt;4000,"High Category",IF(DmartSalesData[[#This Row],[sales]]&gt;2000,"Medium Category","Low Category"))</f>
        <v>High Category</v>
      </c>
      <c r="G3467" s="2">
        <v>0.2</v>
      </c>
      <c r="H3467" s="24">
        <f t="shared" si="108"/>
        <v>824.0440000000001</v>
      </c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63" t="str">
        <f>IF(AND(DmartSalesData[[#This Row],[sales]]&gt;3000,DmartSalesData[[#This Row],[profit]]&gt;500),"Good","Not Good")</f>
        <v>Not Good</v>
      </c>
      <c r="R3467" s="73">
        <f>YEAR(DmartSalesData[[#This Row],[order_date]])</f>
        <v>2023</v>
      </c>
      <c r="S3467" s="73"/>
    </row>
    <row r="3468" spans="1:19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 t="str">
        <f>IF(DmartSalesData[[#This Row],[sales]]&gt;4000,"High Category",IF(DmartSalesData[[#This Row],[sales]]&gt;2000,"Medium Category","Low Category"))</f>
        <v>Low Category</v>
      </c>
      <c r="G3468" s="2">
        <v>0.48</v>
      </c>
      <c r="H3468" s="24">
        <f t="shared" si="108"/>
        <v>173.0592</v>
      </c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63" t="str">
        <f>IF(AND(DmartSalesData[[#This Row],[sales]]&gt;3000,DmartSalesData[[#This Row],[profit]]&gt;500),"Good","Not Good")</f>
        <v>Not Good</v>
      </c>
      <c r="R3468" s="73">
        <f>YEAR(DmartSalesData[[#This Row],[order_date]])</f>
        <v>2023</v>
      </c>
      <c r="S3468" s="73"/>
    </row>
    <row r="3469" spans="1:19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 t="str">
        <f>IF(DmartSalesData[[#This Row],[sales]]&gt;4000,"High Category",IF(DmartSalesData[[#This Row],[sales]]&gt;2000,"Medium Category","Low Category"))</f>
        <v>Medium Category</v>
      </c>
      <c r="G3469" s="2">
        <v>0.18</v>
      </c>
      <c r="H3469" s="24">
        <f t="shared" si="108"/>
        <v>485.25299999999999</v>
      </c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63" t="str">
        <f>IF(AND(DmartSalesData[[#This Row],[sales]]&gt;3000,DmartSalesData[[#This Row],[profit]]&gt;500),"Good","Not Good")</f>
        <v>Not Good</v>
      </c>
      <c r="R3469" s="73">
        <f>YEAR(DmartSalesData[[#This Row],[order_date]])</f>
        <v>2023</v>
      </c>
      <c r="S3469" s="73"/>
    </row>
    <row r="3470" spans="1:19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 t="str">
        <f>IF(DmartSalesData[[#This Row],[sales]]&gt;4000,"High Category",IF(DmartSalesData[[#This Row],[sales]]&gt;2000,"Medium Category","Low Category"))</f>
        <v>Medium Category</v>
      </c>
      <c r="G3470" s="2">
        <v>0.4</v>
      </c>
      <c r="H3470" s="24">
        <f t="shared" si="108"/>
        <v>1091.9159999999999</v>
      </c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63" t="str">
        <f>IF(AND(DmartSalesData[[#This Row],[sales]]&gt;3000,DmartSalesData[[#This Row],[profit]]&gt;500),"Good","Not Good")</f>
        <v>Not Good</v>
      </c>
      <c r="R3470" s="73">
        <f>YEAR(DmartSalesData[[#This Row],[order_date]])</f>
        <v>2024</v>
      </c>
      <c r="S3470" s="73"/>
    </row>
    <row r="3471" spans="1:19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 t="str">
        <f>IF(DmartSalesData[[#This Row],[sales]]&gt;4000,"High Category",IF(DmartSalesData[[#This Row],[sales]]&gt;2000,"Medium Category","Low Category"))</f>
        <v>Medium Category</v>
      </c>
      <c r="G3471" s="2">
        <v>0.03</v>
      </c>
      <c r="H3471" s="24">
        <f t="shared" si="108"/>
        <v>95.426099999999991</v>
      </c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63" t="str">
        <f>IF(AND(DmartSalesData[[#This Row],[sales]]&gt;3000,DmartSalesData[[#This Row],[profit]]&gt;500),"Good","Not Good")</f>
        <v>Not Good</v>
      </c>
      <c r="R3471" s="73">
        <f>YEAR(DmartSalesData[[#This Row],[order_date]])</f>
        <v>2023</v>
      </c>
      <c r="S3471" s="73"/>
    </row>
    <row r="3472" spans="1:19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 t="str">
        <f>IF(DmartSalesData[[#This Row],[sales]]&gt;4000,"High Category",IF(DmartSalesData[[#This Row],[sales]]&gt;2000,"Medium Category","Low Category"))</f>
        <v>High Category</v>
      </c>
      <c r="G3472" s="2">
        <v>0.03</v>
      </c>
      <c r="H3472" s="24">
        <f t="shared" si="108"/>
        <v>122.07089999999999</v>
      </c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63" t="str">
        <f>IF(AND(DmartSalesData[[#This Row],[sales]]&gt;3000,DmartSalesData[[#This Row],[profit]]&gt;500),"Good","Not Good")</f>
        <v>Good</v>
      </c>
      <c r="R3472" s="73">
        <f>YEAR(DmartSalesData[[#This Row],[order_date]])</f>
        <v>2023</v>
      </c>
      <c r="S3472" s="73"/>
    </row>
    <row r="3473" spans="1:19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 t="str">
        <f>IF(DmartSalesData[[#This Row],[sales]]&gt;4000,"High Category",IF(DmartSalesData[[#This Row],[sales]]&gt;2000,"Medium Category","Low Category"))</f>
        <v>Medium Category</v>
      </c>
      <c r="G3473" s="2">
        <v>0.22</v>
      </c>
      <c r="H3473" s="24">
        <f t="shared" si="108"/>
        <v>843.35239999999999</v>
      </c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63" t="str">
        <f>IF(AND(DmartSalesData[[#This Row],[sales]]&gt;3000,DmartSalesData[[#This Row],[profit]]&gt;500),"Good","Not Good")</f>
        <v>Not Good</v>
      </c>
      <c r="R3473" s="73">
        <f>YEAR(DmartSalesData[[#This Row],[order_date]])</f>
        <v>2024</v>
      </c>
      <c r="S3473" s="73"/>
    </row>
    <row r="3474" spans="1:19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 t="str">
        <f>IF(DmartSalesData[[#This Row],[sales]]&gt;4000,"High Category",IF(DmartSalesData[[#This Row],[sales]]&gt;2000,"Medium Category","Low Category"))</f>
        <v>Medium Category</v>
      </c>
      <c r="G3474" s="2">
        <v>0.28999999999999998</v>
      </c>
      <c r="H3474" s="24">
        <f t="shared" si="108"/>
        <v>1110.3925999999999</v>
      </c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63" t="str">
        <f>IF(AND(DmartSalesData[[#This Row],[sales]]&gt;3000,DmartSalesData[[#This Row],[profit]]&gt;500),"Good","Not Good")</f>
        <v>Good</v>
      </c>
      <c r="R3474" s="73">
        <f>YEAR(DmartSalesData[[#This Row],[order_date]])</f>
        <v>2023</v>
      </c>
      <c r="S3474" s="73"/>
    </row>
    <row r="3475" spans="1:19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 t="str">
        <f>IF(DmartSalesData[[#This Row],[sales]]&gt;4000,"High Category",IF(DmartSalesData[[#This Row],[sales]]&gt;2000,"Medium Category","Low Category"))</f>
        <v>Medium Category</v>
      </c>
      <c r="G3475" s="2">
        <v>0.3</v>
      </c>
      <c r="H3475" s="24">
        <f t="shared" si="108"/>
        <v>665.47199999999987</v>
      </c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63" t="str">
        <f>IF(AND(DmartSalesData[[#This Row],[sales]]&gt;3000,DmartSalesData[[#This Row],[profit]]&gt;500),"Good","Not Good")</f>
        <v>Not Good</v>
      </c>
      <c r="R3475" s="73">
        <f>YEAR(DmartSalesData[[#This Row],[order_date]])</f>
        <v>2024</v>
      </c>
      <c r="S3475" s="73"/>
    </row>
    <row r="3476" spans="1:19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 t="str">
        <f>IF(DmartSalesData[[#This Row],[sales]]&gt;4000,"High Category",IF(DmartSalesData[[#This Row],[sales]]&gt;2000,"Medium Category","Low Category"))</f>
        <v>Medium Category</v>
      </c>
      <c r="G3476" s="2">
        <v>0.02</v>
      </c>
      <c r="H3476" s="24">
        <f t="shared" si="108"/>
        <v>73.292200000000008</v>
      </c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63" t="str">
        <f>IF(AND(DmartSalesData[[#This Row],[sales]]&gt;3000,DmartSalesData[[#This Row],[profit]]&gt;500),"Good","Not Good")</f>
        <v>Good</v>
      </c>
      <c r="R3476" s="73">
        <f>YEAR(DmartSalesData[[#This Row],[order_date]])</f>
        <v>2024</v>
      </c>
      <c r="S3476" s="73"/>
    </row>
    <row r="3477" spans="1:19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 t="str">
        <f>IF(DmartSalesData[[#This Row],[sales]]&gt;4000,"High Category",IF(DmartSalesData[[#This Row],[sales]]&gt;2000,"Medium Category","Low Category"))</f>
        <v>Medium Category</v>
      </c>
      <c r="G3477" s="2">
        <v>0.35</v>
      </c>
      <c r="H3477" s="24">
        <f t="shared" si="108"/>
        <v>877.60749999999985</v>
      </c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63" t="str">
        <f>IF(AND(DmartSalesData[[#This Row],[sales]]&gt;3000,DmartSalesData[[#This Row],[profit]]&gt;500),"Good","Not Good")</f>
        <v>Not Good</v>
      </c>
      <c r="R3477" s="73">
        <f>YEAR(DmartSalesData[[#This Row],[order_date]])</f>
        <v>2023</v>
      </c>
      <c r="S3477" s="73"/>
    </row>
    <row r="3478" spans="1:19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 t="str">
        <f>IF(DmartSalesData[[#This Row],[sales]]&gt;4000,"High Category",IF(DmartSalesData[[#This Row],[sales]]&gt;2000,"Medium Category","Low Category"))</f>
        <v>Low Category</v>
      </c>
      <c r="G3478" s="2">
        <v>0.06</v>
      </c>
      <c r="H3478" s="24">
        <f t="shared" si="108"/>
        <v>25.683599999999998</v>
      </c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63" t="str">
        <f>IF(AND(DmartSalesData[[#This Row],[sales]]&gt;3000,DmartSalesData[[#This Row],[profit]]&gt;500),"Good","Not Good")</f>
        <v>Not Good</v>
      </c>
      <c r="R3478" s="73">
        <f>YEAR(DmartSalesData[[#This Row],[order_date]])</f>
        <v>2023</v>
      </c>
      <c r="S3478" s="73"/>
    </row>
    <row r="3479" spans="1:19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 t="str">
        <f>IF(DmartSalesData[[#This Row],[sales]]&gt;4000,"High Category",IF(DmartSalesData[[#This Row],[sales]]&gt;2000,"Medium Category","Low Category"))</f>
        <v>High Category</v>
      </c>
      <c r="G3479" s="2">
        <v>0.48</v>
      </c>
      <c r="H3479" s="24">
        <f t="shared" si="108"/>
        <v>2141.7072000000003</v>
      </c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63" t="str">
        <f>IF(AND(DmartSalesData[[#This Row],[sales]]&gt;3000,DmartSalesData[[#This Row],[profit]]&gt;500),"Good","Not Good")</f>
        <v>Good</v>
      </c>
      <c r="R3479" s="73">
        <f>YEAR(DmartSalesData[[#This Row],[order_date]])</f>
        <v>2023</v>
      </c>
      <c r="S3479" s="73"/>
    </row>
    <row r="3480" spans="1:19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 t="str">
        <f>IF(DmartSalesData[[#This Row],[sales]]&gt;4000,"High Category",IF(DmartSalesData[[#This Row],[sales]]&gt;2000,"Medium Category","Low Category"))</f>
        <v>High Category</v>
      </c>
      <c r="G3480" s="2">
        <v>0.17</v>
      </c>
      <c r="H3480" s="24">
        <f t="shared" si="108"/>
        <v>758.50600000000009</v>
      </c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63" t="str">
        <f>IF(AND(DmartSalesData[[#This Row],[sales]]&gt;3000,DmartSalesData[[#This Row],[profit]]&gt;500),"Good","Not Good")</f>
        <v>Good</v>
      </c>
      <c r="R3480" s="73">
        <f>YEAR(DmartSalesData[[#This Row],[order_date]])</f>
        <v>2023</v>
      </c>
      <c r="S3480" s="73"/>
    </row>
    <row r="3481" spans="1:19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 t="str">
        <f>IF(DmartSalesData[[#This Row],[sales]]&gt;4000,"High Category",IF(DmartSalesData[[#This Row],[sales]]&gt;2000,"Medium Category","Low Category"))</f>
        <v>Low Category</v>
      </c>
      <c r="G3481" s="2">
        <v>0.13</v>
      </c>
      <c r="H3481" s="24">
        <f t="shared" si="108"/>
        <v>218.67429999999999</v>
      </c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63" t="str">
        <f>IF(AND(DmartSalesData[[#This Row],[sales]]&gt;3000,DmartSalesData[[#This Row],[profit]]&gt;500),"Good","Not Good")</f>
        <v>Not Good</v>
      </c>
      <c r="R3481" s="73">
        <f>YEAR(DmartSalesData[[#This Row],[order_date]])</f>
        <v>2023</v>
      </c>
      <c r="S3481" s="73"/>
    </row>
    <row r="3482" spans="1:19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 t="str">
        <f>IF(DmartSalesData[[#This Row],[sales]]&gt;4000,"High Category",IF(DmartSalesData[[#This Row],[sales]]&gt;2000,"Medium Category","Low Category"))</f>
        <v>High Category</v>
      </c>
      <c r="G3482" s="2">
        <v>0.15</v>
      </c>
      <c r="H3482" s="24">
        <f t="shared" si="108"/>
        <v>686.71799999999996</v>
      </c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63" t="str">
        <f>IF(AND(DmartSalesData[[#This Row],[sales]]&gt;3000,DmartSalesData[[#This Row],[profit]]&gt;500),"Good","Not Good")</f>
        <v>Good</v>
      </c>
      <c r="R3482" s="73">
        <f>YEAR(DmartSalesData[[#This Row],[order_date]])</f>
        <v>2024</v>
      </c>
      <c r="S3482" s="73"/>
    </row>
    <row r="3483" spans="1:19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 t="str">
        <f>IF(DmartSalesData[[#This Row],[sales]]&gt;4000,"High Category",IF(DmartSalesData[[#This Row],[sales]]&gt;2000,"Medium Category","Low Category"))</f>
        <v>Medium Category</v>
      </c>
      <c r="G3483" s="2">
        <v>0.47</v>
      </c>
      <c r="H3483" s="24">
        <f t="shared" si="108"/>
        <v>1792.6363999999999</v>
      </c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63" t="str">
        <f>IF(AND(DmartSalesData[[#This Row],[sales]]&gt;3000,DmartSalesData[[#This Row],[profit]]&gt;500),"Good","Not Good")</f>
        <v>Good</v>
      </c>
      <c r="R3483" s="73">
        <f>YEAR(DmartSalesData[[#This Row],[order_date]])</f>
        <v>2023</v>
      </c>
      <c r="S3483" s="73"/>
    </row>
    <row r="3484" spans="1:19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 t="str">
        <f>IF(DmartSalesData[[#This Row],[sales]]&gt;4000,"High Category",IF(DmartSalesData[[#This Row],[sales]]&gt;2000,"Medium Category","Low Category"))</f>
        <v>Medium Category</v>
      </c>
      <c r="G3484" s="2">
        <v>0.24</v>
      </c>
      <c r="H3484" s="24">
        <f t="shared" si="108"/>
        <v>495.34319999999997</v>
      </c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63" t="str">
        <f>IF(AND(DmartSalesData[[#This Row],[sales]]&gt;3000,DmartSalesData[[#This Row],[profit]]&gt;500),"Good","Not Good")</f>
        <v>Not Good</v>
      </c>
      <c r="R3484" s="73">
        <f>YEAR(DmartSalesData[[#This Row],[order_date]])</f>
        <v>2023</v>
      </c>
      <c r="S3484" s="73"/>
    </row>
    <row r="3485" spans="1:19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 t="str">
        <f>IF(DmartSalesData[[#This Row],[sales]]&gt;4000,"High Category",IF(DmartSalesData[[#This Row],[sales]]&gt;2000,"Medium Category","Low Category"))</f>
        <v>Low Category</v>
      </c>
      <c r="G3485" s="2">
        <v>0.22</v>
      </c>
      <c r="H3485" s="24">
        <f t="shared" si="108"/>
        <v>379.36360000000002</v>
      </c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63" t="str">
        <f>IF(AND(DmartSalesData[[#This Row],[sales]]&gt;3000,DmartSalesData[[#This Row],[profit]]&gt;500),"Good","Not Good")</f>
        <v>Not Good</v>
      </c>
      <c r="R3485" s="73">
        <f>YEAR(DmartSalesData[[#This Row],[order_date]])</f>
        <v>2024</v>
      </c>
      <c r="S3485" s="73"/>
    </row>
    <row r="3486" spans="1:19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 t="str">
        <f>IF(DmartSalesData[[#This Row],[sales]]&gt;4000,"High Category",IF(DmartSalesData[[#This Row],[sales]]&gt;2000,"Medium Category","Low Category"))</f>
        <v>High Category</v>
      </c>
      <c r="G3486" s="2">
        <v>0.28000000000000003</v>
      </c>
      <c r="H3486" s="24">
        <f t="shared" si="108"/>
        <v>1365.8960000000002</v>
      </c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63" t="str">
        <f>IF(AND(DmartSalesData[[#This Row],[sales]]&gt;3000,DmartSalesData[[#This Row],[profit]]&gt;500),"Good","Not Good")</f>
        <v>Not Good</v>
      </c>
      <c r="R3486" s="73">
        <f>YEAR(DmartSalesData[[#This Row],[order_date]])</f>
        <v>2023</v>
      </c>
      <c r="S3486" s="73"/>
    </row>
    <row r="3487" spans="1:19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 t="str">
        <f>IF(DmartSalesData[[#This Row],[sales]]&gt;4000,"High Category",IF(DmartSalesData[[#This Row],[sales]]&gt;2000,"Medium Category","Low Category"))</f>
        <v>Medium Category</v>
      </c>
      <c r="G3487" s="2">
        <v>0.47</v>
      </c>
      <c r="H3487" s="24">
        <f t="shared" si="108"/>
        <v>1688.1788999999999</v>
      </c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63" t="str">
        <f>IF(AND(DmartSalesData[[#This Row],[sales]]&gt;3000,DmartSalesData[[#This Row],[profit]]&gt;500),"Good","Not Good")</f>
        <v>Good</v>
      </c>
      <c r="R3487" s="73">
        <f>YEAR(DmartSalesData[[#This Row],[order_date]])</f>
        <v>2024</v>
      </c>
      <c r="S3487" s="73"/>
    </row>
    <row r="3488" spans="1:19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 t="str">
        <f>IF(DmartSalesData[[#This Row],[sales]]&gt;4000,"High Category",IF(DmartSalesData[[#This Row],[sales]]&gt;2000,"Medium Category","Low Category"))</f>
        <v>Low Category</v>
      </c>
      <c r="G3488" s="2">
        <v>0.15</v>
      </c>
      <c r="H3488" s="24">
        <f t="shared" si="108"/>
        <v>293.4255</v>
      </c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63" t="str">
        <f>IF(AND(DmartSalesData[[#This Row],[sales]]&gt;3000,DmartSalesData[[#This Row],[profit]]&gt;500),"Good","Not Good")</f>
        <v>Not Good</v>
      </c>
      <c r="R3488" s="73">
        <f>YEAR(DmartSalesData[[#This Row],[order_date]])</f>
        <v>2023</v>
      </c>
      <c r="S3488" s="73"/>
    </row>
    <row r="3489" spans="1:19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 t="str">
        <f>IF(DmartSalesData[[#This Row],[sales]]&gt;4000,"High Category",IF(DmartSalesData[[#This Row],[sales]]&gt;2000,"Medium Category","Low Category"))</f>
        <v>Medium Category</v>
      </c>
      <c r="G3489" s="2">
        <v>0.09</v>
      </c>
      <c r="H3489" s="24">
        <f t="shared" si="108"/>
        <v>292.11479999999995</v>
      </c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63" t="str">
        <f>IF(AND(DmartSalesData[[#This Row],[sales]]&gt;3000,DmartSalesData[[#This Row],[profit]]&gt;500),"Good","Not Good")</f>
        <v>Not Good</v>
      </c>
      <c r="R3489" s="73">
        <f>YEAR(DmartSalesData[[#This Row],[order_date]])</f>
        <v>2023</v>
      </c>
      <c r="S3489" s="73"/>
    </row>
    <row r="3490" spans="1:19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 t="str">
        <f>IF(DmartSalesData[[#This Row],[sales]]&gt;4000,"High Category",IF(DmartSalesData[[#This Row],[sales]]&gt;2000,"Medium Category","Low Category"))</f>
        <v>Medium Category</v>
      </c>
      <c r="G3490" s="2">
        <v>0.3</v>
      </c>
      <c r="H3490" s="24">
        <f t="shared" si="108"/>
        <v>870.14400000000001</v>
      </c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63" t="str">
        <f>IF(AND(DmartSalesData[[#This Row],[sales]]&gt;3000,DmartSalesData[[#This Row],[profit]]&gt;500),"Good","Not Good")</f>
        <v>Not Good</v>
      </c>
      <c r="R3490" s="73">
        <f>YEAR(DmartSalesData[[#This Row],[order_date]])</f>
        <v>2023</v>
      </c>
      <c r="S3490" s="73"/>
    </row>
    <row r="3491" spans="1:19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 t="str">
        <f>IF(DmartSalesData[[#This Row],[sales]]&gt;4000,"High Category",IF(DmartSalesData[[#This Row],[sales]]&gt;2000,"Medium Category","Low Category"))</f>
        <v>Medium Category</v>
      </c>
      <c r="G3491" s="2">
        <v>0.25</v>
      </c>
      <c r="H3491" s="24">
        <f t="shared" si="108"/>
        <v>667.5625</v>
      </c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63" t="str">
        <f>IF(AND(DmartSalesData[[#This Row],[sales]]&gt;3000,DmartSalesData[[#This Row],[profit]]&gt;500),"Good","Not Good")</f>
        <v>Not Good</v>
      </c>
      <c r="R3491" s="73">
        <f>YEAR(DmartSalesData[[#This Row],[order_date]])</f>
        <v>2023</v>
      </c>
      <c r="S3491" s="73"/>
    </row>
    <row r="3492" spans="1:19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 t="str">
        <f>IF(DmartSalesData[[#This Row],[sales]]&gt;4000,"High Category",IF(DmartSalesData[[#This Row],[sales]]&gt;2000,"Medium Category","Low Category"))</f>
        <v>Medium Category</v>
      </c>
      <c r="G3492" s="2">
        <v>0.03</v>
      </c>
      <c r="H3492" s="24">
        <f t="shared" si="108"/>
        <v>97.771199999999993</v>
      </c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63" t="str">
        <f>IF(AND(DmartSalesData[[#This Row],[sales]]&gt;3000,DmartSalesData[[#This Row],[profit]]&gt;500),"Good","Not Good")</f>
        <v>Not Good</v>
      </c>
      <c r="R3492" s="73">
        <f>YEAR(DmartSalesData[[#This Row],[order_date]])</f>
        <v>2024</v>
      </c>
      <c r="S3492" s="73"/>
    </row>
    <row r="3493" spans="1:19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 t="str">
        <f>IF(DmartSalesData[[#This Row],[sales]]&gt;4000,"High Category",IF(DmartSalesData[[#This Row],[sales]]&gt;2000,"Medium Category","Low Category"))</f>
        <v>Medium Category</v>
      </c>
      <c r="G3493" s="2">
        <v>0.26</v>
      </c>
      <c r="H3493" s="24">
        <f t="shared" si="108"/>
        <v>710.93619999999999</v>
      </c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63" t="str">
        <f>IF(AND(DmartSalesData[[#This Row],[sales]]&gt;3000,DmartSalesData[[#This Row],[profit]]&gt;500),"Good","Not Good")</f>
        <v>Not Good</v>
      </c>
      <c r="R3493" s="73">
        <f>YEAR(DmartSalesData[[#This Row],[order_date]])</f>
        <v>2023</v>
      </c>
      <c r="S3493" s="73"/>
    </row>
    <row r="3494" spans="1:19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 t="str">
        <f>IF(DmartSalesData[[#This Row],[sales]]&gt;4000,"High Category",IF(DmartSalesData[[#This Row],[sales]]&gt;2000,"Medium Category","Low Category"))</f>
        <v>Medium Category</v>
      </c>
      <c r="G3494" s="2">
        <v>0.28000000000000003</v>
      </c>
      <c r="H3494" s="24">
        <f t="shared" si="108"/>
        <v>926.37160000000006</v>
      </c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63" t="str">
        <f>IF(AND(DmartSalesData[[#This Row],[sales]]&gt;3000,DmartSalesData[[#This Row],[profit]]&gt;500),"Good","Not Good")</f>
        <v>Good</v>
      </c>
      <c r="R3494" s="73">
        <f>YEAR(DmartSalesData[[#This Row],[order_date]])</f>
        <v>2024</v>
      </c>
      <c r="S3494" s="73"/>
    </row>
    <row r="3495" spans="1:19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 t="str">
        <f>IF(DmartSalesData[[#This Row],[sales]]&gt;4000,"High Category",IF(DmartSalesData[[#This Row],[sales]]&gt;2000,"Medium Category","Low Category"))</f>
        <v>High Category</v>
      </c>
      <c r="G3495" s="2">
        <v>0.35</v>
      </c>
      <c r="H3495" s="24">
        <f t="shared" si="108"/>
        <v>1591.4814999999999</v>
      </c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63" t="str">
        <f>IF(AND(DmartSalesData[[#This Row],[sales]]&gt;3000,DmartSalesData[[#This Row],[profit]]&gt;500),"Good","Not Good")</f>
        <v>Good</v>
      </c>
      <c r="R3495" s="73">
        <f>YEAR(DmartSalesData[[#This Row],[order_date]])</f>
        <v>2024</v>
      </c>
      <c r="S3495" s="73"/>
    </row>
    <row r="3496" spans="1:19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 t="str">
        <f>IF(DmartSalesData[[#This Row],[sales]]&gt;4000,"High Category",IF(DmartSalesData[[#This Row],[sales]]&gt;2000,"Medium Category","Low Category"))</f>
        <v>High Category</v>
      </c>
      <c r="G3496" s="2">
        <v>0.5</v>
      </c>
      <c r="H3496" s="24">
        <f t="shared" si="108"/>
        <v>2483.5</v>
      </c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63" t="str">
        <f>IF(AND(DmartSalesData[[#This Row],[sales]]&gt;3000,DmartSalesData[[#This Row],[profit]]&gt;500),"Good","Not Good")</f>
        <v>Good</v>
      </c>
      <c r="R3496" s="73">
        <f>YEAR(DmartSalesData[[#This Row],[order_date]])</f>
        <v>2023</v>
      </c>
      <c r="S3496" s="73"/>
    </row>
    <row r="3497" spans="1:19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 t="str">
        <f>IF(DmartSalesData[[#This Row],[sales]]&gt;4000,"High Category",IF(DmartSalesData[[#This Row],[sales]]&gt;2000,"Medium Category","Low Category"))</f>
        <v>Medium Category</v>
      </c>
      <c r="G3497" s="2">
        <v>0.21</v>
      </c>
      <c r="H3497" s="24">
        <f t="shared" si="108"/>
        <v>750.85710000000006</v>
      </c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63" t="str">
        <f>IF(AND(DmartSalesData[[#This Row],[sales]]&gt;3000,DmartSalesData[[#This Row],[profit]]&gt;500),"Good","Not Good")</f>
        <v>Not Good</v>
      </c>
      <c r="R3497" s="73">
        <f>YEAR(DmartSalesData[[#This Row],[order_date]])</f>
        <v>2024</v>
      </c>
      <c r="S3497" s="73"/>
    </row>
    <row r="3498" spans="1:19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 t="str">
        <f>IF(DmartSalesData[[#This Row],[sales]]&gt;4000,"High Category",IF(DmartSalesData[[#This Row],[sales]]&gt;2000,"Medium Category","Low Category"))</f>
        <v>High Category</v>
      </c>
      <c r="G3498" s="2">
        <v>0.26</v>
      </c>
      <c r="H3498" s="24">
        <f t="shared" si="108"/>
        <v>1208.0432000000001</v>
      </c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63" t="str">
        <f>IF(AND(DmartSalesData[[#This Row],[sales]]&gt;3000,DmartSalesData[[#This Row],[profit]]&gt;500),"Good","Not Good")</f>
        <v>Not Good</v>
      </c>
      <c r="R3498" s="73">
        <f>YEAR(DmartSalesData[[#This Row],[order_date]])</f>
        <v>2023</v>
      </c>
      <c r="S3498" s="73"/>
    </row>
    <row r="3499" spans="1:19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 t="str">
        <f>IF(DmartSalesData[[#This Row],[sales]]&gt;4000,"High Category",IF(DmartSalesData[[#This Row],[sales]]&gt;2000,"Medium Category","Low Category"))</f>
        <v>High Category</v>
      </c>
      <c r="G3499" s="2">
        <v>0.04</v>
      </c>
      <c r="H3499" s="24">
        <f t="shared" si="108"/>
        <v>172.2484</v>
      </c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63" t="str">
        <f>IF(AND(DmartSalesData[[#This Row],[sales]]&gt;3000,DmartSalesData[[#This Row],[profit]]&gt;500),"Good","Not Good")</f>
        <v>Good</v>
      </c>
      <c r="R3499" s="73">
        <f>YEAR(DmartSalesData[[#This Row],[order_date]])</f>
        <v>2024</v>
      </c>
      <c r="S3499" s="73"/>
    </row>
    <row r="3500" spans="1:19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 t="str">
        <f>IF(DmartSalesData[[#This Row],[sales]]&gt;4000,"High Category",IF(DmartSalesData[[#This Row],[sales]]&gt;2000,"Medium Category","Low Category"))</f>
        <v>Low Category</v>
      </c>
      <c r="G3500" s="2">
        <v>0.42</v>
      </c>
      <c r="H3500" s="24">
        <f t="shared" si="108"/>
        <v>649.18560000000002</v>
      </c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63" t="str">
        <f>IF(AND(DmartSalesData[[#This Row],[sales]]&gt;3000,DmartSalesData[[#This Row],[profit]]&gt;500),"Good","Not Good")</f>
        <v>Not Good</v>
      </c>
      <c r="R3500" s="73">
        <f>YEAR(DmartSalesData[[#This Row],[order_date]])</f>
        <v>2024</v>
      </c>
      <c r="S3500" s="73"/>
    </row>
    <row r="3501" spans="1:19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 t="str">
        <f>IF(DmartSalesData[[#This Row],[sales]]&gt;4000,"High Category",IF(DmartSalesData[[#This Row],[sales]]&gt;2000,"Medium Category","Low Category"))</f>
        <v>High Category</v>
      </c>
      <c r="G3501" s="2">
        <v>0.05</v>
      </c>
      <c r="H3501" s="24">
        <f t="shared" si="108"/>
        <v>233.5625</v>
      </c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63" t="str">
        <f>IF(AND(DmartSalesData[[#This Row],[sales]]&gt;3000,DmartSalesData[[#This Row],[profit]]&gt;500),"Good","Not Good")</f>
        <v>Not Good</v>
      </c>
      <c r="R3501" s="73">
        <f>YEAR(DmartSalesData[[#This Row],[order_date]])</f>
        <v>2023</v>
      </c>
      <c r="S3501" s="73"/>
    </row>
    <row r="3502" spans="1:19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 t="str">
        <f>IF(DmartSalesData[[#This Row],[sales]]&gt;4000,"High Category",IF(DmartSalesData[[#This Row],[sales]]&gt;2000,"Medium Category","Low Category"))</f>
        <v>Low Category</v>
      </c>
      <c r="G3502" s="2">
        <v>0.47</v>
      </c>
      <c r="H3502" s="24">
        <f t="shared" si="108"/>
        <v>210.07119999999998</v>
      </c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63" t="str">
        <f>IF(AND(DmartSalesData[[#This Row],[sales]]&gt;3000,DmartSalesData[[#This Row],[profit]]&gt;500),"Good","Not Good")</f>
        <v>Not Good</v>
      </c>
      <c r="R3502" s="73">
        <f>YEAR(DmartSalesData[[#This Row],[order_date]])</f>
        <v>2023</v>
      </c>
      <c r="S3502" s="73"/>
    </row>
    <row r="3503" spans="1:19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 t="str">
        <f>IF(DmartSalesData[[#This Row],[sales]]&gt;4000,"High Category",IF(DmartSalesData[[#This Row],[sales]]&gt;2000,"Medium Category","Low Category"))</f>
        <v>Low Category</v>
      </c>
      <c r="G3503" s="2">
        <v>0.17</v>
      </c>
      <c r="H3503" s="24">
        <f t="shared" si="108"/>
        <v>291.8254</v>
      </c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63" t="str">
        <f>IF(AND(DmartSalesData[[#This Row],[sales]]&gt;3000,DmartSalesData[[#This Row],[profit]]&gt;500),"Good","Not Good")</f>
        <v>Not Good</v>
      </c>
      <c r="R3503" s="73">
        <f>YEAR(DmartSalesData[[#This Row],[order_date]])</f>
        <v>2024</v>
      </c>
      <c r="S3503" s="73"/>
    </row>
    <row r="3504" spans="1:19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 t="str">
        <f>IF(DmartSalesData[[#This Row],[sales]]&gt;4000,"High Category",IF(DmartSalesData[[#This Row],[sales]]&gt;2000,"Medium Category","Low Category"))</f>
        <v>Medium Category</v>
      </c>
      <c r="G3504" s="2">
        <v>0.17</v>
      </c>
      <c r="H3504" s="24">
        <f t="shared" si="108"/>
        <v>550.07410000000004</v>
      </c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63" t="str">
        <f>IF(AND(DmartSalesData[[#This Row],[sales]]&gt;3000,DmartSalesData[[#This Row],[profit]]&gt;500),"Good","Not Good")</f>
        <v>Good</v>
      </c>
      <c r="R3504" s="73">
        <f>YEAR(DmartSalesData[[#This Row],[order_date]])</f>
        <v>2024</v>
      </c>
      <c r="S3504" s="73"/>
    </row>
    <row r="3505" spans="1:19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 t="str">
        <f>IF(DmartSalesData[[#This Row],[sales]]&gt;4000,"High Category",IF(DmartSalesData[[#This Row],[sales]]&gt;2000,"Medium Category","Low Category"))</f>
        <v>Medium Category</v>
      </c>
      <c r="G3505" s="2">
        <v>0.16</v>
      </c>
      <c r="H3505" s="24">
        <f t="shared" si="108"/>
        <v>429.10239999999999</v>
      </c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63" t="str">
        <f>IF(AND(DmartSalesData[[#This Row],[sales]]&gt;3000,DmartSalesData[[#This Row],[profit]]&gt;500),"Good","Not Good")</f>
        <v>Not Good</v>
      </c>
      <c r="R3505" s="73">
        <f>YEAR(DmartSalesData[[#This Row],[order_date]])</f>
        <v>2024</v>
      </c>
      <c r="S3505" s="73"/>
    </row>
    <row r="3506" spans="1:19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 t="str">
        <f>IF(DmartSalesData[[#This Row],[sales]]&gt;4000,"High Category",IF(DmartSalesData[[#This Row],[sales]]&gt;2000,"Medium Category","Low Category"))</f>
        <v>Medium Category</v>
      </c>
      <c r="G3506" s="2">
        <v>0.48</v>
      </c>
      <c r="H3506" s="24">
        <f t="shared" si="108"/>
        <v>1323.7536</v>
      </c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63" t="str">
        <f>IF(AND(DmartSalesData[[#This Row],[sales]]&gt;3000,DmartSalesData[[#This Row],[profit]]&gt;500),"Good","Not Good")</f>
        <v>Not Good</v>
      </c>
      <c r="R3506" s="73">
        <f>YEAR(DmartSalesData[[#This Row],[order_date]])</f>
        <v>2024</v>
      </c>
      <c r="S3506" s="73"/>
    </row>
    <row r="3507" spans="1:19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 t="str">
        <f>IF(DmartSalesData[[#This Row],[sales]]&gt;4000,"High Category",IF(DmartSalesData[[#This Row],[sales]]&gt;2000,"Medium Category","Low Category"))</f>
        <v>Medium Category</v>
      </c>
      <c r="G3507" s="2">
        <v>0.49</v>
      </c>
      <c r="H3507" s="24">
        <f t="shared" si="108"/>
        <v>1957.5255</v>
      </c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63" t="str">
        <f>IF(AND(DmartSalesData[[#This Row],[sales]]&gt;3000,DmartSalesData[[#This Row],[profit]]&gt;500),"Good","Not Good")</f>
        <v>Good</v>
      </c>
      <c r="R3507" s="73">
        <f>YEAR(DmartSalesData[[#This Row],[order_date]])</f>
        <v>2023</v>
      </c>
      <c r="S3507" s="73"/>
    </row>
    <row r="3508" spans="1:19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 t="str">
        <f>IF(DmartSalesData[[#This Row],[sales]]&gt;4000,"High Category",IF(DmartSalesData[[#This Row],[sales]]&gt;2000,"Medium Category","Low Category"))</f>
        <v>Low Category</v>
      </c>
      <c r="G3508" s="2">
        <v>0.49</v>
      </c>
      <c r="H3508" s="24">
        <f t="shared" si="108"/>
        <v>516.48449999999991</v>
      </c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63" t="str">
        <f>IF(AND(DmartSalesData[[#This Row],[sales]]&gt;3000,DmartSalesData[[#This Row],[profit]]&gt;500),"Good","Not Good")</f>
        <v>Not Good</v>
      </c>
      <c r="R3508" s="73">
        <f>YEAR(DmartSalesData[[#This Row],[order_date]])</f>
        <v>2024</v>
      </c>
      <c r="S3508" s="73"/>
    </row>
    <row r="3509" spans="1:19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 t="str">
        <f>IF(DmartSalesData[[#This Row],[sales]]&gt;4000,"High Category",IF(DmartSalesData[[#This Row],[sales]]&gt;2000,"Medium Category","Low Category"))</f>
        <v>High Category</v>
      </c>
      <c r="G3509" s="2">
        <v>0.35</v>
      </c>
      <c r="H3509" s="24">
        <f t="shared" si="108"/>
        <v>1719.2594999999999</v>
      </c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63" t="str">
        <f>IF(AND(DmartSalesData[[#This Row],[sales]]&gt;3000,DmartSalesData[[#This Row],[profit]]&gt;500),"Good","Not Good")</f>
        <v>Good</v>
      </c>
      <c r="R3509" s="73">
        <f>YEAR(DmartSalesData[[#This Row],[order_date]])</f>
        <v>2023</v>
      </c>
      <c r="S3509" s="73"/>
    </row>
    <row r="3510" spans="1:19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 t="str">
        <f>IF(DmartSalesData[[#This Row],[sales]]&gt;4000,"High Category",IF(DmartSalesData[[#This Row],[sales]]&gt;2000,"Medium Category","Low Category"))</f>
        <v>Medium Category</v>
      </c>
      <c r="G3510" s="2">
        <v>0.06</v>
      </c>
      <c r="H3510" s="24">
        <f t="shared" si="108"/>
        <v>134.613</v>
      </c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63" t="str">
        <f>IF(AND(DmartSalesData[[#This Row],[sales]]&gt;3000,DmartSalesData[[#This Row],[profit]]&gt;500),"Good","Not Good")</f>
        <v>Not Good</v>
      </c>
      <c r="R3510" s="73">
        <f>YEAR(DmartSalesData[[#This Row],[order_date]])</f>
        <v>2023</v>
      </c>
      <c r="S3510" s="73"/>
    </row>
    <row r="3511" spans="1:19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 t="str">
        <f>IF(DmartSalesData[[#This Row],[sales]]&gt;4000,"High Category",IF(DmartSalesData[[#This Row],[sales]]&gt;2000,"Medium Category","Low Category"))</f>
        <v>High Category</v>
      </c>
      <c r="G3511" s="2">
        <v>0.19</v>
      </c>
      <c r="H3511" s="24">
        <f t="shared" si="108"/>
        <v>903.30369999999994</v>
      </c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63" t="str">
        <f>IF(AND(DmartSalesData[[#This Row],[sales]]&gt;3000,DmartSalesData[[#This Row],[profit]]&gt;500),"Good","Not Good")</f>
        <v>Good</v>
      </c>
      <c r="R3511" s="73">
        <f>YEAR(DmartSalesData[[#This Row],[order_date]])</f>
        <v>2024</v>
      </c>
      <c r="S3511" s="73"/>
    </row>
    <row r="3512" spans="1:19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 t="str">
        <f>IF(DmartSalesData[[#This Row],[sales]]&gt;4000,"High Category",IF(DmartSalesData[[#This Row],[sales]]&gt;2000,"Medium Category","Low Category"))</f>
        <v>Low Category</v>
      </c>
      <c r="G3512" s="2">
        <v>0.14000000000000001</v>
      </c>
      <c r="H3512" s="24">
        <f t="shared" si="108"/>
        <v>276.81780000000003</v>
      </c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63" t="str">
        <f>IF(AND(DmartSalesData[[#This Row],[sales]]&gt;3000,DmartSalesData[[#This Row],[profit]]&gt;500),"Good","Not Good")</f>
        <v>Not Good</v>
      </c>
      <c r="R3512" s="73">
        <f>YEAR(DmartSalesData[[#This Row],[order_date]])</f>
        <v>2023</v>
      </c>
      <c r="S3512" s="73"/>
    </row>
    <row r="3513" spans="1:19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 t="str">
        <f>IF(DmartSalesData[[#This Row],[sales]]&gt;4000,"High Category",IF(DmartSalesData[[#This Row],[sales]]&gt;2000,"Medium Category","Low Category"))</f>
        <v>Medium Category</v>
      </c>
      <c r="G3513" s="2">
        <v>0.35</v>
      </c>
      <c r="H3513" s="24">
        <f t="shared" si="108"/>
        <v>1067.0625</v>
      </c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63" t="str">
        <f>IF(AND(DmartSalesData[[#This Row],[sales]]&gt;3000,DmartSalesData[[#This Row],[profit]]&gt;500),"Good","Not Good")</f>
        <v>Not Good</v>
      </c>
      <c r="R3513" s="73">
        <f>YEAR(DmartSalesData[[#This Row],[order_date]])</f>
        <v>2024</v>
      </c>
      <c r="S3513" s="73"/>
    </row>
    <row r="3514" spans="1:19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 t="str">
        <f>IF(DmartSalesData[[#This Row],[sales]]&gt;4000,"High Category",IF(DmartSalesData[[#This Row],[sales]]&gt;2000,"Medium Category","Low Category"))</f>
        <v>Medium Category</v>
      </c>
      <c r="G3514" s="2">
        <v>0.25</v>
      </c>
      <c r="H3514" s="24">
        <f t="shared" si="108"/>
        <v>576.63250000000005</v>
      </c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63" t="str">
        <f>IF(AND(DmartSalesData[[#This Row],[sales]]&gt;3000,DmartSalesData[[#This Row],[profit]]&gt;500),"Good","Not Good")</f>
        <v>Not Good</v>
      </c>
      <c r="R3514" s="73">
        <f>YEAR(DmartSalesData[[#This Row],[order_date]])</f>
        <v>2024</v>
      </c>
      <c r="S3514" s="73"/>
    </row>
    <row r="3515" spans="1:19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 t="str">
        <f>IF(DmartSalesData[[#This Row],[sales]]&gt;4000,"High Category",IF(DmartSalesData[[#This Row],[sales]]&gt;2000,"Medium Category","Low Category"))</f>
        <v>Medium Category</v>
      </c>
      <c r="G3515" s="2">
        <v>0.31</v>
      </c>
      <c r="H3515" s="24">
        <f t="shared" si="108"/>
        <v>1057.7447999999999</v>
      </c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63" t="str">
        <f>IF(AND(DmartSalesData[[#This Row],[sales]]&gt;3000,DmartSalesData[[#This Row],[profit]]&gt;500),"Good","Not Good")</f>
        <v>Good</v>
      </c>
      <c r="R3515" s="73">
        <f>YEAR(DmartSalesData[[#This Row],[order_date]])</f>
        <v>2024</v>
      </c>
      <c r="S3515" s="73"/>
    </row>
    <row r="3516" spans="1:19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 t="str">
        <f>IF(DmartSalesData[[#This Row],[sales]]&gt;4000,"High Category",IF(DmartSalesData[[#This Row],[sales]]&gt;2000,"Medium Category","Low Category"))</f>
        <v>Low Category</v>
      </c>
      <c r="G3516" s="2">
        <v>0</v>
      </c>
      <c r="H3516" s="24">
        <f t="shared" si="108"/>
        <v>0</v>
      </c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63" t="str">
        <f>IF(AND(DmartSalesData[[#This Row],[sales]]&gt;3000,DmartSalesData[[#This Row],[profit]]&gt;500),"Good","Not Good")</f>
        <v>Not Good</v>
      </c>
      <c r="R3516" s="73">
        <f>YEAR(DmartSalesData[[#This Row],[order_date]])</f>
        <v>2024</v>
      </c>
      <c r="S3516" s="73"/>
    </row>
    <row r="3517" spans="1:19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 t="str">
        <f>IF(DmartSalesData[[#This Row],[sales]]&gt;4000,"High Category",IF(DmartSalesData[[#This Row],[sales]]&gt;2000,"Medium Category","Low Category"))</f>
        <v>Medium Category</v>
      </c>
      <c r="G3517" s="2">
        <v>0.39</v>
      </c>
      <c r="H3517" s="24">
        <f t="shared" si="108"/>
        <v>804.60119999999995</v>
      </c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63" t="str">
        <f>IF(AND(DmartSalesData[[#This Row],[sales]]&gt;3000,DmartSalesData[[#This Row],[profit]]&gt;500),"Good","Not Good")</f>
        <v>Not Good</v>
      </c>
      <c r="R3517" s="73">
        <f>YEAR(DmartSalesData[[#This Row],[order_date]])</f>
        <v>2024</v>
      </c>
      <c r="S3517" s="73"/>
    </row>
    <row r="3518" spans="1:19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 t="str">
        <f>IF(DmartSalesData[[#This Row],[sales]]&gt;4000,"High Category",IF(DmartSalesData[[#This Row],[sales]]&gt;2000,"Medium Category","Low Category"))</f>
        <v>Low Category</v>
      </c>
      <c r="G3518" s="2">
        <v>0.48</v>
      </c>
      <c r="H3518" s="24">
        <f t="shared" si="108"/>
        <v>208.83359999999999</v>
      </c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63" t="str">
        <f>IF(AND(DmartSalesData[[#This Row],[sales]]&gt;3000,DmartSalesData[[#This Row],[profit]]&gt;500),"Good","Not Good")</f>
        <v>Not Good</v>
      </c>
      <c r="R3518" s="73">
        <f>YEAR(DmartSalesData[[#This Row],[order_date]])</f>
        <v>2024</v>
      </c>
      <c r="S3518" s="73"/>
    </row>
    <row r="3519" spans="1:19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 t="str">
        <f>IF(DmartSalesData[[#This Row],[sales]]&gt;4000,"High Category",IF(DmartSalesData[[#This Row],[sales]]&gt;2000,"Medium Category","Low Category"))</f>
        <v>Medium Category</v>
      </c>
      <c r="G3519" s="2">
        <v>0.33</v>
      </c>
      <c r="H3519" s="24">
        <f t="shared" si="108"/>
        <v>1000.131</v>
      </c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63" t="str">
        <f>IF(AND(DmartSalesData[[#This Row],[sales]]&gt;3000,DmartSalesData[[#This Row],[profit]]&gt;500),"Good","Not Good")</f>
        <v>Good</v>
      </c>
      <c r="R3519" s="73">
        <f>YEAR(DmartSalesData[[#This Row],[order_date]])</f>
        <v>2023</v>
      </c>
      <c r="S3519" s="73"/>
    </row>
    <row r="3520" spans="1:19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 t="str">
        <f>IF(DmartSalesData[[#This Row],[sales]]&gt;4000,"High Category",IF(DmartSalesData[[#This Row],[sales]]&gt;2000,"Medium Category","Low Category"))</f>
        <v>High Category</v>
      </c>
      <c r="G3520" s="2">
        <v>0.43</v>
      </c>
      <c r="H3520" s="24">
        <f t="shared" si="108"/>
        <v>2071.3702000000003</v>
      </c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63" t="str">
        <f>IF(AND(DmartSalesData[[#This Row],[sales]]&gt;3000,DmartSalesData[[#This Row],[profit]]&gt;500),"Good","Not Good")</f>
        <v>Good</v>
      </c>
      <c r="R3520" s="73">
        <f>YEAR(DmartSalesData[[#This Row],[order_date]])</f>
        <v>2023</v>
      </c>
      <c r="S3520" s="73"/>
    </row>
    <row r="3521" spans="1:19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 t="str">
        <f>IF(DmartSalesData[[#This Row],[sales]]&gt;4000,"High Category",IF(DmartSalesData[[#This Row],[sales]]&gt;2000,"Medium Category","Low Category"))</f>
        <v>Low Category</v>
      </c>
      <c r="G3521" s="2">
        <v>0.24</v>
      </c>
      <c r="H3521" s="24">
        <f t="shared" si="108"/>
        <v>77.985599999999991</v>
      </c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63" t="str">
        <f>IF(AND(DmartSalesData[[#This Row],[sales]]&gt;3000,DmartSalesData[[#This Row],[profit]]&gt;500),"Good","Not Good")</f>
        <v>Not Good</v>
      </c>
      <c r="R3521" s="73">
        <f>YEAR(DmartSalesData[[#This Row],[order_date]])</f>
        <v>2024</v>
      </c>
      <c r="S3521" s="73"/>
    </row>
    <row r="3522" spans="1:19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 t="str">
        <f>IF(DmartSalesData[[#This Row],[sales]]&gt;4000,"High Category",IF(DmartSalesData[[#This Row],[sales]]&gt;2000,"Medium Category","Low Category"))</f>
        <v>Medium Category</v>
      </c>
      <c r="G3522" s="2">
        <v>0.01</v>
      </c>
      <c r="H3522" s="24">
        <f t="shared" ref="H3522:H3585" si="110">E3522*G3522</f>
        <v>33.321899999999999</v>
      </c>
      <c r="I3522" s="2">
        <f t="shared" ref="I3522:I3585" si="111">E3522-H3522</f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63" t="str">
        <f>IF(AND(DmartSalesData[[#This Row],[sales]]&gt;3000,DmartSalesData[[#This Row],[profit]]&gt;500),"Good","Not Good")</f>
        <v>Not Good</v>
      </c>
      <c r="R3522" s="73">
        <f>YEAR(DmartSalesData[[#This Row],[order_date]])</f>
        <v>2024</v>
      </c>
      <c r="S3522" s="73"/>
    </row>
    <row r="3523" spans="1:19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 t="str">
        <f>IF(DmartSalesData[[#This Row],[sales]]&gt;4000,"High Category",IF(DmartSalesData[[#This Row],[sales]]&gt;2000,"Medium Category","Low Category"))</f>
        <v>Medium Category</v>
      </c>
      <c r="G3523" s="2">
        <v>0.5</v>
      </c>
      <c r="H3523" s="24">
        <f t="shared" si="110"/>
        <v>1948.99</v>
      </c>
      <c r="I3523" s="2">
        <f t="shared" si="111"/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63" t="str">
        <f>IF(AND(DmartSalesData[[#This Row],[sales]]&gt;3000,DmartSalesData[[#This Row],[profit]]&gt;500),"Good","Not Good")</f>
        <v>Good</v>
      </c>
      <c r="R3523" s="73">
        <f>YEAR(DmartSalesData[[#This Row],[order_date]])</f>
        <v>2023</v>
      </c>
      <c r="S3523" s="73"/>
    </row>
    <row r="3524" spans="1:19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 t="str">
        <f>IF(DmartSalesData[[#This Row],[sales]]&gt;4000,"High Category",IF(DmartSalesData[[#This Row],[sales]]&gt;2000,"Medium Category","Low Category"))</f>
        <v>Low Category</v>
      </c>
      <c r="G3524" s="2">
        <v>0.03</v>
      </c>
      <c r="H3524" s="24">
        <f t="shared" si="110"/>
        <v>34.326900000000002</v>
      </c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63" t="str">
        <f>IF(AND(DmartSalesData[[#This Row],[sales]]&gt;3000,DmartSalesData[[#This Row],[profit]]&gt;500),"Good","Not Good")</f>
        <v>Not Good</v>
      </c>
      <c r="R3524" s="73">
        <f>YEAR(DmartSalesData[[#This Row],[order_date]])</f>
        <v>2024</v>
      </c>
      <c r="S3524" s="73"/>
    </row>
    <row r="3525" spans="1:19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 t="str">
        <f>IF(DmartSalesData[[#This Row],[sales]]&gt;4000,"High Category",IF(DmartSalesData[[#This Row],[sales]]&gt;2000,"Medium Category","Low Category"))</f>
        <v>Low Category</v>
      </c>
      <c r="G3525" s="2">
        <v>0.1</v>
      </c>
      <c r="H3525" s="24">
        <f t="shared" si="110"/>
        <v>143.80600000000001</v>
      </c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63" t="str">
        <f>IF(AND(DmartSalesData[[#This Row],[sales]]&gt;3000,DmartSalesData[[#This Row],[profit]]&gt;500),"Good","Not Good")</f>
        <v>Not Good</v>
      </c>
      <c r="R3525" s="73">
        <f>YEAR(DmartSalesData[[#This Row],[order_date]])</f>
        <v>2024</v>
      </c>
      <c r="S3525" s="73"/>
    </row>
    <row r="3526" spans="1:19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 t="str">
        <f>IF(DmartSalesData[[#This Row],[sales]]&gt;4000,"High Category",IF(DmartSalesData[[#This Row],[sales]]&gt;2000,"Medium Category","Low Category"))</f>
        <v>Low Category</v>
      </c>
      <c r="G3526" s="2">
        <v>0.03</v>
      </c>
      <c r="H3526" s="24">
        <f t="shared" si="110"/>
        <v>32.6325</v>
      </c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63" t="str">
        <f>IF(AND(DmartSalesData[[#This Row],[sales]]&gt;3000,DmartSalesData[[#This Row],[profit]]&gt;500),"Good","Not Good")</f>
        <v>Not Good</v>
      </c>
      <c r="R3526" s="73">
        <f>YEAR(DmartSalesData[[#This Row],[order_date]])</f>
        <v>2023</v>
      </c>
      <c r="S3526" s="73"/>
    </row>
    <row r="3527" spans="1:19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 t="str">
        <f>IF(DmartSalesData[[#This Row],[sales]]&gt;4000,"High Category",IF(DmartSalesData[[#This Row],[sales]]&gt;2000,"Medium Category","Low Category"))</f>
        <v>Low Category</v>
      </c>
      <c r="G3527" s="2">
        <v>0.31</v>
      </c>
      <c r="H3527" s="24">
        <f t="shared" si="110"/>
        <v>482.76919999999996</v>
      </c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63" t="str">
        <f>IF(AND(DmartSalesData[[#This Row],[sales]]&gt;3000,DmartSalesData[[#This Row],[profit]]&gt;500),"Good","Not Good")</f>
        <v>Not Good</v>
      </c>
      <c r="R3527" s="73">
        <f>YEAR(DmartSalesData[[#This Row],[order_date]])</f>
        <v>2023</v>
      </c>
      <c r="S3527" s="73"/>
    </row>
    <row r="3528" spans="1:19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 t="str">
        <f>IF(DmartSalesData[[#This Row],[sales]]&gt;4000,"High Category",IF(DmartSalesData[[#This Row],[sales]]&gt;2000,"Medium Category","Low Category"))</f>
        <v>Low Category</v>
      </c>
      <c r="G3528" s="2">
        <v>0.28999999999999998</v>
      </c>
      <c r="H3528" s="24">
        <f t="shared" si="110"/>
        <v>185.42599999999999</v>
      </c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63" t="str">
        <f>IF(AND(DmartSalesData[[#This Row],[sales]]&gt;3000,DmartSalesData[[#This Row],[profit]]&gt;500),"Good","Not Good")</f>
        <v>Not Good</v>
      </c>
      <c r="R3528" s="73">
        <f>YEAR(DmartSalesData[[#This Row],[order_date]])</f>
        <v>2024</v>
      </c>
      <c r="S3528" s="73"/>
    </row>
    <row r="3529" spans="1:19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 t="str">
        <f>IF(DmartSalesData[[#This Row],[sales]]&gt;4000,"High Category",IF(DmartSalesData[[#This Row],[sales]]&gt;2000,"Medium Category","Low Category"))</f>
        <v>Low Category</v>
      </c>
      <c r="G3529" s="2">
        <v>0.1</v>
      </c>
      <c r="H3529" s="24">
        <f t="shared" si="110"/>
        <v>191.47000000000003</v>
      </c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63" t="str">
        <f>IF(AND(DmartSalesData[[#This Row],[sales]]&gt;3000,DmartSalesData[[#This Row],[profit]]&gt;500),"Good","Not Good")</f>
        <v>Not Good</v>
      </c>
      <c r="R3529" s="73">
        <f>YEAR(DmartSalesData[[#This Row],[order_date]])</f>
        <v>2023</v>
      </c>
      <c r="S3529" s="73"/>
    </row>
    <row r="3530" spans="1:19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 t="str">
        <f>IF(DmartSalesData[[#This Row],[sales]]&gt;4000,"High Category",IF(DmartSalesData[[#This Row],[sales]]&gt;2000,"Medium Category","Low Category"))</f>
        <v>Low Category</v>
      </c>
      <c r="G3530" s="2">
        <v>0.48</v>
      </c>
      <c r="H3530" s="24">
        <f t="shared" si="110"/>
        <v>915.71999999999991</v>
      </c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63" t="str">
        <f>IF(AND(DmartSalesData[[#This Row],[sales]]&gt;3000,DmartSalesData[[#This Row],[profit]]&gt;500),"Good","Not Good")</f>
        <v>Not Good</v>
      </c>
      <c r="R3530" s="73">
        <f>YEAR(DmartSalesData[[#This Row],[order_date]])</f>
        <v>2024</v>
      </c>
      <c r="S3530" s="73"/>
    </row>
    <row r="3531" spans="1:19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 t="str">
        <f>IF(DmartSalesData[[#This Row],[sales]]&gt;4000,"High Category",IF(DmartSalesData[[#This Row],[sales]]&gt;2000,"Medium Category","Low Category"))</f>
        <v>High Category</v>
      </c>
      <c r="G3531" s="2">
        <v>0.46</v>
      </c>
      <c r="H3531" s="24">
        <f t="shared" si="110"/>
        <v>1865.5806000000002</v>
      </c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63" t="str">
        <f>IF(AND(DmartSalesData[[#This Row],[sales]]&gt;3000,DmartSalesData[[#This Row],[profit]]&gt;500),"Good","Not Good")</f>
        <v>Good</v>
      </c>
      <c r="R3531" s="73">
        <f>YEAR(DmartSalesData[[#This Row],[order_date]])</f>
        <v>2023</v>
      </c>
      <c r="S3531" s="73"/>
    </row>
    <row r="3532" spans="1:19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 t="str">
        <f>IF(DmartSalesData[[#This Row],[sales]]&gt;4000,"High Category",IF(DmartSalesData[[#This Row],[sales]]&gt;2000,"Medium Category","Low Category"))</f>
        <v>High Category</v>
      </c>
      <c r="G3532" s="2">
        <v>0.14000000000000001</v>
      </c>
      <c r="H3532" s="24">
        <f t="shared" si="110"/>
        <v>563.45800000000008</v>
      </c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63" t="str">
        <f>IF(AND(DmartSalesData[[#This Row],[sales]]&gt;3000,DmartSalesData[[#This Row],[profit]]&gt;500),"Good","Not Good")</f>
        <v>Good</v>
      </c>
      <c r="R3532" s="73">
        <f>YEAR(DmartSalesData[[#This Row],[order_date]])</f>
        <v>2023</v>
      </c>
      <c r="S3532" s="73"/>
    </row>
    <row r="3533" spans="1:19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 t="str">
        <f>IF(DmartSalesData[[#This Row],[sales]]&gt;4000,"High Category",IF(DmartSalesData[[#This Row],[sales]]&gt;2000,"Medium Category","Low Category"))</f>
        <v>High Category</v>
      </c>
      <c r="G3533" s="2">
        <v>0.33</v>
      </c>
      <c r="H3533" s="24">
        <f t="shared" si="110"/>
        <v>1321.3002000000001</v>
      </c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63" t="str">
        <f>IF(AND(DmartSalesData[[#This Row],[sales]]&gt;3000,DmartSalesData[[#This Row],[profit]]&gt;500),"Good","Not Good")</f>
        <v>Good</v>
      </c>
      <c r="R3533" s="73">
        <f>YEAR(DmartSalesData[[#This Row],[order_date]])</f>
        <v>2024</v>
      </c>
      <c r="S3533" s="73"/>
    </row>
    <row r="3534" spans="1:19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 t="str">
        <f>IF(DmartSalesData[[#This Row],[sales]]&gt;4000,"High Category",IF(DmartSalesData[[#This Row],[sales]]&gt;2000,"Medium Category","Low Category"))</f>
        <v>Medium Category</v>
      </c>
      <c r="G3534" s="2">
        <v>0.43</v>
      </c>
      <c r="H3534" s="24">
        <f t="shared" si="110"/>
        <v>1237.7464</v>
      </c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63" t="str">
        <f>IF(AND(DmartSalesData[[#This Row],[sales]]&gt;3000,DmartSalesData[[#This Row],[profit]]&gt;500),"Good","Not Good")</f>
        <v>Not Good</v>
      </c>
      <c r="R3534" s="73">
        <f>YEAR(DmartSalesData[[#This Row],[order_date]])</f>
        <v>2024</v>
      </c>
      <c r="S3534" s="73"/>
    </row>
    <row r="3535" spans="1:19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 t="str">
        <f>IF(DmartSalesData[[#This Row],[sales]]&gt;4000,"High Category",IF(DmartSalesData[[#This Row],[sales]]&gt;2000,"Medium Category","Low Category"))</f>
        <v>Low Category</v>
      </c>
      <c r="G3535" s="2">
        <v>0.18</v>
      </c>
      <c r="H3535" s="24">
        <f t="shared" si="110"/>
        <v>305.42759999999998</v>
      </c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63" t="str">
        <f>IF(AND(DmartSalesData[[#This Row],[sales]]&gt;3000,DmartSalesData[[#This Row],[profit]]&gt;500),"Good","Not Good")</f>
        <v>Not Good</v>
      </c>
      <c r="R3535" s="73">
        <f>YEAR(DmartSalesData[[#This Row],[order_date]])</f>
        <v>2023</v>
      </c>
      <c r="S3535" s="73"/>
    </row>
    <row r="3536" spans="1:19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 t="str">
        <f>IF(DmartSalesData[[#This Row],[sales]]&gt;4000,"High Category",IF(DmartSalesData[[#This Row],[sales]]&gt;2000,"Medium Category","Low Category"))</f>
        <v>Medium Category</v>
      </c>
      <c r="G3536" s="2">
        <v>0.13</v>
      </c>
      <c r="H3536" s="24">
        <f t="shared" si="110"/>
        <v>274.78489999999999</v>
      </c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63" t="str">
        <f>IF(AND(DmartSalesData[[#This Row],[sales]]&gt;3000,DmartSalesData[[#This Row],[profit]]&gt;500),"Good","Not Good")</f>
        <v>Not Good</v>
      </c>
      <c r="R3536" s="73">
        <f>YEAR(DmartSalesData[[#This Row],[order_date]])</f>
        <v>2024</v>
      </c>
      <c r="S3536" s="73"/>
    </row>
    <row r="3537" spans="1:19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 t="str">
        <f>IF(DmartSalesData[[#This Row],[sales]]&gt;4000,"High Category",IF(DmartSalesData[[#This Row],[sales]]&gt;2000,"Medium Category","Low Category"))</f>
        <v>Low Category</v>
      </c>
      <c r="G3537" s="2">
        <v>0.13</v>
      </c>
      <c r="H3537" s="24">
        <f t="shared" si="110"/>
        <v>215.40220000000002</v>
      </c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63" t="str">
        <f>IF(AND(DmartSalesData[[#This Row],[sales]]&gt;3000,DmartSalesData[[#This Row],[profit]]&gt;500),"Good","Not Good")</f>
        <v>Not Good</v>
      </c>
      <c r="R3537" s="73">
        <f>YEAR(DmartSalesData[[#This Row],[order_date]])</f>
        <v>2024</v>
      </c>
      <c r="S3537" s="73"/>
    </row>
    <row r="3538" spans="1:19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 t="str">
        <f>IF(DmartSalesData[[#This Row],[sales]]&gt;4000,"High Category",IF(DmartSalesData[[#This Row],[sales]]&gt;2000,"Medium Category","Low Category"))</f>
        <v>Medium Category</v>
      </c>
      <c r="G3538" s="2">
        <v>0.41</v>
      </c>
      <c r="H3538" s="24">
        <f t="shared" si="110"/>
        <v>1210.0944999999999</v>
      </c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63" t="str">
        <f>IF(AND(DmartSalesData[[#This Row],[sales]]&gt;3000,DmartSalesData[[#This Row],[profit]]&gt;500),"Good","Not Good")</f>
        <v>Not Good</v>
      </c>
      <c r="R3538" s="73">
        <f>YEAR(DmartSalesData[[#This Row],[order_date]])</f>
        <v>2024</v>
      </c>
      <c r="S3538" s="73"/>
    </row>
    <row r="3539" spans="1:19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 t="str">
        <f>IF(DmartSalesData[[#This Row],[sales]]&gt;4000,"High Category",IF(DmartSalesData[[#This Row],[sales]]&gt;2000,"Medium Category","Low Category"))</f>
        <v>High Category</v>
      </c>
      <c r="G3539" s="2">
        <v>0.23</v>
      </c>
      <c r="H3539" s="24">
        <f t="shared" si="110"/>
        <v>1080.1030000000001</v>
      </c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63" t="str">
        <f>IF(AND(DmartSalesData[[#This Row],[sales]]&gt;3000,DmartSalesData[[#This Row],[profit]]&gt;500),"Good","Not Good")</f>
        <v>Good</v>
      </c>
      <c r="R3539" s="73">
        <f>YEAR(DmartSalesData[[#This Row],[order_date]])</f>
        <v>2023</v>
      </c>
      <c r="S3539" s="73"/>
    </row>
    <row r="3540" spans="1:19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 t="str">
        <f>IF(DmartSalesData[[#This Row],[sales]]&gt;4000,"High Category",IF(DmartSalesData[[#This Row],[sales]]&gt;2000,"Medium Category","Low Category"))</f>
        <v>Low Category</v>
      </c>
      <c r="G3540" s="2">
        <v>0.36</v>
      </c>
      <c r="H3540" s="24">
        <f t="shared" si="110"/>
        <v>537.85079999999994</v>
      </c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63" t="str">
        <f>IF(AND(DmartSalesData[[#This Row],[sales]]&gt;3000,DmartSalesData[[#This Row],[profit]]&gt;500),"Good","Not Good")</f>
        <v>Not Good</v>
      </c>
      <c r="R3540" s="73">
        <f>YEAR(DmartSalesData[[#This Row],[order_date]])</f>
        <v>2024</v>
      </c>
      <c r="S3540" s="73"/>
    </row>
    <row r="3541" spans="1:19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 t="str">
        <f>IF(DmartSalesData[[#This Row],[sales]]&gt;4000,"High Category",IF(DmartSalesData[[#This Row],[sales]]&gt;2000,"Medium Category","Low Category"))</f>
        <v>Medium Category</v>
      </c>
      <c r="G3541" s="2">
        <v>0.33</v>
      </c>
      <c r="H3541" s="24">
        <f t="shared" si="110"/>
        <v>774.96209999999996</v>
      </c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63" t="str">
        <f>IF(AND(DmartSalesData[[#This Row],[sales]]&gt;3000,DmartSalesData[[#This Row],[profit]]&gt;500),"Good","Not Good")</f>
        <v>Not Good</v>
      </c>
      <c r="R3541" s="73">
        <f>YEAR(DmartSalesData[[#This Row],[order_date]])</f>
        <v>2024</v>
      </c>
      <c r="S3541" s="73"/>
    </row>
    <row r="3542" spans="1:19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 t="str">
        <f>IF(DmartSalesData[[#This Row],[sales]]&gt;4000,"High Category",IF(DmartSalesData[[#This Row],[sales]]&gt;2000,"Medium Category","Low Category"))</f>
        <v>Medium Category</v>
      </c>
      <c r="G3542" s="2">
        <v>0.15</v>
      </c>
      <c r="H3542" s="24">
        <f t="shared" si="110"/>
        <v>496.51049999999998</v>
      </c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63" t="str">
        <f>IF(AND(DmartSalesData[[#This Row],[sales]]&gt;3000,DmartSalesData[[#This Row],[profit]]&gt;500),"Good","Not Good")</f>
        <v>Not Good</v>
      </c>
      <c r="R3542" s="73">
        <f>YEAR(DmartSalesData[[#This Row],[order_date]])</f>
        <v>2024</v>
      </c>
      <c r="S3542" s="73"/>
    </row>
    <row r="3543" spans="1:19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 t="str">
        <f>IF(DmartSalesData[[#This Row],[sales]]&gt;4000,"High Category",IF(DmartSalesData[[#This Row],[sales]]&gt;2000,"Medium Category","Low Category"))</f>
        <v>High Category</v>
      </c>
      <c r="G3543" s="2">
        <v>0.1</v>
      </c>
      <c r="H3543" s="24">
        <f t="shared" si="110"/>
        <v>423.90100000000007</v>
      </c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63" t="str">
        <f>IF(AND(DmartSalesData[[#This Row],[sales]]&gt;3000,DmartSalesData[[#This Row],[profit]]&gt;500),"Good","Not Good")</f>
        <v>Good</v>
      </c>
      <c r="R3543" s="73">
        <f>YEAR(DmartSalesData[[#This Row],[order_date]])</f>
        <v>2024</v>
      </c>
      <c r="S3543" s="73"/>
    </row>
    <row r="3544" spans="1:19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 t="str">
        <f>IF(DmartSalesData[[#This Row],[sales]]&gt;4000,"High Category",IF(DmartSalesData[[#This Row],[sales]]&gt;2000,"Medium Category","Low Category"))</f>
        <v>Low Category</v>
      </c>
      <c r="G3544" s="2">
        <v>0.06</v>
      </c>
      <c r="H3544" s="24">
        <f t="shared" si="110"/>
        <v>80.480399999999989</v>
      </c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63" t="str">
        <f>IF(AND(DmartSalesData[[#This Row],[sales]]&gt;3000,DmartSalesData[[#This Row],[profit]]&gt;500),"Good","Not Good")</f>
        <v>Not Good</v>
      </c>
      <c r="R3544" s="73">
        <f>YEAR(DmartSalesData[[#This Row],[order_date]])</f>
        <v>2024</v>
      </c>
      <c r="S3544" s="73"/>
    </row>
    <row r="3545" spans="1:19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 t="str">
        <f>IF(DmartSalesData[[#This Row],[sales]]&gt;4000,"High Category",IF(DmartSalesData[[#This Row],[sales]]&gt;2000,"Medium Category","Low Category"))</f>
        <v>Low Category</v>
      </c>
      <c r="G3545" s="2">
        <v>0.01</v>
      </c>
      <c r="H3545" s="24">
        <f t="shared" si="110"/>
        <v>14.734200000000001</v>
      </c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63" t="str">
        <f>IF(AND(DmartSalesData[[#This Row],[sales]]&gt;3000,DmartSalesData[[#This Row],[profit]]&gt;500),"Good","Not Good")</f>
        <v>Not Good</v>
      </c>
      <c r="R3545" s="73">
        <f>YEAR(DmartSalesData[[#This Row],[order_date]])</f>
        <v>2024</v>
      </c>
      <c r="S3545" s="73"/>
    </row>
    <row r="3546" spans="1:19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 t="str">
        <f>IF(DmartSalesData[[#This Row],[sales]]&gt;4000,"High Category",IF(DmartSalesData[[#This Row],[sales]]&gt;2000,"Medium Category","Low Category"))</f>
        <v>High Category</v>
      </c>
      <c r="G3546" s="2">
        <v>0.04</v>
      </c>
      <c r="H3546" s="24">
        <f t="shared" si="110"/>
        <v>177.49240000000003</v>
      </c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63" t="str">
        <f>IF(AND(DmartSalesData[[#This Row],[sales]]&gt;3000,DmartSalesData[[#This Row],[profit]]&gt;500),"Good","Not Good")</f>
        <v>Good</v>
      </c>
      <c r="R3546" s="73">
        <f>YEAR(DmartSalesData[[#This Row],[order_date]])</f>
        <v>2023</v>
      </c>
      <c r="S3546" s="73"/>
    </row>
    <row r="3547" spans="1:19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 t="str">
        <f>IF(DmartSalesData[[#This Row],[sales]]&gt;4000,"High Category",IF(DmartSalesData[[#This Row],[sales]]&gt;2000,"Medium Category","Low Category"))</f>
        <v>Low Category</v>
      </c>
      <c r="G3547" s="2">
        <v>0.13</v>
      </c>
      <c r="H3547" s="24">
        <f t="shared" si="110"/>
        <v>64.123800000000003</v>
      </c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63" t="str">
        <f>IF(AND(DmartSalesData[[#This Row],[sales]]&gt;3000,DmartSalesData[[#This Row],[profit]]&gt;500),"Good","Not Good")</f>
        <v>Not Good</v>
      </c>
      <c r="R3547" s="73">
        <f>YEAR(DmartSalesData[[#This Row],[order_date]])</f>
        <v>2023</v>
      </c>
      <c r="S3547" s="73"/>
    </row>
    <row r="3548" spans="1:19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 t="str">
        <f>IF(DmartSalesData[[#This Row],[sales]]&gt;4000,"High Category",IF(DmartSalesData[[#This Row],[sales]]&gt;2000,"Medium Category","Low Category"))</f>
        <v>Medium Category</v>
      </c>
      <c r="G3548" s="2">
        <v>0.36</v>
      </c>
      <c r="H3548" s="24">
        <f t="shared" si="110"/>
        <v>1104.0083999999999</v>
      </c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63" t="str">
        <f>IF(AND(DmartSalesData[[#This Row],[sales]]&gt;3000,DmartSalesData[[#This Row],[profit]]&gt;500),"Good","Not Good")</f>
        <v>Good</v>
      </c>
      <c r="R3548" s="73">
        <f>YEAR(DmartSalesData[[#This Row],[order_date]])</f>
        <v>2024</v>
      </c>
      <c r="S3548" s="73"/>
    </row>
    <row r="3549" spans="1:19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 t="str">
        <f>IF(DmartSalesData[[#This Row],[sales]]&gt;4000,"High Category",IF(DmartSalesData[[#This Row],[sales]]&gt;2000,"Medium Category","Low Category"))</f>
        <v>High Category</v>
      </c>
      <c r="G3549" s="2">
        <v>0.08</v>
      </c>
      <c r="H3549" s="24">
        <f t="shared" si="110"/>
        <v>345.29839999999996</v>
      </c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63" t="str">
        <f>IF(AND(DmartSalesData[[#This Row],[sales]]&gt;3000,DmartSalesData[[#This Row],[profit]]&gt;500),"Good","Not Good")</f>
        <v>Good</v>
      </c>
      <c r="R3549" s="73">
        <f>YEAR(DmartSalesData[[#This Row],[order_date]])</f>
        <v>2024</v>
      </c>
      <c r="S3549" s="73"/>
    </row>
    <row r="3550" spans="1:19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 t="str">
        <f>IF(DmartSalesData[[#This Row],[sales]]&gt;4000,"High Category",IF(DmartSalesData[[#This Row],[sales]]&gt;2000,"Medium Category","Low Category"))</f>
        <v>High Category</v>
      </c>
      <c r="G3550" s="2">
        <v>0.26</v>
      </c>
      <c r="H3550" s="24">
        <f t="shared" si="110"/>
        <v>1200.3004000000001</v>
      </c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63" t="str">
        <f>IF(AND(DmartSalesData[[#This Row],[sales]]&gt;3000,DmartSalesData[[#This Row],[profit]]&gt;500),"Good","Not Good")</f>
        <v>Good</v>
      </c>
      <c r="R3550" s="73">
        <f>YEAR(DmartSalesData[[#This Row],[order_date]])</f>
        <v>2024</v>
      </c>
      <c r="S3550" s="73"/>
    </row>
    <row r="3551" spans="1:19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 t="str">
        <f>IF(DmartSalesData[[#This Row],[sales]]&gt;4000,"High Category",IF(DmartSalesData[[#This Row],[sales]]&gt;2000,"Medium Category","Low Category"))</f>
        <v>Low Category</v>
      </c>
      <c r="G3551" s="2">
        <v>0.12</v>
      </c>
      <c r="H3551" s="24">
        <f t="shared" si="110"/>
        <v>19.460399999999996</v>
      </c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63" t="str">
        <f>IF(AND(DmartSalesData[[#This Row],[sales]]&gt;3000,DmartSalesData[[#This Row],[profit]]&gt;500),"Good","Not Good")</f>
        <v>Not Good</v>
      </c>
      <c r="R3551" s="73">
        <f>YEAR(DmartSalesData[[#This Row],[order_date]])</f>
        <v>2023</v>
      </c>
      <c r="S3551" s="73"/>
    </row>
    <row r="3552" spans="1:19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 t="str">
        <f>IF(DmartSalesData[[#This Row],[sales]]&gt;4000,"High Category",IF(DmartSalesData[[#This Row],[sales]]&gt;2000,"Medium Category","Low Category"))</f>
        <v>Low Category</v>
      </c>
      <c r="G3552" s="2">
        <v>0.26</v>
      </c>
      <c r="H3552" s="24">
        <f t="shared" si="110"/>
        <v>496.95359999999999</v>
      </c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63" t="str">
        <f>IF(AND(DmartSalesData[[#This Row],[sales]]&gt;3000,DmartSalesData[[#This Row],[profit]]&gt;500),"Good","Not Good")</f>
        <v>Not Good</v>
      </c>
      <c r="R3552" s="73">
        <f>YEAR(DmartSalesData[[#This Row],[order_date]])</f>
        <v>2023</v>
      </c>
      <c r="S3552" s="73"/>
    </row>
    <row r="3553" spans="1:19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 t="str">
        <f>IF(DmartSalesData[[#This Row],[sales]]&gt;4000,"High Category",IF(DmartSalesData[[#This Row],[sales]]&gt;2000,"Medium Category","Low Category"))</f>
        <v>Low Category</v>
      </c>
      <c r="G3553" s="2">
        <v>0.38</v>
      </c>
      <c r="H3553" s="24">
        <f t="shared" si="110"/>
        <v>517.02800000000002</v>
      </c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63" t="str">
        <f>IF(AND(DmartSalesData[[#This Row],[sales]]&gt;3000,DmartSalesData[[#This Row],[profit]]&gt;500),"Good","Not Good")</f>
        <v>Not Good</v>
      </c>
      <c r="R3553" s="73">
        <f>YEAR(DmartSalesData[[#This Row],[order_date]])</f>
        <v>2023</v>
      </c>
      <c r="S3553" s="73"/>
    </row>
    <row r="3554" spans="1:19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 t="str">
        <f>IF(DmartSalesData[[#This Row],[sales]]&gt;4000,"High Category",IF(DmartSalesData[[#This Row],[sales]]&gt;2000,"Medium Category","Low Category"))</f>
        <v>Medium Category</v>
      </c>
      <c r="G3554" s="2">
        <v>0.13</v>
      </c>
      <c r="H3554" s="24">
        <f t="shared" si="110"/>
        <v>374.83680000000004</v>
      </c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63" t="str">
        <f>IF(AND(DmartSalesData[[#This Row],[sales]]&gt;3000,DmartSalesData[[#This Row],[profit]]&gt;500),"Good","Not Good")</f>
        <v>Not Good</v>
      </c>
      <c r="R3554" s="73">
        <f>YEAR(DmartSalesData[[#This Row],[order_date]])</f>
        <v>2024</v>
      </c>
      <c r="S3554" s="73"/>
    </row>
    <row r="3555" spans="1:19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 t="str">
        <f>IF(DmartSalesData[[#This Row],[sales]]&gt;4000,"High Category",IF(DmartSalesData[[#This Row],[sales]]&gt;2000,"Medium Category","Low Category"))</f>
        <v>Medium Category</v>
      </c>
      <c r="G3555" s="2">
        <v>0.17</v>
      </c>
      <c r="H3555" s="24">
        <f t="shared" si="110"/>
        <v>544.17510000000004</v>
      </c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63" t="str">
        <f>IF(AND(DmartSalesData[[#This Row],[sales]]&gt;3000,DmartSalesData[[#This Row],[profit]]&gt;500),"Good","Not Good")</f>
        <v>Not Good</v>
      </c>
      <c r="R3555" s="73">
        <f>YEAR(DmartSalesData[[#This Row],[order_date]])</f>
        <v>2023</v>
      </c>
      <c r="S3555" s="73"/>
    </row>
    <row r="3556" spans="1:19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 t="str">
        <f>IF(DmartSalesData[[#This Row],[sales]]&gt;4000,"High Category",IF(DmartSalesData[[#This Row],[sales]]&gt;2000,"Medium Category","Low Category"))</f>
        <v>High Category</v>
      </c>
      <c r="G3556" s="2">
        <v>0.36</v>
      </c>
      <c r="H3556" s="24">
        <f t="shared" si="110"/>
        <v>1799.6004</v>
      </c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63" t="str">
        <f>IF(AND(DmartSalesData[[#This Row],[sales]]&gt;3000,DmartSalesData[[#This Row],[profit]]&gt;500),"Good","Not Good")</f>
        <v>Good</v>
      </c>
      <c r="R3556" s="73">
        <f>YEAR(DmartSalesData[[#This Row],[order_date]])</f>
        <v>2023</v>
      </c>
      <c r="S3556" s="73"/>
    </row>
    <row r="3557" spans="1:19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 t="str">
        <f>IF(DmartSalesData[[#This Row],[sales]]&gt;4000,"High Category",IF(DmartSalesData[[#This Row],[sales]]&gt;2000,"Medium Category","Low Category"))</f>
        <v>Medium Category</v>
      </c>
      <c r="G3557" s="2">
        <v>0.27</v>
      </c>
      <c r="H3557" s="24">
        <f t="shared" si="110"/>
        <v>705.38580000000002</v>
      </c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63" t="str">
        <f>IF(AND(DmartSalesData[[#This Row],[sales]]&gt;3000,DmartSalesData[[#This Row],[profit]]&gt;500),"Good","Not Good")</f>
        <v>Not Good</v>
      </c>
      <c r="R3557" s="73">
        <f>YEAR(DmartSalesData[[#This Row],[order_date]])</f>
        <v>2023</v>
      </c>
      <c r="S3557" s="73"/>
    </row>
    <row r="3558" spans="1:19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 t="str">
        <f>IF(DmartSalesData[[#This Row],[sales]]&gt;4000,"High Category",IF(DmartSalesData[[#This Row],[sales]]&gt;2000,"Medium Category","Low Category"))</f>
        <v>Medium Category</v>
      </c>
      <c r="G3558" s="2">
        <v>0.05</v>
      </c>
      <c r="H3558" s="24">
        <f t="shared" si="110"/>
        <v>140.1095</v>
      </c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63" t="str">
        <f>IF(AND(DmartSalesData[[#This Row],[sales]]&gt;3000,DmartSalesData[[#This Row],[profit]]&gt;500),"Good","Not Good")</f>
        <v>Not Good</v>
      </c>
      <c r="R3558" s="73">
        <f>YEAR(DmartSalesData[[#This Row],[order_date]])</f>
        <v>2023</v>
      </c>
      <c r="S3558" s="73"/>
    </row>
    <row r="3559" spans="1:19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 t="str">
        <f>IF(DmartSalesData[[#This Row],[sales]]&gt;4000,"High Category",IF(DmartSalesData[[#This Row],[sales]]&gt;2000,"Medium Category","Low Category"))</f>
        <v>Medium Category</v>
      </c>
      <c r="G3559" s="2">
        <v>0.38</v>
      </c>
      <c r="H3559" s="24">
        <f t="shared" si="110"/>
        <v>809.45319999999992</v>
      </c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63" t="str">
        <f>IF(AND(DmartSalesData[[#This Row],[sales]]&gt;3000,DmartSalesData[[#This Row],[profit]]&gt;500),"Good","Not Good")</f>
        <v>Not Good</v>
      </c>
      <c r="R3559" s="73">
        <f>YEAR(DmartSalesData[[#This Row],[order_date]])</f>
        <v>2023</v>
      </c>
      <c r="S3559" s="73"/>
    </row>
    <row r="3560" spans="1:19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 t="str">
        <f>IF(DmartSalesData[[#This Row],[sales]]&gt;4000,"High Category",IF(DmartSalesData[[#This Row],[sales]]&gt;2000,"Medium Category","Low Category"))</f>
        <v>Low Category</v>
      </c>
      <c r="G3560" s="2">
        <v>0.14000000000000001</v>
      </c>
      <c r="H3560" s="24">
        <f t="shared" si="110"/>
        <v>115.30680000000001</v>
      </c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63" t="str">
        <f>IF(AND(DmartSalesData[[#This Row],[sales]]&gt;3000,DmartSalesData[[#This Row],[profit]]&gt;500),"Good","Not Good")</f>
        <v>Not Good</v>
      </c>
      <c r="R3560" s="73">
        <f>YEAR(DmartSalesData[[#This Row],[order_date]])</f>
        <v>2023</v>
      </c>
      <c r="S3560" s="73"/>
    </row>
    <row r="3561" spans="1:19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 t="str">
        <f>IF(DmartSalesData[[#This Row],[sales]]&gt;4000,"High Category",IF(DmartSalesData[[#This Row],[sales]]&gt;2000,"Medium Category","Low Category"))</f>
        <v>Low Category</v>
      </c>
      <c r="G3561" s="2">
        <v>0.19</v>
      </c>
      <c r="H3561" s="24">
        <f t="shared" si="110"/>
        <v>301.39510000000001</v>
      </c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63" t="str">
        <f>IF(AND(DmartSalesData[[#This Row],[sales]]&gt;3000,DmartSalesData[[#This Row],[profit]]&gt;500),"Good","Not Good")</f>
        <v>Not Good</v>
      </c>
      <c r="R3561" s="73">
        <f>YEAR(DmartSalesData[[#This Row],[order_date]])</f>
        <v>2024</v>
      </c>
      <c r="S3561" s="73"/>
    </row>
    <row r="3562" spans="1:19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 t="str">
        <f>IF(DmartSalesData[[#This Row],[sales]]&gt;4000,"High Category",IF(DmartSalesData[[#This Row],[sales]]&gt;2000,"Medium Category","Low Category"))</f>
        <v>Low Category</v>
      </c>
      <c r="G3562" s="2">
        <v>0.12</v>
      </c>
      <c r="H3562" s="24">
        <f t="shared" si="110"/>
        <v>157.2276</v>
      </c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63" t="str">
        <f>IF(AND(DmartSalesData[[#This Row],[sales]]&gt;3000,DmartSalesData[[#This Row],[profit]]&gt;500),"Good","Not Good")</f>
        <v>Not Good</v>
      </c>
      <c r="R3562" s="73">
        <f>YEAR(DmartSalesData[[#This Row],[order_date]])</f>
        <v>2024</v>
      </c>
      <c r="S3562" s="73"/>
    </row>
    <row r="3563" spans="1:19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 t="str">
        <f>IF(DmartSalesData[[#This Row],[sales]]&gt;4000,"High Category",IF(DmartSalesData[[#This Row],[sales]]&gt;2000,"Medium Category","Low Category"))</f>
        <v>High Category</v>
      </c>
      <c r="G3563" s="2">
        <v>0.27</v>
      </c>
      <c r="H3563" s="24">
        <f t="shared" si="110"/>
        <v>1087.0146</v>
      </c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63" t="str">
        <f>IF(AND(DmartSalesData[[#This Row],[sales]]&gt;3000,DmartSalesData[[#This Row],[profit]]&gt;500),"Good","Not Good")</f>
        <v>Not Good</v>
      </c>
      <c r="R3563" s="73">
        <f>YEAR(DmartSalesData[[#This Row],[order_date]])</f>
        <v>2024</v>
      </c>
      <c r="S3563" s="73"/>
    </row>
    <row r="3564" spans="1:19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 t="str">
        <f>IF(DmartSalesData[[#This Row],[sales]]&gt;4000,"High Category",IF(DmartSalesData[[#This Row],[sales]]&gt;2000,"Medium Category","Low Category"))</f>
        <v>Medium Category</v>
      </c>
      <c r="G3564" s="2">
        <v>0.35</v>
      </c>
      <c r="H3564" s="24">
        <f t="shared" si="110"/>
        <v>971.07499999999993</v>
      </c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63" t="str">
        <f>IF(AND(DmartSalesData[[#This Row],[sales]]&gt;3000,DmartSalesData[[#This Row],[profit]]&gt;500),"Good","Not Good")</f>
        <v>Not Good</v>
      </c>
      <c r="R3564" s="73">
        <f>YEAR(DmartSalesData[[#This Row],[order_date]])</f>
        <v>2023</v>
      </c>
      <c r="S3564" s="73"/>
    </row>
    <row r="3565" spans="1:19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 t="str">
        <f>IF(DmartSalesData[[#This Row],[sales]]&gt;4000,"High Category",IF(DmartSalesData[[#This Row],[sales]]&gt;2000,"Medium Category","Low Category"))</f>
        <v>Low Category</v>
      </c>
      <c r="G3565" s="2">
        <v>0.4</v>
      </c>
      <c r="H3565" s="24">
        <f t="shared" si="110"/>
        <v>620.54</v>
      </c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63" t="str">
        <f>IF(AND(DmartSalesData[[#This Row],[sales]]&gt;3000,DmartSalesData[[#This Row],[profit]]&gt;500),"Good","Not Good")</f>
        <v>Not Good</v>
      </c>
      <c r="R3565" s="73">
        <f>YEAR(DmartSalesData[[#This Row],[order_date]])</f>
        <v>2023</v>
      </c>
      <c r="S3565" s="73"/>
    </row>
    <row r="3566" spans="1:19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 t="str">
        <f>IF(DmartSalesData[[#This Row],[sales]]&gt;4000,"High Category",IF(DmartSalesData[[#This Row],[sales]]&gt;2000,"Medium Category","Low Category"))</f>
        <v>Medium Category</v>
      </c>
      <c r="G3566" s="2">
        <v>0.46</v>
      </c>
      <c r="H3566" s="24">
        <f t="shared" si="110"/>
        <v>1148.4176</v>
      </c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63" t="str">
        <f>IF(AND(DmartSalesData[[#This Row],[sales]]&gt;3000,DmartSalesData[[#This Row],[profit]]&gt;500),"Good","Not Good")</f>
        <v>Not Good</v>
      </c>
      <c r="R3566" s="73">
        <f>YEAR(DmartSalesData[[#This Row],[order_date]])</f>
        <v>2023</v>
      </c>
      <c r="S3566" s="73"/>
    </row>
    <row r="3567" spans="1:19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 t="str">
        <f>IF(DmartSalesData[[#This Row],[sales]]&gt;4000,"High Category",IF(DmartSalesData[[#This Row],[sales]]&gt;2000,"Medium Category","Low Category"))</f>
        <v>Low Category</v>
      </c>
      <c r="G3567" s="2">
        <v>0.18</v>
      </c>
      <c r="H3567" s="24">
        <f t="shared" si="110"/>
        <v>211.03919999999999</v>
      </c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63" t="str">
        <f>IF(AND(DmartSalesData[[#This Row],[sales]]&gt;3000,DmartSalesData[[#This Row],[profit]]&gt;500),"Good","Not Good")</f>
        <v>Not Good</v>
      </c>
      <c r="R3567" s="73">
        <f>YEAR(DmartSalesData[[#This Row],[order_date]])</f>
        <v>2023</v>
      </c>
      <c r="S3567" s="73"/>
    </row>
    <row r="3568" spans="1:19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 t="str">
        <f>IF(DmartSalesData[[#This Row],[sales]]&gt;4000,"High Category",IF(DmartSalesData[[#This Row],[sales]]&gt;2000,"Medium Category","Low Category"))</f>
        <v>Low Category</v>
      </c>
      <c r="G3568" s="2">
        <v>0.47</v>
      </c>
      <c r="H3568" s="24">
        <f t="shared" si="110"/>
        <v>473.34639999999996</v>
      </c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63" t="str">
        <f>IF(AND(DmartSalesData[[#This Row],[sales]]&gt;3000,DmartSalesData[[#This Row],[profit]]&gt;500),"Good","Not Good")</f>
        <v>Not Good</v>
      </c>
      <c r="R3568" s="73">
        <f>YEAR(DmartSalesData[[#This Row],[order_date]])</f>
        <v>2023</v>
      </c>
      <c r="S3568" s="73"/>
    </row>
    <row r="3569" spans="1:19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 t="str">
        <f>IF(DmartSalesData[[#This Row],[sales]]&gt;4000,"High Category",IF(DmartSalesData[[#This Row],[sales]]&gt;2000,"Medium Category","Low Category"))</f>
        <v>High Category</v>
      </c>
      <c r="G3569" s="2">
        <v>0.31</v>
      </c>
      <c r="H3569" s="24">
        <f t="shared" si="110"/>
        <v>1337.2532000000001</v>
      </c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63" t="str">
        <f>IF(AND(DmartSalesData[[#This Row],[sales]]&gt;3000,DmartSalesData[[#This Row],[profit]]&gt;500),"Good","Not Good")</f>
        <v>Good</v>
      </c>
      <c r="R3569" s="73">
        <f>YEAR(DmartSalesData[[#This Row],[order_date]])</f>
        <v>2024</v>
      </c>
      <c r="S3569" s="73"/>
    </row>
    <row r="3570" spans="1:19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 t="str">
        <f>IF(DmartSalesData[[#This Row],[sales]]&gt;4000,"High Category",IF(DmartSalesData[[#This Row],[sales]]&gt;2000,"Medium Category","Low Category"))</f>
        <v>High Category</v>
      </c>
      <c r="G3570" s="2">
        <v>0.19</v>
      </c>
      <c r="H3570" s="24">
        <f t="shared" si="110"/>
        <v>898.61829999999998</v>
      </c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63" t="str">
        <f>IF(AND(DmartSalesData[[#This Row],[sales]]&gt;3000,DmartSalesData[[#This Row],[profit]]&gt;500),"Good","Not Good")</f>
        <v>Good</v>
      </c>
      <c r="R3570" s="73">
        <f>YEAR(DmartSalesData[[#This Row],[order_date]])</f>
        <v>2023</v>
      </c>
      <c r="S3570" s="73"/>
    </row>
    <row r="3571" spans="1:19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 t="str">
        <f>IF(DmartSalesData[[#This Row],[sales]]&gt;4000,"High Category",IF(DmartSalesData[[#This Row],[sales]]&gt;2000,"Medium Category","Low Category"))</f>
        <v>Low Category</v>
      </c>
      <c r="G3571" s="2">
        <v>0.44</v>
      </c>
      <c r="H3571" s="24">
        <f t="shared" si="110"/>
        <v>216.51079999999999</v>
      </c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63" t="str">
        <f>IF(AND(DmartSalesData[[#This Row],[sales]]&gt;3000,DmartSalesData[[#This Row],[profit]]&gt;500),"Good","Not Good")</f>
        <v>Not Good</v>
      </c>
      <c r="R3571" s="73">
        <f>YEAR(DmartSalesData[[#This Row],[order_date]])</f>
        <v>2024</v>
      </c>
      <c r="S3571" s="73"/>
    </row>
    <row r="3572" spans="1:19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 t="str">
        <f>IF(DmartSalesData[[#This Row],[sales]]&gt;4000,"High Category",IF(DmartSalesData[[#This Row],[sales]]&gt;2000,"Medium Category","Low Category"))</f>
        <v>Medium Category</v>
      </c>
      <c r="G3572" s="2">
        <v>0.28999999999999998</v>
      </c>
      <c r="H3572" s="24">
        <f t="shared" si="110"/>
        <v>1115.8996999999999</v>
      </c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63" t="str">
        <f>IF(AND(DmartSalesData[[#This Row],[sales]]&gt;3000,DmartSalesData[[#This Row],[profit]]&gt;500),"Good","Not Good")</f>
        <v>Good</v>
      </c>
      <c r="R3572" s="73">
        <f>YEAR(DmartSalesData[[#This Row],[order_date]])</f>
        <v>2023</v>
      </c>
      <c r="S3572" s="73"/>
    </row>
    <row r="3573" spans="1:19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 t="str">
        <f>IF(DmartSalesData[[#This Row],[sales]]&gt;4000,"High Category",IF(DmartSalesData[[#This Row],[sales]]&gt;2000,"Medium Category","Low Category"))</f>
        <v>Medium Category</v>
      </c>
      <c r="G3573" s="2">
        <v>0.23</v>
      </c>
      <c r="H3573" s="24">
        <f t="shared" si="110"/>
        <v>533.88290000000006</v>
      </c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63" t="str">
        <f>IF(AND(DmartSalesData[[#This Row],[sales]]&gt;3000,DmartSalesData[[#This Row],[profit]]&gt;500),"Good","Not Good")</f>
        <v>Not Good</v>
      </c>
      <c r="R3573" s="73">
        <f>YEAR(DmartSalesData[[#This Row],[order_date]])</f>
        <v>2024</v>
      </c>
      <c r="S3573" s="73"/>
    </row>
    <row r="3574" spans="1:19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 t="str">
        <f>IF(DmartSalesData[[#This Row],[sales]]&gt;4000,"High Category",IF(DmartSalesData[[#This Row],[sales]]&gt;2000,"Medium Category","Low Category"))</f>
        <v>Medium Category</v>
      </c>
      <c r="G3574" s="2">
        <v>0.01</v>
      </c>
      <c r="H3574" s="24">
        <f t="shared" si="110"/>
        <v>20.0596</v>
      </c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63" t="str">
        <f>IF(AND(DmartSalesData[[#This Row],[sales]]&gt;3000,DmartSalesData[[#This Row],[profit]]&gt;500),"Good","Not Good")</f>
        <v>Not Good</v>
      </c>
      <c r="R3574" s="73">
        <f>YEAR(DmartSalesData[[#This Row],[order_date]])</f>
        <v>2023</v>
      </c>
      <c r="S3574" s="73"/>
    </row>
    <row r="3575" spans="1:19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 t="str">
        <f>IF(DmartSalesData[[#This Row],[sales]]&gt;4000,"High Category",IF(DmartSalesData[[#This Row],[sales]]&gt;2000,"Medium Category","Low Category"))</f>
        <v>Medium Category</v>
      </c>
      <c r="G3575" s="2">
        <v>0.36</v>
      </c>
      <c r="H3575" s="24">
        <f t="shared" si="110"/>
        <v>1252.1232</v>
      </c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63" t="str">
        <f>IF(AND(DmartSalesData[[#This Row],[sales]]&gt;3000,DmartSalesData[[#This Row],[profit]]&gt;500),"Good","Not Good")</f>
        <v>Good</v>
      </c>
      <c r="R3575" s="73">
        <f>YEAR(DmartSalesData[[#This Row],[order_date]])</f>
        <v>2024</v>
      </c>
      <c r="S3575" s="73"/>
    </row>
    <row r="3576" spans="1:19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 t="str">
        <f>IF(DmartSalesData[[#This Row],[sales]]&gt;4000,"High Category",IF(DmartSalesData[[#This Row],[sales]]&gt;2000,"Medium Category","Low Category"))</f>
        <v>Low Category</v>
      </c>
      <c r="G3576" s="2">
        <v>0.04</v>
      </c>
      <c r="H3576" s="24">
        <f t="shared" si="110"/>
        <v>56.185600000000008</v>
      </c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63" t="str">
        <f>IF(AND(DmartSalesData[[#This Row],[sales]]&gt;3000,DmartSalesData[[#This Row],[profit]]&gt;500),"Good","Not Good")</f>
        <v>Not Good</v>
      </c>
      <c r="R3576" s="73">
        <f>YEAR(DmartSalesData[[#This Row],[order_date]])</f>
        <v>2024</v>
      </c>
      <c r="S3576" s="73"/>
    </row>
    <row r="3577" spans="1:19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 t="str">
        <f>IF(DmartSalesData[[#This Row],[sales]]&gt;4000,"High Category",IF(DmartSalesData[[#This Row],[sales]]&gt;2000,"Medium Category","Low Category"))</f>
        <v>Low Category</v>
      </c>
      <c r="G3577" s="2">
        <v>0.14000000000000001</v>
      </c>
      <c r="H3577" s="24">
        <f t="shared" si="110"/>
        <v>28.119000000000003</v>
      </c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63" t="str">
        <f>IF(AND(DmartSalesData[[#This Row],[sales]]&gt;3000,DmartSalesData[[#This Row],[profit]]&gt;500),"Good","Not Good")</f>
        <v>Not Good</v>
      </c>
      <c r="R3577" s="73">
        <f>YEAR(DmartSalesData[[#This Row],[order_date]])</f>
        <v>2024</v>
      </c>
      <c r="S3577" s="73"/>
    </row>
    <row r="3578" spans="1:19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 t="str">
        <f>IF(DmartSalesData[[#This Row],[sales]]&gt;4000,"High Category",IF(DmartSalesData[[#This Row],[sales]]&gt;2000,"Medium Category","Low Category"))</f>
        <v>Low Category</v>
      </c>
      <c r="G3578" s="2">
        <v>0.48</v>
      </c>
      <c r="H3578" s="24">
        <f t="shared" si="110"/>
        <v>551.33279999999991</v>
      </c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63" t="str">
        <f>IF(AND(DmartSalesData[[#This Row],[sales]]&gt;3000,DmartSalesData[[#This Row],[profit]]&gt;500),"Good","Not Good")</f>
        <v>Not Good</v>
      </c>
      <c r="R3578" s="73">
        <f>YEAR(DmartSalesData[[#This Row],[order_date]])</f>
        <v>2024</v>
      </c>
      <c r="S3578" s="73"/>
    </row>
    <row r="3579" spans="1:19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 t="str">
        <f>IF(DmartSalesData[[#This Row],[sales]]&gt;4000,"High Category",IF(DmartSalesData[[#This Row],[sales]]&gt;2000,"Medium Category","Low Category"))</f>
        <v>Low Category</v>
      </c>
      <c r="G3579" s="2">
        <v>0.08</v>
      </c>
      <c r="H3579" s="24">
        <f t="shared" si="110"/>
        <v>80.490400000000008</v>
      </c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63" t="str">
        <f>IF(AND(DmartSalesData[[#This Row],[sales]]&gt;3000,DmartSalesData[[#This Row],[profit]]&gt;500),"Good","Not Good")</f>
        <v>Not Good</v>
      </c>
      <c r="R3579" s="73">
        <f>YEAR(DmartSalesData[[#This Row],[order_date]])</f>
        <v>2023</v>
      </c>
      <c r="S3579" s="73"/>
    </row>
    <row r="3580" spans="1:19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 t="str">
        <f>IF(DmartSalesData[[#This Row],[sales]]&gt;4000,"High Category",IF(DmartSalesData[[#This Row],[sales]]&gt;2000,"Medium Category","Low Category"))</f>
        <v>Low Category</v>
      </c>
      <c r="G3580" s="2">
        <v>0.16</v>
      </c>
      <c r="H3580" s="24">
        <f t="shared" si="110"/>
        <v>42.694399999999995</v>
      </c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63" t="str">
        <f>IF(AND(DmartSalesData[[#This Row],[sales]]&gt;3000,DmartSalesData[[#This Row],[profit]]&gt;500),"Good","Not Good")</f>
        <v>Not Good</v>
      </c>
      <c r="R3580" s="73">
        <f>YEAR(DmartSalesData[[#This Row],[order_date]])</f>
        <v>2024</v>
      </c>
      <c r="S3580" s="73"/>
    </row>
    <row r="3581" spans="1:19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 t="str">
        <f>IF(DmartSalesData[[#This Row],[sales]]&gt;4000,"High Category",IF(DmartSalesData[[#This Row],[sales]]&gt;2000,"Medium Category","Low Category"))</f>
        <v>Low Category</v>
      </c>
      <c r="G3581" s="2">
        <v>0.47</v>
      </c>
      <c r="H3581" s="24">
        <f t="shared" si="110"/>
        <v>786.99149999999997</v>
      </c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63" t="str">
        <f>IF(AND(DmartSalesData[[#This Row],[sales]]&gt;3000,DmartSalesData[[#This Row],[profit]]&gt;500),"Good","Not Good")</f>
        <v>Not Good</v>
      </c>
      <c r="R3581" s="73">
        <f>YEAR(DmartSalesData[[#This Row],[order_date]])</f>
        <v>2023</v>
      </c>
      <c r="S3581" s="73"/>
    </row>
    <row r="3582" spans="1:19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 t="str">
        <f>IF(DmartSalesData[[#This Row],[sales]]&gt;4000,"High Category",IF(DmartSalesData[[#This Row],[sales]]&gt;2000,"Medium Category","Low Category"))</f>
        <v>Medium Category</v>
      </c>
      <c r="G3582" s="2">
        <v>0.17</v>
      </c>
      <c r="H3582" s="24">
        <f t="shared" si="110"/>
        <v>412.27379999999999</v>
      </c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63" t="str">
        <f>IF(AND(DmartSalesData[[#This Row],[sales]]&gt;3000,DmartSalesData[[#This Row],[profit]]&gt;500),"Good","Not Good")</f>
        <v>Not Good</v>
      </c>
      <c r="R3582" s="73">
        <f>YEAR(DmartSalesData[[#This Row],[order_date]])</f>
        <v>2024</v>
      </c>
      <c r="S3582" s="73"/>
    </row>
    <row r="3583" spans="1:19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 t="str">
        <f>IF(DmartSalesData[[#This Row],[sales]]&gt;4000,"High Category",IF(DmartSalesData[[#This Row],[sales]]&gt;2000,"Medium Category","Low Category"))</f>
        <v>Medium Category</v>
      </c>
      <c r="G3583" s="2">
        <v>0.16</v>
      </c>
      <c r="H3583" s="24">
        <f t="shared" si="110"/>
        <v>592.88959999999997</v>
      </c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63" t="str">
        <f>IF(AND(DmartSalesData[[#This Row],[sales]]&gt;3000,DmartSalesData[[#This Row],[profit]]&gt;500),"Good","Not Good")</f>
        <v>Good</v>
      </c>
      <c r="R3583" s="73">
        <f>YEAR(DmartSalesData[[#This Row],[order_date]])</f>
        <v>2023</v>
      </c>
      <c r="S3583" s="73"/>
    </row>
    <row r="3584" spans="1:19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 t="str">
        <f>IF(DmartSalesData[[#This Row],[sales]]&gt;4000,"High Category",IF(DmartSalesData[[#This Row],[sales]]&gt;2000,"Medium Category","Low Category"))</f>
        <v>Low Category</v>
      </c>
      <c r="G3584" s="2">
        <v>0.32</v>
      </c>
      <c r="H3584" s="24">
        <f t="shared" si="110"/>
        <v>542.63679999999999</v>
      </c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63" t="str">
        <f>IF(AND(DmartSalesData[[#This Row],[sales]]&gt;3000,DmartSalesData[[#This Row],[profit]]&gt;500),"Good","Not Good")</f>
        <v>Not Good</v>
      </c>
      <c r="R3584" s="73">
        <f>YEAR(DmartSalesData[[#This Row],[order_date]])</f>
        <v>2023</v>
      </c>
      <c r="S3584" s="73"/>
    </row>
    <row r="3585" spans="1:19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 t="str">
        <f>IF(DmartSalesData[[#This Row],[sales]]&gt;4000,"High Category",IF(DmartSalesData[[#This Row],[sales]]&gt;2000,"Medium Category","Low Category"))</f>
        <v>Low Category</v>
      </c>
      <c r="G3585" s="2">
        <v>7.0000000000000007E-2</v>
      </c>
      <c r="H3585" s="24">
        <f t="shared" si="110"/>
        <v>73.727500000000006</v>
      </c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63" t="str">
        <f>IF(AND(DmartSalesData[[#This Row],[sales]]&gt;3000,DmartSalesData[[#This Row],[profit]]&gt;500),"Good","Not Good")</f>
        <v>Not Good</v>
      </c>
      <c r="R3585" s="73">
        <f>YEAR(DmartSalesData[[#This Row],[order_date]])</f>
        <v>2023</v>
      </c>
      <c r="S3585" s="73"/>
    </row>
    <row r="3586" spans="1:19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 t="str">
        <f>IF(DmartSalesData[[#This Row],[sales]]&gt;4000,"High Category",IF(DmartSalesData[[#This Row],[sales]]&gt;2000,"Medium Category","Low Category"))</f>
        <v>Low Category</v>
      </c>
      <c r="G3586" s="2">
        <v>0.49</v>
      </c>
      <c r="H3586" s="24">
        <f t="shared" ref="H3586:H3649" si="112">E3586*G3586</f>
        <v>602.71960000000001</v>
      </c>
      <c r="I3586" s="2">
        <f t="shared" ref="I3586:I3649" si="113">E3586-H3586</f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63" t="str">
        <f>IF(AND(DmartSalesData[[#This Row],[sales]]&gt;3000,DmartSalesData[[#This Row],[profit]]&gt;500),"Good","Not Good")</f>
        <v>Not Good</v>
      </c>
      <c r="R3586" s="73">
        <f>YEAR(DmartSalesData[[#This Row],[order_date]])</f>
        <v>2023</v>
      </c>
      <c r="S3586" s="73"/>
    </row>
    <row r="3587" spans="1:19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 t="str">
        <f>IF(DmartSalesData[[#This Row],[sales]]&gt;4000,"High Category",IF(DmartSalesData[[#This Row],[sales]]&gt;2000,"Medium Category","Low Category"))</f>
        <v>High Category</v>
      </c>
      <c r="G3587" s="2">
        <v>0.14000000000000001</v>
      </c>
      <c r="H3587" s="24">
        <f t="shared" si="112"/>
        <v>625.34780000000012</v>
      </c>
      <c r="I3587" s="2">
        <f t="shared" si="113"/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63" t="str">
        <f>IF(AND(DmartSalesData[[#This Row],[sales]]&gt;3000,DmartSalesData[[#This Row],[profit]]&gt;500),"Good","Not Good")</f>
        <v>Good</v>
      </c>
      <c r="R3587" s="73">
        <f>YEAR(DmartSalesData[[#This Row],[order_date]])</f>
        <v>2024</v>
      </c>
      <c r="S3587" s="73"/>
    </row>
    <row r="3588" spans="1:19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 t="str">
        <f>IF(DmartSalesData[[#This Row],[sales]]&gt;4000,"High Category",IF(DmartSalesData[[#This Row],[sales]]&gt;2000,"Medium Category","Low Category"))</f>
        <v>Low Category</v>
      </c>
      <c r="G3588" s="2">
        <v>0.39</v>
      </c>
      <c r="H3588" s="24">
        <f t="shared" si="112"/>
        <v>430.22070000000008</v>
      </c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63" t="str">
        <f>IF(AND(DmartSalesData[[#This Row],[sales]]&gt;3000,DmartSalesData[[#This Row],[profit]]&gt;500),"Good","Not Good")</f>
        <v>Not Good</v>
      </c>
      <c r="R3588" s="73">
        <f>YEAR(DmartSalesData[[#This Row],[order_date]])</f>
        <v>2023</v>
      </c>
      <c r="S3588" s="73"/>
    </row>
    <row r="3589" spans="1:19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 t="str">
        <f>IF(DmartSalesData[[#This Row],[sales]]&gt;4000,"High Category",IF(DmartSalesData[[#This Row],[sales]]&gt;2000,"Medium Category","Low Category"))</f>
        <v>High Category</v>
      </c>
      <c r="G3589" s="2">
        <v>0.14000000000000001</v>
      </c>
      <c r="H3589" s="24">
        <f t="shared" si="112"/>
        <v>617.15920000000006</v>
      </c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63" t="str">
        <f>IF(AND(DmartSalesData[[#This Row],[sales]]&gt;3000,DmartSalesData[[#This Row],[profit]]&gt;500),"Good","Not Good")</f>
        <v>Good</v>
      </c>
      <c r="R3589" s="73">
        <f>YEAR(DmartSalesData[[#This Row],[order_date]])</f>
        <v>2023</v>
      </c>
      <c r="S3589" s="73"/>
    </row>
    <row r="3590" spans="1:19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 t="str">
        <f>IF(DmartSalesData[[#This Row],[sales]]&gt;4000,"High Category",IF(DmartSalesData[[#This Row],[sales]]&gt;2000,"Medium Category","Low Category"))</f>
        <v>Medium Category</v>
      </c>
      <c r="G3590" s="2">
        <v>0.14000000000000001</v>
      </c>
      <c r="H3590" s="24">
        <f t="shared" si="112"/>
        <v>320.7106</v>
      </c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63" t="str">
        <f>IF(AND(DmartSalesData[[#This Row],[sales]]&gt;3000,DmartSalesData[[#This Row],[profit]]&gt;500),"Good","Not Good")</f>
        <v>Not Good</v>
      </c>
      <c r="R3590" s="73">
        <f>YEAR(DmartSalesData[[#This Row],[order_date]])</f>
        <v>2024</v>
      </c>
      <c r="S3590" s="73"/>
    </row>
    <row r="3591" spans="1:19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 t="str">
        <f>IF(DmartSalesData[[#This Row],[sales]]&gt;4000,"High Category",IF(DmartSalesData[[#This Row],[sales]]&gt;2000,"Medium Category","Low Category"))</f>
        <v>High Category</v>
      </c>
      <c r="G3591" s="2">
        <v>0.03</v>
      </c>
      <c r="H3591" s="24">
        <f t="shared" si="112"/>
        <v>140.35679999999999</v>
      </c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63" t="str">
        <f>IF(AND(DmartSalesData[[#This Row],[sales]]&gt;3000,DmartSalesData[[#This Row],[profit]]&gt;500),"Good","Not Good")</f>
        <v>Good</v>
      </c>
      <c r="R3591" s="73">
        <f>YEAR(DmartSalesData[[#This Row],[order_date]])</f>
        <v>2024</v>
      </c>
      <c r="S3591" s="73"/>
    </row>
    <row r="3592" spans="1:19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 t="str">
        <f>IF(DmartSalesData[[#This Row],[sales]]&gt;4000,"High Category",IF(DmartSalesData[[#This Row],[sales]]&gt;2000,"Medium Category","Low Category"))</f>
        <v>Medium Category</v>
      </c>
      <c r="G3592" s="2">
        <v>0.06</v>
      </c>
      <c r="H3592" s="24">
        <f t="shared" si="112"/>
        <v>125.979</v>
      </c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63" t="str">
        <f>IF(AND(DmartSalesData[[#This Row],[sales]]&gt;3000,DmartSalesData[[#This Row],[profit]]&gt;500),"Good","Not Good")</f>
        <v>Not Good</v>
      </c>
      <c r="R3592" s="73">
        <f>YEAR(DmartSalesData[[#This Row],[order_date]])</f>
        <v>2024</v>
      </c>
      <c r="S3592" s="73"/>
    </row>
    <row r="3593" spans="1:19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 t="str">
        <f>IF(DmartSalesData[[#This Row],[sales]]&gt;4000,"High Category",IF(DmartSalesData[[#This Row],[sales]]&gt;2000,"Medium Category","Low Category"))</f>
        <v>Low Category</v>
      </c>
      <c r="G3593" s="2">
        <v>0.26</v>
      </c>
      <c r="H3593" s="24">
        <f t="shared" si="112"/>
        <v>252.369</v>
      </c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63" t="str">
        <f>IF(AND(DmartSalesData[[#This Row],[sales]]&gt;3000,DmartSalesData[[#This Row],[profit]]&gt;500),"Good","Not Good")</f>
        <v>Not Good</v>
      </c>
      <c r="R3593" s="73">
        <f>YEAR(DmartSalesData[[#This Row],[order_date]])</f>
        <v>2023</v>
      </c>
      <c r="S3593" s="73"/>
    </row>
    <row r="3594" spans="1:19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 t="str">
        <f>IF(DmartSalesData[[#This Row],[sales]]&gt;4000,"High Category",IF(DmartSalesData[[#This Row],[sales]]&gt;2000,"Medium Category","Low Category"))</f>
        <v>Medium Category</v>
      </c>
      <c r="G3594" s="2">
        <v>0.28999999999999998</v>
      </c>
      <c r="H3594" s="24">
        <f t="shared" si="112"/>
        <v>809.1724999999999</v>
      </c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63" t="str">
        <f>IF(AND(DmartSalesData[[#This Row],[sales]]&gt;3000,DmartSalesData[[#This Row],[profit]]&gt;500),"Good","Not Good")</f>
        <v>Not Good</v>
      </c>
      <c r="R3594" s="73">
        <f>YEAR(DmartSalesData[[#This Row],[order_date]])</f>
        <v>2024</v>
      </c>
      <c r="S3594" s="73"/>
    </row>
    <row r="3595" spans="1:19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 t="str">
        <f>IF(DmartSalesData[[#This Row],[sales]]&gt;4000,"High Category",IF(DmartSalesData[[#This Row],[sales]]&gt;2000,"Medium Category","Low Category"))</f>
        <v>Medium Category</v>
      </c>
      <c r="G3595" s="2">
        <v>0.41</v>
      </c>
      <c r="H3595" s="24">
        <f t="shared" si="112"/>
        <v>1221.7016000000001</v>
      </c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63" t="str">
        <f>IF(AND(DmartSalesData[[#This Row],[sales]]&gt;3000,DmartSalesData[[#This Row],[profit]]&gt;500),"Good","Not Good")</f>
        <v>Not Good</v>
      </c>
      <c r="R3595" s="73">
        <f>YEAR(DmartSalesData[[#This Row],[order_date]])</f>
        <v>2023</v>
      </c>
      <c r="S3595" s="73"/>
    </row>
    <row r="3596" spans="1:19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 t="str">
        <f>IF(DmartSalesData[[#This Row],[sales]]&gt;4000,"High Category",IF(DmartSalesData[[#This Row],[sales]]&gt;2000,"Medium Category","Low Category"))</f>
        <v>Medium Category</v>
      </c>
      <c r="G3596" s="2">
        <v>0.03</v>
      </c>
      <c r="H3596" s="24">
        <f t="shared" si="112"/>
        <v>96.417000000000002</v>
      </c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63" t="str">
        <f>IF(AND(DmartSalesData[[#This Row],[sales]]&gt;3000,DmartSalesData[[#This Row],[profit]]&gt;500),"Good","Not Good")</f>
        <v>Not Good</v>
      </c>
      <c r="R3596" s="73">
        <f>YEAR(DmartSalesData[[#This Row],[order_date]])</f>
        <v>2024</v>
      </c>
      <c r="S3596" s="73"/>
    </row>
    <row r="3597" spans="1:19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 t="str">
        <f>IF(DmartSalesData[[#This Row],[sales]]&gt;4000,"High Category",IF(DmartSalesData[[#This Row],[sales]]&gt;2000,"Medium Category","Low Category"))</f>
        <v>Medium Category</v>
      </c>
      <c r="G3597" s="2">
        <v>0.18</v>
      </c>
      <c r="H3597" s="24">
        <f t="shared" si="112"/>
        <v>380.93939999999998</v>
      </c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63" t="str">
        <f>IF(AND(DmartSalesData[[#This Row],[sales]]&gt;3000,DmartSalesData[[#This Row],[profit]]&gt;500),"Good","Not Good")</f>
        <v>Not Good</v>
      </c>
      <c r="R3597" s="73">
        <f>YEAR(DmartSalesData[[#This Row],[order_date]])</f>
        <v>2023</v>
      </c>
      <c r="S3597" s="73"/>
    </row>
    <row r="3598" spans="1:19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 t="str">
        <f>IF(DmartSalesData[[#This Row],[sales]]&gt;4000,"High Category",IF(DmartSalesData[[#This Row],[sales]]&gt;2000,"Medium Category","Low Category"))</f>
        <v>Low Category</v>
      </c>
      <c r="G3598" s="2">
        <v>0.1</v>
      </c>
      <c r="H3598" s="24">
        <f t="shared" si="112"/>
        <v>33.814999999999998</v>
      </c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63" t="str">
        <f>IF(AND(DmartSalesData[[#This Row],[sales]]&gt;3000,DmartSalesData[[#This Row],[profit]]&gt;500),"Good","Not Good")</f>
        <v>Not Good</v>
      </c>
      <c r="R3598" s="73">
        <f>YEAR(DmartSalesData[[#This Row],[order_date]])</f>
        <v>2024</v>
      </c>
      <c r="S3598" s="73"/>
    </row>
    <row r="3599" spans="1:19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 t="str">
        <f>IF(DmartSalesData[[#This Row],[sales]]&gt;4000,"High Category",IF(DmartSalesData[[#This Row],[sales]]&gt;2000,"Medium Category","Low Category"))</f>
        <v>Medium Category</v>
      </c>
      <c r="G3599" s="2">
        <v>0.18</v>
      </c>
      <c r="H3599" s="24">
        <f t="shared" si="112"/>
        <v>570.76739999999995</v>
      </c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63" t="str">
        <f>IF(AND(DmartSalesData[[#This Row],[sales]]&gt;3000,DmartSalesData[[#This Row],[profit]]&gt;500),"Good","Not Good")</f>
        <v>Good</v>
      </c>
      <c r="R3599" s="73">
        <f>YEAR(DmartSalesData[[#This Row],[order_date]])</f>
        <v>2024</v>
      </c>
      <c r="S3599" s="73"/>
    </row>
    <row r="3600" spans="1:19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 t="str">
        <f>IF(DmartSalesData[[#This Row],[sales]]&gt;4000,"High Category",IF(DmartSalesData[[#This Row],[sales]]&gt;2000,"Medium Category","Low Category"))</f>
        <v>High Category</v>
      </c>
      <c r="G3600" s="2">
        <v>0.18</v>
      </c>
      <c r="H3600" s="24">
        <f t="shared" si="112"/>
        <v>840.93299999999999</v>
      </c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63" t="str">
        <f>IF(AND(DmartSalesData[[#This Row],[sales]]&gt;3000,DmartSalesData[[#This Row],[profit]]&gt;500),"Good","Not Good")</f>
        <v>Not Good</v>
      </c>
      <c r="R3600" s="73">
        <f>YEAR(DmartSalesData[[#This Row],[order_date]])</f>
        <v>2023</v>
      </c>
      <c r="S3600" s="73"/>
    </row>
    <row r="3601" spans="1:19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 t="str">
        <f>IF(DmartSalesData[[#This Row],[sales]]&gt;4000,"High Category",IF(DmartSalesData[[#This Row],[sales]]&gt;2000,"Medium Category","Low Category"))</f>
        <v>High Category</v>
      </c>
      <c r="G3601" s="2">
        <v>0.18</v>
      </c>
      <c r="H3601" s="24">
        <f t="shared" si="112"/>
        <v>862.56719999999996</v>
      </c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63" t="str">
        <f>IF(AND(DmartSalesData[[#This Row],[sales]]&gt;3000,DmartSalesData[[#This Row],[profit]]&gt;500),"Good","Not Good")</f>
        <v>Good</v>
      </c>
      <c r="R3601" s="73">
        <f>YEAR(DmartSalesData[[#This Row],[order_date]])</f>
        <v>2023</v>
      </c>
      <c r="S3601" s="73"/>
    </row>
    <row r="3602" spans="1:19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 t="str">
        <f>IF(DmartSalesData[[#This Row],[sales]]&gt;4000,"High Category",IF(DmartSalesData[[#This Row],[sales]]&gt;2000,"Medium Category","Low Category"))</f>
        <v>Medium Category</v>
      </c>
      <c r="G3602" s="2">
        <v>0.15</v>
      </c>
      <c r="H3602" s="24">
        <f t="shared" si="112"/>
        <v>453.71099999999996</v>
      </c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63" t="str">
        <f>IF(AND(DmartSalesData[[#This Row],[sales]]&gt;3000,DmartSalesData[[#This Row],[profit]]&gt;500),"Good","Not Good")</f>
        <v>Good</v>
      </c>
      <c r="R3602" s="73">
        <f>YEAR(DmartSalesData[[#This Row],[order_date]])</f>
        <v>2024</v>
      </c>
      <c r="S3602" s="73"/>
    </row>
    <row r="3603" spans="1:19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 t="str">
        <f>IF(DmartSalesData[[#This Row],[sales]]&gt;4000,"High Category",IF(DmartSalesData[[#This Row],[sales]]&gt;2000,"Medium Category","Low Category"))</f>
        <v>Low Category</v>
      </c>
      <c r="G3603" s="2">
        <v>0.38</v>
      </c>
      <c r="H3603" s="24">
        <f t="shared" si="112"/>
        <v>75.030999999999992</v>
      </c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63" t="str">
        <f>IF(AND(DmartSalesData[[#This Row],[sales]]&gt;3000,DmartSalesData[[#This Row],[profit]]&gt;500),"Good","Not Good")</f>
        <v>Not Good</v>
      </c>
      <c r="R3603" s="73">
        <f>YEAR(DmartSalesData[[#This Row],[order_date]])</f>
        <v>2023</v>
      </c>
      <c r="S3603" s="73"/>
    </row>
    <row r="3604" spans="1:19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 t="str">
        <f>IF(DmartSalesData[[#This Row],[sales]]&gt;4000,"High Category",IF(DmartSalesData[[#This Row],[sales]]&gt;2000,"Medium Category","Low Category"))</f>
        <v>Low Category</v>
      </c>
      <c r="G3604" s="2">
        <v>0.34</v>
      </c>
      <c r="H3604" s="24">
        <f t="shared" si="112"/>
        <v>210.66060000000002</v>
      </c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63" t="str">
        <f>IF(AND(DmartSalesData[[#This Row],[sales]]&gt;3000,DmartSalesData[[#This Row],[profit]]&gt;500),"Good","Not Good")</f>
        <v>Not Good</v>
      </c>
      <c r="R3604" s="73">
        <f>YEAR(DmartSalesData[[#This Row],[order_date]])</f>
        <v>2023</v>
      </c>
      <c r="S3604" s="73"/>
    </row>
    <row r="3605" spans="1:19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 t="str">
        <f>IF(DmartSalesData[[#This Row],[sales]]&gt;4000,"High Category",IF(DmartSalesData[[#This Row],[sales]]&gt;2000,"Medium Category","Low Category"))</f>
        <v>High Category</v>
      </c>
      <c r="G3605" s="2">
        <v>0.17</v>
      </c>
      <c r="H3605" s="24">
        <f t="shared" si="112"/>
        <v>711.71350000000007</v>
      </c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63" t="str">
        <f>IF(AND(DmartSalesData[[#This Row],[sales]]&gt;3000,DmartSalesData[[#This Row],[profit]]&gt;500),"Good","Not Good")</f>
        <v>Good</v>
      </c>
      <c r="R3605" s="73">
        <f>YEAR(DmartSalesData[[#This Row],[order_date]])</f>
        <v>2024</v>
      </c>
      <c r="S3605" s="73"/>
    </row>
    <row r="3606" spans="1:19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 t="str">
        <f>IF(DmartSalesData[[#This Row],[sales]]&gt;4000,"High Category",IF(DmartSalesData[[#This Row],[sales]]&gt;2000,"Medium Category","Low Category"))</f>
        <v>High Category</v>
      </c>
      <c r="G3606" s="2">
        <v>7.0000000000000007E-2</v>
      </c>
      <c r="H3606" s="24">
        <f t="shared" si="112"/>
        <v>291.60250000000002</v>
      </c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63" t="str">
        <f>IF(AND(DmartSalesData[[#This Row],[sales]]&gt;3000,DmartSalesData[[#This Row],[profit]]&gt;500),"Good","Not Good")</f>
        <v>Not Good</v>
      </c>
      <c r="R3606" s="73">
        <f>YEAR(DmartSalesData[[#This Row],[order_date]])</f>
        <v>2024</v>
      </c>
      <c r="S3606" s="73"/>
    </row>
    <row r="3607" spans="1:19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 t="str">
        <f>IF(DmartSalesData[[#This Row],[sales]]&gt;4000,"High Category",IF(DmartSalesData[[#This Row],[sales]]&gt;2000,"Medium Category","Low Category"))</f>
        <v>High Category</v>
      </c>
      <c r="G3607" s="2">
        <v>0.26</v>
      </c>
      <c r="H3607" s="24">
        <f t="shared" si="112"/>
        <v>1231.2248</v>
      </c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63" t="str">
        <f>IF(AND(DmartSalesData[[#This Row],[sales]]&gt;3000,DmartSalesData[[#This Row],[profit]]&gt;500),"Good","Not Good")</f>
        <v>Good</v>
      </c>
      <c r="R3607" s="73">
        <f>YEAR(DmartSalesData[[#This Row],[order_date]])</f>
        <v>2024</v>
      </c>
      <c r="S3607" s="73"/>
    </row>
    <row r="3608" spans="1:19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 t="str">
        <f>IF(DmartSalesData[[#This Row],[sales]]&gt;4000,"High Category",IF(DmartSalesData[[#This Row],[sales]]&gt;2000,"Medium Category","Low Category"))</f>
        <v>Medium Category</v>
      </c>
      <c r="G3608" s="2">
        <v>0.46</v>
      </c>
      <c r="H3608" s="24">
        <f t="shared" si="112"/>
        <v>1316.7454</v>
      </c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63" t="str">
        <f>IF(AND(DmartSalesData[[#This Row],[sales]]&gt;3000,DmartSalesData[[#This Row],[profit]]&gt;500),"Good","Not Good")</f>
        <v>Not Good</v>
      </c>
      <c r="R3608" s="73">
        <f>YEAR(DmartSalesData[[#This Row],[order_date]])</f>
        <v>2023</v>
      </c>
      <c r="S3608" s="73"/>
    </row>
    <row r="3609" spans="1:19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 t="str">
        <f>IF(DmartSalesData[[#This Row],[sales]]&gt;4000,"High Category",IF(DmartSalesData[[#This Row],[sales]]&gt;2000,"Medium Category","Low Category"))</f>
        <v>High Category</v>
      </c>
      <c r="G3609" s="2">
        <v>0.06</v>
      </c>
      <c r="H3609" s="24">
        <f t="shared" si="112"/>
        <v>259.96199999999999</v>
      </c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63" t="str">
        <f>IF(AND(DmartSalesData[[#This Row],[sales]]&gt;3000,DmartSalesData[[#This Row],[profit]]&gt;500),"Good","Not Good")</f>
        <v>Good</v>
      </c>
      <c r="R3609" s="73">
        <f>YEAR(DmartSalesData[[#This Row],[order_date]])</f>
        <v>2024</v>
      </c>
      <c r="S3609" s="73"/>
    </row>
    <row r="3610" spans="1:19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 t="str">
        <f>IF(DmartSalesData[[#This Row],[sales]]&gt;4000,"High Category",IF(DmartSalesData[[#This Row],[sales]]&gt;2000,"Medium Category","Low Category"))</f>
        <v>High Category</v>
      </c>
      <c r="G3610" s="2">
        <v>0.38</v>
      </c>
      <c r="H3610" s="24">
        <f t="shared" si="112"/>
        <v>1573.941</v>
      </c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63" t="str">
        <f>IF(AND(DmartSalesData[[#This Row],[sales]]&gt;3000,DmartSalesData[[#This Row],[profit]]&gt;500),"Good","Not Good")</f>
        <v>Not Good</v>
      </c>
      <c r="R3610" s="73">
        <f>YEAR(DmartSalesData[[#This Row],[order_date]])</f>
        <v>2024</v>
      </c>
      <c r="S3610" s="73"/>
    </row>
    <row r="3611" spans="1:19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 t="str">
        <f>IF(DmartSalesData[[#This Row],[sales]]&gt;4000,"High Category",IF(DmartSalesData[[#This Row],[sales]]&gt;2000,"Medium Category","Low Category"))</f>
        <v>Medium Category</v>
      </c>
      <c r="G3611" s="2">
        <v>0.3</v>
      </c>
      <c r="H3611" s="24">
        <f t="shared" si="112"/>
        <v>896.44799999999998</v>
      </c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63" t="str">
        <f>IF(AND(DmartSalesData[[#This Row],[sales]]&gt;3000,DmartSalesData[[#This Row],[profit]]&gt;500),"Good","Not Good")</f>
        <v>Not Good</v>
      </c>
      <c r="R3611" s="73">
        <f>YEAR(DmartSalesData[[#This Row],[order_date]])</f>
        <v>2023</v>
      </c>
      <c r="S3611" s="73"/>
    </row>
    <row r="3612" spans="1:19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 t="str">
        <f>IF(DmartSalesData[[#This Row],[sales]]&gt;4000,"High Category",IF(DmartSalesData[[#This Row],[sales]]&gt;2000,"Medium Category","Low Category"))</f>
        <v>Medium Category</v>
      </c>
      <c r="G3612" s="2">
        <v>0.28999999999999998</v>
      </c>
      <c r="H3612" s="24">
        <f t="shared" si="112"/>
        <v>1142.5478000000001</v>
      </c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63" t="str">
        <f>IF(AND(DmartSalesData[[#This Row],[sales]]&gt;3000,DmartSalesData[[#This Row],[profit]]&gt;500),"Good","Not Good")</f>
        <v>Good</v>
      </c>
      <c r="R3612" s="73">
        <f>YEAR(DmartSalesData[[#This Row],[order_date]])</f>
        <v>2023</v>
      </c>
      <c r="S3612" s="73"/>
    </row>
    <row r="3613" spans="1:19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 t="str">
        <f>IF(DmartSalesData[[#This Row],[sales]]&gt;4000,"High Category",IF(DmartSalesData[[#This Row],[sales]]&gt;2000,"Medium Category","Low Category"))</f>
        <v>Low Category</v>
      </c>
      <c r="G3613" s="2">
        <v>0.47</v>
      </c>
      <c r="H3613" s="24">
        <f t="shared" si="112"/>
        <v>336.51060000000001</v>
      </c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63" t="str">
        <f>IF(AND(DmartSalesData[[#This Row],[sales]]&gt;3000,DmartSalesData[[#This Row],[profit]]&gt;500),"Good","Not Good")</f>
        <v>Not Good</v>
      </c>
      <c r="R3613" s="73">
        <f>YEAR(DmartSalesData[[#This Row],[order_date]])</f>
        <v>2024</v>
      </c>
      <c r="S3613" s="73"/>
    </row>
    <row r="3614" spans="1:19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 t="str">
        <f>IF(DmartSalesData[[#This Row],[sales]]&gt;4000,"High Category",IF(DmartSalesData[[#This Row],[sales]]&gt;2000,"Medium Category","Low Category"))</f>
        <v>Medium Category</v>
      </c>
      <c r="G3614" s="2">
        <v>0.48</v>
      </c>
      <c r="H3614" s="24">
        <f t="shared" si="112"/>
        <v>1551.4032</v>
      </c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63" t="str">
        <f>IF(AND(DmartSalesData[[#This Row],[sales]]&gt;3000,DmartSalesData[[#This Row],[profit]]&gt;500),"Good","Not Good")</f>
        <v>Not Good</v>
      </c>
      <c r="R3614" s="73">
        <f>YEAR(DmartSalesData[[#This Row],[order_date]])</f>
        <v>2023</v>
      </c>
      <c r="S3614" s="73"/>
    </row>
    <row r="3615" spans="1:19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 t="str">
        <f>IF(DmartSalesData[[#This Row],[sales]]&gt;4000,"High Category",IF(DmartSalesData[[#This Row],[sales]]&gt;2000,"Medium Category","Low Category"))</f>
        <v>High Category</v>
      </c>
      <c r="G3615" s="2">
        <v>0.12</v>
      </c>
      <c r="H3615" s="24">
        <f t="shared" si="112"/>
        <v>572.62919999999997</v>
      </c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63" t="str">
        <f>IF(AND(DmartSalesData[[#This Row],[sales]]&gt;3000,DmartSalesData[[#This Row],[profit]]&gt;500),"Good","Not Good")</f>
        <v>Good</v>
      </c>
      <c r="R3615" s="73">
        <f>YEAR(DmartSalesData[[#This Row],[order_date]])</f>
        <v>2024</v>
      </c>
      <c r="S3615" s="73"/>
    </row>
    <row r="3616" spans="1:19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 t="str">
        <f>IF(DmartSalesData[[#This Row],[sales]]&gt;4000,"High Category",IF(DmartSalesData[[#This Row],[sales]]&gt;2000,"Medium Category","Low Category"))</f>
        <v>Low Category</v>
      </c>
      <c r="G3616" s="2">
        <v>0.4</v>
      </c>
      <c r="H3616" s="24">
        <f t="shared" si="112"/>
        <v>357.43600000000004</v>
      </c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63" t="str">
        <f>IF(AND(DmartSalesData[[#This Row],[sales]]&gt;3000,DmartSalesData[[#This Row],[profit]]&gt;500),"Good","Not Good")</f>
        <v>Not Good</v>
      </c>
      <c r="R3616" s="73">
        <f>YEAR(DmartSalesData[[#This Row],[order_date]])</f>
        <v>2023</v>
      </c>
      <c r="S3616" s="73"/>
    </row>
    <row r="3617" spans="1:19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 t="str">
        <f>IF(DmartSalesData[[#This Row],[sales]]&gt;4000,"High Category",IF(DmartSalesData[[#This Row],[sales]]&gt;2000,"Medium Category","Low Category"))</f>
        <v>Medium Category</v>
      </c>
      <c r="G3617" s="2">
        <v>0.31</v>
      </c>
      <c r="H3617" s="24">
        <f t="shared" si="112"/>
        <v>1161.2011</v>
      </c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63" t="str">
        <f>IF(AND(DmartSalesData[[#This Row],[sales]]&gt;3000,DmartSalesData[[#This Row],[profit]]&gt;500),"Good","Not Good")</f>
        <v>Not Good</v>
      </c>
      <c r="R3617" s="73">
        <f>YEAR(DmartSalesData[[#This Row],[order_date]])</f>
        <v>2024</v>
      </c>
      <c r="S3617" s="73"/>
    </row>
    <row r="3618" spans="1:19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 t="str">
        <f>IF(DmartSalesData[[#This Row],[sales]]&gt;4000,"High Category",IF(DmartSalesData[[#This Row],[sales]]&gt;2000,"Medium Category","Low Category"))</f>
        <v>Low Category</v>
      </c>
      <c r="G3618" s="2">
        <v>0.2</v>
      </c>
      <c r="H3618" s="24">
        <f t="shared" si="112"/>
        <v>334.37</v>
      </c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63" t="str">
        <f>IF(AND(DmartSalesData[[#This Row],[sales]]&gt;3000,DmartSalesData[[#This Row],[profit]]&gt;500),"Good","Not Good")</f>
        <v>Not Good</v>
      </c>
      <c r="R3618" s="73">
        <f>YEAR(DmartSalesData[[#This Row],[order_date]])</f>
        <v>2024</v>
      </c>
      <c r="S3618" s="73"/>
    </row>
    <row r="3619" spans="1:19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 t="str">
        <f>IF(DmartSalesData[[#This Row],[sales]]&gt;4000,"High Category",IF(DmartSalesData[[#This Row],[sales]]&gt;2000,"Medium Category","Low Category"))</f>
        <v>High Category</v>
      </c>
      <c r="G3619" s="2">
        <v>0.33</v>
      </c>
      <c r="H3619" s="24">
        <f t="shared" si="112"/>
        <v>1354.2573000000002</v>
      </c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63" t="str">
        <f>IF(AND(DmartSalesData[[#This Row],[sales]]&gt;3000,DmartSalesData[[#This Row],[profit]]&gt;500),"Good","Not Good")</f>
        <v>Good</v>
      </c>
      <c r="R3619" s="73">
        <f>YEAR(DmartSalesData[[#This Row],[order_date]])</f>
        <v>2023</v>
      </c>
      <c r="S3619" s="73"/>
    </row>
    <row r="3620" spans="1:19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 t="str">
        <f>IF(DmartSalesData[[#This Row],[sales]]&gt;4000,"High Category",IF(DmartSalesData[[#This Row],[sales]]&gt;2000,"Medium Category","Low Category"))</f>
        <v>Medium Category</v>
      </c>
      <c r="G3620" s="2">
        <v>0.48</v>
      </c>
      <c r="H3620" s="24">
        <f t="shared" si="112"/>
        <v>1687.8383999999999</v>
      </c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63" t="str">
        <f>IF(AND(DmartSalesData[[#This Row],[sales]]&gt;3000,DmartSalesData[[#This Row],[profit]]&gt;500),"Good","Not Good")</f>
        <v>Good</v>
      </c>
      <c r="R3620" s="73">
        <f>YEAR(DmartSalesData[[#This Row],[order_date]])</f>
        <v>2024</v>
      </c>
      <c r="S3620" s="73"/>
    </row>
    <row r="3621" spans="1:19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 t="str">
        <f>IF(DmartSalesData[[#This Row],[sales]]&gt;4000,"High Category",IF(DmartSalesData[[#This Row],[sales]]&gt;2000,"Medium Category","Low Category"))</f>
        <v>High Category</v>
      </c>
      <c r="G3621" s="2">
        <v>0.26</v>
      </c>
      <c r="H3621" s="24">
        <f t="shared" si="112"/>
        <v>1205.9449999999999</v>
      </c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63" t="str">
        <f>IF(AND(DmartSalesData[[#This Row],[sales]]&gt;3000,DmartSalesData[[#This Row],[profit]]&gt;500),"Good","Not Good")</f>
        <v>Good</v>
      </c>
      <c r="R3621" s="73">
        <f>YEAR(DmartSalesData[[#This Row],[order_date]])</f>
        <v>2024</v>
      </c>
      <c r="S3621" s="73"/>
    </row>
    <row r="3622" spans="1:19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 t="str">
        <f>IF(DmartSalesData[[#This Row],[sales]]&gt;4000,"High Category",IF(DmartSalesData[[#This Row],[sales]]&gt;2000,"Medium Category","Low Category"))</f>
        <v>Medium Category</v>
      </c>
      <c r="G3622" s="2">
        <v>0.47</v>
      </c>
      <c r="H3622" s="24">
        <f t="shared" si="112"/>
        <v>1686.5855999999999</v>
      </c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63" t="str">
        <f>IF(AND(DmartSalesData[[#This Row],[sales]]&gt;3000,DmartSalesData[[#This Row],[profit]]&gt;500),"Good","Not Good")</f>
        <v>Not Good</v>
      </c>
      <c r="R3622" s="73">
        <f>YEAR(DmartSalesData[[#This Row],[order_date]])</f>
        <v>2023</v>
      </c>
      <c r="S3622" s="73"/>
    </row>
    <row r="3623" spans="1:19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 t="str">
        <f>IF(DmartSalesData[[#This Row],[sales]]&gt;4000,"High Category",IF(DmartSalesData[[#This Row],[sales]]&gt;2000,"Medium Category","Low Category"))</f>
        <v>Medium Category</v>
      </c>
      <c r="G3623" s="2">
        <v>0.32</v>
      </c>
      <c r="H3623" s="24">
        <f t="shared" si="112"/>
        <v>675.3664</v>
      </c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63" t="str">
        <f>IF(AND(DmartSalesData[[#This Row],[sales]]&gt;3000,DmartSalesData[[#This Row],[profit]]&gt;500),"Good","Not Good")</f>
        <v>Not Good</v>
      </c>
      <c r="R3623" s="73">
        <f>YEAR(DmartSalesData[[#This Row],[order_date]])</f>
        <v>2023</v>
      </c>
      <c r="S3623" s="73"/>
    </row>
    <row r="3624" spans="1:19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 t="str">
        <f>IF(DmartSalesData[[#This Row],[sales]]&gt;4000,"High Category",IF(DmartSalesData[[#This Row],[sales]]&gt;2000,"Medium Category","Low Category"))</f>
        <v>Low Category</v>
      </c>
      <c r="G3624" s="2">
        <v>0.24</v>
      </c>
      <c r="H3624" s="24">
        <f t="shared" si="112"/>
        <v>36.808799999999998</v>
      </c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63" t="str">
        <f>IF(AND(DmartSalesData[[#This Row],[sales]]&gt;3000,DmartSalesData[[#This Row],[profit]]&gt;500),"Good","Not Good")</f>
        <v>Not Good</v>
      </c>
      <c r="R3624" s="73">
        <f>YEAR(DmartSalesData[[#This Row],[order_date]])</f>
        <v>2023</v>
      </c>
      <c r="S3624" s="73"/>
    </row>
    <row r="3625" spans="1:19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 t="str">
        <f>IF(DmartSalesData[[#This Row],[sales]]&gt;4000,"High Category",IF(DmartSalesData[[#This Row],[sales]]&gt;2000,"Medium Category","Low Category"))</f>
        <v>Medium Category</v>
      </c>
      <c r="G3625" s="2">
        <v>0.32</v>
      </c>
      <c r="H3625" s="24">
        <f t="shared" si="112"/>
        <v>1275.2927999999999</v>
      </c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63" t="str">
        <f>IF(AND(DmartSalesData[[#This Row],[sales]]&gt;3000,DmartSalesData[[#This Row],[profit]]&gt;500),"Good","Not Good")</f>
        <v>Good</v>
      </c>
      <c r="R3625" s="73">
        <f>YEAR(DmartSalesData[[#This Row],[order_date]])</f>
        <v>2024</v>
      </c>
      <c r="S3625" s="73"/>
    </row>
    <row r="3626" spans="1:19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 t="str">
        <f>IF(DmartSalesData[[#This Row],[sales]]&gt;4000,"High Category",IF(DmartSalesData[[#This Row],[sales]]&gt;2000,"Medium Category","Low Category"))</f>
        <v>Medium Category</v>
      </c>
      <c r="G3626" s="2">
        <v>0.3</v>
      </c>
      <c r="H3626" s="24">
        <f t="shared" si="112"/>
        <v>630.44399999999996</v>
      </c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63" t="str">
        <f>IF(AND(DmartSalesData[[#This Row],[sales]]&gt;3000,DmartSalesData[[#This Row],[profit]]&gt;500),"Good","Not Good")</f>
        <v>Not Good</v>
      </c>
      <c r="R3626" s="73">
        <f>YEAR(DmartSalesData[[#This Row],[order_date]])</f>
        <v>2023</v>
      </c>
      <c r="S3626" s="73"/>
    </row>
    <row r="3627" spans="1:19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 t="str">
        <f>IF(DmartSalesData[[#This Row],[sales]]&gt;4000,"High Category",IF(DmartSalesData[[#This Row],[sales]]&gt;2000,"Medium Category","Low Category"))</f>
        <v>Medium Category</v>
      </c>
      <c r="G3627" s="2">
        <v>0.21</v>
      </c>
      <c r="H3627" s="24">
        <f t="shared" si="112"/>
        <v>711.08309999999994</v>
      </c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63" t="str">
        <f>IF(AND(DmartSalesData[[#This Row],[sales]]&gt;3000,DmartSalesData[[#This Row],[profit]]&gt;500),"Good","Not Good")</f>
        <v>Good</v>
      </c>
      <c r="R3627" s="73">
        <f>YEAR(DmartSalesData[[#This Row],[order_date]])</f>
        <v>2024</v>
      </c>
      <c r="S3627" s="73"/>
    </row>
    <row r="3628" spans="1:19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 t="str">
        <f>IF(DmartSalesData[[#This Row],[sales]]&gt;4000,"High Category",IF(DmartSalesData[[#This Row],[sales]]&gt;2000,"Medium Category","Low Category"))</f>
        <v>Low Category</v>
      </c>
      <c r="G3628" s="2">
        <v>0.28000000000000003</v>
      </c>
      <c r="H3628" s="24">
        <f t="shared" si="112"/>
        <v>172.15240000000003</v>
      </c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63" t="str">
        <f>IF(AND(DmartSalesData[[#This Row],[sales]]&gt;3000,DmartSalesData[[#This Row],[profit]]&gt;500),"Good","Not Good")</f>
        <v>Not Good</v>
      </c>
      <c r="R3628" s="73">
        <f>YEAR(DmartSalesData[[#This Row],[order_date]])</f>
        <v>2024</v>
      </c>
      <c r="S3628" s="73"/>
    </row>
    <row r="3629" spans="1:19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 t="str">
        <f>IF(DmartSalesData[[#This Row],[sales]]&gt;4000,"High Category",IF(DmartSalesData[[#This Row],[sales]]&gt;2000,"Medium Category","Low Category"))</f>
        <v>High Category</v>
      </c>
      <c r="G3629" s="2">
        <v>0.35</v>
      </c>
      <c r="H3629" s="24">
        <f t="shared" si="112"/>
        <v>1563.0124999999998</v>
      </c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63" t="str">
        <f>IF(AND(DmartSalesData[[#This Row],[sales]]&gt;3000,DmartSalesData[[#This Row],[profit]]&gt;500),"Good","Not Good")</f>
        <v>Not Good</v>
      </c>
      <c r="R3629" s="73">
        <f>YEAR(DmartSalesData[[#This Row],[order_date]])</f>
        <v>2023</v>
      </c>
      <c r="S3629" s="73"/>
    </row>
    <row r="3630" spans="1:19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 t="str">
        <f>IF(DmartSalesData[[#This Row],[sales]]&gt;4000,"High Category",IF(DmartSalesData[[#This Row],[sales]]&gt;2000,"Medium Category","Low Category"))</f>
        <v>Medium Category</v>
      </c>
      <c r="G3630" s="2">
        <v>0.42</v>
      </c>
      <c r="H3630" s="24">
        <f t="shared" si="112"/>
        <v>938.58239999999989</v>
      </c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63" t="str">
        <f>IF(AND(DmartSalesData[[#This Row],[sales]]&gt;3000,DmartSalesData[[#This Row],[profit]]&gt;500),"Good","Not Good")</f>
        <v>Not Good</v>
      </c>
      <c r="R3630" s="73">
        <f>YEAR(DmartSalesData[[#This Row],[order_date]])</f>
        <v>2024</v>
      </c>
      <c r="S3630" s="73"/>
    </row>
    <row r="3631" spans="1:19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 t="str">
        <f>IF(DmartSalesData[[#This Row],[sales]]&gt;4000,"High Category",IF(DmartSalesData[[#This Row],[sales]]&gt;2000,"Medium Category","Low Category"))</f>
        <v>High Category</v>
      </c>
      <c r="G3631" s="2">
        <v>0.15</v>
      </c>
      <c r="H3631" s="24">
        <f t="shared" si="112"/>
        <v>690.97349999999994</v>
      </c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63" t="str">
        <f>IF(AND(DmartSalesData[[#This Row],[sales]]&gt;3000,DmartSalesData[[#This Row],[profit]]&gt;500),"Good","Not Good")</f>
        <v>Good</v>
      </c>
      <c r="R3631" s="73">
        <f>YEAR(DmartSalesData[[#This Row],[order_date]])</f>
        <v>2024</v>
      </c>
      <c r="S3631" s="73"/>
    </row>
    <row r="3632" spans="1:19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 t="str">
        <f>IF(DmartSalesData[[#This Row],[sales]]&gt;4000,"High Category",IF(DmartSalesData[[#This Row],[sales]]&gt;2000,"Medium Category","Low Category"))</f>
        <v>Medium Category</v>
      </c>
      <c r="G3632" s="2">
        <v>0.01</v>
      </c>
      <c r="H3632" s="24">
        <f t="shared" si="112"/>
        <v>35.643900000000002</v>
      </c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63" t="str">
        <f>IF(AND(DmartSalesData[[#This Row],[sales]]&gt;3000,DmartSalesData[[#This Row],[profit]]&gt;500),"Good","Not Good")</f>
        <v>Not Good</v>
      </c>
      <c r="R3632" s="73">
        <f>YEAR(DmartSalesData[[#This Row],[order_date]])</f>
        <v>2024</v>
      </c>
      <c r="S3632" s="73"/>
    </row>
    <row r="3633" spans="1:19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 t="str">
        <f>IF(DmartSalesData[[#This Row],[sales]]&gt;4000,"High Category",IF(DmartSalesData[[#This Row],[sales]]&gt;2000,"Medium Category","Low Category"))</f>
        <v>Low Category</v>
      </c>
      <c r="G3633" s="2">
        <v>0.28000000000000003</v>
      </c>
      <c r="H3633" s="24">
        <f t="shared" si="112"/>
        <v>194.64760000000001</v>
      </c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63" t="str">
        <f>IF(AND(DmartSalesData[[#This Row],[sales]]&gt;3000,DmartSalesData[[#This Row],[profit]]&gt;500),"Good","Not Good")</f>
        <v>Not Good</v>
      </c>
      <c r="R3633" s="73">
        <f>YEAR(DmartSalesData[[#This Row],[order_date]])</f>
        <v>2023</v>
      </c>
      <c r="S3633" s="73"/>
    </row>
    <row r="3634" spans="1:19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 t="str">
        <f>IF(DmartSalesData[[#This Row],[sales]]&gt;4000,"High Category",IF(DmartSalesData[[#This Row],[sales]]&gt;2000,"Medium Category","Low Category"))</f>
        <v>Medium Category</v>
      </c>
      <c r="G3634" s="2">
        <v>0.24</v>
      </c>
      <c r="H3634" s="24">
        <f t="shared" si="112"/>
        <v>705.13439999999991</v>
      </c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63" t="str">
        <f>IF(AND(DmartSalesData[[#This Row],[sales]]&gt;3000,DmartSalesData[[#This Row],[profit]]&gt;500),"Good","Not Good")</f>
        <v>Not Good</v>
      </c>
      <c r="R3634" s="73">
        <f>YEAR(DmartSalesData[[#This Row],[order_date]])</f>
        <v>2024</v>
      </c>
      <c r="S3634" s="73"/>
    </row>
    <row r="3635" spans="1:19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 t="str">
        <f>IF(DmartSalesData[[#This Row],[sales]]&gt;4000,"High Category",IF(DmartSalesData[[#This Row],[sales]]&gt;2000,"Medium Category","Low Category"))</f>
        <v>High Category</v>
      </c>
      <c r="G3635" s="2">
        <v>0.03</v>
      </c>
      <c r="H3635" s="24">
        <f t="shared" si="112"/>
        <v>136.7604</v>
      </c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63" t="str">
        <f>IF(AND(DmartSalesData[[#This Row],[sales]]&gt;3000,DmartSalesData[[#This Row],[profit]]&gt;500),"Good","Not Good")</f>
        <v>Not Good</v>
      </c>
      <c r="R3635" s="73">
        <f>YEAR(DmartSalesData[[#This Row],[order_date]])</f>
        <v>2024</v>
      </c>
      <c r="S3635" s="73"/>
    </row>
    <row r="3636" spans="1:19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 t="str">
        <f>IF(DmartSalesData[[#This Row],[sales]]&gt;4000,"High Category",IF(DmartSalesData[[#This Row],[sales]]&gt;2000,"Medium Category","Low Category"))</f>
        <v>High Category</v>
      </c>
      <c r="G3636" s="2">
        <v>0.32</v>
      </c>
      <c r="H3636" s="24">
        <f t="shared" si="112"/>
        <v>1286.3552</v>
      </c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63" t="str">
        <f>IF(AND(DmartSalesData[[#This Row],[sales]]&gt;3000,DmartSalesData[[#This Row],[profit]]&gt;500),"Good","Not Good")</f>
        <v>Good</v>
      </c>
      <c r="R3636" s="73">
        <f>YEAR(DmartSalesData[[#This Row],[order_date]])</f>
        <v>2023</v>
      </c>
      <c r="S3636" s="73"/>
    </row>
    <row r="3637" spans="1:19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 t="str">
        <f>IF(DmartSalesData[[#This Row],[sales]]&gt;4000,"High Category",IF(DmartSalesData[[#This Row],[sales]]&gt;2000,"Medium Category","Low Category"))</f>
        <v>Medium Category</v>
      </c>
      <c r="G3637" s="2">
        <v>0.47</v>
      </c>
      <c r="H3637" s="24">
        <f t="shared" si="112"/>
        <v>1009.6069999999999</v>
      </c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63" t="str">
        <f>IF(AND(DmartSalesData[[#This Row],[sales]]&gt;3000,DmartSalesData[[#This Row],[profit]]&gt;500),"Good","Not Good")</f>
        <v>Not Good</v>
      </c>
      <c r="R3637" s="73">
        <f>YEAR(DmartSalesData[[#This Row],[order_date]])</f>
        <v>2024</v>
      </c>
      <c r="S3637" s="73"/>
    </row>
    <row r="3638" spans="1:19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 t="str">
        <f>IF(DmartSalesData[[#This Row],[sales]]&gt;4000,"High Category",IF(DmartSalesData[[#This Row],[sales]]&gt;2000,"Medium Category","Low Category"))</f>
        <v>High Category</v>
      </c>
      <c r="G3638" s="2">
        <v>0.2</v>
      </c>
      <c r="H3638" s="24">
        <f t="shared" si="112"/>
        <v>955.96399999999994</v>
      </c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63" t="str">
        <f>IF(AND(DmartSalesData[[#This Row],[sales]]&gt;3000,DmartSalesData[[#This Row],[profit]]&gt;500),"Good","Not Good")</f>
        <v>Not Good</v>
      </c>
      <c r="R3638" s="73">
        <f>YEAR(DmartSalesData[[#This Row],[order_date]])</f>
        <v>2024</v>
      </c>
      <c r="S3638" s="73"/>
    </row>
    <row r="3639" spans="1:19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 t="str">
        <f>IF(DmartSalesData[[#This Row],[sales]]&gt;4000,"High Category",IF(DmartSalesData[[#This Row],[sales]]&gt;2000,"Medium Category","Low Category"))</f>
        <v>Low Category</v>
      </c>
      <c r="G3639" s="2">
        <v>0.45</v>
      </c>
      <c r="H3639" s="24">
        <f t="shared" si="112"/>
        <v>637.20900000000006</v>
      </c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63" t="str">
        <f>IF(AND(DmartSalesData[[#This Row],[sales]]&gt;3000,DmartSalesData[[#This Row],[profit]]&gt;500),"Good","Not Good")</f>
        <v>Not Good</v>
      </c>
      <c r="R3639" s="73">
        <f>YEAR(DmartSalesData[[#This Row],[order_date]])</f>
        <v>2023</v>
      </c>
      <c r="S3639" s="73"/>
    </row>
    <row r="3640" spans="1:19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 t="str">
        <f>IF(DmartSalesData[[#This Row],[sales]]&gt;4000,"High Category",IF(DmartSalesData[[#This Row],[sales]]&gt;2000,"Medium Category","Low Category"))</f>
        <v>Low Category</v>
      </c>
      <c r="G3640" s="2">
        <v>0.41</v>
      </c>
      <c r="H3640" s="24">
        <f t="shared" si="112"/>
        <v>794.59229999999991</v>
      </c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63" t="str">
        <f>IF(AND(DmartSalesData[[#This Row],[sales]]&gt;3000,DmartSalesData[[#This Row],[profit]]&gt;500),"Good","Not Good")</f>
        <v>Not Good</v>
      </c>
      <c r="R3640" s="73">
        <f>YEAR(DmartSalesData[[#This Row],[order_date]])</f>
        <v>2024</v>
      </c>
      <c r="S3640" s="73"/>
    </row>
    <row r="3641" spans="1:19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 t="str">
        <f>IF(DmartSalesData[[#This Row],[sales]]&gt;4000,"High Category",IF(DmartSalesData[[#This Row],[sales]]&gt;2000,"Medium Category","Low Category"))</f>
        <v>Medium Category</v>
      </c>
      <c r="G3641" s="2">
        <v>0.08</v>
      </c>
      <c r="H3641" s="24">
        <f t="shared" si="112"/>
        <v>301.88799999999998</v>
      </c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63" t="str">
        <f>IF(AND(DmartSalesData[[#This Row],[sales]]&gt;3000,DmartSalesData[[#This Row],[profit]]&gt;500),"Good","Not Good")</f>
        <v>Good</v>
      </c>
      <c r="R3641" s="73">
        <f>YEAR(DmartSalesData[[#This Row],[order_date]])</f>
        <v>2023</v>
      </c>
      <c r="S3641" s="73"/>
    </row>
    <row r="3642" spans="1:19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 t="str">
        <f>IF(DmartSalesData[[#This Row],[sales]]&gt;4000,"High Category",IF(DmartSalesData[[#This Row],[sales]]&gt;2000,"Medium Category","Low Category"))</f>
        <v>Low Category</v>
      </c>
      <c r="G3642" s="2">
        <v>0.39</v>
      </c>
      <c r="H3642" s="24">
        <f t="shared" si="112"/>
        <v>484.0797</v>
      </c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63" t="str">
        <f>IF(AND(DmartSalesData[[#This Row],[sales]]&gt;3000,DmartSalesData[[#This Row],[profit]]&gt;500),"Good","Not Good")</f>
        <v>Not Good</v>
      </c>
      <c r="R3642" s="73">
        <f>YEAR(DmartSalesData[[#This Row],[order_date]])</f>
        <v>2024</v>
      </c>
      <c r="S3642" s="73"/>
    </row>
    <row r="3643" spans="1:19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 t="str">
        <f>IF(DmartSalesData[[#This Row],[sales]]&gt;4000,"High Category",IF(DmartSalesData[[#This Row],[sales]]&gt;2000,"Medium Category","Low Category"))</f>
        <v>Medium Category</v>
      </c>
      <c r="G3643" s="2">
        <v>0.26</v>
      </c>
      <c r="H3643" s="24">
        <f t="shared" si="112"/>
        <v>682.58579999999995</v>
      </c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63" t="str">
        <f>IF(AND(DmartSalesData[[#This Row],[sales]]&gt;3000,DmartSalesData[[#This Row],[profit]]&gt;500),"Good","Not Good")</f>
        <v>Not Good</v>
      </c>
      <c r="R3643" s="73">
        <f>YEAR(DmartSalesData[[#This Row],[order_date]])</f>
        <v>2024</v>
      </c>
      <c r="S3643" s="73"/>
    </row>
    <row r="3644" spans="1:19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 t="str">
        <f>IF(DmartSalesData[[#This Row],[sales]]&gt;4000,"High Category",IF(DmartSalesData[[#This Row],[sales]]&gt;2000,"Medium Category","Low Category"))</f>
        <v>Medium Category</v>
      </c>
      <c r="G3644" s="2">
        <v>0.46</v>
      </c>
      <c r="H3644" s="24">
        <f t="shared" si="112"/>
        <v>1688.6922000000002</v>
      </c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63" t="str">
        <f>IF(AND(DmartSalesData[[#This Row],[sales]]&gt;3000,DmartSalesData[[#This Row],[profit]]&gt;500),"Good","Not Good")</f>
        <v>Good</v>
      </c>
      <c r="R3644" s="73">
        <f>YEAR(DmartSalesData[[#This Row],[order_date]])</f>
        <v>2023</v>
      </c>
      <c r="S3644" s="73"/>
    </row>
    <row r="3645" spans="1:19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 t="str">
        <f>IF(DmartSalesData[[#This Row],[sales]]&gt;4000,"High Category",IF(DmartSalesData[[#This Row],[sales]]&gt;2000,"Medium Category","Low Category"))</f>
        <v>Medium Category</v>
      </c>
      <c r="G3645" s="2">
        <v>0.09</v>
      </c>
      <c r="H3645" s="24">
        <f t="shared" si="112"/>
        <v>292.9896</v>
      </c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63" t="str">
        <f>IF(AND(DmartSalesData[[#This Row],[sales]]&gt;3000,DmartSalesData[[#This Row],[profit]]&gt;500),"Good","Not Good")</f>
        <v>Good</v>
      </c>
      <c r="R3645" s="73">
        <f>YEAR(DmartSalesData[[#This Row],[order_date]])</f>
        <v>2024</v>
      </c>
      <c r="S3645" s="73"/>
    </row>
    <row r="3646" spans="1:19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 t="str">
        <f>IF(DmartSalesData[[#This Row],[sales]]&gt;4000,"High Category",IF(DmartSalesData[[#This Row],[sales]]&gt;2000,"Medium Category","Low Category"))</f>
        <v>Low Category</v>
      </c>
      <c r="G3646" s="2">
        <v>0.06</v>
      </c>
      <c r="H3646" s="24">
        <f t="shared" si="112"/>
        <v>51.678599999999996</v>
      </c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63" t="str">
        <f>IF(AND(DmartSalesData[[#This Row],[sales]]&gt;3000,DmartSalesData[[#This Row],[profit]]&gt;500),"Good","Not Good")</f>
        <v>Not Good</v>
      </c>
      <c r="R3646" s="73">
        <f>YEAR(DmartSalesData[[#This Row],[order_date]])</f>
        <v>2023</v>
      </c>
      <c r="S3646" s="73"/>
    </row>
    <row r="3647" spans="1:19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 t="str">
        <f>IF(DmartSalesData[[#This Row],[sales]]&gt;4000,"High Category",IF(DmartSalesData[[#This Row],[sales]]&gt;2000,"Medium Category","Low Category"))</f>
        <v>Medium Category</v>
      </c>
      <c r="G3647" s="2">
        <v>0.12</v>
      </c>
      <c r="H3647" s="24">
        <f t="shared" si="112"/>
        <v>382.24079999999998</v>
      </c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63" t="str">
        <f>IF(AND(DmartSalesData[[#This Row],[sales]]&gt;3000,DmartSalesData[[#This Row],[profit]]&gt;500),"Good","Not Good")</f>
        <v>Good</v>
      </c>
      <c r="R3647" s="73">
        <f>YEAR(DmartSalesData[[#This Row],[order_date]])</f>
        <v>2023</v>
      </c>
      <c r="S3647" s="73"/>
    </row>
    <row r="3648" spans="1:19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 t="str">
        <f>IF(DmartSalesData[[#This Row],[sales]]&gt;4000,"High Category",IF(DmartSalesData[[#This Row],[sales]]&gt;2000,"Medium Category","Low Category"))</f>
        <v>Medium Category</v>
      </c>
      <c r="G3648" s="2">
        <v>0.03</v>
      </c>
      <c r="H3648" s="24">
        <f t="shared" si="112"/>
        <v>87.188400000000001</v>
      </c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63" t="str">
        <f>IF(AND(DmartSalesData[[#This Row],[sales]]&gt;3000,DmartSalesData[[#This Row],[profit]]&gt;500),"Good","Not Good")</f>
        <v>Not Good</v>
      </c>
      <c r="R3648" s="73">
        <f>YEAR(DmartSalesData[[#This Row],[order_date]])</f>
        <v>2023</v>
      </c>
      <c r="S3648" s="73"/>
    </row>
    <row r="3649" spans="1:19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 t="str">
        <f>IF(DmartSalesData[[#This Row],[sales]]&gt;4000,"High Category",IF(DmartSalesData[[#This Row],[sales]]&gt;2000,"Medium Category","Low Category"))</f>
        <v>Medium Category</v>
      </c>
      <c r="G3649" s="2">
        <v>0.16</v>
      </c>
      <c r="H3649" s="24">
        <f t="shared" si="112"/>
        <v>453.35040000000004</v>
      </c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63" t="str">
        <f>IF(AND(DmartSalesData[[#This Row],[sales]]&gt;3000,DmartSalesData[[#This Row],[profit]]&gt;500),"Good","Not Good")</f>
        <v>Not Good</v>
      </c>
      <c r="R3649" s="73">
        <f>YEAR(DmartSalesData[[#This Row],[order_date]])</f>
        <v>2024</v>
      </c>
      <c r="S3649" s="73"/>
    </row>
    <row r="3650" spans="1:19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 t="str">
        <f>IF(DmartSalesData[[#This Row],[sales]]&gt;4000,"High Category",IF(DmartSalesData[[#This Row],[sales]]&gt;2000,"Medium Category","Low Category"))</f>
        <v>High Category</v>
      </c>
      <c r="G3650" s="2">
        <v>0.14000000000000001</v>
      </c>
      <c r="H3650" s="24">
        <f t="shared" ref="H3650:H3713" si="114">E3650*G3650</f>
        <v>580.66820000000007</v>
      </c>
      <c r="I3650" s="2">
        <f t="shared" ref="I3650:I3713" si="115">E3650-H3650</f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63" t="str">
        <f>IF(AND(DmartSalesData[[#This Row],[sales]]&gt;3000,DmartSalesData[[#This Row],[profit]]&gt;500),"Good","Not Good")</f>
        <v>Good</v>
      </c>
      <c r="R3650" s="73">
        <f>YEAR(DmartSalesData[[#This Row],[order_date]])</f>
        <v>2024</v>
      </c>
      <c r="S3650" s="73"/>
    </row>
    <row r="3651" spans="1:19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 t="str">
        <f>IF(DmartSalesData[[#This Row],[sales]]&gt;4000,"High Category",IF(DmartSalesData[[#This Row],[sales]]&gt;2000,"Medium Category","Low Category"))</f>
        <v>Low Category</v>
      </c>
      <c r="G3651" s="2">
        <v>0.21</v>
      </c>
      <c r="H3651" s="24">
        <f t="shared" si="114"/>
        <v>210.22890000000001</v>
      </c>
      <c r="I3651" s="2">
        <f t="shared" si="115"/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63" t="str">
        <f>IF(AND(DmartSalesData[[#This Row],[sales]]&gt;3000,DmartSalesData[[#This Row],[profit]]&gt;500),"Good","Not Good")</f>
        <v>Not Good</v>
      </c>
      <c r="R3651" s="73">
        <f>YEAR(DmartSalesData[[#This Row],[order_date]])</f>
        <v>2024</v>
      </c>
      <c r="S3651" s="73"/>
    </row>
    <row r="3652" spans="1:19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 t="str">
        <f>IF(DmartSalesData[[#This Row],[sales]]&gt;4000,"High Category",IF(DmartSalesData[[#This Row],[sales]]&gt;2000,"Medium Category","Low Category"))</f>
        <v>Medium Category</v>
      </c>
      <c r="G3652" s="2">
        <v>0.23</v>
      </c>
      <c r="H3652" s="24">
        <f t="shared" si="114"/>
        <v>870.0141000000001</v>
      </c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63" t="str">
        <f>IF(AND(DmartSalesData[[#This Row],[sales]]&gt;3000,DmartSalesData[[#This Row],[profit]]&gt;500),"Good","Not Good")</f>
        <v>Not Good</v>
      </c>
      <c r="R3652" s="73">
        <f>YEAR(DmartSalesData[[#This Row],[order_date]])</f>
        <v>2023</v>
      </c>
      <c r="S3652" s="73"/>
    </row>
    <row r="3653" spans="1:19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 t="str">
        <f>IF(DmartSalesData[[#This Row],[sales]]&gt;4000,"High Category",IF(DmartSalesData[[#This Row],[sales]]&gt;2000,"Medium Category","Low Category"))</f>
        <v>Medium Category</v>
      </c>
      <c r="G3653" s="2">
        <v>7.0000000000000007E-2</v>
      </c>
      <c r="H3653" s="24">
        <f t="shared" si="114"/>
        <v>267.99780000000004</v>
      </c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63" t="str">
        <f>IF(AND(DmartSalesData[[#This Row],[sales]]&gt;3000,DmartSalesData[[#This Row],[profit]]&gt;500),"Good","Not Good")</f>
        <v>Good</v>
      </c>
      <c r="R3653" s="73">
        <f>YEAR(DmartSalesData[[#This Row],[order_date]])</f>
        <v>2023</v>
      </c>
      <c r="S3653" s="73"/>
    </row>
    <row r="3654" spans="1:19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 t="str">
        <f>IF(DmartSalesData[[#This Row],[sales]]&gt;4000,"High Category",IF(DmartSalesData[[#This Row],[sales]]&gt;2000,"Medium Category","Low Category"))</f>
        <v>Medium Category</v>
      </c>
      <c r="G3654" s="2">
        <v>0.31</v>
      </c>
      <c r="H3654" s="24">
        <f t="shared" si="114"/>
        <v>1128.6976</v>
      </c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63" t="str">
        <f>IF(AND(DmartSalesData[[#This Row],[sales]]&gt;3000,DmartSalesData[[#This Row],[profit]]&gt;500),"Good","Not Good")</f>
        <v>Not Good</v>
      </c>
      <c r="R3654" s="73">
        <f>YEAR(DmartSalesData[[#This Row],[order_date]])</f>
        <v>2023</v>
      </c>
      <c r="S3654" s="73"/>
    </row>
    <row r="3655" spans="1:19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 t="str">
        <f>IF(DmartSalesData[[#This Row],[sales]]&gt;4000,"High Category",IF(DmartSalesData[[#This Row],[sales]]&gt;2000,"Medium Category","Low Category"))</f>
        <v>Medium Category</v>
      </c>
      <c r="G3655" s="2">
        <v>0.11</v>
      </c>
      <c r="H3655" s="24">
        <f t="shared" si="114"/>
        <v>283.71639999999996</v>
      </c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63" t="str">
        <f>IF(AND(DmartSalesData[[#This Row],[sales]]&gt;3000,DmartSalesData[[#This Row],[profit]]&gt;500),"Good","Not Good")</f>
        <v>Not Good</v>
      </c>
      <c r="R3655" s="73">
        <f>YEAR(DmartSalesData[[#This Row],[order_date]])</f>
        <v>2024</v>
      </c>
      <c r="S3655" s="73"/>
    </row>
    <row r="3656" spans="1:19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 t="str">
        <f>IF(DmartSalesData[[#This Row],[sales]]&gt;4000,"High Category",IF(DmartSalesData[[#This Row],[sales]]&gt;2000,"Medium Category","Low Category"))</f>
        <v>Medium Category</v>
      </c>
      <c r="G3656" s="2">
        <v>0.06</v>
      </c>
      <c r="H3656" s="24">
        <f t="shared" si="114"/>
        <v>122.2884</v>
      </c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63" t="str">
        <f>IF(AND(DmartSalesData[[#This Row],[sales]]&gt;3000,DmartSalesData[[#This Row],[profit]]&gt;500),"Good","Not Good")</f>
        <v>Not Good</v>
      </c>
      <c r="R3656" s="73">
        <f>YEAR(DmartSalesData[[#This Row],[order_date]])</f>
        <v>2023</v>
      </c>
      <c r="S3656" s="73"/>
    </row>
    <row r="3657" spans="1:19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 t="str">
        <f>IF(DmartSalesData[[#This Row],[sales]]&gt;4000,"High Category",IF(DmartSalesData[[#This Row],[sales]]&gt;2000,"Medium Category","Low Category"))</f>
        <v>Medium Category</v>
      </c>
      <c r="G3657" s="2">
        <v>0.35</v>
      </c>
      <c r="H3657" s="24">
        <f t="shared" si="114"/>
        <v>711.87199999999996</v>
      </c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63" t="str">
        <f>IF(AND(DmartSalesData[[#This Row],[sales]]&gt;3000,DmartSalesData[[#This Row],[profit]]&gt;500),"Good","Not Good")</f>
        <v>Not Good</v>
      </c>
      <c r="R3657" s="73">
        <f>YEAR(DmartSalesData[[#This Row],[order_date]])</f>
        <v>2023</v>
      </c>
      <c r="S3657" s="73"/>
    </row>
    <row r="3658" spans="1:19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 t="str">
        <f>IF(DmartSalesData[[#This Row],[sales]]&gt;4000,"High Category",IF(DmartSalesData[[#This Row],[sales]]&gt;2000,"Medium Category","Low Category"))</f>
        <v>Medium Category</v>
      </c>
      <c r="G3658" s="2">
        <v>0.01</v>
      </c>
      <c r="H3658" s="24">
        <f t="shared" si="114"/>
        <v>36.956600000000002</v>
      </c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63" t="str">
        <f>IF(AND(DmartSalesData[[#This Row],[sales]]&gt;3000,DmartSalesData[[#This Row],[profit]]&gt;500),"Good","Not Good")</f>
        <v>Not Good</v>
      </c>
      <c r="R3658" s="73">
        <f>YEAR(DmartSalesData[[#This Row],[order_date]])</f>
        <v>2024</v>
      </c>
      <c r="S3658" s="73"/>
    </row>
    <row r="3659" spans="1:19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 t="str">
        <f>IF(DmartSalesData[[#This Row],[sales]]&gt;4000,"High Category",IF(DmartSalesData[[#This Row],[sales]]&gt;2000,"Medium Category","Low Category"))</f>
        <v>Medium Category</v>
      </c>
      <c r="G3659" s="2">
        <v>0.18</v>
      </c>
      <c r="H3659" s="24">
        <f t="shared" si="114"/>
        <v>457.14420000000001</v>
      </c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63" t="str">
        <f>IF(AND(DmartSalesData[[#This Row],[sales]]&gt;3000,DmartSalesData[[#This Row],[profit]]&gt;500),"Good","Not Good")</f>
        <v>Not Good</v>
      </c>
      <c r="R3659" s="73">
        <f>YEAR(DmartSalesData[[#This Row],[order_date]])</f>
        <v>2024</v>
      </c>
      <c r="S3659" s="73"/>
    </row>
    <row r="3660" spans="1:19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 t="str">
        <f>IF(DmartSalesData[[#This Row],[sales]]&gt;4000,"High Category",IF(DmartSalesData[[#This Row],[sales]]&gt;2000,"Medium Category","Low Category"))</f>
        <v>Low Category</v>
      </c>
      <c r="G3660" s="2">
        <v>7.0000000000000007E-2</v>
      </c>
      <c r="H3660" s="24">
        <f t="shared" si="114"/>
        <v>123.0831</v>
      </c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63" t="str">
        <f>IF(AND(DmartSalesData[[#This Row],[sales]]&gt;3000,DmartSalesData[[#This Row],[profit]]&gt;500),"Good","Not Good")</f>
        <v>Not Good</v>
      </c>
      <c r="R3660" s="73">
        <f>YEAR(DmartSalesData[[#This Row],[order_date]])</f>
        <v>2024</v>
      </c>
      <c r="S3660" s="73"/>
    </row>
    <row r="3661" spans="1:19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 t="str">
        <f>IF(DmartSalesData[[#This Row],[sales]]&gt;4000,"High Category",IF(DmartSalesData[[#This Row],[sales]]&gt;2000,"Medium Category","Low Category"))</f>
        <v>Medium Category</v>
      </c>
      <c r="G3661" s="2">
        <v>0.44</v>
      </c>
      <c r="H3661" s="24">
        <f t="shared" si="114"/>
        <v>1392.5120000000002</v>
      </c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63" t="str">
        <f>IF(AND(DmartSalesData[[#This Row],[sales]]&gt;3000,DmartSalesData[[#This Row],[profit]]&gt;500),"Good","Not Good")</f>
        <v>Not Good</v>
      </c>
      <c r="R3661" s="73">
        <f>YEAR(DmartSalesData[[#This Row],[order_date]])</f>
        <v>2024</v>
      </c>
      <c r="S3661" s="73"/>
    </row>
    <row r="3662" spans="1:19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 t="str">
        <f>IF(DmartSalesData[[#This Row],[sales]]&gt;4000,"High Category",IF(DmartSalesData[[#This Row],[sales]]&gt;2000,"Medium Category","Low Category"))</f>
        <v>High Category</v>
      </c>
      <c r="G3662" s="2">
        <v>0.41</v>
      </c>
      <c r="H3662" s="24">
        <f t="shared" si="114"/>
        <v>1722.5575999999999</v>
      </c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63" t="str">
        <f>IF(AND(DmartSalesData[[#This Row],[sales]]&gt;3000,DmartSalesData[[#This Row],[profit]]&gt;500),"Good","Not Good")</f>
        <v>Good</v>
      </c>
      <c r="R3662" s="73">
        <f>YEAR(DmartSalesData[[#This Row],[order_date]])</f>
        <v>2023</v>
      </c>
      <c r="S3662" s="73"/>
    </row>
    <row r="3663" spans="1:19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 t="str">
        <f>IF(DmartSalesData[[#This Row],[sales]]&gt;4000,"High Category",IF(DmartSalesData[[#This Row],[sales]]&gt;2000,"Medium Category","Low Category"))</f>
        <v>Low Category</v>
      </c>
      <c r="G3663" s="2">
        <v>0.03</v>
      </c>
      <c r="H3663" s="24">
        <f t="shared" si="114"/>
        <v>12.041699999999999</v>
      </c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63" t="str">
        <f>IF(AND(DmartSalesData[[#This Row],[sales]]&gt;3000,DmartSalesData[[#This Row],[profit]]&gt;500),"Good","Not Good")</f>
        <v>Not Good</v>
      </c>
      <c r="R3663" s="73">
        <f>YEAR(DmartSalesData[[#This Row],[order_date]])</f>
        <v>2023</v>
      </c>
      <c r="S3663" s="73"/>
    </row>
    <row r="3664" spans="1:19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 t="str">
        <f>IF(DmartSalesData[[#This Row],[sales]]&gt;4000,"High Category",IF(DmartSalesData[[#This Row],[sales]]&gt;2000,"Medium Category","Low Category"))</f>
        <v>High Category</v>
      </c>
      <c r="G3664" s="2">
        <v>0.28000000000000003</v>
      </c>
      <c r="H3664" s="24">
        <f t="shared" si="114"/>
        <v>1361.7716000000003</v>
      </c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63" t="str">
        <f>IF(AND(DmartSalesData[[#This Row],[sales]]&gt;3000,DmartSalesData[[#This Row],[profit]]&gt;500),"Good","Not Good")</f>
        <v>Good</v>
      </c>
      <c r="R3664" s="73">
        <f>YEAR(DmartSalesData[[#This Row],[order_date]])</f>
        <v>2024</v>
      </c>
      <c r="S3664" s="73"/>
    </row>
    <row r="3665" spans="1:19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 t="str">
        <f>IF(DmartSalesData[[#This Row],[sales]]&gt;4000,"High Category",IF(DmartSalesData[[#This Row],[sales]]&gt;2000,"Medium Category","Low Category"))</f>
        <v>Low Category</v>
      </c>
      <c r="G3665" s="2">
        <v>0.15</v>
      </c>
      <c r="H3665" s="24">
        <f t="shared" si="114"/>
        <v>86.038499999999999</v>
      </c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63" t="str">
        <f>IF(AND(DmartSalesData[[#This Row],[sales]]&gt;3000,DmartSalesData[[#This Row],[profit]]&gt;500),"Good","Not Good")</f>
        <v>Not Good</v>
      </c>
      <c r="R3665" s="73">
        <f>YEAR(DmartSalesData[[#This Row],[order_date]])</f>
        <v>2023</v>
      </c>
      <c r="S3665" s="73"/>
    </row>
    <row r="3666" spans="1:19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 t="str">
        <f>IF(DmartSalesData[[#This Row],[sales]]&gt;4000,"High Category",IF(DmartSalesData[[#This Row],[sales]]&gt;2000,"Medium Category","Low Category"))</f>
        <v>Medium Category</v>
      </c>
      <c r="G3666" s="2">
        <v>0.1</v>
      </c>
      <c r="H3666" s="24">
        <f t="shared" si="114"/>
        <v>260.75200000000001</v>
      </c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63" t="str">
        <f>IF(AND(DmartSalesData[[#This Row],[sales]]&gt;3000,DmartSalesData[[#This Row],[profit]]&gt;500),"Good","Not Good")</f>
        <v>Not Good</v>
      </c>
      <c r="R3666" s="73">
        <f>YEAR(DmartSalesData[[#This Row],[order_date]])</f>
        <v>2024</v>
      </c>
      <c r="S3666" s="73"/>
    </row>
    <row r="3667" spans="1:19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 t="str">
        <f>IF(DmartSalesData[[#This Row],[sales]]&gt;4000,"High Category",IF(DmartSalesData[[#This Row],[sales]]&gt;2000,"Medium Category","Low Category"))</f>
        <v>Medium Category</v>
      </c>
      <c r="G3667" s="2">
        <v>0.16</v>
      </c>
      <c r="H3667" s="24">
        <f t="shared" si="114"/>
        <v>455.20480000000003</v>
      </c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63" t="str">
        <f>IF(AND(DmartSalesData[[#This Row],[sales]]&gt;3000,DmartSalesData[[#This Row],[profit]]&gt;500),"Good","Not Good")</f>
        <v>Not Good</v>
      </c>
      <c r="R3667" s="73">
        <f>YEAR(DmartSalesData[[#This Row],[order_date]])</f>
        <v>2023</v>
      </c>
      <c r="S3667" s="73"/>
    </row>
    <row r="3668" spans="1:19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 t="str">
        <f>IF(DmartSalesData[[#This Row],[sales]]&gt;4000,"High Category",IF(DmartSalesData[[#This Row],[sales]]&gt;2000,"Medium Category","Low Category"))</f>
        <v>Low Category</v>
      </c>
      <c r="G3668" s="2">
        <v>0.41</v>
      </c>
      <c r="H3668" s="24">
        <f t="shared" si="114"/>
        <v>318.66429999999997</v>
      </c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63" t="str">
        <f>IF(AND(DmartSalesData[[#This Row],[sales]]&gt;3000,DmartSalesData[[#This Row],[profit]]&gt;500),"Good","Not Good")</f>
        <v>Not Good</v>
      </c>
      <c r="R3668" s="73">
        <f>YEAR(DmartSalesData[[#This Row],[order_date]])</f>
        <v>2023</v>
      </c>
      <c r="S3668" s="73"/>
    </row>
    <row r="3669" spans="1:19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 t="str">
        <f>IF(DmartSalesData[[#This Row],[sales]]&gt;4000,"High Category",IF(DmartSalesData[[#This Row],[sales]]&gt;2000,"Medium Category","Low Category"))</f>
        <v>High Category</v>
      </c>
      <c r="G3669" s="2">
        <v>0.03</v>
      </c>
      <c r="H3669" s="24">
        <f t="shared" si="114"/>
        <v>137.59229999999999</v>
      </c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63" t="str">
        <f>IF(AND(DmartSalesData[[#This Row],[sales]]&gt;3000,DmartSalesData[[#This Row],[profit]]&gt;500),"Good","Not Good")</f>
        <v>Good</v>
      </c>
      <c r="R3669" s="73">
        <f>YEAR(DmartSalesData[[#This Row],[order_date]])</f>
        <v>2024</v>
      </c>
      <c r="S3669" s="73"/>
    </row>
    <row r="3670" spans="1:19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 t="str">
        <f>IF(DmartSalesData[[#This Row],[sales]]&gt;4000,"High Category",IF(DmartSalesData[[#This Row],[sales]]&gt;2000,"Medium Category","Low Category"))</f>
        <v>Medium Category</v>
      </c>
      <c r="G3670" s="2">
        <v>0.32</v>
      </c>
      <c r="H3670" s="24">
        <f t="shared" si="114"/>
        <v>771.26080000000002</v>
      </c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63" t="str">
        <f>IF(AND(DmartSalesData[[#This Row],[sales]]&gt;3000,DmartSalesData[[#This Row],[profit]]&gt;500),"Good","Not Good")</f>
        <v>Not Good</v>
      </c>
      <c r="R3670" s="73">
        <f>YEAR(DmartSalesData[[#This Row],[order_date]])</f>
        <v>2024</v>
      </c>
      <c r="S3670" s="73"/>
    </row>
    <row r="3671" spans="1:19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 t="str">
        <f>IF(DmartSalesData[[#This Row],[sales]]&gt;4000,"High Category",IF(DmartSalesData[[#This Row],[sales]]&gt;2000,"Medium Category","Low Category"))</f>
        <v>Low Category</v>
      </c>
      <c r="G3671" s="2">
        <v>0.46</v>
      </c>
      <c r="H3671" s="24">
        <f t="shared" si="114"/>
        <v>368.59339999999997</v>
      </c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63" t="str">
        <f>IF(AND(DmartSalesData[[#This Row],[sales]]&gt;3000,DmartSalesData[[#This Row],[profit]]&gt;500),"Good","Not Good")</f>
        <v>Not Good</v>
      </c>
      <c r="R3671" s="73">
        <f>YEAR(DmartSalesData[[#This Row],[order_date]])</f>
        <v>2024</v>
      </c>
      <c r="S3671" s="73"/>
    </row>
    <row r="3672" spans="1:19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 t="str">
        <f>IF(DmartSalesData[[#This Row],[sales]]&gt;4000,"High Category",IF(DmartSalesData[[#This Row],[sales]]&gt;2000,"Medium Category","Low Category"))</f>
        <v>Medium Category</v>
      </c>
      <c r="G3672" s="2">
        <v>0.22</v>
      </c>
      <c r="H3672" s="24">
        <f t="shared" si="114"/>
        <v>789.11800000000005</v>
      </c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63" t="str">
        <f>IF(AND(DmartSalesData[[#This Row],[sales]]&gt;3000,DmartSalesData[[#This Row],[profit]]&gt;500),"Good","Not Good")</f>
        <v>Good</v>
      </c>
      <c r="R3672" s="73">
        <f>YEAR(DmartSalesData[[#This Row],[order_date]])</f>
        <v>2024</v>
      </c>
      <c r="S3672" s="73"/>
    </row>
    <row r="3673" spans="1:19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 t="str">
        <f>IF(DmartSalesData[[#This Row],[sales]]&gt;4000,"High Category",IF(DmartSalesData[[#This Row],[sales]]&gt;2000,"Medium Category","Low Category"))</f>
        <v>Medium Category</v>
      </c>
      <c r="G3673" s="2">
        <v>0.45</v>
      </c>
      <c r="H3673" s="24">
        <f t="shared" si="114"/>
        <v>1507.806</v>
      </c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63" t="str">
        <f>IF(AND(DmartSalesData[[#This Row],[sales]]&gt;3000,DmartSalesData[[#This Row],[profit]]&gt;500),"Good","Not Good")</f>
        <v>Not Good</v>
      </c>
      <c r="R3673" s="73">
        <f>YEAR(DmartSalesData[[#This Row],[order_date]])</f>
        <v>2023</v>
      </c>
      <c r="S3673" s="73"/>
    </row>
    <row r="3674" spans="1:19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 t="str">
        <f>IF(DmartSalesData[[#This Row],[sales]]&gt;4000,"High Category",IF(DmartSalesData[[#This Row],[sales]]&gt;2000,"Medium Category","Low Category"))</f>
        <v>High Category</v>
      </c>
      <c r="G3674" s="2">
        <v>0.45</v>
      </c>
      <c r="H3674" s="24">
        <f t="shared" si="114"/>
        <v>2168.1179999999999</v>
      </c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63" t="str">
        <f>IF(AND(DmartSalesData[[#This Row],[sales]]&gt;3000,DmartSalesData[[#This Row],[profit]]&gt;500),"Good","Not Good")</f>
        <v>Good</v>
      </c>
      <c r="R3674" s="73">
        <f>YEAR(DmartSalesData[[#This Row],[order_date]])</f>
        <v>2023</v>
      </c>
      <c r="S3674" s="73"/>
    </row>
    <row r="3675" spans="1:19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 t="str">
        <f>IF(DmartSalesData[[#This Row],[sales]]&gt;4000,"High Category",IF(DmartSalesData[[#This Row],[sales]]&gt;2000,"Medium Category","Low Category"))</f>
        <v>Medium Category</v>
      </c>
      <c r="G3675" s="2">
        <v>0.3</v>
      </c>
      <c r="H3675" s="24">
        <f t="shared" si="114"/>
        <v>679.02899999999988</v>
      </c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63" t="str">
        <f>IF(AND(DmartSalesData[[#This Row],[sales]]&gt;3000,DmartSalesData[[#This Row],[profit]]&gt;500),"Good","Not Good")</f>
        <v>Not Good</v>
      </c>
      <c r="R3675" s="73">
        <f>YEAR(DmartSalesData[[#This Row],[order_date]])</f>
        <v>2023</v>
      </c>
      <c r="S3675" s="73"/>
    </row>
    <row r="3676" spans="1:19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 t="str">
        <f>IF(DmartSalesData[[#This Row],[sales]]&gt;4000,"High Category",IF(DmartSalesData[[#This Row],[sales]]&gt;2000,"Medium Category","Low Category"))</f>
        <v>Low Category</v>
      </c>
      <c r="G3676" s="2">
        <v>0.23</v>
      </c>
      <c r="H3676" s="24">
        <f t="shared" si="114"/>
        <v>324.80600000000004</v>
      </c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63" t="str">
        <f>IF(AND(DmartSalesData[[#This Row],[sales]]&gt;3000,DmartSalesData[[#This Row],[profit]]&gt;500),"Good","Not Good")</f>
        <v>Not Good</v>
      </c>
      <c r="R3676" s="73">
        <f>YEAR(DmartSalesData[[#This Row],[order_date]])</f>
        <v>2024</v>
      </c>
      <c r="S3676" s="73"/>
    </row>
    <row r="3677" spans="1:19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 t="str">
        <f>IF(DmartSalesData[[#This Row],[sales]]&gt;4000,"High Category",IF(DmartSalesData[[#This Row],[sales]]&gt;2000,"Medium Category","Low Category"))</f>
        <v>Low Category</v>
      </c>
      <c r="G3677" s="2">
        <v>0.37</v>
      </c>
      <c r="H3677" s="24">
        <f t="shared" si="114"/>
        <v>145.7689</v>
      </c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63" t="str">
        <f>IF(AND(DmartSalesData[[#This Row],[sales]]&gt;3000,DmartSalesData[[#This Row],[profit]]&gt;500),"Good","Not Good")</f>
        <v>Not Good</v>
      </c>
      <c r="R3677" s="73">
        <f>YEAR(DmartSalesData[[#This Row],[order_date]])</f>
        <v>2024</v>
      </c>
      <c r="S3677" s="73"/>
    </row>
    <row r="3678" spans="1:19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 t="str">
        <f>IF(DmartSalesData[[#This Row],[sales]]&gt;4000,"High Category",IF(DmartSalesData[[#This Row],[sales]]&gt;2000,"Medium Category","Low Category"))</f>
        <v>Medium Category</v>
      </c>
      <c r="G3678" s="2">
        <v>0.46</v>
      </c>
      <c r="H3678" s="24">
        <f t="shared" si="114"/>
        <v>1698.4580000000001</v>
      </c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63" t="str">
        <f>IF(AND(DmartSalesData[[#This Row],[sales]]&gt;3000,DmartSalesData[[#This Row],[profit]]&gt;500),"Good","Not Good")</f>
        <v>Not Good</v>
      </c>
      <c r="R3678" s="73">
        <f>YEAR(DmartSalesData[[#This Row],[order_date]])</f>
        <v>2024</v>
      </c>
      <c r="S3678" s="73"/>
    </row>
    <row r="3679" spans="1:19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 t="str">
        <f>IF(DmartSalesData[[#This Row],[sales]]&gt;4000,"High Category",IF(DmartSalesData[[#This Row],[sales]]&gt;2000,"Medium Category","Low Category"))</f>
        <v>Medium Category</v>
      </c>
      <c r="G3679" s="2">
        <v>0.34</v>
      </c>
      <c r="H3679" s="24">
        <f t="shared" si="114"/>
        <v>1062.3843999999999</v>
      </c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63" t="str">
        <f>IF(AND(DmartSalesData[[#This Row],[sales]]&gt;3000,DmartSalesData[[#This Row],[profit]]&gt;500),"Good","Not Good")</f>
        <v>Good</v>
      </c>
      <c r="R3679" s="73">
        <f>YEAR(DmartSalesData[[#This Row],[order_date]])</f>
        <v>2024</v>
      </c>
      <c r="S3679" s="73"/>
    </row>
    <row r="3680" spans="1:19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 t="str">
        <f>IF(DmartSalesData[[#This Row],[sales]]&gt;4000,"High Category",IF(DmartSalesData[[#This Row],[sales]]&gt;2000,"Medium Category","Low Category"))</f>
        <v>High Category</v>
      </c>
      <c r="G3680" s="2">
        <v>0.1</v>
      </c>
      <c r="H3680" s="24">
        <f t="shared" si="114"/>
        <v>486.57900000000001</v>
      </c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63" t="str">
        <f>IF(AND(DmartSalesData[[#This Row],[sales]]&gt;3000,DmartSalesData[[#This Row],[profit]]&gt;500),"Good","Not Good")</f>
        <v>Good</v>
      </c>
      <c r="R3680" s="73">
        <f>YEAR(DmartSalesData[[#This Row],[order_date]])</f>
        <v>2024</v>
      </c>
      <c r="S3680" s="73"/>
    </row>
    <row r="3681" spans="1:19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 t="str">
        <f>IF(DmartSalesData[[#This Row],[sales]]&gt;4000,"High Category",IF(DmartSalesData[[#This Row],[sales]]&gt;2000,"Medium Category","Low Category"))</f>
        <v>Medium Category</v>
      </c>
      <c r="G3681" s="2">
        <v>0.41</v>
      </c>
      <c r="H3681" s="24">
        <f t="shared" si="114"/>
        <v>1471.7401</v>
      </c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63" t="str">
        <f>IF(AND(DmartSalesData[[#This Row],[sales]]&gt;3000,DmartSalesData[[#This Row],[profit]]&gt;500),"Good","Not Good")</f>
        <v>Not Good</v>
      </c>
      <c r="R3681" s="73">
        <f>YEAR(DmartSalesData[[#This Row],[order_date]])</f>
        <v>2023</v>
      </c>
      <c r="S3681" s="73"/>
    </row>
    <row r="3682" spans="1:19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 t="str">
        <f>IF(DmartSalesData[[#This Row],[sales]]&gt;4000,"High Category",IF(DmartSalesData[[#This Row],[sales]]&gt;2000,"Medium Category","Low Category"))</f>
        <v>High Category</v>
      </c>
      <c r="G3682" s="2">
        <v>0.48</v>
      </c>
      <c r="H3682" s="24">
        <f t="shared" si="114"/>
        <v>2242.7952</v>
      </c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63" t="str">
        <f>IF(AND(DmartSalesData[[#This Row],[sales]]&gt;3000,DmartSalesData[[#This Row],[profit]]&gt;500),"Good","Not Good")</f>
        <v>Not Good</v>
      </c>
      <c r="R3682" s="73">
        <f>YEAR(DmartSalesData[[#This Row],[order_date]])</f>
        <v>2023</v>
      </c>
      <c r="S3682" s="73"/>
    </row>
    <row r="3683" spans="1:19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 t="str">
        <f>IF(DmartSalesData[[#This Row],[sales]]&gt;4000,"High Category",IF(DmartSalesData[[#This Row],[sales]]&gt;2000,"Medium Category","Low Category"))</f>
        <v>High Category</v>
      </c>
      <c r="G3683" s="2">
        <v>0.21</v>
      </c>
      <c r="H3683" s="24">
        <f t="shared" si="114"/>
        <v>1041.3353999999999</v>
      </c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63" t="str">
        <f>IF(AND(DmartSalesData[[#This Row],[sales]]&gt;3000,DmartSalesData[[#This Row],[profit]]&gt;500),"Good","Not Good")</f>
        <v>Good</v>
      </c>
      <c r="R3683" s="73">
        <f>YEAR(DmartSalesData[[#This Row],[order_date]])</f>
        <v>2024</v>
      </c>
      <c r="S3683" s="73"/>
    </row>
    <row r="3684" spans="1:19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 t="str">
        <f>IF(DmartSalesData[[#This Row],[sales]]&gt;4000,"High Category",IF(DmartSalesData[[#This Row],[sales]]&gt;2000,"Medium Category","Low Category"))</f>
        <v>Medium Category</v>
      </c>
      <c r="G3684" s="2">
        <v>0.35</v>
      </c>
      <c r="H3684" s="24">
        <f t="shared" si="114"/>
        <v>769.75849999999991</v>
      </c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63" t="str">
        <f>IF(AND(DmartSalesData[[#This Row],[sales]]&gt;3000,DmartSalesData[[#This Row],[profit]]&gt;500),"Good","Not Good")</f>
        <v>Not Good</v>
      </c>
      <c r="R3684" s="73">
        <f>YEAR(DmartSalesData[[#This Row],[order_date]])</f>
        <v>2024</v>
      </c>
      <c r="S3684" s="73"/>
    </row>
    <row r="3685" spans="1:19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 t="str">
        <f>IF(DmartSalesData[[#This Row],[sales]]&gt;4000,"High Category",IF(DmartSalesData[[#This Row],[sales]]&gt;2000,"Medium Category","Low Category"))</f>
        <v>Low Category</v>
      </c>
      <c r="G3685" s="2">
        <v>0.26</v>
      </c>
      <c r="H3685" s="24">
        <f t="shared" si="114"/>
        <v>217.47700000000003</v>
      </c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63" t="str">
        <f>IF(AND(DmartSalesData[[#This Row],[sales]]&gt;3000,DmartSalesData[[#This Row],[profit]]&gt;500),"Good","Not Good")</f>
        <v>Not Good</v>
      </c>
      <c r="R3685" s="73">
        <f>YEAR(DmartSalesData[[#This Row],[order_date]])</f>
        <v>2024</v>
      </c>
      <c r="S3685" s="73"/>
    </row>
    <row r="3686" spans="1:19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 t="str">
        <f>IF(DmartSalesData[[#This Row],[sales]]&gt;4000,"High Category",IF(DmartSalesData[[#This Row],[sales]]&gt;2000,"Medium Category","Low Category"))</f>
        <v>Low Category</v>
      </c>
      <c r="G3686" s="2">
        <v>0.06</v>
      </c>
      <c r="H3686" s="24">
        <f t="shared" si="114"/>
        <v>63.580200000000005</v>
      </c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63" t="str">
        <f>IF(AND(DmartSalesData[[#This Row],[sales]]&gt;3000,DmartSalesData[[#This Row],[profit]]&gt;500),"Good","Not Good")</f>
        <v>Not Good</v>
      </c>
      <c r="R3686" s="73">
        <f>YEAR(DmartSalesData[[#This Row],[order_date]])</f>
        <v>2023</v>
      </c>
      <c r="S3686" s="73"/>
    </row>
    <row r="3687" spans="1:19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 t="str">
        <f>IF(DmartSalesData[[#This Row],[sales]]&gt;4000,"High Category",IF(DmartSalesData[[#This Row],[sales]]&gt;2000,"Medium Category","Low Category"))</f>
        <v>Low Category</v>
      </c>
      <c r="G3687" s="2">
        <v>0.17</v>
      </c>
      <c r="H3687" s="24">
        <f t="shared" si="114"/>
        <v>282.20679999999999</v>
      </c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63" t="str">
        <f>IF(AND(DmartSalesData[[#This Row],[sales]]&gt;3000,DmartSalesData[[#This Row],[profit]]&gt;500),"Good","Not Good")</f>
        <v>Not Good</v>
      </c>
      <c r="R3687" s="73">
        <f>YEAR(DmartSalesData[[#This Row],[order_date]])</f>
        <v>2023</v>
      </c>
      <c r="S3687" s="73"/>
    </row>
    <row r="3688" spans="1:19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 t="str">
        <f>IF(DmartSalesData[[#This Row],[sales]]&gt;4000,"High Category",IF(DmartSalesData[[#This Row],[sales]]&gt;2000,"Medium Category","Low Category"))</f>
        <v>Medium Category</v>
      </c>
      <c r="G3688" s="2">
        <v>0.08</v>
      </c>
      <c r="H3688" s="24">
        <f t="shared" si="114"/>
        <v>207.48720000000003</v>
      </c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63" t="str">
        <f>IF(AND(DmartSalesData[[#This Row],[sales]]&gt;3000,DmartSalesData[[#This Row],[profit]]&gt;500),"Good","Not Good")</f>
        <v>Not Good</v>
      </c>
      <c r="R3688" s="73">
        <f>YEAR(DmartSalesData[[#This Row],[order_date]])</f>
        <v>2023</v>
      </c>
      <c r="S3688" s="73"/>
    </row>
    <row r="3689" spans="1:19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 t="str">
        <f>IF(DmartSalesData[[#This Row],[sales]]&gt;4000,"High Category",IF(DmartSalesData[[#This Row],[sales]]&gt;2000,"Medium Category","Low Category"))</f>
        <v>Low Category</v>
      </c>
      <c r="G3689" s="2">
        <v>0.34</v>
      </c>
      <c r="H3689" s="24">
        <f t="shared" si="114"/>
        <v>237.95240000000001</v>
      </c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63" t="str">
        <f>IF(AND(DmartSalesData[[#This Row],[sales]]&gt;3000,DmartSalesData[[#This Row],[profit]]&gt;500),"Good","Not Good")</f>
        <v>Not Good</v>
      </c>
      <c r="R3689" s="73">
        <f>YEAR(DmartSalesData[[#This Row],[order_date]])</f>
        <v>2024</v>
      </c>
      <c r="S3689" s="73"/>
    </row>
    <row r="3690" spans="1:19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 t="str">
        <f>IF(DmartSalesData[[#This Row],[sales]]&gt;4000,"High Category",IF(DmartSalesData[[#This Row],[sales]]&gt;2000,"Medium Category","Low Category"))</f>
        <v>Low Category</v>
      </c>
      <c r="G3690" s="2">
        <v>0.28999999999999998</v>
      </c>
      <c r="H3690" s="24">
        <f t="shared" si="114"/>
        <v>457.74180000000001</v>
      </c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63" t="str">
        <f>IF(AND(DmartSalesData[[#This Row],[sales]]&gt;3000,DmartSalesData[[#This Row],[profit]]&gt;500),"Good","Not Good")</f>
        <v>Not Good</v>
      </c>
      <c r="R3690" s="73">
        <f>YEAR(DmartSalesData[[#This Row],[order_date]])</f>
        <v>2023</v>
      </c>
      <c r="S3690" s="73"/>
    </row>
    <row r="3691" spans="1:19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 t="str">
        <f>IF(DmartSalesData[[#This Row],[sales]]&gt;4000,"High Category",IF(DmartSalesData[[#This Row],[sales]]&gt;2000,"Medium Category","Low Category"))</f>
        <v>Low Category</v>
      </c>
      <c r="G3691" s="2">
        <v>0.02</v>
      </c>
      <c r="H3691" s="24">
        <f t="shared" si="114"/>
        <v>32.163800000000002</v>
      </c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63" t="str">
        <f>IF(AND(DmartSalesData[[#This Row],[sales]]&gt;3000,DmartSalesData[[#This Row],[profit]]&gt;500),"Good","Not Good")</f>
        <v>Not Good</v>
      </c>
      <c r="R3691" s="73">
        <f>YEAR(DmartSalesData[[#This Row],[order_date]])</f>
        <v>2024</v>
      </c>
      <c r="S3691" s="73"/>
    </row>
    <row r="3692" spans="1:19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 t="str">
        <f>IF(DmartSalesData[[#This Row],[sales]]&gt;4000,"High Category",IF(DmartSalesData[[#This Row],[sales]]&gt;2000,"Medium Category","Low Category"))</f>
        <v>Low Category</v>
      </c>
      <c r="G3692" s="2">
        <v>0.03</v>
      </c>
      <c r="H3692" s="24">
        <f t="shared" si="114"/>
        <v>3.6005999999999996</v>
      </c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63" t="str">
        <f>IF(AND(DmartSalesData[[#This Row],[sales]]&gt;3000,DmartSalesData[[#This Row],[profit]]&gt;500),"Good","Not Good")</f>
        <v>Not Good</v>
      </c>
      <c r="R3692" s="73">
        <f>YEAR(DmartSalesData[[#This Row],[order_date]])</f>
        <v>2024</v>
      </c>
      <c r="S3692" s="73"/>
    </row>
    <row r="3693" spans="1:19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 t="str">
        <f>IF(DmartSalesData[[#This Row],[sales]]&gt;4000,"High Category",IF(DmartSalesData[[#This Row],[sales]]&gt;2000,"Medium Category","Low Category"))</f>
        <v>Low Category</v>
      </c>
      <c r="G3693" s="2">
        <v>0.13</v>
      </c>
      <c r="H3693" s="24">
        <f t="shared" si="114"/>
        <v>238.60590000000002</v>
      </c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63" t="str">
        <f>IF(AND(DmartSalesData[[#This Row],[sales]]&gt;3000,DmartSalesData[[#This Row],[profit]]&gt;500),"Good","Not Good")</f>
        <v>Not Good</v>
      </c>
      <c r="R3693" s="73">
        <f>YEAR(DmartSalesData[[#This Row],[order_date]])</f>
        <v>2023</v>
      </c>
      <c r="S3693" s="73"/>
    </row>
    <row r="3694" spans="1:19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 t="str">
        <f>IF(DmartSalesData[[#This Row],[sales]]&gt;4000,"High Category",IF(DmartSalesData[[#This Row],[sales]]&gt;2000,"Medium Category","Low Category"))</f>
        <v>Low Category</v>
      </c>
      <c r="G3694" s="2">
        <v>0.37</v>
      </c>
      <c r="H3694" s="24">
        <f t="shared" si="114"/>
        <v>247.5855</v>
      </c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63" t="str">
        <f>IF(AND(DmartSalesData[[#This Row],[sales]]&gt;3000,DmartSalesData[[#This Row],[profit]]&gt;500),"Good","Not Good")</f>
        <v>Not Good</v>
      </c>
      <c r="R3694" s="73">
        <f>YEAR(DmartSalesData[[#This Row],[order_date]])</f>
        <v>2024</v>
      </c>
      <c r="S3694" s="73"/>
    </row>
    <row r="3695" spans="1:19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 t="str">
        <f>IF(DmartSalesData[[#This Row],[sales]]&gt;4000,"High Category",IF(DmartSalesData[[#This Row],[sales]]&gt;2000,"Medium Category","Low Category"))</f>
        <v>Medium Category</v>
      </c>
      <c r="G3695" s="2">
        <v>0.06</v>
      </c>
      <c r="H3695" s="24">
        <f t="shared" si="114"/>
        <v>132.33539999999999</v>
      </c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63" t="str">
        <f>IF(AND(DmartSalesData[[#This Row],[sales]]&gt;3000,DmartSalesData[[#This Row],[profit]]&gt;500),"Good","Not Good")</f>
        <v>Not Good</v>
      </c>
      <c r="R3695" s="73">
        <f>YEAR(DmartSalesData[[#This Row],[order_date]])</f>
        <v>2024</v>
      </c>
      <c r="S3695" s="73"/>
    </row>
    <row r="3696" spans="1:19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 t="str">
        <f>IF(DmartSalesData[[#This Row],[sales]]&gt;4000,"High Category",IF(DmartSalesData[[#This Row],[sales]]&gt;2000,"Medium Category","Low Category"))</f>
        <v>Low Category</v>
      </c>
      <c r="G3696" s="2">
        <v>0.1</v>
      </c>
      <c r="H3696" s="24">
        <f t="shared" si="114"/>
        <v>106.303</v>
      </c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63" t="str">
        <f>IF(AND(DmartSalesData[[#This Row],[sales]]&gt;3000,DmartSalesData[[#This Row],[profit]]&gt;500),"Good","Not Good")</f>
        <v>Not Good</v>
      </c>
      <c r="R3696" s="73">
        <f>YEAR(DmartSalesData[[#This Row],[order_date]])</f>
        <v>2024</v>
      </c>
      <c r="S3696" s="73"/>
    </row>
    <row r="3697" spans="1:19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 t="str">
        <f>IF(DmartSalesData[[#This Row],[sales]]&gt;4000,"High Category",IF(DmartSalesData[[#This Row],[sales]]&gt;2000,"Medium Category","Low Category"))</f>
        <v>High Category</v>
      </c>
      <c r="G3697" s="2">
        <v>0.45</v>
      </c>
      <c r="H3697" s="24">
        <f t="shared" si="114"/>
        <v>1857.7619999999999</v>
      </c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63" t="str">
        <f>IF(AND(DmartSalesData[[#This Row],[sales]]&gt;3000,DmartSalesData[[#This Row],[profit]]&gt;500),"Good","Not Good")</f>
        <v>Good</v>
      </c>
      <c r="R3697" s="73">
        <f>YEAR(DmartSalesData[[#This Row],[order_date]])</f>
        <v>2024</v>
      </c>
      <c r="S3697" s="73"/>
    </row>
    <row r="3698" spans="1:19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 t="str">
        <f>IF(DmartSalesData[[#This Row],[sales]]&gt;4000,"High Category",IF(DmartSalesData[[#This Row],[sales]]&gt;2000,"Medium Category","Low Category"))</f>
        <v>Low Category</v>
      </c>
      <c r="G3698" s="2">
        <v>0.27</v>
      </c>
      <c r="H3698" s="24">
        <f t="shared" si="114"/>
        <v>133.53390000000002</v>
      </c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63" t="str">
        <f>IF(AND(DmartSalesData[[#This Row],[sales]]&gt;3000,DmartSalesData[[#This Row],[profit]]&gt;500),"Good","Not Good")</f>
        <v>Not Good</v>
      </c>
      <c r="R3698" s="73">
        <f>YEAR(DmartSalesData[[#This Row],[order_date]])</f>
        <v>2023</v>
      </c>
      <c r="S3698" s="73"/>
    </row>
    <row r="3699" spans="1:19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 t="str">
        <f>IF(DmartSalesData[[#This Row],[sales]]&gt;4000,"High Category",IF(DmartSalesData[[#This Row],[sales]]&gt;2000,"Medium Category","Low Category"))</f>
        <v>High Category</v>
      </c>
      <c r="G3699" s="2">
        <v>0.31</v>
      </c>
      <c r="H3699" s="24">
        <f t="shared" si="114"/>
        <v>1345.9394</v>
      </c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63" t="str">
        <f>IF(AND(DmartSalesData[[#This Row],[sales]]&gt;3000,DmartSalesData[[#This Row],[profit]]&gt;500),"Good","Not Good")</f>
        <v>Good</v>
      </c>
      <c r="R3699" s="73">
        <f>YEAR(DmartSalesData[[#This Row],[order_date]])</f>
        <v>2024</v>
      </c>
      <c r="S3699" s="73"/>
    </row>
    <row r="3700" spans="1:19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 t="str">
        <f>IF(DmartSalesData[[#This Row],[sales]]&gt;4000,"High Category",IF(DmartSalesData[[#This Row],[sales]]&gt;2000,"Medium Category","Low Category"))</f>
        <v>Medium Category</v>
      </c>
      <c r="G3700" s="2">
        <v>0.23</v>
      </c>
      <c r="H3700" s="24">
        <f t="shared" si="114"/>
        <v>677.25340000000006</v>
      </c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63" t="str">
        <f>IF(AND(DmartSalesData[[#This Row],[sales]]&gt;3000,DmartSalesData[[#This Row],[profit]]&gt;500),"Good","Not Good")</f>
        <v>Not Good</v>
      </c>
      <c r="R3700" s="73">
        <f>YEAR(DmartSalesData[[#This Row],[order_date]])</f>
        <v>2023</v>
      </c>
      <c r="S3700" s="73"/>
    </row>
    <row r="3701" spans="1:19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 t="str">
        <f>IF(DmartSalesData[[#This Row],[sales]]&gt;4000,"High Category",IF(DmartSalesData[[#This Row],[sales]]&gt;2000,"Medium Category","Low Category"))</f>
        <v>Medium Category</v>
      </c>
      <c r="G3701" s="2">
        <v>0.15</v>
      </c>
      <c r="H3701" s="24">
        <f t="shared" si="114"/>
        <v>352.101</v>
      </c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63" t="str">
        <f>IF(AND(DmartSalesData[[#This Row],[sales]]&gt;3000,DmartSalesData[[#This Row],[profit]]&gt;500),"Good","Not Good")</f>
        <v>Not Good</v>
      </c>
      <c r="R3701" s="73">
        <f>YEAR(DmartSalesData[[#This Row],[order_date]])</f>
        <v>2024</v>
      </c>
      <c r="S3701" s="73"/>
    </row>
    <row r="3702" spans="1:19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 t="str">
        <f>IF(DmartSalesData[[#This Row],[sales]]&gt;4000,"High Category",IF(DmartSalesData[[#This Row],[sales]]&gt;2000,"Medium Category","Low Category"))</f>
        <v>Medium Category</v>
      </c>
      <c r="G3702" s="2">
        <v>0.12</v>
      </c>
      <c r="H3702" s="24">
        <f t="shared" si="114"/>
        <v>335.24879999999996</v>
      </c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63" t="str">
        <f>IF(AND(DmartSalesData[[#This Row],[sales]]&gt;3000,DmartSalesData[[#This Row],[profit]]&gt;500),"Good","Not Good")</f>
        <v>Not Good</v>
      </c>
      <c r="R3702" s="73">
        <f>YEAR(DmartSalesData[[#This Row],[order_date]])</f>
        <v>2024</v>
      </c>
      <c r="S3702" s="73"/>
    </row>
    <row r="3703" spans="1:19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 t="str">
        <f>IF(DmartSalesData[[#This Row],[sales]]&gt;4000,"High Category",IF(DmartSalesData[[#This Row],[sales]]&gt;2000,"Medium Category","Low Category"))</f>
        <v>Low Category</v>
      </c>
      <c r="G3703" s="2">
        <v>0.28999999999999998</v>
      </c>
      <c r="H3703" s="24">
        <f t="shared" si="114"/>
        <v>563.44970000000001</v>
      </c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63" t="str">
        <f>IF(AND(DmartSalesData[[#This Row],[sales]]&gt;3000,DmartSalesData[[#This Row],[profit]]&gt;500),"Good","Not Good")</f>
        <v>Not Good</v>
      </c>
      <c r="R3703" s="73">
        <f>YEAR(DmartSalesData[[#This Row],[order_date]])</f>
        <v>2023</v>
      </c>
      <c r="S3703" s="73"/>
    </row>
    <row r="3704" spans="1:19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 t="str">
        <f>IF(DmartSalesData[[#This Row],[sales]]&gt;4000,"High Category",IF(DmartSalesData[[#This Row],[sales]]&gt;2000,"Medium Category","Low Category"))</f>
        <v>Low Category</v>
      </c>
      <c r="G3704" s="2">
        <v>0.24</v>
      </c>
      <c r="H3704" s="24">
        <f t="shared" si="114"/>
        <v>174.07199999999997</v>
      </c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63" t="str">
        <f>IF(AND(DmartSalesData[[#This Row],[sales]]&gt;3000,DmartSalesData[[#This Row],[profit]]&gt;500),"Good","Not Good")</f>
        <v>Not Good</v>
      </c>
      <c r="R3704" s="73">
        <f>YEAR(DmartSalesData[[#This Row],[order_date]])</f>
        <v>2024</v>
      </c>
      <c r="S3704" s="73"/>
    </row>
    <row r="3705" spans="1:19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 t="str">
        <f>IF(DmartSalesData[[#This Row],[sales]]&gt;4000,"High Category",IF(DmartSalesData[[#This Row],[sales]]&gt;2000,"Medium Category","Low Category"))</f>
        <v>Medium Category</v>
      </c>
      <c r="G3705" s="2">
        <v>0.2</v>
      </c>
      <c r="H3705" s="24">
        <f t="shared" si="114"/>
        <v>770.56200000000001</v>
      </c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63" t="str">
        <f>IF(AND(DmartSalesData[[#This Row],[sales]]&gt;3000,DmartSalesData[[#This Row],[profit]]&gt;500),"Good","Not Good")</f>
        <v>Not Good</v>
      </c>
      <c r="R3705" s="73">
        <f>YEAR(DmartSalesData[[#This Row],[order_date]])</f>
        <v>2024</v>
      </c>
      <c r="S3705" s="73"/>
    </row>
    <row r="3706" spans="1:19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 t="str">
        <f>IF(DmartSalesData[[#This Row],[sales]]&gt;4000,"High Category",IF(DmartSalesData[[#This Row],[sales]]&gt;2000,"Medium Category","Low Category"))</f>
        <v>High Category</v>
      </c>
      <c r="G3706" s="2">
        <v>0.35</v>
      </c>
      <c r="H3706" s="24">
        <f t="shared" si="114"/>
        <v>1626.3695</v>
      </c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63" t="str">
        <f>IF(AND(DmartSalesData[[#This Row],[sales]]&gt;3000,DmartSalesData[[#This Row],[profit]]&gt;500),"Good","Not Good")</f>
        <v>Good</v>
      </c>
      <c r="R3706" s="73">
        <f>YEAR(DmartSalesData[[#This Row],[order_date]])</f>
        <v>2024</v>
      </c>
      <c r="S3706" s="73"/>
    </row>
    <row r="3707" spans="1:19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 t="str">
        <f>IF(DmartSalesData[[#This Row],[sales]]&gt;4000,"High Category",IF(DmartSalesData[[#This Row],[sales]]&gt;2000,"Medium Category","Low Category"))</f>
        <v>High Category</v>
      </c>
      <c r="G3707" s="2">
        <v>0.2</v>
      </c>
      <c r="H3707" s="24">
        <f t="shared" si="114"/>
        <v>951.06600000000003</v>
      </c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63" t="str">
        <f>IF(AND(DmartSalesData[[#This Row],[sales]]&gt;3000,DmartSalesData[[#This Row],[profit]]&gt;500),"Good","Not Good")</f>
        <v>Not Good</v>
      </c>
      <c r="R3707" s="73">
        <f>YEAR(DmartSalesData[[#This Row],[order_date]])</f>
        <v>2024</v>
      </c>
      <c r="S3707" s="73"/>
    </row>
    <row r="3708" spans="1:19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 t="str">
        <f>IF(DmartSalesData[[#This Row],[sales]]&gt;4000,"High Category",IF(DmartSalesData[[#This Row],[sales]]&gt;2000,"Medium Category","Low Category"))</f>
        <v>Medium Category</v>
      </c>
      <c r="G3708" s="2">
        <v>0.02</v>
      </c>
      <c r="H3708" s="24">
        <f t="shared" si="114"/>
        <v>67.729799999999997</v>
      </c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63" t="str">
        <f>IF(AND(DmartSalesData[[#This Row],[sales]]&gt;3000,DmartSalesData[[#This Row],[profit]]&gt;500),"Good","Not Good")</f>
        <v>Good</v>
      </c>
      <c r="R3708" s="73">
        <f>YEAR(DmartSalesData[[#This Row],[order_date]])</f>
        <v>2023</v>
      </c>
      <c r="S3708" s="73"/>
    </row>
    <row r="3709" spans="1:19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 t="str">
        <f>IF(DmartSalesData[[#This Row],[sales]]&gt;4000,"High Category",IF(DmartSalesData[[#This Row],[sales]]&gt;2000,"Medium Category","Low Category"))</f>
        <v>Medium Category</v>
      </c>
      <c r="G3709" s="2">
        <v>0.42</v>
      </c>
      <c r="H3709" s="24">
        <f t="shared" si="114"/>
        <v>886.49399999999991</v>
      </c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63" t="str">
        <f>IF(AND(DmartSalesData[[#This Row],[sales]]&gt;3000,DmartSalesData[[#This Row],[profit]]&gt;500),"Good","Not Good")</f>
        <v>Not Good</v>
      </c>
      <c r="R3709" s="73">
        <f>YEAR(DmartSalesData[[#This Row],[order_date]])</f>
        <v>2023</v>
      </c>
      <c r="S3709" s="73"/>
    </row>
    <row r="3710" spans="1:19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 t="str">
        <f>IF(DmartSalesData[[#This Row],[sales]]&gt;4000,"High Category",IF(DmartSalesData[[#This Row],[sales]]&gt;2000,"Medium Category","Low Category"))</f>
        <v>Medium Category</v>
      </c>
      <c r="G3710" s="2">
        <v>0.16</v>
      </c>
      <c r="H3710" s="24">
        <f t="shared" si="114"/>
        <v>391.03360000000004</v>
      </c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63" t="str">
        <f>IF(AND(DmartSalesData[[#This Row],[sales]]&gt;3000,DmartSalesData[[#This Row],[profit]]&gt;500),"Good","Not Good")</f>
        <v>Not Good</v>
      </c>
      <c r="R3710" s="73">
        <f>YEAR(DmartSalesData[[#This Row],[order_date]])</f>
        <v>2024</v>
      </c>
      <c r="S3710" s="73"/>
    </row>
    <row r="3711" spans="1:19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 t="str">
        <f>IF(DmartSalesData[[#This Row],[sales]]&gt;4000,"High Category",IF(DmartSalesData[[#This Row],[sales]]&gt;2000,"Medium Category","Low Category"))</f>
        <v>Medium Category</v>
      </c>
      <c r="G3711" s="2">
        <v>0.47</v>
      </c>
      <c r="H3711" s="24">
        <f t="shared" si="114"/>
        <v>1559.9911</v>
      </c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63" t="str">
        <f>IF(AND(DmartSalesData[[#This Row],[sales]]&gt;3000,DmartSalesData[[#This Row],[profit]]&gt;500),"Good","Not Good")</f>
        <v>Not Good</v>
      </c>
      <c r="R3711" s="73">
        <f>YEAR(DmartSalesData[[#This Row],[order_date]])</f>
        <v>2023</v>
      </c>
      <c r="S3711" s="73"/>
    </row>
    <row r="3712" spans="1:19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 t="str">
        <f>IF(DmartSalesData[[#This Row],[sales]]&gt;4000,"High Category",IF(DmartSalesData[[#This Row],[sales]]&gt;2000,"Medium Category","Low Category"))</f>
        <v>High Category</v>
      </c>
      <c r="G3712" s="2">
        <v>0.44</v>
      </c>
      <c r="H3712" s="24">
        <f t="shared" si="114"/>
        <v>1818.5464000000002</v>
      </c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63" t="str">
        <f>IF(AND(DmartSalesData[[#This Row],[sales]]&gt;3000,DmartSalesData[[#This Row],[profit]]&gt;500),"Good","Not Good")</f>
        <v>Good</v>
      </c>
      <c r="R3712" s="73">
        <f>YEAR(DmartSalesData[[#This Row],[order_date]])</f>
        <v>2024</v>
      </c>
      <c r="S3712" s="73"/>
    </row>
    <row r="3713" spans="1:19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 t="str">
        <f>IF(DmartSalesData[[#This Row],[sales]]&gt;4000,"High Category",IF(DmartSalesData[[#This Row],[sales]]&gt;2000,"Medium Category","Low Category"))</f>
        <v>Low Category</v>
      </c>
      <c r="G3713" s="2">
        <v>0.12</v>
      </c>
      <c r="H3713" s="24">
        <f t="shared" si="114"/>
        <v>232.2456</v>
      </c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63" t="str">
        <f>IF(AND(DmartSalesData[[#This Row],[sales]]&gt;3000,DmartSalesData[[#This Row],[profit]]&gt;500),"Good","Not Good")</f>
        <v>Not Good</v>
      </c>
      <c r="R3713" s="73">
        <f>YEAR(DmartSalesData[[#This Row],[order_date]])</f>
        <v>2023</v>
      </c>
      <c r="S3713" s="73"/>
    </row>
    <row r="3714" spans="1:19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 t="str">
        <f>IF(DmartSalesData[[#This Row],[sales]]&gt;4000,"High Category",IF(DmartSalesData[[#This Row],[sales]]&gt;2000,"Medium Category","Low Category"))</f>
        <v>High Category</v>
      </c>
      <c r="G3714" s="2">
        <v>0.48</v>
      </c>
      <c r="H3714" s="24">
        <f t="shared" ref="H3714:H3777" si="116">E3714*G3714</f>
        <v>2204.2703999999999</v>
      </c>
      <c r="I3714" s="2">
        <f t="shared" ref="I3714:I3777" si="117">E3714-H3714</f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63" t="str">
        <f>IF(AND(DmartSalesData[[#This Row],[sales]]&gt;3000,DmartSalesData[[#This Row],[profit]]&gt;500),"Good","Not Good")</f>
        <v>Not Good</v>
      </c>
      <c r="R3714" s="73">
        <f>YEAR(DmartSalesData[[#This Row],[order_date]])</f>
        <v>2024</v>
      </c>
      <c r="S3714" s="73"/>
    </row>
    <row r="3715" spans="1:19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 t="str">
        <f>IF(DmartSalesData[[#This Row],[sales]]&gt;4000,"High Category",IF(DmartSalesData[[#This Row],[sales]]&gt;2000,"Medium Category","Low Category"))</f>
        <v>Low Category</v>
      </c>
      <c r="G3715" s="2">
        <v>0.43</v>
      </c>
      <c r="H3715" s="24">
        <f t="shared" si="116"/>
        <v>726.23990000000003</v>
      </c>
      <c r="I3715" s="2">
        <f t="shared" si="117"/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63" t="str">
        <f>IF(AND(DmartSalesData[[#This Row],[sales]]&gt;3000,DmartSalesData[[#This Row],[profit]]&gt;500),"Good","Not Good")</f>
        <v>Not Good</v>
      </c>
      <c r="R3715" s="73">
        <f>YEAR(DmartSalesData[[#This Row],[order_date]])</f>
        <v>2024</v>
      </c>
      <c r="S3715" s="73"/>
    </row>
    <row r="3716" spans="1:19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 t="str">
        <f>IF(DmartSalesData[[#This Row],[sales]]&gt;4000,"High Category",IF(DmartSalesData[[#This Row],[sales]]&gt;2000,"Medium Category","Low Category"))</f>
        <v>Medium Category</v>
      </c>
      <c r="G3716" s="2">
        <v>0.49</v>
      </c>
      <c r="H3716" s="24">
        <f t="shared" si="116"/>
        <v>1323.5929000000001</v>
      </c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63" t="str">
        <f>IF(AND(DmartSalesData[[#This Row],[sales]]&gt;3000,DmartSalesData[[#This Row],[profit]]&gt;500),"Good","Not Good")</f>
        <v>Not Good</v>
      </c>
      <c r="R3716" s="73">
        <f>YEAR(DmartSalesData[[#This Row],[order_date]])</f>
        <v>2023</v>
      </c>
      <c r="S3716" s="73"/>
    </row>
    <row r="3717" spans="1:19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 t="str">
        <f>IF(DmartSalesData[[#This Row],[sales]]&gt;4000,"High Category",IF(DmartSalesData[[#This Row],[sales]]&gt;2000,"Medium Category","Low Category"))</f>
        <v>High Category</v>
      </c>
      <c r="G3717" s="2">
        <v>0.34</v>
      </c>
      <c r="H3717" s="24">
        <f t="shared" si="116"/>
        <v>1635.6278000000002</v>
      </c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63" t="str">
        <f>IF(AND(DmartSalesData[[#This Row],[sales]]&gt;3000,DmartSalesData[[#This Row],[profit]]&gt;500),"Good","Not Good")</f>
        <v>Good</v>
      </c>
      <c r="R3717" s="73">
        <f>YEAR(DmartSalesData[[#This Row],[order_date]])</f>
        <v>2024</v>
      </c>
      <c r="S3717" s="73"/>
    </row>
    <row r="3718" spans="1:19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 t="str">
        <f>IF(DmartSalesData[[#This Row],[sales]]&gt;4000,"High Category",IF(DmartSalesData[[#This Row],[sales]]&gt;2000,"Medium Category","Low Category"))</f>
        <v>High Category</v>
      </c>
      <c r="G3718" s="2">
        <v>0.47</v>
      </c>
      <c r="H3718" s="24">
        <f t="shared" si="116"/>
        <v>2207.6698999999999</v>
      </c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63" t="str">
        <f>IF(AND(DmartSalesData[[#This Row],[sales]]&gt;3000,DmartSalesData[[#This Row],[profit]]&gt;500),"Good","Not Good")</f>
        <v>Not Good</v>
      </c>
      <c r="R3718" s="73">
        <f>YEAR(DmartSalesData[[#This Row],[order_date]])</f>
        <v>2023</v>
      </c>
      <c r="S3718" s="73"/>
    </row>
    <row r="3719" spans="1:19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 t="str">
        <f>IF(DmartSalesData[[#This Row],[sales]]&gt;4000,"High Category",IF(DmartSalesData[[#This Row],[sales]]&gt;2000,"Medium Category","Low Category"))</f>
        <v>Medium Category</v>
      </c>
      <c r="G3719" s="2">
        <v>0.35</v>
      </c>
      <c r="H3719" s="24">
        <f t="shared" si="116"/>
        <v>1228.2024999999999</v>
      </c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63" t="str">
        <f>IF(AND(DmartSalesData[[#This Row],[sales]]&gt;3000,DmartSalesData[[#This Row],[profit]]&gt;500),"Good","Not Good")</f>
        <v>Good</v>
      </c>
      <c r="R3719" s="73">
        <f>YEAR(DmartSalesData[[#This Row],[order_date]])</f>
        <v>2023</v>
      </c>
      <c r="S3719" s="73"/>
    </row>
    <row r="3720" spans="1:19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 t="str">
        <f>IF(DmartSalesData[[#This Row],[sales]]&gt;4000,"High Category",IF(DmartSalesData[[#This Row],[sales]]&gt;2000,"Medium Category","Low Category"))</f>
        <v>Low Category</v>
      </c>
      <c r="G3720" s="2">
        <v>0.43</v>
      </c>
      <c r="H3720" s="24">
        <f t="shared" si="116"/>
        <v>726.84619999999995</v>
      </c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63" t="str">
        <f>IF(AND(DmartSalesData[[#This Row],[sales]]&gt;3000,DmartSalesData[[#This Row],[profit]]&gt;500),"Good","Not Good")</f>
        <v>Not Good</v>
      </c>
      <c r="R3720" s="73">
        <f>YEAR(DmartSalesData[[#This Row],[order_date]])</f>
        <v>2024</v>
      </c>
      <c r="S3720" s="73"/>
    </row>
    <row r="3721" spans="1:19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 t="str">
        <f>IF(DmartSalesData[[#This Row],[sales]]&gt;4000,"High Category",IF(DmartSalesData[[#This Row],[sales]]&gt;2000,"Medium Category","Low Category"))</f>
        <v>Low Category</v>
      </c>
      <c r="G3721" s="2">
        <v>0.31</v>
      </c>
      <c r="H3721" s="24">
        <f t="shared" si="116"/>
        <v>363.71370000000002</v>
      </c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63" t="str">
        <f>IF(AND(DmartSalesData[[#This Row],[sales]]&gt;3000,DmartSalesData[[#This Row],[profit]]&gt;500),"Good","Not Good")</f>
        <v>Not Good</v>
      </c>
      <c r="R3721" s="73">
        <f>YEAR(DmartSalesData[[#This Row],[order_date]])</f>
        <v>2023</v>
      </c>
      <c r="S3721" s="73"/>
    </row>
    <row r="3722" spans="1:19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 t="str">
        <f>IF(DmartSalesData[[#This Row],[sales]]&gt;4000,"High Category",IF(DmartSalesData[[#This Row],[sales]]&gt;2000,"Medium Category","Low Category"))</f>
        <v>Low Category</v>
      </c>
      <c r="G3722" s="2">
        <v>0.46</v>
      </c>
      <c r="H3722" s="24">
        <f t="shared" si="116"/>
        <v>226.642</v>
      </c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63" t="str">
        <f>IF(AND(DmartSalesData[[#This Row],[sales]]&gt;3000,DmartSalesData[[#This Row],[profit]]&gt;500),"Good","Not Good")</f>
        <v>Not Good</v>
      </c>
      <c r="R3722" s="73">
        <f>YEAR(DmartSalesData[[#This Row],[order_date]])</f>
        <v>2023</v>
      </c>
      <c r="S3722" s="73"/>
    </row>
    <row r="3723" spans="1:19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 t="str">
        <f>IF(DmartSalesData[[#This Row],[sales]]&gt;4000,"High Category",IF(DmartSalesData[[#This Row],[sales]]&gt;2000,"Medium Category","Low Category"))</f>
        <v>Medium Category</v>
      </c>
      <c r="G3723" s="2">
        <v>0.26</v>
      </c>
      <c r="H3723" s="24">
        <f t="shared" si="116"/>
        <v>928.82659999999998</v>
      </c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63" t="str">
        <f>IF(AND(DmartSalesData[[#This Row],[sales]]&gt;3000,DmartSalesData[[#This Row],[profit]]&gt;500),"Good","Not Good")</f>
        <v>Not Good</v>
      </c>
      <c r="R3723" s="73">
        <f>YEAR(DmartSalesData[[#This Row],[order_date]])</f>
        <v>2023</v>
      </c>
      <c r="S3723" s="73"/>
    </row>
    <row r="3724" spans="1:19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 t="str">
        <f>IF(DmartSalesData[[#This Row],[sales]]&gt;4000,"High Category",IF(DmartSalesData[[#This Row],[sales]]&gt;2000,"Medium Category","Low Category"))</f>
        <v>Medium Category</v>
      </c>
      <c r="G3724" s="2">
        <v>0.37</v>
      </c>
      <c r="H3724" s="24">
        <f t="shared" si="116"/>
        <v>949.75669999999991</v>
      </c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63" t="str">
        <f>IF(AND(DmartSalesData[[#This Row],[sales]]&gt;3000,DmartSalesData[[#This Row],[profit]]&gt;500),"Good","Not Good")</f>
        <v>Not Good</v>
      </c>
      <c r="R3724" s="73">
        <f>YEAR(DmartSalesData[[#This Row],[order_date]])</f>
        <v>2024</v>
      </c>
      <c r="S3724" s="73"/>
    </row>
    <row r="3725" spans="1:19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 t="str">
        <f>IF(DmartSalesData[[#This Row],[sales]]&gt;4000,"High Category",IF(DmartSalesData[[#This Row],[sales]]&gt;2000,"Medium Category","Low Category"))</f>
        <v>Medium Category</v>
      </c>
      <c r="G3725" s="2">
        <v>0.46</v>
      </c>
      <c r="H3725" s="24">
        <f t="shared" si="116"/>
        <v>1335.9366</v>
      </c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63" t="str">
        <f>IF(AND(DmartSalesData[[#This Row],[sales]]&gt;3000,DmartSalesData[[#This Row],[profit]]&gt;500),"Good","Not Good")</f>
        <v>Not Good</v>
      </c>
      <c r="R3725" s="73">
        <f>YEAR(DmartSalesData[[#This Row],[order_date]])</f>
        <v>2023</v>
      </c>
      <c r="S3725" s="73"/>
    </row>
    <row r="3726" spans="1:19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 t="str">
        <f>IF(DmartSalesData[[#This Row],[sales]]&gt;4000,"High Category",IF(DmartSalesData[[#This Row],[sales]]&gt;2000,"Medium Category","Low Category"))</f>
        <v>Medium Category</v>
      </c>
      <c r="G3726" s="2">
        <v>0.21</v>
      </c>
      <c r="H3726" s="24">
        <f t="shared" si="116"/>
        <v>507.09119999999996</v>
      </c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63" t="str">
        <f>IF(AND(DmartSalesData[[#This Row],[sales]]&gt;3000,DmartSalesData[[#This Row],[profit]]&gt;500),"Good","Not Good")</f>
        <v>Not Good</v>
      </c>
      <c r="R3726" s="73">
        <f>YEAR(DmartSalesData[[#This Row],[order_date]])</f>
        <v>2023</v>
      </c>
      <c r="S3726" s="73"/>
    </row>
    <row r="3727" spans="1:19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 t="str">
        <f>IF(DmartSalesData[[#This Row],[sales]]&gt;4000,"High Category",IF(DmartSalesData[[#This Row],[sales]]&gt;2000,"Medium Category","Low Category"))</f>
        <v>Medium Category</v>
      </c>
      <c r="G3727" s="2">
        <v>0.01</v>
      </c>
      <c r="H3727" s="24">
        <f t="shared" si="116"/>
        <v>24.664400000000001</v>
      </c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63" t="str">
        <f>IF(AND(DmartSalesData[[#This Row],[sales]]&gt;3000,DmartSalesData[[#This Row],[profit]]&gt;500),"Good","Not Good")</f>
        <v>Not Good</v>
      </c>
      <c r="R3727" s="73">
        <f>YEAR(DmartSalesData[[#This Row],[order_date]])</f>
        <v>2023</v>
      </c>
      <c r="S3727" s="73"/>
    </row>
    <row r="3728" spans="1:19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 t="str">
        <f>IF(DmartSalesData[[#This Row],[sales]]&gt;4000,"High Category",IF(DmartSalesData[[#This Row],[sales]]&gt;2000,"Medium Category","Low Category"))</f>
        <v>Medium Category</v>
      </c>
      <c r="G3728" s="2">
        <v>0.06</v>
      </c>
      <c r="H3728" s="24">
        <f t="shared" si="116"/>
        <v>173.95439999999999</v>
      </c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63" t="str">
        <f>IF(AND(DmartSalesData[[#This Row],[sales]]&gt;3000,DmartSalesData[[#This Row],[profit]]&gt;500),"Good","Not Good")</f>
        <v>Not Good</v>
      </c>
      <c r="R3728" s="73">
        <f>YEAR(DmartSalesData[[#This Row],[order_date]])</f>
        <v>2023</v>
      </c>
      <c r="S3728" s="73"/>
    </row>
    <row r="3729" spans="1:19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 t="str">
        <f>IF(DmartSalesData[[#This Row],[sales]]&gt;4000,"High Category",IF(DmartSalesData[[#This Row],[sales]]&gt;2000,"Medium Category","Low Category"))</f>
        <v>High Category</v>
      </c>
      <c r="G3729" s="2">
        <v>0.49</v>
      </c>
      <c r="H3729" s="24">
        <f t="shared" si="116"/>
        <v>2244.1412</v>
      </c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63" t="str">
        <f>IF(AND(DmartSalesData[[#This Row],[sales]]&gt;3000,DmartSalesData[[#This Row],[profit]]&gt;500),"Good","Not Good")</f>
        <v>Not Good</v>
      </c>
      <c r="R3729" s="73">
        <f>YEAR(DmartSalesData[[#This Row],[order_date]])</f>
        <v>2023</v>
      </c>
      <c r="S3729" s="73"/>
    </row>
    <row r="3730" spans="1:19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 t="str">
        <f>IF(DmartSalesData[[#This Row],[sales]]&gt;4000,"High Category",IF(DmartSalesData[[#This Row],[sales]]&gt;2000,"Medium Category","Low Category"))</f>
        <v>Low Category</v>
      </c>
      <c r="G3730" s="2">
        <v>0.44</v>
      </c>
      <c r="H3730" s="24">
        <f t="shared" si="116"/>
        <v>107.3116</v>
      </c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63" t="str">
        <f>IF(AND(DmartSalesData[[#This Row],[sales]]&gt;3000,DmartSalesData[[#This Row],[profit]]&gt;500),"Good","Not Good")</f>
        <v>Not Good</v>
      </c>
      <c r="R3730" s="73">
        <f>YEAR(DmartSalesData[[#This Row],[order_date]])</f>
        <v>2023</v>
      </c>
      <c r="S3730" s="73"/>
    </row>
    <row r="3731" spans="1:19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 t="str">
        <f>IF(DmartSalesData[[#This Row],[sales]]&gt;4000,"High Category",IF(DmartSalesData[[#This Row],[sales]]&gt;2000,"Medium Category","Low Category"))</f>
        <v>High Category</v>
      </c>
      <c r="G3731" s="2">
        <v>0.24</v>
      </c>
      <c r="H3731" s="24">
        <f t="shared" si="116"/>
        <v>966.72479999999996</v>
      </c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63" t="str">
        <f>IF(AND(DmartSalesData[[#This Row],[sales]]&gt;3000,DmartSalesData[[#This Row],[profit]]&gt;500),"Good","Not Good")</f>
        <v>Good</v>
      </c>
      <c r="R3731" s="73">
        <f>YEAR(DmartSalesData[[#This Row],[order_date]])</f>
        <v>2023</v>
      </c>
      <c r="S3731" s="73"/>
    </row>
    <row r="3732" spans="1:19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 t="str">
        <f>IF(DmartSalesData[[#This Row],[sales]]&gt;4000,"High Category",IF(DmartSalesData[[#This Row],[sales]]&gt;2000,"Medium Category","Low Category"))</f>
        <v>Medium Category</v>
      </c>
      <c r="G3732" s="2">
        <v>0.48</v>
      </c>
      <c r="H3732" s="24">
        <f t="shared" si="116"/>
        <v>966.49439999999993</v>
      </c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63" t="str">
        <f>IF(AND(DmartSalesData[[#This Row],[sales]]&gt;3000,DmartSalesData[[#This Row],[profit]]&gt;500),"Good","Not Good")</f>
        <v>Not Good</v>
      </c>
      <c r="R3732" s="73">
        <f>YEAR(DmartSalesData[[#This Row],[order_date]])</f>
        <v>2023</v>
      </c>
      <c r="S3732" s="73"/>
    </row>
    <row r="3733" spans="1:19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 t="str">
        <f>IF(DmartSalesData[[#This Row],[sales]]&gt;4000,"High Category",IF(DmartSalesData[[#This Row],[sales]]&gt;2000,"Medium Category","Low Category"))</f>
        <v>Medium Category</v>
      </c>
      <c r="G3733" s="2">
        <v>0.09</v>
      </c>
      <c r="H3733" s="24">
        <f t="shared" si="116"/>
        <v>337.51170000000002</v>
      </c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63" t="str">
        <f>IF(AND(DmartSalesData[[#This Row],[sales]]&gt;3000,DmartSalesData[[#This Row],[profit]]&gt;500),"Good","Not Good")</f>
        <v>Not Good</v>
      </c>
      <c r="R3733" s="73">
        <f>YEAR(DmartSalesData[[#This Row],[order_date]])</f>
        <v>2023</v>
      </c>
      <c r="S3733" s="73"/>
    </row>
    <row r="3734" spans="1:19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 t="str">
        <f>IF(DmartSalesData[[#This Row],[sales]]&gt;4000,"High Category",IF(DmartSalesData[[#This Row],[sales]]&gt;2000,"Medium Category","Low Category"))</f>
        <v>High Category</v>
      </c>
      <c r="G3734" s="2">
        <v>0.06</v>
      </c>
      <c r="H3734" s="24">
        <f t="shared" si="116"/>
        <v>284.86679999999996</v>
      </c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63" t="str">
        <f>IF(AND(DmartSalesData[[#This Row],[sales]]&gt;3000,DmartSalesData[[#This Row],[profit]]&gt;500),"Good","Not Good")</f>
        <v>Good</v>
      </c>
      <c r="R3734" s="73">
        <f>YEAR(DmartSalesData[[#This Row],[order_date]])</f>
        <v>2023</v>
      </c>
      <c r="S3734" s="73"/>
    </row>
    <row r="3735" spans="1:19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 t="str">
        <f>IF(DmartSalesData[[#This Row],[sales]]&gt;4000,"High Category",IF(DmartSalesData[[#This Row],[sales]]&gt;2000,"Medium Category","Low Category"))</f>
        <v>Low Category</v>
      </c>
      <c r="G3735" s="2">
        <v>0.3</v>
      </c>
      <c r="H3735" s="24">
        <f t="shared" si="116"/>
        <v>480.24299999999994</v>
      </c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63" t="str">
        <f>IF(AND(DmartSalesData[[#This Row],[sales]]&gt;3000,DmartSalesData[[#This Row],[profit]]&gt;500),"Good","Not Good")</f>
        <v>Not Good</v>
      </c>
      <c r="R3735" s="73">
        <f>YEAR(DmartSalesData[[#This Row],[order_date]])</f>
        <v>2024</v>
      </c>
      <c r="S3735" s="73"/>
    </row>
    <row r="3736" spans="1:19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 t="str">
        <f>IF(DmartSalesData[[#This Row],[sales]]&gt;4000,"High Category",IF(DmartSalesData[[#This Row],[sales]]&gt;2000,"Medium Category","Low Category"))</f>
        <v>Low Category</v>
      </c>
      <c r="G3736" s="2">
        <v>0.19</v>
      </c>
      <c r="H3736" s="24">
        <f t="shared" si="116"/>
        <v>102.37580000000001</v>
      </c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63" t="str">
        <f>IF(AND(DmartSalesData[[#This Row],[sales]]&gt;3000,DmartSalesData[[#This Row],[profit]]&gt;500),"Good","Not Good")</f>
        <v>Not Good</v>
      </c>
      <c r="R3736" s="73">
        <f>YEAR(DmartSalesData[[#This Row],[order_date]])</f>
        <v>2023</v>
      </c>
      <c r="S3736" s="73"/>
    </row>
    <row r="3737" spans="1:19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 t="str">
        <f>IF(DmartSalesData[[#This Row],[sales]]&gt;4000,"High Category",IF(DmartSalesData[[#This Row],[sales]]&gt;2000,"Medium Category","Low Category"))</f>
        <v>Low Category</v>
      </c>
      <c r="G3737" s="2">
        <v>0.17</v>
      </c>
      <c r="H3737" s="24">
        <f t="shared" si="116"/>
        <v>210.50420000000003</v>
      </c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63" t="str">
        <f>IF(AND(DmartSalesData[[#This Row],[sales]]&gt;3000,DmartSalesData[[#This Row],[profit]]&gt;500),"Good","Not Good")</f>
        <v>Not Good</v>
      </c>
      <c r="R3737" s="73">
        <f>YEAR(DmartSalesData[[#This Row],[order_date]])</f>
        <v>2023</v>
      </c>
      <c r="S3737" s="73"/>
    </row>
    <row r="3738" spans="1:19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 t="str">
        <f>IF(DmartSalesData[[#This Row],[sales]]&gt;4000,"High Category",IF(DmartSalesData[[#This Row],[sales]]&gt;2000,"Medium Category","Low Category"))</f>
        <v>Low Category</v>
      </c>
      <c r="G3738" s="2">
        <v>0.37</v>
      </c>
      <c r="H3738" s="24">
        <f t="shared" si="116"/>
        <v>439.65249999999997</v>
      </c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63" t="str">
        <f>IF(AND(DmartSalesData[[#This Row],[sales]]&gt;3000,DmartSalesData[[#This Row],[profit]]&gt;500),"Good","Not Good")</f>
        <v>Not Good</v>
      </c>
      <c r="R3738" s="73">
        <f>YEAR(DmartSalesData[[#This Row],[order_date]])</f>
        <v>2023</v>
      </c>
      <c r="S3738" s="73"/>
    </row>
    <row r="3739" spans="1:19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 t="str">
        <f>IF(DmartSalesData[[#This Row],[sales]]&gt;4000,"High Category",IF(DmartSalesData[[#This Row],[sales]]&gt;2000,"Medium Category","Low Category"))</f>
        <v>Medium Category</v>
      </c>
      <c r="G3739" s="2">
        <v>0.08</v>
      </c>
      <c r="H3739" s="24">
        <f t="shared" si="116"/>
        <v>298.8048</v>
      </c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63" t="str">
        <f>IF(AND(DmartSalesData[[#This Row],[sales]]&gt;3000,DmartSalesData[[#This Row],[profit]]&gt;500),"Good","Not Good")</f>
        <v>Good</v>
      </c>
      <c r="R3739" s="73">
        <f>YEAR(DmartSalesData[[#This Row],[order_date]])</f>
        <v>2023</v>
      </c>
      <c r="S3739" s="73"/>
    </row>
    <row r="3740" spans="1:19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 t="str">
        <f>IF(DmartSalesData[[#This Row],[sales]]&gt;4000,"High Category",IF(DmartSalesData[[#This Row],[sales]]&gt;2000,"Medium Category","Low Category"))</f>
        <v>Low Category</v>
      </c>
      <c r="G3740" s="2">
        <v>0.39</v>
      </c>
      <c r="H3740" s="24">
        <f t="shared" si="116"/>
        <v>157.21290000000002</v>
      </c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63" t="str">
        <f>IF(AND(DmartSalesData[[#This Row],[sales]]&gt;3000,DmartSalesData[[#This Row],[profit]]&gt;500),"Good","Not Good")</f>
        <v>Not Good</v>
      </c>
      <c r="R3740" s="73">
        <f>YEAR(DmartSalesData[[#This Row],[order_date]])</f>
        <v>2024</v>
      </c>
      <c r="S3740" s="73"/>
    </row>
    <row r="3741" spans="1:19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 t="str">
        <f>IF(DmartSalesData[[#This Row],[sales]]&gt;4000,"High Category",IF(DmartSalesData[[#This Row],[sales]]&gt;2000,"Medium Category","Low Category"))</f>
        <v>Low Category</v>
      </c>
      <c r="G3741" s="2">
        <v>0.18</v>
      </c>
      <c r="H3741" s="24">
        <f t="shared" si="116"/>
        <v>62.922599999999996</v>
      </c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63" t="str">
        <f>IF(AND(DmartSalesData[[#This Row],[sales]]&gt;3000,DmartSalesData[[#This Row],[profit]]&gt;500),"Good","Not Good")</f>
        <v>Not Good</v>
      </c>
      <c r="R3741" s="73">
        <f>YEAR(DmartSalesData[[#This Row],[order_date]])</f>
        <v>2024</v>
      </c>
      <c r="S3741" s="73"/>
    </row>
    <row r="3742" spans="1:19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 t="str">
        <f>IF(DmartSalesData[[#This Row],[sales]]&gt;4000,"High Category",IF(DmartSalesData[[#This Row],[sales]]&gt;2000,"Medium Category","Low Category"))</f>
        <v>Medium Category</v>
      </c>
      <c r="G3742" s="2">
        <v>0.49</v>
      </c>
      <c r="H3742" s="24">
        <f t="shared" si="116"/>
        <v>1714.3531999999998</v>
      </c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63" t="str">
        <f>IF(AND(DmartSalesData[[#This Row],[sales]]&gt;3000,DmartSalesData[[#This Row],[profit]]&gt;500),"Good","Not Good")</f>
        <v>Good</v>
      </c>
      <c r="R3742" s="73">
        <f>YEAR(DmartSalesData[[#This Row],[order_date]])</f>
        <v>2024</v>
      </c>
      <c r="S3742" s="73"/>
    </row>
    <row r="3743" spans="1:19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 t="str">
        <f>IF(DmartSalesData[[#This Row],[sales]]&gt;4000,"High Category",IF(DmartSalesData[[#This Row],[sales]]&gt;2000,"Medium Category","Low Category"))</f>
        <v>Medium Category</v>
      </c>
      <c r="G3743" s="2">
        <v>0.4</v>
      </c>
      <c r="H3743" s="24">
        <f t="shared" si="116"/>
        <v>1131.172</v>
      </c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63" t="str">
        <f>IF(AND(DmartSalesData[[#This Row],[sales]]&gt;3000,DmartSalesData[[#This Row],[profit]]&gt;500),"Good","Not Good")</f>
        <v>Not Good</v>
      </c>
      <c r="R3743" s="73">
        <f>YEAR(DmartSalesData[[#This Row],[order_date]])</f>
        <v>2024</v>
      </c>
      <c r="S3743" s="73"/>
    </row>
    <row r="3744" spans="1:19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 t="str">
        <f>IF(DmartSalesData[[#This Row],[sales]]&gt;4000,"High Category",IF(DmartSalesData[[#This Row],[sales]]&gt;2000,"Medium Category","Low Category"))</f>
        <v>Medium Category</v>
      </c>
      <c r="G3744" s="2">
        <v>0.32</v>
      </c>
      <c r="H3744" s="24">
        <f t="shared" si="116"/>
        <v>687.05920000000003</v>
      </c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63" t="str">
        <f>IF(AND(DmartSalesData[[#This Row],[sales]]&gt;3000,DmartSalesData[[#This Row],[profit]]&gt;500),"Good","Not Good")</f>
        <v>Not Good</v>
      </c>
      <c r="R3744" s="73">
        <f>YEAR(DmartSalesData[[#This Row],[order_date]])</f>
        <v>2024</v>
      </c>
      <c r="S3744" s="73"/>
    </row>
    <row r="3745" spans="1:19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 t="str">
        <f>IF(DmartSalesData[[#This Row],[sales]]&gt;4000,"High Category",IF(DmartSalesData[[#This Row],[sales]]&gt;2000,"Medium Category","Low Category"))</f>
        <v>Medium Category</v>
      </c>
      <c r="G3745" s="2">
        <v>0.11</v>
      </c>
      <c r="H3745" s="24">
        <f t="shared" si="116"/>
        <v>321.1241</v>
      </c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63" t="str">
        <f>IF(AND(DmartSalesData[[#This Row],[sales]]&gt;3000,DmartSalesData[[#This Row],[profit]]&gt;500),"Good","Not Good")</f>
        <v>Not Good</v>
      </c>
      <c r="R3745" s="73">
        <f>YEAR(DmartSalesData[[#This Row],[order_date]])</f>
        <v>2024</v>
      </c>
      <c r="S3745" s="73"/>
    </row>
    <row r="3746" spans="1:19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 t="str">
        <f>IF(DmartSalesData[[#This Row],[sales]]&gt;4000,"High Category",IF(DmartSalesData[[#This Row],[sales]]&gt;2000,"Medium Category","Low Category"))</f>
        <v>Medium Category</v>
      </c>
      <c r="G3746" s="2">
        <v>0.48</v>
      </c>
      <c r="H3746" s="24">
        <f t="shared" si="116"/>
        <v>1777.3008</v>
      </c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63" t="str">
        <f>IF(AND(DmartSalesData[[#This Row],[sales]]&gt;3000,DmartSalesData[[#This Row],[profit]]&gt;500),"Good","Not Good")</f>
        <v>Not Good</v>
      </c>
      <c r="R3746" s="73">
        <f>YEAR(DmartSalesData[[#This Row],[order_date]])</f>
        <v>2024</v>
      </c>
      <c r="S3746" s="73"/>
    </row>
    <row r="3747" spans="1:19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 t="str">
        <f>IF(DmartSalesData[[#This Row],[sales]]&gt;4000,"High Category",IF(DmartSalesData[[#This Row],[sales]]&gt;2000,"Medium Category","Low Category"))</f>
        <v>Low Category</v>
      </c>
      <c r="G3747" s="2">
        <v>0.02</v>
      </c>
      <c r="H3747" s="24">
        <f t="shared" si="116"/>
        <v>12.1402</v>
      </c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63" t="str">
        <f>IF(AND(DmartSalesData[[#This Row],[sales]]&gt;3000,DmartSalesData[[#This Row],[profit]]&gt;500),"Good","Not Good")</f>
        <v>Not Good</v>
      </c>
      <c r="R3747" s="73">
        <f>YEAR(DmartSalesData[[#This Row],[order_date]])</f>
        <v>2024</v>
      </c>
      <c r="S3747" s="73"/>
    </row>
    <row r="3748" spans="1:19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 t="str">
        <f>IF(DmartSalesData[[#This Row],[sales]]&gt;4000,"High Category",IF(DmartSalesData[[#This Row],[sales]]&gt;2000,"Medium Category","Low Category"))</f>
        <v>Medium Category</v>
      </c>
      <c r="G3748" s="2">
        <v>0.11</v>
      </c>
      <c r="H3748" s="24">
        <f t="shared" si="116"/>
        <v>309.221</v>
      </c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63" t="str">
        <f>IF(AND(DmartSalesData[[#This Row],[sales]]&gt;3000,DmartSalesData[[#This Row],[profit]]&gt;500),"Good","Not Good")</f>
        <v>Not Good</v>
      </c>
      <c r="R3748" s="73">
        <f>YEAR(DmartSalesData[[#This Row],[order_date]])</f>
        <v>2024</v>
      </c>
      <c r="S3748" s="73"/>
    </row>
    <row r="3749" spans="1:19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 t="str">
        <f>IF(DmartSalesData[[#This Row],[sales]]&gt;4000,"High Category",IF(DmartSalesData[[#This Row],[sales]]&gt;2000,"Medium Category","Low Category"))</f>
        <v>High Category</v>
      </c>
      <c r="G3749" s="2">
        <v>0.02</v>
      </c>
      <c r="H3749" s="24">
        <f t="shared" si="116"/>
        <v>82.792800000000014</v>
      </c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63" t="str">
        <f>IF(AND(DmartSalesData[[#This Row],[sales]]&gt;3000,DmartSalesData[[#This Row],[profit]]&gt;500),"Good","Not Good")</f>
        <v>Good</v>
      </c>
      <c r="R3749" s="73">
        <f>YEAR(DmartSalesData[[#This Row],[order_date]])</f>
        <v>2023</v>
      </c>
      <c r="S3749" s="73"/>
    </row>
    <row r="3750" spans="1:19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 t="str">
        <f>IF(DmartSalesData[[#This Row],[sales]]&gt;4000,"High Category",IF(DmartSalesData[[#This Row],[sales]]&gt;2000,"Medium Category","Low Category"))</f>
        <v>Low Category</v>
      </c>
      <c r="G3750" s="2">
        <v>0.48</v>
      </c>
      <c r="H3750" s="24">
        <f t="shared" si="116"/>
        <v>900.43200000000002</v>
      </c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63" t="str">
        <f>IF(AND(DmartSalesData[[#This Row],[sales]]&gt;3000,DmartSalesData[[#This Row],[profit]]&gt;500),"Good","Not Good")</f>
        <v>Not Good</v>
      </c>
      <c r="R3750" s="73">
        <f>YEAR(DmartSalesData[[#This Row],[order_date]])</f>
        <v>2024</v>
      </c>
      <c r="S3750" s="73"/>
    </row>
    <row r="3751" spans="1:19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 t="str">
        <f>IF(DmartSalesData[[#This Row],[sales]]&gt;4000,"High Category",IF(DmartSalesData[[#This Row],[sales]]&gt;2000,"Medium Category","Low Category"))</f>
        <v>Medium Category</v>
      </c>
      <c r="G3751" s="2">
        <v>0.44</v>
      </c>
      <c r="H3751" s="24">
        <f t="shared" si="116"/>
        <v>1689.0676000000001</v>
      </c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63" t="str">
        <f>IF(AND(DmartSalesData[[#This Row],[sales]]&gt;3000,DmartSalesData[[#This Row],[profit]]&gt;500),"Good","Not Good")</f>
        <v>Good</v>
      </c>
      <c r="R3751" s="73">
        <f>YEAR(DmartSalesData[[#This Row],[order_date]])</f>
        <v>2023</v>
      </c>
      <c r="S3751" s="73"/>
    </row>
    <row r="3752" spans="1:19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 t="str">
        <f>IF(DmartSalesData[[#This Row],[sales]]&gt;4000,"High Category",IF(DmartSalesData[[#This Row],[sales]]&gt;2000,"Medium Category","Low Category"))</f>
        <v>High Category</v>
      </c>
      <c r="G3752" s="2">
        <v>0.48</v>
      </c>
      <c r="H3752" s="24">
        <f t="shared" si="116"/>
        <v>2036.4288000000001</v>
      </c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63" t="str">
        <f>IF(AND(DmartSalesData[[#This Row],[sales]]&gt;3000,DmartSalesData[[#This Row],[profit]]&gt;500),"Good","Not Good")</f>
        <v>Good</v>
      </c>
      <c r="R3752" s="73">
        <f>YEAR(DmartSalesData[[#This Row],[order_date]])</f>
        <v>2024</v>
      </c>
      <c r="S3752" s="73"/>
    </row>
    <row r="3753" spans="1:19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 t="str">
        <f>IF(DmartSalesData[[#This Row],[sales]]&gt;4000,"High Category",IF(DmartSalesData[[#This Row],[sales]]&gt;2000,"Medium Category","Low Category"))</f>
        <v>High Category</v>
      </c>
      <c r="G3753" s="2">
        <v>0.36</v>
      </c>
      <c r="H3753" s="24">
        <f t="shared" si="116"/>
        <v>1484.1179999999999</v>
      </c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63" t="str">
        <f>IF(AND(DmartSalesData[[#This Row],[sales]]&gt;3000,DmartSalesData[[#This Row],[profit]]&gt;500),"Good","Not Good")</f>
        <v>Good</v>
      </c>
      <c r="R3753" s="73">
        <f>YEAR(DmartSalesData[[#This Row],[order_date]])</f>
        <v>2024</v>
      </c>
      <c r="S3753" s="73"/>
    </row>
    <row r="3754" spans="1:19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 t="str">
        <f>IF(DmartSalesData[[#This Row],[sales]]&gt;4000,"High Category",IF(DmartSalesData[[#This Row],[sales]]&gt;2000,"Medium Category","Low Category"))</f>
        <v>Medium Category</v>
      </c>
      <c r="G3754" s="2">
        <v>0.01</v>
      </c>
      <c r="H3754" s="24">
        <f t="shared" si="116"/>
        <v>32.8675</v>
      </c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63" t="str">
        <f>IF(AND(DmartSalesData[[#This Row],[sales]]&gt;3000,DmartSalesData[[#This Row],[profit]]&gt;500),"Good","Not Good")</f>
        <v>Good</v>
      </c>
      <c r="R3754" s="73">
        <f>YEAR(DmartSalesData[[#This Row],[order_date]])</f>
        <v>2024</v>
      </c>
      <c r="S3754" s="73"/>
    </row>
    <row r="3755" spans="1:19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 t="str">
        <f>IF(DmartSalesData[[#This Row],[sales]]&gt;4000,"High Category",IF(DmartSalesData[[#This Row],[sales]]&gt;2000,"Medium Category","Low Category"))</f>
        <v>Medium Category</v>
      </c>
      <c r="G3755" s="2">
        <v>0.47</v>
      </c>
      <c r="H3755" s="24">
        <f t="shared" si="116"/>
        <v>1699.0452999999998</v>
      </c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63" t="str">
        <f>IF(AND(DmartSalesData[[#This Row],[sales]]&gt;3000,DmartSalesData[[#This Row],[profit]]&gt;500),"Good","Not Good")</f>
        <v>Not Good</v>
      </c>
      <c r="R3755" s="73">
        <f>YEAR(DmartSalesData[[#This Row],[order_date]])</f>
        <v>2023</v>
      </c>
      <c r="S3755" s="73"/>
    </row>
    <row r="3756" spans="1:19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 t="str">
        <f>IF(DmartSalesData[[#This Row],[sales]]&gt;4000,"High Category",IF(DmartSalesData[[#This Row],[sales]]&gt;2000,"Medium Category","Low Category"))</f>
        <v>Medium Category</v>
      </c>
      <c r="G3756" s="2">
        <v>0.21</v>
      </c>
      <c r="H3756" s="24">
        <f t="shared" si="116"/>
        <v>831.5181</v>
      </c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63" t="str">
        <f>IF(AND(DmartSalesData[[#This Row],[sales]]&gt;3000,DmartSalesData[[#This Row],[profit]]&gt;500),"Good","Not Good")</f>
        <v>Good</v>
      </c>
      <c r="R3756" s="73">
        <f>YEAR(DmartSalesData[[#This Row],[order_date]])</f>
        <v>2024</v>
      </c>
      <c r="S3756" s="73"/>
    </row>
    <row r="3757" spans="1:19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 t="str">
        <f>IF(DmartSalesData[[#This Row],[sales]]&gt;4000,"High Category",IF(DmartSalesData[[#This Row],[sales]]&gt;2000,"Medium Category","Low Category"))</f>
        <v>Medium Category</v>
      </c>
      <c r="G3757" s="2">
        <v>0.18</v>
      </c>
      <c r="H3757" s="24">
        <f t="shared" si="116"/>
        <v>665.13239999999996</v>
      </c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63" t="str">
        <f>IF(AND(DmartSalesData[[#This Row],[sales]]&gt;3000,DmartSalesData[[#This Row],[profit]]&gt;500),"Good","Not Good")</f>
        <v>Good</v>
      </c>
      <c r="R3757" s="73">
        <f>YEAR(DmartSalesData[[#This Row],[order_date]])</f>
        <v>2023</v>
      </c>
      <c r="S3757" s="73"/>
    </row>
    <row r="3758" spans="1:19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 t="str">
        <f>IF(DmartSalesData[[#This Row],[sales]]&gt;4000,"High Category",IF(DmartSalesData[[#This Row],[sales]]&gt;2000,"Medium Category","Low Category"))</f>
        <v>Medium Category</v>
      </c>
      <c r="G3758" s="2">
        <v>0.14000000000000001</v>
      </c>
      <c r="H3758" s="24">
        <f t="shared" si="116"/>
        <v>323.85220000000004</v>
      </c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63" t="str">
        <f>IF(AND(DmartSalesData[[#This Row],[sales]]&gt;3000,DmartSalesData[[#This Row],[profit]]&gt;500),"Good","Not Good")</f>
        <v>Not Good</v>
      </c>
      <c r="R3758" s="73">
        <f>YEAR(DmartSalesData[[#This Row],[order_date]])</f>
        <v>2024</v>
      </c>
      <c r="S3758" s="73"/>
    </row>
    <row r="3759" spans="1:19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 t="str">
        <f>IF(DmartSalesData[[#This Row],[sales]]&gt;4000,"High Category",IF(DmartSalesData[[#This Row],[sales]]&gt;2000,"Medium Category","Low Category"))</f>
        <v>Low Category</v>
      </c>
      <c r="G3759" s="2">
        <v>0.14000000000000001</v>
      </c>
      <c r="H3759" s="24">
        <f t="shared" si="116"/>
        <v>123.15660000000003</v>
      </c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63" t="str">
        <f>IF(AND(DmartSalesData[[#This Row],[sales]]&gt;3000,DmartSalesData[[#This Row],[profit]]&gt;500),"Good","Not Good")</f>
        <v>Not Good</v>
      </c>
      <c r="R3759" s="73">
        <f>YEAR(DmartSalesData[[#This Row],[order_date]])</f>
        <v>2023</v>
      </c>
      <c r="S3759" s="73"/>
    </row>
    <row r="3760" spans="1:19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 t="str">
        <f>IF(DmartSalesData[[#This Row],[sales]]&gt;4000,"High Category",IF(DmartSalesData[[#This Row],[sales]]&gt;2000,"Medium Category","Low Category"))</f>
        <v>Low Category</v>
      </c>
      <c r="G3760" s="2">
        <v>0.4</v>
      </c>
      <c r="H3760" s="24">
        <f t="shared" si="116"/>
        <v>647.07200000000012</v>
      </c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63" t="str">
        <f>IF(AND(DmartSalesData[[#This Row],[sales]]&gt;3000,DmartSalesData[[#This Row],[profit]]&gt;500),"Good","Not Good")</f>
        <v>Not Good</v>
      </c>
      <c r="R3760" s="73">
        <f>YEAR(DmartSalesData[[#This Row],[order_date]])</f>
        <v>2023</v>
      </c>
      <c r="S3760" s="73"/>
    </row>
    <row r="3761" spans="1:19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 t="str">
        <f>IF(DmartSalesData[[#This Row],[sales]]&gt;4000,"High Category",IF(DmartSalesData[[#This Row],[sales]]&gt;2000,"Medium Category","Low Category"))</f>
        <v>Low Category</v>
      </c>
      <c r="G3761" s="2">
        <v>0.13</v>
      </c>
      <c r="H3761" s="24">
        <f t="shared" si="116"/>
        <v>145.0163</v>
      </c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63" t="str">
        <f>IF(AND(DmartSalesData[[#This Row],[sales]]&gt;3000,DmartSalesData[[#This Row],[profit]]&gt;500),"Good","Not Good")</f>
        <v>Not Good</v>
      </c>
      <c r="R3761" s="73">
        <f>YEAR(DmartSalesData[[#This Row],[order_date]])</f>
        <v>2024</v>
      </c>
      <c r="S3761" s="73"/>
    </row>
    <row r="3762" spans="1:19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 t="str">
        <f>IF(DmartSalesData[[#This Row],[sales]]&gt;4000,"High Category",IF(DmartSalesData[[#This Row],[sales]]&gt;2000,"Medium Category","Low Category"))</f>
        <v>Low Category</v>
      </c>
      <c r="G3762" s="2">
        <v>0.11</v>
      </c>
      <c r="H3762" s="24">
        <f t="shared" si="116"/>
        <v>205.81879999999998</v>
      </c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63" t="str">
        <f>IF(AND(DmartSalesData[[#This Row],[sales]]&gt;3000,DmartSalesData[[#This Row],[profit]]&gt;500),"Good","Not Good")</f>
        <v>Not Good</v>
      </c>
      <c r="R3762" s="73">
        <f>YEAR(DmartSalesData[[#This Row],[order_date]])</f>
        <v>2024</v>
      </c>
      <c r="S3762" s="73"/>
    </row>
    <row r="3763" spans="1:19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 t="str">
        <f>IF(DmartSalesData[[#This Row],[sales]]&gt;4000,"High Category",IF(DmartSalesData[[#This Row],[sales]]&gt;2000,"Medium Category","Low Category"))</f>
        <v>Medium Category</v>
      </c>
      <c r="G3763" s="2">
        <v>0.35</v>
      </c>
      <c r="H3763" s="24">
        <f t="shared" si="116"/>
        <v>874.20199999999988</v>
      </c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63" t="str">
        <f>IF(AND(DmartSalesData[[#This Row],[sales]]&gt;3000,DmartSalesData[[#This Row],[profit]]&gt;500),"Good","Not Good")</f>
        <v>Not Good</v>
      </c>
      <c r="R3763" s="73">
        <f>YEAR(DmartSalesData[[#This Row],[order_date]])</f>
        <v>2024</v>
      </c>
      <c r="S3763" s="73"/>
    </row>
    <row r="3764" spans="1:19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 t="str">
        <f>IF(DmartSalesData[[#This Row],[sales]]&gt;4000,"High Category",IF(DmartSalesData[[#This Row],[sales]]&gt;2000,"Medium Category","Low Category"))</f>
        <v>High Category</v>
      </c>
      <c r="G3764" s="2">
        <v>0.14000000000000001</v>
      </c>
      <c r="H3764" s="24">
        <f t="shared" si="116"/>
        <v>671.90620000000001</v>
      </c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63" t="str">
        <f>IF(AND(DmartSalesData[[#This Row],[sales]]&gt;3000,DmartSalesData[[#This Row],[profit]]&gt;500),"Good","Not Good")</f>
        <v>Good</v>
      </c>
      <c r="R3764" s="73">
        <f>YEAR(DmartSalesData[[#This Row],[order_date]])</f>
        <v>2024</v>
      </c>
      <c r="S3764" s="73"/>
    </row>
    <row r="3765" spans="1:19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 t="str">
        <f>IF(DmartSalesData[[#This Row],[sales]]&gt;4000,"High Category",IF(DmartSalesData[[#This Row],[sales]]&gt;2000,"Medium Category","Low Category"))</f>
        <v>High Category</v>
      </c>
      <c r="G3765" s="2">
        <v>0.01</v>
      </c>
      <c r="H3765" s="24">
        <f t="shared" si="116"/>
        <v>48.0137</v>
      </c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63" t="str">
        <f>IF(AND(DmartSalesData[[#This Row],[sales]]&gt;3000,DmartSalesData[[#This Row],[profit]]&gt;500),"Good","Not Good")</f>
        <v>Good</v>
      </c>
      <c r="R3765" s="73">
        <f>YEAR(DmartSalesData[[#This Row],[order_date]])</f>
        <v>2024</v>
      </c>
      <c r="S3765" s="73"/>
    </row>
    <row r="3766" spans="1:19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 t="str">
        <f>IF(DmartSalesData[[#This Row],[sales]]&gt;4000,"High Category",IF(DmartSalesData[[#This Row],[sales]]&gt;2000,"Medium Category","Low Category"))</f>
        <v>Medium Category</v>
      </c>
      <c r="G3766" s="2">
        <v>0.47</v>
      </c>
      <c r="H3766" s="24">
        <f t="shared" si="116"/>
        <v>1819.3606</v>
      </c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63" t="str">
        <f>IF(AND(DmartSalesData[[#This Row],[sales]]&gt;3000,DmartSalesData[[#This Row],[profit]]&gt;500),"Good","Not Good")</f>
        <v>Good</v>
      </c>
      <c r="R3766" s="73">
        <f>YEAR(DmartSalesData[[#This Row],[order_date]])</f>
        <v>2023</v>
      </c>
      <c r="S3766" s="73"/>
    </row>
    <row r="3767" spans="1:19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 t="str">
        <f>IF(DmartSalesData[[#This Row],[sales]]&gt;4000,"High Category",IF(DmartSalesData[[#This Row],[sales]]&gt;2000,"Medium Category","Low Category"))</f>
        <v>High Category</v>
      </c>
      <c r="G3767" s="2">
        <v>0.16</v>
      </c>
      <c r="H3767" s="24">
        <f t="shared" si="116"/>
        <v>784.43039999999996</v>
      </c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63" t="str">
        <f>IF(AND(DmartSalesData[[#This Row],[sales]]&gt;3000,DmartSalesData[[#This Row],[profit]]&gt;500),"Good","Not Good")</f>
        <v>Not Good</v>
      </c>
      <c r="R3767" s="73">
        <f>YEAR(DmartSalesData[[#This Row],[order_date]])</f>
        <v>2024</v>
      </c>
      <c r="S3767" s="73"/>
    </row>
    <row r="3768" spans="1:19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 t="str">
        <f>IF(DmartSalesData[[#This Row],[sales]]&gt;4000,"High Category",IF(DmartSalesData[[#This Row],[sales]]&gt;2000,"Medium Category","Low Category"))</f>
        <v>High Category</v>
      </c>
      <c r="G3768" s="2">
        <v>0.38</v>
      </c>
      <c r="H3768" s="24">
        <f t="shared" si="116"/>
        <v>1896.3063999999999</v>
      </c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63" t="str">
        <f>IF(AND(DmartSalesData[[#This Row],[sales]]&gt;3000,DmartSalesData[[#This Row],[profit]]&gt;500),"Good","Not Good")</f>
        <v>Good</v>
      </c>
      <c r="R3768" s="73">
        <f>YEAR(DmartSalesData[[#This Row],[order_date]])</f>
        <v>2024</v>
      </c>
      <c r="S3768" s="73"/>
    </row>
    <row r="3769" spans="1:19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 t="str">
        <f>IF(DmartSalesData[[#This Row],[sales]]&gt;4000,"High Category",IF(DmartSalesData[[#This Row],[sales]]&gt;2000,"Medium Category","Low Category"))</f>
        <v>High Category</v>
      </c>
      <c r="G3769" s="2">
        <v>0.23</v>
      </c>
      <c r="H3769" s="24">
        <f t="shared" si="116"/>
        <v>1020.6848000000001</v>
      </c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63" t="str">
        <f>IF(AND(DmartSalesData[[#This Row],[sales]]&gt;3000,DmartSalesData[[#This Row],[profit]]&gt;500),"Good","Not Good")</f>
        <v>Not Good</v>
      </c>
      <c r="R3769" s="73">
        <f>YEAR(DmartSalesData[[#This Row],[order_date]])</f>
        <v>2024</v>
      </c>
      <c r="S3769" s="73"/>
    </row>
    <row r="3770" spans="1:19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 t="str">
        <f>IF(DmartSalesData[[#This Row],[sales]]&gt;4000,"High Category",IF(DmartSalesData[[#This Row],[sales]]&gt;2000,"Medium Category","Low Category"))</f>
        <v>Low Category</v>
      </c>
      <c r="G3770" s="2">
        <v>7.0000000000000007E-2</v>
      </c>
      <c r="H3770" s="24">
        <f t="shared" si="116"/>
        <v>34.2699</v>
      </c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63" t="str">
        <f>IF(AND(DmartSalesData[[#This Row],[sales]]&gt;3000,DmartSalesData[[#This Row],[profit]]&gt;500),"Good","Not Good")</f>
        <v>Not Good</v>
      </c>
      <c r="R3770" s="73">
        <f>YEAR(DmartSalesData[[#This Row],[order_date]])</f>
        <v>2023</v>
      </c>
      <c r="S3770" s="73"/>
    </row>
    <row r="3771" spans="1:19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 t="str">
        <f>IF(DmartSalesData[[#This Row],[sales]]&gt;4000,"High Category",IF(DmartSalesData[[#This Row],[sales]]&gt;2000,"Medium Category","Low Category"))</f>
        <v>Medium Category</v>
      </c>
      <c r="G3771" s="2">
        <v>0.33</v>
      </c>
      <c r="H3771" s="24">
        <f t="shared" si="116"/>
        <v>721.91459999999995</v>
      </c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63" t="str">
        <f>IF(AND(DmartSalesData[[#This Row],[sales]]&gt;3000,DmartSalesData[[#This Row],[profit]]&gt;500),"Good","Not Good")</f>
        <v>Not Good</v>
      </c>
      <c r="R3771" s="73">
        <f>YEAR(DmartSalesData[[#This Row],[order_date]])</f>
        <v>2024</v>
      </c>
      <c r="S3771" s="73"/>
    </row>
    <row r="3772" spans="1:19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 t="str">
        <f>IF(DmartSalesData[[#This Row],[sales]]&gt;4000,"High Category",IF(DmartSalesData[[#This Row],[sales]]&gt;2000,"Medium Category","Low Category"))</f>
        <v>Medium Category</v>
      </c>
      <c r="G3772" s="2">
        <v>0.12</v>
      </c>
      <c r="H3772" s="24">
        <f t="shared" si="116"/>
        <v>326.06279999999998</v>
      </c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63" t="str">
        <f>IF(AND(DmartSalesData[[#This Row],[sales]]&gt;3000,DmartSalesData[[#This Row],[profit]]&gt;500),"Good","Not Good")</f>
        <v>Not Good</v>
      </c>
      <c r="R3772" s="73">
        <f>YEAR(DmartSalesData[[#This Row],[order_date]])</f>
        <v>2024</v>
      </c>
      <c r="S3772" s="73"/>
    </row>
    <row r="3773" spans="1:19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 t="str">
        <f>IF(DmartSalesData[[#This Row],[sales]]&gt;4000,"High Category",IF(DmartSalesData[[#This Row],[sales]]&gt;2000,"Medium Category","Low Category"))</f>
        <v>Low Category</v>
      </c>
      <c r="G3773" s="2">
        <v>0.14000000000000001</v>
      </c>
      <c r="H3773" s="24">
        <f t="shared" si="116"/>
        <v>99.12</v>
      </c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63" t="str">
        <f>IF(AND(DmartSalesData[[#This Row],[sales]]&gt;3000,DmartSalesData[[#This Row],[profit]]&gt;500),"Good","Not Good")</f>
        <v>Not Good</v>
      </c>
      <c r="R3773" s="73">
        <f>YEAR(DmartSalesData[[#This Row],[order_date]])</f>
        <v>2023</v>
      </c>
      <c r="S3773" s="73"/>
    </row>
    <row r="3774" spans="1:19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 t="str">
        <f>IF(DmartSalesData[[#This Row],[sales]]&gt;4000,"High Category",IF(DmartSalesData[[#This Row],[sales]]&gt;2000,"Medium Category","Low Category"))</f>
        <v>High Category</v>
      </c>
      <c r="G3774" s="2">
        <v>0.02</v>
      </c>
      <c r="H3774" s="24">
        <f t="shared" si="116"/>
        <v>81.245800000000003</v>
      </c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63" t="str">
        <f>IF(AND(DmartSalesData[[#This Row],[sales]]&gt;3000,DmartSalesData[[#This Row],[profit]]&gt;500),"Good","Not Good")</f>
        <v>Good</v>
      </c>
      <c r="R3774" s="73">
        <f>YEAR(DmartSalesData[[#This Row],[order_date]])</f>
        <v>2024</v>
      </c>
      <c r="S3774" s="73"/>
    </row>
    <row r="3775" spans="1:19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 t="str">
        <f>IF(DmartSalesData[[#This Row],[sales]]&gt;4000,"High Category",IF(DmartSalesData[[#This Row],[sales]]&gt;2000,"Medium Category","Low Category"))</f>
        <v>Low Category</v>
      </c>
      <c r="G3775" s="2">
        <v>0.01</v>
      </c>
      <c r="H3775" s="24">
        <f t="shared" si="116"/>
        <v>8.285499999999999</v>
      </c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63" t="str">
        <f>IF(AND(DmartSalesData[[#This Row],[sales]]&gt;3000,DmartSalesData[[#This Row],[profit]]&gt;500),"Good","Not Good")</f>
        <v>Not Good</v>
      </c>
      <c r="R3775" s="73">
        <f>YEAR(DmartSalesData[[#This Row],[order_date]])</f>
        <v>2024</v>
      </c>
      <c r="S3775" s="73"/>
    </row>
    <row r="3776" spans="1:19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 t="str">
        <f>IF(DmartSalesData[[#This Row],[sales]]&gt;4000,"High Category",IF(DmartSalesData[[#This Row],[sales]]&gt;2000,"Medium Category","Low Category"))</f>
        <v>Low Category</v>
      </c>
      <c r="G3776" s="2">
        <v>0.26</v>
      </c>
      <c r="H3776" s="24">
        <f t="shared" si="116"/>
        <v>514.36059999999998</v>
      </c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63" t="str">
        <f>IF(AND(DmartSalesData[[#This Row],[sales]]&gt;3000,DmartSalesData[[#This Row],[profit]]&gt;500),"Good","Not Good")</f>
        <v>Not Good</v>
      </c>
      <c r="R3776" s="73">
        <f>YEAR(DmartSalesData[[#This Row],[order_date]])</f>
        <v>2023</v>
      </c>
      <c r="S3776" s="73"/>
    </row>
    <row r="3777" spans="1:19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 t="str">
        <f>IF(DmartSalesData[[#This Row],[sales]]&gt;4000,"High Category",IF(DmartSalesData[[#This Row],[sales]]&gt;2000,"Medium Category","Low Category"))</f>
        <v>Low Category</v>
      </c>
      <c r="G3777" s="2">
        <v>0.03</v>
      </c>
      <c r="H3777" s="24">
        <f t="shared" si="116"/>
        <v>13.130100000000001</v>
      </c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63" t="str">
        <f>IF(AND(DmartSalesData[[#This Row],[sales]]&gt;3000,DmartSalesData[[#This Row],[profit]]&gt;500),"Good","Not Good")</f>
        <v>Not Good</v>
      </c>
      <c r="R3777" s="73">
        <f>YEAR(DmartSalesData[[#This Row],[order_date]])</f>
        <v>2024</v>
      </c>
      <c r="S3777" s="73"/>
    </row>
    <row r="3778" spans="1:19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 t="str">
        <f>IF(DmartSalesData[[#This Row],[sales]]&gt;4000,"High Category",IF(DmartSalesData[[#This Row],[sales]]&gt;2000,"Medium Category","Low Category"))</f>
        <v>Medium Category</v>
      </c>
      <c r="G3778" s="2">
        <v>0.1</v>
      </c>
      <c r="H3778" s="24">
        <f t="shared" ref="H3778:H3841" si="118">E3778*G3778</f>
        <v>267.05100000000004</v>
      </c>
      <c r="I3778" s="2">
        <f t="shared" ref="I3778:I3841" si="119">E3778-H3778</f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63" t="str">
        <f>IF(AND(DmartSalesData[[#This Row],[sales]]&gt;3000,DmartSalesData[[#This Row],[profit]]&gt;500),"Good","Not Good")</f>
        <v>Not Good</v>
      </c>
      <c r="R3778" s="73">
        <f>YEAR(DmartSalesData[[#This Row],[order_date]])</f>
        <v>2024</v>
      </c>
      <c r="S3778" s="73"/>
    </row>
    <row r="3779" spans="1:19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 t="str">
        <f>IF(DmartSalesData[[#This Row],[sales]]&gt;4000,"High Category",IF(DmartSalesData[[#This Row],[sales]]&gt;2000,"Medium Category","Low Category"))</f>
        <v>Medium Category</v>
      </c>
      <c r="G3779" s="2">
        <v>0.46</v>
      </c>
      <c r="H3779" s="24">
        <f t="shared" si="118"/>
        <v>1391.73</v>
      </c>
      <c r="I3779" s="2">
        <f t="shared" si="119"/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63" t="str">
        <f>IF(AND(DmartSalesData[[#This Row],[sales]]&gt;3000,DmartSalesData[[#This Row],[profit]]&gt;500),"Good","Not Good")</f>
        <v>Not Good</v>
      </c>
      <c r="R3779" s="73">
        <f>YEAR(DmartSalesData[[#This Row],[order_date]])</f>
        <v>2024</v>
      </c>
      <c r="S3779" s="73"/>
    </row>
    <row r="3780" spans="1:19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 t="str">
        <f>IF(DmartSalesData[[#This Row],[sales]]&gt;4000,"High Category",IF(DmartSalesData[[#This Row],[sales]]&gt;2000,"Medium Category","Low Category"))</f>
        <v>Medium Category</v>
      </c>
      <c r="G3780" s="2">
        <v>0.04</v>
      </c>
      <c r="H3780" s="24">
        <f t="shared" si="118"/>
        <v>148.09479999999999</v>
      </c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63" t="str">
        <f>IF(AND(DmartSalesData[[#This Row],[sales]]&gt;3000,DmartSalesData[[#This Row],[profit]]&gt;500),"Good","Not Good")</f>
        <v>Good</v>
      </c>
      <c r="R3780" s="73">
        <f>YEAR(DmartSalesData[[#This Row],[order_date]])</f>
        <v>2024</v>
      </c>
      <c r="S3780" s="73"/>
    </row>
    <row r="3781" spans="1:19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 t="str">
        <f>IF(DmartSalesData[[#This Row],[sales]]&gt;4000,"High Category",IF(DmartSalesData[[#This Row],[sales]]&gt;2000,"Medium Category","Low Category"))</f>
        <v>Low Category</v>
      </c>
      <c r="G3781" s="2">
        <v>0.15</v>
      </c>
      <c r="H3781" s="24">
        <f t="shared" si="118"/>
        <v>264.50399999999996</v>
      </c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63" t="str">
        <f>IF(AND(DmartSalesData[[#This Row],[sales]]&gt;3000,DmartSalesData[[#This Row],[profit]]&gt;500),"Good","Not Good")</f>
        <v>Not Good</v>
      </c>
      <c r="R3781" s="73">
        <f>YEAR(DmartSalesData[[#This Row],[order_date]])</f>
        <v>2023</v>
      </c>
      <c r="S3781" s="73"/>
    </row>
    <row r="3782" spans="1:19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 t="str">
        <f>IF(DmartSalesData[[#This Row],[sales]]&gt;4000,"High Category",IF(DmartSalesData[[#This Row],[sales]]&gt;2000,"Medium Category","Low Category"))</f>
        <v>Medium Category</v>
      </c>
      <c r="G3782" s="2">
        <v>0.36</v>
      </c>
      <c r="H3782" s="24">
        <f t="shared" si="118"/>
        <v>1077.6959999999999</v>
      </c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63" t="str">
        <f>IF(AND(DmartSalesData[[#This Row],[sales]]&gt;3000,DmartSalesData[[#This Row],[profit]]&gt;500),"Good","Not Good")</f>
        <v>Not Good</v>
      </c>
      <c r="R3782" s="73">
        <f>YEAR(DmartSalesData[[#This Row],[order_date]])</f>
        <v>2024</v>
      </c>
      <c r="S3782" s="73"/>
    </row>
    <row r="3783" spans="1:19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 t="str">
        <f>IF(DmartSalesData[[#This Row],[sales]]&gt;4000,"High Category",IF(DmartSalesData[[#This Row],[sales]]&gt;2000,"Medium Category","Low Category"))</f>
        <v>Medium Category</v>
      </c>
      <c r="G3783" s="2">
        <v>0.44</v>
      </c>
      <c r="H3783" s="24">
        <f t="shared" si="118"/>
        <v>1626.8208000000002</v>
      </c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63" t="str">
        <f>IF(AND(DmartSalesData[[#This Row],[sales]]&gt;3000,DmartSalesData[[#This Row],[profit]]&gt;500),"Good","Not Good")</f>
        <v>Not Good</v>
      </c>
      <c r="R3783" s="73">
        <f>YEAR(DmartSalesData[[#This Row],[order_date]])</f>
        <v>2023</v>
      </c>
      <c r="S3783" s="73"/>
    </row>
    <row r="3784" spans="1:19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 t="str">
        <f>IF(DmartSalesData[[#This Row],[sales]]&gt;4000,"High Category",IF(DmartSalesData[[#This Row],[sales]]&gt;2000,"Medium Category","Low Category"))</f>
        <v>Medium Category</v>
      </c>
      <c r="G3784" s="2">
        <v>0.02</v>
      </c>
      <c r="H3784" s="24">
        <f t="shared" si="118"/>
        <v>76.679400000000001</v>
      </c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63" t="str">
        <f>IF(AND(DmartSalesData[[#This Row],[sales]]&gt;3000,DmartSalesData[[#This Row],[profit]]&gt;500),"Good","Not Good")</f>
        <v>Good</v>
      </c>
      <c r="R3784" s="73">
        <f>YEAR(DmartSalesData[[#This Row],[order_date]])</f>
        <v>2023</v>
      </c>
      <c r="S3784" s="73"/>
    </row>
    <row r="3785" spans="1:19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 t="str">
        <f>IF(DmartSalesData[[#This Row],[sales]]&gt;4000,"High Category",IF(DmartSalesData[[#This Row],[sales]]&gt;2000,"Medium Category","Low Category"))</f>
        <v>Low Category</v>
      </c>
      <c r="G3785" s="2">
        <v>0.09</v>
      </c>
      <c r="H3785" s="24">
        <f t="shared" si="118"/>
        <v>142.02449999999999</v>
      </c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63" t="str">
        <f>IF(AND(DmartSalesData[[#This Row],[sales]]&gt;3000,DmartSalesData[[#This Row],[profit]]&gt;500),"Good","Not Good")</f>
        <v>Not Good</v>
      </c>
      <c r="R3785" s="73">
        <f>YEAR(DmartSalesData[[#This Row],[order_date]])</f>
        <v>2024</v>
      </c>
      <c r="S3785" s="73"/>
    </row>
    <row r="3786" spans="1:19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 t="str">
        <f>IF(DmartSalesData[[#This Row],[sales]]&gt;4000,"High Category",IF(DmartSalesData[[#This Row],[sales]]&gt;2000,"Medium Category","Low Category"))</f>
        <v>Low Category</v>
      </c>
      <c r="G3786" s="2">
        <v>0.19</v>
      </c>
      <c r="H3786" s="24">
        <f t="shared" si="118"/>
        <v>82.032499999999999</v>
      </c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63" t="str">
        <f>IF(AND(DmartSalesData[[#This Row],[sales]]&gt;3000,DmartSalesData[[#This Row],[profit]]&gt;500),"Good","Not Good")</f>
        <v>Not Good</v>
      </c>
      <c r="R3786" s="73">
        <f>YEAR(DmartSalesData[[#This Row],[order_date]])</f>
        <v>2024</v>
      </c>
      <c r="S3786" s="73"/>
    </row>
    <row r="3787" spans="1:19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 t="str">
        <f>IF(DmartSalesData[[#This Row],[sales]]&gt;4000,"High Category",IF(DmartSalesData[[#This Row],[sales]]&gt;2000,"Medium Category","Low Category"))</f>
        <v>Low Category</v>
      </c>
      <c r="G3787" s="2">
        <v>0.18</v>
      </c>
      <c r="H3787" s="24">
        <f t="shared" si="118"/>
        <v>51.181199999999997</v>
      </c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63" t="str">
        <f>IF(AND(DmartSalesData[[#This Row],[sales]]&gt;3000,DmartSalesData[[#This Row],[profit]]&gt;500),"Good","Not Good")</f>
        <v>Not Good</v>
      </c>
      <c r="R3787" s="73">
        <f>YEAR(DmartSalesData[[#This Row],[order_date]])</f>
        <v>2024</v>
      </c>
      <c r="S3787" s="73"/>
    </row>
    <row r="3788" spans="1:19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 t="str">
        <f>IF(DmartSalesData[[#This Row],[sales]]&gt;4000,"High Category",IF(DmartSalesData[[#This Row],[sales]]&gt;2000,"Medium Category","Low Category"))</f>
        <v>Medium Category</v>
      </c>
      <c r="G3788" s="2">
        <v>0.14000000000000001</v>
      </c>
      <c r="H3788" s="24">
        <f t="shared" si="118"/>
        <v>540.8900000000001</v>
      </c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63" t="str">
        <f>IF(AND(DmartSalesData[[#This Row],[sales]]&gt;3000,DmartSalesData[[#This Row],[profit]]&gt;500),"Good","Not Good")</f>
        <v>Good</v>
      </c>
      <c r="R3788" s="73">
        <f>YEAR(DmartSalesData[[#This Row],[order_date]])</f>
        <v>2023</v>
      </c>
      <c r="S3788" s="73"/>
    </row>
    <row r="3789" spans="1:19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 t="str">
        <f>IF(DmartSalesData[[#This Row],[sales]]&gt;4000,"High Category",IF(DmartSalesData[[#This Row],[sales]]&gt;2000,"Medium Category","Low Category"))</f>
        <v>Low Category</v>
      </c>
      <c r="G3789" s="2">
        <v>0.12</v>
      </c>
      <c r="H3789" s="24">
        <f t="shared" si="118"/>
        <v>238.63800000000001</v>
      </c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63" t="str">
        <f>IF(AND(DmartSalesData[[#This Row],[sales]]&gt;3000,DmartSalesData[[#This Row],[profit]]&gt;500),"Good","Not Good")</f>
        <v>Not Good</v>
      </c>
      <c r="R3789" s="73">
        <f>YEAR(DmartSalesData[[#This Row],[order_date]])</f>
        <v>2024</v>
      </c>
      <c r="S3789" s="73"/>
    </row>
    <row r="3790" spans="1:19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 t="str">
        <f>IF(DmartSalesData[[#This Row],[sales]]&gt;4000,"High Category",IF(DmartSalesData[[#This Row],[sales]]&gt;2000,"Medium Category","Low Category"))</f>
        <v>Low Category</v>
      </c>
      <c r="G3790" s="2">
        <v>0.13</v>
      </c>
      <c r="H3790" s="24">
        <f t="shared" si="118"/>
        <v>98.321600000000004</v>
      </c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63" t="str">
        <f>IF(AND(DmartSalesData[[#This Row],[sales]]&gt;3000,DmartSalesData[[#This Row],[profit]]&gt;500),"Good","Not Good")</f>
        <v>Not Good</v>
      </c>
      <c r="R3790" s="73">
        <f>YEAR(DmartSalesData[[#This Row],[order_date]])</f>
        <v>2023</v>
      </c>
      <c r="S3790" s="73"/>
    </row>
    <row r="3791" spans="1:19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 t="str">
        <f>IF(DmartSalesData[[#This Row],[sales]]&gt;4000,"High Category",IF(DmartSalesData[[#This Row],[sales]]&gt;2000,"Medium Category","Low Category"))</f>
        <v>Low Category</v>
      </c>
      <c r="G3791" s="2">
        <v>7.0000000000000007E-2</v>
      </c>
      <c r="H3791" s="24">
        <f t="shared" si="118"/>
        <v>70.28</v>
      </c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63" t="str">
        <f>IF(AND(DmartSalesData[[#This Row],[sales]]&gt;3000,DmartSalesData[[#This Row],[profit]]&gt;500),"Good","Not Good")</f>
        <v>Not Good</v>
      </c>
      <c r="R3791" s="73">
        <f>YEAR(DmartSalesData[[#This Row],[order_date]])</f>
        <v>2024</v>
      </c>
      <c r="S3791" s="73"/>
    </row>
    <row r="3792" spans="1:19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 t="str">
        <f>IF(DmartSalesData[[#This Row],[sales]]&gt;4000,"High Category",IF(DmartSalesData[[#This Row],[sales]]&gt;2000,"Medium Category","Low Category"))</f>
        <v>Medium Category</v>
      </c>
      <c r="G3792" s="2">
        <v>0.08</v>
      </c>
      <c r="H3792" s="24">
        <f t="shared" si="118"/>
        <v>308.33120000000002</v>
      </c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63" t="str">
        <f>IF(AND(DmartSalesData[[#This Row],[sales]]&gt;3000,DmartSalesData[[#This Row],[profit]]&gt;500),"Good","Not Good")</f>
        <v>Good</v>
      </c>
      <c r="R3792" s="73">
        <f>YEAR(DmartSalesData[[#This Row],[order_date]])</f>
        <v>2024</v>
      </c>
      <c r="S3792" s="73"/>
    </row>
    <row r="3793" spans="1:19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 t="str">
        <f>IF(DmartSalesData[[#This Row],[sales]]&gt;4000,"High Category",IF(DmartSalesData[[#This Row],[sales]]&gt;2000,"Medium Category","Low Category"))</f>
        <v>Medium Category</v>
      </c>
      <c r="G3793" s="2">
        <v>0.3</v>
      </c>
      <c r="H3793" s="24">
        <f t="shared" si="118"/>
        <v>910.38599999999997</v>
      </c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63" t="str">
        <f>IF(AND(DmartSalesData[[#This Row],[sales]]&gt;3000,DmartSalesData[[#This Row],[profit]]&gt;500),"Good","Not Good")</f>
        <v>Good</v>
      </c>
      <c r="R3793" s="73">
        <f>YEAR(DmartSalesData[[#This Row],[order_date]])</f>
        <v>2023</v>
      </c>
      <c r="S3793" s="73"/>
    </row>
    <row r="3794" spans="1:19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 t="str">
        <f>IF(DmartSalesData[[#This Row],[sales]]&gt;4000,"High Category",IF(DmartSalesData[[#This Row],[sales]]&gt;2000,"Medium Category","Low Category"))</f>
        <v>Medium Category</v>
      </c>
      <c r="G3794" s="2">
        <v>0.15</v>
      </c>
      <c r="H3794" s="24">
        <f t="shared" si="118"/>
        <v>383.53199999999998</v>
      </c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63" t="str">
        <f>IF(AND(DmartSalesData[[#This Row],[sales]]&gt;3000,DmartSalesData[[#This Row],[profit]]&gt;500),"Good","Not Good")</f>
        <v>Not Good</v>
      </c>
      <c r="R3794" s="73">
        <f>YEAR(DmartSalesData[[#This Row],[order_date]])</f>
        <v>2024</v>
      </c>
      <c r="S3794" s="73"/>
    </row>
    <row r="3795" spans="1:19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 t="str">
        <f>IF(DmartSalesData[[#This Row],[sales]]&gt;4000,"High Category",IF(DmartSalesData[[#This Row],[sales]]&gt;2000,"Medium Category","Low Category"))</f>
        <v>Medium Category</v>
      </c>
      <c r="G3795" s="2">
        <v>0.2</v>
      </c>
      <c r="H3795" s="24">
        <f t="shared" si="118"/>
        <v>630.548</v>
      </c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63" t="str">
        <f>IF(AND(DmartSalesData[[#This Row],[sales]]&gt;3000,DmartSalesData[[#This Row],[profit]]&gt;500),"Good","Not Good")</f>
        <v>Good</v>
      </c>
      <c r="R3795" s="73">
        <f>YEAR(DmartSalesData[[#This Row],[order_date]])</f>
        <v>2024</v>
      </c>
      <c r="S3795" s="73"/>
    </row>
    <row r="3796" spans="1:19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 t="str">
        <f>IF(DmartSalesData[[#This Row],[sales]]&gt;4000,"High Category",IF(DmartSalesData[[#This Row],[sales]]&gt;2000,"Medium Category","Low Category"))</f>
        <v>Low Category</v>
      </c>
      <c r="G3796" s="2">
        <v>0.21</v>
      </c>
      <c r="H3796" s="24">
        <f t="shared" si="118"/>
        <v>162.48749999999998</v>
      </c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63" t="str">
        <f>IF(AND(DmartSalesData[[#This Row],[sales]]&gt;3000,DmartSalesData[[#This Row],[profit]]&gt;500),"Good","Not Good")</f>
        <v>Not Good</v>
      </c>
      <c r="R3796" s="73">
        <f>YEAR(DmartSalesData[[#This Row],[order_date]])</f>
        <v>2024</v>
      </c>
      <c r="S3796" s="73"/>
    </row>
    <row r="3797" spans="1:19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 t="str">
        <f>IF(DmartSalesData[[#This Row],[sales]]&gt;4000,"High Category",IF(DmartSalesData[[#This Row],[sales]]&gt;2000,"Medium Category","Low Category"))</f>
        <v>Low Category</v>
      </c>
      <c r="G3797" s="2">
        <v>0.05</v>
      </c>
      <c r="H3797" s="24">
        <f t="shared" si="118"/>
        <v>83.165500000000009</v>
      </c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63" t="str">
        <f>IF(AND(DmartSalesData[[#This Row],[sales]]&gt;3000,DmartSalesData[[#This Row],[profit]]&gt;500),"Good","Not Good")</f>
        <v>Not Good</v>
      </c>
      <c r="R3797" s="73">
        <f>YEAR(DmartSalesData[[#This Row],[order_date]])</f>
        <v>2023</v>
      </c>
      <c r="S3797" s="73"/>
    </row>
    <row r="3798" spans="1:19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 t="str">
        <f>IF(DmartSalesData[[#This Row],[sales]]&gt;4000,"High Category",IF(DmartSalesData[[#This Row],[sales]]&gt;2000,"Medium Category","Low Category"))</f>
        <v>Low Category</v>
      </c>
      <c r="G3798" s="2">
        <v>0.41</v>
      </c>
      <c r="H3798" s="24">
        <f t="shared" si="118"/>
        <v>792.49310000000003</v>
      </c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63" t="str">
        <f>IF(AND(DmartSalesData[[#This Row],[sales]]&gt;3000,DmartSalesData[[#This Row],[profit]]&gt;500),"Good","Not Good")</f>
        <v>Not Good</v>
      </c>
      <c r="R3798" s="73">
        <f>YEAR(DmartSalesData[[#This Row],[order_date]])</f>
        <v>2024</v>
      </c>
      <c r="S3798" s="73"/>
    </row>
    <row r="3799" spans="1:19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 t="str">
        <f>IF(DmartSalesData[[#This Row],[sales]]&gt;4000,"High Category",IF(DmartSalesData[[#This Row],[sales]]&gt;2000,"Medium Category","Low Category"))</f>
        <v>Low Category</v>
      </c>
      <c r="G3799" s="2">
        <v>0.48</v>
      </c>
      <c r="H3799" s="24">
        <f t="shared" si="118"/>
        <v>787.69919999999991</v>
      </c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63" t="str">
        <f>IF(AND(DmartSalesData[[#This Row],[sales]]&gt;3000,DmartSalesData[[#This Row],[profit]]&gt;500),"Good","Not Good")</f>
        <v>Not Good</v>
      </c>
      <c r="R3799" s="73">
        <f>YEAR(DmartSalesData[[#This Row],[order_date]])</f>
        <v>2024</v>
      </c>
      <c r="S3799" s="73"/>
    </row>
    <row r="3800" spans="1:19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 t="str">
        <f>IF(DmartSalesData[[#This Row],[sales]]&gt;4000,"High Category",IF(DmartSalesData[[#This Row],[sales]]&gt;2000,"Medium Category","Low Category"))</f>
        <v>High Category</v>
      </c>
      <c r="G3800" s="2">
        <v>0.13</v>
      </c>
      <c r="H3800" s="24">
        <f t="shared" si="118"/>
        <v>563.6332000000001</v>
      </c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63" t="str">
        <f>IF(AND(DmartSalesData[[#This Row],[sales]]&gt;3000,DmartSalesData[[#This Row],[profit]]&gt;500),"Good","Not Good")</f>
        <v>Good</v>
      </c>
      <c r="R3800" s="73">
        <f>YEAR(DmartSalesData[[#This Row],[order_date]])</f>
        <v>2023</v>
      </c>
      <c r="S3800" s="73"/>
    </row>
    <row r="3801" spans="1:19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 t="str">
        <f>IF(DmartSalesData[[#This Row],[sales]]&gt;4000,"High Category",IF(DmartSalesData[[#This Row],[sales]]&gt;2000,"Medium Category","Low Category"))</f>
        <v>Medium Category</v>
      </c>
      <c r="G3801" s="2">
        <v>0.15</v>
      </c>
      <c r="H3801" s="24">
        <f t="shared" si="118"/>
        <v>442.34399999999999</v>
      </c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63" t="str">
        <f>IF(AND(DmartSalesData[[#This Row],[sales]]&gt;3000,DmartSalesData[[#This Row],[profit]]&gt;500),"Good","Not Good")</f>
        <v>Not Good</v>
      </c>
      <c r="R3801" s="73">
        <f>YEAR(DmartSalesData[[#This Row],[order_date]])</f>
        <v>2024</v>
      </c>
      <c r="S3801" s="73"/>
    </row>
    <row r="3802" spans="1:19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 t="str">
        <f>IF(DmartSalesData[[#This Row],[sales]]&gt;4000,"High Category",IF(DmartSalesData[[#This Row],[sales]]&gt;2000,"Medium Category","Low Category"))</f>
        <v>Medium Category</v>
      </c>
      <c r="G3802" s="2">
        <v>0.35</v>
      </c>
      <c r="H3802" s="24">
        <f t="shared" si="118"/>
        <v>1285.7845</v>
      </c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63" t="str">
        <f>IF(AND(DmartSalesData[[#This Row],[sales]]&gt;3000,DmartSalesData[[#This Row],[profit]]&gt;500),"Good","Not Good")</f>
        <v>Good</v>
      </c>
      <c r="R3802" s="73">
        <f>YEAR(DmartSalesData[[#This Row],[order_date]])</f>
        <v>2024</v>
      </c>
      <c r="S3802" s="73"/>
    </row>
    <row r="3803" spans="1:19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 t="str">
        <f>IF(DmartSalesData[[#This Row],[sales]]&gt;4000,"High Category",IF(DmartSalesData[[#This Row],[sales]]&gt;2000,"Medium Category","Low Category"))</f>
        <v>Low Category</v>
      </c>
      <c r="G3803" s="2">
        <v>0.04</v>
      </c>
      <c r="H3803" s="24">
        <f t="shared" si="118"/>
        <v>50.394399999999997</v>
      </c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63" t="str">
        <f>IF(AND(DmartSalesData[[#This Row],[sales]]&gt;3000,DmartSalesData[[#This Row],[profit]]&gt;500),"Good","Not Good")</f>
        <v>Not Good</v>
      </c>
      <c r="R3803" s="73">
        <f>YEAR(DmartSalesData[[#This Row],[order_date]])</f>
        <v>2024</v>
      </c>
      <c r="S3803" s="73"/>
    </row>
    <row r="3804" spans="1:19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 t="str">
        <f>IF(DmartSalesData[[#This Row],[sales]]&gt;4000,"High Category",IF(DmartSalesData[[#This Row],[sales]]&gt;2000,"Medium Category","Low Category"))</f>
        <v>Low Category</v>
      </c>
      <c r="G3804" s="2">
        <v>0.45</v>
      </c>
      <c r="H3804" s="24">
        <f t="shared" si="118"/>
        <v>627.28200000000004</v>
      </c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63" t="str">
        <f>IF(AND(DmartSalesData[[#This Row],[sales]]&gt;3000,DmartSalesData[[#This Row],[profit]]&gt;500),"Good","Not Good")</f>
        <v>Not Good</v>
      </c>
      <c r="R3804" s="73">
        <f>YEAR(DmartSalesData[[#This Row],[order_date]])</f>
        <v>2024</v>
      </c>
      <c r="S3804" s="73"/>
    </row>
    <row r="3805" spans="1:19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 t="str">
        <f>IF(DmartSalesData[[#This Row],[sales]]&gt;4000,"High Category",IF(DmartSalesData[[#This Row],[sales]]&gt;2000,"Medium Category","Low Category"))</f>
        <v>Low Category</v>
      </c>
      <c r="G3805" s="2">
        <v>0.06</v>
      </c>
      <c r="H3805" s="24">
        <f t="shared" si="118"/>
        <v>72.249000000000009</v>
      </c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63" t="str">
        <f>IF(AND(DmartSalesData[[#This Row],[sales]]&gt;3000,DmartSalesData[[#This Row],[profit]]&gt;500),"Good","Not Good")</f>
        <v>Not Good</v>
      </c>
      <c r="R3805" s="73">
        <f>YEAR(DmartSalesData[[#This Row],[order_date]])</f>
        <v>2023</v>
      </c>
      <c r="S3805" s="73"/>
    </row>
    <row r="3806" spans="1:19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 t="str">
        <f>IF(DmartSalesData[[#This Row],[sales]]&gt;4000,"High Category",IF(DmartSalesData[[#This Row],[sales]]&gt;2000,"Medium Category","Low Category"))</f>
        <v>Medium Category</v>
      </c>
      <c r="G3806" s="2">
        <v>0.37</v>
      </c>
      <c r="H3806" s="24">
        <f t="shared" si="118"/>
        <v>1284.307</v>
      </c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63" t="str">
        <f>IF(AND(DmartSalesData[[#This Row],[sales]]&gt;3000,DmartSalesData[[#This Row],[profit]]&gt;500),"Good","Not Good")</f>
        <v>Not Good</v>
      </c>
      <c r="R3806" s="73">
        <f>YEAR(DmartSalesData[[#This Row],[order_date]])</f>
        <v>2024</v>
      </c>
      <c r="S3806" s="73"/>
    </row>
    <row r="3807" spans="1:19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 t="str">
        <f>IF(DmartSalesData[[#This Row],[sales]]&gt;4000,"High Category",IF(DmartSalesData[[#This Row],[sales]]&gt;2000,"Medium Category","Low Category"))</f>
        <v>Low Category</v>
      </c>
      <c r="G3807" s="2">
        <v>0.15</v>
      </c>
      <c r="H3807" s="24">
        <f t="shared" si="118"/>
        <v>271.54499999999996</v>
      </c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63" t="str">
        <f>IF(AND(DmartSalesData[[#This Row],[sales]]&gt;3000,DmartSalesData[[#This Row],[profit]]&gt;500),"Good","Not Good")</f>
        <v>Not Good</v>
      </c>
      <c r="R3807" s="73">
        <f>YEAR(DmartSalesData[[#This Row],[order_date]])</f>
        <v>2023</v>
      </c>
      <c r="S3807" s="73"/>
    </row>
    <row r="3808" spans="1:19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 t="str">
        <f>IF(DmartSalesData[[#This Row],[sales]]&gt;4000,"High Category",IF(DmartSalesData[[#This Row],[sales]]&gt;2000,"Medium Category","Low Category"))</f>
        <v>Medium Category</v>
      </c>
      <c r="G3808" s="2">
        <v>0.16</v>
      </c>
      <c r="H3808" s="24">
        <f t="shared" si="118"/>
        <v>333.5856</v>
      </c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63" t="str">
        <f>IF(AND(DmartSalesData[[#This Row],[sales]]&gt;3000,DmartSalesData[[#This Row],[profit]]&gt;500),"Good","Not Good")</f>
        <v>Not Good</v>
      </c>
      <c r="R3808" s="73">
        <f>YEAR(DmartSalesData[[#This Row],[order_date]])</f>
        <v>2024</v>
      </c>
      <c r="S3808" s="73"/>
    </row>
    <row r="3809" spans="1:19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 t="str">
        <f>IF(DmartSalesData[[#This Row],[sales]]&gt;4000,"High Category",IF(DmartSalesData[[#This Row],[sales]]&gt;2000,"Medium Category","Low Category"))</f>
        <v>Medium Category</v>
      </c>
      <c r="G3809" s="2">
        <v>7.0000000000000007E-2</v>
      </c>
      <c r="H3809" s="24">
        <f t="shared" si="118"/>
        <v>250.22900000000001</v>
      </c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63" t="str">
        <f>IF(AND(DmartSalesData[[#This Row],[sales]]&gt;3000,DmartSalesData[[#This Row],[profit]]&gt;500),"Good","Not Good")</f>
        <v>Good</v>
      </c>
      <c r="R3809" s="73">
        <f>YEAR(DmartSalesData[[#This Row],[order_date]])</f>
        <v>2023</v>
      </c>
      <c r="S3809" s="73"/>
    </row>
    <row r="3810" spans="1:19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 t="str">
        <f>IF(DmartSalesData[[#This Row],[sales]]&gt;4000,"High Category",IF(DmartSalesData[[#This Row],[sales]]&gt;2000,"Medium Category","Low Category"))</f>
        <v>High Category</v>
      </c>
      <c r="G3810" s="2">
        <v>0.32</v>
      </c>
      <c r="H3810" s="24">
        <f t="shared" si="118"/>
        <v>1555.7792000000002</v>
      </c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63" t="str">
        <f>IF(AND(DmartSalesData[[#This Row],[sales]]&gt;3000,DmartSalesData[[#This Row],[profit]]&gt;500),"Good","Not Good")</f>
        <v>Good</v>
      </c>
      <c r="R3810" s="73">
        <f>YEAR(DmartSalesData[[#This Row],[order_date]])</f>
        <v>2023</v>
      </c>
      <c r="S3810" s="73"/>
    </row>
    <row r="3811" spans="1:19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 t="str">
        <f>IF(DmartSalesData[[#This Row],[sales]]&gt;4000,"High Category",IF(DmartSalesData[[#This Row],[sales]]&gt;2000,"Medium Category","Low Category"))</f>
        <v>Low Category</v>
      </c>
      <c r="G3811" s="2">
        <v>0.4</v>
      </c>
      <c r="H3811" s="24">
        <f t="shared" si="118"/>
        <v>357.27600000000007</v>
      </c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63" t="str">
        <f>IF(AND(DmartSalesData[[#This Row],[sales]]&gt;3000,DmartSalesData[[#This Row],[profit]]&gt;500),"Good","Not Good")</f>
        <v>Not Good</v>
      </c>
      <c r="R3811" s="73">
        <f>YEAR(DmartSalesData[[#This Row],[order_date]])</f>
        <v>2024</v>
      </c>
      <c r="S3811" s="73"/>
    </row>
    <row r="3812" spans="1:19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 t="str">
        <f>IF(DmartSalesData[[#This Row],[sales]]&gt;4000,"High Category",IF(DmartSalesData[[#This Row],[sales]]&gt;2000,"Medium Category","Low Category"))</f>
        <v>Low Category</v>
      </c>
      <c r="G3812" s="2">
        <v>0.48</v>
      </c>
      <c r="H3812" s="24">
        <f t="shared" si="118"/>
        <v>195.4128</v>
      </c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63" t="str">
        <f>IF(AND(DmartSalesData[[#This Row],[sales]]&gt;3000,DmartSalesData[[#This Row],[profit]]&gt;500),"Good","Not Good")</f>
        <v>Not Good</v>
      </c>
      <c r="R3812" s="73">
        <f>YEAR(DmartSalesData[[#This Row],[order_date]])</f>
        <v>2023</v>
      </c>
      <c r="S3812" s="73"/>
    </row>
    <row r="3813" spans="1:19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 t="str">
        <f>IF(DmartSalesData[[#This Row],[sales]]&gt;4000,"High Category",IF(DmartSalesData[[#This Row],[sales]]&gt;2000,"Medium Category","Low Category"))</f>
        <v>Low Category</v>
      </c>
      <c r="G3813" s="2">
        <v>0.17</v>
      </c>
      <c r="H3813" s="24">
        <f t="shared" si="118"/>
        <v>179.3075</v>
      </c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63" t="str">
        <f>IF(AND(DmartSalesData[[#This Row],[sales]]&gt;3000,DmartSalesData[[#This Row],[profit]]&gt;500),"Good","Not Good")</f>
        <v>Not Good</v>
      </c>
      <c r="R3813" s="73">
        <f>YEAR(DmartSalesData[[#This Row],[order_date]])</f>
        <v>2024</v>
      </c>
      <c r="S3813" s="73"/>
    </row>
    <row r="3814" spans="1:19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 t="str">
        <f>IF(DmartSalesData[[#This Row],[sales]]&gt;4000,"High Category",IF(DmartSalesData[[#This Row],[sales]]&gt;2000,"Medium Category","Low Category"))</f>
        <v>Medium Category</v>
      </c>
      <c r="G3814" s="2">
        <v>0.31</v>
      </c>
      <c r="H3814" s="24">
        <f t="shared" si="118"/>
        <v>1147.4060999999999</v>
      </c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63" t="str">
        <f>IF(AND(DmartSalesData[[#This Row],[sales]]&gt;3000,DmartSalesData[[#This Row],[profit]]&gt;500),"Good","Not Good")</f>
        <v>Good</v>
      </c>
      <c r="R3814" s="73">
        <f>YEAR(DmartSalesData[[#This Row],[order_date]])</f>
        <v>2024</v>
      </c>
      <c r="S3814" s="73"/>
    </row>
    <row r="3815" spans="1:19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 t="str">
        <f>IF(DmartSalesData[[#This Row],[sales]]&gt;4000,"High Category",IF(DmartSalesData[[#This Row],[sales]]&gt;2000,"Medium Category","Low Category"))</f>
        <v>Low Category</v>
      </c>
      <c r="G3815" s="2">
        <v>0.21</v>
      </c>
      <c r="H3815" s="24">
        <f t="shared" si="118"/>
        <v>221.27070000000001</v>
      </c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63" t="str">
        <f>IF(AND(DmartSalesData[[#This Row],[sales]]&gt;3000,DmartSalesData[[#This Row],[profit]]&gt;500),"Good","Not Good")</f>
        <v>Not Good</v>
      </c>
      <c r="R3815" s="73">
        <f>YEAR(DmartSalesData[[#This Row],[order_date]])</f>
        <v>2023</v>
      </c>
      <c r="S3815" s="73"/>
    </row>
    <row r="3816" spans="1:19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 t="str">
        <f>IF(DmartSalesData[[#This Row],[sales]]&gt;4000,"High Category",IF(DmartSalesData[[#This Row],[sales]]&gt;2000,"Medium Category","Low Category"))</f>
        <v>Medium Category</v>
      </c>
      <c r="G3816" s="2">
        <v>0.28000000000000003</v>
      </c>
      <c r="H3816" s="24">
        <f t="shared" si="118"/>
        <v>829.7324000000001</v>
      </c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63" t="str">
        <f>IF(AND(DmartSalesData[[#This Row],[sales]]&gt;3000,DmartSalesData[[#This Row],[profit]]&gt;500),"Good","Not Good")</f>
        <v>Not Good</v>
      </c>
      <c r="R3816" s="73">
        <f>YEAR(DmartSalesData[[#This Row],[order_date]])</f>
        <v>2023</v>
      </c>
      <c r="S3816" s="73"/>
    </row>
    <row r="3817" spans="1:19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 t="str">
        <f>IF(DmartSalesData[[#This Row],[sales]]&gt;4000,"High Category",IF(DmartSalesData[[#This Row],[sales]]&gt;2000,"Medium Category","Low Category"))</f>
        <v>Medium Category</v>
      </c>
      <c r="G3817" s="2">
        <v>0.08</v>
      </c>
      <c r="H3817" s="24">
        <f t="shared" si="118"/>
        <v>239.40400000000002</v>
      </c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63" t="str">
        <f>IF(AND(DmartSalesData[[#This Row],[sales]]&gt;3000,DmartSalesData[[#This Row],[profit]]&gt;500),"Good","Not Good")</f>
        <v>Not Good</v>
      </c>
      <c r="R3817" s="73">
        <f>YEAR(DmartSalesData[[#This Row],[order_date]])</f>
        <v>2024</v>
      </c>
      <c r="S3817" s="73"/>
    </row>
    <row r="3818" spans="1:19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 t="str">
        <f>IF(DmartSalesData[[#This Row],[sales]]&gt;4000,"High Category",IF(DmartSalesData[[#This Row],[sales]]&gt;2000,"Medium Category","Low Category"))</f>
        <v>Low Category</v>
      </c>
      <c r="G3818" s="2">
        <v>0.28999999999999998</v>
      </c>
      <c r="H3818" s="24">
        <f t="shared" si="118"/>
        <v>447.37430000000001</v>
      </c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63" t="str">
        <f>IF(AND(DmartSalesData[[#This Row],[sales]]&gt;3000,DmartSalesData[[#This Row],[profit]]&gt;500),"Good","Not Good")</f>
        <v>Not Good</v>
      </c>
      <c r="R3818" s="73">
        <f>YEAR(DmartSalesData[[#This Row],[order_date]])</f>
        <v>2024</v>
      </c>
      <c r="S3818" s="73"/>
    </row>
    <row r="3819" spans="1:19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 t="str">
        <f>IF(DmartSalesData[[#This Row],[sales]]&gt;4000,"High Category",IF(DmartSalesData[[#This Row],[sales]]&gt;2000,"Medium Category","Low Category"))</f>
        <v>Low Category</v>
      </c>
      <c r="G3819" s="2">
        <v>0.42</v>
      </c>
      <c r="H3819" s="24">
        <f t="shared" si="118"/>
        <v>183.4392</v>
      </c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63" t="str">
        <f>IF(AND(DmartSalesData[[#This Row],[sales]]&gt;3000,DmartSalesData[[#This Row],[profit]]&gt;500),"Good","Not Good")</f>
        <v>Not Good</v>
      </c>
      <c r="R3819" s="73">
        <f>YEAR(DmartSalesData[[#This Row],[order_date]])</f>
        <v>2024</v>
      </c>
      <c r="S3819" s="73"/>
    </row>
    <row r="3820" spans="1:19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 t="str">
        <f>IF(DmartSalesData[[#This Row],[sales]]&gt;4000,"High Category",IF(DmartSalesData[[#This Row],[sales]]&gt;2000,"Medium Category","Low Category"))</f>
        <v>Medium Category</v>
      </c>
      <c r="G3820" s="2">
        <v>0.43</v>
      </c>
      <c r="H3820" s="24">
        <f t="shared" si="118"/>
        <v>884.11439999999993</v>
      </c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63" t="str">
        <f>IF(AND(DmartSalesData[[#This Row],[sales]]&gt;3000,DmartSalesData[[#This Row],[profit]]&gt;500),"Good","Not Good")</f>
        <v>Not Good</v>
      </c>
      <c r="R3820" s="73">
        <f>YEAR(DmartSalesData[[#This Row],[order_date]])</f>
        <v>2024</v>
      </c>
      <c r="S3820" s="73"/>
    </row>
    <row r="3821" spans="1:19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 t="str">
        <f>IF(DmartSalesData[[#This Row],[sales]]&gt;4000,"High Category",IF(DmartSalesData[[#This Row],[sales]]&gt;2000,"Medium Category","Low Category"))</f>
        <v>Low Category</v>
      </c>
      <c r="G3821" s="2">
        <v>0.24</v>
      </c>
      <c r="H3821" s="24">
        <f t="shared" si="118"/>
        <v>243.66</v>
      </c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63" t="str">
        <f>IF(AND(DmartSalesData[[#This Row],[sales]]&gt;3000,DmartSalesData[[#This Row],[profit]]&gt;500),"Good","Not Good")</f>
        <v>Not Good</v>
      </c>
      <c r="R3821" s="73">
        <f>YEAR(DmartSalesData[[#This Row],[order_date]])</f>
        <v>2024</v>
      </c>
      <c r="S3821" s="73"/>
    </row>
    <row r="3822" spans="1:19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 t="str">
        <f>IF(DmartSalesData[[#This Row],[sales]]&gt;4000,"High Category",IF(DmartSalesData[[#This Row],[sales]]&gt;2000,"Medium Category","Low Category"))</f>
        <v>Low Category</v>
      </c>
      <c r="G3822" s="2">
        <v>0.12</v>
      </c>
      <c r="H3822" s="24">
        <f t="shared" si="118"/>
        <v>120.47039999999998</v>
      </c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63" t="str">
        <f>IF(AND(DmartSalesData[[#This Row],[sales]]&gt;3000,DmartSalesData[[#This Row],[profit]]&gt;500),"Good","Not Good")</f>
        <v>Not Good</v>
      </c>
      <c r="R3822" s="73">
        <f>YEAR(DmartSalesData[[#This Row],[order_date]])</f>
        <v>2024</v>
      </c>
      <c r="S3822" s="73"/>
    </row>
    <row r="3823" spans="1:19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 t="str">
        <f>IF(DmartSalesData[[#This Row],[sales]]&gt;4000,"High Category",IF(DmartSalesData[[#This Row],[sales]]&gt;2000,"Medium Category","Low Category"))</f>
        <v>Medium Category</v>
      </c>
      <c r="G3823" s="2">
        <v>0.42</v>
      </c>
      <c r="H3823" s="24">
        <f t="shared" si="118"/>
        <v>1117.4898000000001</v>
      </c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63" t="str">
        <f>IF(AND(DmartSalesData[[#This Row],[sales]]&gt;3000,DmartSalesData[[#This Row],[profit]]&gt;500),"Good","Not Good")</f>
        <v>Not Good</v>
      </c>
      <c r="R3823" s="73">
        <f>YEAR(DmartSalesData[[#This Row],[order_date]])</f>
        <v>2024</v>
      </c>
      <c r="S3823" s="73"/>
    </row>
    <row r="3824" spans="1:19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 t="str">
        <f>IF(DmartSalesData[[#This Row],[sales]]&gt;4000,"High Category",IF(DmartSalesData[[#This Row],[sales]]&gt;2000,"Medium Category","Low Category"))</f>
        <v>Medium Category</v>
      </c>
      <c r="G3824" s="2">
        <v>0.5</v>
      </c>
      <c r="H3824" s="24">
        <f t="shared" si="118"/>
        <v>1699.145</v>
      </c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63" t="str">
        <f>IF(AND(DmartSalesData[[#This Row],[sales]]&gt;3000,DmartSalesData[[#This Row],[profit]]&gt;500),"Good","Not Good")</f>
        <v>Not Good</v>
      </c>
      <c r="R3824" s="73">
        <f>YEAR(DmartSalesData[[#This Row],[order_date]])</f>
        <v>2024</v>
      </c>
      <c r="S3824" s="73"/>
    </row>
    <row r="3825" spans="1:19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 t="str">
        <f>IF(DmartSalesData[[#This Row],[sales]]&gt;4000,"High Category",IF(DmartSalesData[[#This Row],[sales]]&gt;2000,"Medium Category","Low Category"))</f>
        <v>Low Category</v>
      </c>
      <c r="G3825" s="2">
        <v>0.19</v>
      </c>
      <c r="H3825" s="24">
        <f t="shared" si="118"/>
        <v>89.210700000000003</v>
      </c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63" t="str">
        <f>IF(AND(DmartSalesData[[#This Row],[sales]]&gt;3000,DmartSalesData[[#This Row],[profit]]&gt;500),"Good","Not Good")</f>
        <v>Not Good</v>
      </c>
      <c r="R3825" s="73">
        <f>YEAR(DmartSalesData[[#This Row],[order_date]])</f>
        <v>2023</v>
      </c>
      <c r="S3825" s="73"/>
    </row>
    <row r="3826" spans="1:19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 t="str">
        <f>IF(DmartSalesData[[#This Row],[sales]]&gt;4000,"High Category",IF(DmartSalesData[[#This Row],[sales]]&gt;2000,"Medium Category","Low Category"))</f>
        <v>Medium Category</v>
      </c>
      <c r="G3826" s="2">
        <v>0.46</v>
      </c>
      <c r="H3826" s="24">
        <f t="shared" si="118"/>
        <v>1349.5342000000001</v>
      </c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63" t="str">
        <f>IF(AND(DmartSalesData[[#This Row],[sales]]&gt;3000,DmartSalesData[[#This Row],[profit]]&gt;500),"Good","Not Good")</f>
        <v>Not Good</v>
      </c>
      <c r="R3826" s="73">
        <f>YEAR(DmartSalesData[[#This Row],[order_date]])</f>
        <v>2023</v>
      </c>
      <c r="S3826" s="73"/>
    </row>
    <row r="3827" spans="1:19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 t="str">
        <f>IF(DmartSalesData[[#This Row],[sales]]&gt;4000,"High Category",IF(DmartSalesData[[#This Row],[sales]]&gt;2000,"Medium Category","Low Category"))</f>
        <v>Low Category</v>
      </c>
      <c r="G3827" s="2">
        <v>0.49</v>
      </c>
      <c r="H3827" s="24">
        <f t="shared" si="118"/>
        <v>640.13110000000006</v>
      </c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63" t="str">
        <f>IF(AND(DmartSalesData[[#This Row],[sales]]&gt;3000,DmartSalesData[[#This Row],[profit]]&gt;500),"Good","Not Good")</f>
        <v>Not Good</v>
      </c>
      <c r="R3827" s="73">
        <f>YEAR(DmartSalesData[[#This Row],[order_date]])</f>
        <v>2023</v>
      </c>
      <c r="S3827" s="73"/>
    </row>
    <row r="3828" spans="1:19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 t="str">
        <f>IF(DmartSalesData[[#This Row],[sales]]&gt;4000,"High Category",IF(DmartSalesData[[#This Row],[sales]]&gt;2000,"Medium Category","Low Category"))</f>
        <v>Medium Category</v>
      </c>
      <c r="G3828" s="2">
        <v>0.2</v>
      </c>
      <c r="H3828" s="24">
        <f t="shared" si="118"/>
        <v>679.83199999999999</v>
      </c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63" t="str">
        <f>IF(AND(DmartSalesData[[#This Row],[sales]]&gt;3000,DmartSalesData[[#This Row],[profit]]&gt;500),"Good","Not Good")</f>
        <v>Good</v>
      </c>
      <c r="R3828" s="73">
        <f>YEAR(DmartSalesData[[#This Row],[order_date]])</f>
        <v>2023</v>
      </c>
      <c r="S3828" s="73"/>
    </row>
    <row r="3829" spans="1:19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 t="str">
        <f>IF(DmartSalesData[[#This Row],[sales]]&gt;4000,"High Category",IF(DmartSalesData[[#This Row],[sales]]&gt;2000,"Medium Category","Low Category"))</f>
        <v>High Category</v>
      </c>
      <c r="G3829" s="2">
        <v>0.36</v>
      </c>
      <c r="H3829" s="24">
        <f t="shared" si="118"/>
        <v>1465.2215999999999</v>
      </c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63" t="str">
        <f>IF(AND(DmartSalesData[[#This Row],[sales]]&gt;3000,DmartSalesData[[#This Row],[profit]]&gt;500),"Good","Not Good")</f>
        <v>Not Good</v>
      </c>
      <c r="R3829" s="73">
        <f>YEAR(DmartSalesData[[#This Row],[order_date]])</f>
        <v>2023</v>
      </c>
      <c r="S3829" s="73"/>
    </row>
    <row r="3830" spans="1:19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 t="str">
        <f>IF(DmartSalesData[[#This Row],[sales]]&gt;4000,"High Category",IF(DmartSalesData[[#This Row],[sales]]&gt;2000,"Medium Category","Low Category"))</f>
        <v>High Category</v>
      </c>
      <c r="G3830" s="2">
        <v>0.28999999999999998</v>
      </c>
      <c r="H3830" s="24">
        <f t="shared" si="118"/>
        <v>1175.7673</v>
      </c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63" t="str">
        <f>IF(AND(DmartSalesData[[#This Row],[sales]]&gt;3000,DmartSalesData[[#This Row],[profit]]&gt;500),"Good","Not Good")</f>
        <v>Good</v>
      </c>
      <c r="R3830" s="73">
        <f>YEAR(DmartSalesData[[#This Row],[order_date]])</f>
        <v>2024</v>
      </c>
      <c r="S3830" s="73"/>
    </row>
    <row r="3831" spans="1:19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 t="str">
        <f>IF(DmartSalesData[[#This Row],[sales]]&gt;4000,"High Category",IF(DmartSalesData[[#This Row],[sales]]&gt;2000,"Medium Category","Low Category"))</f>
        <v>Low Category</v>
      </c>
      <c r="G3831" s="2">
        <v>0.36</v>
      </c>
      <c r="H3831" s="24">
        <f t="shared" si="118"/>
        <v>688.4351999999999</v>
      </c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63" t="str">
        <f>IF(AND(DmartSalesData[[#This Row],[sales]]&gt;3000,DmartSalesData[[#This Row],[profit]]&gt;500),"Good","Not Good")</f>
        <v>Not Good</v>
      </c>
      <c r="R3831" s="73">
        <f>YEAR(DmartSalesData[[#This Row],[order_date]])</f>
        <v>2024</v>
      </c>
      <c r="S3831" s="73"/>
    </row>
    <row r="3832" spans="1:19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 t="str">
        <f>IF(DmartSalesData[[#This Row],[sales]]&gt;4000,"High Category",IF(DmartSalesData[[#This Row],[sales]]&gt;2000,"Medium Category","Low Category"))</f>
        <v>Medium Category</v>
      </c>
      <c r="G3832" s="2">
        <v>0.08</v>
      </c>
      <c r="H3832" s="24">
        <f t="shared" si="118"/>
        <v>230.36959999999999</v>
      </c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63" t="str">
        <f>IF(AND(DmartSalesData[[#This Row],[sales]]&gt;3000,DmartSalesData[[#This Row],[profit]]&gt;500),"Good","Not Good")</f>
        <v>Not Good</v>
      </c>
      <c r="R3832" s="73">
        <f>YEAR(DmartSalesData[[#This Row],[order_date]])</f>
        <v>2024</v>
      </c>
      <c r="S3832" s="73"/>
    </row>
    <row r="3833" spans="1:19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 t="str">
        <f>IF(DmartSalesData[[#This Row],[sales]]&gt;4000,"High Category",IF(DmartSalesData[[#This Row],[sales]]&gt;2000,"Medium Category","Low Category"))</f>
        <v>Medium Category</v>
      </c>
      <c r="G3833" s="2">
        <v>0.18</v>
      </c>
      <c r="H3833" s="24">
        <f t="shared" si="118"/>
        <v>718.03980000000001</v>
      </c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63" t="str">
        <f>IF(AND(DmartSalesData[[#This Row],[sales]]&gt;3000,DmartSalesData[[#This Row],[profit]]&gt;500),"Good","Not Good")</f>
        <v>Good</v>
      </c>
      <c r="R3833" s="73">
        <f>YEAR(DmartSalesData[[#This Row],[order_date]])</f>
        <v>2023</v>
      </c>
      <c r="S3833" s="73"/>
    </row>
    <row r="3834" spans="1:19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 t="str">
        <f>IF(DmartSalesData[[#This Row],[sales]]&gt;4000,"High Category",IF(DmartSalesData[[#This Row],[sales]]&gt;2000,"Medium Category","Low Category"))</f>
        <v>Low Category</v>
      </c>
      <c r="G3834" s="2">
        <v>0.03</v>
      </c>
      <c r="H3834" s="24">
        <f t="shared" si="118"/>
        <v>11.9391</v>
      </c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63" t="str">
        <f>IF(AND(DmartSalesData[[#This Row],[sales]]&gt;3000,DmartSalesData[[#This Row],[profit]]&gt;500),"Good","Not Good")</f>
        <v>Not Good</v>
      </c>
      <c r="R3834" s="73">
        <f>YEAR(DmartSalesData[[#This Row],[order_date]])</f>
        <v>2023</v>
      </c>
      <c r="S3834" s="73"/>
    </row>
    <row r="3835" spans="1:19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 t="str">
        <f>IF(DmartSalesData[[#This Row],[sales]]&gt;4000,"High Category",IF(DmartSalesData[[#This Row],[sales]]&gt;2000,"Medium Category","Low Category"))</f>
        <v>Medium Category</v>
      </c>
      <c r="G3835" s="2">
        <v>0.31</v>
      </c>
      <c r="H3835" s="24">
        <f t="shared" si="118"/>
        <v>950.94359999999995</v>
      </c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63" t="str">
        <f>IF(AND(DmartSalesData[[#This Row],[sales]]&gt;3000,DmartSalesData[[#This Row],[profit]]&gt;500),"Good","Not Good")</f>
        <v>Good</v>
      </c>
      <c r="R3835" s="73">
        <f>YEAR(DmartSalesData[[#This Row],[order_date]])</f>
        <v>2023</v>
      </c>
      <c r="S3835" s="73"/>
    </row>
    <row r="3836" spans="1:19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 t="str">
        <f>IF(DmartSalesData[[#This Row],[sales]]&gt;4000,"High Category",IF(DmartSalesData[[#This Row],[sales]]&gt;2000,"Medium Category","Low Category"))</f>
        <v>High Category</v>
      </c>
      <c r="G3836" s="2">
        <v>0.46</v>
      </c>
      <c r="H3836" s="24">
        <f t="shared" si="118"/>
        <v>1931.5216</v>
      </c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63" t="str">
        <f>IF(AND(DmartSalesData[[#This Row],[sales]]&gt;3000,DmartSalesData[[#This Row],[profit]]&gt;500),"Good","Not Good")</f>
        <v>Good</v>
      </c>
      <c r="R3836" s="73">
        <f>YEAR(DmartSalesData[[#This Row],[order_date]])</f>
        <v>2023</v>
      </c>
      <c r="S3836" s="73"/>
    </row>
    <row r="3837" spans="1:19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 t="str">
        <f>IF(DmartSalesData[[#This Row],[sales]]&gt;4000,"High Category",IF(DmartSalesData[[#This Row],[sales]]&gt;2000,"Medium Category","Low Category"))</f>
        <v>Low Category</v>
      </c>
      <c r="G3837" s="2">
        <v>0.28000000000000003</v>
      </c>
      <c r="H3837" s="24">
        <f t="shared" si="118"/>
        <v>538.87400000000002</v>
      </c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63" t="str">
        <f>IF(AND(DmartSalesData[[#This Row],[sales]]&gt;3000,DmartSalesData[[#This Row],[profit]]&gt;500),"Good","Not Good")</f>
        <v>Not Good</v>
      </c>
      <c r="R3837" s="73">
        <f>YEAR(DmartSalesData[[#This Row],[order_date]])</f>
        <v>2024</v>
      </c>
      <c r="S3837" s="73"/>
    </row>
    <row r="3838" spans="1:19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 t="str">
        <f>IF(DmartSalesData[[#This Row],[sales]]&gt;4000,"High Category",IF(DmartSalesData[[#This Row],[sales]]&gt;2000,"Medium Category","Low Category"))</f>
        <v>Medium Category</v>
      </c>
      <c r="G3838" s="2">
        <v>0.04</v>
      </c>
      <c r="H3838" s="24">
        <f t="shared" si="118"/>
        <v>93.26</v>
      </c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63" t="str">
        <f>IF(AND(DmartSalesData[[#This Row],[sales]]&gt;3000,DmartSalesData[[#This Row],[profit]]&gt;500),"Good","Not Good")</f>
        <v>Not Good</v>
      </c>
      <c r="R3838" s="73">
        <f>YEAR(DmartSalesData[[#This Row],[order_date]])</f>
        <v>2023</v>
      </c>
      <c r="S3838" s="73"/>
    </row>
    <row r="3839" spans="1:19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 t="str">
        <f>IF(DmartSalesData[[#This Row],[sales]]&gt;4000,"High Category",IF(DmartSalesData[[#This Row],[sales]]&gt;2000,"Medium Category","Low Category"))</f>
        <v>Medium Category</v>
      </c>
      <c r="G3839" s="2">
        <v>0.47</v>
      </c>
      <c r="H3839" s="24">
        <f t="shared" si="118"/>
        <v>1656.1718999999998</v>
      </c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63" t="str">
        <f>IF(AND(DmartSalesData[[#This Row],[sales]]&gt;3000,DmartSalesData[[#This Row],[profit]]&gt;500),"Good","Not Good")</f>
        <v>Good</v>
      </c>
      <c r="R3839" s="73">
        <f>YEAR(DmartSalesData[[#This Row],[order_date]])</f>
        <v>2023</v>
      </c>
      <c r="S3839" s="73"/>
    </row>
    <row r="3840" spans="1:19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 t="str">
        <f>IF(DmartSalesData[[#This Row],[sales]]&gt;4000,"High Category",IF(DmartSalesData[[#This Row],[sales]]&gt;2000,"Medium Category","Low Category"))</f>
        <v>Low Category</v>
      </c>
      <c r="G3840" s="2">
        <v>7.0000000000000007E-2</v>
      </c>
      <c r="H3840" s="24">
        <f t="shared" si="118"/>
        <v>30.284800000000001</v>
      </c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63" t="str">
        <f>IF(AND(DmartSalesData[[#This Row],[sales]]&gt;3000,DmartSalesData[[#This Row],[profit]]&gt;500),"Good","Not Good")</f>
        <v>Not Good</v>
      </c>
      <c r="R3840" s="73">
        <f>YEAR(DmartSalesData[[#This Row],[order_date]])</f>
        <v>2023</v>
      </c>
      <c r="S3840" s="73"/>
    </row>
    <row r="3841" spans="1:19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 t="str">
        <f>IF(DmartSalesData[[#This Row],[sales]]&gt;4000,"High Category",IF(DmartSalesData[[#This Row],[sales]]&gt;2000,"Medium Category","Low Category"))</f>
        <v>Low Category</v>
      </c>
      <c r="G3841" s="2">
        <v>0.44</v>
      </c>
      <c r="H3841" s="24">
        <f t="shared" si="118"/>
        <v>875.43279999999993</v>
      </c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63" t="str">
        <f>IF(AND(DmartSalesData[[#This Row],[sales]]&gt;3000,DmartSalesData[[#This Row],[profit]]&gt;500),"Good","Not Good")</f>
        <v>Not Good</v>
      </c>
      <c r="R3841" s="73">
        <f>YEAR(DmartSalesData[[#This Row],[order_date]])</f>
        <v>2023</v>
      </c>
      <c r="S3841" s="73"/>
    </row>
    <row r="3842" spans="1:19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 t="str">
        <f>IF(DmartSalesData[[#This Row],[sales]]&gt;4000,"High Category",IF(DmartSalesData[[#This Row],[sales]]&gt;2000,"Medium Category","Low Category"))</f>
        <v>Low Category</v>
      </c>
      <c r="G3842" s="2">
        <v>0.36</v>
      </c>
      <c r="H3842" s="24">
        <f t="shared" ref="H3842:H3905" si="120">E3842*G3842</f>
        <v>557.63279999999997</v>
      </c>
      <c r="I3842" s="2">
        <f t="shared" ref="I3842:I3905" si="121">E3842-H3842</f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63" t="str">
        <f>IF(AND(DmartSalesData[[#This Row],[sales]]&gt;3000,DmartSalesData[[#This Row],[profit]]&gt;500),"Good","Not Good")</f>
        <v>Not Good</v>
      </c>
      <c r="R3842" s="73">
        <f>YEAR(DmartSalesData[[#This Row],[order_date]])</f>
        <v>2024</v>
      </c>
      <c r="S3842" s="73"/>
    </row>
    <row r="3843" spans="1:19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 t="str">
        <f>IF(DmartSalesData[[#This Row],[sales]]&gt;4000,"High Category",IF(DmartSalesData[[#This Row],[sales]]&gt;2000,"Medium Category","Low Category"))</f>
        <v>Low Category</v>
      </c>
      <c r="G3843" s="2">
        <v>0.32</v>
      </c>
      <c r="H3843" s="24">
        <f t="shared" si="120"/>
        <v>58.646400000000007</v>
      </c>
      <c r="I3843" s="2">
        <f t="shared" si="121"/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63" t="str">
        <f>IF(AND(DmartSalesData[[#This Row],[sales]]&gt;3000,DmartSalesData[[#This Row],[profit]]&gt;500),"Good","Not Good")</f>
        <v>Not Good</v>
      </c>
      <c r="R3843" s="73">
        <f>YEAR(DmartSalesData[[#This Row],[order_date]])</f>
        <v>2024</v>
      </c>
      <c r="S3843" s="73"/>
    </row>
    <row r="3844" spans="1:19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 t="str">
        <f>IF(DmartSalesData[[#This Row],[sales]]&gt;4000,"High Category",IF(DmartSalesData[[#This Row],[sales]]&gt;2000,"Medium Category","Low Category"))</f>
        <v>Low Category</v>
      </c>
      <c r="G3844" s="2">
        <v>0.28999999999999998</v>
      </c>
      <c r="H3844" s="24">
        <f t="shared" si="120"/>
        <v>307.47829999999999</v>
      </c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63" t="str">
        <f>IF(AND(DmartSalesData[[#This Row],[sales]]&gt;3000,DmartSalesData[[#This Row],[profit]]&gt;500),"Good","Not Good")</f>
        <v>Not Good</v>
      </c>
      <c r="R3844" s="73">
        <f>YEAR(DmartSalesData[[#This Row],[order_date]])</f>
        <v>2024</v>
      </c>
      <c r="S3844" s="73"/>
    </row>
    <row r="3845" spans="1:19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 t="str">
        <f>IF(DmartSalesData[[#This Row],[sales]]&gt;4000,"High Category",IF(DmartSalesData[[#This Row],[sales]]&gt;2000,"Medium Category","Low Category"))</f>
        <v>Medium Category</v>
      </c>
      <c r="G3845" s="2">
        <v>7.0000000000000007E-2</v>
      </c>
      <c r="H3845" s="24">
        <f t="shared" si="120"/>
        <v>142.78810000000001</v>
      </c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63" t="str">
        <f>IF(AND(DmartSalesData[[#This Row],[sales]]&gt;3000,DmartSalesData[[#This Row],[profit]]&gt;500),"Good","Not Good")</f>
        <v>Not Good</v>
      </c>
      <c r="R3845" s="73">
        <f>YEAR(DmartSalesData[[#This Row],[order_date]])</f>
        <v>2023</v>
      </c>
      <c r="S3845" s="73"/>
    </row>
    <row r="3846" spans="1:19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 t="str">
        <f>IF(DmartSalesData[[#This Row],[sales]]&gt;4000,"High Category",IF(DmartSalesData[[#This Row],[sales]]&gt;2000,"Medium Category","Low Category"))</f>
        <v>Low Category</v>
      </c>
      <c r="G3846" s="2">
        <v>0.25</v>
      </c>
      <c r="H3846" s="24">
        <f t="shared" si="120"/>
        <v>266.85000000000002</v>
      </c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63" t="str">
        <f>IF(AND(DmartSalesData[[#This Row],[sales]]&gt;3000,DmartSalesData[[#This Row],[profit]]&gt;500),"Good","Not Good")</f>
        <v>Not Good</v>
      </c>
      <c r="R3846" s="73">
        <f>YEAR(DmartSalesData[[#This Row],[order_date]])</f>
        <v>2024</v>
      </c>
      <c r="S3846" s="73"/>
    </row>
    <row r="3847" spans="1:19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 t="str">
        <f>IF(DmartSalesData[[#This Row],[sales]]&gt;4000,"High Category",IF(DmartSalesData[[#This Row],[sales]]&gt;2000,"Medium Category","Low Category"))</f>
        <v>Medium Category</v>
      </c>
      <c r="G3847" s="2">
        <v>0.1</v>
      </c>
      <c r="H3847" s="24">
        <f t="shared" si="120"/>
        <v>305.17500000000001</v>
      </c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63" t="str">
        <f>IF(AND(DmartSalesData[[#This Row],[sales]]&gt;3000,DmartSalesData[[#This Row],[profit]]&gt;500),"Good","Not Good")</f>
        <v>Not Good</v>
      </c>
      <c r="R3847" s="73">
        <f>YEAR(DmartSalesData[[#This Row],[order_date]])</f>
        <v>2023</v>
      </c>
      <c r="S3847" s="73"/>
    </row>
    <row r="3848" spans="1:19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 t="str">
        <f>IF(DmartSalesData[[#This Row],[sales]]&gt;4000,"High Category",IF(DmartSalesData[[#This Row],[sales]]&gt;2000,"Medium Category","Low Category"))</f>
        <v>Medium Category</v>
      </c>
      <c r="G3848" s="2">
        <v>0.28999999999999998</v>
      </c>
      <c r="H3848" s="24">
        <f t="shared" si="120"/>
        <v>666.53599999999994</v>
      </c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63" t="str">
        <f>IF(AND(DmartSalesData[[#This Row],[sales]]&gt;3000,DmartSalesData[[#This Row],[profit]]&gt;500),"Good","Not Good")</f>
        <v>Not Good</v>
      </c>
      <c r="R3848" s="73">
        <f>YEAR(DmartSalesData[[#This Row],[order_date]])</f>
        <v>2023</v>
      </c>
      <c r="S3848" s="73"/>
    </row>
    <row r="3849" spans="1:19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 t="str">
        <f>IF(DmartSalesData[[#This Row],[sales]]&gt;4000,"High Category",IF(DmartSalesData[[#This Row],[sales]]&gt;2000,"Medium Category","Low Category"))</f>
        <v>Low Category</v>
      </c>
      <c r="G3849" s="2">
        <v>0.22</v>
      </c>
      <c r="H3849" s="24">
        <f t="shared" si="120"/>
        <v>64.561199999999999</v>
      </c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63" t="str">
        <f>IF(AND(DmartSalesData[[#This Row],[sales]]&gt;3000,DmartSalesData[[#This Row],[profit]]&gt;500),"Good","Not Good")</f>
        <v>Not Good</v>
      </c>
      <c r="R3849" s="73">
        <f>YEAR(DmartSalesData[[#This Row],[order_date]])</f>
        <v>2023</v>
      </c>
      <c r="S3849" s="73"/>
    </row>
    <row r="3850" spans="1:19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 t="str">
        <f>IF(DmartSalesData[[#This Row],[sales]]&gt;4000,"High Category",IF(DmartSalesData[[#This Row],[sales]]&gt;2000,"Medium Category","Low Category"))</f>
        <v>Low Category</v>
      </c>
      <c r="G3850" s="2">
        <v>0.34</v>
      </c>
      <c r="H3850" s="24">
        <f t="shared" si="120"/>
        <v>492.21800000000007</v>
      </c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63" t="str">
        <f>IF(AND(DmartSalesData[[#This Row],[sales]]&gt;3000,DmartSalesData[[#This Row],[profit]]&gt;500),"Good","Not Good")</f>
        <v>Not Good</v>
      </c>
      <c r="R3850" s="73">
        <f>YEAR(DmartSalesData[[#This Row],[order_date]])</f>
        <v>2023</v>
      </c>
      <c r="S3850" s="73"/>
    </row>
    <row r="3851" spans="1:19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 t="str">
        <f>IF(DmartSalesData[[#This Row],[sales]]&gt;4000,"High Category",IF(DmartSalesData[[#This Row],[sales]]&gt;2000,"Medium Category","Low Category"))</f>
        <v>Low Category</v>
      </c>
      <c r="G3851" s="2">
        <v>0.49</v>
      </c>
      <c r="H3851" s="24">
        <f t="shared" si="120"/>
        <v>95.765599999999992</v>
      </c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63" t="str">
        <f>IF(AND(DmartSalesData[[#This Row],[sales]]&gt;3000,DmartSalesData[[#This Row],[profit]]&gt;500),"Good","Not Good")</f>
        <v>Not Good</v>
      </c>
      <c r="R3851" s="73">
        <f>YEAR(DmartSalesData[[#This Row],[order_date]])</f>
        <v>2023</v>
      </c>
      <c r="S3851" s="73"/>
    </row>
    <row r="3852" spans="1:19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 t="str">
        <f>IF(DmartSalesData[[#This Row],[sales]]&gt;4000,"High Category",IF(DmartSalesData[[#This Row],[sales]]&gt;2000,"Medium Category","Low Category"))</f>
        <v>Low Category</v>
      </c>
      <c r="G3852" s="2">
        <v>0.18</v>
      </c>
      <c r="H3852" s="24">
        <f t="shared" si="120"/>
        <v>333.87479999999999</v>
      </c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63" t="str">
        <f>IF(AND(DmartSalesData[[#This Row],[sales]]&gt;3000,DmartSalesData[[#This Row],[profit]]&gt;500),"Good","Not Good")</f>
        <v>Not Good</v>
      </c>
      <c r="R3852" s="73">
        <f>YEAR(DmartSalesData[[#This Row],[order_date]])</f>
        <v>2024</v>
      </c>
      <c r="S3852" s="73"/>
    </row>
    <row r="3853" spans="1:19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 t="str">
        <f>IF(DmartSalesData[[#This Row],[sales]]&gt;4000,"High Category",IF(DmartSalesData[[#This Row],[sales]]&gt;2000,"Medium Category","Low Category"))</f>
        <v>Low Category</v>
      </c>
      <c r="G3853" s="2">
        <v>0.31</v>
      </c>
      <c r="H3853" s="24">
        <f t="shared" si="120"/>
        <v>424.58840000000004</v>
      </c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63" t="str">
        <f>IF(AND(DmartSalesData[[#This Row],[sales]]&gt;3000,DmartSalesData[[#This Row],[profit]]&gt;500),"Good","Not Good")</f>
        <v>Not Good</v>
      </c>
      <c r="R3853" s="73">
        <f>YEAR(DmartSalesData[[#This Row],[order_date]])</f>
        <v>2023</v>
      </c>
      <c r="S3853" s="73"/>
    </row>
    <row r="3854" spans="1:19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 t="str">
        <f>IF(DmartSalesData[[#This Row],[sales]]&gt;4000,"High Category",IF(DmartSalesData[[#This Row],[sales]]&gt;2000,"Medium Category","Low Category"))</f>
        <v>Medium Category</v>
      </c>
      <c r="G3854" s="2">
        <v>0.43</v>
      </c>
      <c r="H3854" s="24">
        <f t="shared" si="120"/>
        <v>1493.0115999999998</v>
      </c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63" t="str">
        <f>IF(AND(DmartSalesData[[#This Row],[sales]]&gt;3000,DmartSalesData[[#This Row],[profit]]&gt;500),"Good","Not Good")</f>
        <v>Not Good</v>
      </c>
      <c r="R3854" s="73">
        <f>YEAR(DmartSalesData[[#This Row],[order_date]])</f>
        <v>2024</v>
      </c>
      <c r="S3854" s="73"/>
    </row>
    <row r="3855" spans="1:19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 t="str">
        <f>IF(DmartSalesData[[#This Row],[sales]]&gt;4000,"High Category",IF(DmartSalesData[[#This Row],[sales]]&gt;2000,"Medium Category","Low Category"))</f>
        <v>Low Category</v>
      </c>
      <c r="G3855" s="2">
        <v>0.05</v>
      </c>
      <c r="H3855" s="24">
        <f t="shared" si="120"/>
        <v>80.31450000000001</v>
      </c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63" t="str">
        <f>IF(AND(DmartSalesData[[#This Row],[sales]]&gt;3000,DmartSalesData[[#This Row],[profit]]&gt;500),"Good","Not Good")</f>
        <v>Not Good</v>
      </c>
      <c r="R3855" s="73">
        <f>YEAR(DmartSalesData[[#This Row],[order_date]])</f>
        <v>2023</v>
      </c>
      <c r="S3855" s="73"/>
    </row>
    <row r="3856" spans="1:19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 t="str">
        <f>IF(DmartSalesData[[#This Row],[sales]]&gt;4000,"High Category",IF(DmartSalesData[[#This Row],[sales]]&gt;2000,"Medium Category","Low Category"))</f>
        <v>Low Category</v>
      </c>
      <c r="G3856" s="2">
        <v>0.4</v>
      </c>
      <c r="H3856" s="24">
        <f t="shared" si="120"/>
        <v>775.31200000000001</v>
      </c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63" t="str">
        <f>IF(AND(DmartSalesData[[#This Row],[sales]]&gt;3000,DmartSalesData[[#This Row],[profit]]&gt;500),"Good","Not Good")</f>
        <v>Not Good</v>
      </c>
      <c r="R3856" s="73">
        <f>YEAR(DmartSalesData[[#This Row],[order_date]])</f>
        <v>2023</v>
      </c>
      <c r="S3856" s="73"/>
    </row>
    <row r="3857" spans="1:19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 t="str">
        <f>IF(DmartSalesData[[#This Row],[sales]]&gt;4000,"High Category",IF(DmartSalesData[[#This Row],[sales]]&gt;2000,"Medium Category","Low Category"))</f>
        <v>Medium Category</v>
      </c>
      <c r="G3857" s="2">
        <v>0.12</v>
      </c>
      <c r="H3857" s="24">
        <f t="shared" si="120"/>
        <v>438.49679999999995</v>
      </c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63" t="str">
        <f>IF(AND(DmartSalesData[[#This Row],[sales]]&gt;3000,DmartSalesData[[#This Row],[profit]]&gt;500),"Good","Not Good")</f>
        <v>Not Good</v>
      </c>
      <c r="R3857" s="73">
        <f>YEAR(DmartSalesData[[#This Row],[order_date]])</f>
        <v>2023</v>
      </c>
      <c r="S3857" s="73"/>
    </row>
    <row r="3858" spans="1:19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 t="str">
        <f>IF(DmartSalesData[[#This Row],[sales]]&gt;4000,"High Category",IF(DmartSalesData[[#This Row],[sales]]&gt;2000,"Medium Category","Low Category"))</f>
        <v>Medium Category</v>
      </c>
      <c r="G3858" s="2">
        <v>0.27</v>
      </c>
      <c r="H3858" s="24">
        <f t="shared" si="120"/>
        <v>663.255</v>
      </c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63" t="str">
        <f>IF(AND(DmartSalesData[[#This Row],[sales]]&gt;3000,DmartSalesData[[#This Row],[profit]]&gt;500),"Good","Not Good")</f>
        <v>Not Good</v>
      </c>
      <c r="R3858" s="73">
        <f>YEAR(DmartSalesData[[#This Row],[order_date]])</f>
        <v>2024</v>
      </c>
      <c r="S3858" s="73"/>
    </row>
    <row r="3859" spans="1:19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 t="str">
        <f>IF(DmartSalesData[[#This Row],[sales]]&gt;4000,"High Category",IF(DmartSalesData[[#This Row],[sales]]&gt;2000,"Medium Category","Low Category"))</f>
        <v>Medium Category</v>
      </c>
      <c r="G3859" s="2">
        <v>0.5</v>
      </c>
      <c r="H3859" s="24">
        <f t="shared" si="120"/>
        <v>1413.3150000000001</v>
      </c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63" t="str">
        <f>IF(AND(DmartSalesData[[#This Row],[sales]]&gt;3000,DmartSalesData[[#This Row],[profit]]&gt;500),"Good","Not Good")</f>
        <v>Not Good</v>
      </c>
      <c r="R3859" s="73">
        <f>YEAR(DmartSalesData[[#This Row],[order_date]])</f>
        <v>2023</v>
      </c>
      <c r="S3859" s="73"/>
    </row>
    <row r="3860" spans="1:19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 t="str">
        <f>IF(DmartSalesData[[#This Row],[sales]]&gt;4000,"High Category",IF(DmartSalesData[[#This Row],[sales]]&gt;2000,"Medium Category","Low Category"))</f>
        <v>High Category</v>
      </c>
      <c r="G3860" s="2">
        <v>0.49</v>
      </c>
      <c r="H3860" s="24">
        <f t="shared" si="120"/>
        <v>2069.0740000000001</v>
      </c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63" t="str">
        <f>IF(AND(DmartSalesData[[#This Row],[sales]]&gt;3000,DmartSalesData[[#This Row],[profit]]&gt;500),"Good","Not Good")</f>
        <v>Good</v>
      </c>
      <c r="R3860" s="73">
        <f>YEAR(DmartSalesData[[#This Row],[order_date]])</f>
        <v>2024</v>
      </c>
      <c r="S3860" s="73"/>
    </row>
    <row r="3861" spans="1:19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 t="str">
        <f>IF(DmartSalesData[[#This Row],[sales]]&gt;4000,"High Category",IF(DmartSalesData[[#This Row],[sales]]&gt;2000,"Medium Category","Low Category"))</f>
        <v>Low Category</v>
      </c>
      <c r="G3861" s="2">
        <v>0.16</v>
      </c>
      <c r="H3861" s="24">
        <f t="shared" si="120"/>
        <v>178.20000000000002</v>
      </c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63" t="str">
        <f>IF(AND(DmartSalesData[[#This Row],[sales]]&gt;3000,DmartSalesData[[#This Row],[profit]]&gt;500),"Good","Not Good")</f>
        <v>Not Good</v>
      </c>
      <c r="R3861" s="73">
        <f>YEAR(DmartSalesData[[#This Row],[order_date]])</f>
        <v>2024</v>
      </c>
      <c r="S3861" s="73"/>
    </row>
    <row r="3862" spans="1:19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 t="str">
        <f>IF(DmartSalesData[[#This Row],[sales]]&gt;4000,"High Category",IF(DmartSalesData[[#This Row],[sales]]&gt;2000,"Medium Category","Low Category"))</f>
        <v>High Category</v>
      </c>
      <c r="G3862" s="2">
        <v>7.0000000000000007E-2</v>
      </c>
      <c r="H3862" s="24">
        <f t="shared" si="120"/>
        <v>346.29070000000007</v>
      </c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63" t="str">
        <f>IF(AND(DmartSalesData[[#This Row],[sales]]&gt;3000,DmartSalesData[[#This Row],[profit]]&gt;500),"Good","Not Good")</f>
        <v>Good</v>
      </c>
      <c r="R3862" s="73">
        <f>YEAR(DmartSalesData[[#This Row],[order_date]])</f>
        <v>2024</v>
      </c>
      <c r="S3862" s="73"/>
    </row>
    <row r="3863" spans="1:19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 t="str">
        <f>IF(DmartSalesData[[#This Row],[sales]]&gt;4000,"High Category",IF(DmartSalesData[[#This Row],[sales]]&gt;2000,"Medium Category","Low Category"))</f>
        <v>High Category</v>
      </c>
      <c r="G3863" s="2">
        <v>0.47</v>
      </c>
      <c r="H3863" s="24">
        <f t="shared" si="120"/>
        <v>2119.9396999999999</v>
      </c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63" t="str">
        <f>IF(AND(DmartSalesData[[#This Row],[sales]]&gt;3000,DmartSalesData[[#This Row],[profit]]&gt;500),"Good","Not Good")</f>
        <v>Good</v>
      </c>
      <c r="R3863" s="73">
        <f>YEAR(DmartSalesData[[#This Row],[order_date]])</f>
        <v>2024</v>
      </c>
      <c r="S3863" s="73"/>
    </row>
    <row r="3864" spans="1:19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 t="str">
        <f>IF(DmartSalesData[[#This Row],[sales]]&gt;4000,"High Category",IF(DmartSalesData[[#This Row],[sales]]&gt;2000,"Medium Category","Low Category"))</f>
        <v>Low Category</v>
      </c>
      <c r="G3864" s="2">
        <v>0.45</v>
      </c>
      <c r="H3864" s="24">
        <f t="shared" si="120"/>
        <v>676.84949999999992</v>
      </c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63" t="str">
        <f>IF(AND(DmartSalesData[[#This Row],[sales]]&gt;3000,DmartSalesData[[#This Row],[profit]]&gt;500),"Good","Not Good")</f>
        <v>Not Good</v>
      </c>
      <c r="R3864" s="73">
        <f>YEAR(DmartSalesData[[#This Row],[order_date]])</f>
        <v>2024</v>
      </c>
      <c r="S3864" s="73"/>
    </row>
    <row r="3865" spans="1:19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 t="str">
        <f>IF(DmartSalesData[[#This Row],[sales]]&gt;4000,"High Category",IF(DmartSalesData[[#This Row],[sales]]&gt;2000,"Medium Category","Low Category"))</f>
        <v>High Category</v>
      </c>
      <c r="G3865" s="2">
        <v>0.31</v>
      </c>
      <c r="H3865" s="24">
        <f t="shared" si="120"/>
        <v>1387.3739999999998</v>
      </c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63" t="str">
        <f>IF(AND(DmartSalesData[[#This Row],[sales]]&gt;3000,DmartSalesData[[#This Row],[profit]]&gt;500),"Good","Not Good")</f>
        <v>Good</v>
      </c>
      <c r="R3865" s="73">
        <f>YEAR(DmartSalesData[[#This Row],[order_date]])</f>
        <v>2024</v>
      </c>
      <c r="S3865" s="73"/>
    </row>
    <row r="3866" spans="1:19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 t="str">
        <f>IF(DmartSalesData[[#This Row],[sales]]&gt;4000,"High Category",IF(DmartSalesData[[#This Row],[sales]]&gt;2000,"Medium Category","Low Category"))</f>
        <v>Medium Category</v>
      </c>
      <c r="G3866" s="2">
        <v>0.02</v>
      </c>
      <c r="H3866" s="24">
        <f t="shared" si="120"/>
        <v>75.887799999999999</v>
      </c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63" t="str">
        <f>IF(AND(DmartSalesData[[#This Row],[sales]]&gt;3000,DmartSalesData[[#This Row],[profit]]&gt;500),"Good","Not Good")</f>
        <v>Not Good</v>
      </c>
      <c r="R3866" s="73">
        <f>YEAR(DmartSalesData[[#This Row],[order_date]])</f>
        <v>2024</v>
      </c>
      <c r="S3866" s="73"/>
    </row>
    <row r="3867" spans="1:19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 t="str">
        <f>IF(DmartSalesData[[#This Row],[sales]]&gt;4000,"High Category",IF(DmartSalesData[[#This Row],[sales]]&gt;2000,"Medium Category","Low Category"))</f>
        <v>High Category</v>
      </c>
      <c r="G3867" s="2">
        <v>0.38</v>
      </c>
      <c r="H3867" s="24">
        <f t="shared" si="120"/>
        <v>1771.0698</v>
      </c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63" t="str">
        <f>IF(AND(DmartSalesData[[#This Row],[sales]]&gt;3000,DmartSalesData[[#This Row],[profit]]&gt;500),"Good","Not Good")</f>
        <v>Not Good</v>
      </c>
      <c r="R3867" s="73">
        <f>YEAR(DmartSalesData[[#This Row],[order_date]])</f>
        <v>2023</v>
      </c>
      <c r="S3867" s="73"/>
    </row>
    <row r="3868" spans="1:19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 t="str">
        <f>IF(DmartSalesData[[#This Row],[sales]]&gt;4000,"High Category",IF(DmartSalesData[[#This Row],[sales]]&gt;2000,"Medium Category","Low Category"))</f>
        <v>Medium Category</v>
      </c>
      <c r="G3868" s="2">
        <v>0.08</v>
      </c>
      <c r="H3868" s="24">
        <f t="shared" si="120"/>
        <v>278.9248</v>
      </c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63" t="str">
        <f>IF(AND(DmartSalesData[[#This Row],[sales]]&gt;3000,DmartSalesData[[#This Row],[profit]]&gt;500),"Good","Not Good")</f>
        <v>Good</v>
      </c>
      <c r="R3868" s="73">
        <f>YEAR(DmartSalesData[[#This Row],[order_date]])</f>
        <v>2023</v>
      </c>
      <c r="S3868" s="73"/>
    </row>
    <row r="3869" spans="1:19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 t="str">
        <f>IF(DmartSalesData[[#This Row],[sales]]&gt;4000,"High Category",IF(DmartSalesData[[#This Row],[sales]]&gt;2000,"Medium Category","Low Category"))</f>
        <v>Medium Category</v>
      </c>
      <c r="G3869" s="2">
        <v>0.47</v>
      </c>
      <c r="H3869" s="24">
        <f t="shared" si="120"/>
        <v>1600.3217999999999</v>
      </c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63" t="str">
        <f>IF(AND(DmartSalesData[[#This Row],[sales]]&gt;3000,DmartSalesData[[#This Row],[profit]]&gt;500),"Good","Not Good")</f>
        <v>Good</v>
      </c>
      <c r="R3869" s="73">
        <f>YEAR(DmartSalesData[[#This Row],[order_date]])</f>
        <v>2023</v>
      </c>
      <c r="S3869" s="73"/>
    </row>
    <row r="3870" spans="1:19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 t="str">
        <f>IF(DmartSalesData[[#This Row],[sales]]&gt;4000,"High Category",IF(DmartSalesData[[#This Row],[sales]]&gt;2000,"Medium Category","Low Category"))</f>
        <v>Low Category</v>
      </c>
      <c r="G3870" s="2">
        <v>0.22</v>
      </c>
      <c r="H3870" s="24">
        <f t="shared" si="120"/>
        <v>25.735600000000002</v>
      </c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63" t="str">
        <f>IF(AND(DmartSalesData[[#This Row],[sales]]&gt;3000,DmartSalesData[[#This Row],[profit]]&gt;500),"Good","Not Good")</f>
        <v>Not Good</v>
      </c>
      <c r="R3870" s="73">
        <f>YEAR(DmartSalesData[[#This Row],[order_date]])</f>
        <v>2024</v>
      </c>
      <c r="S3870" s="73"/>
    </row>
    <row r="3871" spans="1:19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 t="str">
        <f>IF(DmartSalesData[[#This Row],[sales]]&gt;4000,"High Category",IF(DmartSalesData[[#This Row],[sales]]&gt;2000,"Medium Category","Low Category"))</f>
        <v>Medium Category</v>
      </c>
      <c r="G3871" s="2">
        <v>0.31</v>
      </c>
      <c r="H3871" s="24">
        <f t="shared" si="120"/>
        <v>751.93599999999992</v>
      </c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63" t="str">
        <f>IF(AND(DmartSalesData[[#This Row],[sales]]&gt;3000,DmartSalesData[[#This Row],[profit]]&gt;500),"Good","Not Good")</f>
        <v>Not Good</v>
      </c>
      <c r="R3871" s="73">
        <f>YEAR(DmartSalesData[[#This Row],[order_date]])</f>
        <v>2024</v>
      </c>
      <c r="S3871" s="73"/>
    </row>
    <row r="3872" spans="1:19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 t="str">
        <f>IF(DmartSalesData[[#This Row],[sales]]&gt;4000,"High Category",IF(DmartSalesData[[#This Row],[sales]]&gt;2000,"Medium Category","Low Category"))</f>
        <v>Low Category</v>
      </c>
      <c r="G3872" s="2">
        <v>0.14000000000000001</v>
      </c>
      <c r="H3872" s="24">
        <f t="shared" si="120"/>
        <v>151.38480000000001</v>
      </c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63" t="str">
        <f>IF(AND(DmartSalesData[[#This Row],[sales]]&gt;3000,DmartSalesData[[#This Row],[profit]]&gt;500),"Good","Not Good")</f>
        <v>Not Good</v>
      </c>
      <c r="R3872" s="73">
        <f>YEAR(DmartSalesData[[#This Row],[order_date]])</f>
        <v>2023</v>
      </c>
      <c r="S3872" s="73"/>
    </row>
    <row r="3873" spans="1:19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 t="str">
        <f>IF(DmartSalesData[[#This Row],[sales]]&gt;4000,"High Category",IF(DmartSalesData[[#This Row],[sales]]&gt;2000,"Medium Category","Low Category"))</f>
        <v>Low Category</v>
      </c>
      <c r="G3873" s="2">
        <v>0.24</v>
      </c>
      <c r="H3873" s="24">
        <f t="shared" si="120"/>
        <v>405.12</v>
      </c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63" t="str">
        <f>IF(AND(DmartSalesData[[#This Row],[sales]]&gt;3000,DmartSalesData[[#This Row],[profit]]&gt;500),"Good","Not Good")</f>
        <v>Not Good</v>
      </c>
      <c r="R3873" s="73">
        <f>YEAR(DmartSalesData[[#This Row],[order_date]])</f>
        <v>2024</v>
      </c>
      <c r="S3873" s="73"/>
    </row>
    <row r="3874" spans="1:19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 t="str">
        <f>IF(DmartSalesData[[#This Row],[sales]]&gt;4000,"High Category",IF(DmartSalesData[[#This Row],[sales]]&gt;2000,"Medium Category","Low Category"))</f>
        <v>High Category</v>
      </c>
      <c r="G3874" s="2">
        <v>0.38</v>
      </c>
      <c r="H3874" s="24">
        <f t="shared" si="120"/>
        <v>1860.556</v>
      </c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63" t="str">
        <f>IF(AND(DmartSalesData[[#This Row],[sales]]&gt;3000,DmartSalesData[[#This Row],[profit]]&gt;500),"Good","Not Good")</f>
        <v>Good</v>
      </c>
      <c r="R3874" s="73">
        <f>YEAR(DmartSalesData[[#This Row],[order_date]])</f>
        <v>2024</v>
      </c>
      <c r="S3874" s="73"/>
    </row>
    <row r="3875" spans="1:19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 t="str">
        <f>IF(DmartSalesData[[#This Row],[sales]]&gt;4000,"High Category",IF(DmartSalesData[[#This Row],[sales]]&gt;2000,"Medium Category","Low Category"))</f>
        <v>Low Category</v>
      </c>
      <c r="G3875" s="2">
        <v>0.25</v>
      </c>
      <c r="H3875" s="24">
        <f t="shared" si="120"/>
        <v>129.74</v>
      </c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63" t="str">
        <f>IF(AND(DmartSalesData[[#This Row],[sales]]&gt;3000,DmartSalesData[[#This Row],[profit]]&gt;500),"Good","Not Good")</f>
        <v>Not Good</v>
      </c>
      <c r="R3875" s="73">
        <f>YEAR(DmartSalesData[[#This Row],[order_date]])</f>
        <v>2024</v>
      </c>
      <c r="S3875" s="73"/>
    </row>
    <row r="3876" spans="1:19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 t="str">
        <f>IF(DmartSalesData[[#This Row],[sales]]&gt;4000,"High Category",IF(DmartSalesData[[#This Row],[sales]]&gt;2000,"Medium Category","Low Category"))</f>
        <v>Medium Category</v>
      </c>
      <c r="G3876" s="2">
        <v>0.42</v>
      </c>
      <c r="H3876" s="24">
        <f t="shared" si="120"/>
        <v>1528.8755999999998</v>
      </c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63" t="str">
        <f>IF(AND(DmartSalesData[[#This Row],[sales]]&gt;3000,DmartSalesData[[#This Row],[profit]]&gt;500),"Good","Not Good")</f>
        <v>Good</v>
      </c>
      <c r="R3876" s="73">
        <f>YEAR(DmartSalesData[[#This Row],[order_date]])</f>
        <v>2023</v>
      </c>
      <c r="S3876" s="73"/>
    </row>
    <row r="3877" spans="1:19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 t="str">
        <f>IF(DmartSalesData[[#This Row],[sales]]&gt;4000,"High Category",IF(DmartSalesData[[#This Row],[sales]]&gt;2000,"Medium Category","Low Category"))</f>
        <v>Low Category</v>
      </c>
      <c r="G3877" s="2">
        <v>0.36</v>
      </c>
      <c r="H3877" s="24">
        <f t="shared" si="120"/>
        <v>341.07479999999998</v>
      </c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63" t="str">
        <f>IF(AND(DmartSalesData[[#This Row],[sales]]&gt;3000,DmartSalesData[[#This Row],[profit]]&gt;500),"Good","Not Good")</f>
        <v>Not Good</v>
      </c>
      <c r="R3877" s="73">
        <f>YEAR(DmartSalesData[[#This Row],[order_date]])</f>
        <v>2024</v>
      </c>
      <c r="S3877" s="73"/>
    </row>
    <row r="3878" spans="1:19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 t="str">
        <f>IF(DmartSalesData[[#This Row],[sales]]&gt;4000,"High Category",IF(DmartSalesData[[#This Row],[sales]]&gt;2000,"Medium Category","Low Category"))</f>
        <v>Low Category</v>
      </c>
      <c r="G3878" s="2">
        <v>0.04</v>
      </c>
      <c r="H3878" s="24">
        <f t="shared" si="120"/>
        <v>5.4508000000000001</v>
      </c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63" t="str">
        <f>IF(AND(DmartSalesData[[#This Row],[sales]]&gt;3000,DmartSalesData[[#This Row],[profit]]&gt;500),"Good","Not Good")</f>
        <v>Not Good</v>
      </c>
      <c r="R3878" s="73">
        <f>YEAR(DmartSalesData[[#This Row],[order_date]])</f>
        <v>2024</v>
      </c>
      <c r="S3878" s="73"/>
    </row>
    <row r="3879" spans="1:19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 t="str">
        <f>IF(DmartSalesData[[#This Row],[sales]]&gt;4000,"High Category",IF(DmartSalesData[[#This Row],[sales]]&gt;2000,"Medium Category","Low Category"))</f>
        <v>Medium Category</v>
      </c>
      <c r="G3879" s="2">
        <v>0.3</v>
      </c>
      <c r="H3879" s="24">
        <f t="shared" si="120"/>
        <v>767.08499999999992</v>
      </c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63" t="str">
        <f>IF(AND(DmartSalesData[[#This Row],[sales]]&gt;3000,DmartSalesData[[#This Row],[profit]]&gt;500),"Good","Not Good")</f>
        <v>Not Good</v>
      </c>
      <c r="R3879" s="73">
        <f>YEAR(DmartSalesData[[#This Row],[order_date]])</f>
        <v>2023</v>
      </c>
      <c r="S3879" s="73"/>
    </row>
    <row r="3880" spans="1:19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 t="str">
        <f>IF(DmartSalesData[[#This Row],[sales]]&gt;4000,"High Category",IF(DmartSalesData[[#This Row],[sales]]&gt;2000,"Medium Category","Low Category"))</f>
        <v>Low Category</v>
      </c>
      <c r="G3880" s="2">
        <v>0.31</v>
      </c>
      <c r="H3880" s="24">
        <f t="shared" si="120"/>
        <v>275.8845</v>
      </c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63" t="str">
        <f>IF(AND(DmartSalesData[[#This Row],[sales]]&gt;3000,DmartSalesData[[#This Row],[profit]]&gt;500),"Good","Not Good")</f>
        <v>Not Good</v>
      </c>
      <c r="R3880" s="73">
        <f>YEAR(DmartSalesData[[#This Row],[order_date]])</f>
        <v>2024</v>
      </c>
      <c r="S3880" s="73"/>
    </row>
    <row r="3881" spans="1:19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 t="str">
        <f>IF(DmartSalesData[[#This Row],[sales]]&gt;4000,"High Category",IF(DmartSalesData[[#This Row],[sales]]&gt;2000,"Medium Category","Low Category"))</f>
        <v>High Category</v>
      </c>
      <c r="G3881" s="2">
        <v>0.19</v>
      </c>
      <c r="H3881" s="24">
        <f t="shared" si="120"/>
        <v>917.84819999999991</v>
      </c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63" t="str">
        <f>IF(AND(DmartSalesData[[#This Row],[sales]]&gt;3000,DmartSalesData[[#This Row],[profit]]&gt;500),"Good","Not Good")</f>
        <v>Good</v>
      </c>
      <c r="R3881" s="73">
        <f>YEAR(DmartSalesData[[#This Row],[order_date]])</f>
        <v>2023</v>
      </c>
      <c r="S3881" s="73"/>
    </row>
    <row r="3882" spans="1:19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 t="str">
        <f>IF(DmartSalesData[[#This Row],[sales]]&gt;4000,"High Category",IF(DmartSalesData[[#This Row],[sales]]&gt;2000,"Medium Category","Low Category"))</f>
        <v>Low Category</v>
      </c>
      <c r="G3882" s="2">
        <v>0.16</v>
      </c>
      <c r="H3882" s="24">
        <f t="shared" si="120"/>
        <v>175.69759999999999</v>
      </c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63" t="str">
        <f>IF(AND(DmartSalesData[[#This Row],[sales]]&gt;3000,DmartSalesData[[#This Row],[profit]]&gt;500),"Good","Not Good")</f>
        <v>Not Good</v>
      </c>
      <c r="R3882" s="73">
        <f>YEAR(DmartSalesData[[#This Row],[order_date]])</f>
        <v>2023</v>
      </c>
      <c r="S3882" s="73"/>
    </row>
    <row r="3883" spans="1:19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 t="str">
        <f>IF(DmartSalesData[[#This Row],[sales]]&gt;4000,"High Category",IF(DmartSalesData[[#This Row],[sales]]&gt;2000,"Medium Category","Low Category"))</f>
        <v>Low Category</v>
      </c>
      <c r="G3883" s="2">
        <v>0.03</v>
      </c>
      <c r="H3883" s="24">
        <f t="shared" si="120"/>
        <v>31.229099999999999</v>
      </c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63" t="str">
        <f>IF(AND(DmartSalesData[[#This Row],[sales]]&gt;3000,DmartSalesData[[#This Row],[profit]]&gt;500),"Good","Not Good")</f>
        <v>Not Good</v>
      </c>
      <c r="R3883" s="73">
        <f>YEAR(DmartSalesData[[#This Row],[order_date]])</f>
        <v>2024</v>
      </c>
      <c r="S3883" s="73"/>
    </row>
    <row r="3884" spans="1:19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 t="str">
        <f>IF(DmartSalesData[[#This Row],[sales]]&gt;4000,"High Category",IF(DmartSalesData[[#This Row],[sales]]&gt;2000,"Medium Category","Low Category"))</f>
        <v>Low Category</v>
      </c>
      <c r="G3884" s="2">
        <v>0.22</v>
      </c>
      <c r="H3884" s="24">
        <f t="shared" si="120"/>
        <v>56.676400000000001</v>
      </c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63" t="str">
        <f>IF(AND(DmartSalesData[[#This Row],[sales]]&gt;3000,DmartSalesData[[#This Row],[profit]]&gt;500),"Good","Not Good")</f>
        <v>Not Good</v>
      </c>
      <c r="R3884" s="73">
        <f>YEAR(DmartSalesData[[#This Row],[order_date]])</f>
        <v>2023</v>
      </c>
      <c r="S3884" s="73"/>
    </row>
    <row r="3885" spans="1:19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 t="str">
        <f>IF(DmartSalesData[[#This Row],[sales]]&gt;4000,"High Category",IF(DmartSalesData[[#This Row],[sales]]&gt;2000,"Medium Category","Low Category"))</f>
        <v>Low Category</v>
      </c>
      <c r="G3885" s="2">
        <v>0.17</v>
      </c>
      <c r="H3885" s="24">
        <f t="shared" si="120"/>
        <v>291.74040000000002</v>
      </c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63" t="str">
        <f>IF(AND(DmartSalesData[[#This Row],[sales]]&gt;3000,DmartSalesData[[#This Row],[profit]]&gt;500),"Good","Not Good")</f>
        <v>Not Good</v>
      </c>
      <c r="R3885" s="73">
        <f>YEAR(DmartSalesData[[#This Row],[order_date]])</f>
        <v>2024</v>
      </c>
      <c r="S3885" s="73"/>
    </row>
    <row r="3886" spans="1:19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 t="str">
        <f>IF(DmartSalesData[[#This Row],[sales]]&gt;4000,"High Category",IF(DmartSalesData[[#This Row],[sales]]&gt;2000,"Medium Category","Low Category"))</f>
        <v>Low Category</v>
      </c>
      <c r="G3886" s="2">
        <v>0.48</v>
      </c>
      <c r="H3886" s="24">
        <f t="shared" si="120"/>
        <v>104.712</v>
      </c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63" t="str">
        <f>IF(AND(DmartSalesData[[#This Row],[sales]]&gt;3000,DmartSalesData[[#This Row],[profit]]&gt;500),"Good","Not Good")</f>
        <v>Not Good</v>
      </c>
      <c r="R3886" s="73">
        <f>YEAR(DmartSalesData[[#This Row],[order_date]])</f>
        <v>2024</v>
      </c>
      <c r="S3886" s="73"/>
    </row>
    <row r="3887" spans="1:19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 t="str">
        <f>IF(DmartSalesData[[#This Row],[sales]]&gt;4000,"High Category",IF(DmartSalesData[[#This Row],[sales]]&gt;2000,"Medium Category","Low Category"))</f>
        <v>Medium Category</v>
      </c>
      <c r="G3887" s="2">
        <v>0.34</v>
      </c>
      <c r="H3887" s="24">
        <f t="shared" si="120"/>
        <v>865.14360000000011</v>
      </c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63" t="str">
        <f>IF(AND(DmartSalesData[[#This Row],[sales]]&gt;3000,DmartSalesData[[#This Row],[profit]]&gt;500),"Good","Not Good")</f>
        <v>Not Good</v>
      </c>
      <c r="R3887" s="73">
        <f>YEAR(DmartSalesData[[#This Row],[order_date]])</f>
        <v>2024</v>
      </c>
      <c r="S3887" s="73"/>
    </row>
    <row r="3888" spans="1:19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 t="str">
        <f>IF(DmartSalesData[[#This Row],[sales]]&gt;4000,"High Category",IF(DmartSalesData[[#This Row],[sales]]&gt;2000,"Medium Category","Low Category"))</f>
        <v>Medium Category</v>
      </c>
      <c r="G3888" s="2">
        <v>0.23</v>
      </c>
      <c r="H3888" s="24">
        <f t="shared" si="120"/>
        <v>592.82269999999994</v>
      </c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63" t="str">
        <f>IF(AND(DmartSalesData[[#This Row],[sales]]&gt;3000,DmartSalesData[[#This Row],[profit]]&gt;500),"Good","Not Good")</f>
        <v>Not Good</v>
      </c>
      <c r="R3888" s="73">
        <f>YEAR(DmartSalesData[[#This Row],[order_date]])</f>
        <v>2024</v>
      </c>
      <c r="S3888" s="73"/>
    </row>
    <row r="3889" spans="1:19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 t="str">
        <f>IF(DmartSalesData[[#This Row],[sales]]&gt;4000,"High Category",IF(DmartSalesData[[#This Row],[sales]]&gt;2000,"Medium Category","Low Category"))</f>
        <v>Low Category</v>
      </c>
      <c r="G3889" s="2">
        <v>0.38</v>
      </c>
      <c r="H3889" s="24">
        <f t="shared" si="120"/>
        <v>137.13819999999998</v>
      </c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63" t="str">
        <f>IF(AND(DmartSalesData[[#This Row],[sales]]&gt;3000,DmartSalesData[[#This Row],[profit]]&gt;500),"Good","Not Good")</f>
        <v>Not Good</v>
      </c>
      <c r="R3889" s="73">
        <f>YEAR(DmartSalesData[[#This Row],[order_date]])</f>
        <v>2023</v>
      </c>
      <c r="S3889" s="73"/>
    </row>
    <row r="3890" spans="1:19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 t="str">
        <f>IF(DmartSalesData[[#This Row],[sales]]&gt;4000,"High Category",IF(DmartSalesData[[#This Row],[sales]]&gt;2000,"Medium Category","Low Category"))</f>
        <v>Low Category</v>
      </c>
      <c r="G3890" s="2">
        <v>0.39</v>
      </c>
      <c r="H3890" s="24">
        <f t="shared" si="120"/>
        <v>497.76089999999999</v>
      </c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63" t="str">
        <f>IF(AND(DmartSalesData[[#This Row],[sales]]&gt;3000,DmartSalesData[[#This Row],[profit]]&gt;500),"Good","Not Good")</f>
        <v>Not Good</v>
      </c>
      <c r="R3890" s="73">
        <f>YEAR(DmartSalesData[[#This Row],[order_date]])</f>
        <v>2024</v>
      </c>
      <c r="S3890" s="73"/>
    </row>
    <row r="3891" spans="1:19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 t="str">
        <f>IF(DmartSalesData[[#This Row],[sales]]&gt;4000,"High Category",IF(DmartSalesData[[#This Row],[sales]]&gt;2000,"Medium Category","Low Category"))</f>
        <v>High Category</v>
      </c>
      <c r="G3891" s="2">
        <v>0.24</v>
      </c>
      <c r="H3891" s="24">
        <f t="shared" si="120"/>
        <v>1002.5567999999998</v>
      </c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63" t="str">
        <f>IF(AND(DmartSalesData[[#This Row],[sales]]&gt;3000,DmartSalesData[[#This Row],[profit]]&gt;500),"Good","Not Good")</f>
        <v>Not Good</v>
      </c>
      <c r="R3891" s="73">
        <f>YEAR(DmartSalesData[[#This Row],[order_date]])</f>
        <v>2024</v>
      </c>
      <c r="S3891" s="73"/>
    </row>
    <row r="3892" spans="1:19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 t="str">
        <f>IF(DmartSalesData[[#This Row],[sales]]&gt;4000,"High Category",IF(DmartSalesData[[#This Row],[sales]]&gt;2000,"Medium Category","Low Category"))</f>
        <v>Medium Category</v>
      </c>
      <c r="G3892" s="2">
        <v>0.04</v>
      </c>
      <c r="H3892" s="24">
        <f t="shared" si="120"/>
        <v>94.658799999999999</v>
      </c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63" t="str">
        <f>IF(AND(DmartSalesData[[#This Row],[sales]]&gt;3000,DmartSalesData[[#This Row],[profit]]&gt;500),"Good","Not Good")</f>
        <v>Not Good</v>
      </c>
      <c r="R3892" s="73">
        <f>YEAR(DmartSalesData[[#This Row],[order_date]])</f>
        <v>2024</v>
      </c>
      <c r="S3892" s="73"/>
    </row>
    <row r="3893" spans="1:19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 t="str">
        <f>IF(DmartSalesData[[#This Row],[sales]]&gt;4000,"High Category",IF(DmartSalesData[[#This Row],[sales]]&gt;2000,"Medium Category","Low Category"))</f>
        <v>Medium Category</v>
      </c>
      <c r="G3893" s="2">
        <v>0.39</v>
      </c>
      <c r="H3893" s="24">
        <f t="shared" si="120"/>
        <v>869.54010000000005</v>
      </c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63" t="str">
        <f>IF(AND(DmartSalesData[[#This Row],[sales]]&gt;3000,DmartSalesData[[#This Row],[profit]]&gt;500),"Good","Not Good")</f>
        <v>Not Good</v>
      </c>
      <c r="R3893" s="73">
        <f>YEAR(DmartSalesData[[#This Row],[order_date]])</f>
        <v>2023</v>
      </c>
      <c r="S3893" s="73"/>
    </row>
    <row r="3894" spans="1:19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 t="str">
        <f>IF(DmartSalesData[[#This Row],[sales]]&gt;4000,"High Category",IF(DmartSalesData[[#This Row],[sales]]&gt;2000,"Medium Category","Low Category"))</f>
        <v>Medium Category</v>
      </c>
      <c r="G3894" s="2">
        <v>0.05</v>
      </c>
      <c r="H3894" s="24">
        <f t="shared" si="120"/>
        <v>176.20050000000003</v>
      </c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63" t="str">
        <f>IF(AND(DmartSalesData[[#This Row],[sales]]&gt;3000,DmartSalesData[[#This Row],[profit]]&gt;500),"Good","Not Good")</f>
        <v>Good</v>
      </c>
      <c r="R3894" s="73">
        <f>YEAR(DmartSalesData[[#This Row],[order_date]])</f>
        <v>2024</v>
      </c>
      <c r="S3894" s="73"/>
    </row>
    <row r="3895" spans="1:19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 t="str">
        <f>IF(DmartSalesData[[#This Row],[sales]]&gt;4000,"High Category",IF(DmartSalesData[[#This Row],[sales]]&gt;2000,"Medium Category","Low Category"))</f>
        <v>Medium Category</v>
      </c>
      <c r="G3895" s="2">
        <v>0.42</v>
      </c>
      <c r="H3895" s="24">
        <f t="shared" si="120"/>
        <v>1513.2264</v>
      </c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63" t="str">
        <f>IF(AND(DmartSalesData[[#This Row],[sales]]&gt;3000,DmartSalesData[[#This Row],[profit]]&gt;500),"Good","Not Good")</f>
        <v>Good</v>
      </c>
      <c r="R3895" s="73">
        <f>YEAR(DmartSalesData[[#This Row],[order_date]])</f>
        <v>2024</v>
      </c>
      <c r="S3895" s="73"/>
    </row>
    <row r="3896" spans="1:19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 t="str">
        <f>IF(DmartSalesData[[#This Row],[sales]]&gt;4000,"High Category",IF(DmartSalesData[[#This Row],[sales]]&gt;2000,"Medium Category","Low Category"))</f>
        <v>Medium Category</v>
      </c>
      <c r="G3896" s="2">
        <v>0.17</v>
      </c>
      <c r="H3896" s="24">
        <f t="shared" si="120"/>
        <v>651.71540000000005</v>
      </c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63" t="str">
        <f>IF(AND(DmartSalesData[[#This Row],[sales]]&gt;3000,DmartSalesData[[#This Row],[profit]]&gt;500),"Good","Not Good")</f>
        <v>Good</v>
      </c>
      <c r="R3896" s="73">
        <f>YEAR(DmartSalesData[[#This Row],[order_date]])</f>
        <v>2023</v>
      </c>
      <c r="S3896" s="73"/>
    </row>
    <row r="3897" spans="1:19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 t="str">
        <f>IF(DmartSalesData[[#This Row],[sales]]&gt;4000,"High Category",IF(DmartSalesData[[#This Row],[sales]]&gt;2000,"Medium Category","Low Category"))</f>
        <v>High Category</v>
      </c>
      <c r="G3897" s="2">
        <v>0.32</v>
      </c>
      <c r="H3897" s="24">
        <f t="shared" si="120"/>
        <v>1334.1951999999999</v>
      </c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63" t="str">
        <f>IF(AND(DmartSalesData[[#This Row],[sales]]&gt;3000,DmartSalesData[[#This Row],[profit]]&gt;500),"Good","Not Good")</f>
        <v>Good</v>
      </c>
      <c r="R3897" s="73">
        <f>YEAR(DmartSalesData[[#This Row],[order_date]])</f>
        <v>2023</v>
      </c>
      <c r="S3897" s="73"/>
    </row>
    <row r="3898" spans="1:19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 t="str">
        <f>IF(DmartSalesData[[#This Row],[sales]]&gt;4000,"High Category",IF(DmartSalesData[[#This Row],[sales]]&gt;2000,"Medium Category","Low Category"))</f>
        <v>Low Category</v>
      </c>
      <c r="G3898" s="2">
        <v>0.37</v>
      </c>
      <c r="H3898" s="24">
        <f t="shared" si="120"/>
        <v>458.0711</v>
      </c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63" t="str">
        <f>IF(AND(DmartSalesData[[#This Row],[sales]]&gt;3000,DmartSalesData[[#This Row],[profit]]&gt;500),"Good","Not Good")</f>
        <v>Not Good</v>
      </c>
      <c r="R3898" s="73">
        <f>YEAR(DmartSalesData[[#This Row],[order_date]])</f>
        <v>2023</v>
      </c>
      <c r="S3898" s="73"/>
    </row>
    <row r="3899" spans="1:19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 t="str">
        <f>IF(DmartSalesData[[#This Row],[sales]]&gt;4000,"High Category",IF(DmartSalesData[[#This Row],[sales]]&gt;2000,"Medium Category","Low Category"))</f>
        <v>Low Category</v>
      </c>
      <c r="G3899" s="2">
        <v>0.02</v>
      </c>
      <c r="H3899" s="24">
        <f t="shared" si="120"/>
        <v>8.5052000000000003</v>
      </c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63" t="str">
        <f>IF(AND(DmartSalesData[[#This Row],[sales]]&gt;3000,DmartSalesData[[#This Row],[profit]]&gt;500),"Good","Not Good")</f>
        <v>Not Good</v>
      </c>
      <c r="R3899" s="73">
        <f>YEAR(DmartSalesData[[#This Row],[order_date]])</f>
        <v>2023</v>
      </c>
      <c r="S3899" s="73"/>
    </row>
    <row r="3900" spans="1:19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 t="str">
        <f>IF(DmartSalesData[[#This Row],[sales]]&gt;4000,"High Category",IF(DmartSalesData[[#This Row],[sales]]&gt;2000,"Medium Category","Low Category"))</f>
        <v>Low Category</v>
      </c>
      <c r="G3900" s="2">
        <v>0.19</v>
      </c>
      <c r="H3900" s="24">
        <f t="shared" si="120"/>
        <v>373.02699999999999</v>
      </c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63" t="str">
        <f>IF(AND(DmartSalesData[[#This Row],[sales]]&gt;3000,DmartSalesData[[#This Row],[profit]]&gt;500),"Good","Not Good")</f>
        <v>Not Good</v>
      </c>
      <c r="R3900" s="73">
        <f>YEAR(DmartSalesData[[#This Row],[order_date]])</f>
        <v>2024</v>
      </c>
      <c r="S3900" s="73"/>
    </row>
    <row r="3901" spans="1:19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 t="str">
        <f>IF(DmartSalesData[[#This Row],[sales]]&gt;4000,"High Category",IF(DmartSalesData[[#This Row],[sales]]&gt;2000,"Medium Category","Low Category"))</f>
        <v>High Category</v>
      </c>
      <c r="G3901" s="2">
        <v>0.3</v>
      </c>
      <c r="H3901" s="24">
        <f t="shared" si="120"/>
        <v>1286.9939999999999</v>
      </c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63" t="str">
        <f>IF(AND(DmartSalesData[[#This Row],[sales]]&gt;3000,DmartSalesData[[#This Row],[profit]]&gt;500),"Good","Not Good")</f>
        <v>Good</v>
      </c>
      <c r="R3901" s="73">
        <f>YEAR(DmartSalesData[[#This Row],[order_date]])</f>
        <v>2024</v>
      </c>
      <c r="S3901" s="73"/>
    </row>
    <row r="3902" spans="1:19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 t="str">
        <f>IF(DmartSalesData[[#This Row],[sales]]&gt;4000,"High Category",IF(DmartSalesData[[#This Row],[sales]]&gt;2000,"Medium Category","Low Category"))</f>
        <v>Low Category</v>
      </c>
      <c r="G3902" s="2">
        <v>0.42</v>
      </c>
      <c r="H3902" s="24">
        <f t="shared" si="120"/>
        <v>202.58279999999999</v>
      </c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63" t="str">
        <f>IF(AND(DmartSalesData[[#This Row],[sales]]&gt;3000,DmartSalesData[[#This Row],[profit]]&gt;500),"Good","Not Good")</f>
        <v>Not Good</v>
      </c>
      <c r="R3902" s="73">
        <f>YEAR(DmartSalesData[[#This Row],[order_date]])</f>
        <v>2023</v>
      </c>
      <c r="S3902" s="73"/>
    </row>
    <row r="3903" spans="1:19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 t="str">
        <f>IF(DmartSalesData[[#This Row],[sales]]&gt;4000,"High Category",IF(DmartSalesData[[#This Row],[sales]]&gt;2000,"Medium Category","Low Category"))</f>
        <v>Medium Category</v>
      </c>
      <c r="G3903" s="2">
        <v>0.36</v>
      </c>
      <c r="H3903" s="24">
        <f t="shared" si="120"/>
        <v>1051.9811999999999</v>
      </c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63" t="str">
        <f>IF(AND(DmartSalesData[[#This Row],[sales]]&gt;3000,DmartSalesData[[#This Row],[profit]]&gt;500),"Good","Not Good")</f>
        <v>Not Good</v>
      </c>
      <c r="R3903" s="73">
        <f>YEAR(DmartSalesData[[#This Row],[order_date]])</f>
        <v>2024</v>
      </c>
      <c r="S3903" s="73"/>
    </row>
    <row r="3904" spans="1:19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 t="str">
        <f>IF(DmartSalesData[[#This Row],[sales]]&gt;4000,"High Category",IF(DmartSalesData[[#This Row],[sales]]&gt;2000,"Medium Category","Low Category"))</f>
        <v>Medium Category</v>
      </c>
      <c r="G3904" s="2">
        <v>0.45</v>
      </c>
      <c r="H3904" s="24">
        <f t="shared" si="120"/>
        <v>1590.8895</v>
      </c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63" t="str">
        <f>IF(AND(DmartSalesData[[#This Row],[sales]]&gt;3000,DmartSalesData[[#This Row],[profit]]&gt;500),"Good","Not Good")</f>
        <v>Good</v>
      </c>
      <c r="R3904" s="73">
        <f>YEAR(DmartSalesData[[#This Row],[order_date]])</f>
        <v>2024</v>
      </c>
      <c r="S3904" s="73"/>
    </row>
    <row r="3905" spans="1:19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 t="str">
        <f>IF(DmartSalesData[[#This Row],[sales]]&gt;4000,"High Category",IF(DmartSalesData[[#This Row],[sales]]&gt;2000,"Medium Category","Low Category"))</f>
        <v>Medium Category</v>
      </c>
      <c r="G3905" s="2">
        <v>0.04</v>
      </c>
      <c r="H3905" s="24">
        <f t="shared" si="120"/>
        <v>98.356000000000009</v>
      </c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63" t="str">
        <f>IF(AND(DmartSalesData[[#This Row],[sales]]&gt;3000,DmartSalesData[[#This Row],[profit]]&gt;500),"Good","Not Good")</f>
        <v>Not Good</v>
      </c>
      <c r="R3905" s="73">
        <f>YEAR(DmartSalesData[[#This Row],[order_date]])</f>
        <v>2023</v>
      </c>
      <c r="S3905" s="73"/>
    </row>
    <row r="3906" spans="1:19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 t="str">
        <f>IF(DmartSalesData[[#This Row],[sales]]&gt;4000,"High Category",IF(DmartSalesData[[#This Row],[sales]]&gt;2000,"Medium Category","Low Category"))</f>
        <v>Low Category</v>
      </c>
      <c r="G3906" s="2">
        <v>0.04</v>
      </c>
      <c r="H3906" s="24">
        <f t="shared" ref="H3906:H3969" si="122">E3906*G3906</f>
        <v>54.014399999999995</v>
      </c>
      <c r="I3906" s="2">
        <f t="shared" ref="I3906:I3969" si="123">E3906-H3906</f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63" t="str">
        <f>IF(AND(DmartSalesData[[#This Row],[sales]]&gt;3000,DmartSalesData[[#This Row],[profit]]&gt;500),"Good","Not Good")</f>
        <v>Not Good</v>
      </c>
      <c r="R3906" s="73">
        <f>YEAR(DmartSalesData[[#This Row],[order_date]])</f>
        <v>2023</v>
      </c>
      <c r="S3906" s="73"/>
    </row>
    <row r="3907" spans="1:19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 t="str">
        <f>IF(DmartSalesData[[#This Row],[sales]]&gt;4000,"High Category",IF(DmartSalesData[[#This Row],[sales]]&gt;2000,"Medium Category","Low Category"))</f>
        <v>Low Category</v>
      </c>
      <c r="G3907" s="2">
        <v>0.36</v>
      </c>
      <c r="H3907" s="24">
        <f t="shared" si="122"/>
        <v>611.61120000000005</v>
      </c>
      <c r="I3907" s="2">
        <f t="shared" si="123"/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63" t="str">
        <f>IF(AND(DmartSalesData[[#This Row],[sales]]&gt;3000,DmartSalesData[[#This Row],[profit]]&gt;500),"Good","Not Good")</f>
        <v>Not Good</v>
      </c>
      <c r="R3907" s="73">
        <f>YEAR(DmartSalesData[[#This Row],[order_date]])</f>
        <v>2024</v>
      </c>
      <c r="S3907" s="73"/>
    </row>
    <row r="3908" spans="1:19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 t="str">
        <f>IF(DmartSalesData[[#This Row],[sales]]&gt;4000,"High Category",IF(DmartSalesData[[#This Row],[sales]]&gt;2000,"Medium Category","Low Category"))</f>
        <v>Low Category</v>
      </c>
      <c r="G3908" s="2">
        <v>0.2</v>
      </c>
      <c r="H3908" s="24">
        <f t="shared" si="122"/>
        <v>90.220000000000013</v>
      </c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63" t="str">
        <f>IF(AND(DmartSalesData[[#This Row],[sales]]&gt;3000,DmartSalesData[[#This Row],[profit]]&gt;500),"Good","Not Good")</f>
        <v>Not Good</v>
      </c>
      <c r="R3908" s="73">
        <f>YEAR(DmartSalesData[[#This Row],[order_date]])</f>
        <v>2024</v>
      </c>
      <c r="S3908" s="73"/>
    </row>
    <row r="3909" spans="1:19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 t="str">
        <f>IF(DmartSalesData[[#This Row],[sales]]&gt;4000,"High Category",IF(DmartSalesData[[#This Row],[sales]]&gt;2000,"Medium Category","Low Category"))</f>
        <v>Low Category</v>
      </c>
      <c r="G3909" s="2">
        <v>0.24</v>
      </c>
      <c r="H3909" s="24">
        <f t="shared" si="122"/>
        <v>368.07839999999999</v>
      </c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63" t="str">
        <f>IF(AND(DmartSalesData[[#This Row],[sales]]&gt;3000,DmartSalesData[[#This Row],[profit]]&gt;500),"Good","Not Good")</f>
        <v>Not Good</v>
      </c>
      <c r="R3909" s="73">
        <f>YEAR(DmartSalesData[[#This Row],[order_date]])</f>
        <v>2024</v>
      </c>
      <c r="S3909" s="73"/>
    </row>
    <row r="3910" spans="1:19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 t="str">
        <f>IF(DmartSalesData[[#This Row],[sales]]&gt;4000,"High Category",IF(DmartSalesData[[#This Row],[sales]]&gt;2000,"Medium Category","Low Category"))</f>
        <v>Low Category</v>
      </c>
      <c r="G3910" s="2">
        <v>0.3</v>
      </c>
      <c r="H3910" s="24">
        <f t="shared" si="122"/>
        <v>95.234999999999999</v>
      </c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63" t="str">
        <f>IF(AND(DmartSalesData[[#This Row],[sales]]&gt;3000,DmartSalesData[[#This Row],[profit]]&gt;500),"Good","Not Good")</f>
        <v>Not Good</v>
      </c>
      <c r="R3910" s="73">
        <f>YEAR(DmartSalesData[[#This Row],[order_date]])</f>
        <v>2024</v>
      </c>
      <c r="S3910" s="73"/>
    </row>
    <row r="3911" spans="1:19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 t="str">
        <f>IF(DmartSalesData[[#This Row],[sales]]&gt;4000,"High Category",IF(DmartSalesData[[#This Row],[sales]]&gt;2000,"Medium Category","Low Category"))</f>
        <v>Medium Category</v>
      </c>
      <c r="G3911" s="2">
        <v>0.49</v>
      </c>
      <c r="H3911" s="24">
        <f t="shared" si="122"/>
        <v>1792.9050999999999</v>
      </c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63" t="str">
        <f>IF(AND(DmartSalesData[[#This Row],[sales]]&gt;3000,DmartSalesData[[#This Row],[profit]]&gt;500),"Good","Not Good")</f>
        <v>Good</v>
      </c>
      <c r="R3911" s="73">
        <f>YEAR(DmartSalesData[[#This Row],[order_date]])</f>
        <v>2024</v>
      </c>
      <c r="S3911" s="73"/>
    </row>
    <row r="3912" spans="1:19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 t="str">
        <f>IF(DmartSalesData[[#This Row],[sales]]&gt;4000,"High Category",IF(DmartSalesData[[#This Row],[sales]]&gt;2000,"Medium Category","Low Category"))</f>
        <v>High Category</v>
      </c>
      <c r="G3912" s="2">
        <v>0.03</v>
      </c>
      <c r="H3912" s="24">
        <f t="shared" si="122"/>
        <v>135.00540000000001</v>
      </c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63" t="str">
        <f>IF(AND(DmartSalesData[[#This Row],[sales]]&gt;3000,DmartSalesData[[#This Row],[profit]]&gt;500),"Good","Not Good")</f>
        <v>Good</v>
      </c>
      <c r="R3912" s="73">
        <f>YEAR(DmartSalesData[[#This Row],[order_date]])</f>
        <v>2023</v>
      </c>
      <c r="S3912" s="73"/>
    </row>
    <row r="3913" spans="1:19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 t="str">
        <f>IF(DmartSalesData[[#This Row],[sales]]&gt;4000,"High Category",IF(DmartSalesData[[#This Row],[sales]]&gt;2000,"Medium Category","Low Category"))</f>
        <v>Medium Category</v>
      </c>
      <c r="G3913" s="2">
        <v>0.05</v>
      </c>
      <c r="H3913" s="24">
        <f t="shared" si="122"/>
        <v>160.21050000000002</v>
      </c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63" t="str">
        <f>IF(AND(DmartSalesData[[#This Row],[sales]]&gt;3000,DmartSalesData[[#This Row],[profit]]&gt;500),"Good","Not Good")</f>
        <v>Good</v>
      </c>
      <c r="R3913" s="73">
        <f>YEAR(DmartSalesData[[#This Row],[order_date]])</f>
        <v>2024</v>
      </c>
      <c r="S3913" s="73"/>
    </row>
    <row r="3914" spans="1:19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 t="str">
        <f>IF(DmartSalesData[[#This Row],[sales]]&gt;4000,"High Category",IF(DmartSalesData[[#This Row],[sales]]&gt;2000,"Medium Category","Low Category"))</f>
        <v>Medium Category</v>
      </c>
      <c r="G3914" s="2">
        <v>0.41</v>
      </c>
      <c r="H3914" s="24">
        <f t="shared" si="122"/>
        <v>1360.3184999999999</v>
      </c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63" t="str">
        <f>IF(AND(DmartSalesData[[#This Row],[sales]]&gt;3000,DmartSalesData[[#This Row],[profit]]&gt;500),"Good","Not Good")</f>
        <v>Not Good</v>
      </c>
      <c r="R3914" s="73">
        <f>YEAR(DmartSalesData[[#This Row],[order_date]])</f>
        <v>2024</v>
      </c>
      <c r="S3914" s="73"/>
    </row>
    <row r="3915" spans="1:19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 t="str">
        <f>IF(DmartSalesData[[#This Row],[sales]]&gt;4000,"High Category",IF(DmartSalesData[[#This Row],[sales]]&gt;2000,"Medium Category","Low Category"))</f>
        <v>Medium Category</v>
      </c>
      <c r="G3915" s="2">
        <v>0.01</v>
      </c>
      <c r="H3915" s="24">
        <f t="shared" si="122"/>
        <v>24.135000000000002</v>
      </c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63" t="str">
        <f>IF(AND(DmartSalesData[[#This Row],[sales]]&gt;3000,DmartSalesData[[#This Row],[profit]]&gt;500),"Good","Not Good")</f>
        <v>Not Good</v>
      </c>
      <c r="R3915" s="73">
        <f>YEAR(DmartSalesData[[#This Row],[order_date]])</f>
        <v>2023</v>
      </c>
      <c r="S3915" s="73"/>
    </row>
    <row r="3916" spans="1:19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 t="str">
        <f>IF(DmartSalesData[[#This Row],[sales]]&gt;4000,"High Category",IF(DmartSalesData[[#This Row],[sales]]&gt;2000,"Medium Category","Low Category"))</f>
        <v>Low Category</v>
      </c>
      <c r="G3916" s="2">
        <v>0.23</v>
      </c>
      <c r="H3916" s="24">
        <f t="shared" si="122"/>
        <v>198.85340000000002</v>
      </c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63" t="str">
        <f>IF(AND(DmartSalesData[[#This Row],[sales]]&gt;3000,DmartSalesData[[#This Row],[profit]]&gt;500),"Good","Not Good")</f>
        <v>Not Good</v>
      </c>
      <c r="R3916" s="73">
        <f>YEAR(DmartSalesData[[#This Row],[order_date]])</f>
        <v>2023</v>
      </c>
      <c r="S3916" s="73"/>
    </row>
    <row r="3917" spans="1:19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 t="str">
        <f>IF(DmartSalesData[[#This Row],[sales]]&gt;4000,"High Category",IF(DmartSalesData[[#This Row],[sales]]&gt;2000,"Medium Category","Low Category"))</f>
        <v>Low Category</v>
      </c>
      <c r="G3917" s="2">
        <v>0.39</v>
      </c>
      <c r="H3917" s="24">
        <f t="shared" si="122"/>
        <v>53.761499999999998</v>
      </c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63" t="str">
        <f>IF(AND(DmartSalesData[[#This Row],[sales]]&gt;3000,DmartSalesData[[#This Row],[profit]]&gt;500),"Good","Not Good")</f>
        <v>Not Good</v>
      </c>
      <c r="R3917" s="73">
        <f>YEAR(DmartSalesData[[#This Row],[order_date]])</f>
        <v>2024</v>
      </c>
      <c r="S3917" s="73"/>
    </row>
    <row r="3918" spans="1:19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 t="str">
        <f>IF(DmartSalesData[[#This Row],[sales]]&gt;4000,"High Category",IF(DmartSalesData[[#This Row],[sales]]&gt;2000,"Medium Category","Low Category"))</f>
        <v>Low Category</v>
      </c>
      <c r="G3918" s="2">
        <v>0.1</v>
      </c>
      <c r="H3918" s="24">
        <f t="shared" si="122"/>
        <v>178.548</v>
      </c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63" t="str">
        <f>IF(AND(DmartSalesData[[#This Row],[sales]]&gt;3000,DmartSalesData[[#This Row],[profit]]&gt;500),"Good","Not Good")</f>
        <v>Not Good</v>
      </c>
      <c r="R3918" s="73">
        <f>YEAR(DmartSalesData[[#This Row],[order_date]])</f>
        <v>2023</v>
      </c>
      <c r="S3918" s="73"/>
    </row>
    <row r="3919" spans="1:19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 t="str">
        <f>IF(DmartSalesData[[#This Row],[sales]]&gt;4000,"High Category",IF(DmartSalesData[[#This Row],[sales]]&gt;2000,"Medium Category","Low Category"))</f>
        <v>Medium Category</v>
      </c>
      <c r="G3919" s="2">
        <v>0.09</v>
      </c>
      <c r="H3919" s="24">
        <f t="shared" si="122"/>
        <v>340.40609999999998</v>
      </c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63" t="str">
        <f>IF(AND(DmartSalesData[[#This Row],[sales]]&gt;3000,DmartSalesData[[#This Row],[profit]]&gt;500),"Good","Not Good")</f>
        <v>Not Good</v>
      </c>
      <c r="R3919" s="73">
        <f>YEAR(DmartSalesData[[#This Row],[order_date]])</f>
        <v>2023</v>
      </c>
      <c r="S3919" s="73"/>
    </row>
    <row r="3920" spans="1:19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 t="str">
        <f>IF(DmartSalesData[[#This Row],[sales]]&gt;4000,"High Category",IF(DmartSalesData[[#This Row],[sales]]&gt;2000,"Medium Category","Low Category"))</f>
        <v>High Category</v>
      </c>
      <c r="G3920" s="2">
        <v>0.16</v>
      </c>
      <c r="H3920" s="24">
        <f t="shared" si="122"/>
        <v>768.97759999999994</v>
      </c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63" t="str">
        <f>IF(AND(DmartSalesData[[#This Row],[sales]]&gt;3000,DmartSalesData[[#This Row],[profit]]&gt;500),"Good","Not Good")</f>
        <v>Good</v>
      </c>
      <c r="R3920" s="73">
        <f>YEAR(DmartSalesData[[#This Row],[order_date]])</f>
        <v>2023</v>
      </c>
      <c r="S3920" s="73"/>
    </row>
    <row r="3921" spans="1:19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 t="str">
        <f>IF(DmartSalesData[[#This Row],[sales]]&gt;4000,"High Category",IF(DmartSalesData[[#This Row],[sales]]&gt;2000,"Medium Category","Low Category"))</f>
        <v>Medium Category</v>
      </c>
      <c r="G3921" s="2">
        <v>0.08</v>
      </c>
      <c r="H3921" s="24">
        <f t="shared" si="122"/>
        <v>176.98560000000001</v>
      </c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63" t="str">
        <f>IF(AND(DmartSalesData[[#This Row],[sales]]&gt;3000,DmartSalesData[[#This Row],[profit]]&gt;500),"Good","Not Good")</f>
        <v>Not Good</v>
      </c>
      <c r="R3921" s="73">
        <f>YEAR(DmartSalesData[[#This Row],[order_date]])</f>
        <v>2024</v>
      </c>
      <c r="S3921" s="73"/>
    </row>
    <row r="3922" spans="1:19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 t="str">
        <f>IF(DmartSalesData[[#This Row],[sales]]&gt;4000,"High Category",IF(DmartSalesData[[#This Row],[sales]]&gt;2000,"Medium Category","Low Category"))</f>
        <v>Low Category</v>
      </c>
      <c r="G3922" s="2">
        <v>0.34</v>
      </c>
      <c r="H3922" s="24">
        <f t="shared" si="122"/>
        <v>642.7428000000001</v>
      </c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63" t="str">
        <f>IF(AND(DmartSalesData[[#This Row],[sales]]&gt;3000,DmartSalesData[[#This Row],[profit]]&gt;500),"Good","Not Good")</f>
        <v>Not Good</v>
      </c>
      <c r="R3922" s="73">
        <f>YEAR(DmartSalesData[[#This Row],[order_date]])</f>
        <v>2024</v>
      </c>
      <c r="S3922" s="73"/>
    </row>
    <row r="3923" spans="1:19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 t="str">
        <f>IF(DmartSalesData[[#This Row],[sales]]&gt;4000,"High Category",IF(DmartSalesData[[#This Row],[sales]]&gt;2000,"Medium Category","Low Category"))</f>
        <v>Medium Category</v>
      </c>
      <c r="G3923" s="2">
        <v>0.1</v>
      </c>
      <c r="H3923" s="24">
        <f t="shared" si="122"/>
        <v>228.51999999999998</v>
      </c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63" t="str">
        <f>IF(AND(DmartSalesData[[#This Row],[sales]]&gt;3000,DmartSalesData[[#This Row],[profit]]&gt;500),"Good","Not Good")</f>
        <v>Not Good</v>
      </c>
      <c r="R3923" s="73">
        <f>YEAR(DmartSalesData[[#This Row],[order_date]])</f>
        <v>2023</v>
      </c>
      <c r="S3923" s="73"/>
    </row>
    <row r="3924" spans="1:19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 t="str">
        <f>IF(DmartSalesData[[#This Row],[sales]]&gt;4000,"High Category",IF(DmartSalesData[[#This Row],[sales]]&gt;2000,"Medium Category","Low Category"))</f>
        <v>Medium Category</v>
      </c>
      <c r="G3924" s="2">
        <v>0.11</v>
      </c>
      <c r="H3924" s="24">
        <f t="shared" si="122"/>
        <v>241.571</v>
      </c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63" t="str">
        <f>IF(AND(DmartSalesData[[#This Row],[sales]]&gt;3000,DmartSalesData[[#This Row],[profit]]&gt;500),"Good","Not Good")</f>
        <v>Not Good</v>
      </c>
      <c r="R3924" s="73">
        <f>YEAR(DmartSalesData[[#This Row],[order_date]])</f>
        <v>2024</v>
      </c>
      <c r="S3924" s="73"/>
    </row>
    <row r="3925" spans="1:19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 t="str">
        <f>IF(DmartSalesData[[#This Row],[sales]]&gt;4000,"High Category",IF(DmartSalesData[[#This Row],[sales]]&gt;2000,"Medium Category","Low Category"))</f>
        <v>Medium Category</v>
      </c>
      <c r="G3925" s="2">
        <v>0.28999999999999998</v>
      </c>
      <c r="H3925" s="24">
        <f t="shared" si="122"/>
        <v>918.37489999999991</v>
      </c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63" t="str">
        <f>IF(AND(DmartSalesData[[#This Row],[sales]]&gt;3000,DmartSalesData[[#This Row],[profit]]&gt;500),"Good","Not Good")</f>
        <v>Good</v>
      </c>
      <c r="R3925" s="73">
        <f>YEAR(DmartSalesData[[#This Row],[order_date]])</f>
        <v>2024</v>
      </c>
      <c r="S3925" s="73"/>
    </row>
    <row r="3926" spans="1:19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 t="str">
        <f>IF(DmartSalesData[[#This Row],[sales]]&gt;4000,"High Category",IF(DmartSalesData[[#This Row],[sales]]&gt;2000,"Medium Category","Low Category"))</f>
        <v>Medium Category</v>
      </c>
      <c r="G3926" s="2">
        <v>0.48</v>
      </c>
      <c r="H3926" s="24">
        <f t="shared" si="122"/>
        <v>1774.7136</v>
      </c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63" t="str">
        <f>IF(AND(DmartSalesData[[#This Row],[sales]]&gt;3000,DmartSalesData[[#This Row],[profit]]&gt;500),"Good","Not Good")</f>
        <v>Good</v>
      </c>
      <c r="R3926" s="73">
        <f>YEAR(DmartSalesData[[#This Row],[order_date]])</f>
        <v>2024</v>
      </c>
      <c r="S3926" s="73"/>
    </row>
    <row r="3927" spans="1:19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 t="str">
        <f>IF(DmartSalesData[[#This Row],[sales]]&gt;4000,"High Category",IF(DmartSalesData[[#This Row],[sales]]&gt;2000,"Medium Category","Low Category"))</f>
        <v>Medium Category</v>
      </c>
      <c r="G3927" s="2">
        <v>0.46</v>
      </c>
      <c r="H3927" s="24">
        <f t="shared" si="122"/>
        <v>1815.2934</v>
      </c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63" t="str">
        <f>IF(AND(DmartSalesData[[#This Row],[sales]]&gt;3000,DmartSalesData[[#This Row],[profit]]&gt;500),"Good","Not Good")</f>
        <v>Not Good</v>
      </c>
      <c r="R3927" s="73">
        <f>YEAR(DmartSalesData[[#This Row],[order_date]])</f>
        <v>2023</v>
      </c>
      <c r="S3927" s="73"/>
    </row>
    <row r="3928" spans="1:19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 t="str">
        <f>IF(DmartSalesData[[#This Row],[sales]]&gt;4000,"High Category",IF(DmartSalesData[[#This Row],[sales]]&gt;2000,"Medium Category","Low Category"))</f>
        <v>Medium Category</v>
      </c>
      <c r="G3928" s="2">
        <v>0.43</v>
      </c>
      <c r="H3928" s="24">
        <f t="shared" si="122"/>
        <v>1411.7157999999999</v>
      </c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63" t="str">
        <f>IF(AND(DmartSalesData[[#This Row],[sales]]&gt;3000,DmartSalesData[[#This Row],[profit]]&gt;500),"Good","Not Good")</f>
        <v>Good</v>
      </c>
      <c r="R3928" s="73">
        <f>YEAR(DmartSalesData[[#This Row],[order_date]])</f>
        <v>2023</v>
      </c>
      <c r="S3928" s="73"/>
    </row>
    <row r="3929" spans="1:19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 t="str">
        <f>IF(DmartSalesData[[#This Row],[sales]]&gt;4000,"High Category",IF(DmartSalesData[[#This Row],[sales]]&gt;2000,"Medium Category","Low Category"))</f>
        <v>Medium Category</v>
      </c>
      <c r="G3929" s="2">
        <v>0.27</v>
      </c>
      <c r="H3929" s="24">
        <f t="shared" si="122"/>
        <v>606.10950000000003</v>
      </c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63" t="str">
        <f>IF(AND(DmartSalesData[[#This Row],[sales]]&gt;3000,DmartSalesData[[#This Row],[profit]]&gt;500),"Good","Not Good")</f>
        <v>Not Good</v>
      </c>
      <c r="R3929" s="73">
        <f>YEAR(DmartSalesData[[#This Row],[order_date]])</f>
        <v>2024</v>
      </c>
      <c r="S3929" s="73"/>
    </row>
    <row r="3930" spans="1:19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 t="str">
        <f>IF(DmartSalesData[[#This Row],[sales]]&gt;4000,"High Category",IF(DmartSalesData[[#This Row],[sales]]&gt;2000,"Medium Category","Low Category"))</f>
        <v>High Category</v>
      </c>
      <c r="G3930" s="2">
        <v>0.15</v>
      </c>
      <c r="H3930" s="24">
        <f t="shared" si="122"/>
        <v>713.32650000000001</v>
      </c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63" t="str">
        <f>IF(AND(DmartSalesData[[#This Row],[sales]]&gt;3000,DmartSalesData[[#This Row],[profit]]&gt;500),"Good","Not Good")</f>
        <v>Good</v>
      </c>
      <c r="R3930" s="73">
        <f>YEAR(DmartSalesData[[#This Row],[order_date]])</f>
        <v>2024</v>
      </c>
      <c r="S3930" s="73"/>
    </row>
    <row r="3931" spans="1:19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 t="str">
        <f>IF(DmartSalesData[[#This Row],[sales]]&gt;4000,"High Category",IF(DmartSalesData[[#This Row],[sales]]&gt;2000,"Medium Category","Low Category"))</f>
        <v>Medium Category</v>
      </c>
      <c r="G3931" s="2">
        <v>0.35</v>
      </c>
      <c r="H3931" s="24">
        <f t="shared" si="122"/>
        <v>1254.3999999999999</v>
      </c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63" t="str">
        <f>IF(AND(DmartSalesData[[#This Row],[sales]]&gt;3000,DmartSalesData[[#This Row],[profit]]&gt;500),"Good","Not Good")</f>
        <v>Not Good</v>
      </c>
      <c r="R3931" s="73">
        <f>YEAR(DmartSalesData[[#This Row],[order_date]])</f>
        <v>2023</v>
      </c>
      <c r="S3931" s="73"/>
    </row>
    <row r="3932" spans="1:19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 t="str">
        <f>IF(DmartSalesData[[#This Row],[sales]]&gt;4000,"High Category",IF(DmartSalesData[[#This Row],[sales]]&gt;2000,"Medium Category","Low Category"))</f>
        <v>Medium Category</v>
      </c>
      <c r="G3932" s="2">
        <v>0.19</v>
      </c>
      <c r="H3932" s="24">
        <f t="shared" si="122"/>
        <v>416.21780000000001</v>
      </c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63" t="str">
        <f>IF(AND(DmartSalesData[[#This Row],[sales]]&gt;3000,DmartSalesData[[#This Row],[profit]]&gt;500),"Good","Not Good")</f>
        <v>Not Good</v>
      </c>
      <c r="R3932" s="73">
        <f>YEAR(DmartSalesData[[#This Row],[order_date]])</f>
        <v>2023</v>
      </c>
      <c r="S3932" s="73"/>
    </row>
    <row r="3933" spans="1:19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 t="str">
        <f>IF(DmartSalesData[[#This Row],[sales]]&gt;4000,"High Category",IF(DmartSalesData[[#This Row],[sales]]&gt;2000,"Medium Category","Low Category"))</f>
        <v>Medium Category</v>
      </c>
      <c r="G3933" s="2">
        <v>0.39</v>
      </c>
      <c r="H3933" s="24">
        <f t="shared" si="122"/>
        <v>892.41750000000002</v>
      </c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63" t="str">
        <f>IF(AND(DmartSalesData[[#This Row],[sales]]&gt;3000,DmartSalesData[[#This Row],[profit]]&gt;500),"Good","Not Good")</f>
        <v>Not Good</v>
      </c>
      <c r="R3933" s="73">
        <f>YEAR(DmartSalesData[[#This Row],[order_date]])</f>
        <v>2023</v>
      </c>
      <c r="S3933" s="73"/>
    </row>
    <row r="3934" spans="1:19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 t="str">
        <f>IF(DmartSalesData[[#This Row],[sales]]&gt;4000,"High Category",IF(DmartSalesData[[#This Row],[sales]]&gt;2000,"Medium Category","Low Category"))</f>
        <v>High Category</v>
      </c>
      <c r="G3934" s="2">
        <v>0.01</v>
      </c>
      <c r="H3934" s="24">
        <f t="shared" si="122"/>
        <v>41.081099999999999</v>
      </c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63" t="str">
        <f>IF(AND(DmartSalesData[[#This Row],[sales]]&gt;3000,DmartSalesData[[#This Row],[profit]]&gt;500),"Good","Not Good")</f>
        <v>Good</v>
      </c>
      <c r="R3934" s="73">
        <f>YEAR(DmartSalesData[[#This Row],[order_date]])</f>
        <v>2024</v>
      </c>
      <c r="S3934" s="73"/>
    </row>
    <row r="3935" spans="1:19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 t="str">
        <f>IF(DmartSalesData[[#This Row],[sales]]&gt;4000,"High Category",IF(DmartSalesData[[#This Row],[sales]]&gt;2000,"Medium Category","Low Category"))</f>
        <v>Medium Category</v>
      </c>
      <c r="G3935" s="2">
        <v>0.26</v>
      </c>
      <c r="H3935" s="24">
        <f t="shared" si="122"/>
        <v>587.24900000000002</v>
      </c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63" t="str">
        <f>IF(AND(DmartSalesData[[#This Row],[sales]]&gt;3000,DmartSalesData[[#This Row],[profit]]&gt;500),"Good","Not Good")</f>
        <v>Not Good</v>
      </c>
      <c r="R3935" s="73">
        <f>YEAR(DmartSalesData[[#This Row],[order_date]])</f>
        <v>2023</v>
      </c>
      <c r="S3935" s="73"/>
    </row>
    <row r="3936" spans="1:19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 t="str">
        <f>IF(DmartSalesData[[#This Row],[sales]]&gt;4000,"High Category",IF(DmartSalesData[[#This Row],[sales]]&gt;2000,"Medium Category","Low Category"))</f>
        <v>Medium Category</v>
      </c>
      <c r="G3936" s="2">
        <v>0.17</v>
      </c>
      <c r="H3936" s="24">
        <f t="shared" si="122"/>
        <v>447.05579999999998</v>
      </c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63" t="str">
        <f>IF(AND(DmartSalesData[[#This Row],[sales]]&gt;3000,DmartSalesData[[#This Row],[profit]]&gt;500),"Good","Not Good")</f>
        <v>Not Good</v>
      </c>
      <c r="R3936" s="73">
        <f>YEAR(DmartSalesData[[#This Row],[order_date]])</f>
        <v>2023</v>
      </c>
      <c r="S3936" s="73"/>
    </row>
    <row r="3937" spans="1:19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 t="str">
        <f>IF(DmartSalesData[[#This Row],[sales]]&gt;4000,"High Category",IF(DmartSalesData[[#This Row],[sales]]&gt;2000,"Medium Category","Low Category"))</f>
        <v>Low Category</v>
      </c>
      <c r="G3937" s="2">
        <v>0.12</v>
      </c>
      <c r="H3937" s="24">
        <f t="shared" si="122"/>
        <v>183.43319999999997</v>
      </c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63" t="str">
        <f>IF(AND(DmartSalesData[[#This Row],[sales]]&gt;3000,DmartSalesData[[#This Row],[profit]]&gt;500),"Good","Not Good")</f>
        <v>Not Good</v>
      </c>
      <c r="R3937" s="73">
        <f>YEAR(DmartSalesData[[#This Row],[order_date]])</f>
        <v>2024</v>
      </c>
      <c r="S3937" s="73"/>
    </row>
    <row r="3938" spans="1:19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 t="str">
        <f>IF(DmartSalesData[[#This Row],[sales]]&gt;4000,"High Category",IF(DmartSalesData[[#This Row],[sales]]&gt;2000,"Medium Category","Low Category"))</f>
        <v>High Category</v>
      </c>
      <c r="G3938" s="2">
        <v>0.33</v>
      </c>
      <c r="H3938" s="24">
        <f t="shared" si="122"/>
        <v>1389.5244000000002</v>
      </c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63" t="str">
        <f>IF(AND(DmartSalesData[[#This Row],[sales]]&gt;3000,DmartSalesData[[#This Row],[profit]]&gt;500),"Good","Not Good")</f>
        <v>Good</v>
      </c>
      <c r="R3938" s="73">
        <f>YEAR(DmartSalesData[[#This Row],[order_date]])</f>
        <v>2023</v>
      </c>
      <c r="S3938" s="73"/>
    </row>
    <row r="3939" spans="1:19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 t="str">
        <f>IF(DmartSalesData[[#This Row],[sales]]&gt;4000,"High Category",IF(DmartSalesData[[#This Row],[sales]]&gt;2000,"Medium Category","Low Category"))</f>
        <v>Medium Category</v>
      </c>
      <c r="G3939" s="2">
        <v>0.33</v>
      </c>
      <c r="H3939" s="24">
        <f t="shared" si="122"/>
        <v>877.53599999999994</v>
      </c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63" t="str">
        <f>IF(AND(DmartSalesData[[#This Row],[sales]]&gt;3000,DmartSalesData[[#This Row],[profit]]&gt;500),"Good","Not Good")</f>
        <v>Not Good</v>
      </c>
      <c r="R3939" s="73">
        <f>YEAR(DmartSalesData[[#This Row],[order_date]])</f>
        <v>2024</v>
      </c>
      <c r="S3939" s="73"/>
    </row>
    <row r="3940" spans="1:19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 t="str">
        <f>IF(DmartSalesData[[#This Row],[sales]]&gt;4000,"High Category",IF(DmartSalesData[[#This Row],[sales]]&gt;2000,"Medium Category","Low Category"))</f>
        <v>Medium Category</v>
      </c>
      <c r="G3940" s="2">
        <v>0.02</v>
      </c>
      <c r="H3940" s="24">
        <f t="shared" si="122"/>
        <v>56.148599999999995</v>
      </c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63" t="str">
        <f>IF(AND(DmartSalesData[[#This Row],[sales]]&gt;3000,DmartSalesData[[#This Row],[profit]]&gt;500),"Good","Not Good")</f>
        <v>Not Good</v>
      </c>
      <c r="R3940" s="73">
        <f>YEAR(DmartSalesData[[#This Row],[order_date]])</f>
        <v>2024</v>
      </c>
      <c r="S3940" s="73"/>
    </row>
    <row r="3941" spans="1:19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 t="str">
        <f>IF(DmartSalesData[[#This Row],[sales]]&gt;4000,"High Category",IF(DmartSalesData[[#This Row],[sales]]&gt;2000,"Medium Category","Low Category"))</f>
        <v>High Category</v>
      </c>
      <c r="G3941" s="2">
        <v>0.47</v>
      </c>
      <c r="H3941" s="24">
        <f t="shared" si="122"/>
        <v>2075.1957000000002</v>
      </c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63" t="str">
        <f>IF(AND(DmartSalesData[[#This Row],[sales]]&gt;3000,DmartSalesData[[#This Row],[profit]]&gt;500),"Good","Not Good")</f>
        <v>Not Good</v>
      </c>
      <c r="R3941" s="73">
        <f>YEAR(DmartSalesData[[#This Row],[order_date]])</f>
        <v>2023</v>
      </c>
      <c r="S3941" s="73"/>
    </row>
    <row r="3942" spans="1:19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 t="str">
        <f>IF(DmartSalesData[[#This Row],[sales]]&gt;4000,"High Category",IF(DmartSalesData[[#This Row],[sales]]&gt;2000,"Medium Category","Low Category"))</f>
        <v>High Category</v>
      </c>
      <c r="G3942" s="2">
        <v>0.18</v>
      </c>
      <c r="H3942" s="24">
        <f t="shared" si="122"/>
        <v>829.89539999999988</v>
      </c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63" t="str">
        <f>IF(AND(DmartSalesData[[#This Row],[sales]]&gt;3000,DmartSalesData[[#This Row],[profit]]&gt;500),"Good","Not Good")</f>
        <v>Good</v>
      </c>
      <c r="R3942" s="73">
        <f>YEAR(DmartSalesData[[#This Row],[order_date]])</f>
        <v>2024</v>
      </c>
      <c r="S3942" s="73"/>
    </row>
    <row r="3943" spans="1:19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 t="str">
        <f>IF(DmartSalesData[[#This Row],[sales]]&gt;4000,"High Category",IF(DmartSalesData[[#This Row],[sales]]&gt;2000,"Medium Category","Low Category"))</f>
        <v>High Category</v>
      </c>
      <c r="G3943" s="2">
        <v>0.46</v>
      </c>
      <c r="H3943" s="24">
        <f t="shared" si="122"/>
        <v>1903.7330000000002</v>
      </c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63" t="str">
        <f>IF(AND(DmartSalesData[[#This Row],[sales]]&gt;3000,DmartSalesData[[#This Row],[profit]]&gt;500),"Good","Not Good")</f>
        <v>Not Good</v>
      </c>
      <c r="R3943" s="73">
        <f>YEAR(DmartSalesData[[#This Row],[order_date]])</f>
        <v>2024</v>
      </c>
      <c r="S3943" s="73"/>
    </row>
    <row r="3944" spans="1:19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 t="str">
        <f>IF(DmartSalesData[[#This Row],[sales]]&gt;4000,"High Category",IF(DmartSalesData[[#This Row],[sales]]&gt;2000,"Medium Category","Low Category"))</f>
        <v>Low Category</v>
      </c>
      <c r="G3944" s="2">
        <v>0.28999999999999998</v>
      </c>
      <c r="H3944" s="24">
        <f t="shared" si="122"/>
        <v>121.89279999999999</v>
      </c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63" t="str">
        <f>IF(AND(DmartSalesData[[#This Row],[sales]]&gt;3000,DmartSalesData[[#This Row],[profit]]&gt;500),"Good","Not Good")</f>
        <v>Not Good</v>
      </c>
      <c r="R3944" s="73">
        <f>YEAR(DmartSalesData[[#This Row],[order_date]])</f>
        <v>2023</v>
      </c>
      <c r="S3944" s="73"/>
    </row>
    <row r="3945" spans="1:19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 t="str">
        <f>IF(DmartSalesData[[#This Row],[sales]]&gt;4000,"High Category",IF(DmartSalesData[[#This Row],[sales]]&gt;2000,"Medium Category","Low Category"))</f>
        <v>Medium Category</v>
      </c>
      <c r="G3945" s="2">
        <v>0.33</v>
      </c>
      <c r="H3945" s="24">
        <f t="shared" si="122"/>
        <v>750.1527000000001</v>
      </c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63" t="str">
        <f>IF(AND(DmartSalesData[[#This Row],[sales]]&gt;3000,DmartSalesData[[#This Row],[profit]]&gt;500),"Good","Not Good")</f>
        <v>Not Good</v>
      </c>
      <c r="R3945" s="73">
        <f>YEAR(DmartSalesData[[#This Row],[order_date]])</f>
        <v>2024</v>
      </c>
      <c r="S3945" s="73"/>
    </row>
    <row r="3946" spans="1:19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 t="str">
        <f>IF(DmartSalesData[[#This Row],[sales]]&gt;4000,"High Category",IF(DmartSalesData[[#This Row],[sales]]&gt;2000,"Medium Category","Low Category"))</f>
        <v>Low Category</v>
      </c>
      <c r="G3946" s="2">
        <v>0.48</v>
      </c>
      <c r="H3946" s="24">
        <f t="shared" si="122"/>
        <v>855.51359999999988</v>
      </c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63" t="str">
        <f>IF(AND(DmartSalesData[[#This Row],[sales]]&gt;3000,DmartSalesData[[#This Row],[profit]]&gt;500),"Good","Not Good")</f>
        <v>Not Good</v>
      </c>
      <c r="R3946" s="73">
        <f>YEAR(DmartSalesData[[#This Row],[order_date]])</f>
        <v>2024</v>
      </c>
      <c r="S3946" s="73"/>
    </row>
    <row r="3947" spans="1:19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 t="str">
        <f>IF(DmartSalesData[[#This Row],[sales]]&gt;4000,"High Category",IF(DmartSalesData[[#This Row],[sales]]&gt;2000,"Medium Category","Low Category"))</f>
        <v>Low Category</v>
      </c>
      <c r="G3947" s="2">
        <v>0.41</v>
      </c>
      <c r="H3947" s="24">
        <f t="shared" si="122"/>
        <v>469.9502</v>
      </c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63" t="str">
        <f>IF(AND(DmartSalesData[[#This Row],[sales]]&gt;3000,DmartSalesData[[#This Row],[profit]]&gt;500),"Good","Not Good")</f>
        <v>Not Good</v>
      </c>
      <c r="R3947" s="73">
        <f>YEAR(DmartSalesData[[#This Row],[order_date]])</f>
        <v>2024</v>
      </c>
      <c r="S3947" s="73"/>
    </row>
    <row r="3948" spans="1:19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 t="str">
        <f>IF(DmartSalesData[[#This Row],[sales]]&gt;4000,"High Category",IF(DmartSalesData[[#This Row],[sales]]&gt;2000,"Medium Category","Low Category"))</f>
        <v>High Category</v>
      </c>
      <c r="G3948" s="2">
        <v>7.0000000000000007E-2</v>
      </c>
      <c r="H3948" s="24">
        <f t="shared" si="122"/>
        <v>318.77090000000004</v>
      </c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63" t="str">
        <f>IF(AND(DmartSalesData[[#This Row],[sales]]&gt;3000,DmartSalesData[[#This Row],[profit]]&gt;500),"Good","Not Good")</f>
        <v>Good</v>
      </c>
      <c r="R3948" s="73">
        <f>YEAR(DmartSalesData[[#This Row],[order_date]])</f>
        <v>2023</v>
      </c>
      <c r="S3948" s="73"/>
    </row>
    <row r="3949" spans="1:19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 t="str">
        <f>IF(DmartSalesData[[#This Row],[sales]]&gt;4000,"High Category",IF(DmartSalesData[[#This Row],[sales]]&gt;2000,"Medium Category","Low Category"))</f>
        <v>High Category</v>
      </c>
      <c r="G3949" s="2">
        <v>0</v>
      </c>
      <c r="H3949" s="24">
        <f t="shared" si="122"/>
        <v>0</v>
      </c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63" t="str">
        <f>IF(AND(DmartSalesData[[#This Row],[sales]]&gt;3000,DmartSalesData[[#This Row],[profit]]&gt;500),"Good","Not Good")</f>
        <v>Good</v>
      </c>
      <c r="R3949" s="73">
        <f>YEAR(DmartSalesData[[#This Row],[order_date]])</f>
        <v>2023</v>
      </c>
      <c r="S3949" s="73"/>
    </row>
    <row r="3950" spans="1:19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 t="str">
        <f>IF(DmartSalesData[[#This Row],[sales]]&gt;4000,"High Category",IF(DmartSalesData[[#This Row],[sales]]&gt;2000,"Medium Category","Low Category"))</f>
        <v>Medium Category</v>
      </c>
      <c r="G3950" s="2">
        <v>0.15</v>
      </c>
      <c r="H3950" s="24">
        <f t="shared" si="122"/>
        <v>356.99399999999997</v>
      </c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63" t="str">
        <f>IF(AND(DmartSalesData[[#This Row],[sales]]&gt;3000,DmartSalesData[[#This Row],[profit]]&gt;500),"Good","Not Good")</f>
        <v>Not Good</v>
      </c>
      <c r="R3950" s="73">
        <f>YEAR(DmartSalesData[[#This Row],[order_date]])</f>
        <v>2024</v>
      </c>
      <c r="S3950" s="73"/>
    </row>
    <row r="3951" spans="1:19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 t="str">
        <f>IF(DmartSalesData[[#This Row],[sales]]&gt;4000,"High Category",IF(DmartSalesData[[#This Row],[sales]]&gt;2000,"Medium Category","Low Category"))</f>
        <v>Low Category</v>
      </c>
      <c r="G3951" s="2">
        <v>0.24</v>
      </c>
      <c r="H3951" s="24">
        <f t="shared" si="122"/>
        <v>182.244</v>
      </c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63" t="str">
        <f>IF(AND(DmartSalesData[[#This Row],[sales]]&gt;3000,DmartSalesData[[#This Row],[profit]]&gt;500),"Good","Not Good")</f>
        <v>Not Good</v>
      </c>
      <c r="R3951" s="73">
        <f>YEAR(DmartSalesData[[#This Row],[order_date]])</f>
        <v>2023</v>
      </c>
      <c r="S3951" s="73"/>
    </row>
    <row r="3952" spans="1:19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 t="str">
        <f>IF(DmartSalesData[[#This Row],[sales]]&gt;4000,"High Category",IF(DmartSalesData[[#This Row],[sales]]&gt;2000,"Medium Category","Low Category"))</f>
        <v>Low Category</v>
      </c>
      <c r="G3952" s="2">
        <v>0.37</v>
      </c>
      <c r="H3952" s="24">
        <f t="shared" si="122"/>
        <v>61.231300000000005</v>
      </c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63" t="str">
        <f>IF(AND(DmartSalesData[[#This Row],[sales]]&gt;3000,DmartSalesData[[#This Row],[profit]]&gt;500),"Good","Not Good")</f>
        <v>Not Good</v>
      </c>
      <c r="R3952" s="73">
        <f>YEAR(DmartSalesData[[#This Row],[order_date]])</f>
        <v>2024</v>
      </c>
      <c r="S3952" s="73"/>
    </row>
    <row r="3953" spans="1:19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 t="str">
        <f>IF(DmartSalesData[[#This Row],[sales]]&gt;4000,"High Category",IF(DmartSalesData[[#This Row],[sales]]&gt;2000,"Medium Category","Low Category"))</f>
        <v>Medium Category</v>
      </c>
      <c r="G3953" s="2">
        <v>0.33</v>
      </c>
      <c r="H3953" s="24">
        <f t="shared" si="122"/>
        <v>742.00169999999991</v>
      </c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63" t="str">
        <f>IF(AND(DmartSalesData[[#This Row],[sales]]&gt;3000,DmartSalesData[[#This Row],[profit]]&gt;500),"Good","Not Good")</f>
        <v>Not Good</v>
      </c>
      <c r="R3953" s="73">
        <f>YEAR(DmartSalesData[[#This Row],[order_date]])</f>
        <v>2024</v>
      </c>
      <c r="S3953" s="73"/>
    </row>
    <row r="3954" spans="1:19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 t="str">
        <f>IF(DmartSalesData[[#This Row],[sales]]&gt;4000,"High Category",IF(DmartSalesData[[#This Row],[sales]]&gt;2000,"Medium Category","Low Category"))</f>
        <v>Low Category</v>
      </c>
      <c r="G3954" s="2">
        <v>0.16</v>
      </c>
      <c r="H3954" s="24">
        <f t="shared" si="122"/>
        <v>47.324799999999996</v>
      </c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63" t="str">
        <f>IF(AND(DmartSalesData[[#This Row],[sales]]&gt;3000,DmartSalesData[[#This Row],[profit]]&gt;500),"Good","Not Good")</f>
        <v>Not Good</v>
      </c>
      <c r="R3954" s="73">
        <f>YEAR(DmartSalesData[[#This Row],[order_date]])</f>
        <v>2024</v>
      </c>
      <c r="S3954" s="73"/>
    </row>
    <row r="3955" spans="1:19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 t="str">
        <f>IF(DmartSalesData[[#This Row],[sales]]&gt;4000,"High Category",IF(DmartSalesData[[#This Row],[sales]]&gt;2000,"Medium Category","Low Category"))</f>
        <v>Medium Category</v>
      </c>
      <c r="G3955" s="2">
        <v>0.27</v>
      </c>
      <c r="H3955" s="24">
        <f t="shared" si="122"/>
        <v>833.44140000000004</v>
      </c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63" t="str">
        <f>IF(AND(DmartSalesData[[#This Row],[sales]]&gt;3000,DmartSalesData[[#This Row],[profit]]&gt;500),"Good","Not Good")</f>
        <v>Good</v>
      </c>
      <c r="R3955" s="73">
        <f>YEAR(DmartSalesData[[#This Row],[order_date]])</f>
        <v>2023</v>
      </c>
      <c r="S3955" s="73"/>
    </row>
    <row r="3956" spans="1:19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 t="str">
        <f>IF(DmartSalesData[[#This Row],[sales]]&gt;4000,"High Category",IF(DmartSalesData[[#This Row],[sales]]&gt;2000,"Medium Category","Low Category"))</f>
        <v>Medium Category</v>
      </c>
      <c r="G3956" s="2">
        <v>0.33</v>
      </c>
      <c r="H3956" s="24">
        <f t="shared" si="122"/>
        <v>1016.7959999999999</v>
      </c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63" t="str">
        <f>IF(AND(DmartSalesData[[#This Row],[sales]]&gt;3000,DmartSalesData[[#This Row],[profit]]&gt;500),"Good","Not Good")</f>
        <v>Good</v>
      </c>
      <c r="R3956" s="73">
        <f>YEAR(DmartSalesData[[#This Row],[order_date]])</f>
        <v>2024</v>
      </c>
      <c r="S3956" s="73"/>
    </row>
    <row r="3957" spans="1:19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 t="str">
        <f>IF(DmartSalesData[[#This Row],[sales]]&gt;4000,"High Category",IF(DmartSalesData[[#This Row],[sales]]&gt;2000,"Medium Category","Low Category"))</f>
        <v>High Category</v>
      </c>
      <c r="G3957" s="2">
        <v>0.26</v>
      </c>
      <c r="H3957" s="24">
        <f t="shared" si="122"/>
        <v>1171.248</v>
      </c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63" t="str">
        <f>IF(AND(DmartSalesData[[#This Row],[sales]]&gt;3000,DmartSalesData[[#This Row],[profit]]&gt;500),"Good","Not Good")</f>
        <v>Good</v>
      </c>
      <c r="R3957" s="73">
        <f>YEAR(DmartSalesData[[#This Row],[order_date]])</f>
        <v>2023</v>
      </c>
      <c r="S3957" s="73"/>
    </row>
    <row r="3958" spans="1:19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 t="str">
        <f>IF(DmartSalesData[[#This Row],[sales]]&gt;4000,"High Category",IF(DmartSalesData[[#This Row],[sales]]&gt;2000,"Medium Category","Low Category"))</f>
        <v>Low Category</v>
      </c>
      <c r="G3958" s="2">
        <v>0.34</v>
      </c>
      <c r="H3958" s="24">
        <f t="shared" si="122"/>
        <v>350.6216</v>
      </c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63" t="str">
        <f>IF(AND(DmartSalesData[[#This Row],[sales]]&gt;3000,DmartSalesData[[#This Row],[profit]]&gt;500),"Good","Not Good")</f>
        <v>Not Good</v>
      </c>
      <c r="R3958" s="73">
        <f>YEAR(DmartSalesData[[#This Row],[order_date]])</f>
        <v>2023</v>
      </c>
      <c r="S3958" s="73"/>
    </row>
    <row r="3959" spans="1:19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 t="str">
        <f>IF(DmartSalesData[[#This Row],[sales]]&gt;4000,"High Category",IF(DmartSalesData[[#This Row],[sales]]&gt;2000,"Medium Category","Low Category"))</f>
        <v>Low Category</v>
      </c>
      <c r="G3959" s="2">
        <v>0.24</v>
      </c>
      <c r="H3959" s="24">
        <f t="shared" si="122"/>
        <v>460.75919999999996</v>
      </c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63" t="str">
        <f>IF(AND(DmartSalesData[[#This Row],[sales]]&gt;3000,DmartSalesData[[#This Row],[profit]]&gt;500),"Good","Not Good")</f>
        <v>Not Good</v>
      </c>
      <c r="R3959" s="73">
        <f>YEAR(DmartSalesData[[#This Row],[order_date]])</f>
        <v>2023</v>
      </c>
      <c r="S3959" s="73"/>
    </row>
    <row r="3960" spans="1:19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 t="str">
        <f>IF(DmartSalesData[[#This Row],[sales]]&gt;4000,"High Category",IF(DmartSalesData[[#This Row],[sales]]&gt;2000,"Medium Category","Low Category"))</f>
        <v>High Category</v>
      </c>
      <c r="G3960" s="2">
        <v>0.26</v>
      </c>
      <c r="H3960" s="24">
        <f t="shared" si="122"/>
        <v>1121.0602000000001</v>
      </c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63" t="str">
        <f>IF(AND(DmartSalesData[[#This Row],[sales]]&gt;3000,DmartSalesData[[#This Row],[profit]]&gt;500),"Good","Not Good")</f>
        <v>Good</v>
      </c>
      <c r="R3960" s="73">
        <f>YEAR(DmartSalesData[[#This Row],[order_date]])</f>
        <v>2023</v>
      </c>
      <c r="S3960" s="73"/>
    </row>
    <row r="3961" spans="1:19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 t="str">
        <f>IF(DmartSalesData[[#This Row],[sales]]&gt;4000,"High Category",IF(DmartSalesData[[#This Row],[sales]]&gt;2000,"Medium Category","Low Category"))</f>
        <v>Medium Category</v>
      </c>
      <c r="G3961" s="2">
        <v>0.47</v>
      </c>
      <c r="H3961" s="24">
        <f t="shared" si="122"/>
        <v>1139.3035</v>
      </c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63" t="str">
        <f>IF(AND(DmartSalesData[[#This Row],[sales]]&gt;3000,DmartSalesData[[#This Row],[profit]]&gt;500),"Good","Not Good")</f>
        <v>Not Good</v>
      </c>
      <c r="R3961" s="73">
        <f>YEAR(DmartSalesData[[#This Row],[order_date]])</f>
        <v>2023</v>
      </c>
      <c r="S3961" s="73"/>
    </row>
    <row r="3962" spans="1:19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 t="str">
        <f>IF(DmartSalesData[[#This Row],[sales]]&gt;4000,"High Category",IF(DmartSalesData[[#This Row],[sales]]&gt;2000,"Medium Category","Low Category"))</f>
        <v>Low Category</v>
      </c>
      <c r="G3962" s="2">
        <v>0.19</v>
      </c>
      <c r="H3962" s="24">
        <f t="shared" si="122"/>
        <v>74.601600000000005</v>
      </c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63" t="str">
        <f>IF(AND(DmartSalesData[[#This Row],[sales]]&gt;3000,DmartSalesData[[#This Row],[profit]]&gt;500),"Good","Not Good")</f>
        <v>Not Good</v>
      </c>
      <c r="R3962" s="73">
        <f>YEAR(DmartSalesData[[#This Row],[order_date]])</f>
        <v>2023</v>
      </c>
      <c r="S3962" s="73"/>
    </row>
    <row r="3963" spans="1:19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 t="str">
        <f>IF(DmartSalesData[[#This Row],[sales]]&gt;4000,"High Category",IF(DmartSalesData[[#This Row],[sales]]&gt;2000,"Medium Category","Low Category"))</f>
        <v>Low Category</v>
      </c>
      <c r="G3963" s="2">
        <v>0.38</v>
      </c>
      <c r="H3963" s="24">
        <f t="shared" si="122"/>
        <v>244.2792</v>
      </c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63" t="str">
        <f>IF(AND(DmartSalesData[[#This Row],[sales]]&gt;3000,DmartSalesData[[#This Row],[profit]]&gt;500),"Good","Not Good")</f>
        <v>Not Good</v>
      </c>
      <c r="R3963" s="73">
        <f>YEAR(DmartSalesData[[#This Row],[order_date]])</f>
        <v>2023</v>
      </c>
      <c r="S3963" s="73"/>
    </row>
    <row r="3964" spans="1:19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 t="str">
        <f>IF(DmartSalesData[[#This Row],[sales]]&gt;4000,"High Category",IF(DmartSalesData[[#This Row],[sales]]&gt;2000,"Medium Category","Low Category"))</f>
        <v>High Category</v>
      </c>
      <c r="G3964" s="2">
        <v>0.17</v>
      </c>
      <c r="H3964" s="24">
        <f t="shared" si="122"/>
        <v>694.60810000000004</v>
      </c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63" t="str">
        <f>IF(AND(DmartSalesData[[#This Row],[sales]]&gt;3000,DmartSalesData[[#This Row],[profit]]&gt;500),"Good","Not Good")</f>
        <v>Good</v>
      </c>
      <c r="R3964" s="73">
        <f>YEAR(DmartSalesData[[#This Row],[order_date]])</f>
        <v>2024</v>
      </c>
      <c r="S3964" s="73"/>
    </row>
    <row r="3965" spans="1:19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 t="str">
        <f>IF(DmartSalesData[[#This Row],[sales]]&gt;4000,"High Category",IF(DmartSalesData[[#This Row],[sales]]&gt;2000,"Medium Category","Low Category"))</f>
        <v>Medium Category</v>
      </c>
      <c r="G3965" s="2">
        <v>0.17</v>
      </c>
      <c r="H3965" s="24">
        <f t="shared" si="122"/>
        <v>636.50040000000001</v>
      </c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63" t="str">
        <f>IF(AND(DmartSalesData[[#This Row],[sales]]&gt;3000,DmartSalesData[[#This Row],[profit]]&gt;500),"Good","Not Good")</f>
        <v>Not Good</v>
      </c>
      <c r="R3965" s="73">
        <f>YEAR(DmartSalesData[[#This Row],[order_date]])</f>
        <v>2023</v>
      </c>
      <c r="S3965" s="73"/>
    </row>
    <row r="3966" spans="1:19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 t="str">
        <f>IF(DmartSalesData[[#This Row],[sales]]&gt;4000,"High Category",IF(DmartSalesData[[#This Row],[sales]]&gt;2000,"Medium Category","Low Category"))</f>
        <v>High Category</v>
      </c>
      <c r="G3966" s="2">
        <v>0.46</v>
      </c>
      <c r="H3966" s="24">
        <f t="shared" si="122"/>
        <v>2020.2372</v>
      </c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63" t="str">
        <f>IF(AND(DmartSalesData[[#This Row],[sales]]&gt;3000,DmartSalesData[[#This Row],[profit]]&gt;500),"Good","Not Good")</f>
        <v>Not Good</v>
      </c>
      <c r="R3966" s="73">
        <f>YEAR(DmartSalesData[[#This Row],[order_date]])</f>
        <v>2024</v>
      </c>
      <c r="S3966" s="73"/>
    </row>
    <row r="3967" spans="1:19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 t="str">
        <f>IF(DmartSalesData[[#This Row],[sales]]&gt;4000,"High Category",IF(DmartSalesData[[#This Row],[sales]]&gt;2000,"Medium Category","Low Category"))</f>
        <v>Low Category</v>
      </c>
      <c r="G3967" s="2">
        <v>0.35</v>
      </c>
      <c r="H3967" s="24">
        <f t="shared" si="122"/>
        <v>238.84699999999998</v>
      </c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63" t="str">
        <f>IF(AND(DmartSalesData[[#This Row],[sales]]&gt;3000,DmartSalesData[[#This Row],[profit]]&gt;500),"Good","Not Good")</f>
        <v>Not Good</v>
      </c>
      <c r="R3967" s="73">
        <f>YEAR(DmartSalesData[[#This Row],[order_date]])</f>
        <v>2024</v>
      </c>
      <c r="S3967" s="73"/>
    </row>
    <row r="3968" spans="1:19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 t="str">
        <f>IF(DmartSalesData[[#This Row],[sales]]&gt;4000,"High Category",IF(DmartSalesData[[#This Row],[sales]]&gt;2000,"Medium Category","Low Category"))</f>
        <v>Medium Category</v>
      </c>
      <c r="G3968" s="2">
        <v>0.46</v>
      </c>
      <c r="H3968" s="24">
        <f t="shared" si="122"/>
        <v>1759.9784</v>
      </c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63" t="str">
        <f>IF(AND(DmartSalesData[[#This Row],[sales]]&gt;3000,DmartSalesData[[#This Row],[profit]]&gt;500),"Good","Not Good")</f>
        <v>Good</v>
      </c>
      <c r="R3968" s="73">
        <f>YEAR(DmartSalesData[[#This Row],[order_date]])</f>
        <v>2024</v>
      </c>
      <c r="S3968" s="73"/>
    </row>
    <row r="3969" spans="1:19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 t="str">
        <f>IF(DmartSalesData[[#This Row],[sales]]&gt;4000,"High Category",IF(DmartSalesData[[#This Row],[sales]]&gt;2000,"Medium Category","Low Category"))</f>
        <v>Medium Category</v>
      </c>
      <c r="G3969" s="2">
        <v>0.5</v>
      </c>
      <c r="H3969" s="24">
        <f t="shared" si="122"/>
        <v>1655.0050000000001</v>
      </c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63" t="str">
        <f>IF(AND(DmartSalesData[[#This Row],[sales]]&gt;3000,DmartSalesData[[#This Row],[profit]]&gt;500),"Good","Not Good")</f>
        <v>Good</v>
      </c>
      <c r="R3969" s="73">
        <f>YEAR(DmartSalesData[[#This Row],[order_date]])</f>
        <v>2024</v>
      </c>
      <c r="S3969" s="73"/>
    </row>
    <row r="3970" spans="1:19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 t="str">
        <f>IF(DmartSalesData[[#This Row],[sales]]&gt;4000,"High Category",IF(DmartSalesData[[#This Row],[sales]]&gt;2000,"Medium Category","Low Category"))</f>
        <v>Low Category</v>
      </c>
      <c r="G3970" s="2">
        <v>0</v>
      </c>
      <c r="H3970" s="24">
        <f t="shared" ref="H3970:H4033" si="124">E3970*G3970</f>
        <v>0</v>
      </c>
      <c r="I3970" s="2">
        <f t="shared" ref="I3970:I4033" si="125">E3970-H3970</f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63" t="str">
        <f>IF(AND(DmartSalesData[[#This Row],[sales]]&gt;3000,DmartSalesData[[#This Row],[profit]]&gt;500),"Good","Not Good")</f>
        <v>Not Good</v>
      </c>
      <c r="R3970" s="73">
        <f>YEAR(DmartSalesData[[#This Row],[order_date]])</f>
        <v>2023</v>
      </c>
      <c r="S3970" s="73"/>
    </row>
    <row r="3971" spans="1:19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 t="str">
        <f>IF(DmartSalesData[[#This Row],[sales]]&gt;4000,"High Category",IF(DmartSalesData[[#This Row],[sales]]&gt;2000,"Medium Category","Low Category"))</f>
        <v>High Category</v>
      </c>
      <c r="G3971" s="2">
        <v>0.49</v>
      </c>
      <c r="H3971" s="24">
        <f t="shared" si="124"/>
        <v>2387.3436999999999</v>
      </c>
      <c r="I3971" s="2">
        <f t="shared" si="125"/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63" t="str">
        <f>IF(AND(DmartSalesData[[#This Row],[sales]]&gt;3000,DmartSalesData[[#This Row],[profit]]&gt;500),"Good","Not Good")</f>
        <v>Good</v>
      </c>
      <c r="R3971" s="73">
        <f>YEAR(DmartSalesData[[#This Row],[order_date]])</f>
        <v>2024</v>
      </c>
      <c r="S3971" s="73"/>
    </row>
    <row r="3972" spans="1:19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 t="str">
        <f>IF(DmartSalesData[[#This Row],[sales]]&gt;4000,"High Category",IF(DmartSalesData[[#This Row],[sales]]&gt;2000,"Medium Category","Low Category"))</f>
        <v>Medium Category</v>
      </c>
      <c r="G3972" s="2">
        <v>0.05</v>
      </c>
      <c r="H3972" s="24">
        <f t="shared" si="124"/>
        <v>144.73699999999999</v>
      </c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63" t="str">
        <f>IF(AND(DmartSalesData[[#This Row],[sales]]&gt;3000,DmartSalesData[[#This Row],[profit]]&gt;500),"Good","Not Good")</f>
        <v>Not Good</v>
      </c>
      <c r="R3972" s="73">
        <f>YEAR(DmartSalesData[[#This Row],[order_date]])</f>
        <v>2023</v>
      </c>
      <c r="S3972" s="73"/>
    </row>
    <row r="3973" spans="1:19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 t="str">
        <f>IF(DmartSalesData[[#This Row],[sales]]&gt;4000,"High Category",IF(DmartSalesData[[#This Row],[sales]]&gt;2000,"Medium Category","Low Category"))</f>
        <v>High Category</v>
      </c>
      <c r="G3973" s="2">
        <v>0.04</v>
      </c>
      <c r="H3973" s="24">
        <f t="shared" si="124"/>
        <v>181.74799999999999</v>
      </c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63" t="str">
        <f>IF(AND(DmartSalesData[[#This Row],[sales]]&gt;3000,DmartSalesData[[#This Row],[profit]]&gt;500),"Good","Not Good")</f>
        <v>Good</v>
      </c>
      <c r="R3973" s="73">
        <f>YEAR(DmartSalesData[[#This Row],[order_date]])</f>
        <v>2024</v>
      </c>
      <c r="S3973" s="73"/>
    </row>
    <row r="3974" spans="1:19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 t="str">
        <f>IF(DmartSalesData[[#This Row],[sales]]&gt;4000,"High Category",IF(DmartSalesData[[#This Row],[sales]]&gt;2000,"Medium Category","Low Category"))</f>
        <v>High Category</v>
      </c>
      <c r="G3974" s="2">
        <v>0.38</v>
      </c>
      <c r="H3974" s="24">
        <f t="shared" si="124"/>
        <v>1637.6328000000001</v>
      </c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63" t="str">
        <f>IF(AND(DmartSalesData[[#This Row],[sales]]&gt;3000,DmartSalesData[[#This Row],[profit]]&gt;500),"Good","Not Good")</f>
        <v>Good</v>
      </c>
      <c r="R3974" s="73">
        <f>YEAR(DmartSalesData[[#This Row],[order_date]])</f>
        <v>2023</v>
      </c>
      <c r="S3974" s="73"/>
    </row>
    <row r="3975" spans="1:19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 t="str">
        <f>IF(DmartSalesData[[#This Row],[sales]]&gt;4000,"High Category",IF(DmartSalesData[[#This Row],[sales]]&gt;2000,"Medium Category","Low Category"))</f>
        <v>Low Category</v>
      </c>
      <c r="G3975" s="2">
        <v>0.18</v>
      </c>
      <c r="H3975" s="24">
        <f t="shared" si="124"/>
        <v>311.81579999999997</v>
      </c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63" t="str">
        <f>IF(AND(DmartSalesData[[#This Row],[sales]]&gt;3000,DmartSalesData[[#This Row],[profit]]&gt;500),"Good","Not Good")</f>
        <v>Not Good</v>
      </c>
      <c r="R3975" s="73">
        <f>YEAR(DmartSalesData[[#This Row],[order_date]])</f>
        <v>2023</v>
      </c>
      <c r="S3975" s="73"/>
    </row>
    <row r="3976" spans="1:19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 t="str">
        <f>IF(DmartSalesData[[#This Row],[sales]]&gt;4000,"High Category",IF(DmartSalesData[[#This Row],[sales]]&gt;2000,"Medium Category","Low Category"))</f>
        <v>Medium Category</v>
      </c>
      <c r="G3976" s="2">
        <v>0.46</v>
      </c>
      <c r="H3976" s="24">
        <f t="shared" si="124"/>
        <v>1254.0474000000002</v>
      </c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63" t="str">
        <f>IF(AND(DmartSalesData[[#This Row],[sales]]&gt;3000,DmartSalesData[[#This Row],[profit]]&gt;500),"Good","Not Good")</f>
        <v>Not Good</v>
      </c>
      <c r="R3976" s="73">
        <f>YEAR(DmartSalesData[[#This Row],[order_date]])</f>
        <v>2024</v>
      </c>
      <c r="S3976" s="73"/>
    </row>
    <row r="3977" spans="1:19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 t="str">
        <f>IF(DmartSalesData[[#This Row],[sales]]&gt;4000,"High Category",IF(DmartSalesData[[#This Row],[sales]]&gt;2000,"Medium Category","Low Category"))</f>
        <v>Medium Category</v>
      </c>
      <c r="G3977" s="2">
        <v>0.27</v>
      </c>
      <c r="H3977" s="24">
        <f t="shared" si="124"/>
        <v>597.69899999999996</v>
      </c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63" t="str">
        <f>IF(AND(DmartSalesData[[#This Row],[sales]]&gt;3000,DmartSalesData[[#This Row],[profit]]&gt;500),"Good","Not Good")</f>
        <v>Not Good</v>
      </c>
      <c r="R3977" s="73">
        <f>YEAR(DmartSalesData[[#This Row],[order_date]])</f>
        <v>2023</v>
      </c>
      <c r="S3977" s="73"/>
    </row>
    <row r="3978" spans="1:19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 t="str">
        <f>IF(DmartSalesData[[#This Row],[sales]]&gt;4000,"High Category",IF(DmartSalesData[[#This Row],[sales]]&gt;2000,"Medium Category","Low Category"))</f>
        <v>Medium Category</v>
      </c>
      <c r="G3978" s="2">
        <v>0.19</v>
      </c>
      <c r="H3978" s="24">
        <f t="shared" si="124"/>
        <v>679.15120000000002</v>
      </c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63" t="str">
        <f>IF(AND(DmartSalesData[[#This Row],[sales]]&gt;3000,DmartSalesData[[#This Row],[profit]]&gt;500),"Good","Not Good")</f>
        <v>Good</v>
      </c>
      <c r="R3978" s="73">
        <f>YEAR(DmartSalesData[[#This Row],[order_date]])</f>
        <v>2024</v>
      </c>
      <c r="S3978" s="73"/>
    </row>
    <row r="3979" spans="1:19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 t="str">
        <f>IF(DmartSalesData[[#This Row],[sales]]&gt;4000,"High Category",IF(DmartSalesData[[#This Row],[sales]]&gt;2000,"Medium Category","Low Category"))</f>
        <v>Medium Category</v>
      </c>
      <c r="G3979" s="2">
        <v>0.04</v>
      </c>
      <c r="H3979" s="24">
        <f t="shared" si="124"/>
        <v>119.2564</v>
      </c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63" t="str">
        <f>IF(AND(DmartSalesData[[#This Row],[sales]]&gt;3000,DmartSalesData[[#This Row],[profit]]&gt;500),"Good","Not Good")</f>
        <v>Not Good</v>
      </c>
      <c r="R3979" s="73">
        <f>YEAR(DmartSalesData[[#This Row],[order_date]])</f>
        <v>2023</v>
      </c>
      <c r="S3979" s="73"/>
    </row>
    <row r="3980" spans="1:19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 t="str">
        <f>IF(DmartSalesData[[#This Row],[sales]]&gt;4000,"High Category",IF(DmartSalesData[[#This Row],[sales]]&gt;2000,"Medium Category","Low Category"))</f>
        <v>Medium Category</v>
      </c>
      <c r="G3980" s="2">
        <v>0.23</v>
      </c>
      <c r="H3980" s="24">
        <f t="shared" si="124"/>
        <v>907.52940000000012</v>
      </c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63" t="str">
        <f>IF(AND(DmartSalesData[[#This Row],[sales]]&gt;3000,DmartSalesData[[#This Row],[profit]]&gt;500),"Good","Not Good")</f>
        <v>Good</v>
      </c>
      <c r="R3980" s="73">
        <f>YEAR(DmartSalesData[[#This Row],[order_date]])</f>
        <v>2023</v>
      </c>
      <c r="S3980" s="73"/>
    </row>
    <row r="3981" spans="1:19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 t="str">
        <f>IF(DmartSalesData[[#This Row],[sales]]&gt;4000,"High Category",IF(DmartSalesData[[#This Row],[sales]]&gt;2000,"Medium Category","Low Category"))</f>
        <v>Low Category</v>
      </c>
      <c r="G3981" s="2">
        <v>0.14000000000000001</v>
      </c>
      <c r="H3981" s="24">
        <f t="shared" si="124"/>
        <v>22.062600000000003</v>
      </c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63" t="str">
        <f>IF(AND(DmartSalesData[[#This Row],[sales]]&gt;3000,DmartSalesData[[#This Row],[profit]]&gt;500),"Good","Not Good")</f>
        <v>Not Good</v>
      </c>
      <c r="R3981" s="73">
        <f>YEAR(DmartSalesData[[#This Row],[order_date]])</f>
        <v>2024</v>
      </c>
      <c r="S3981" s="73"/>
    </row>
    <row r="3982" spans="1:19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 t="str">
        <f>IF(DmartSalesData[[#This Row],[sales]]&gt;4000,"High Category",IF(DmartSalesData[[#This Row],[sales]]&gt;2000,"Medium Category","Low Category"))</f>
        <v>Medium Category</v>
      </c>
      <c r="G3982" s="2">
        <v>0.04</v>
      </c>
      <c r="H3982" s="24">
        <f t="shared" si="124"/>
        <v>138.80760000000001</v>
      </c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63" t="str">
        <f>IF(AND(DmartSalesData[[#This Row],[sales]]&gt;3000,DmartSalesData[[#This Row],[profit]]&gt;500),"Good","Not Good")</f>
        <v>Not Good</v>
      </c>
      <c r="R3982" s="73">
        <f>YEAR(DmartSalesData[[#This Row],[order_date]])</f>
        <v>2024</v>
      </c>
      <c r="S3982" s="73"/>
    </row>
    <row r="3983" spans="1:19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 t="str">
        <f>IF(DmartSalesData[[#This Row],[sales]]&gt;4000,"High Category",IF(DmartSalesData[[#This Row],[sales]]&gt;2000,"Medium Category","Low Category"))</f>
        <v>Low Category</v>
      </c>
      <c r="G3983" s="2">
        <v>0.34</v>
      </c>
      <c r="H3983" s="24">
        <f t="shared" si="124"/>
        <v>565.56280000000004</v>
      </c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63" t="str">
        <f>IF(AND(DmartSalesData[[#This Row],[sales]]&gt;3000,DmartSalesData[[#This Row],[profit]]&gt;500),"Good","Not Good")</f>
        <v>Not Good</v>
      </c>
      <c r="R3983" s="73">
        <f>YEAR(DmartSalesData[[#This Row],[order_date]])</f>
        <v>2024</v>
      </c>
      <c r="S3983" s="73"/>
    </row>
    <row r="3984" spans="1:19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 t="str">
        <f>IF(DmartSalesData[[#This Row],[sales]]&gt;4000,"High Category",IF(DmartSalesData[[#This Row],[sales]]&gt;2000,"Medium Category","Low Category"))</f>
        <v>Low Category</v>
      </c>
      <c r="G3984" s="2">
        <v>0.49</v>
      </c>
      <c r="H3984" s="24">
        <f t="shared" si="124"/>
        <v>587.35810000000004</v>
      </c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63" t="str">
        <f>IF(AND(DmartSalesData[[#This Row],[sales]]&gt;3000,DmartSalesData[[#This Row],[profit]]&gt;500),"Good","Not Good")</f>
        <v>Not Good</v>
      </c>
      <c r="R3984" s="73">
        <f>YEAR(DmartSalesData[[#This Row],[order_date]])</f>
        <v>2024</v>
      </c>
      <c r="S3984" s="73"/>
    </row>
    <row r="3985" spans="1:19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 t="str">
        <f>IF(DmartSalesData[[#This Row],[sales]]&gt;4000,"High Category",IF(DmartSalesData[[#This Row],[sales]]&gt;2000,"Medium Category","Low Category"))</f>
        <v>High Category</v>
      </c>
      <c r="G3985" s="2">
        <v>0.19</v>
      </c>
      <c r="H3985" s="24">
        <f t="shared" si="124"/>
        <v>764.95519999999999</v>
      </c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63" t="str">
        <f>IF(AND(DmartSalesData[[#This Row],[sales]]&gt;3000,DmartSalesData[[#This Row],[profit]]&gt;500),"Good","Not Good")</f>
        <v>Good</v>
      </c>
      <c r="R3985" s="73">
        <f>YEAR(DmartSalesData[[#This Row],[order_date]])</f>
        <v>2023</v>
      </c>
      <c r="S3985" s="73"/>
    </row>
    <row r="3986" spans="1:19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 t="str">
        <f>IF(DmartSalesData[[#This Row],[sales]]&gt;4000,"High Category",IF(DmartSalesData[[#This Row],[sales]]&gt;2000,"Medium Category","Low Category"))</f>
        <v>Low Category</v>
      </c>
      <c r="G3986" s="2">
        <v>0.15</v>
      </c>
      <c r="H3986" s="24">
        <f t="shared" si="124"/>
        <v>80.576999999999984</v>
      </c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63" t="str">
        <f>IF(AND(DmartSalesData[[#This Row],[sales]]&gt;3000,DmartSalesData[[#This Row],[profit]]&gt;500),"Good","Not Good")</f>
        <v>Not Good</v>
      </c>
      <c r="R3986" s="73">
        <f>YEAR(DmartSalesData[[#This Row],[order_date]])</f>
        <v>2023</v>
      </c>
      <c r="S3986" s="73"/>
    </row>
    <row r="3987" spans="1:19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 t="str">
        <f>IF(DmartSalesData[[#This Row],[sales]]&gt;4000,"High Category",IF(DmartSalesData[[#This Row],[sales]]&gt;2000,"Medium Category","Low Category"))</f>
        <v>Low Category</v>
      </c>
      <c r="G3987" s="2">
        <v>0.04</v>
      </c>
      <c r="H3987" s="24">
        <f t="shared" si="124"/>
        <v>48.778000000000006</v>
      </c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63" t="str">
        <f>IF(AND(DmartSalesData[[#This Row],[sales]]&gt;3000,DmartSalesData[[#This Row],[profit]]&gt;500),"Good","Not Good")</f>
        <v>Not Good</v>
      </c>
      <c r="R3987" s="73">
        <f>YEAR(DmartSalesData[[#This Row],[order_date]])</f>
        <v>2023</v>
      </c>
      <c r="S3987" s="73"/>
    </row>
    <row r="3988" spans="1:19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 t="str">
        <f>IF(DmartSalesData[[#This Row],[sales]]&gt;4000,"High Category",IF(DmartSalesData[[#This Row],[sales]]&gt;2000,"Medium Category","Low Category"))</f>
        <v>Low Category</v>
      </c>
      <c r="G3988" s="2">
        <v>0.11</v>
      </c>
      <c r="H3988" s="24">
        <f t="shared" si="124"/>
        <v>120.813</v>
      </c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63" t="str">
        <f>IF(AND(DmartSalesData[[#This Row],[sales]]&gt;3000,DmartSalesData[[#This Row],[profit]]&gt;500),"Good","Not Good")</f>
        <v>Not Good</v>
      </c>
      <c r="R3988" s="73">
        <f>YEAR(DmartSalesData[[#This Row],[order_date]])</f>
        <v>2023</v>
      </c>
      <c r="S3988" s="73"/>
    </row>
    <row r="3989" spans="1:19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 t="str">
        <f>IF(DmartSalesData[[#This Row],[sales]]&gt;4000,"High Category",IF(DmartSalesData[[#This Row],[sales]]&gt;2000,"Medium Category","Low Category"))</f>
        <v>Medium Category</v>
      </c>
      <c r="G3989" s="2">
        <v>0.14000000000000001</v>
      </c>
      <c r="H3989" s="24">
        <f t="shared" si="124"/>
        <v>301.99959999999999</v>
      </c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63" t="str">
        <f>IF(AND(DmartSalesData[[#This Row],[sales]]&gt;3000,DmartSalesData[[#This Row],[profit]]&gt;500),"Good","Not Good")</f>
        <v>Not Good</v>
      </c>
      <c r="R3989" s="73">
        <f>YEAR(DmartSalesData[[#This Row],[order_date]])</f>
        <v>2023</v>
      </c>
      <c r="S3989" s="73"/>
    </row>
    <row r="3990" spans="1:19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 t="str">
        <f>IF(DmartSalesData[[#This Row],[sales]]&gt;4000,"High Category",IF(DmartSalesData[[#This Row],[sales]]&gt;2000,"Medium Category","Low Category"))</f>
        <v>Low Category</v>
      </c>
      <c r="G3990" s="2">
        <v>0.17</v>
      </c>
      <c r="H3990" s="24">
        <f t="shared" si="124"/>
        <v>285.50650000000002</v>
      </c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63" t="str">
        <f>IF(AND(DmartSalesData[[#This Row],[sales]]&gt;3000,DmartSalesData[[#This Row],[profit]]&gt;500),"Good","Not Good")</f>
        <v>Not Good</v>
      </c>
      <c r="R3990" s="73">
        <f>YEAR(DmartSalesData[[#This Row],[order_date]])</f>
        <v>2024</v>
      </c>
      <c r="S3990" s="73"/>
    </row>
    <row r="3991" spans="1:19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 t="str">
        <f>IF(DmartSalesData[[#This Row],[sales]]&gt;4000,"High Category",IF(DmartSalesData[[#This Row],[sales]]&gt;2000,"Medium Category","Low Category"))</f>
        <v>Medium Category</v>
      </c>
      <c r="G3991" s="2">
        <v>0.32</v>
      </c>
      <c r="H3991" s="24">
        <f t="shared" si="124"/>
        <v>1161.6928</v>
      </c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63" t="str">
        <f>IF(AND(DmartSalesData[[#This Row],[sales]]&gt;3000,DmartSalesData[[#This Row],[profit]]&gt;500),"Good","Not Good")</f>
        <v>Good</v>
      </c>
      <c r="R3991" s="73">
        <f>YEAR(DmartSalesData[[#This Row],[order_date]])</f>
        <v>2024</v>
      </c>
      <c r="S3991" s="73"/>
    </row>
    <row r="3992" spans="1:19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 t="str">
        <f>IF(DmartSalesData[[#This Row],[sales]]&gt;4000,"High Category",IF(DmartSalesData[[#This Row],[sales]]&gt;2000,"Medium Category","Low Category"))</f>
        <v>Medium Category</v>
      </c>
      <c r="G3992" s="2">
        <v>0.06</v>
      </c>
      <c r="H3992" s="24">
        <f t="shared" si="124"/>
        <v>211.6146</v>
      </c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63" t="str">
        <f>IF(AND(DmartSalesData[[#This Row],[sales]]&gt;3000,DmartSalesData[[#This Row],[profit]]&gt;500),"Good","Not Good")</f>
        <v>Not Good</v>
      </c>
      <c r="R3992" s="73">
        <f>YEAR(DmartSalesData[[#This Row],[order_date]])</f>
        <v>2024</v>
      </c>
      <c r="S3992" s="73"/>
    </row>
    <row r="3993" spans="1:19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 t="str">
        <f>IF(DmartSalesData[[#This Row],[sales]]&gt;4000,"High Category",IF(DmartSalesData[[#This Row],[sales]]&gt;2000,"Medium Category","Low Category"))</f>
        <v>Low Category</v>
      </c>
      <c r="G3993" s="2">
        <v>0.03</v>
      </c>
      <c r="H3993" s="24">
        <f t="shared" si="124"/>
        <v>50.844299999999997</v>
      </c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63" t="str">
        <f>IF(AND(DmartSalesData[[#This Row],[sales]]&gt;3000,DmartSalesData[[#This Row],[profit]]&gt;500),"Good","Not Good")</f>
        <v>Not Good</v>
      </c>
      <c r="R3993" s="73">
        <f>YEAR(DmartSalesData[[#This Row],[order_date]])</f>
        <v>2023</v>
      </c>
      <c r="S3993" s="73"/>
    </row>
    <row r="3994" spans="1:19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 t="str">
        <f>IF(DmartSalesData[[#This Row],[sales]]&gt;4000,"High Category",IF(DmartSalesData[[#This Row],[sales]]&gt;2000,"Medium Category","Low Category"))</f>
        <v>Medium Category</v>
      </c>
      <c r="G3994" s="2">
        <v>0.47</v>
      </c>
      <c r="H3994" s="24">
        <f t="shared" si="124"/>
        <v>1053.3687</v>
      </c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63" t="str">
        <f>IF(AND(DmartSalesData[[#This Row],[sales]]&gt;3000,DmartSalesData[[#This Row],[profit]]&gt;500),"Good","Not Good")</f>
        <v>Not Good</v>
      </c>
      <c r="R3994" s="73">
        <f>YEAR(DmartSalesData[[#This Row],[order_date]])</f>
        <v>2023</v>
      </c>
      <c r="S3994" s="73"/>
    </row>
    <row r="3995" spans="1:19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 t="str">
        <f>IF(DmartSalesData[[#This Row],[sales]]&gt;4000,"High Category",IF(DmartSalesData[[#This Row],[sales]]&gt;2000,"Medium Category","Low Category"))</f>
        <v>Low Category</v>
      </c>
      <c r="G3995" s="2">
        <v>0.4</v>
      </c>
      <c r="H3995" s="24">
        <f t="shared" si="124"/>
        <v>447.5</v>
      </c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63" t="str">
        <f>IF(AND(DmartSalesData[[#This Row],[sales]]&gt;3000,DmartSalesData[[#This Row],[profit]]&gt;500),"Good","Not Good")</f>
        <v>Not Good</v>
      </c>
      <c r="R3995" s="73">
        <f>YEAR(DmartSalesData[[#This Row],[order_date]])</f>
        <v>2024</v>
      </c>
      <c r="S3995" s="73"/>
    </row>
    <row r="3996" spans="1:19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 t="str">
        <f>IF(DmartSalesData[[#This Row],[sales]]&gt;4000,"High Category",IF(DmartSalesData[[#This Row],[sales]]&gt;2000,"Medium Category","Low Category"))</f>
        <v>Medium Category</v>
      </c>
      <c r="G3996" s="2">
        <v>0.14000000000000001</v>
      </c>
      <c r="H3996" s="24">
        <f t="shared" si="124"/>
        <v>474.19260000000008</v>
      </c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63" t="str">
        <f>IF(AND(DmartSalesData[[#This Row],[sales]]&gt;3000,DmartSalesData[[#This Row],[profit]]&gt;500),"Good","Not Good")</f>
        <v>Not Good</v>
      </c>
      <c r="R3996" s="73">
        <f>YEAR(DmartSalesData[[#This Row],[order_date]])</f>
        <v>2023</v>
      </c>
      <c r="S3996" s="73"/>
    </row>
    <row r="3997" spans="1:19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 t="str">
        <f>IF(DmartSalesData[[#This Row],[sales]]&gt;4000,"High Category",IF(DmartSalesData[[#This Row],[sales]]&gt;2000,"Medium Category","Low Category"))</f>
        <v>Medium Category</v>
      </c>
      <c r="G3997" s="2">
        <v>0.32</v>
      </c>
      <c r="H3997" s="24">
        <f t="shared" si="124"/>
        <v>653.27679999999998</v>
      </c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63" t="str">
        <f>IF(AND(DmartSalesData[[#This Row],[sales]]&gt;3000,DmartSalesData[[#This Row],[profit]]&gt;500),"Good","Not Good")</f>
        <v>Not Good</v>
      </c>
      <c r="R3997" s="73">
        <f>YEAR(DmartSalesData[[#This Row],[order_date]])</f>
        <v>2023</v>
      </c>
      <c r="S3997" s="73"/>
    </row>
    <row r="3998" spans="1:19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 t="str">
        <f>IF(DmartSalesData[[#This Row],[sales]]&gt;4000,"High Category",IF(DmartSalesData[[#This Row],[sales]]&gt;2000,"Medium Category","Low Category"))</f>
        <v>Low Category</v>
      </c>
      <c r="G3998" s="2">
        <v>0.3</v>
      </c>
      <c r="H3998" s="24">
        <f t="shared" si="124"/>
        <v>225.255</v>
      </c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63" t="str">
        <f>IF(AND(DmartSalesData[[#This Row],[sales]]&gt;3000,DmartSalesData[[#This Row],[profit]]&gt;500),"Good","Not Good")</f>
        <v>Not Good</v>
      </c>
      <c r="R3998" s="73">
        <f>YEAR(DmartSalesData[[#This Row],[order_date]])</f>
        <v>2024</v>
      </c>
      <c r="S3998" s="73"/>
    </row>
    <row r="3999" spans="1:19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 t="str">
        <f>IF(DmartSalesData[[#This Row],[sales]]&gt;4000,"High Category",IF(DmartSalesData[[#This Row],[sales]]&gt;2000,"Medium Category","Low Category"))</f>
        <v>Low Category</v>
      </c>
      <c r="G3999" s="2">
        <v>0.37</v>
      </c>
      <c r="H3999" s="24">
        <f t="shared" si="124"/>
        <v>267.73200000000003</v>
      </c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63" t="str">
        <f>IF(AND(DmartSalesData[[#This Row],[sales]]&gt;3000,DmartSalesData[[#This Row],[profit]]&gt;500),"Good","Not Good")</f>
        <v>Not Good</v>
      </c>
      <c r="R3999" s="73">
        <f>YEAR(DmartSalesData[[#This Row],[order_date]])</f>
        <v>2024</v>
      </c>
      <c r="S3999" s="73"/>
    </row>
    <row r="4000" spans="1:19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 t="str">
        <f>IF(DmartSalesData[[#This Row],[sales]]&gt;4000,"High Category",IF(DmartSalesData[[#This Row],[sales]]&gt;2000,"Medium Category","Low Category"))</f>
        <v>Low Category</v>
      </c>
      <c r="G4000" s="2">
        <v>0.43</v>
      </c>
      <c r="H4000" s="24">
        <f t="shared" si="124"/>
        <v>722.12909999999999</v>
      </c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63" t="str">
        <f>IF(AND(DmartSalesData[[#This Row],[sales]]&gt;3000,DmartSalesData[[#This Row],[profit]]&gt;500),"Good","Not Good")</f>
        <v>Not Good</v>
      </c>
      <c r="R4000" s="73">
        <f>YEAR(DmartSalesData[[#This Row],[order_date]])</f>
        <v>2023</v>
      </c>
      <c r="S4000" s="73"/>
    </row>
    <row r="4001" spans="1:19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 t="str">
        <f>IF(DmartSalesData[[#This Row],[sales]]&gt;4000,"High Category",IF(DmartSalesData[[#This Row],[sales]]&gt;2000,"Medium Category","Low Category"))</f>
        <v>Medium Category</v>
      </c>
      <c r="G4001" s="2">
        <v>0.18</v>
      </c>
      <c r="H4001" s="24">
        <f t="shared" si="124"/>
        <v>677.14019999999994</v>
      </c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63" t="str">
        <f>IF(AND(DmartSalesData[[#This Row],[sales]]&gt;3000,DmartSalesData[[#This Row],[profit]]&gt;500),"Good","Not Good")</f>
        <v>Good</v>
      </c>
      <c r="R4001" s="73">
        <f>YEAR(DmartSalesData[[#This Row],[order_date]])</f>
        <v>2024</v>
      </c>
      <c r="S4001" s="73"/>
    </row>
    <row r="4002" spans="1:19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 t="str">
        <f>IF(DmartSalesData[[#This Row],[sales]]&gt;4000,"High Category",IF(DmartSalesData[[#This Row],[sales]]&gt;2000,"Medium Category","Low Category"))</f>
        <v>Low Category</v>
      </c>
      <c r="G4002" s="2">
        <v>0.33</v>
      </c>
      <c r="H4002" s="24">
        <f t="shared" si="124"/>
        <v>74.240099999999998</v>
      </c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63" t="str">
        <f>IF(AND(DmartSalesData[[#This Row],[sales]]&gt;3000,DmartSalesData[[#This Row],[profit]]&gt;500),"Good","Not Good")</f>
        <v>Not Good</v>
      </c>
      <c r="R4002" s="73">
        <f>YEAR(DmartSalesData[[#This Row],[order_date]])</f>
        <v>2024</v>
      </c>
      <c r="S4002" s="73"/>
    </row>
    <row r="4003" spans="1:19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 t="str">
        <f>IF(DmartSalesData[[#This Row],[sales]]&gt;4000,"High Category",IF(DmartSalesData[[#This Row],[sales]]&gt;2000,"Medium Category","Low Category"))</f>
        <v>Low Category</v>
      </c>
      <c r="G4003" s="2">
        <v>0.4</v>
      </c>
      <c r="H4003" s="24">
        <f t="shared" si="124"/>
        <v>545.24</v>
      </c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63" t="str">
        <f>IF(AND(DmartSalesData[[#This Row],[sales]]&gt;3000,DmartSalesData[[#This Row],[profit]]&gt;500),"Good","Not Good")</f>
        <v>Not Good</v>
      </c>
      <c r="R4003" s="73">
        <f>YEAR(DmartSalesData[[#This Row],[order_date]])</f>
        <v>2023</v>
      </c>
      <c r="S4003" s="73"/>
    </row>
    <row r="4004" spans="1:19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 t="str">
        <f>IF(DmartSalesData[[#This Row],[sales]]&gt;4000,"High Category",IF(DmartSalesData[[#This Row],[sales]]&gt;2000,"Medium Category","Low Category"))</f>
        <v>Low Category</v>
      </c>
      <c r="G4004" s="2">
        <v>0.35</v>
      </c>
      <c r="H4004" s="24">
        <f t="shared" si="124"/>
        <v>313.66299999999995</v>
      </c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63" t="str">
        <f>IF(AND(DmartSalesData[[#This Row],[sales]]&gt;3000,DmartSalesData[[#This Row],[profit]]&gt;500),"Good","Not Good")</f>
        <v>Not Good</v>
      </c>
      <c r="R4004" s="73">
        <f>YEAR(DmartSalesData[[#This Row],[order_date]])</f>
        <v>2023</v>
      </c>
      <c r="S4004" s="73"/>
    </row>
    <row r="4005" spans="1:19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 t="str">
        <f>IF(DmartSalesData[[#This Row],[sales]]&gt;4000,"High Category",IF(DmartSalesData[[#This Row],[sales]]&gt;2000,"Medium Category","Low Category"))</f>
        <v>High Category</v>
      </c>
      <c r="G4005" s="2">
        <v>0.46</v>
      </c>
      <c r="H4005" s="24">
        <f t="shared" si="124"/>
        <v>2201.9004</v>
      </c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63" t="str">
        <f>IF(AND(DmartSalesData[[#This Row],[sales]]&gt;3000,DmartSalesData[[#This Row],[profit]]&gt;500),"Good","Not Good")</f>
        <v>Good</v>
      </c>
      <c r="R4005" s="73">
        <f>YEAR(DmartSalesData[[#This Row],[order_date]])</f>
        <v>2023</v>
      </c>
      <c r="S4005" s="73"/>
    </row>
    <row r="4006" spans="1:19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 t="str">
        <f>IF(DmartSalesData[[#This Row],[sales]]&gt;4000,"High Category",IF(DmartSalesData[[#This Row],[sales]]&gt;2000,"Medium Category","Low Category"))</f>
        <v>Medium Category</v>
      </c>
      <c r="G4006" s="2">
        <v>0.25</v>
      </c>
      <c r="H4006" s="24">
        <f t="shared" si="124"/>
        <v>888.97</v>
      </c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63" t="str">
        <f>IF(AND(DmartSalesData[[#This Row],[sales]]&gt;3000,DmartSalesData[[#This Row],[profit]]&gt;500),"Good","Not Good")</f>
        <v>Not Good</v>
      </c>
      <c r="R4006" s="73">
        <f>YEAR(DmartSalesData[[#This Row],[order_date]])</f>
        <v>2023</v>
      </c>
      <c r="S4006" s="73"/>
    </row>
    <row r="4007" spans="1:19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 t="str">
        <f>IF(DmartSalesData[[#This Row],[sales]]&gt;4000,"High Category",IF(DmartSalesData[[#This Row],[sales]]&gt;2000,"Medium Category","Low Category"))</f>
        <v>Low Category</v>
      </c>
      <c r="G4007" s="2">
        <v>0.4</v>
      </c>
      <c r="H4007" s="24">
        <f t="shared" si="124"/>
        <v>497.13599999999997</v>
      </c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63" t="str">
        <f>IF(AND(DmartSalesData[[#This Row],[sales]]&gt;3000,DmartSalesData[[#This Row],[profit]]&gt;500),"Good","Not Good")</f>
        <v>Not Good</v>
      </c>
      <c r="R4007" s="73">
        <f>YEAR(DmartSalesData[[#This Row],[order_date]])</f>
        <v>2024</v>
      </c>
      <c r="S4007" s="73"/>
    </row>
    <row r="4008" spans="1:19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 t="str">
        <f>IF(DmartSalesData[[#This Row],[sales]]&gt;4000,"High Category",IF(DmartSalesData[[#This Row],[sales]]&gt;2000,"Medium Category","Low Category"))</f>
        <v>Low Category</v>
      </c>
      <c r="G4008" s="2">
        <v>0.45</v>
      </c>
      <c r="H4008" s="24">
        <f t="shared" si="124"/>
        <v>502.452</v>
      </c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63" t="str">
        <f>IF(AND(DmartSalesData[[#This Row],[sales]]&gt;3000,DmartSalesData[[#This Row],[profit]]&gt;500),"Good","Not Good")</f>
        <v>Not Good</v>
      </c>
      <c r="R4008" s="73">
        <f>YEAR(DmartSalesData[[#This Row],[order_date]])</f>
        <v>2024</v>
      </c>
      <c r="S4008" s="73"/>
    </row>
    <row r="4009" spans="1:19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 t="str">
        <f>IF(DmartSalesData[[#This Row],[sales]]&gt;4000,"High Category",IF(DmartSalesData[[#This Row],[sales]]&gt;2000,"Medium Category","Low Category"))</f>
        <v>High Category</v>
      </c>
      <c r="G4009" s="2">
        <v>0.28000000000000003</v>
      </c>
      <c r="H4009" s="24">
        <f t="shared" si="124"/>
        <v>1205.2180000000003</v>
      </c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63" t="str">
        <f>IF(AND(DmartSalesData[[#This Row],[sales]]&gt;3000,DmartSalesData[[#This Row],[profit]]&gt;500),"Good","Not Good")</f>
        <v>Good</v>
      </c>
      <c r="R4009" s="73">
        <f>YEAR(DmartSalesData[[#This Row],[order_date]])</f>
        <v>2024</v>
      </c>
      <c r="S4009" s="73"/>
    </row>
    <row r="4010" spans="1:19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 t="str">
        <f>IF(DmartSalesData[[#This Row],[sales]]&gt;4000,"High Category",IF(DmartSalesData[[#This Row],[sales]]&gt;2000,"Medium Category","Low Category"))</f>
        <v>Low Category</v>
      </c>
      <c r="G4010" s="2">
        <v>0.01</v>
      </c>
      <c r="H4010" s="24">
        <f t="shared" si="124"/>
        <v>10.321099999999999</v>
      </c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63" t="str">
        <f>IF(AND(DmartSalesData[[#This Row],[sales]]&gt;3000,DmartSalesData[[#This Row],[profit]]&gt;500),"Good","Not Good")</f>
        <v>Not Good</v>
      </c>
      <c r="R4010" s="73">
        <f>YEAR(DmartSalesData[[#This Row],[order_date]])</f>
        <v>2024</v>
      </c>
      <c r="S4010" s="73"/>
    </row>
    <row r="4011" spans="1:19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 t="str">
        <f>IF(DmartSalesData[[#This Row],[sales]]&gt;4000,"High Category",IF(DmartSalesData[[#This Row],[sales]]&gt;2000,"Medium Category","Low Category"))</f>
        <v>High Category</v>
      </c>
      <c r="G4011" s="2">
        <v>0.41</v>
      </c>
      <c r="H4011" s="24">
        <f t="shared" si="124"/>
        <v>2044.0918999999999</v>
      </c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63" t="str">
        <f>IF(AND(DmartSalesData[[#This Row],[sales]]&gt;3000,DmartSalesData[[#This Row],[profit]]&gt;500),"Good","Not Good")</f>
        <v>Good</v>
      </c>
      <c r="R4011" s="73">
        <f>YEAR(DmartSalesData[[#This Row],[order_date]])</f>
        <v>2023</v>
      </c>
      <c r="S4011" s="73"/>
    </row>
    <row r="4012" spans="1:19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 t="str">
        <f>IF(DmartSalesData[[#This Row],[sales]]&gt;4000,"High Category",IF(DmartSalesData[[#This Row],[sales]]&gt;2000,"Medium Category","Low Category"))</f>
        <v>Low Category</v>
      </c>
      <c r="G4012" s="2">
        <v>0.42</v>
      </c>
      <c r="H4012" s="24">
        <f t="shared" si="124"/>
        <v>622.98179999999991</v>
      </c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63" t="str">
        <f>IF(AND(DmartSalesData[[#This Row],[sales]]&gt;3000,DmartSalesData[[#This Row],[profit]]&gt;500),"Good","Not Good")</f>
        <v>Not Good</v>
      </c>
      <c r="R4012" s="73">
        <f>YEAR(DmartSalesData[[#This Row],[order_date]])</f>
        <v>2023</v>
      </c>
      <c r="S4012" s="73"/>
    </row>
    <row r="4013" spans="1:19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 t="str">
        <f>IF(DmartSalesData[[#This Row],[sales]]&gt;4000,"High Category",IF(DmartSalesData[[#This Row],[sales]]&gt;2000,"Medium Category","Low Category"))</f>
        <v>Low Category</v>
      </c>
      <c r="G4013" s="2">
        <v>0.2</v>
      </c>
      <c r="H4013" s="24">
        <f t="shared" si="124"/>
        <v>102.64600000000002</v>
      </c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63" t="str">
        <f>IF(AND(DmartSalesData[[#This Row],[sales]]&gt;3000,DmartSalesData[[#This Row],[profit]]&gt;500),"Good","Not Good")</f>
        <v>Not Good</v>
      </c>
      <c r="R4013" s="73">
        <f>YEAR(DmartSalesData[[#This Row],[order_date]])</f>
        <v>2023</v>
      </c>
      <c r="S4013" s="73"/>
    </row>
    <row r="4014" spans="1:19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 t="str">
        <f>IF(DmartSalesData[[#This Row],[sales]]&gt;4000,"High Category",IF(DmartSalesData[[#This Row],[sales]]&gt;2000,"Medium Category","Low Category"))</f>
        <v>Medium Category</v>
      </c>
      <c r="G4014" s="2">
        <v>0.11</v>
      </c>
      <c r="H4014" s="24">
        <f t="shared" si="124"/>
        <v>383.41820000000001</v>
      </c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63" t="str">
        <f>IF(AND(DmartSalesData[[#This Row],[sales]]&gt;3000,DmartSalesData[[#This Row],[profit]]&gt;500),"Good","Not Good")</f>
        <v>Good</v>
      </c>
      <c r="R4014" s="73">
        <f>YEAR(DmartSalesData[[#This Row],[order_date]])</f>
        <v>2023</v>
      </c>
      <c r="S4014" s="73"/>
    </row>
    <row r="4015" spans="1:19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 t="str">
        <f>IF(DmartSalesData[[#This Row],[sales]]&gt;4000,"High Category",IF(DmartSalesData[[#This Row],[sales]]&gt;2000,"Medium Category","Low Category"))</f>
        <v>Medium Category</v>
      </c>
      <c r="G4015" s="2">
        <v>0.49</v>
      </c>
      <c r="H4015" s="24">
        <f t="shared" si="124"/>
        <v>1512.7525000000001</v>
      </c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63" t="str">
        <f>IF(AND(DmartSalesData[[#This Row],[sales]]&gt;3000,DmartSalesData[[#This Row],[profit]]&gt;500),"Good","Not Good")</f>
        <v>Good</v>
      </c>
      <c r="R4015" s="73">
        <f>YEAR(DmartSalesData[[#This Row],[order_date]])</f>
        <v>2023</v>
      </c>
      <c r="S4015" s="73"/>
    </row>
    <row r="4016" spans="1:19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 t="str">
        <f>IF(DmartSalesData[[#This Row],[sales]]&gt;4000,"High Category",IF(DmartSalesData[[#This Row],[sales]]&gt;2000,"Medium Category","Low Category"))</f>
        <v>High Category</v>
      </c>
      <c r="G4016" s="2">
        <v>0.28000000000000003</v>
      </c>
      <c r="H4016" s="24">
        <f t="shared" si="124"/>
        <v>1399.7564000000002</v>
      </c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63" t="str">
        <f>IF(AND(DmartSalesData[[#This Row],[sales]]&gt;3000,DmartSalesData[[#This Row],[profit]]&gt;500),"Good","Not Good")</f>
        <v>Good</v>
      </c>
      <c r="R4016" s="73">
        <f>YEAR(DmartSalesData[[#This Row],[order_date]])</f>
        <v>2024</v>
      </c>
      <c r="S4016" s="73"/>
    </row>
    <row r="4017" spans="1:19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 t="str">
        <f>IF(DmartSalesData[[#This Row],[sales]]&gt;4000,"High Category",IF(DmartSalesData[[#This Row],[sales]]&gt;2000,"Medium Category","Low Category"))</f>
        <v>High Category</v>
      </c>
      <c r="G4017" s="2">
        <v>0.26</v>
      </c>
      <c r="H4017" s="24">
        <f t="shared" si="124"/>
        <v>1047.8571999999999</v>
      </c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63" t="str">
        <f>IF(AND(DmartSalesData[[#This Row],[sales]]&gt;3000,DmartSalesData[[#This Row],[profit]]&gt;500),"Good","Not Good")</f>
        <v>Not Good</v>
      </c>
      <c r="R4017" s="73">
        <f>YEAR(DmartSalesData[[#This Row],[order_date]])</f>
        <v>2023</v>
      </c>
      <c r="S4017" s="73"/>
    </row>
    <row r="4018" spans="1:19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 t="str">
        <f>IF(DmartSalesData[[#This Row],[sales]]&gt;4000,"High Category",IF(DmartSalesData[[#This Row],[sales]]&gt;2000,"Medium Category","Low Category"))</f>
        <v>Medium Category</v>
      </c>
      <c r="G4018" s="2">
        <v>0.47</v>
      </c>
      <c r="H4018" s="24">
        <f t="shared" si="124"/>
        <v>1034.6110000000001</v>
      </c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63" t="str">
        <f>IF(AND(DmartSalesData[[#This Row],[sales]]&gt;3000,DmartSalesData[[#This Row],[profit]]&gt;500),"Good","Not Good")</f>
        <v>Not Good</v>
      </c>
      <c r="R4018" s="73">
        <f>YEAR(DmartSalesData[[#This Row],[order_date]])</f>
        <v>2024</v>
      </c>
      <c r="S4018" s="73"/>
    </row>
    <row r="4019" spans="1:19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 t="str">
        <f>IF(DmartSalesData[[#This Row],[sales]]&gt;4000,"High Category",IF(DmartSalesData[[#This Row],[sales]]&gt;2000,"Medium Category","Low Category"))</f>
        <v>Medium Category</v>
      </c>
      <c r="G4019" s="2">
        <v>0.2</v>
      </c>
      <c r="H4019" s="24">
        <f t="shared" si="124"/>
        <v>683.08</v>
      </c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63" t="str">
        <f>IF(AND(DmartSalesData[[#This Row],[sales]]&gt;3000,DmartSalesData[[#This Row],[profit]]&gt;500),"Good","Not Good")</f>
        <v>Good</v>
      </c>
      <c r="R4019" s="73">
        <f>YEAR(DmartSalesData[[#This Row],[order_date]])</f>
        <v>2023</v>
      </c>
      <c r="S4019" s="73"/>
    </row>
    <row r="4020" spans="1:19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 t="str">
        <f>IF(DmartSalesData[[#This Row],[sales]]&gt;4000,"High Category",IF(DmartSalesData[[#This Row],[sales]]&gt;2000,"Medium Category","Low Category"))</f>
        <v>High Category</v>
      </c>
      <c r="G4020" s="2">
        <v>0.42</v>
      </c>
      <c r="H4020" s="24">
        <f t="shared" si="124"/>
        <v>1725.1332</v>
      </c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63" t="str">
        <f>IF(AND(DmartSalesData[[#This Row],[sales]]&gt;3000,DmartSalesData[[#This Row],[profit]]&gt;500),"Good","Not Good")</f>
        <v>Not Good</v>
      </c>
      <c r="R4020" s="73">
        <f>YEAR(DmartSalesData[[#This Row],[order_date]])</f>
        <v>2024</v>
      </c>
      <c r="S4020" s="73"/>
    </row>
    <row r="4021" spans="1:19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 t="str">
        <f>IF(DmartSalesData[[#This Row],[sales]]&gt;4000,"High Category",IF(DmartSalesData[[#This Row],[sales]]&gt;2000,"Medium Category","Low Category"))</f>
        <v>Medium Category</v>
      </c>
      <c r="G4021" s="2">
        <v>0.35</v>
      </c>
      <c r="H4021" s="24">
        <f t="shared" si="124"/>
        <v>916.04100000000005</v>
      </c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63" t="str">
        <f>IF(AND(DmartSalesData[[#This Row],[sales]]&gt;3000,DmartSalesData[[#This Row],[profit]]&gt;500),"Good","Not Good")</f>
        <v>Not Good</v>
      </c>
      <c r="R4021" s="73">
        <f>YEAR(DmartSalesData[[#This Row],[order_date]])</f>
        <v>2023</v>
      </c>
      <c r="S4021" s="73"/>
    </row>
    <row r="4022" spans="1:19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 t="str">
        <f>IF(DmartSalesData[[#This Row],[sales]]&gt;4000,"High Category",IF(DmartSalesData[[#This Row],[sales]]&gt;2000,"Medium Category","Low Category"))</f>
        <v>Low Category</v>
      </c>
      <c r="G4022" s="2">
        <v>0.48</v>
      </c>
      <c r="H4022" s="24">
        <f t="shared" si="124"/>
        <v>689.79359999999997</v>
      </c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63" t="str">
        <f>IF(AND(DmartSalesData[[#This Row],[sales]]&gt;3000,DmartSalesData[[#This Row],[profit]]&gt;500),"Good","Not Good")</f>
        <v>Not Good</v>
      </c>
      <c r="R4022" s="73">
        <f>YEAR(DmartSalesData[[#This Row],[order_date]])</f>
        <v>2023</v>
      </c>
      <c r="S4022" s="73"/>
    </row>
    <row r="4023" spans="1:19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 t="str">
        <f>IF(DmartSalesData[[#This Row],[sales]]&gt;4000,"High Category",IF(DmartSalesData[[#This Row],[sales]]&gt;2000,"Medium Category","Low Category"))</f>
        <v>Low Category</v>
      </c>
      <c r="G4023" s="2">
        <v>0.21</v>
      </c>
      <c r="H4023" s="24">
        <f t="shared" si="124"/>
        <v>237.19919999999999</v>
      </c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63" t="str">
        <f>IF(AND(DmartSalesData[[#This Row],[sales]]&gt;3000,DmartSalesData[[#This Row],[profit]]&gt;500),"Good","Not Good")</f>
        <v>Not Good</v>
      </c>
      <c r="R4023" s="73">
        <f>YEAR(DmartSalesData[[#This Row],[order_date]])</f>
        <v>2024</v>
      </c>
      <c r="S4023" s="73"/>
    </row>
    <row r="4024" spans="1:19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 t="str">
        <f>IF(DmartSalesData[[#This Row],[sales]]&gt;4000,"High Category",IF(DmartSalesData[[#This Row],[sales]]&gt;2000,"Medium Category","Low Category"))</f>
        <v>Low Category</v>
      </c>
      <c r="G4024" s="2">
        <v>0.45</v>
      </c>
      <c r="H4024" s="24">
        <f t="shared" si="124"/>
        <v>696.09600000000012</v>
      </c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63" t="str">
        <f>IF(AND(DmartSalesData[[#This Row],[sales]]&gt;3000,DmartSalesData[[#This Row],[profit]]&gt;500),"Good","Not Good")</f>
        <v>Not Good</v>
      </c>
      <c r="R4024" s="73">
        <f>YEAR(DmartSalesData[[#This Row],[order_date]])</f>
        <v>2023</v>
      </c>
      <c r="S4024" s="73"/>
    </row>
    <row r="4025" spans="1:19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 t="str">
        <f>IF(DmartSalesData[[#This Row],[sales]]&gt;4000,"High Category",IF(DmartSalesData[[#This Row],[sales]]&gt;2000,"Medium Category","Low Category"))</f>
        <v>High Category</v>
      </c>
      <c r="G4025" s="2">
        <v>0.28000000000000003</v>
      </c>
      <c r="H4025" s="24">
        <f t="shared" si="124"/>
        <v>1191.5512000000001</v>
      </c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63" t="str">
        <f>IF(AND(DmartSalesData[[#This Row],[sales]]&gt;3000,DmartSalesData[[#This Row],[profit]]&gt;500),"Good","Not Good")</f>
        <v>Good</v>
      </c>
      <c r="R4025" s="73">
        <f>YEAR(DmartSalesData[[#This Row],[order_date]])</f>
        <v>2024</v>
      </c>
      <c r="S4025" s="73"/>
    </row>
    <row r="4026" spans="1:19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 t="str">
        <f>IF(DmartSalesData[[#This Row],[sales]]&gt;4000,"High Category",IF(DmartSalesData[[#This Row],[sales]]&gt;2000,"Medium Category","Low Category"))</f>
        <v>Low Category</v>
      </c>
      <c r="G4026" s="2">
        <v>0.24</v>
      </c>
      <c r="H4026" s="24">
        <f t="shared" si="124"/>
        <v>471.38879999999995</v>
      </c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63" t="str">
        <f>IF(AND(DmartSalesData[[#This Row],[sales]]&gt;3000,DmartSalesData[[#This Row],[profit]]&gt;500),"Good","Not Good")</f>
        <v>Not Good</v>
      </c>
      <c r="R4026" s="73">
        <f>YEAR(DmartSalesData[[#This Row],[order_date]])</f>
        <v>2023</v>
      </c>
      <c r="S4026" s="73"/>
    </row>
    <row r="4027" spans="1:19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 t="str">
        <f>IF(DmartSalesData[[#This Row],[sales]]&gt;4000,"High Category",IF(DmartSalesData[[#This Row],[sales]]&gt;2000,"Medium Category","Low Category"))</f>
        <v>Low Category</v>
      </c>
      <c r="G4027" s="2">
        <v>0.15</v>
      </c>
      <c r="H4027" s="24">
        <f t="shared" si="124"/>
        <v>225.69750000000002</v>
      </c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63" t="str">
        <f>IF(AND(DmartSalesData[[#This Row],[sales]]&gt;3000,DmartSalesData[[#This Row],[profit]]&gt;500),"Good","Not Good")</f>
        <v>Not Good</v>
      </c>
      <c r="R4027" s="73">
        <f>YEAR(DmartSalesData[[#This Row],[order_date]])</f>
        <v>2023</v>
      </c>
      <c r="S4027" s="73"/>
    </row>
    <row r="4028" spans="1:19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 t="str">
        <f>IF(DmartSalesData[[#This Row],[sales]]&gt;4000,"High Category",IF(DmartSalesData[[#This Row],[sales]]&gt;2000,"Medium Category","Low Category"))</f>
        <v>High Category</v>
      </c>
      <c r="G4028" s="2">
        <v>0.28000000000000003</v>
      </c>
      <c r="H4028" s="24">
        <f t="shared" si="124"/>
        <v>1133.6780000000001</v>
      </c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63" t="str">
        <f>IF(AND(DmartSalesData[[#This Row],[sales]]&gt;3000,DmartSalesData[[#This Row],[profit]]&gt;500),"Good","Not Good")</f>
        <v>Good</v>
      </c>
      <c r="R4028" s="73">
        <f>YEAR(DmartSalesData[[#This Row],[order_date]])</f>
        <v>2023</v>
      </c>
      <c r="S4028" s="73"/>
    </row>
    <row r="4029" spans="1:19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 t="str">
        <f>IF(DmartSalesData[[#This Row],[sales]]&gt;4000,"High Category",IF(DmartSalesData[[#This Row],[sales]]&gt;2000,"Medium Category","Low Category"))</f>
        <v>Low Category</v>
      </c>
      <c r="G4029" s="2">
        <v>0.28999999999999998</v>
      </c>
      <c r="H4029" s="24">
        <f t="shared" si="124"/>
        <v>74.358900000000006</v>
      </c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63" t="str">
        <f>IF(AND(DmartSalesData[[#This Row],[sales]]&gt;3000,DmartSalesData[[#This Row],[profit]]&gt;500),"Good","Not Good")</f>
        <v>Not Good</v>
      </c>
      <c r="R4029" s="73">
        <f>YEAR(DmartSalesData[[#This Row],[order_date]])</f>
        <v>2024</v>
      </c>
      <c r="S4029" s="73"/>
    </row>
    <row r="4030" spans="1:19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 t="str">
        <f>IF(DmartSalesData[[#This Row],[sales]]&gt;4000,"High Category",IF(DmartSalesData[[#This Row],[sales]]&gt;2000,"Medium Category","Low Category"))</f>
        <v>Medium Category</v>
      </c>
      <c r="G4030" s="2">
        <v>0.45</v>
      </c>
      <c r="H4030" s="24">
        <f t="shared" si="124"/>
        <v>1354.68</v>
      </c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63" t="str">
        <f>IF(AND(DmartSalesData[[#This Row],[sales]]&gt;3000,DmartSalesData[[#This Row],[profit]]&gt;500),"Good","Not Good")</f>
        <v>Good</v>
      </c>
      <c r="R4030" s="73">
        <f>YEAR(DmartSalesData[[#This Row],[order_date]])</f>
        <v>2023</v>
      </c>
      <c r="S4030" s="73"/>
    </row>
    <row r="4031" spans="1:19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 t="str">
        <f>IF(DmartSalesData[[#This Row],[sales]]&gt;4000,"High Category",IF(DmartSalesData[[#This Row],[sales]]&gt;2000,"Medium Category","Low Category"))</f>
        <v>High Category</v>
      </c>
      <c r="G4031" s="2">
        <v>0.35</v>
      </c>
      <c r="H4031" s="24">
        <f t="shared" si="124"/>
        <v>1533.28</v>
      </c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63" t="str">
        <f>IF(AND(DmartSalesData[[#This Row],[sales]]&gt;3000,DmartSalesData[[#This Row],[profit]]&gt;500),"Good","Not Good")</f>
        <v>Good</v>
      </c>
      <c r="R4031" s="73">
        <f>YEAR(DmartSalesData[[#This Row],[order_date]])</f>
        <v>2024</v>
      </c>
      <c r="S4031" s="73"/>
    </row>
    <row r="4032" spans="1:19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 t="str">
        <f>IF(DmartSalesData[[#This Row],[sales]]&gt;4000,"High Category",IF(DmartSalesData[[#This Row],[sales]]&gt;2000,"Medium Category","Low Category"))</f>
        <v>Medium Category</v>
      </c>
      <c r="G4032" s="2">
        <v>0.41</v>
      </c>
      <c r="H4032" s="24">
        <f t="shared" si="124"/>
        <v>864.85809999999992</v>
      </c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63" t="str">
        <f>IF(AND(DmartSalesData[[#This Row],[sales]]&gt;3000,DmartSalesData[[#This Row],[profit]]&gt;500),"Good","Not Good")</f>
        <v>Not Good</v>
      </c>
      <c r="R4032" s="73">
        <f>YEAR(DmartSalesData[[#This Row],[order_date]])</f>
        <v>2023</v>
      </c>
      <c r="S4032" s="73"/>
    </row>
    <row r="4033" spans="1:19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 t="str">
        <f>IF(DmartSalesData[[#This Row],[sales]]&gt;4000,"High Category",IF(DmartSalesData[[#This Row],[sales]]&gt;2000,"Medium Category","Low Category"))</f>
        <v>Low Category</v>
      </c>
      <c r="G4033" s="2">
        <v>0.38</v>
      </c>
      <c r="H4033" s="24">
        <f t="shared" si="124"/>
        <v>539.47080000000005</v>
      </c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63" t="str">
        <f>IF(AND(DmartSalesData[[#This Row],[sales]]&gt;3000,DmartSalesData[[#This Row],[profit]]&gt;500),"Good","Not Good")</f>
        <v>Not Good</v>
      </c>
      <c r="R4033" s="73">
        <f>YEAR(DmartSalesData[[#This Row],[order_date]])</f>
        <v>2024</v>
      </c>
      <c r="S4033" s="73"/>
    </row>
    <row r="4034" spans="1:19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 t="str">
        <f>IF(DmartSalesData[[#This Row],[sales]]&gt;4000,"High Category",IF(DmartSalesData[[#This Row],[sales]]&gt;2000,"Medium Category","Low Category"))</f>
        <v>Medium Category</v>
      </c>
      <c r="G4034" s="2">
        <v>0.14000000000000001</v>
      </c>
      <c r="H4034" s="24">
        <f t="shared" ref="H4034:H4097" si="126">E4034*G4034</f>
        <v>351.31180000000001</v>
      </c>
      <c r="I4034" s="2">
        <f t="shared" ref="I4034:I4097" si="127">E4034-H4034</f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63" t="str">
        <f>IF(AND(DmartSalesData[[#This Row],[sales]]&gt;3000,DmartSalesData[[#This Row],[profit]]&gt;500),"Good","Not Good")</f>
        <v>Not Good</v>
      </c>
      <c r="R4034" s="73">
        <f>YEAR(DmartSalesData[[#This Row],[order_date]])</f>
        <v>2024</v>
      </c>
      <c r="S4034" s="73"/>
    </row>
    <row r="4035" spans="1:19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 t="str">
        <f>IF(DmartSalesData[[#This Row],[sales]]&gt;4000,"High Category",IF(DmartSalesData[[#This Row],[sales]]&gt;2000,"Medium Category","Low Category"))</f>
        <v>Medium Category</v>
      </c>
      <c r="G4035" s="2">
        <v>0.1</v>
      </c>
      <c r="H4035" s="24">
        <f t="shared" si="126"/>
        <v>361.56400000000002</v>
      </c>
      <c r="I4035" s="2">
        <f t="shared" si="127"/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63" t="str">
        <f>IF(AND(DmartSalesData[[#This Row],[sales]]&gt;3000,DmartSalesData[[#This Row],[profit]]&gt;500),"Good","Not Good")</f>
        <v>Good</v>
      </c>
      <c r="R4035" s="73">
        <f>YEAR(DmartSalesData[[#This Row],[order_date]])</f>
        <v>2024</v>
      </c>
      <c r="S4035" s="73"/>
    </row>
    <row r="4036" spans="1:19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 t="str">
        <f>IF(DmartSalesData[[#This Row],[sales]]&gt;4000,"High Category",IF(DmartSalesData[[#This Row],[sales]]&gt;2000,"Medium Category","Low Category"))</f>
        <v>Medium Category</v>
      </c>
      <c r="G4036" s="2">
        <v>0.13</v>
      </c>
      <c r="H4036" s="24">
        <f t="shared" si="126"/>
        <v>342.07810000000001</v>
      </c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63" t="str">
        <f>IF(AND(DmartSalesData[[#This Row],[sales]]&gt;3000,DmartSalesData[[#This Row],[profit]]&gt;500),"Good","Not Good")</f>
        <v>Not Good</v>
      </c>
      <c r="R4036" s="73">
        <f>YEAR(DmartSalesData[[#This Row],[order_date]])</f>
        <v>2024</v>
      </c>
      <c r="S4036" s="73"/>
    </row>
    <row r="4037" spans="1:19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 t="str">
        <f>IF(DmartSalesData[[#This Row],[sales]]&gt;4000,"High Category",IF(DmartSalesData[[#This Row],[sales]]&gt;2000,"Medium Category","Low Category"))</f>
        <v>Low Category</v>
      </c>
      <c r="G4037" s="2">
        <v>7.0000000000000007E-2</v>
      </c>
      <c r="H4037" s="24">
        <f t="shared" si="126"/>
        <v>9.6201000000000008</v>
      </c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63" t="str">
        <f>IF(AND(DmartSalesData[[#This Row],[sales]]&gt;3000,DmartSalesData[[#This Row],[profit]]&gt;500),"Good","Not Good")</f>
        <v>Not Good</v>
      </c>
      <c r="R4037" s="73">
        <f>YEAR(DmartSalesData[[#This Row],[order_date]])</f>
        <v>2024</v>
      </c>
      <c r="S4037" s="73"/>
    </row>
    <row r="4038" spans="1:19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 t="str">
        <f>IF(DmartSalesData[[#This Row],[sales]]&gt;4000,"High Category",IF(DmartSalesData[[#This Row],[sales]]&gt;2000,"Medium Category","Low Category"))</f>
        <v>Low Category</v>
      </c>
      <c r="G4038" s="2">
        <v>0.19</v>
      </c>
      <c r="H4038" s="24">
        <f t="shared" si="126"/>
        <v>91.920100000000005</v>
      </c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63" t="str">
        <f>IF(AND(DmartSalesData[[#This Row],[sales]]&gt;3000,DmartSalesData[[#This Row],[profit]]&gt;500),"Good","Not Good")</f>
        <v>Not Good</v>
      </c>
      <c r="R4038" s="73">
        <f>YEAR(DmartSalesData[[#This Row],[order_date]])</f>
        <v>2024</v>
      </c>
      <c r="S4038" s="73"/>
    </row>
    <row r="4039" spans="1:19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 t="str">
        <f>IF(DmartSalesData[[#This Row],[sales]]&gt;4000,"High Category",IF(DmartSalesData[[#This Row],[sales]]&gt;2000,"Medium Category","Low Category"))</f>
        <v>Medium Category</v>
      </c>
      <c r="G4039" s="2">
        <v>0.33</v>
      </c>
      <c r="H4039" s="24">
        <f t="shared" si="126"/>
        <v>1199.3883000000001</v>
      </c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63" t="str">
        <f>IF(AND(DmartSalesData[[#This Row],[sales]]&gt;3000,DmartSalesData[[#This Row],[profit]]&gt;500),"Good","Not Good")</f>
        <v>Good</v>
      </c>
      <c r="R4039" s="73">
        <f>YEAR(DmartSalesData[[#This Row],[order_date]])</f>
        <v>2023</v>
      </c>
      <c r="S4039" s="73"/>
    </row>
    <row r="4040" spans="1:19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 t="str">
        <f>IF(DmartSalesData[[#This Row],[sales]]&gt;4000,"High Category",IF(DmartSalesData[[#This Row],[sales]]&gt;2000,"Medium Category","Low Category"))</f>
        <v>Medium Category</v>
      </c>
      <c r="G4040" s="2">
        <v>0.27</v>
      </c>
      <c r="H4040" s="24">
        <f t="shared" si="126"/>
        <v>556.13520000000005</v>
      </c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63" t="str">
        <f>IF(AND(DmartSalesData[[#This Row],[sales]]&gt;3000,DmartSalesData[[#This Row],[profit]]&gt;500),"Good","Not Good")</f>
        <v>Not Good</v>
      </c>
      <c r="R4040" s="73">
        <f>YEAR(DmartSalesData[[#This Row],[order_date]])</f>
        <v>2024</v>
      </c>
      <c r="S4040" s="73"/>
    </row>
    <row r="4041" spans="1:19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 t="str">
        <f>IF(DmartSalesData[[#This Row],[sales]]&gt;4000,"High Category",IF(DmartSalesData[[#This Row],[sales]]&gt;2000,"Medium Category","Low Category"))</f>
        <v>Medium Category</v>
      </c>
      <c r="G4041" s="2">
        <v>0.34</v>
      </c>
      <c r="H4041" s="24">
        <f t="shared" si="126"/>
        <v>1341.4360000000001</v>
      </c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63" t="str">
        <f>IF(AND(DmartSalesData[[#This Row],[sales]]&gt;3000,DmartSalesData[[#This Row],[profit]]&gt;500),"Good","Not Good")</f>
        <v>Not Good</v>
      </c>
      <c r="R4041" s="73">
        <f>YEAR(DmartSalesData[[#This Row],[order_date]])</f>
        <v>2024</v>
      </c>
      <c r="S4041" s="73"/>
    </row>
    <row r="4042" spans="1:19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 t="str">
        <f>IF(DmartSalesData[[#This Row],[sales]]&gt;4000,"High Category",IF(DmartSalesData[[#This Row],[sales]]&gt;2000,"Medium Category","Low Category"))</f>
        <v>Medium Category</v>
      </c>
      <c r="G4042" s="2">
        <v>0.18</v>
      </c>
      <c r="H4042" s="24">
        <f t="shared" si="126"/>
        <v>590.85</v>
      </c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63" t="str">
        <f>IF(AND(DmartSalesData[[#This Row],[sales]]&gt;3000,DmartSalesData[[#This Row],[profit]]&gt;500),"Good","Not Good")</f>
        <v>Good</v>
      </c>
      <c r="R4042" s="73">
        <f>YEAR(DmartSalesData[[#This Row],[order_date]])</f>
        <v>2024</v>
      </c>
      <c r="S4042" s="73"/>
    </row>
    <row r="4043" spans="1:19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 t="str">
        <f>IF(DmartSalesData[[#This Row],[sales]]&gt;4000,"High Category",IF(DmartSalesData[[#This Row],[sales]]&gt;2000,"Medium Category","Low Category"))</f>
        <v>Medium Category</v>
      </c>
      <c r="G4043" s="2">
        <v>0.1</v>
      </c>
      <c r="H4043" s="24">
        <f t="shared" si="126"/>
        <v>294.94299999999998</v>
      </c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63" t="str">
        <f>IF(AND(DmartSalesData[[#This Row],[sales]]&gt;3000,DmartSalesData[[#This Row],[profit]]&gt;500),"Good","Not Good")</f>
        <v>Not Good</v>
      </c>
      <c r="R4043" s="73">
        <f>YEAR(DmartSalesData[[#This Row],[order_date]])</f>
        <v>2024</v>
      </c>
      <c r="S4043" s="73"/>
    </row>
    <row r="4044" spans="1:19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 t="str">
        <f>IF(DmartSalesData[[#This Row],[sales]]&gt;4000,"High Category",IF(DmartSalesData[[#This Row],[sales]]&gt;2000,"Medium Category","Low Category"))</f>
        <v>High Category</v>
      </c>
      <c r="G4044" s="2">
        <v>0.1</v>
      </c>
      <c r="H4044" s="24">
        <f t="shared" si="126"/>
        <v>451.67399999999998</v>
      </c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63" t="str">
        <f>IF(AND(DmartSalesData[[#This Row],[sales]]&gt;3000,DmartSalesData[[#This Row],[profit]]&gt;500),"Good","Not Good")</f>
        <v>Good</v>
      </c>
      <c r="R4044" s="73">
        <f>YEAR(DmartSalesData[[#This Row],[order_date]])</f>
        <v>2023</v>
      </c>
      <c r="S4044" s="73"/>
    </row>
    <row r="4045" spans="1:19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 t="str">
        <f>IF(DmartSalesData[[#This Row],[sales]]&gt;4000,"High Category",IF(DmartSalesData[[#This Row],[sales]]&gt;2000,"Medium Category","Low Category"))</f>
        <v>Low Category</v>
      </c>
      <c r="G4045" s="2">
        <v>0.3</v>
      </c>
      <c r="H4045" s="24">
        <f t="shared" si="126"/>
        <v>61.343999999999994</v>
      </c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63" t="str">
        <f>IF(AND(DmartSalesData[[#This Row],[sales]]&gt;3000,DmartSalesData[[#This Row],[profit]]&gt;500),"Good","Not Good")</f>
        <v>Not Good</v>
      </c>
      <c r="R4045" s="73">
        <f>YEAR(DmartSalesData[[#This Row],[order_date]])</f>
        <v>2023</v>
      </c>
      <c r="S4045" s="73"/>
    </row>
    <row r="4046" spans="1:19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 t="str">
        <f>IF(DmartSalesData[[#This Row],[sales]]&gt;4000,"High Category",IF(DmartSalesData[[#This Row],[sales]]&gt;2000,"Medium Category","Low Category"))</f>
        <v>Low Category</v>
      </c>
      <c r="G4046" s="2">
        <v>0.08</v>
      </c>
      <c r="H4046" s="24">
        <f t="shared" si="126"/>
        <v>68.773600000000002</v>
      </c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63" t="str">
        <f>IF(AND(DmartSalesData[[#This Row],[sales]]&gt;3000,DmartSalesData[[#This Row],[profit]]&gt;500),"Good","Not Good")</f>
        <v>Not Good</v>
      </c>
      <c r="R4046" s="73">
        <f>YEAR(DmartSalesData[[#This Row],[order_date]])</f>
        <v>2023</v>
      </c>
      <c r="S4046" s="73"/>
    </row>
    <row r="4047" spans="1:19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 t="str">
        <f>IF(DmartSalesData[[#This Row],[sales]]&gt;4000,"High Category",IF(DmartSalesData[[#This Row],[sales]]&gt;2000,"Medium Category","Low Category"))</f>
        <v>Medium Category</v>
      </c>
      <c r="G4047" s="2">
        <v>0.2</v>
      </c>
      <c r="H4047" s="24">
        <f t="shared" si="126"/>
        <v>631.88800000000003</v>
      </c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63" t="str">
        <f>IF(AND(DmartSalesData[[#This Row],[sales]]&gt;3000,DmartSalesData[[#This Row],[profit]]&gt;500),"Good","Not Good")</f>
        <v>Good</v>
      </c>
      <c r="R4047" s="73">
        <f>YEAR(DmartSalesData[[#This Row],[order_date]])</f>
        <v>2024</v>
      </c>
      <c r="S4047" s="73"/>
    </row>
    <row r="4048" spans="1:19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 t="str">
        <f>IF(DmartSalesData[[#This Row],[sales]]&gt;4000,"High Category",IF(DmartSalesData[[#This Row],[sales]]&gt;2000,"Medium Category","Low Category"))</f>
        <v>Low Category</v>
      </c>
      <c r="G4048" s="2">
        <v>0.11</v>
      </c>
      <c r="H4048" s="24">
        <f t="shared" si="126"/>
        <v>46.4816</v>
      </c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63" t="str">
        <f>IF(AND(DmartSalesData[[#This Row],[sales]]&gt;3000,DmartSalesData[[#This Row],[profit]]&gt;500),"Good","Not Good")</f>
        <v>Not Good</v>
      </c>
      <c r="R4048" s="73">
        <f>YEAR(DmartSalesData[[#This Row],[order_date]])</f>
        <v>2024</v>
      </c>
      <c r="S4048" s="73"/>
    </row>
    <row r="4049" spans="1:19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 t="str">
        <f>IF(DmartSalesData[[#This Row],[sales]]&gt;4000,"High Category",IF(DmartSalesData[[#This Row],[sales]]&gt;2000,"Medium Category","Low Category"))</f>
        <v>Medium Category</v>
      </c>
      <c r="G4049" s="2">
        <v>0.33</v>
      </c>
      <c r="H4049" s="24">
        <f t="shared" si="126"/>
        <v>1075.9188000000001</v>
      </c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63" t="str">
        <f>IF(AND(DmartSalesData[[#This Row],[sales]]&gt;3000,DmartSalesData[[#This Row],[profit]]&gt;500),"Good","Not Good")</f>
        <v>Good</v>
      </c>
      <c r="R4049" s="73">
        <f>YEAR(DmartSalesData[[#This Row],[order_date]])</f>
        <v>2023</v>
      </c>
      <c r="S4049" s="73"/>
    </row>
    <row r="4050" spans="1:19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 t="str">
        <f>IF(DmartSalesData[[#This Row],[sales]]&gt;4000,"High Category",IF(DmartSalesData[[#This Row],[sales]]&gt;2000,"Medium Category","Low Category"))</f>
        <v>High Category</v>
      </c>
      <c r="G4050" s="2">
        <v>0.31</v>
      </c>
      <c r="H4050" s="24">
        <f t="shared" si="126"/>
        <v>1525.8788999999999</v>
      </c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63" t="str">
        <f>IF(AND(DmartSalesData[[#This Row],[sales]]&gt;3000,DmartSalesData[[#This Row],[profit]]&gt;500),"Good","Not Good")</f>
        <v>Not Good</v>
      </c>
      <c r="R4050" s="73">
        <f>YEAR(DmartSalesData[[#This Row],[order_date]])</f>
        <v>2024</v>
      </c>
      <c r="S4050" s="73"/>
    </row>
    <row r="4051" spans="1:19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 t="str">
        <f>IF(DmartSalesData[[#This Row],[sales]]&gt;4000,"High Category",IF(DmartSalesData[[#This Row],[sales]]&gt;2000,"Medium Category","Low Category"))</f>
        <v>High Category</v>
      </c>
      <c r="G4051" s="2">
        <v>0.19</v>
      </c>
      <c r="H4051" s="24">
        <f t="shared" si="126"/>
        <v>837.17039999999997</v>
      </c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63" t="str">
        <f>IF(AND(DmartSalesData[[#This Row],[sales]]&gt;3000,DmartSalesData[[#This Row],[profit]]&gt;500),"Good","Not Good")</f>
        <v>Not Good</v>
      </c>
      <c r="R4051" s="73">
        <f>YEAR(DmartSalesData[[#This Row],[order_date]])</f>
        <v>2023</v>
      </c>
      <c r="S4051" s="73"/>
    </row>
    <row r="4052" spans="1:19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 t="str">
        <f>IF(DmartSalesData[[#This Row],[sales]]&gt;4000,"High Category",IF(DmartSalesData[[#This Row],[sales]]&gt;2000,"Medium Category","Low Category"))</f>
        <v>Medium Category</v>
      </c>
      <c r="G4052" s="2">
        <v>0.06</v>
      </c>
      <c r="H4052" s="24">
        <f t="shared" si="126"/>
        <v>179.72939999999997</v>
      </c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63" t="str">
        <f>IF(AND(DmartSalesData[[#This Row],[sales]]&gt;3000,DmartSalesData[[#This Row],[profit]]&gt;500),"Good","Not Good")</f>
        <v>Not Good</v>
      </c>
      <c r="R4052" s="73">
        <f>YEAR(DmartSalesData[[#This Row],[order_date]])</f>
        <v>2024</v>
      </c>
      <c r="S4052" s="73"/>
    </row>
    <row r="4053" spans="1:19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 t="str">
        <f>IF(DmartSalesData[[#This Row],[sales]]&gt;4000,"High Category",IF(DmartSalesData[[#This Row],[sales]]&gt;2000,"Medium Category","Low Category"))</f>
        <v>High Category</v>
      </c>
      <c r="G4053" s="2">
        <v>0.11</v>
      </c>
      <c r="H4053" s="24">
        <f t="shared" si="126"/>
        <v>492.85389999999995</v>
      </c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63" t="str">
        <f>IF(AND(DmartSalesData[[#This Row],[sales]]&gt;3000,DmartSalesData[[#This Row],[profit]]&gt;500),"Good","Not Good")</f>
        <v>Good</v>
      </c>
      <c r="R4053" s="73">
        <f>YEAR(DmartSalesData[[#This Row],[order_date]])</f>
        <v>2023</v>
      </c>
      <c r="S4053" s="73"/>
    </row>
    <row r="4054" spans="1:19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 t="str">
        <f>IF(DmartSalesData[[#This Row],[sales]]&gt;4000,"High Category",IF(DmartSalesData[[#This Row],[sales]]&gt;2000,"Medium Category","Low Category"))</f>
        <v>Low Category</v>
      </c>
      <c r="G4054" s="2">
        <v>0.24</v>
      </c>
      <c r="H4054" s="24">
        <f t="shared" si="126"/>
        <v>160.7304</v>
      </c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63" t="str">
        <f>IF(AND(DmartSalesData[[#This Row],[sales]]&gt;3000,DmartSalesData[[#This Row],[profit]]&gt;500),"Good","Not Good")</f>
        <v>Not Good</v>
      </c>
      <c r="R4054" s="73">
        <f>YEAR(DmartSalesData[[#This Row],[order_date]])</f>
        <v>2023</v>
      </c>
      <c r="S4054" s="73"/>
    </row>
    <row r="4055" spans="1:19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 t="str">
        <f>IF(DmartSalesData[[#This Row],[sales]]&gt;4000,"High Category",IF(DmartSalesData[[#This Row],[sales]]&gt;2000,"Medium Category","Low Category"))</f>
        <v>Medium Category</v>
      </c>
      <c r="G4055" s="2">
        <v>0.49</v>
      </c>
      <c r="H4055" s="24">
        <f t="shared" si="126"/>
        <v>1140.72</v>
      </c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63" t="str">
        <f>IF(AND(DmartSalesData[[#This Row],[sales]]&gt;3000,DmartSalesData[[#This Row],[profit]]&gt;500),"Good","Not Good")</f>
        <v>Not Good</v>
      </c>
      <c r="R4055" s="73">
        <f>YEAR(DmartSalesData[[#This Row],[order_date]])</f>
        <v>2024</v>
      </c>
      <c r="S4055" s="73"/>
    </row>
    <row r="4056" spans="1:19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 t="str">
        <f>IF(DmartSalesData[[#This Row],[sales]]&gt;4000,"High Category",IF(DmartSalesData[[#This Row],[sales]]&gt;2000,"Medium Category","Low Category"))</f>
        <v>Medium Category</v>
      </c>
      <c r="G4056" s="2">
        <v>0.14000000000000001</v>
      </c>
      <c r="H4056" s="24">
        <f t="shared" si="126"/>
        <v>308.07140000000004</v>
      </c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63" t="str">
        <f>IF(AND(DmartSalesData[[#This Row],[sales]]&gt;3000,DmartSalesData[[#This Row],[profit]]&gt;500),"Good","Not Good")</f>
        <v>Not Good</v>
      </c>
      <c r="R4056" s="73">
        <f>YEAR(DmartSalesData[[#This Row],[order_date]])</f>
        <v>2023</v>
      </c>
      <c r="S4056" s="73"/>
    </row>
    <row r="4057" spans="1:19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 t="str">
        <f>IF(DmartSalesData[[#This Row],[sales]]&gt;4000,"High Category",IF(DmartSalesData[[#This Row],[sales]]&gt;2000,"Medium Category","Low Category"))</f>
        <v>Low Category</v>
      </c>
      <c r="G4057" s="2">
        <v>0.1</v>
      </c>
      <c r="H4057" s="24">
        <f t="shared" si="126"/>
        <v>174.85900000000001</v>
      </c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63" t="str">
        <f>IF(AND(DmartSalesData[[#This Row],[sales]]&gt;3000,DmartSalesData[[#This Row],[profit]]&gt;500),"Good","Not Good")</f>
        <v>Not Good</v>
      </c>
      <c r="R4057" s="73">
        <f>YEAR(DmartSalesData[[#This Row],[order_date]])</f>
        <v>2023</v>
      </c>
      <c r="S4057" s="73"/>
    </row>
    <row r="4058" spans="1:19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 t="str">
        <f>IF(DmartSalesData[[#This Row],[sales]]&gt;4000,"High Category",IF(DmartSalesData[[#This Row],[sales]]&gt;2000,"Medium Category","Low Category"))</f>
        <v>Low Category</v>
      </c>
      <c r="G4058" s="2">
        <v>0.11</v>
      </c>
      <c r="H4058" s="24">
        <f t="shared" si="126"/>
        <v>11.1089</v>
      </c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63" t="str">
        <f>IF(AND(DmartSalesData[[#This Row],[sales]]&gt;3000,DmartSalesData[[#This Row],[profit]]&gt;500),"Good","Not Good")</f>
        <v>Not Good</v>
      </c>
      <c r="R4058" s="73">
        <f>YEAR(DmartSalesData[[#This Row],[order_date]])</f>
        <v>2024</v>
      </c>
      <c r="S4058" s="73"/>
    </row>
    <row r="4059" spans="1:19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 t="str">
        <f>IF(DmartSalesData[[#This Row],[sales]]&gt;4000,"High Category",IF(DmartSalesData[[#This Row],[sales]]&gt;2000,"Medium Category","Low Category"))</f>
        <v>High Category</v>
      </c>
      <c r="G4059" s="2">
        <v>0.35</v>
      </c>
      <c r="H4059" s="24">
        <f t="shared" si="126"/>
        <v>1563.1139999999998</v>
      </c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63" t="str">
        <f>IF(AND(DmartSalesData[[#This Row],[sales]]&gt;3000,DmartSalesData[[#This Row],[profit]]&gt;500),"Good","Not Good")</f>
        <v>Good</v>
      </c>
      <c r="R4059" s="73">
        <f>YEAR(DmartSalesData[[#This Row],[order_date]])</f>
        <v>2024</v>
      </c>
      <c r="S4059" s="73"/>
    </row>
    <row r="4060" spans="1:19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 t="str">
        <f>IF(DmartSalesData[[#This Row],[sales]]&gt;4000,"High Category",IF(DmartSalesData[[#This Row],[sales]]&gt;2000,"Medium Category","Low Category"))</f>
        <v>Medium Category</v>
      </c>
      <c r="G4060" s="2">
        <v>0.46</v>
      </c>
      <c r="H4060" s="24">
        <f t="shared" si="126"/>
        <v>1798.9496000000001</v>
      </c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63" t="str">
        <f>IF(AND(DmartSalesData[[#This Row],[sales]]&gt;3000,DmartSalesData[[#This Row],[profit]]&gt;500),"Good","Not Good")</f>
        <v>Good</v>
      </c>
      <c r="R4060" s="73">
        <f>YEAR(DmartSalesData[[#This Row],[order_date]])</f>
        <v>2024</v>
      </c>
      <c r="S4060" s="73"/>
    </row>
    <row r="4061" spans="1:19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 t="str">
        <f>IF(DmartSalesData[[#This Row],[sales]]&gt;4000,"High Category",IF(DmartSalesData[[#This Row],[sales]]&gt;2000,"Medium Category","Low Category"))</f>
        <v>Medium Category</v>
      </c>
      <c r="G4061" s="2">
        <v>0.04</v>
      </c>
      <c r="H4061" s="24">
        <f t="shared" si="126"/>
        <v>131.96</v>
      </c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63" t="str">
        <f>IF(AND(DmartSalesData[[#This Row],[sales]]&gt;3000,DmartSalesData[[#This Row],[profit]]&gt;500),"Good","Not Good")</f>
        <v>Not Good</v>
      </c>
      <c r="R4061" s="73">
        <f>YEAR(DmartSalesData[[#This Row],[order_date]])</f>
        <v>2024</v>
      </c>
      <c r="S4061" s="73"/>
    </row>
    <row r="4062" spans="1:19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 t="str">
        <f>IF(DmartSalesData[[#This Row],[sales]]&gt;4000,"High Category",IF(DmartSalesData[[#This Row],[sales]]&gt;2000,"Medium Category","Low Category"))</f>
        <v>Low Category</v>
      </c>
      <c r="G4062" s="2">
        <v>0.37</v>
      </c>
      <c r="H4062" s="24">
        <f t="shared" si="126"/>
        <v>270.81780000000003</v>
      </c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63" t="str">
        <f>IF(AND(DmartSalesData[[#This Row],[sales]]&gt;3000,DmartSalesData[[#This Row],[profit]]&gt;500),"Good","Not Good")</f>
        <v>Not Good</v>
      </c>
      <c r="R4062" s="73">
        <f>YEAR(DmartSalesData[[#This Row],[order_date]])</f>
        <v>2023</v>
      </c>
      <c r="S4062" s="73"/>
    </row>
    <row r="4063" spans="1:19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 t="str">
        <f>IF(DmartSalesData[[#This Row],[sales]]&gt;4000,"High Category",IF(DmartSalesData[[#This Row],[sales]]&gt;2000,"Medium Category","Low Category"))</f>
        <v>Low Category</v>
      </c>
      <c r="G4063" s="2">
        <v>0.25</v>
      </c>
      <c r="H4063" s="24">
        <f t="shared" si="126"/>
        <v>488.30250000000001</v>
      </c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63" t="str">
        <f>IF(AND(DmartSalesData[[#This Row],[sales]]&gt;3000,DmartSalesData[[#This Row],[profit]]&gt;500),"Good","Not Good")</f>
        <v>Not Good</v>
      </c>
      <c r="R4063" s="73">
        <f>YEAR(DmartSalesData[[#This Row],[order_date]])</f>
        <v>2024</v>
      </c>
      <c r="S4063" s="73"/>
    </row>
    <row r="4064" spans="1:19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 t="str">
        <f>IF(DmartSalesData[[#This Row],[sales]]&gt;4000,"High Category",IF(DmartSalesData[[#This Row],[sales]]&gt;2000,"Medium Category","Low Category"))</f>
        <v>High Category</v>
      </c>
      <c r="G4064" s="2">
        <v>0.41</v>
      </c>
      <c r="H4064" s="24">
        <f t="shared" si="126"/>
        <v>1897.9719999999998</v>
      </c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63" t="str">
        <f>IF(AND(DmartSalesData[[#This Row],[sales]]&gt;3000,DmartSalesData[[#This Row],[profit]]&gt;500),"Good","Not Good")</f>
        <v>Good</v>
      </c>
      <c r="R4064" s="73">
        <f>YEAR(DmartSalesData[[#This Row],[order_date]])</f>
        <v>2023</v>
      </c>
      <c r="S4064" s="73"/>
    </row>
    <row r="4065" spans="1:19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 t="str">
        <f>IF(DmartSalesData[[#This Row],[sales]]&gt;4000,"High Category",IF(DmartSalesData[[#This Row],[sales]]&gt;2000,"Medium Category","Low Category"))</f>
        <v>Medium Category</v>
      </c>
      <c r="G4065" s="2">
        <v>0.21</v>
      </c>
      <c r="H4065" s="24">
        <f t="shared" si="126"/>
        <v>655.82159999999999</v>
      </c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63" t="str">
        <f>IF(AND(DmartSalesData[[#This Row],[sales]]&gt;3000,DmartSalesData[[#This Row],[profit]]&gt;500),"Good","Not Good")</f>
        <v>Good</v>
      </c>
      <c r="R4065" s="73">
        <f>YEAR(DmartSalesData[[#This Row],[order_date]])</f>
        <v>2023</v>
      </c>
      <c r="S4065" s="73"/>
    </row>
    <row r="4066" spans="1:19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 t="str">
        <f>IF(DmartSalesData[[#This Row],[sales]]&gt;4000,"High Category",IF(DmartSalesData[[#This Row],[sales]]&gt;2000,"Medium Category","Low Category"))</f>
        <v>Medium Category</v>
      </c>
      <c r="G4066" s="2">
        <v>0</v>
      </c>
      <c r="H4066" s="24">
        <f t="shared" si="126"/>
        <v>0</v>
      </c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63" t="str">
        <f>IF(AND(DmartSalesData[[#This Row],[sales]]&gt;3000,DmartSalesData[[#This Row],[profit]]&gt;500),"Good","Not Good")</f>
        <v>Good</v>
      </c>
      <c r="R4066" s="73">
        <f>YEAR(DmartSalesData[[#This Row],[order_date]])</f>
        <v>2023</v>
      </c>
      <c r="S4066" s="73"/>
    </row>
    <row r="4067" spans="1:19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 t="str">
        <f>IF(DmartSalesData[[#This Row],[sales]]&gt;4000,"High Category",IF(DmartSalesData[[#This Row],[sales]]&gt;2000,"Medium Category","Low Category"))</f>
        <v>High Category</v>
      </c>
      <c r="G4067" s="2">
        <v>0.34</v>
      </c>
      <c r="H4067" s="24">
        <f t="shared" si="126"/>
        <v>1555.2688000000001</v>
      </c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63" t="str">
        <f>IF(AND(DmartSalesData[[#This Row],[sales]]&gt;3000,DmartSalesData[[#This Row],[profit]]&gt;500),"Good","Not Good")</f>
        <v>Good</v>
      </c>
      <c r="R4067" s="73">
        <f>YEAR(DmartSalesData[[#This Row],[order_date]])</f>
        <v>2023</v>
      </c>
      <c r="S4067" s="73"/>
    </row>
    <row r="4068" spans="1:19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 t="str">
        <f>IF(DmartSalesData[[#This Row],[sales]]&gt;4000,"High Category",IF(DmartSalesData[[#This Row],[sales]]&gt;2000,"Medium Category","Low Category"))</f>
        <v>Medium Category</v>
      </c>
      <c r="G4068" s="2">
        <v>0.4</v>
      </c>
      <c r="H4068" s="24">
        <f t="shared" si="126"/>
        <v>1137.2760000000001</v>
      </c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63" t="str">
        <f>IF(AND(DmartSalesData[[#This Row],[sales]]&gt;3000,DmartSalesData[[#This Row],[profit]]&gt;500),"Good","Not Good")</f>
        <v>Not Good</v>
      </c>
      <c r="R4068" s="73">
        <f>YEAR(DmartSalesData[[#This Row],[order_date]])</f>
        <v>2024</v>
      </c>
      <c r="S4068" s="73"/>
    </row>
    <row r="4069" spans="1:19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 t="str">
        <f>IF(DmartSalesData[[#This Row],[sales]]&gt;4000,"High Category",IF(DmartSalesData[[#This Row],[sales]]&gt;2000,"Medium Category","Low Category"))</f>
        <v>Medium Category</v>
      </c>
      <c r="G4069" s="2">
        <v>0.45</v>
      </c>
      <c r="H4069" s="24">
        <f t="shared" si="126"/>
        <v>1362.7574999999999</v>
      </c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63" t="str">
        <f>IF(AND(DmartSalesData[[#This Row],[sales]]&gt;3000,DmartSalesData[[#This Row],[profit]]&gt;500),"Good","Not Good")</f>
        <v>Good</v>
      </c>
      <c r="R4069" s="73">
        <f>YEAR(DmartSalesData[[#This Row],[order_date]])</f>
        <v>2024</v>
      </c>
      <c r="S4069" s="73"/>
    </row>
    <row r="4070" spans="1:19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 t="str">
        <f>IF(DmartSalesData[[#This Row],[sales]]&gt;4000,"High Category",IF(DmartSalesData[[#This Row],[sales]]&gt;2000,"Medium Category","Low Category"))</f>
        <v>Low Category</v>
      </c>
      <c r="G4070" s="2">
        <v>0.28000000000000003</v>
      </c>
      <c r="H4070" s="24">
        <f t="shared" si="126"/>
        <v>502.32280000000003</v>
      </c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63" t="str">
        <f>IF(AND(DmartSalesData[[#This Row],[sales]]&gt;3000,DmartSalesData[[#This Row],[profit]]&gt;500),"Good","Not Good")</f>
        <v>Not Good</v>
      </c>
      <c r="R4070" s="73">
        <f>YEAR(DmartSalesData[[#This Row],[order_date]])</f>
        <v>2024</v>
      </c>
      <c r="S4070" s="73"/>
    </row>
    <row r="4071" spans="1:19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 t="str">
        <f>IF(DmartSalesData[[#This Row],[sales]]&gt;4000,"High Category",IF(DmartSalesData[[#This Row],[sales]]&gt;2000,"Medium Category","Low Category"))</f>
        <v>Low Category</v>
      </c>
      <c r="G4071" s="2">
        <v>0.06</v>
      </c>
      <c r="H4071" s="24">
        <f t="shared" si="126"/>
        <v>115.20359999999999</v>
      </c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63" t="str">
        <f>IF(AND(DmartSalesData[[#This Row],[sales]]&gt;3000,DmartSalesData[[#This Row],[profit]]&gt;500),"Good","Not Good")</f>
        <v>Not Good</v>
      </c>
      <c r="R4071" s="73">
        <f>YEAR(DmartSalesData[[#This Row],[order_date]])</f>
        <v>2024</v>
      </c>
      <c r="S4071" s="73"/>
    </row>
    <row r="4072" spans="1:19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 t="str">
        <f>IF(DmartSalesData[[#This Row],[sales]]&gt;4000,"High Category",IF(DmartSalesData[[#This Row],[sales]]&gt;2000,"Medium Category","Low Category"))</f>
        <v>Medium Category</v>
      </c>
      <c r="G4072" s="2">
        <v>0.18</v>
      </c>
      <c r="H4072" s="24">
        <f t="shared" si="126"/>
        <v>622.70459999999991</v>
      </c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63" t="str">
        <f>IF(AND(DmartSalesData[[#This Row],[sales]]&gt;3000,DmartSalesData[[#This Row],[profit]]&gt;500),"Good","Not Good")</f>
        <v>Not Good</v>
      </c>
      <c r="R4072" s="73">
        <f>YEAR(DmartSalesData[[#This Row],[order_date]])</f>
        <v>2023</v>
      </c>
      <c r="S4072" s="73"/>
    </row>
    <row r="4073" spans="1:19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 t="str">
        <f>IF(DmartSalesData[[#This Row],[sales]]&gt;4000,"High Category",IF(DmartSalesData[[#This Row],[sales]]&gt;2000,"Medium Category","Low Category"))</f>
        <v>Low Category</v>
      </c>
      <c r="G4073" s="2">
        <v>0.39</v>
      </c>
      <c r="H4073" s="24">
        <f t="shared" si="126"/>
        <v>651.35070000000007</v>
      </c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63" t="str">
        <f>IF(AND(DmartSalesData[[#This Row],[sales]]&gt;3000,DmartSalesData[[#This Row],[profit]]&gt;500),"Good","Not Good")</f>
        <v>Not Good</v>
      </c>
      <c r="R4073" s="73">
        <f>YEAR(DmartSalesData[[#This Row],[order_date]])</f>
        <v>2024</v>
      </c>
      <c r="S4073" s="73"/>
    </row>
    <row r="4074" spans="1:19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 t="str">
        <f>IF(DmartSalesData[[#This Row],[sales]]&gt;4000,"High Category",IF(DmartSalesData[[#This Row],[sales]]&gt;2000,"Medium Category","Low Category"))</f>
        <v>Medium Category</v>
      </c>
      <c r="G4074" s="2">
        <v>0.25</v>
      </c>
      <c r="H4074" s="24">
        <f t="shared" si="126"/>
        <v>709.90750000000003</v>
      </c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63" t="str">
        <f>IF(AND(DmartSalesData[[#This Row],[sales]]&gt;3000,DmartSalesData[[#This Row],[profit]]&gt;500),"Good","Not Good")</f>
        <v>Not Good</v>
      </c>
      <c r="R4074" s="73">
        <f>YEAR(DmartSalesData[[#This Row],[order_date]])</f>
        <v>2023</v>
      </c>
      <c r="S4074" s="73"/>
    </row>
    <row r="4075" spans="1:19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 t="str">
        <f>IF(DmartSalesData[[#This Row],[sales]]&gt;4000,"High Category",IF(DmartSalesData[[#This Row],[sales]]&gt;2000,"Medium Category","Low Category"))</f>
        <v>Low Category</v>
      </c>
      <c r="G4075" s="2">
        <v>0.35</v>
      </c>
      <c r="H4075" s="24">
        <f t="shared" si="126"/>
        <v>513.82099999999991</v>
      </c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63" t="str">
        <f>IF(AND(DmartSalesData[[#This Row],[sales]]&gt;3000,DmartSalesData[[#This Row],[profit]]&gt;500),"Good","Not Good")</f>
        <v>Not Good</v>
      </c>
      <c r="R4075" s="73">
        <f>YEAR(DmartSalesData[[#This Row],[order_date]])</f>
        <v>2024</v>
      </c>
      <c r="S4075" s="73"/>
    </row>
    <row r="4076" spans="1:19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 t="str">
        <f>IF(DmartSalesData[[#This Row],[sales]]&gt;4000,"High Category",IF(DmartSalesData[[#This Row],[sales]]&gt;2000,"Medium Category","Low Category"))</f>
        <v>Low Category</v>
      </c>
      <c r="G4076" s="2">
        <v>0</v>
      </c>
      <c r="H4076" s="24">
        <f t="shared" si="126"/>
        <v>0</v>
      </c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63" t="str">
        <f>IF(AND(DmartSalesData[[#This Row],[sales]]&gt;3000,DmartSalesData[[#This Row],[profit]]&gt;500),"Good","Not Good")</f>
        <v>Not Good</v>
      </c>
      <c r="R4076" s="73">
        <f>YEAR(DmartSalesData[[#This Row],[order_date]])</f>
        <v>2023</v>
      </c>
      <c r="S4076" s="73"/>
    </row>
    <row r="4077" spans="1:19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 t="str">
        <f>IF(DmartSalesData[[#This Row],[sales]]&gt;4000,"High Category",IF(DmartSalesData[[#This Row],[sales]]&gt;2000,"Medium Category","Low Category"))</f>
        <v>Medium Category</v>
      </c>
      <c r="G4077" s="2">
        <v>0.04</v>
      </c>
      <c r="H4077" s="24">
        <f t="shared" si="126"/>
        <v>93.06280000000001</v>
      </c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63" t="str">
        <f>IF(AND(DmartSalesData[[#This Row],[sales]]&gt;3000,DmartSalesData[[#This Row],[profit]]&gt;500),"Good","Not Good")</f>
        <v>Not Good</v>
      </c>
      <c r="R4077" s="73">
        <f>YEAR(DmartSalesData[[#This Row],[order_date]])</f>
        <v>2024</v>
      </c>
      <c r="S4077" s="73"/>
    </row>
    <row r="4078" spans="1:19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 t="str">
        <f>IF(DmartSalesData[[#This Row],[sales]]&gt;4000,"High Category",IF(DmartSalesData[[#This Row],[sales]]&gt;2000,"Medium Category","Low Category"))</f>
        <v>Low Category</v>
      </c>
      <c r="G4078" s="2">
        <v>0.34</v>
      </c>
      <c r="H4078" s="24">
        <f t="shared" si="126"/>
        <v>396.26660000000004</v>
      </c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63" t="str">
        <f>IF(AND(DmartSalesData[[#This Row],[sales]]&gt;3000,DmartSalesData[[#This Row],[profit]]&gt;500),"Good","Not Good")</f>
        <v>Not Good</v>
      </c>
      <c r="R4078" s="73">
        <f>YEAR(DmartSalesData[[#This Row],[order_date]])</f>
        <v>2023</v>
      </c>
      <c r="S4078" s="73"/>
    </row>
    <row r="4079" spans="1:19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 t="str">
        <f>IF(DmartSalesData[[#This Row],[sales]]&gt;4000,"High Category",IF(DmartSalesData[[#This Row],[sales]]&gt;2000,"Medium Category","Low Category"))</f>
        <v>High Category</v>
      </c>
      <c r="G4079" s="2">
        <v>0.15</v>
      </c>
      <c r="H4079" s="24">
        <f t="shared" si="126"/>
        <v>675.39299999999992</v>
      </c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63" t="str">
        <f>IF(AND(DmartSalesData[[#This Row],[sales]]&gt;3000,DmartSalesData[[#This Row],[profit]]&gt;500),"Good","Not Good")</f>
        <v>Not Good</v>
      </c>
      <c r="R4079" s="73">
        <f>YEAR(DmartSalesData[[#This Row],[order_date]])</f>
        <v>2023</v>
      </c>
      <c r="S4079" s="73"/>
    </row>
    <row r="4080" spans="1:19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 t="str">
        <f>IF(DmartSalesData[[#This Row],[sales]]&gt;4000,"High Category",IF(DmartSalesData[[#This Row],[sales]]&gt;2000,"Medium Category","Low Category"))</f>
        <v>Low Category</v>
      </c>
      <c r="G4080" s="2">
        <v>0.19</v>
      </c>
      <c r="H4080" s="24">
        <f t="shared" si="126"/>
        <v>301.66300000000001</v>
      </c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63" t="str">
        <f>IF(AND(DmartSalesData[[#This Row],[sales]]&gt;3000,DmartSalesData[[#This Row],[profit]]&gt;500),"Good","Not Good")</f>
        <v>Not Good</v>
      </c>
      <c r="R4080" s="73">
        <f>YEAR(DmartSalesData[[#This Row],[order_date]])</f>
        <v>2024</v>
      </c>
      <c r="S4080" s="73"/>
    </row>
    <row r="4081" spans="1:19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 t="str">
        <f>IF(DmartSalesData[[#This Row],[sales]]&gt;4000,"High Category",IF(DmartSalesData[[#This Row],[sales]]&gt;2000,"Medium Category","Low Category"))</f>
        <v>Medium Category</v>
      </c>
      <c r="G4081" s="2">
        <v>0.32</v>
      </c>
      <c r="H4081" s="24">
        <f t="shared" si="126"/>
        <v>968.72640000000001</v>
      </c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63" t="str">
        <f>IF(AND(DmartSalesData[[#This Row],[sales]]&gt;3000,DmartSalesData[[#This Row],[profit]]&gt;500),"Good","Not Good")</f>
        <v>Good</v>
      </c>
      <c r="R4081" s="73">
        <f>YEAR(DmartSalesData[[#This Row],[order_date]])</f>
        <v>2023</v>
      </c>
      <c r="S4081" s="73"/>
    </row>
    <row r="4082" spans="1:19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 t="str">
        <f>IF(DmartSalesData[[#This Row],[sales]]&gt;4000,"High Category",IF(DmartSalesData[[#This Row],[sales]]&gt;2000,"Medium Category","Low Category"))</f>
        <v>Low Category</v>
      </c>
      <c r="G4082" s="2">
        <v>0.06</v>
      </c>
      <c r="H4082" s="24">
        <f t="shared" si="126"/>
        <v>83.452199999999991</v>
      </c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63" t="str">
        <f>IF(AND(DmartSalesData[[#This Row],[sales]]&gt;3000,DmartSalesData[[#This Row],[profit]]&gt;500),"Good","Not Good")</f>
        <v>Not Good</v>
      </c>
      <c r="R4082" s="73">
        <f>YEAR(DmartSalesData[[#This Row],[order_date]])</f>
        <v>2023</v>
      </c>
      <c r="S4082" s="73"/>
    </row>
    <row r="4083" spans="1:19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 t="str">
        <f>IF(DmartSalesData[[#This Row],[sales]]&gt;4000,"High Category",IF(DmartSalesData[[#This Row],[sales]]&gt;2000,"Medium Category","Low Category"))</f>
        <v>Low Category</v>
      </c>
      <c r="G4083" s="2">
        <v>0.42</v>
      </c>
      <c r="H4083" s="24">
        <f t="shared" si="126"/>
        <v>573.0018</v>
      </c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63" t="str">
        <f>IF(AND(DmartSalesData[[#This Row],[sales]]&gt;3000,DmartSalesData[[#This Row],[profit]]&gt;500),"Good","Not Good")</f>
        <v>Not Good</v>
      </c>
      <c r="R4083" s="73">
        <f>YEAR(DmartSalesData[[#This Row],[order_date]])</f>
        <v>2024</v>
      </c>
      <c r="S4083" s="73"/>
    </row>
    <row r="4084" spans="1:19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 t="str">
        <f>IF(DmartSalesData[[#This Row],[sales]]&gt;4000,"High Category",IF(DmartSalesData[[#This Row],[sales]]&gt;2000,"Medium Category","Low Category"))</f>
        <v>Low Category</v>
      </c>
      <c r="G4084" s="2">
        <v>7.0000000000000007E-2</v>
      </c>
      <c r="H4084" s="24">
        <f t="shared" si="126"/>
        <v>127.2684</v>
      </c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63" t="str">
        <f>IF(AND(DmartSalesData[[#This Row],[sales]]&gt;3000,DmartSalesData[[#This Row],[profit]]&gt;500),"Good","Not Good")</f>
        <v>Not Good</v>
      </c>
      <c r="R4084" s="73">
        <f>YEAR(DmartSalesData[[#This Row],[order_date]])</f>
        <v>2024</v>
      </c>
      <c r="S4084" s="73"/>
    </row>
    <row r="4085" spans="1:19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 t="str">
        <f>IF(DmartSalesData[[#This Row],[sales]]&gt;4000,"High Category",IF(DmartSalesData[[#This Row],[sales]]&gt;2000,"Medium Category","Low Category"))</f>
        <v>High Category</v>
      </c>
      <c r="G4085" s="2">
        <v>0.37</v>
      </c>
      <c r="H4085" s="24">
        <f t="shared" si="126"/>
        <v>1697.4822999999999</v>
      </c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63" t="str">
        <f>IF(AND(DmartSalesData[[#This Row],[sales]]&gt;3000,DmartSalesData[[#This Row],[profit]]&gt;500),"Good","Not Good")</f>
        <v>Good</v>
      </c>
      <c r="R4085" s="73">
        <f>YEAR(DmartSalesData[[#This Row],[order_date]])</f>
        <v>2024</v>
      </c>
      <c r="S4085" s="73"/>
    </row>
    <row r="4086" spans="1:19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 t="str">
        <f>IF(DmartSalesData[[#This Row],[sales]]&gt;4000,"High Category",IF(DmartSalesData[[#This Row],[sales]]&gt;2000,"Medium Category","Low Category"))</f>
        <v>Medium Category</v>
      </c>
      <c r="G4086" s="2">
        <v>0.15</v>
      </c>
      <c r="H4086" s="24">
        <f t="shared" si="126"/>
        <v>302.75099999999998</v>
      </c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63" t="str">
        <f>IF(AND(DmartSalesData[[#This Row],[sales]]&gt;3000,DmartSalesData[[#This Row],[profit]]&gt;500),"Good","Not Good")</f>
        <v>Not Good</v>
      </c>
      <c r="R4086" s="73">
        <f>YEAR(DmartSalesData[[#This Row],[order_date]])</f>
        <v>2024</v>
      </c>
      <c r="S4086" s="73"/>
    </row>
    <row r="4087" spans="1:19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 t="str">
        <f>IF(DmartSalesData[[#This Row],[sales]]&gt;4000,"High Category",IF(DmartSalesData[[#This Row],[sales]]&gt;2000,"Medium Category","Low Category"))</f>
        <v>High Category</v>
      </c>
      <c r="G4087" s="2">
        <v>0.13</v>
      </c>
      <c r="H4087" s="24">
        <f t="shared" si="126"/>
        <v>536.14729999999997</v>
      </c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63" t="str">
        <f>IF(AND(DmartSalesData[[#This Row],[sales]]&gt;3000,DmartSalesData[[#This Row],[profit]]&gt;500),"Good","Not Good")</f>
        <v>Good</v>
      </c>
      <c r="R4087" s="73">
        <f>YEAR(DmartSalesData[[#This Row],[order_date]])</f>
        <v>2024</v>
      </c>
      <c r="S4087" s="73"/>
    </row>
    <row r="4088" spans="1:19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 t="str">
        <f>IF(DmartSalesData[[#This Row],[sales]]&gt;4000,"High Category",IF(DmartSalesData[[#This Row],[sales]]&gt;2000,"Medium Category","Low Category"))</f>
        <v>Low Category</v>
      </c>
      <c r="G4088" s="2">
        <v>0.41</v>
      </c>
      <c r="H4088" s="24">
        <f t="shared" si="126"/>
        <v>437.37159999999994</v>
      </c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63" t="str">
        <f>IF(AND(DmartSalesData[[#This Row],[sales]]&gt;3000,DmartSalesData[[#This Row],[profit]]&gt;500),"Good","Not Good")</f>
        <v>Not Good</v>
      </c>
      <c r="R4088" s="73">
        <f>YEAR(DmartSalesData[[#This Row],[order_date]])</f>
        <v>2023</v>
      </c>
      <c r="S4088" s="73"/>
    </row>
    <row r="4089" spans="1:19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 t="str">
        <f>IF(DmartSalesData[[#This Row],[sales]]&gt;4000,"High Category",IF(DmartSalesData[[#This Row],[sales]]&gt;2000,"Medium Category","Low Category"))</f>
        <v>Low Category</v>
      </c>
      <c r="G4089" s="2">
        <v>0.28000000000000003</v>
      </c>
      <c r="H4089" s="24">
        <f t="shared" si="126"/>
        <v>94.088400000000007</v>
      </c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63" t="str">
        <f>IF(AND(DmartSalesData[[#This Row],[sales]]&gt;3000,DmartSalesData[[#This Row],[profit]]&gt;500),"Good","Not Good")</f>
        <v>Not Good</v>
      </c>
      <c r="R4089" s="73">
        <f>YEAR(DmartSalesData[[#This Row],[order_date]])</f>
        <v>2024</v>
      </c>
      <c r="S4089" s="73"/>
    </row>
    <row r="4090" spans="1:19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 t="str">
        <f>IF(DmartSalesData[[#This Row],[sales]]&gt;4000,"High Category",IF(DmartSalesData[[#This Row],[sales]]&gt;2000,"Medium Category","Low Category"))</f>
        <v>Medium Category</v>
      </c>
      <c r="G4090" s="2">
        <v>0.1</v>
      </c>
      <c r="H4090" s="24">
        <f t="shared" si="126"/>
        <v>393.02199999999999</v>
      </c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63" t="str">
        <f>IF(AND(DmartSalesData[[#This Row],[sales]]&gt;3000,DmartSalesData[[#This Row],[profit]]&gt;500),"Good","Not Good")</f>
        <v>Good</v>
      </c>
      <c r="R4090" s="73">
        <f>YEAR(DmartSalesData[[#This Row],[order_date]])</f>
        <v>2023</v>
      </c>
      <c r="S4090" s="73"/>
    </row>
    <row r="4091" spans="1:19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 t="str">
        <f>IF(DmartSalesData[[#This Row],[sales]]&gt;4000,"High Category",IF(DmartSalesData[[#This Row],[sales]]&gt;2000,"Medium Category","Low Category"))</f>
        <v>Medium Category</v>
      </c>
      <c r="G4091" s="2">
        <v>0</v>
      </c>
      <c r="H4091" s="24">
        <f t="shared" si="126"/>
        <v>0</v>
      </c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63" t="str">
        <f>IF(AND(DmartSalesData[[#This Row],[sales]]&gt;3000,DmartSalesData[[#This Row],[profit]]&gt;500),"Good","Not Good")</f>
        <v>Not Good</v>
      </c>
      <c r="R4091" s="73">
        <f>YEAR(DmartSalesData[[#This Row],[order_date]])</f>
        <v>2023</v>
      </c>
      <c r="S4091" s="73"/>
    </row>
    <row r="4092" spans="1:19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 t="str">
        <f>IF(DmartSalesData[[#This Row],[sales]]&gt;4000,"High Category",IF(DmartSalesData[[#This Row],[sales]]&gt;2000,"Medium Category","Low Category"))</f>
        <v>Medium Category</v>
      </c>
      <c r="G4092" s="2">
        <v>0.49</v>
      </c>
      <c r="H4092" s="24">
        <f t="shared" si="126"/>
        <v>1258.4474</v>
      </c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63" t="str">
        <f>IF(AND(DmartSalesData[[#This Row],[sales]]&gt;3000,DmartSalesData[[#This Row],[profit]]&gt;500),"Good","Not Good")</f>
        <v>Not Good</v>
      </c>
      <c r="R4092" s="73">
        <f>YEAR(DmartSalesData[[#This Row],[order_date]])</f>
        <v>2023</v>
      </c>
      <c r="S4092" s="73"/>
    </row>
    <row r="4093" spans="1:19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 t="str">
        <f>IF(DmartSalesData[[#This Row],[sales]]&gt;4000,"High Category",IF(DmartSalesData[[#This Row],[sales]]&gt;2000,"Medium Category","Low Category"))</f>
        <v>Low Category</v>
      </c>
      <c r="G4093" s="2">
        <v>0.22</v>
      </c>
      <c r="H4093" s="24">
        <f t="shared" si="126"/>
        <v>315.43819999999999</v>
      </c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63" t="str">
        <f>IF(AND(DmartSalesData[[#This Row],[sales]]&gt;3000,DmartSalesData[[#This Row],[profit]]&gt;500),"Good","Not Good")</f>
        <v>Not Good</v>
      </c>
      <c r="R4093" s="73">
        <f>YEAR(DmartSalesData[[#This Row],[order_date]])</f>
        <v>2024</v>
      </c>
      <c r="S4093" s="73"/>
    </row>
    <row r="4094" spans="1:19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 t="str">
        <f>IF(DmartSalesData[[#This Row],[sales]]&gt;4000,"High Category",IF(DmartSalesData[[#This Row],[sales]]&gt;2000,"Medium Category","Low Category"))</f>
        <v>Low Category</v>
      </c>
      <c r="G4094" s="2">
        <v>0.2</v>
      </c>
      <c r="H4094" s="24">
        <f t="shared" si="126"/>
        <v>90.87</v>
      </c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63" t="str">
        <f>IF(AND(DmartSalesData[[#This Row],[sales]]&gt;3000,DmartSalesData[[#This Row],[profit]]&gt;500),"Good","Not Good")</f>
        <v>Not Good</v>
      </c>
      <c r="R4094" s="73">
        <f>YEAR(DmartSalesData[[#This Row],[order_date]])</f>
        <v>2023</v>
      </c>
      <c r="S4094" s="73"/>
    </row>
    <row r="4095" spans="1:19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 t="str">
        <f>IF(DmartSalesData[[#This Row],[sales]]&gt;4000,"High Category",IF(DmartSalesData[[#This Row],[sales]]&gt;2000,"Medium Category","Low Category"))</f>
        <v>Medium Category</v>
      </c>
      <c r="G4095" s="2">
        <v>0.03</v>
      </c>
      <c r="H4095" s="24">
        <f t="shared" si="126"/>
        <v>73.9803</v>
      </c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63" t="str">
        <f>IF(AND(DmartSalesData[[#This Row],[sales]]&gt;3000,DmartSalesData[[#This Row],[profit]]&gt;500),"Good","Not Good")</f>
        <v>Not Good</v>
      </c>
      <c r="R4095" s="73">
        <f>YEAR(DmartSalesData[[#This Row],[order_date]])</f>
        <v>2023</v>
      </c>
      <c r="S4095" s="73"/>
    </row>
    <row r="4096" spans="1:19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 t="str">
        <f>IF(DmartSalesData[[#This Row],[sales]]&gt;4000,"High Category",IF(DmartSalesData[[#This Row],[sales]]&gt;2000,"Medium Category","Low Category"))</f>
        <v>High Category</v>
      </c>
      <c r="G4096" s="2">
        <v>0.45</v>
      </c>
      <c r="H4096" s="24">
        <f t="shared" si="126"/>
        <v>1957.2345</v>
      </c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63" t="str">
        <f>IF(AND(DmartSalesData[[#This Row],[sales]]&gt;3000,DmartSalesData[[#This Row],[profit]]&gt;500),"Good","Not Good")</f>
        <v>Not Good</v>
      </c>
      <c r="R4096" s="73">
        <f>YEAR(DmartSalesData[[#This Row],[order_date]])</f>
        <v>2023</v>
      </c>
      <c r="S4096" s="73"/>
    </row>
    <row r="4097" spans="1:19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 t="str">
        <f>IF(DmartSalesData[[#This Row],[sales]]&gt;4000,"High Category",IF(DmartSalesData[[#This Row],[sales]]&gt;2000,"Medium Category","Low Category"))</f>
        <v>Low Category</v>
      </c>
      <c r="G4097" s="2">
        <v>7.0000000000000007E-2</v>
      </c>
      <c r="H4097" s="24">
        <f t="shared" si="126"/>
        <v>48.167700000000004</v>
      </c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63" t="str">
        <f>IF(AND(DmartSalesData[[#This Row],[sales]]&gt;3000,DmartSalesData[[#This Row],[profit]]&gt;500),"Good","Not Good")</f>
        <v>Not Good</v>
      </c>
      <c r="R4097" s="73">
        <f>YEAR(DmartSalesData[[#This Row],[order_date]])</f>
        <v>2023</v>
      </c>
      <c r="S4097" s="73"/>
    </row>
    <row r="4098" spans="1:19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 t="str">
        <f>IF(DmartSalesData[[#This Row],[sales]]&gt;4000,"High Category",IF(DmartSalesData[[#This Row],[sales]]&gt;2000,"Medium Category","Low Category"))</f>
        <v>High Category</v>
      </c>
      <c r="G4098" s="2">
        <v>0.17</v>
      </c>
      <c r="H4098" s="24">
        <f t="shared" ref="H4098:H4161" si="128">E4098*G4098</f>
        <v>790.99979999999994</v>
      </c>
      <c r="I4098" s="2">
        <f t="shared" ref="I4098:I4161" si="129">E4098-H4098</f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63" t="str">
        <f>IF(AND(DmartSalesData[[#This Row],[sales]]&gt;3000,DmartSalesData[[#This Row],[profit]]&gt;500),"Good","Not Good")</f>
        <v>Good</v>
      </c>
      <c r="R4098" s="73">
        <f>YEAR(DmartSalesData[[#This Row],[order_date]])</f>
        <v>2024</v>
      </c>
      <c r="S4098" s="73"/>
    </row>
    <row r="4099" spans="1:19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 t="str">
        <f>IF(DmartSalesData[[#This Row],[sales]]&gt;4000,"High Category",IF(DmartSalesData[[#This Row],[sales]]&gt;2000,"Medium Category","Low Category"))</f>
        <v>Low Category</v>
      </c>
      <c r="G4099" s="2">
        <v>0.21</v>
      </c>
      <c r="H4099" s="24">
        <f t="shared" si="128"/>
        <v>303.69569999999999</v>
      </c>
      <c r="I4099" s="2">
        <f t="shared" si="129"/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63" t="str">
        <f>IF(AND(DmartSalesData[[#This Row],[sales]]&gt;3000,DmartSalesData[[#This Row],[profit]]&gt;500),"Good","Not Good")</f>
        <v>Not Good</v>
      </c>
      <c r="R4099" s="73">
        <f>YEAR(DmartSalesData[[#This Row],[order_date]])</f>
        <v>2024</v>
      </c>
      <c r="S4099" s="73"/>
    </row>
    <row r="4100" spans="1:19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 t="str">
        <f>IF(DmartSalesData[[#This Row],[sales]]&gt;4000,"High Category",IF(DmartSalesData[[#This Row],[sales]]&gt;2000,"Medium Category","Low Category"))</f>
        <v>Medium Category</v>
      </c>
      <c r="G4100" s="2">
        <v>0.41</v>
      </c>
      <c r="H4100" s="24">
        <f t="shared" si="128"/>
        <v>1110.1611</v>
      </c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63" t="str">
        <f>IF(AND(DmartSalesData[[#This Row],[sales]]&gt;3000,DmartSalesData[[#This Row],[profit]]&gt;500),"Good","Not Good")</f>
        <v>Not Good</v>
      </c>
      <c r="R4100" s="73">
        <f>YEAR(DmartSalesData[[#This Row],[order_date]])</f>
        <v>2023</v>
      </c>
      <c r="S4100" s="73"/>
    </row>
    <row r="4101" spans="1:19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 t="str">
        <f>IF(DmartSalesData[[#This Row],[sales]]&gt;4000,"High Category",IF(DmartSalesData[[#This Row],[sales]]&gt;2000,"Medium Category","Low Category"))</f>
        <v>Low Category</v>
      </c>
      <c r="G4101" s="2">
        <v>0.18</v>
      </c>
      <c r="H4101" s="24">
        <f t="shared" si="128"/>
        <v>76.660199999999989</v>
      </c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63" t="str">
        <f>IF(AND(DmartSalesData[[#This Row],[sales]]&gt;3000,DmartSalesData[[#This Row],[profit]]&gt;500),"Good","Not Good")</f>
        <v>Not Good</v>
      </c>
      <c r="R4101" s="73">
        <f>YEAR(DmartSalesData[[#This Row],[order_date]])</f>
        <v>2023</v>
      </c>
      <c r="S4101" s="73"/>
    </row>
    <row r="4102" spans="1:19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 t="str">
        <f>IF(DmartSalesData[[#This Row],[sales]]&gt;4000,"High Category",IF(DmartSalesData[[#This Row],[sales]]&gt;2000,"Medium Category","Low Category"))</f>
        <v>Medium Category</v>
      </c>
      <c r="G4102" s="2">
        <v>0.27</v>
      </c>
      <c r="H4102" s="24">
        <f t="shared" si="128"/>
        <v>589.33710000000008</v>
      </c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63" t="str">
        <f>IF(AND(DmartSalesData[[#This Row],[sales]]&gt;3000,DmartSalesData[[#This Row],[profit]]&gt;500),"Good","Not Good")</f>
        <v>Not Good</v>
      </c>
      <c r="R4102" s="73">
        <f>YEAR(DmartSalesData[[#This Row],[order_date]])</f>
        <v>2024</v>
      </c>
      <c r="S4102" s="73"/>
    </row>
    <row r="4103" spans="1:19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 t="str">
        <f>IF(DmartSalesData[[#This Row],[sales]]&gt;4000,"High Category",IF(DmartSalesData[[#This Row],[sales]]&gt;2000,"Medium Category","Low Category"))</f>
        <v>Low Category</v>
      </c>
      <c r="G4103" s="2">
        <v>0.21</v>
      </c>
      <c r="H4103" s="24">
        <f t="shared" si="128"/>
        <v>150.54899999999998</v>
      </c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63" t="str">
        <f>IF(AND(DmartSalesData[[#This Row],[sales]]&gt;3000,DmartSalesData[[#This Row],[profit]]&gt;500),"Good","Not Good")</f>
        <v>Not Good</v>
      </c>
      <c r="R4103" s="73">
        <f>YEAR(DmartSalesData[[#This Row],[order_date]])</f>
        <v>2024</v>
      </c>
      <c r="S4103" s="73"/>
    </row>
    <row r="4104" spans="1:19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 t="str">
        <f>IF(DmartSalesData[[#This Row],[sales]]&gt;4000,"High Category",IF(DmartSalesData[[#This Row],[sales]]&gt;2000,"Medium Category","Low Category"))</f>
        <v>Low Category</v>
      </c>
      <c r="G4104" s="2">
        <v>0.16</v>
      </c>
      <c r="H4104" s="24">
        <f t="shared" si="128"/>
        <v>53.611199999999997</v>
      </c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63" t="str">
        <f>IF(AND(DmartSalesData[[#This Row],[sales]]&gt;3000,DmartSalesData[[#This Row],[profit]]&gt;500),"Good","Not Good")</f>
        <v>Not Good</v>
      </c>
      <c r="R4104" s="73">
        <f>YEAR(DmartSalesData[[#This Row],[order_date]])</f>
        <v>2023</v>
      </c>
      <c r="S4104" s="73"/>
    </row>
    <row r="4105" spans="1:19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 t="str">
        <f>IF(DmartSalesData[[#This Row],[sales]]&gt;4000,"High Category",IF(DmartSalesData[[#This Row],[sales]]&gt;2000,"Medium Category","Low Category"))</f>
        <v>High Category</v>
      </c>
      <c r="G4105" s="2">
        <v>0.47</v>
      </c>
      <c r="H4105" s="24">
        <f t="shared" si="128"/>
        <v>2272.9811</v>
      </c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63" t="str">
        <f>IF(AND(DmartSalesData[[#This Row],[sales]]&gt;3000,DmartSalesData[[#This Row],[profit]]&gt;500),"Good","Not Good")</f>
        <v>Not Good</v>
      </c>
      <c r="R4105" s="73">
        <f>YEAR(DmartSalesData[[#This Row],[order_date]])</f>
        <v>2023</v>
      </c>
      <c r="S4105" s="73"/>
    </row>
    <row r="4106" spans="1:19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 t="str">
        <f>IF(DmartSalesData[[#This Row],[sales]]&gt;4000,"High Category",IF(DmartSalesData[[#This Row],[sales]]&gt;2000,"Medium Category","Low Category"))</f>
        <v>Medium Category</v>
      </c>
      <c r="G4106" s="2">
        <v>0.4</v>
      </c>
      <c r="H4106" s="24">
        <f t="shared" si="128"/>
        <v>1470.9840000000002</v>
      </c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63" t="str">
        <f>IF(AND(DmartSalesData[[#This Row],[sales]]&gt;3000,DmartSalesData[[#This Row],[profit]]&gt;500),"Good","Not Good")</f>
        <v>Not Good</v>
      </c>
      <c r="R4106" s="73">
        <f>YEAR(DmartSalesData[[#This Row],[order_date]])</f>
        <v>2024</v>
      </c>
      <c r="S4106" s="73"/>
    </row>
    <row r="4107" spans="1:19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 t="str">
        <f>IF(DmartSalesData[[#This Row],[sales]]&gt;4000,"High Category",IF(DmartSalesData[[#This Row],[sales]]&gt;2000,"Medium Category","Low Category"))</f>
        <v>Medium Category</v>
      </c>
      <c r="G4107" s="2">
        <v>0.09</v>
      </c>
      <c r="H4107" s="24">
        <f t="shared" si="128"/>
        <v>326.10419999999999</v>
      </c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63" t="str">
        <f>IF(AND(DmartSalesData[[#This Row],[sales]]&gt;3000,DmartSalesData[[#This Row],[profit]]&gt;500),"Good","Not Good")</f>
        <v>Not Good</v>
      </c>
      <c r="R4107" s="73">
        <f>YEAR(DmartSalesData[[#This Row],[order_date]])</f>
        <v>2023</v>
      </c>
      <c r="S4107" s="73"/>
    </row>
    <row r="4108" spans="1:19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 t="str">
        <f>IF(DmartSalesData[[#This Row],[sales]]&gt;4000,"High Category",IF(DmartSalesData[[#This Row],[sales]]&gt;2000,"Medium Category","Low Category"))</f>
        <v>Low Category</v>
      </c>
      <c r="G4108" s="2">
        <v>0.28000000000000003</v>
      </c>
      <c r="H4108" s="24">
        <f t="shared" si="128"/>
        <v>152.23320000000004</v>
      </c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63" t="str">
        <f>IF(AND(DmartSalesData[[#This Row],[sales]]&gt;3000,DmartSalesData[[#This Row],[profit]]&gt;500),"Good","Not Good")</f>
        <v>Not Good</v>
      </c>
      <c r="R4108" s="73">
        <f>YEAR(DmartSalesData[[#This Row],[order_date]])</f>
        <v>2024</v>
      </c>
      <c r="S4108" s="73"/>
    </row>
    <row r="4109" spans="1:19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 t="str">
        <f>IF(DmartSalesData[[#This Row],[sales]]&gt;4000,"High Category",IF(DmartSalesData[[#This Row],[sales]]&gt;2000,"Medium Category","Low Category"))</f>
        <v>High Category</v>
      </c>
      <c r="G4109" s="2">
        <v>0.4</v>
      </c>
      <c r="H4109" s="24">
        <f t="shared" si="128"/>
        <v>1861.528</v>
      </c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63" t="str">
        <f>IF(AND(DmartSalesData[[#This Row],[sales]]&gt;3000,DmartSalesData[[#This Row],[profit]]&gt;500),"Good","Not Good")</f>
        <v>Good</v>
      </c>
      <c r="R4109" s="73">
        <f>YEAR(DmartSalesData[[#This Row],[order_date]])</f>
        <v>2024</v>
      </c>
      <c r="S4109" s="73"/>
    </row>
    <row r="4110" spans="1:19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 t="str">
        <f>IF(DmartSalesData[[#This Row],[sales]]&gt;4000,"High Category",IF(DmartSalesData[[#This Row],[sales]]&gt;2000,"Medium Category","Low Category"))</f>
        <v>Medium Category</v>
      </c>
      <c r="G4110" s="2">
        <v>0.28999999999999998</v>
      </c>
      <c r="H4110" s="24">
        <f t="shared" si="128"/>
        <v>696.11599999999999</v>
      </c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63" t="str">
        <f>IF(AND(DmartSalesData[[#This Row],[sales]]&gt;3000,DmartSalesData[[#This Row],[profit]]&gt;500),"Good","Not Good")</f>
        <v>Not Good</v>
      </c>
      <c r="R4110" s="73">
        <f>YEAR(DmartSalesData[[#This Row],[order_date]])</f>
        <v>2023</v>
      </c>
      <c r="S4110" s="73"/>
    </row>
    <row r="4111" spans="1:19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 t="str">
        <f>IF(DmartSalesData[[#This Row],[sales]]&gt;4000,"High Category",IF(DmartSalesData[[#This Row],[sales]]&gt;2000,"Medium Category","Low Category"))</f>
        <v>High Category</v>
      </c>
      <c r="G4111" s="2">
        <v>0.25</v>
      </c>
      <c r="H4111" s="24">
        <f t="shared" si="128"/>
        <v>1069.0474999999999</v>
      </c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63" t="str">
        <f>IF(AND(DmartSalesData[[#This Row],[sales]]&gt;3000,DmartSalesData[[#This Row],[profit]]&gt;500),"Good","Not Good")</f>
        <v>Not Good</v>
      </c>
      <c r="R4111" s="73">
        <f>YEAR(DmartSalesData[[#This Row],[order_date]])</f>
        <v>2024</v>
      </c>
      <c r="S4111" s="73"/>
    </row>
    <row r="4112" spans="1:19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 t="str">
        <f>IF(DmartSalesData[[#This Row],[sales]]&gt;4000,"High Category",IF(DmartSalesData[[#This Row],[sales]]&gt;2000,"Medium Category","Low Category"))</f>
        <v>Low Category</v>
      </c>
      <c r="G4112" s="2">
        <v>0.04</v>
      </c>
      <c r="H4112" s="24">
        <f t="shared" si="128"/>
        <v>6.47</v>
      </c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63" t="str">
        <f>IF(AND(DmartSalesData[[#This Row],[sales]]&gt;3000,DmartSalesData[[#This Row],[profit]]&gt;500),"Good","Not Good")</f>
        <v>Not Good</v>
      </c>
      <c r="R4112" s="73">
        <f>YEAR(DmartSalesData[[#This Row],[order_date]])</f>
        <v>2023</v>
      </c>
      <c r="S4112" s="73"/>
    </row>
    <row r="4113" spans="1:19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 t="str">
        <f>IF(DmartSalesData[[#This Row],[sales]]&gt;4000,"High Category",IF(DmartSalesData[[#This Row],[sales]]&gt;2000,"Medium Category","Low Category"))</f>
        <v>Low Category</v>
      </c>
      <c r="G4113" s="2">
        <v>0.05</v>
      </c>
      <c r="H4113" s="24">
        <f t="shared" si="128"/>
        <v>78.060500000000005</v>
      </c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63" t="str">
        <f>IF(AND(DmartSalesData[[#This Row],[sales]]&gt;3000,DmartSalesData[[#This Row],[profit]]&gt;500),"Good","Not Good")</f>
        <v>Not Good</v>
      </c>
      <c r="R4113" s="73">
        <f>YEAR(DmartSalesData[[#This Row],[order_date]])</f>
        <v>2024</v>
      </c>
      <c r="S4113" s="73"/>
    </row>
    <row r="4114" spans="1:19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 t="str">
        <f>IF(DmartSalesData[[#This Row],[sales]]&gt;4000,"High Category",IF(DmartSalesData[[#This Row],[sales]]&gt;2000,"Medium Category","Low Category"))</f>
        <v>High Category</v>
      </c>
      <c r="G4114" s="2">
        <v>0.12</v>
      </c>
      <c r="H4114" s="24">
        <f t="shared" si="128"/>
        <v>597.67560000000003</v>
      </c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63" t="str">
        <f>IF(AND(DmartSalesData[[#This Row],[sales]]&gt;3000,DmartSalesData[[#This Row],[profit]]&gt;500),"Good","Not Good")</f>
        <v>Good</v>
      </c>
      <c r="R4114" s="73">
        <f>YEAR(DmartSalesData[[#This Row],[order_date]])</f>
        <v>2023</v>
      </c>
      <c r="S4114" s="73"/>
    </row>
    <row r="4115" spans="1:19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 t="str">
        <f>IF(DmartSalesData[[#This Row],[sales]]&gt;4000,"High Category",IF(DmartSalesData[[#This Row],[sales]]&gt;2000,"Medium Category","Low Category"))</f>
        <v>Medium Category</v>
      </c>
      <c r="G4115" s="2">
        <v>0.26</v>
      </c>
      <c r="H4115" s="24">
        <f t="shared" si="128"/>
        <v>571.06659999999999</v>
      </c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63" t="str">
        <f>IF(AND(DmartSalesData[[#This Row],[sales]]&gt;3000,DmartSalesData[[#This Row],[profit]]&gt;500),"Good","Not Good")</f>
        <v>Not Good</v>
      </c>
      <c r="R4115" s="73">
        <f>YEAR(DmartSalesData[[#This Row],[order_date]])</f>
        <v>2023</v>
      </c>
      <c r="S4115" s="73"/>
    </row>
    <row r="4116" spans="1:19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 t="str">
        <f>IF(DmartSalesData[[#This Row],[sales]]&gt;4000,"High Category",IF(DmartSalesData[[#This Row],[sales]]&gt;2000,"Medium Category","Low Category"))</f>
        <v>High Category</v>
      </c>
      <c r="G4116" s="2">
        <v>0.49</v>
      </c>
      <c r="H4116" s="24">
        <f t="shared" si="128"/>
        <v>2182.2737999999999</v>
      </c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63" t="str">
        <f>IF(AND(DmartSalesData[[#This Row],[sales]]&gt;3000,DmartSalesData[[#This Row],[profit]]&gt;500),"Good","Not Good")</f>
        <v>Good</v>
      </c>
      <c r="R4116" s="73">
        <f>YEAR(DmartSalesData[[#This Row],[order_date]])</f>
        <v>2023</v>
      </c>
      <c r="S4116" s="73"/>
    </row>
    <row r="4117" spans="1:19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 t="str">
        <f>IF(DmartSalesData[[#This Row],[sales]]&gt;4000,"High Category",IF(DmartSalesData[[#This Row],[sales]]&gt;2000,"Medium Category","Low Category"))</f>
        <v>Low Category</v>
      </c>
      <c r="G4117" s="2">
        <v>0.4</v>
      </c>
      <c r="H4117" s="24">
        <f t="shared" si="128"/>
        <v>682.87600000000009</v>
      </c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63" t="str">
        <f>IF(AND(DmartSalesData[[#This Row],[sales]]&gt;3000,DmartSalesData[[#This Row],[profit]]&gt;500),"Good","Not Good")</f>
        <v>Not Good</v>
      </c>
      <c r="R4117" s="73">
        <f>YEAR(DmartSalesData[[#This Row],[order_date]])</f>
        <v>2024</v>
      </c>
      <c r="S4117" s="73"/>
    </row>
    <row r="4118" spans="1:19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 t="str">
        <f>IF(DmartSalesData[[#This Row],[sales]]&gt;4000,"High Category",IF(DmartSalesData[[#This Row],[sales]]&gt;2000,"Medium Category","Low Category"))</f>
        <v>Medium Category</v>
      </c>
      <c r="G4118" s="2">
        <v>0.06</v>
      </c>
      <c r="H4118" s="24">
        <f t="shared" si="128"/>
        <v>160.44659999999999</v>
      </c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63" t="str">
        <f>IF(AND(DmartSalesData[[#This Row],[sales]]&gt;3000,DmartSalesData[[#This Row],[profit]]&gt;500),"Good","Not Good")</f>
        <v>Not Good</v>
      </c>
      <c r="R4118" s="73">
        <f>YEAR(DmartSalesData[[#This Row],[order_date]])</f>
        <v>2024</v>
      </c>
      <c r="S4118" s="73"/>
    </row>
    <row r="4119" spans="1:19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 t="str">
        <f>IF(DmartSalesData[[#This Row],[sales]]&gt;4000,"High Category",IF(DmartSalesData[[#This Row],[sales]]&gt;2000,"Medium Category","Low Category"))</f>
        <v>High Category</v>
      </c>
      <c r="G4119" s="2">
        <v>0.36</v>
      </c>
      <c r="H4119" s="24">
        <f t="shared" si="128"/>
        <v>1542.8412000000001</v>
      </c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63" t="str">
        <f>IF(AND(DmartSalesData[[#This Row],[sales]]&gt;3000,DmartSalesData[[#This Row],[profit]]&gt;500),"Good","Not Good")</f>
        <v>Good</v>
      </c>
      <c r="R4119" s="73">
        <f>YEAR(DmartSalesData[[#This Row],[order_date]])</f>
        <v>2024</v>
      </c>
      <c r="S4119" s="73"/>
    </row>
    <row r="4120" spans="1:19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 t="str">
        <f>IF(DmartSalesData[[#This Row],[sales]]&gt;4000,"High Category",IF(DmartSalesData[[#This Row],[sales]]&gt;2000,"Medium Category","Low Category"))</f>
        <v>Medium Category</v>
      </c>
      <c r="G4120" s="2">
        <v>0.41</v>
      </c>
      <c r="H4120" s="24">
        <f t="shared" si="128"/>
        <v>1258.0932</v>
      </c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63" t="str">
        <f>IF(AND(DmartSalesData[[#This Row],[sales]]&gt;3000,DmartSalesData[[#This Row],[profit]]&gt;500),"Good","Not Good")</f>
        <v>Not Good</v>
      </c>
      <c r="R4120" s="73">
        <f>YEAR(DmartSalesData[[#This Row],[order_date]])</f>
        <v>2023</v>
      </c>
      <c r="S4120" s="73"/>
    </row>
    <row r="4121" spans="1:19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 t="str">
        <f>IF(DmartSalesData[[#This Row],[sales]]&gt;4000,"High Category",IF(DmartSalesData[[#This Row],[sales]]&gt;2000,"Medium Category","Low Category"))</f>
        <v>Medium Category</v>
      </c>
      <c r="G4121" s="2">
        <v>0.21</v>
      </c>
      <c r="H4121" s="24">
        <f t="shared" si="128"/>
        <v>767.22239999999999</v>
      </c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63" t="str">
        <f>IF(AND(DmartSalesData[[#This Row],[sales]]&gt;3000,DmartSalesData[[#This Row],[profit]]&gt;500),"Good","Not Good")</f>
        <v>Good</v>
      </c>
      <c r="R4121" s="73">
        <f>YEAR(DmartSalesData[[#This Row],[order_date]])</f>
        <v>2024</v>
      </c>
      <c r="S4121" s="73"/>
    </row>
    <row r="4122" spans="1:19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 t="str">
        <f>IF(DmartSalesData[[#This Row],[sales]]&gt;4000,"High Category",IF(DmartSalesData[[#This Row],[sales]]&gt;2000,"Medium Category","Low Category"))</f>
        <v>Low Category</v>
      </c>
      <c r="G4122" s="2">
        <v>0.17</v>
      </c>
      <c r="H4122" s="24">
        <f t="shared" si="128"/>
        <v>207.61760000000001</v>
      </c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63" t="str">
        <f>IF(AND(DmartSalesData[[#This Row],[sales]]&gt;3000,DmartSalesData[[#This Row],[profit]]&gt;500),"Good","Not Good")</f>
        <v>Not Good</v>
      </c>
      <c r="R4122" s="73">
        <f>YEAR(DmartSalesData[[#This Row],[order_date]])</f>
        <v>2024</v>
      </c>
      <c r="S4122" s="73"/>
    </row>
    <row r="4123" spans="1:19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 t="str">
        <f>IF(DmartSalesData[[#This Row],[sales]]&gt;4000,"High Category",IF(DmartSalesData[[#This Row],[sales]]&gt;2000,"Medium Category","Low Category"))</f>
        <v>Low Category</v>
      </c>
      <c r="G4123" s="2">
        <v>0.28999999999999998</v>
      </c>
      <c r="H4123" s="24">
        <f t="shared" si="128"/>
        <v>250.51939999999999</v>
      </c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63" t="str">
        <f>IF(AND(DmartSalesData[[#This Row],[sales]]&gt;3000,DmartSalesData[[#This Row],[profit]]&gt;500),"Good","Not Good")</f>
        <v>Not Good</v>
      </c>
      <c r="R4123" s="73">
        <f>YEAR(DmartSalesData[[#This Row],[order_date]])</f>
        <v>2023</v>
      </c>
      <c r="S4123" s="73"/>
    </row>
    <row r="4124" spans="1:19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 t="str">
        <f>IF(DmartSalesData[[#This Row],[sales]]&gt;4000,"High Category",IF(DmartSalesData[[#This Row],[sales]]&gt;2000,"Medium Category","Low Category"))</f>
        <v>Low Category</v>
      </c>
      <c r="G4124" s="2">
        <v>0.26</v>
      </c>
      <c r="H4124" s="24">
        <f t="shared" si="128"/>
        <v>319.41000000000003</v>
      </c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63" t="str">
        <f>IF(AND(DmartSalesData[[#This Row],[sales]]&gt;3000,DmartSalesData[[#This Row],[profit]]&gt;500),"Good","Not Good")</f>
        <v>Not Good</v>
      </c>
      <c r="R4124" s="73">
        <f>YEAR(DmartSalesData[[#This Row],[order_date]])</f>
        <v>2023</v>
      </c>
      <c r="S4124" s="73"/>
    </row>
    <row r="4125" spans="1:19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 t="str">
        <f>IF(DmartSalesData[[#This Row],[sales]]&gt;4000,"High Category",IF(DmartSalesData[[#This Row],[sales]]&gt;2000,"Medium Category","Low Category"))</f>
        <v>Medium Category</v>
      </c>
      <c r="G4125" s="2">
        <v>0.13</v>
      </c>
      <c r="H4125" s="24">
        <f t="shared" si="128"/>
        <v>327.07220000000001</v>
      </c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63" t="str">
        <f>IF(AND(DmartSalesData[[#This Row],[sales]]&gt;3000,DmartSalesData[[#This Row],[profit]]&gt;500),"Good","Not Good")</f>
        <v>Not Good</v>
      </c>
      <c r="R4125" s="73">
        <f>YEAR(DmartSalesData[[#This Row],[order_date]])</f>
        <v>2023</v>
      </c>
      <c r="S4125" s="73"/>
    </row>
    <row r="4126" spans="1:19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 t="str">
        <f>IF(DmartSalesData[[#This Row],[sales]]&gt;4000,"High Category",IF(DmartSalesData[[#This Row],[sales]]&gt;2000,"Medium Category","Low Category"))</f>
        <v>High Category</v>
      </c>
      <c r="G4126" s="2">
        <v>0.2</v>
      </c>
      <c r="H4126" s="24">
        <f t="shared" si="128"/>
        <v>804.94600000000003</v>
      </c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63" t="str">
        <f>IF(AND(DmartSalesData[[#This Row],[sales]]&gt;3000,DmartSalesData[[#This Row],[profit]]&gt;500),"Good","Not Good")</f>
        <v>Not Good</v>
      </c>
      <c r="R4126" s="73">
        <f>YEAR(DmartSalesData[[#This Row],[order_date]])</f>
        <v>2023</v>
      </c>
      <c r="S4126" s="73"/>
    </row>
    <row r="4127" spans="1:19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 t="str">
        <f>IF(DmartSalesData[[#This Row],[sales]]&gt;4000,"High Category",IF(DmartSalesData[[#This Row],[sales]]&gt;2000,"Medium Category","Low Category"))</f>
        <v>Low Category</v>
      </c>
      <c r="G4127" s="2">
        <v>0.27</v>
      </c>
      <c r="H4127" s="24">
        <f t="shared" si="128"/>
        <v>495.33390000000003</v>
      </c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63" t="str">
        <f>IF(AND(DmartSalesData[[#This Row],[sales]]&gt;3000,DmartSalesData[[#This Row],[profit]]&gt;500),"Good","Not Good")</f>
        <v>Not Good</v>
      </c>
      <c r="R4127" s="73">
        <f>YEAR(DmartSalesData[[#This Row],[order_date]])</f>
        <v>2023</v>
      </c>
      <c r="S4127" s="73"/>
    </row>
    <row r="4128" spans="1:19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 t="str">
        <f>IF(DmartSalesData[[#This Row],[sales]]&gt;4000,"High Category",IF(DmartSalesData[[#This Row],[sales]]&gt;2000,"Medium Category","Low Category"))</f>
        <v>Medium Category</v>
      </c>
      <c r="G4128" s="2">
        <v>0.28999999999999998</v>
      </c>
      <c r="H4128" s="24">
        <f t="shared" si="128"/>
        <v>831.60399999999993</v>
      </c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63" t="str">
        <f>IF(AND(DmartSalesData[[#This Row],[sales]]&gt;3000,DmartSalesData[[#This Row],[profit]]&gt;500),"Good","Not Good")</f>
        <v>Not Good</v>
      </c>
      <c r="R4128" s="73">
        <f>YEAR(DmartSalesData[[#This Row],[order_date]])</f>
        <v>2023</v>
      </c>
      <c r="S4128" s="73"/>
    </row>
    <row r="4129" spans="1:19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 t="str">
        <f>IF(DmartSalesData[[#This Row],[sales]]&gt;4000,"High Category",IF(DmartSalesData[[#This Row],[sales]]&gt;2000,"Medium Category","Low Category"))</f>
        <v>High Category</v>
      </c>
      <c r="G4129" s="2">
        <v>0.27</v>
      </c>
      <c r="H4129" s="24">
        <f t="shared" si="128"/>
        <v>1091.7666000000002</v>
      </c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63" t="str">
        <f>IF(AND(DmartSalesData[[#This Row],[sales]]&gt;3000,DmartSalesData[[#This Row],[profit]]&gt;500),"Good","Not Good")</f>
        <v>Good</v>
      </c>
      <c r="R4129" s="73">
        <f>YEAR(DmartSalesData[[#This Row],[order_date]])</f>
        <v>2023</v>
      </c>
      <c r="S4129" s="73"/>
    </row>
    <row r="4130" spans="1:19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 t="str">
        <f>IF(DmartSalesData[[#This Row],[sales]]&gt;4000,"High Category",IF(DmartSalesData[[#This Row],[sales]]&gt;2000,"Medium Category","Low Category"))</f>
        <v>Low Category</v>
      </c>
      <c r="G4130" s="2">
        <v>0.42</v>
      </c>
      <c r="H4130" s="24">
        <f t="shared" si="128"/>
        <v>533.4</v>
      </c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63" t="str">
        <f>IF(AND(DmartSalesData[[#This Row],[sales]]&gt;3000,DmartSalesData[[#This Row],[profit]]&gt;500),"Good","Not Good")</f>
        <v>Not Good</v>
      </c>
      <c r="R4130" s="73">
        <f>YEAR(DmartSalesData[[#This Row],[order_date]])</f>
        <v>2023</v>
      </c>
      <c r="S4130" s="73"/>
    </row>
    <row r="4131" spans="1:19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 t="str">
        <f>IF(DmartSalesData[[#This Row],[sales]]&gt;4000,"High Category",IF(DmartSalesData[[#This Row],[sales]]&gt;2000,"Medium Category","Low Category"))</f>
        <v>High Category</v>
      </c>
      <c r="G4131" s="2">
        <v>0.02</v>
      </c>
      <c r="H4131" s="24">
        <f t="shared" si="128"/>
        <v>88.531599999999997</v>
      </c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63" t="str">
        <f>IF(AND(DmartSalesData[[#This Row],[sales]]&gt;3000,DmartSalesData[[#This Row],[profit]]&gt;500),"Good","Not Good")</f>
        <v>Good</v>
      </c>
      <c r="R4131" s="73">
        <f>YEAR(DmartSalesData[[#This Row],[order_date]])</f>
        <v>2024</v>
      </c>
      <c r="S4131" s="73"/>
    </row>
    <row r="4132" spans="1:19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 t="str">
        <f>IF(DmartSalesData[[#This Row],[sales]]&gt;4000,"High Category",IF(DmartSalesData[[#This Row],[sales]]&gt;2000,"Medium Category","Low Category"))</f>
        <v>High Category</v>
      </c>
      <c r="G4132" s="2">
        <v>0.17</v>
      </c>
      <c r="H4132" s="24">
        <f t="shared" si="128"/>
        <v>810.91700000000014</v>
      </c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63" t="str">
        <f>IF(AND(DmartSalesData[[#This Row],[sales]]&gt;3000,DmartSalesData[[#This Row],[profit]]&gt;500),"Good","Not Good")</f>
        <v>Good</v>
      </c>
      <c r="R4132" s="73">
        <f>YEAR(DmartSalesData[[#This Row],[order_date]])</f>
        <v>2023</v>
      </c>
      <c r="S4132" s="73"/>
    </row>
    <row r="4133" spans="1:19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 t="str">
        <f>IF(DmartSalesData[[#This Row],[sales]]&gt;4000,"High Category",IF(DmartSalesData[[#This Row],[sales]]&gt;2000,"Medium Category","Low Category"))</f>
        <v>Low Category</v>
      </c>
      <c r="G4133" s="2">
        <v>0.37</v>
      </c>
      <c r="H4133" s="24">
        <f t="shared" si="128"/>
        <v>107.6515</v>
      </c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63" t="str">
        <f>IF(AND(DmartSalesData[[#This Row],[sales]]&gt;3000,DmartSalesData[[#This Row],[profit]]&gt;500),"Good","Not Good")</f>
        <v>Not Good</v>
      </c>
      <c r="R4133" s="73">
        <f>YEAR(DmartSalesData[[#This Row],[order_date]])</f>
        <v>2024</v>
      </c>
      <c r="S4133" s="73"/>
    </row>
    <row r="4134" spans="1:19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 t="str">
        <f>IF(DmartSalesData[[#This Row],[sales]]&gt;4000,"High Category",IF(DmartSalesData[[#This Row],[sales]]&gt;2000,"Medium Category","Low Category"))</f>
        <v>Low Category</v>
      </c>
      <c r="G4134" s="2">
        <v>0.33</v>
      </c>
      <c r="H4134" s="24">
        <f t="shared" si="128"/>
        <v>128.5812</v>
      </c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63" t="str">
        <f>IF(AND(DmartSalesData[[#This Row],[sales]]&gt;3000,DmartSalesData[[#This Row],[profit]]&gt;500),"Good","Not Good")</f>
        <v>Not Good</v>
      </c>
      <c r="R4134" s="73">
        <f>YEAR(DmartSalesData[[#This Row],[order_date]])</f>
        <v>2023</v>
      </c>
      <c r="S4134" s="73"/>
    </row>
    <row r="4135" spans="1:19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 t="str">
        <f>IF(DmartSalesData[[#This Row],[sales]]&gt;4000,"High Category",IF(DmartSalesData[[#This Row],[sales]]&gt;2000,"Medium Category","Low Category"))</f>
        <v>Low Category</v>
      </c>
      <c r="G4135" s="2">
        <v>0.46</v>
      </c>
      <c r="H4135" s="24">
        <f t="shared" si="128"/>
        <v>251.02200000000002</v>
      </c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63" t="str">
        <f>IF(AND(DmartSalesData[[#This Row],[sales]]&gt;3000,DmartSalesData[[#This Row],[profit]]&gt;500),"Good","Not Good")</f>
        <v>Not Good</v>
      </c>
      <c r="R4135" s="73">
        <f>YEAR(DmartSalesData[[#This Row],[order_date]])</f>
        <v>2024</v>
      </c>
      <c r="S4135" s="73"/>
    </row>
    <row r="4136" spans="1:19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 t="str">
        <f>IF(DmartSalesData[[#This Row],[sales]]&gt;4000,"High Category",IF(DmartSalesData[[#This Row],[sales]]&gt;2000,"Medium Category","Low Category"))</f>
        <v>Medium Category</v>
      </c>
      <c r="G4136" s="2">
        <v>0.28999999999999998</v>
      </c>
      <c r="H4136" s="24">
        <f t="shared" si="128"/>
        <v>1132.7892999999999</v>
      </c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63" t="str">
        <f>IF(AND(DmartSalesData[[#This Row],[sales]]&gt;3000,DmartSalesData[[#This Row],[profit]]&gt;500),"Good","Not Good")</f>
        <v>Good</v>
      </c>
      <c r="R4136" s="73">
        <f>YEAR(DmartSalesData[[#This Row],[order_date]])</f>
        <v>2023</v>
      </c>
      <c r="S4136" s="73"/>
    </row>
    <row r="4137" spans="1:19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 t="str">
        <f>IF(DmartSalesData[[#This Row],[sales]]&gt;4000,"High Category",IF(DmartSalesData[[#This Row],[sales]]&gt;2000,"Medium Category","Low Category"))</f>
        <v>Low Category</v>
      </c>
      <c r="G4137" s="2">
        <v>0.32</v>
      </c>
      <c r="H4137" s="24">
        <f t="shared" si="128"/>
        <v>328.88</v>
      </c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63" t="str">
        <f>IF(AND(DmartSalesData[[#This Row],[sales]]&gt;3000,DmartSalesData[[#This Row],[profit]]&gt;500),"Good","Not Good")</f>
        <v>Not Good</v>
      </c>
      <c r="R4137" s="73">
        <f>YEAR(DmartSalesData[[#This Row],[order_date]])</f>
        <v>2023</v>
      </c>
      <c r="S4137" s="73"/>
    </row>
    <row r="4138" spans="1:19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 t="str">
        <f>IF(DmartSalesData[[#This Row],[sales]]&gt;4000,"High Category",IF(DmartSalesData[[#This Row],[sales]]&gt;2000,"Medium Category","Low Category"))</f>
        <v>Medium Category</v>
      </c>
      <c r="G4138" s="2">
        <v>0.35</v>
      </c>
      <c r="H4138" s="24">
        <f t="shared" si="128"/>
        <v>1279.5684999999999</v>
      </c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63" t="str">
        <f>IF(AND(DmartSalesData[[#This Row],[sales]]&gt;3000,DmartSalesData[[#This Row],[profit]]&gt;500),"Good","Not Good")</f>
        <v>Good</v>
      </c>
      <c r="R4138" s="73">
        <f>YEAR(DmartSalesData[[#This Row],[order_date]])</f>
        <v>2023</v>
      </c>
      <c r="S4138" s="73"/>
    </row>
    <row r="4139" spans="1:19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 t="str">
        <f>IF(DmartSalesData[[#This Row],[sales]]&gt;4000,"High Category",IF(DmartSalesData[[#This Row],[sales]]&gt;2000,"Medium Category","Low Category"))</f>
        <v>Medium Category</v>
      </c>
      <c r="G4139" s="2">
        <v>0.09</v>
      </c>
      <c r="H4139" s="24">
        <f t="shared" si="128"/>
        <v>203.60249999999999</v>
      </c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63" t="str">
        <f>IF(AND(DmartSalesData[[#This Row],[sales]]&gt;3000,DmartSalesData[[#This Row],[profit]]&gt;500),"Good","Not Good")</f>
        <v>Not Good</v>
      </c>
      <c r="R4139" s="73">
        <f>YEAR(DmartSalesData[[#This Row],[order_date]])</f>
        <v>2023</v>
      </c>
      <c r="S4139" s="73"/>
    </row>
    <row r="4140" spans="1:19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 t="str">
        <f>IF(DmartSalesData[[#This Row],[sales]]&gt;4000,"High Category",IF(DmartSalesData[[#This Row],[sales]]&gt;2000,"Medium Category","Low Category"))</f>
        <v>High Category</v>
      </c>
      <c r="G4140" s="2">
        <v>0.38</v>
      </c>
      <c r="H4140" s="24">
        <f t="shared" si="128"/>
        <v>1595.107</v>
      </c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63" t="str">
        <f>IF(AND(DmartSalesData[[#This Row],[sales]]&gt;3000,DmartSalesData[[#This Row],[profit]]&gt;500),"Good","Not Good")</f>
        <v>Good</v>
      </c>
      <c r="R4140" s="73">
        <f>YEAR(DmartSalesData[[#This Row],[order_date]])</f>
        <v>2023</v>
      </c>
      <c r="S4140" s="73"/>
    </row>
    <row r="4141" spans="1:19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 t="str">
        <f>IF(DmartSalesData[[#This Row],[sales]]&gt;4000,"High Category",IF(DmartSalesData[[#This Row],[sales]]&gt;2000,"Medium Category","Low Category"))</f>
        <v>High Category</v>
      </c>
      <c r="G4141" s="2">
        <v>0.15</v>
      </c>
      <c r="H4141" s="24">
        <f t="shared" si="128"/>
        <v>609.28800000000001</v>
      </c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63" t="str">
        <f>IF(AND(DmartSalesData[[#This Row],[sales]]&gt;3000,DmartSalesData[[#This Row],[profit]]&gt;500),"Good","Not Good")</f>
        <v>Good</v>
      </c>
      <c r="R4141" s="73">
        <f>YEAR(DmartSalesData[[#This Row],[order_date]])</f>
        <v>2024</v>
      </c>
      <c r="S4141" s="73"/>
    </row>
    <row r="4142" spans="1:19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 t="str">
        <f>IF(DmartSalesData[[#This Row],[sales]]&gt;4000,"High Category",IF(DmartSalesData[[#This Row],[sales]]&gt;2000,"Medium Category","Low Category"))</f>
        <v>High Category</v>
      </c>
      <c r="G4142" s="2">
        <v>0.21</v>
      </c>
      <c r="H4142" s="24">
        <f t="shared" si="128"/>
        <v>1008.4935</v>
      </c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63" t="str">
        <f>IF(AND(DmartSalesData[[#This Row],[sales]]&gt;3000,DmartSalesData[[#This Row],[profit]]&gt;500),"Good","Not Good")</f>
        <v>Good</v>
      </c>
      <c r="R4142" s="73">
        <f>YEAR(DmartSalesData[[#This Row],[order_date]])</f>
        <v>2024</v>
      </c>
      <c r="S4142" s="73"/>
    </row>
    <row r="4143" spans="1:19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 t="str">
        <f>IF(DmartSalesData[[#This Row],[sales]]&gt;4000,"High Category",IF(DmartSalesData[[#This Row],[sales]]&gt;2000,"Medium Category","Low Category"))</f>
        <v>Low Category</v>
      </c>
      <c r="G4143" s="2">
        <v>0.01</v>
      </c>
      <c r="H4143" s="24">
        <f t="shared" si="128"/>
        <v>13.300899999999999</v>
      </c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63" t="str">
        <f>IF(AND(DmartSalesData[[#This Row],[sales]]&gt;3000,DmartSalesData[[#This Row],[profit]]&gt;500),"Good","Not Good")</f>
        <v>Not Good</v>
      </c>
      <c r="R4143" s="73">
        <f>YEAR(DmartSalesData[[#This Row],[order_date]])</f>
        <v>2024</v>
      </c>
      <c r="S4143" s="73"/>
    </row>
    <row r="4144" spans="1:19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 t="str">
        <f>IF(DmartSalesData[[#This Row],[sales]]&gt;4000,"High Category",IF(DmartSalesData[[#This Row],[sales]]&gt;2000,"Medium Category","Low Category"))</f>
        <v>Low Category</v>
      </c>
      <c r="G4144" s="2">
        <v>0.42</v>
      </c>
      <c r="H4144" s="24">
        <f t="shared" si="128"/>
        <v>513.77339999999992</v>
      </c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63" t="str">
        <f>IF(AND(DmartSalesData[[#This Row],[sales]]&gt;3000,DmartSalesData[[#This Row],[profit]]&gt;500),"Good","Not Good")</f>
        <v>Not Good</v>
      </c>
      <c r="R4144" s="73">
        <f>YEAR(DmartSalesData[[#This Row],[order_date]])</f>
        <v>2024</v>
      </c>
      <c r="S4144" s="73"/>
    </row>
    <row r="4145" spans="1:19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 t="str">
        <f>IF(DmartSalesData[[#This Row],[sales]]&gt;4000,"High Category",IF(DmartSalesData[[#This Row],[sales]]&gt;2000,"Medium Category","Low Category"))</f>
        <v>Low Category</v>
      </c>
      <c r="G4145" s="2">
        <v>0.48</v>
      </c>
      <c r="H4145" s="24">
        <f t="shared" si="128"/>
        <v>122.10719999999999</v>
      </c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63" t="str">
        <f>IF(AND(DmartSalesData[[#This Row],[sales]]&gt;3000,DmartSalesData[[#This Row],[profit]]&gt;500),"Good","Not Good")</f>
        <v>Not Good</v>
      </c>
      <c r="R4145" s="73">
        <f>YEAR(DmartSalesData[[#This Row],[order_date]])</f>
        <v>2023</v>
      </c>
      <c r="S4145" s="73"/>
    </row>
    <row r="4146" spans="1:19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 t="str">
        <f>IF(DmartSalesData[[#This Row],[sales]]&gt;4000,"High Category",IF(DmartSalesData[[#This Row],[sales]]&gt;2000,"Medium Category","Low Category"))</f>
        <v>Medium Category</v>
      </c>
      <c r="G4146" s="2">
        <v>0.03</v>
      </c>
      <c r="H4146" s="24">
        <f t="shared" si="128"/>
        <v>63.331199999999995</v>
      </c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63" t="str">
        <f>IF(AND(DmartSalesData[[#This Row],[sales]]&gt;3000,DmartSalesData[[#This Row],[profit]]&gt;500),"Good","Not Good")</f>
        <v>Not Good</v>
      </c>
      <c r="R4146" s="73">
        <f>YEAR(DmartSalesData[[#This Row],[order_date]])</f>
        <v>2024</v>
      </c>
      <c r="S4146" s="73"/>
    </row>
    <row r="4147" spans="1:19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 t="str">
        <f>IF(DmartSalesData[[#This Row],[sales]]&gt;4000,"High Category",IF(DmartSalesData[[#This Row],[sales]]&gt;2000,"Medium Category","Low Category"))</f>
        <v>Medium Category</v>
      </c>
      <c r="G4147" s="2">
        <v>0.32</v>
      </c>
      <c r="H4147" s="24">
        <f t="shared" si="128"/>
        <v>751.81119999999999</v>
      </c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63" t="str">
        <f>IF(AND(DmartSalesData[[#This Row],[sales]]&gt;3000,DmartSalesData[[#This Row],[profit]]&gt;500),"Good","Not Good")</f>
        <v>Not Good</v>
      </c>
      <c r="R4147" s="73">
        <f>YEAR(DmartSalesData[[#This Row],[order_date]])</f>
        <v>2024</v>
      </c>
      <c r="S4147" s="73"/>
    </row>
    <row r="4148" spans="1:19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 t="str">
        <f>IF(DmartSalesData[[#This Row],[sales]]&gt;4000,"High Category",IF(DmartSalesData[[#This Row],[sales]]&gt;2000,"Medium Category","Low Category"))</f>
        <v>High Category</v>
      </c>
      <c r="G4148" s="2">
        <v>0.48</v>
      </c>
      <c r="H4148" s="24">
        <f t="shared" si="128"/>
        <v>2316.5375999999997</v>
      </c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63" t="str">
        <f>IF(AND(DmartSalesData[[#This Row],[sales]]&gt;3000,DmartSalesData[[#This Row],[profit]]&gt;500),"Good","Not Good")</f>
        <v>Good</v>
      </c>
      <c r="R4148" s="73">
        <f>YEAR(DmartSalesData[[#This Row],[order_date]])</f>
        <v>2024</v>
      </c>
      <c r="S4148" s="73"/>
    </row>
    <row r="4149" spans="1:19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 t="str">
        <f>IF(DmartSalesData[[#This Row],[sales]]&gt;4000,"High Category",IF(DmartSalesData[[#This Row],[sales]]&gt;2000,"Medium Category","Low Category"))</f>
        <v>High Category</v>
      </c>
      <c r="G4149" s="2">
        <v>0.3</v>
      </c>
      <c r="H4149" s="24">
        <f t="shared" si="128"/>
        <v>1251.2550000000001</v>
      </c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63" t="str">
        <f>IF(AND(DmartSalesData[[#This Row],[sales]]&gt;3000,DmartSalesData[[#This Row],[profit]]&gt;500),"Good","Not Good")</f>
        <v>Good</v>
      </c>
      <c r="R4149" s="73">
        <f>YEAR(DmartSalesData[[#This Row],[order_date]])</f>
        <v>2024</v>
      </c>
      <c r="S4149" s="73"/>
    </row>
    <row r="4150" spans="1:19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 t="str">
        <f>IF(DmartSalesData[[#This Row],[sales]]&gt;4000,"High Category",IF(DmartSalesData[[#This Row],[sales]]&gt;2000,"Medium Category","Low Category"))</f>
        <v>Low Category</v>
      </c>
      <c r="G4150" s="2">
        <v>0.4</v>
      </c>
      <c r="H4150" s="24">
        <f t="shared" si="128"/>
        <v>366.91200000000003</v>
      </c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63" t="str">
        <f>IF(AND(DmartSalesData[[#This Row],[sales]]&gt;3000,DmartSalesData[[#This Row],[profit]]&gt;500),"Good","Not Good")</f>
        <v>Not Good</v>
      </c>
      <c r="R4150" s="73">
        <f>YEAR(DmartSalesData[[#This Row],[order_date]])</f>
        <v>2023</v>
      </c>
      <c r="S4150" s="73"/>
    </row>
    <row r="4151" spans="1:19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 t="str">
        <f>IF(DmartSalesData[[#This Row],[sales]]&gt;4000,"High Category",IF(DmartSalesData[[#This Row],[sales]]&gt;2000,"Medium Category","Low Category"))</f>
        <v>High Category</v>
      </c>
      <c r="G4151" s="2">
        <v>0.06</v>
      </c>
      <c r="H4151" s="24">
        <f t="shared" si="128"/>
        <v>240.75599999999997</v>
      </c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63" t="str">
        <f>IF(AND(DmartSalesData[[#This Row],[sales]]&gt;3000,DmartSalesData[[#This Row],[profit]]&gt;500),"Good","Not Good")</f>
        <v>Not Good</v>
      </c>
      <c r="R4151" s="73">
        <f>YEAR(DmartSalesData[[#This Row],[order_date]])</f>
        <v>2023</v>
      </c>
      <c r="S4151" s="73"/>
    </row>
    <row r="4152" spans="1:19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 t="str">
        <f>IF(DmartSalesData[[#This Row],[sales]]&gt;4000,"High Category",IF(DmartSalesData[[#This Row],[sales]]&gt;2000,"Medium Category","Low Category"))</f>
        <v>Low Category</v>
      </c>
      <c r="G4152" s="2">
        <v>0.12</v>
      </c>
      <c r="H4152" s="24">
        <f t="shared" si="128"/>
        <v>116.84039999999999</v>
      </c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63" t="str">
        <f>IF(AND(DmartSalesData[[#This Row],[sales]]&gt;3000,DmartSalesData[[#This Row],[profit]]&gt;500),"Good","Not Good")</f>
        <v>Not Good</v>
      </c>
      <c r="R4152" s="73">
        <f>YEAR(DmartSalesData[[#This Row],[order_date]])</f>
        <v>2024</v>
      </c>
      <c r="S4152" s="73"/>
    </row>
    <row r="4153" spans="1:19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 t="str">
        <f>IF(DmartSalesData[[#This Row],[sales]]&gt;4000,"High Category",IF(DmartSalesData[[#This Row],[sales]]&gt;2000,"Medium Category","Low Category"))</f>
        <v>Low Category</v>
      </c>
      <c r="G4153" s="2">
        <v>0.17</v>
      </c>
      <c r="H4153" s="24">
        <f t="shared" si="128"/>
        <v>81.778500000000008</v>
      </c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63" t="str">
        <f>IF(AND(DmartSalesData[[#This Row],[sales]]&gt;3000,DmartSalesData[[#This Row],[profit]]&gt;500),"Good","Not Good")</f>
        <v>Not Good</v>
      </c>
      <c r="R4153" s="73">
        <f>YEAR(DmartSalesData[[#This Row],[order_date]])</f>
        <v>2024</v>
      </c>
      <c r="S4153" s="73"/>
    </row>
    <row r="4154" spans="1:19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 t="str">
        <f>IF(DmartSalesData[[#This Row],[sales]]&gt;4000,"High Category",IF(DmartSalesData[[#This Row],[sales]]&gt;2000,"Medium Category","Low Category"))</f>
        <v>High Category</v>
      </c>
      <c r="G4154" s="2">
        <v>0.49</v>
      </c>
      <c r="H4154" s="24">
        <f t="shared" si="128"/>
        <v>2058.8379</v>
      </c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63" t="str">
        <f>IF(AND(DmartSalesData[[#This Row],[sales]]&gt;3000,DmartSalesData[[#This Row],[profit]]&gt;500),"Good","Not Good")</f>
        <v>Good</v>
      </c>
      <c r="R4154" s="73">
        <f>YEAR(DmartSalesData[[#This Row],[order_date]])</f>
        <v>2024</v>
      </c>
      <c r="S4154" s="73"/>
    </row>
    <row r="4155" spans="1:19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 t="str">
        <f>IF(DmartSalesData[[#This Row],[sales]]&gt;4000,"High Category",IF(DmartSalesData[[#This Row],[sales]]&gt;2000,"Medium Category","Low Category"))</f>
        <v>High Category</v>
      </c>
      <c r="G4155" s="2">
        <v>0.39</v>
      </c>
      <c r="H4155" s="24">
        <f t="shared" si="128"/>
        <v>1904.058</v>
      </c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63" t="str">
        <f>IF(AND(DmartSalesData[[#This Row],[sales]]&gt;3000,DmartSalesData[[#This Row],[profit]]&gt;500),"Good","Not Good")</f>
        <v>Good</v>
      </c>
      <c r="R4155" s="73">
        <f>YEAR(DmartSalesData[[#This Row],[order_date]])</f>
        <v>2023</v>
      </c>
      <c r="S4155" s="73"/>
    </row>
    <row r="4156" spans="1:19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 t="str">
        <f>IF(DmartSalesData[[#This Row],[sales]]&gt;4000,"High Category",IF(DmartSalesData[[#This Row],[sales]]&gt;2000,"Medium Category","Low Category"))</f>
        <v>Low Category</v>
      </c>
      <c r="G4156" s="2">
        <v>0.44</v>
      </c>
      <c r="H4156" s="24">
        <f t="shared" si="128"/>
        <v>233.98319999999998</v>
      </c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63" t="str">
        <f>IF(AND(DmartSalesData[[#This Row],[sales]]&gt;3000,DmartSalesData[[#This Row],[profit]]&gt;500),"Good","Not Good")</f>
        <v>Not Good</v>
      </c>
      <c r="R4156" s="73">
        <f>YEAR(DmartSalesData[[#This Row],[order_date]])</f>
        <v>2024</v>
      </c>
      <c r="S4156" s="73"/>
    </row>
    <row r="4157" spans="1:19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 t="str">
        <f>IF(DmartSalesData[[#This Row],[sales]]&gt;4000,"High Category",IF(DmartSalesData[[#This Row],[sales]]&gt;2000,"Medium Category","Low Category"))</f>
        <v>High Category</v>
      </c>
      <c r="G4157" s="2">
        <v>0.24</v>
      </c>
      <c r="H4157" s="24">
        <f t="shared" si="128"/>
        <v>981.17520000000002</v>
      </c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63" t="str">
        <f>IF(AND(DmartSalesData[[#This Row],[sales]]&gt;3000,DmartSalesData[[#This Row],[profit]]&gt;500),"Good","Not Good")</f>
        <v>Not Good</v>
      </c>
      <c r="R4157" s="73">
        <f>YEAR(DmartSalesData[[#This Row],[order_date]])</f>
        <v>2024</v>
      </c>
      <c r="S4157" s="73"/>
    </row>
    <row r="4158" spans="1:19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 t="str">
        <f>IF(DmartSalesData[[#This Row],[sales]]&gt;4000,"High Category",IF(DmartSalesData[[#This Row],[sales]]&gt;2000,"Medium Category","Low Category"))</f>
        <v>High Category</v>
      </c>
      <c r="G4158" s="2">
        <v>0.36</v>
      </c>
      <c r="H4158" s="24">
        <f t="shared" si="128"/>
        <v>1551.6504</v>
      </c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63" t="str">
        <f>IF(AND(DmartSalesData[[#This Row],[sales]]&gt;3000,DmartSalesData[[#This Row],[profit]]&gt;500),"Good","Not Good")</f>
        <v>Not Good</v>
      </c>
      <c r="R4158" s="73">
        <f>YEAR(DmartSalesData[[#This Row],[order_date]])</f>
        <v>2023</v>
      </c>
      <c r="S4158" s="73"/>
    </row>
    <row r="4159" spans="1:19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 t="str">
        <f>IF(DmartSalesData[[#This Row],[sales]]&gt;4000,"High Category",IF(DmartSalesData[[#This Row],[sales]]&gt;2000,"Medium Category","Low Category"))</f>
        <v>Low Category</v>
      </c>
      <c r="G4159" s="2">
        <v>0.37</v>
      </c>
      <c r="H4159" s="24">
        <f t="shared" si="128"/>
        <v>252.303</v>
      </c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63" t="str">
        <f>IF(AND(DmartSalesData[[#This Row],[sales]]&gt;3000,DmartSalesData[[#This Row],[profit]]&gt;500),"Good","Not Good")</f>
        <v>Not Good</v>
      </c>
      <c r="R4159" s="73">
        <f>YEAR(DmartSalesData[[#This Row],[order_date]])</f>
        <v>2024</v>
      </c>
      <c r="S4159" s="73"/>
    </row>
    <row r="4160" spans="1:19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 t="str">
        <f>IF(DmartSalesData[[#This Row],[sales]]&gt;4000,"High Category",IF(DmartSalesData[[#This Row],[sales]]&gt;2000,"Medium Category","Low Category"))</f>
        <v>Low Category</v>
      </c>
      <c r="G4160" s="2">
        <v>0.28000000000000003</v>
      </c>
      <c r="H4160" s="24">
        <f t="shared" si="128"/>
        <v>416.62320000000005</v>
      </c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63" t="str">
        <f>IF(AND(DmartSalesData[[#This Row],[sales]]&gt;3000,DmartSalesData[[#This Row],[profit]]&gt;500),"Good","Not Good")</f>
        <v>Not Good</v>
      </c>
      <c r="R4160" s="73">
        <f>YEAR(DmartSalesData[[#This Row],[order_date]])</f>
        <v>2023</v>
      </c>
      <c r="S4160" s="73"/>
    </row>
    <row r="4161" spans="1:19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 t="str">
        <f>IF(DmartSalesData[[#This Row],[sales]]&gt;4000,"High Category",IF(DmartSalesData[[#This Row],[sales]]&gt;2000,"Medium Category","Low Category"))</f>
        <v>Medium Category</v>
      </c>
      <c r="G4161" s="2">
        <v>0.44</v>
      </c>
      <c r="H4161" s="24">
        <f t="shared" si="128"/>
        <v>1625.7736</v>
      </c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63" t="str">
        <f>IF(AND(DmartSalesData[[#This Row],[sales]]&gt;3000,DmartSalesData[[#This Row],[profit]]&gt;500),"Good","Not Good")</f>
        <v>Good</v>
      </c>
      <c r="R4161" s="73">
        <f>YEAR(DmartSalesData[[#This Row],[order_date]])</f>
        <v>2023</v>
      </c>
      <c r="S4161" s="73"/>
    </row>
    <row r="4162" spans="1:19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 t="str">
        <f>IF(DmartSalesData[[#This Row],[sales]]&gt;4000,"High Category",IF(DmartSalesData[[#This Row],[sales]]&gt;2000,"Medium Category","Low Category"))</f>
        <v>High Category</v>
      </c>
      <c r="G4162" s="2">
        <v>0.08</v>
      </c>
      <c r="H4162" s="24">
        <f t="shared" ref="H4162:H4225" si="130">E4162*G4162</f>
        <v>324.63040000000001</v>
      </c>
      <c r="I4162" s="2">
        <f t="shared" ref="I4162:I4225" si="131">E4162-H4162</f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63" t="str">
        <f>IF(AND(DmartSalesData[[#This Row],[sales]]&gt;3000,DmartSalesData[[#This Row],[profit]]&gt;500),"Good","Not Good")</f>
        <v>Good</v>
      </c>
      <c r="R4162" s="73">
        <f>YEAR(DmartSalesData[[#This Row],[order_date]])</f>
        <v>2024</v>
      </c>
      <c r="S4162" s="73"/>
    </row>
    <row r="4163" spans="1:19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 t="str">
        <f>IF(DmartSalesData[[#This Row],[sales]]&gt;4000,"High Category",IF(DmartSalesData[[#This Row],[sales]]&gt;2000,"Medium Category","Low Category"))</f>
        <v>Low Category</v>
      </c>
      <c r="G4163" s="2">
        <v>0.03</v>
      </c>
      <c r="H4163" s="24">
        <f t="shared" si="130"/>
        <v>55.034100000000002</v>
      </c>
      <c r="I4163" s="2">
        <f t="shared" si="131"/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63" t="str">
        <f>IF(AND(DmartSalesData[[#This Row],[sales]]&gt;3000,DmartSalesData[[#This Row],[profit]]&gt;500),"Good","Not Good")</f>
        <v>Not Good</v>
      </c>
      <c r="R4163" s="73">
        <f>YEAR(DmartSalesData[[#This Row],[order_date]])</f>
        <v>2023</v>
      </c>
      <c r="S4163" s="73"/>
    </row>
    <row r="4164" spans="1:19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 t="str">
        <f>IF(DmartSalesData[[#This Row],[sales]]&gt;4000,"High Category",IF(DmartSalesData[[#This Row],[sales]]&gt;2000,"Medium Category","Low Category"))</f>
        <v>Low Category</v>
      </c>
      <c r="G4164" s="2">
        <v>0.15</v>
      </c>
      <c r="H4164" s="24">
        <f t="shared" si="130"/>
        <v>132.54749999999999</v>
      </c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63" t="str">
        <f>IF(AND(DmartSalesData[[#This Row],[sales]]&gt;3000,DmartSalesData[[#This Row],[profit]]&gt;500),"Good","Not Good")</f>
        <v>Not Good</v>
      </c>
      <c r="R4164" s="73">
        <f>YEAR(DmartSalesData[[#This Row],[order_date]])</f>
        <v>2023</v>
      </c>
      <c r="S4164" s="73"/>
    </row>
    <row r="4165" spans="1:19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 t="str">
        <f>IF(DmartSalesData[[#This Row],[sales]]&gt;4000,"High Category",IF(DmartSalesData[[#This Row],[sales]]&gt;2000,"Medium Category","Low Category"))</f>
        <v>Medium Category</v>
      </c>
      <c r="G4165" s="2">
        <v>0.04</v>
      </c>
      <c r="H4165" s="24">
        <f t="shared" si="130"/>
        <v>131.07560000000001</v>
      </c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63" t="str">
        <f>IF(AND(DmartSalesData[[#This Row],[sales]]&gt;3000,DmartSalesData[[#This Row],[profit]]&gt;500),"Good","Not Good")</f>
        <v>Good</v>
      </c>
      <c r="R4165" s="73">
        <f>YEAR(DmartSalesData[[#This Row],[order_date]])</f>
        <v>2024</v>
      </c>
      <c r="S4165" s="73"/>
    </row>
    <row r="4166" spans="1:19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 t="str">
        <f>IF(DmartSalesData[[#This Row],[sales]]&gt;4000,"High Category",IF(DmartSalesData[[#This Row],[sales]]&gt;2000,"Medium Category","Low Category"))</f>
        <v>Medium Category</v>
      </c>
      <c r="G4166" s="2">
        <v>0.03</v>
      </c>
      <c r="H4166" s="24">
        <f t="shared" si="130"/>
        <v>106.1895</v>
      </c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63" t="str">
        <f>IF(AND(DmartSalesData[[#This Row],[sales]]&gt;3000,DmartSalesData[[#This Row],[profit]]&gt;500),"Good","Not Good")</f>
        <v>Good</v>
      </c>
      <c r="R4166" s="73">
        <f>YEAR(DmartSalesData[[#This Row],[order_date]])</f>
        <v>2024</v>
      </c>
      <c r="S4166" s="73"/>
    </row>
    <row r="4167" spans="1:19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 t="str">
        <f>IF(DmartSalesData[[#This Row],[sales]]&gt;4000,"High Category",IF(DmartSalesData[[#This Row],[sales]]&gt;2000,"Medium Category","Low Category"))</f>
        <v>Medium Category</v>
      </c>
      <c r="G4167" s="2">
        <v>0.21</v>
      </c>
      <c r="H4167" s="24">
        <f t="shared" si="130"/>
        <v>539.2127999999999</v>
      </c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63" t="str">
        <f>IF(AND(DmartSalesData[[#This Row],[sales]]&gt;3000,DmartSalesData[[#This Row],[profit]]&gt;500),"Good","Not Good")</f>
        <v>Not Good</v>
      </c>
      <c r="R4167" s="73">
        <f>YEAR(DmartSalesData[[#This Row],[order_date]])</f>
        <v>2024</v>
      </c>
      <c r="S4167" s="73"/>
    </row>
    <row r="4168" spans="1:19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 t="str">
        <f>IF(DmartSalesData[[#This Row],[sales]]&gt;4000,"High Category",IF(DmartSalesData[[#This Row],[sales]]&gt;2000,"Medium Category","Low Category"))</f>
        <v>Low Category</v>
      </c>
      <c r="G4168" s="2">
        <v>0.1</v>
      </c>
      <c r="H4168" s="24">
        <f t="shared" si="130"/>
        <v>81.021000000000015</v>
      </c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63" t="str">
        <f>IF(AND(DmartSalesData[[#This Row],[sales]]&gt;3000,DmartSalesData[[#This Row],[profit]]&gt;500),"Good","Not Good")</f>
        <v>Not Good</v>
      </c>
      <c r="R4168" s="73">
        <f>YEAR(DmartSalesData[[#This Row],[order_date]])</f>
        <v>2024</v>
      </c>
      <c r="S4168" s="73"/>
    </row>
    <row r="4169" spans="1:19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 t="str">
        <f>IF(DmartSalesData[[#This Row],[sales]]&gt;4000,"High Category",IF(DmartSalesData[[#This Row],[sales]]&gt;2000,"Medium Category","Low Category"))</f>
        <v>High Category</v>
      </c>
      <c r="G4169" s="2">
        <v>0.4</v>
      </c>
      <c r="H4169" s="24">
        <f t="shared" si="130"/>
        <v>1695.1959999999999</v>
      </c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63" t="str">
        <f>IF(AND(DmartSalesData[[#This Row],[sales]]&gt;3000,DmartSalesData[[#This Row],[profit]]&gt;500),"Good","Not Good")</f>
        <v>Not Good</v>
      </c>
      <c r="R4169" s="73">
        <f>YEAR(DmartSalesData[[#This Row],[order_date]])</f>
        <v>2024</v>
      </c>
      <c r="S4169" s="73"/>
    </row>
    <row r="4170" spans="1:19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 t="str">
        <f>IF(DmartSalesData[[#This Row],[sales]]&gt;4000,"High Category",IF(DmartSalesData[[#This Row],[sales]]&gt;2000,"Medium Category","Low Category"))</f>
        <v>Medium Category</v>
      </c>
      <c r="G4170" s="2">
        <v>0.28999999999999998</v>
      </c>
      <c r="H4170" s="24">
        <f t="shared" si="130"/>
        <v>945.92200000000003</v>
      </c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63" t="str">
        <f>IF(AND(DmartSalesData[[#This Row],[sales]]&gt;3000,DmartSalesData[[#This Row],[profit]]&gt;500),"Good","Not Good")</f>
        <v>Not Good</v>
      </c>
      <c r="R4170" s="73">
        <f>YEAR(DmartSalesData[[#This Row],[order_date]])</f>
        <v>2023</v>
      </c>
      <c r="S4170" s="73"/>
    </row>
    <row r="4171" spans="1:19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 t="str">
        <f>IF(DmartSalesData[[#This Row],[sales]]&gt;4000,"High Category",IF(DmartSalesData[[#This Row],[sales]]&gt;2000,"Medium Category","Low Category"))</f>
        <v>High Category</v>
      </c>
      <c r="G4171" s="2">
        <v>0.18</v>
      </c>
      <c r="H4171" s="24">
        <f t="shared" si="130"/>
        <v>784.60199999999986</v>
      </c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63" t="str">
        <f>IF(AND(DmartSalesData[[#This Row],[sales]]&gt;3000,DmartSalesData[[#This Row],[profit]]&gt;500),"Good","Not Good")</f>
        <v>Good</v>
      </c>
      <c r="R4171" s="73">
        <f>YEAR(DmartSalesData[[#This Row],[order_date]])</f>
        <v>2024</v>
      </c>
      <c r="S4171" s="73"/>
    </row>
    <row r="4172" spans="1:19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 t="str">
        <f>IF(DmartSalesData[[#This Row],[sales]]&gt;4000,"High Category",IF(DmartSalesData[[#This Row],[sales]]&gt;2000,"Medium Category","Low Category"))</f>
        <v>High Category</v>
      </c>
      <c r="G4172" s="2">
        <v>0.14000000000000001</v>
      </c>
      <c r="H4172" s="24">
        <f t="shared" si="130"/>
        <v>654.01700000000005</v>
      </c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63" t="str">
        <f>IF(AND(DmartSalesData[[#This Row],[sales]]&gt;3000,DmartSalesData[[#This Row],[profit]]&gt;500),"Good","Not Good")</f>
        <v>Not Good</v>
      </c>
      <c r="R4172" s="73">
        <f>YEAR(DmartSalesData[[#This Row],[order_date]])</f>
        <v>2024</v>
      </c>
      <c r="S4172" s="73"/>
    </row>
    <row r="4173" spans="1:19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 t="str">
        <f>IF(DmartSalesData[[#This Row],[sales]]&gt;4000,"High Category",IF(DmartSalesData[[#This Row],[sales]]&gt;2000,"Medium Category","Low Category"))</f>
        <v>High Category</v>
      </c>
      <c r="G4173" s="2">
        <v>0.28000000000000003</v>
      </c>
      <c r="H4173" s="24">
        <f t="shared" si="130"/>
        <v>1133.4176000000002</v>
      </c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63" t="str">
        <f>IF(AND(DmartSalesData[[#This Row],[sales]]&gt;3000,DmartSalesData[[#This Row],[profit]]&gt;500),"Good","Not Good")</f>
        <v>Good</v>
      </c>
      <c r="R4173" s="73">
        <f>YEAR(DmartSalesData[[#This Row],[order_date]])</f>
        <v>2024</v>
      </c>
      <c r="S4173" s="73"/>
    </row>
    <row r="4174" spans="1:19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 t="str">
        <f>IF(DmartSalesData[[#This Row],[sales]]&gt;4000,"High Category",IF(DmartSalesData[[#This Row],[sales]]&gt;2000,"Medium Category","Low Category"))</f>
        <v>High Category</v>
      </c>
      <c r="G4174" s="2">
        <v>0.22</v>
      </c>
      <c r="H4174" s="24">
        <f t="shared" si="130"/>
        <v>1055.4323999999999</v>
      </c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63" t="str">
        <f>IF(AND(DmartSalesData[[#This Row],[sales]]&gt;3000,DmartSalesData[[#This Row],[profit]]&gt;500),"Good","Not Good")</f>
        <v>Good</v>
      </c>
      <c r="R4174" s="73">
        <f>YEAR(DmartSalesData[[#This Row],[order_date]])</f>
        <v>2024</v>
      </c>
      <c r="S4174" s="73"/>
    </row>
    <row r="4175" spans="1:19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 t="str">
        <f>IF(DmartSalesData[[#This Row],[sales]]&gt;4000,"High Category",IF(DmartSalesData[[#This Row],[sales]]&gt;2000,"Medium Category","Low Category"))</f>
        <v>High Category</v>
      </c>
      <c r="G4175" s="2">
        <v>0.03</v>
      </c>
      <c r="H4175" s="24">
        <f t="shared" si="130"/>
        <v>143.27579999999998</v>
      </c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63" t="str">
        <f>IF(AND(DmartSalesData[[#This Row],[sales]]&gt;3000,DmartSalesData[[#This Row],[profit]]&gt;500),"Good","Not Good")</f>
        <v>Not Good</v>
      </c>
      <c r="R4175" s="73">
        <f>YEAR(DmartSalesData[[#This Row],[order_date]])</f>
        <v>2023</v>
      </c>
      <c r="S4175" s="73"/>
    </row>
    <row r="4176" spans="1:19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 t="str">
        <f>IF(DmartSalesData[[#This Row],[sales]]&gt;4000,"High Category",IF(DmartSalesData[[#This Row],[sales]]&gt;2000,"Medium Category","Low Category"))</f>
        <v>Medium Category</v>
      </c>
      <c r="G4176" s="2">
        <v>0.33</v>
      </c>
      <c r="H4176" s="24">
        <f t="shared" si="130"/>
        <v>1034.4807000000001</v>
      </c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63" t="str">
        <f>IF(AND(DmartSalesData[[#This Row],[sales]]&gt;3000,DmartSalesData[[#This Row],[profit]]&gt;500),"Good","Not Good")</f>
        <v>Not Good</v>
      </c>
      <c r="R4176" s="73">
        <f>YEAR(DmartSalesData[[#This Row],[order_date]])</f>
        <v>2024</v>
      </c>
      <c r="S4176" s="73"/>
    </row>
    <row r="4177" spans="1:19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 t="str">
        <f>IF(DmartSalesData[[#This Row],[sales]]&gt;4000,"High Category",IF(DmartSalesData[[#This Row],[sales]]&gt;2000,"Medium Category","Low Category"))</f>
        <v>Medium Category</v>
      </c>
      <c r="G4177" s="2">
        <v>0.25</v>
      </c>
      <c r="H4177" s="24">
        <f t="shared" si="130"/>
        <v>917.01250000000005</v>
      </c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63" t="str">
        <f>IF(AND(DmartSalesData[[#This Row],[sales]]&gt;3000,DmartSalesData[[#This Row],[profit]]&gt;500),"Good","Not Good")</f>
        <v>Not Good</v>
      </c>
      <c r="R4177" s="73">
        <f>YEAR(DmartSalesData[[#This Row],[order_date]])</f>
        <v>2023</v>
      </c>
      <c r="S4177" s="73"/>
    </row>
    <row r="4178" spans="1:19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 t="str">
        <f>IF(DmartSalesData[[#This Row],[sales]]&gt;4000,"High Category",IF(DmartSalesData[[#This Row],[sales]]&gt;2000,"Medium Category","Low Category"))</f>
        <v>Medium Category</v>
      </c>
      <c r="G4178" s="2">
        <v>0.14000000000000001</v>
      </c>
      <c r="H4178" s="24">
        <f t="shared" si="130"/>
        <v>493.79400000000004</v>
      </c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63" t="str">
        <f>IF(AND(DmartSalesData[[#This Row],[sales]]&gt;3000,DmartSalesData[[#This Row],[profit]]&gt;500),"Good","Not Good")</f>
        <v>Good</v>
      </c>
      <c r="R4178" s="73">
        <f>YEAR(DmartSalesData[[#This Row],[order_date]])</f>
        <v>2023</v>
      </c>
      <c r="S4178" s="73"/>
    </row>
    <row r="4179" spans="1:19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 t="str">
        <f>IF(DmartSalesData[[#This Row],[sales]]&gt;4000,"High Category",IF(DmartSalesData[[#This Row],[sales]]&gt;2000,"Medium Category","Low Category"))</f>
        <v>Medium Category</v>
      </c>
      <c r="G4179" s="2">
        <v>0.15</v>
      </c>
      <c r="H4179" s="24">
        <f t="shared" si="130"/>
        <v>471.53550000000001</v>
      </c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63" t="str">
        <f>IF(AND(DmartSalesData[[#This Row],[sales]]&gt;3000,DmartSalesData[[#This Row],[profit]]&gt;500),"Good","Not Good")</f>
        <v>Good</v>
      </c>
      <c r="R4179" s="73">
        <f>YEAR(DmartSalesData[[#This Row],[order_date]])</f>
        <v>2023</v>
      </c>
      <c r="S4179" s="73"/>
    </row>
    <row r="4180" spans="1:19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 t="str">
        <f>IF(DmartSalesData[[#This Row],[sales]]&gt;4000,"High Category",IF(DmartSalesData[[#This Row],[sales]]&gt;2000,"Medium Category","Low Category"))</f>
        <v>Low Category</v>
      </c>
      <c r="G4180" s="2">
        <v>0.23</v>
      </c>
      <c r="H4180" s="24">
        <f t="shared" si="130"/>
        <v>44.813200000000002</v>
      </c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63" t="str">
        <f>IF(AND(DmartSalesData[[#This Row],[sales]]&gt;3000,DmartSalesData[[#This Row],[profit]]&gt;500),"Good","Not Good")</f>
        <v>Not Good</v>
      </c>
      <c r="R4180" s="73">
        <f>YEAR(DmartSalesData[[#This Row],[order_date]])</f>
        <v>2024</v>
      </c>
      <c r="S4180" s="73"/>
    </row>
    <row r="4181" spans="1:19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 t="str">
        <f>IF(DmartSalesData[[#This Row],[sales]]&gt;4000,"High Category",IF(DmartSalesData[[#This Row],[sales]]&gt;2000,"Medium Category","Low Category"))</f>
        <v>Low Category</v>
      </c>
      <c r="G4181" s="2">
        <v>0.41</v>
      </c>
      <c r="H4181" s="24">
        <f t="shared" si="130"/>
        <v>756.0154</v>
      </c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63" t="str">
        <f>IF(AND(DmartSalesData[[#This Row],[sales]]&gt;3000,DmartSalesData[[#This Row],[profit]]&gt;500),"Good","Not Good")</f>
        <v>Not Good</v>
      </c>
      <c r="R4181" s="73">
        <f>YEAR(DmartSalesData[[#This Row],[order_date]])</f>
        <v>2024</v>
      </c>
      <c r="S4181" s="73"/>
    </row>
    <row r="4182" spans="1:19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 t="str">
        <f>IF(DmartSalesData[[#This Row],[sales]]&gt;4000,"High Category",IF(DmartSalesData[[#This Row],[sales]]&gt;2000,"Medium Category","Low Category"))</f>
        <v>Low Category</v>
      </c>
      <c r="G4182" s="2">
        <v>0.21</v>
      </c>
      <c r="H4182" s="24">
        <f t="shared" si="130"/>
        <v>123.9798</v>
      </c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63" t="str">
        <f>IF(AND(DmartSalesData[[#This Row],[sales]]&gt;3000,DmartSalesData[[#This Row],[profit]]&gt;500),"Good","Not Good")</f>
        <v>Not Good</v>
      </c>
      <c r="R4182" s="73">
        <f>YEAR(DmartSalesData[[#This Row],[order_date]])</f>
        <v>2024</v>
      </c>
      <c r="S4182" s="73"/>
    </row>
    <row r="4183" spans="1:19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 t="str">
        <f>IF(DmartSalesData[[#This Row],[sales]]&gt;4000,"High Category",IF(DmartSalesData[[#This Row],[sales]]&gt;2000,"Medium Category","Low Category"))</f>
        <v>Low Category</v>
      </c>
      <c r="G4183" s="2">
        <v>0.42</v>
      </c>
      <c r="H4183" s="24">
        <f t="shared" si="130"/>
        <v>659.93340000000001</v>
      </c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63" t="str">
        <f>IF(AND(DmartSalesData[[#This Row],[sales]]&gt;3000,DmartSalesData[[#This Row],[profit]]&gt;500),"Good","Not Good")</f>
        <v>Not Good</v>
      </c>
      <c r="R4183" s="73">
        <f>YEAR(DmartSalesData[[#This Row],[order_date]])</f>
        <v>2024</v>
      </c>
      <c r="S4183" s="73"/>
    </row>
    <row r="4184" spans="1:19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 t="str">
        <f>IF(DmartSalesData[[#This Row],[sales]]&gt;4000,"High Category",IF(DmartSalesData[[#This Row],[sales]]&gt;2000,"Medium Category","Low Category"))</f>
        <v>Low Category</v>
      </c>
      <c r="G4184" s="2">
        <v>0.21</v>
      </c>
      <c r="H4184" s="24">
        <f t="shared" si="130"/>
        <v>91.553700000000006</v>
      </c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63" t="str">
        <f>IF(AND(DmartSalesData[[#This Row],[sales]]&gt;3000,DmartSalesData[[#This Row],[profit]]&gt;500),"Good","Not Good")</f>
        <v>Not Good</v>
      </c>
      <c r="R4184" s="73">
        <f>YEAR(DmartSalesData[[#This Row],[order_date]])</f>
        <v>2023</v>
      </c>
      <c r="S4184" s="73"/>
    </row>
    <row r="4185" spans="1:19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 t="str">
        <f>IF(DmartSalesData[[#This Row],[sales]]&gt;4000,"High Category",IF(DmartSalesData[[#This Row],[sales]]&gt;2000,"Medium Category","Low Category"))</f>
        <v>High Category</v>
      </c>
      <c r="G4185" s="2">
        <v>0.41</v>
      </c>
      <c r="H4185" s="24">
        <f t="shared" si="130"/>
        <v>1889.3414999999998</v>
      </c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63" t="str">
        <f>IF(AND(DmartSalesData[[#This Row],[sales]]&gt;3000,DmartSalesData[[#This Row],[profit]]&gt;500),"Good","Not Good")</f>
        <v>Not Good</v>
      </c>
      <c r="R4185" s="73">
        <f>YEAR(DmartSalesData[[#This Row],[order_date]])</f>
        <v>2023</v>
      </c>
      <c r="S4185" s="73"/>
    </row>
    <row r="4186" spans="1:19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 t="str">
        <f>IF(DmartSalesData[[#This Row],[sales]]&gt;4000,"High Category",IF(DmartSalesData[[#This Row],[sales]]&gt;2000,"Medium Category","Low Category"))</f>
        <v>Medium Category</v>
      </c>
      <c r="G4186" s="2">
        <v>0.47</v>
      </c>
      <c r="H4186" s="24">
        <f t="shared" si="130"/>
        <v>1086.4143999999999</v>
      </c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63" t="str">
        <f>IF(AND(DmartSalesData[[#This Row],[sales]]&gt;3000,DmartSalesData[[#This Row],[profit]]&gt;500),"Good","Not Good")</f>
        <v>Not Good</v>
      </c>
      <c r="R4186" s="73">
        <f>YEAR(DmartSalesData[[#This Row],[order_date]])</f>
        <v>2023</v>
      </c>
      <c r="S4186" s="73"/>
    </row>
    <row r="4187" spans="1:19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 t="str">
        <f>IF(DmartSalesData[[#This Row],[sales]]&gt;4000,"High Category",IF(DmartSalesData[[#This Row],[sales]]&gt;2000,"Medium Category","Low Category"))</f>
        <v>Low Category</v>
      </c>
      <c r="G4187" s="2">
        <v>0.01</v>
      </c>
      <c r="H4187" s="24">
        <f t="shared" si="130"/>
        <v>10.278900000000002</v>
      </c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63" t="str">
        <f>IF(AND(DmartSalesData[[#This Row],[sales]]&gt;3000,DmartSalesData[[#This Row],[profit]]&gt;500),"Good","Not Good")</f>
        <v>Not Good</v>
      </c>
      <c r="R4187" s="73">
        <f>YEAR(DmartSalesData[[#This Row],[order_date]])</f>
        <v>2024</v>
      </c>
      <c r="S4187" s="73"/>
    </row>
    <row r="4188" spans="1:19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 t="str">
        <f>IF(DmartSalesData[[#This Row],[sales]]&gt;4000,"High Category",IF(DmartSalesData[[#This Row],[sales]]&gt;2000,"Medium Category","Low Category"))</f>
        <v>Medium Category</v>
      </c>
      <c r="G4188" s="2">
        <v>0.03</v>
      </c>
      <c r="H4188" s="24">
        <f t="shared" si="130"/>
        <v>88.962599999999995</v>
      </c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63" t="str">
        <f>IF(AND(DmartSalesData[[#This Row],[sales]]&gt;3000,DmartSalesData[[#This Row],[profit]]&gt;500),"Good","Not Good")</f>
        <v>Not Good</v>
      </c>
      <c r="R4188" s="73">
        <f>YEAR(DmartSalesData[[#This Row],[order_date]])</f>
        <v>2023</v>
      </c>
      <c r="S4188" s="73"/>
    </row>
    <row r="4189" spans="1:19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 t="str">
        <f>IF(DmartSalesData[[#This Row],[sales]]&gt;4000,"High Category",IF(DmartSalesData[[#This Row],[sales]]&gt;2000,"Medium Category","Low Category"))</f>
        <v>Low Category</v>
      </c>
      <c r="G4189" s="2">
        <v>7.0000000000000007E-2</v>
      </c>
      <c r="H4189" s="24">
        <f t="shared" si="130"/>
        <v>74.3827</v>
      </c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63" t="str">
        <f>IF(AND(DmartSalesData[[#This Row],[sales]]&gt;3000,DmartSalesData[[#This Row],[profit]]&gt;500),"Good","Not Good")</f>
        <v>Not Good</v>
      </c>
      <c r="R4189" s="73">
        <f>YEAR(DmartSalesData[[#This Row],[order_date]])</f>
        <v>2024</v>
      </c>
      <c r="S4189" s="73"/>
    </row>
    <row r="4190" spans="1:19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 t="str">
        <f>IF(DmartSalesData[[#This Row],[sales]]&gt;4000,"High Category",IF(DmartSalesData[[#This Row],[sales]]&gt;2000,"Medium Category","Low Category"))</f>
        <v>High Category</v>
      </c>
      <c r="G4190" s="2">
        <v>0.06</v>
      </c>
      <c r="H4190" s="24">
        <f t="shared" si="130"/>
        <v>242.50560000000002</v>
      </c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63" t="str">
        <f>IF(AND(DmartSalesData[[#This Row],[sales]]&gt;3000,DmartSalesData[[#This Row],[profit]]&gt;500),"Good","Not Good")</f>
        <v>Not Good</v>
      </c>
      <c r="R4190" s="73">
        <f>YEAR(DmartSalesData[[#This Row],[order_date]])</f>
        <v>2023</v>
      </c>
      <c r="S4190" s="73"/>
    </row>
    <row r="4191" spans="1:19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 t="str">
        <f>IF(DmartSalesData[[#This Row],[sales]]&gt;4000,"High Category",IF(DmartSalesData[[#This Row],[sales]]&gt;2000,"Medium Category","Low Category"))</f>
        <v>Low Category</v>
      </c>
      <c r="G4191" s="2">
        <v>0.23</v>
      </c>
      <c r="H4191" s="24">
        <f t="shared" si="130"/>
        <v>367.77000000000004</v>
      </c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63" t="str">
        <f>IF(AND(DmartSalesData[[#This Row],[sales]]&gt;3000,DmartSalesData[[#This Row],[profit]]&gt;500),"Good","Not Good")</f>
        <v>Not Good</v>
      </c>
      <c r="R4191" s="73">
        <f>YEAR(DmartSalesData[[#This Row],[order_date]])</f>
        <v>2023</v>
      </c>
      <c r="S4191" s="73"/>
    </row>
    <row r="4192" spans="1:19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 t="str">
        <f>IF(DmartSalesData[[#This Row],[sales]]&gt;4000,"High Category",IF(DmartSalesData[[#This Row],[sales]]&gt;2000,"Medium Category","Low Category"))</f>
        <v>Low Category</v>
      </c>
      <c r="G4192" s="2">
        <v>0.38</v>
      </c>
      <c r="H4192" s="24">
        <f t="shared" si="130"/>
        <v>624.34379999999999</v>
      </c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63" t="str">
        <f>IF(AND(DmartSalesData[[#This Row],[sales]]&gt;3000,DmartSalesData[[#This Row],[profit]]&gt;500),"Good","Not Good")</f>
        <v>Not Good</v>
      </c>
      <c r="R4192" s="73">
        <f>YEAR(DmartSalesData[[#This Row],[order_date]])</f>
        <v>2024</v>
      </c>
      <c r="S4192" s="73"/>
    </row>
    <row r="4193" spans="1:19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 t="str">
        <f>IF(DmartSalesData[[#This Row],[sales]]&gt;4000,"High Category",IF(DmartSalesData[[#This Row],[sales]]&gt;2000,"Medium Category","Low Category"))</f>
        <v>High Category</v>
      </c>
      <c r="G4193" s="2">
        <v>0.48</v>
      </c>
      <c r="H4193" s="24">
        <f t="shared" si="130"/>
        <v>2094.1248000000001</v>
      </c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63" t="str">
        <f>IF(AND(DmartSalesData[[#This Row],[sales]]&gt;3000,DmartSalesData[[#This Row],[profit]]&gt;500),"Good","Not Good")</f>
        <v>Good</v>
      </c>
      <c r="R4193" s="73">
        <f>YEAR(DmartSalesData[[#This Row],[order_date]])</f>
        <v>2023</v>
      </c>
      <c r="S4193" s="73"/>
    </row>
    <row r="4194" spans="1:19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 t="str">
        <f>IF(DmartSalesData[[#This Row],[sales]]&gt;4000,"High Category",IF(DmartSalesData[[#This Row],[sales]]&gt;2000,"Medium Category","Low Category"))</f>
        <v>Medium Category</v>
      </c>
      <c r="G4194" s="2">
        <v>0.21</v>
      </c>
      <c r="H4194" s="24">
        <f t="shared" si="130"/>
        <v>596.41890000000001</v>
      </c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63" t="str">
        <f>IF(AND(DmartSalesData[[#This Row],[sales]]&gt;3000,DmartSalesData[[#This Row],[profit]]&gt;500),"Good","Not Good")</f>
        <v>Not Good</v>
      </c>
      <c r="R4194" s="73">
        <f>YEAR(DmartSalesData[[#This Row],[order_date]])</f>
        <v>2023</v>
      </c>
      <c r="S4194" s="73"/>
    </row>
    <row r="4195" spans="1:19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 t="str">
        <f>IF(DmartSalesData[[#This Row],[sales]]&gt;4000,"High Category",IF(DmartSalesData[[#This Row],[sales]]&gt;2000,"Medium Category","Low Category"))</f>
        <v>High Category</v>
      </c>
      <c r="G4195" s="2">
        <v>0.34</v>
      </c>
      <c r="H4195" s="24">
        <f t="shared" si="130"/>
        <v>1512.2452000000001</v>
      </c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63" t="str">
        <f>IF(AND(DmartSalesData[[#This Row],[sales]]&gt;3000,DmartSalesData[[#This Row],[profit]]&gt;500),"Good","Not Good")</f>
        <v>Good</v>
      </c>
      <c r="R4195" s="73">
        <f>YEAR(DmartSalesData[[#This Row],[order_date]])</f>
        <v>2023</v>
      </c>
      <c r="S4195" s="73"/>
    </row>
    <row r="4196" spans="1:19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 t="str">
        <f>IF(DmartSalesData[[#This Row],[sales]]&gt;4000,"High Category",IF(DmartSalesData[[#This Row],[sales]]&gt;2000,"Medium Category","Low Category"))</f>
        <v>Medium Category</v>
      </c>
      <c r="G4196" s="2">
        <v>0.32</v>
      </c>
      <c r="H4196" s="24">
        <f t="shared" si="130"/>
        <v>679.40800000000002</v>
      </c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63" t="str">
        <f>IF(AND(DmartSalesData[[#This Row],[sales]]&gt;3000,DmartSalesData[[#This Row],[profit]]&gt;500),"Good","Not Good")</f>
        <v>Not Good</v>
      </c>
      <c r="R4196" s="73">
        <f>YEAR(DmartSalesData[[#This Row],[order_date]])</f>
        <v>2024</v>
      </c>
      <c r="S4196" s="73"/>
    </row>
    <row r="4197" spans="1:19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 t="str">
        <f>IF(DmartSalesData[[#This Row],[sales]]&gt;4000,"High Category",IF(DmartSalesData[[#This Row],[sales]]&gt;2000,"Medium Category","Low Category"))</f>
        <v>Low Category</v>
      </c>
      <c r="G4197" s="2">
        <v>0.2</v>
      </c>
      <c r="H4197" s="24">
        <f t="shared" si="130"/>
        <v>357.05</v>
      </c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63" t="str">
        <f>IF(AND(DmartSalesData[[#This Row],[sales]]&gt;3000,DmartSalesData[[#This Row],[profit]]&gt;500),"Good","Not Good")</f>
        <v>Not Good</v>
      </c>
      <c r="R4197" s="73">
        <f>YEAR(DmartSalesData[[#This Row],[order_date]])</f>
        <v>2024</v>
      </c>
      <c r="S4197" s="73"/>
    </row>
    <row r="4198" spans="1:19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 t="str">
        <f>IF(DmartSalesData[[#This Row],[sales]]&gt;4000,"High Category",IF(DmartSalesData[[#This Row],[sales]]&gt;2000,"Medium Category","Low Category"))</f>
        <v>Medium Category</v>
      </c>
      <c r="G4198" s="2">
        <v>0.36</v>
      </c>
      <c r="H4198" s="24">
        <f t="shared" si="130"/>
        <v>928.94039999999995</v>
      </c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63" t="str">
        <f>IF(AND(DmartSalesData[[#This Row],[sales]]&gt;3000,DmartSalesData[[#This Row],[profit]]&gt;500),"Good","Not Good")</f>
        <v>Not Good</v>
      </c>
      <c r="R4198" s="73">
        <f>YEAR(DmartSalesData[[#This Row],[order_date]])</f>
        <v>2023</v>
      </c>
      <c r="S4198" s="73"/>
    </row>
    <row r="4199" spans="1:19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 t="str">
        <f>IF(DmartSalesData[[#This Row],[sales]]&gt;4000,"High Category",IF(DmartSalesData[[#This Row],[sales]]&gt;2000,"Medium Category","Low Category"))</f>
        <v>Low Category</v>
      </c>
      <c r="G4199" s="2">
        <v>0.3</v>
      </c>
      <c r="H4199" s="24">
        <f t="shared" si="130"/>
        <v>120.393</v>
      </c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63" t="str">
        <f>IF(AND(DmartSalesData[[#This Row],[sales]]&gt;3000,DmartSalesData[[#This Row],[profit]]&gt;500),"Good","Not Good")</f>
        <v>Not Good</v>
      </c>
      <c r="R4199" s="73">
        <f>YEAR(DmartSalesData[[#This Row],[order_date]])</f>
        <v>2024</v>
      </c>
      <c r="S4199" s="73"/>
    </row>
    <row r="4200" spans="1:19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 t="str">
        <f>IF(DmartSalesData[[#This Row],[sales]]&gt;4000,"High Category",IF(DmartSalesData[[#This Row],[sales]]&gt;2000,"Medium Category","Low Category"))</f>
        <v>Low Category</v>
      </c>
      <c r="G4200" s="2">
        <v>0.38</v>
      </c>
      <c r="H4200" s="24">
        <f t="shared" si="130"/>
        <v>325.12040000000002</v>
      </c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63" t="str">
        <f>IF(AND(DmartSalesData[[#This Row],[sales]]&gt;3000,DmartSalesData[[#This Row],[profit]]&gt;500),"Good","Not Good")</f>
        <v>Not Good</v>
      </c>
      <c r="R4200" s="73">
        <f>YEAR(DmartSalesData[[#This Row],[order_date]])</f>
        <v>2024</v>
      </c>
      <c r="S4200" s="73"/>
    </row>
    <row r="4201" spans="1:19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 t="str">
        <f>IF(DmartSalesData[[#This Row],[sales]]&gt;4000,"High Category",IF(DmartSalesData[[#This Row],[sales]]&gt;2000,"Medium Category","Low Category"))</f>
        <v>Low Category</v>
      </c>
      <c r="G4201" s="2">
        <v>0.1</v>
      </c>
      <c r="H4201" s="24">
        <f t="shared" si="130"/>
        <v>117.56600000000002</v>
      </c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63" t="str">
        <f>IF(AND(DmartSalesData[[#This Row],[sales]]&gt;3000,DmartSalesData[[#This Row],[profit]]&gt;500),"Good","Not Good")</f>
        <v>Not Good</v>
      </c>
      <c r="R4201" s="73">
        <f>YEAR(DmartSalesData[[#This Row],[order_date]])</f>
        <v>2024</v>
      </c>
      <c r="S4201" s="73"/>
    </row>
    <row r="4202" spans="1:19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 t="str">
        <f>IF(DmartSalesData[[#This Row],[sales]]&gt;4000,"High Category",IF(DmartSalesData[[#This Row],[sales]]&gt;2000,"Medium Category","Low Category"))</f>
        <v>High Category</v>
      </c>
      <c r="G4202" s="2">
        <v>0.18</v>
      </c>
      <c r="H4202" s="24">
        <f t="shared" si="130"/>
        <v>738.30960000000005</v>
      </c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63" t="str">
        <f>IF(AND(DmartSalesData[[#This Row],[sales]]&gt;3000,DmartSalesData[[#This Row],[profit]]&gt;500),"Good","Not Good")</f>
        <v>Good</v>
      </c>
      <c r="R4202" s="73">
        <f>YEAR(DmartSalesData[[#This Row],[order_date]])</f>
        <v>2023</v>
      </c>
      <c r="S4202" s="73"/>
    </row>
    <row r="4203" spans="1:19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 t="str">
        <f>IF(DmartSalesData[[#This Row],[sales]]&gt;4000,"High Category",IF(DmartSalesData[[#This Row],[sales]]&gt;2000,"Medium Category","Low Category"))</f>
        <v>Medium Category</v>
      </c>
      <c r="G4203" s="2">
        <v>0.34</v>
      </c>
      <c r="H4203" s="24">
        <f t="shared" si="130"/>
        <v>1256.5074000000002</v>
      </c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63" t="str">
        <f>IF(AND(DmartSalesData[[#This Row],[sales]]&gt;3000,DmartSalesData[[#This Row],[profit]]&gt;500),"Good","Not Good")</f>
        <v>Good</v>
      </c>
      <c r="R4203" s="73">
        <f>YEAR(DmartSalesData[[#This Row],[order_date]])</f>
        <v>2023</v>
      </c>
      <c r="S4203" s="73"/>
    </row>
    <row r="4204" spans="1:19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 t="str">
        <f>IF(DmartSalesData[[#This Row],[sales]]&gt;4000,"High Category",IF(DmartSalesData[[#This Row],[sales]]&gt;2000,"Medium Category","Low Category"))</f>
        <v>Low Category</v>
      </c>
      <c r="G4204" s="2">
        <v>0.06</v>
      </c>
      <c r="H4204" s="24">
        <f t="shared" si="130"/>
        <v>62.832599999999999</v>
      </c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63" t="str">
        <f>IF(AND(DmartSalesData[[#This Row],[sales]]&gt;3000,DmartSalesData[[#This Row],[profit]]&gt;500),"Good","Not Good")</f>
        <v>Not Good</v>
      </c>
      <c r="R4204" s="73">
        <f>YEAR(DmartSalesData[[#This Row],[order_date]])</f>
        <v>2023</v>
      </c>
      <c r="S4204" s="73"/>
    </row>
    <row r="4205" spans="1:19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 t="str">
        <f>IF(DmartSalesData[[#This Row],[sales]]&gt;4000,"High Category",IF(DmartSalesData[[#This Row],[sales]]&gt;2000,"Medium Category","Low Category"))</f>
        <v>Low Category</v>
      </c>
      <c r="G4205" s="2">
        <v>0.39</v>
      </c>
      <c r="H4205" s="24">
        <f t="shared" si="130"/>
        <v>567.86339999999996</v>
      </c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63" t="str">
        <f>IF(AND(DmartSalesData[[#This Row],[sales]]&gt;3000,DmartSalesData[[#This Row],[profit]]&gt;500),"Good","Not Good")</f>
        <v>Not Good</v>
      </c>
      <c r="R4205" s="73">
        <f>YEAR(DmartSalesData[[#This Row],[order_date]])</f>
        <v>2024</v>
      </c>
      <c r="S4205" s="73"/>
    </row>
    <row r="4206" spans="1:19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 t="str">
        <f>IF(DmartSalesData[[#This Row],[sales]]&gt;4000,"High Category",IF(DmartSalesData[[#This Row],[sales]]&gt;2000,"Medium Category","Low Category"))</f>
        <v>High Category</v>
      </c>
      <c r="G4206" s="2">
        <v>7.0000000000000007E-2</v>
      </c>
      <c r="H4206" s="24">
        <f t="shared" si="130"/>
        <v>330.88160000000005</v>
      </c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63" t="str">
        <f>IF(AND(DmartSalesData[[#This Row],[sales]]&gt;3000,DmartSalesData[[#This Row],[profit]]&gt;500),"Good","Not Good")</f>
        <v>Good</v>
      </c>
      <c r="R4206" s="73">
        <f>YEAR(DmartSalesData[[#This Row],[order_date]])</f>
        <v>2023</v>
      </c>
      <c r="S4206" s="73"/>
    </row>
    <row r="4207" spans="1:19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 t="str">
        <f>IF(DmartSalesData[[#This Row],[sales]]&gt;4000,"High Category",IF(DmartSalesData[[#This Row],[sales]]&gt;2000,"Medium Category","Low Category"))</f>
        <v>Low Category</v>
      </c>
      <c r="G4207" s="2">
        <v>0.16</v>
      </c>
      <c r="H4207" s="24">
        <f t="shared" si="130"/>
        <v>83.268799999999999</v>
      </c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63" t="str">
        <f>IF(AND(DmartSalesData[[#This Row],[sales]]&gt;3000,DmartSalesData[[#This Row],[profit]]&gt;500),"Good","Not Good")</f>
        <v>Not Good</v>
      </c>
      <c r="R4207" s="73">
        <f>YEAR(DmartSalesData[[#This Row],[order_date]])</f>
        <v>2023</v>
      </c>
      <c r="S4207" s="73"/>
    </row>
    <row r="4208" spans="1:19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 t="str">
        <f>IF(DmartSalesData[[#This Row],[sales]]&gt;4000,"High Category",IF(DmartSalesData[[#This Row],[sales]]&gt;2000,"Medium Category","Low Category"))</f>
        <v>Medium Category</v>
      </c>
      <c r="G4208" s="2">
        <v>0.12</v>
      </c>
      <c r="H4208" s="24">
        <f t="shared" si="130"/>
        <v>333.90360000000004</v>
      </c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63" t="str">
        <f>IF(AND(DmartSalesData[[#This Row],[sales]]&gt;3000,DmartSalesData[[#This Row],[profit]]&gt;500),"Good","Not Good")</f>
        <v>Not Good</v>
      </c>
      <c r="R4208" s="73">
        <f>YEAR(DmartSalesData[[#This Row],[order_date]])</f>
        <v>2024</v>
      </c>
      <c r="S4208" s="73"/>
    </row>
    <row r="4209" spans="1:19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 t="str">
        <f>IF(DmartSalesData[[#This Row],[sales]]&gt;4000,"High Category",IF(DmartSalesData[[#This Row],[sales]]&gt;2000,"Medium Category","Low Category"))</f>
        <v>Medium Category</v>
      </c>
      <c r="G4209" s="2">
        <v>0.03</v>
      </c>
      <c r="H4209" s="24">
        <f t="shared" si="130"/>
        <v>79.734899999999996</v>
      </c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63" t="str">
        <f>IF(AND(DmartSalesData[[#This Row],[sales]]&gt;3000,DmartSalesData[[#This Row],[profit]]&gt;500),"Good","Not Good")</f>
        <v>Not Good</v>
      </c>
      <c r="R4209" s="73">
        <f>YEAR(DmartSalesData[[#This Row],[order_date]])</f>
        <v>2023</v>
      </c>
      <c r="S4209" s="73"/>
    </row>
    <row r="4210" spans="1:19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 t="str">
        <f>IF(DmartSalesData[[#This Row],[sales]]&gt;4000,"High Category",IF(DmartSalesData[[#This Row],[sales]]&gt;2000,"Medium Category","Low Category"))</f>
        <v>Medium Category</v>
      </c>
      <c r="G4210" s="2">
        <v>0.14000000000000001</v>
      </c>
      <c r="H4210" s="24">
        <f t="shared" si="130"/>
        <v>511.83580000000001</v>
      </c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63" t="str">
        <f>IF(AND(DmartSalesData[[#This Row],[sales]]&gt;3000,DmartSalesData[[#This Row],[profit]]&gt;500),"Good","Not Good")</f>
        <v>Not Good</v>
      </c>
      <c r="R4210" s="73">
        <f>YEAR(DmartSalesData[[#This Row],[order_date]])</f>
        <v>2023</v>
      </c>
      <c r="S4210" s="73"/>
    </row>
    <row r="4211" spans="1:19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 t="str">
        <f>IF(DmartSalesData[[#This Row],[sales]]&gt;4000,"High Category",IF(DmartSalesData[[#This Row],[sales]]&gt;2000,"Medium Category","Low Category"))</f>
        <v>Low Category</v>
      </c>
      <c r="G4211" s="2">
        <v>0.46</v>
      </c>
      <c r="H4211" s="24">
        <f t="shared" si="130"/>
        <v>635.27380000000005</v>
      </c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63" t="str">
        <f>IF(AND(DmartSalesData[[#This Row],[sales]]&gt;3000,DmartSalesData[[#This Row],[profit]]&gt;500),"Good","Not Good")</f>
        <v>Not Good</v>
      </c>
      <c r="R4211" s="73">
        <f>YEAR(DmartSalesData[[#This Row],[order_date]])</f>
        <v>2024</v>
      </c>
      <c r="S4211" s="73"/>
    </row>
    <row r="4212" spans="1:19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 t="str">
        <f>IF(DmartSalesData[[#This Row],[sales]]&gt;4000,"High Category",IF(DmartSalesData[[#This Row],[sales]]&gt;2000,"Medium Category","Low Category"))</f>
        <v>High Category</v>
      </c>
      <c r="G4212" s="2">
        <v>0.01</v>
      </c>
      <c r="H4212" s="24">
        <f t="shared" si="130"/>
        <v>46.803900000000006</v>
      </c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63" t="str">
        <f>IF(AND(DmartSalesData[[#This Row],[sales]]&gt;3000,DmartSalesData[[#This Row],[profit]]&gt;500),"Good","Not Good")</f>
        <v>Not Good</v>
      </c>
      <c r="R4212" s="73">
        <f>YEAR(DmartSalesData[[#This Row],[order_date]])</f>
        <v>2024</v>
      </c>
      <c r="S4212" s="73"/>
    </row>
    <row r="4213" spans="1:19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 t="str">
        <f>IF(DmartSalesData[[#This Row],[sales]]&gt;4000,"High Category",IF(DmartSalesData[[#This Row],[sales]]&gt;2000,"Medium Category","Low Category"))</f>
        <v>Medium Category</v>
      </c>
      <c r="G4213" s="2">
        <v>0.01</v>
      </c>
      <c r="H4213" s="24">
        <f t="shared" si="130"/>
        <v>21.118600000000001</v>
      </c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63" t="str">
        <f>IF(AND(DmartSalesData[[#This Row],[sales]]&gt;3000,DmartSalesData[[#This Row],[profit]]&gt;500),"Good","Not Good")</f>
        <v>Not Good</v>
      </c>
      <c r="R4213" s="73">
        <f>YEAR(DmartSalesData[[#This Row],[order_date]])</f>
        <v>2023</v>
      </c>
      <c r="S4213" s="73"/>
    </row>
    <row r="4214" spans="1:19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 t="str">
        <f>IF(DmartSalesData[[#This Row],[sales]]&gt;4000,"High Category",IF(DmartSalesData[[#This Row],[sales]]&gt;2000,"Medium Category","Low Category"))</f>
        <v>Low Category</v>
      </c>
      <c r="G4214" s="2">
        <v>0.35</v>
      </c>
      <c r="H4214" s="24">
        <f t="shared" si="130"/>
        <v>525.01049999999998</v>
      </c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63" t="str">
        <f>IF(AND(DmartSalesData[[#This Row],[sales]]&gt;3000,DmartSalesData[[#This Row],[profit]]&gt;500),"Good","Not Good")</f>
        <v>Not Good</v>
      </c>
      <c r="R4214" s="73">
        <f>YEAR(DmartSalesData[[#This Row],[order_date]])</f>
        <v>2023</v>
      </c>
      <c r="S4214" s="73"/>
    </row>
    <row r="4215" spans="1:19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 t="str">
        <f>IF(DmartSalesData[[#This Row],[sales]]&gt;4000,"High Category",IF(DmartSalesData[[#This Row],[sales]]&gt;2000,"Medium Category","Low Category"))</f>
        <v>Low Category</v>
      </c>
      <c r="G4215" s="2">
        <v>0.18</v>
      </c>
      <c r="H4215" s="24">
        <f t="shared" si="130"/>
        <v>315.11880000000002</v>
      </c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63" t="str">
        <f>IF(AND(DmartSalesData[[#This Row],[sales]]&gt;3000,DmartSalesData[[#This Row],[profit]]&gt;500),"Good","Not Good")</f>
        <v>Not Good</v>
      </c>
      <c r="R4215" s="73">
        <f>YEAR(DmartSalesData[[#This Row],[order_date]])</f>
        <v>2024</v>
      </c>
      <c r="S4215" s="73"/>
    </row>
    <row r="4216" spans="1:19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 t="str">
        <f>IF(DmartSalesData[[#This Row],[sales]]&gt;4000,"High Category",IF(DmartSalesData[[#This Row],[sales]]&gt;2000,"Medium Category","Low Category"))</f>
        <v>Low Category</v>
      </c>
      <c r="G4216" s="2">
        <v>0.11</v>
      </c>
      <c r="H4216" s="24">
        <f t="shared" si="130"/>
        <v>198.9614</v>
      </c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63" t="str">
        <f>IF(AND(DmartSalesData[[#This Row],[sales]]&gt;3000,DmartSalesData[[#This Row],[profit]]&gt;500),"Good","Not Good")</f>
        <v>Not Good</v>
      </c>
      <c r="R4216" s="73">
        <f>YEAR(DmartSalesData[[#This Row],[order_date]])</f>
        <v>2024</v>
      </c>
      <c r="S4216" s="73"/>
    </row>
    <row r="4217" spans="1:19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 t="str">
        <f>IF(DmartSalesData[[#This Row],[sales]]&gt;4000,"High Category",IF(DmartSalesData[[#This Row],[sales]]&gt;2000,"Medium Category","Low Category"))</f>
        <v>Low Category</v>
      </c>
      <c r="G4217" s="2">
        <v>0.25</v>
      </c>
      <c r="H4217" s="24">
        <f t="shared" si="130"/>
        <v>268.6875</v>
      </c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63" t="str">
        <f>IF(AND(DmartSalesData[[#This Row],[sales]]&gt;3000,DmartSalesData[[#This Row],[profit]]&gt;500),"Good","Not Good")</f>
        <v>Not Good</v>
      </c>
      <c r="R4217" s="73">
        <f>YEAR(DmartSalesData[[#This Row],[order_date]])</f>
        <v>2024</v>
      </c>
      <c r="S4217" s="73"/>
    </row>
    <row r="4218" spans="1:19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 t="str">
        <f>IF(DmartSalesData[[#This Row],[sales]]&gt;4000,"High Category",IF(DmartSalesData[[#This Row],[sales]]&gt;2000,"Medium Category","Low Category"))</f>
        <v>High Category</v>
      </c>
      <c r="G4218" s="2">
        <v>0.13</v>
      </c>
      <c r="H4218" s="24">
        <f t="shared" si="130"/>
        <v>604.16980000000001</v>
      </c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63" t="str">
        <f>IF(AND(DmartSalesData[[#This Row],[sales]]&gt;3000,DmartSalesData[[#This Row],[profit]]&gt;500),"Good","Not Good")</f>
        <v>Good</v>
      </c>
      <c r="R4218" s="73">
        <f>YEAR(DmartSalesData[[#This Row],[order_date]])</f>
        <v>2023</v>
      </c>
      <c r="S4218" s="73"/>
    </row>
    <row r="4219" spans="1:19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 t="str">
        <f>IF(DmartSalesData[[#This Row],[sales]]&gt;4000,"High Category",IF(DmartSalesData[[#This Row],[sales]]&gt;2000,"Medium Category","Low Category"))</f>
        <v>Low Category</v>
      </c>
      <c r="G4219" s="2">
        <v>0.2</v>
      </c>
      <c r="H4219" s="24">
        <f t="shared" si="130"/>
        <v>191.37800000000001</v>
      </c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63" t="str">
        <f>IF(AND(DmartSalesData[[#This Row],[sales]]&gt;3000,DmartSalesData[[#This Row],[profit]]&gt;500),"Good","Not Good")</f>
        <v>Not Good</v>
      </c>
      <c r="R4219" s="73">
        <f>YEAR(DmartSalesData[[#This Row],[order_date]])</f>
        <v>2024</v>
      </c>
      <c r="S4219" s="73"/>
    </row>
    <row r="4220" spans="1:19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 t="str">
        <f>IF(DmartSalesData[[#This Row],[sales]]&gt;4000,"High Category",IF(DmartSalesData[[#This Row],[sales]]&gt;2000,"Medium Category","Low Category"))</f>
        <v>High Category</v>
      </c>
      <c r="G4220" s="2">
        <v>0.36</v>
      </c>
      <c r="H4220" s="24">
        <f t="shared" si="130"/>
        <v>1593.3168000000001</v>
      </c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63" t="str">
        <f>IF(AND(DmartSalesData[[#This Row],[sales]]&gt;3000,DmartSalesData[[#This Row],[profit]]&gt;500),"Good","Not Good")</f>
        <v>Not Good</v>
      </c>
      <c r="R4220" s="73">
        <f>YEAR(DmartSalesData[[#This Row],[order_date]])</f>
        <v>2024</v>
      </c>
      <c r="S4220" s="73"/>
    </row>
    <row r="4221" spans="1:19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 t="str">
        <f>IF(DmartSalesData[[#This Row],[sales]]&gt;4000,"High Category",IF(DmartSalesData[[#This Row],[sales]]&gt;2000,"Medium Category","Low Category"))</f>
        <v>Medium Category</v>
      </c>
      <c r="G4221" s="2">
        <v>0.06</v>
      </c>
      <c r="H4221" s="24">
        <f t="shared" si="130"/>
        <v>125.04900000000001</v>
      </c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63" t="str">
        <f>IF(AND(DmartSalesData[[#This Row],[sales]]&gt;3000,DmartSalesData[[#This Row],[profit]]&gt;500),"Good","Not Good")</f>
        <v>Not Good</v>
      </c>
      <c r="R4221" s="73">
        <f>YEAR(DmartSalesData[[#This Row],[order_date]])</f>
        <v>2024</v>
      </c>
      <c r="S4221" s="73"/>
    </row>
    <row r="4222" spans="1:19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 t="str">
        <f>IF(DmartSalesData[[#This Row],[sales]]&gt;4000,"High Category",IF(DmartSalesData[[#This Row],[sales]]&gt;2000,"Medium Category","Low Category"))</f>
        <v>Low Category</v>
      </c>
      <c r="G4222" s="2">
        <v>0.48</v>
      </c>
      <c r="H4222" s="24">
        <f t="shared" si="130"/>
        <v>681.33600000000001</v>
      </c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63" t="str">
        <f>IF(AND(DmartSalesData[[#This Row],[sales]]&gt;3000,DmartSalesData[[#This Row],[profit]]&gt;500),"Good","Not Good")</f>
        <v>Not Good</v>
      </c>
      <c r="R4222" s="73">
        <f>YEAR(DmartSalesData[[#This Row],[order_date]])</f>
        <v>2024</v>
      </c>
      <c r="S4222" s="73"/>
    </row>
    <row r="4223" spans="1:19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 t="str">
        <f>IF(DmartSalesData[[#This Row],[sales]]&gt;4000,"High Category",IF(DmartSalesData[[#This Row],[sales]]&gt;2000,"Medium Category","Low Category"))</f>
        <v>Low Category</v>
      </c>
      <c r="G4223" s="2">
        <v>0.02</v>
      </c>
      <c r="H4223" s="24">
        <f t="shared" si="130"/>
        <v>21.453800000000001</v>
      </c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63" t="str">
        <f>IF(AND(DmartSalesData[[#This Row],[sales]]&gt;3000,DmartSalesData[[#This Row],[profit]]&gt;500),"Good","Not Good")</f>
        <v>Not Good</v>
      </c>
      <c r="R4223" s="73">
        <f>YEAR(DmartSalesData[[#This Row],[order_date]])</f>
        <v>2023</v>
      </c>
      <c r="S4223" s="73"/>
    </row>
    <row r="4224" spans="1:19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 t="str">
        <f>IF(DmartSalesData[[#This Row],[sales]]&gt;4000,"High Category",IF(DmartSalesData[[#This Row],[sales]]&gt;2000,"Medium Category","Low Category"))</f>
        <v>Medium Category</v>
      </c>
      <c r="G4224" s="2">
        <v>0.4</v>
      </c>
      <c r="H4224" s="24">
        <f t="shared" si="130"/>
        <v>1028.5120000000002</v>
      </c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63" t="str">
        <f>IF(AND(DmartSalesData[[#This Row],[sales]]&gt;3000,DmartSalesData[[#This Row],[profit]]&gt;500),"Good","Not Good")</f>
        <v>Not Good</v>
      </c>
      <c r="R4224" s="73">
        <f>YEAR(DmartSalesData[[#This Row],[order_date]])</f>
        <v>2024</v>
      </c>
      <c r="S4224" s="73"/>
    </row>
    <row r="4225" spans="1:19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 t="str">
        <f>IF(DmartSalesData[[#This Row],[sales]]&gt;4000,"High Category",IF(DmartSalesData[[#This Row],[sales]]&gt;2000,"Medium Category","Low Category"))</f>
        <v>Medium Category</v>
      </c>
      <c r="G4225" s="2">
        <v>0.36</v>
      </c>
      <c r="H4225" s="24">
        <f t="shared" si="130"/>
        <v>1216.5731999999998</v>
      </c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63" t="str">
        <f>IF(AND(DmartSalesData[[#This Row],[sales]]&gt;3000,DmartSalesData[[#This Row],[profit]]&gt;500),"Good","Not Good")</f>
        <v>Good</v>
      </c>
      <c r="R4225" s="73">
        <f>YEAR(DmartSalesData[[#This Row],[order_date]])</f>
        <v>2023</v>
      </c>
      <c r="S4225" s="73"/>
    </row>
    <row r="4226" spans="1:19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 t="str">
        <f>IF(DmartSalesData[[#This Row],[sales]]&gt;4000,"High Category",IF(DmartSalesData[[#This Row],[sales]]&gt;2000,"Medium Category","Low Category"))</f>
        <v>High Category</v>
      </c>
      <c r="G4226" s="2">
        <v>0.14000000000000001</v>
      </c>
      <c r="H4226" s="24">
        <f t="shared" ref="H4226:H4289" si="132">E4226*G4226</f>
        <v>630.17920000000004</v>
      </c>
      <c r="I4226" s="2">
        <f t="shared" ref="I4226:I4289" si="133">E4226-H4226</f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63" t="str">
        <f>IF(AND(DmartSalesData[[#This Row],[sales]]&gt;3000,DmartSalesData[[#This Row],[profit]]&gt;500),"Good","Not Good")</f>
        <v>Good</v>
      </c>
      <c r="R4226" s="73">
        <f>YEAR(DmartSalesData[[#This Row],[order_date]])</f>
        <v>2024</v>
      </c>
      <c r="S4226" s="73"/>
    </row>
    <row r="4227" spans="1:19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 t="str">
        <f>IF(DmartSalesData[[#This Row],[sales]]&gt;4000,"High Category",IF(DmartSalesData[[#This Row],[sales]]&gt;2000,"Medium Category","Low Category"))</f>
        <v>Medium Category</v>
      </c>
      <c r="G4227" s="2">
        <v>0.06</v>
      </c>
      <c r="H4227" s="24">
        <f t="shared" si="132"/>
        <v>197.81939999999997</v>
      </c>
      <c r="I4227" s="2">
        <f t="shared" si="133"/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63" t="str">
        <f>IF(AND(DmartSalesData[[#This Row],[sales]]&gt;3000,DmartSalesData[[#This Row],[profit]]&gt;500),"Good","Not Good")</f>
        <v>Good</v>
      </c>
      <c r="R4227" s="73">
        <f>YEAR(DmartSalesData[[#This Row],[order_date]])</f>
        <v>2024</v>
      </c>
      <c r="S4227" s="73"/>
    </row>
    <row r="4228" spans="1:19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 t="str">
        <f>IF(DmartSalesData[[#This Row],[sales]]&gt;4000,"High Category",IF(DmartSalesData[[#This Row],[sales]]&gt;2000,"Medium Category","Low Category"))</f>
        <v>Medium Category</v>
      </c>
      <c r="G4228" s="2">
        <v>0.43</v>
      </c>
      <c r="H4228" s="24">
        <f t="shared" si="132"/>
        <v>1062.0784999999998</v>
      </c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63" t="str">
        <f>IF(AND(DmartSalesData[[#This Row],[sales]]&gt;3000,DmartSalesData[[#This Row],[profit]]&gt;500),"Good","Not Good")</f>
        <v>Not Good</v>
      </c>
      <c r="R4228" s="73">
        <f>YEAR(DmartSalesData[[#This Row],[order_date]])</f>
        <v>2023</v>
      </c>
      <c r="S4228" s="73"/>
    </row>
    <row r="4229" spans="1:19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 t="str">
        <f>IF(DmartSalesData[[#This Row],[sales]]&gt;4000,"High Category",IF(DmartSalesData[[#This Row],[sales]]&gt;2000,"Medium Category","Low Category"))</f>
        <v>Low Category</v>
      </c>
      <c r="G4229" s="2">
        <v>0.34</v>
      </c>
      <c r="H4229" s="24">
        <f t="shared" si="132"/>
        <v>89.770200000000003</v>
      </c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63" t="str">
        <f>IF(AND(DmartSalesData[[#This Row],[sales]]&gt;3000,DmartSalesData[[#This Row],[profit]]&gt;500),"Good","Not Good")</f>
        <v>Not Good</v>
      </c>
      <c r="R4229" s="73">
        <f>YEAR(DmartSalesData[[#This Row],[order_date]])</f>
        <v>2023</v>
      </c>
      <c r="S4229" s="73"/>
    </row>
    <row r="4230" spans="1:19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 t="str">
        <f>IF(DmartSalesData[[#This Row],[sales]]&gt;4000,"High Category",IF(DmartSalesData[[#This Row],[sales]]&gt;2000,"Medium Category","Low Category"))</f>
        <v>High Category</v>
      </c>
      <c r="G4230" s="2">
        <v>0.15</v>
      </c>
      <c r="H4230" s="24">
        <f t="shared" si="132"/>
        <v>687.83849999999995</v>
      </c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63" t="str">
        <f>IF(AND(DmartSalesData[[#This Row],[sales]]&gt;3000,DmartSalesData[[#This Row],[profit]]&gt;500),"Good","Not Good")</f>
        <v>Good</v>
      </c>
      <c r="R4230" s="73">
        <f>YEAR(DmartSalesData[[#This Row],[order_date]])</f>
        <v>2024</v>
      </c>
      <c r="S4230" s="73"/>
    </row>
    <row r="4231" spans="1:19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 t="str">
        <f>IF(DmartSalesData[[#This Row],[sales]]&gt;4000,"High Category",IF(DmartSalesData[[#This Row],[sales]]&gt;2000,"Medium Category","Low Category"))</f>
        <v>High Category</v>
      </c>
      <c r="G4231" s="2">
        <v>0.01</v>
      </c>
      <c r="H4231" s="24">
        <f t="shared" si="132"/>
        <v>45.216099999999997</v>
      </c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63" t="str">
        <f>IF(AND(DmartSalesData[[#This Row],[sales]]&gt;3000,DmartSalesData[[#This Row],[profit]]&gt;500),"Good","Not Good")</f>
        <v>Good</v>
      </c>
      <c r="R4231" s="73">
        <f>YEAR(DmartSalesData[[#This Row],[order_date]])</f>
        <v>2024</v>
      </c>
      <c r="S4231" s="73"/>
    </row>
    <row r="4232" spans="1:19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 t="str">
        <f>IF(DmartSalesData[[#This Row],[sales]]&gt;4000,"High Category",IF(DmartSalesData[[#This Row],[sales]]&gt;2000,"Medium Category","Low Category"))</f>
        <v>Low Category</v>
      </c>
      <c r="G4232" s="2">
        <v>0.47</v>
      </c>
      <c r="H4232" s="24">
        <f t="shared" si="132"/>
        <v>919.18369999999993</v>
      </c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63" t="str">
        <f>IF(AND(DmartSalesData[[#This Row],[sales]]&gt;3000,DmartSalesData[[#This Row],[profit]]&gt;500),"Good","Not Good")</f>
        <v>Not Good</v>
      </c>
      <c r="R4232" s="73">
        <f>YEAR(DmartSalesData[[#This Row],[order_date]])</f>
        <v>2023</v>
      </c>
      <c r="S4232" s="73"/>
    </row>
    <row r="4233" spans="1:19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 t="str">
        <f>IF(DmartSalesData[[#This Row],[sales]]&gt;4000,"High Category",IF(DmartSalesData[[#This Row],[sales]]&gt;2000,"Medium Category","Low Category"))</f>
        <v>Low Category</v>
      </c>
      <c r="G4233" s="2">
        <v>0.2</v>
      </c>
      <c r="H4233" s="24">
        <f t="shared" si="132"/>
        <v>48.454000000000008</v>
      </c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63" t="str">
        <f>IF(AND(DmartSalesData[[#This Row],[sales]]&gt;3000,DmartSalesData[[#This Row],[profit]]&gt;500),"Good","Not Good")</f>
        <v>Not Good</v>
      </c>
      <c r="R4233" s="73">
        <f>YEAR(DmartSalesData[[#This Row],[order_date]])</f>
        <v>2024</v>
      </c>
      <c r="S4233" s="73"/>
    </row>
    <row r="4234" spans="1:19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 t="str">
        <f>IF(DmartSalesData[[#This Row],[sales]]&gt;4000,"High Category",IF(DmartSalesData[[#This Row],[sales]]&gt;2000,"Medium Category","Low Category"))</f>
        <v>Medium Category</v>
      </c>
      <c r="G4234" s="2">
        <v>0.09</v>
      </c>
      <c r="H4234" s="24">
        <f t="shared" si="132"/>
        <v>332.41590000000002</v>
      </c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63" t="str">
        <f>IF(AND(DmartSalesData[[#This Row],[sales]]&gt;3000,DmartSalesData[[#This Row],[profit]]&gt;500),"Good","Not Good")</f>
        <v>Not Good</v>
      </c>
      <c r="R4234" s="73">
        <f>YEAR(DmartSalesData[[#This Row],[order_date]])</f>
        <v>2024</v>
      </c>
      <c r="S4234" s="73"/>
    </row>
    <row r="4235" spans="1:19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 t="str">
        <f>IF(DmartSalesData[[#This Row],[sales]]&gt;4000,"High Category",IF(DmartSalesData[[#This Row],[sales]]&gt;2000,"Medium Category","Low Category"))</f>
        <v>Medium Category</v>
      </c>
      <c r="G4235" s="2">
        <v>0.46</v>
      </c>
      <c r="H4235" s="24">
        <f t="shared" si="132"/>
        <v>1830.4503999999999</v>
      </c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63" t="str">
        <f>IF(AND(DmartSalesData[[#This Row],[sales]]&gt;3000,DmartSalesData[[#This Row],[profit]]&gt;500),"Good","Not Good")</f>
        <v>Not Good</v>
      </c>
      <c r="R4235" s="73">
        <f>YEAR(DmartSalesData[[#This Row],[order_date]])</f>
        <v>2024</v>
      </c>
      <c r="S4235" s="73"/>
    </row>
    <row r="4236" spans="1:19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 t="str">
        <f>IF(DmartSalesData[[#This Row],[sales]]&gt;4000,"High Category",IF(DmartSalesData[[#This Row],[sales]]&gt;2000,"Medium Category","Low Category"))</f>
        <v>Medium Category</v>
      </c>
      <c r="G4236" s="2">
        <v>0.18</v>
      </c>
      <c r="H4236" s="24">
        <f t="shared" si="132"/>
        <v>496.45439999999996</v>
      </c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63" t="str">
        <f>IF(AND(DmartSalesData[[#This Row],[sales]]&gt;3000,DmartSalesData[[#This Row],[profit]]&gt;500),"Good","Not Good")</f>
        <v>Not Good</v>
      </c>
      <c r="R4236" s="73">
        <f>YEAR(DmartSalesData[[#This Row],[order_date]])</f>
        <v>2024</v>
      </c>
      <c r="S4236" s="73"/>
    </row>
    <row r="4237" spans="1:19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 t="str">
        <f>IF(DmartSalesData[[#This Row],[sales]]&gt;4000,"High Category",IF(DmartSalesData[[#This Row],[sales]]&gt;2000,"Medium Category","Low Category"))</f>
        <v>Medium Category</v>
      </c>
      <c r="G4237" s="2">
        <v>0.23</v>
      </c>
      <c r="H4237" s="24">
        <f t="shared" si="132"/>
        <v>477.04070000000007</v>
      </c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63" t="str">
        <f>IF(AND(DmartSalesData[[#This Row],[sales]]&gt;3000,DmartSalesData[[#This Row],[profit]]&gt;500),"Good","Not Good")</f>
        <v>Not Good</v>
      </c>
      <c r="R4237" s="73">
        <f>YEAR(DmartSalesData[[#This Row],[order_date]])</f>
        <v>2024</v>
      </c>
      <c r="S4237" s="73"/>
    </row>
    <row r="4238" spans="1:19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 t="str">
        <f>IF(DmartSalesData[[#This Row],[sales]]&gt;4000,"High Category",IF(DmartSalesData[[#This Row],[sales]]&gt;2000,"Medium Category","Low Category"))</f>
        <v>High Category</v>
      </c>
      <c r="G4238" s="2">
        <v>0.35</v>
      </c>
      <c r="H4238" s="24">
        <f t="shared" si="132"/>
        <v>1494.6924999999999</v>
      </c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63" t="str">
        <f>IF(AND(DmartSalesData[[#This Row],[sales]]&gt;3000,DmartSalesData[[#This Row],[profit]]&gt;500),"Good","Not Good")</f>
        <v>Good</v>
      </c>
      <c r="R4238" s="73">
        <f>YEAR(DmartSalesData[[#This Row],[order_date]])</f>
        <v>2023</v>
      </c>
      <c r="S4238" s="73"/>
    </row>
    <row r="4239" spans="1:19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 t="str">
        <f>IF(DmartSalesData[[#This Row],[sales]]&gt;4000,"High Category",IF(DmartSalesData[[#This Row],[sales]]&gt;2000,"Medium Category","Low Category"))</f>
        <v>Low Category</v>
      </c>
      <c r="G4239" s="2">
        <v>0.41</v>
      </c>
      <c r="H4239" s="24">
        <f t="shared" si="132"/>
        <v>427.76529999999997</v>
      </c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63" t="str">
        <f>IF(AND(DmartSalesData[[#This Row],[sales]]&gt;3000,DmartSalesData[[#This Row],[profit]]&gt;500),"Good","Not Good")</f>
        <v>Not Good</v>
      </c>
      <c r="R4239" s="73">
        <f>YEAR(DmartSalesData[[#This Row],[order_date]])</f>
        <v>2024</v>
      </c>
      <c r="S4239" s="73"/>
    </row>
    <row r="4240" spans="1:19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 t="str">
        <f>IF(DmartSalesData[[#This Row],[sales]]&gt;4000,"High Category",IF(DmartSalesData[[#This Row],[sales]]&gt;2000,"Medium Category","Low Category"))</f>
        <v>Medium Category</v>
      </c>
      <c r="G4240" s="2">
        <v>0.05</v>
      </c>
      <c r="H4240" s="24">
        <f t="shared" si="132"/>
        <v>112.69200000000001</v>
      </c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63" t="str">
        <f>IF(AND(DmartSalesData[[#This Row],[sales]]&gt;3000,DmartSalesData[[#This Row],[profit]]&gt;500),"Good","Not Good")</f>
        <v>Not Good</v>
      </c>
      <c r="R4240" s="73">
        <f>YEAR(DmartSalesData[[#This Row],[order_date]])</f>
        <v>2024</v>
      </c>
      <c r="S4240" s="73"/>
    </row>
    <row r="4241" spans="1:19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 t="str">
        <f>IF(DmartSalesData[[#This Row],[sales]]&gt;4000,"High Category",IF(DmartSalesData[[#This Row],[sales]]&gt;2000,"Medium Category","Low Category"))</f>
        <v>Low Category</v>
      </c>
      <c r="G4241" s="2">
        <v>0.45</v>
      </c>
      <c r="H4241" s="24">
        <f t="shared" si="132"/>
        <v>98.991</v>
      </c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63" t="str">
        <f>IF(AND(DmartSalesData[[#This Row],[sales]]&gt;3000,DmartSalesData[[#This Row],[profit]]&gt;500),"Good","Not Good")</f>
        <v>Not Good</v>
      </c>
      <c r="R4241" s="73">
        <f>YEAR(DmartSalesData[[#This Row],[order_date]])</f>
        <v>2023</v>
      </c>
      <c r="S4241" s="73"/>
    </row>
    <row r="4242" spans="1:19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 t="str">
        <f>IF(DmartSalesData[[#This Row],[sales]]&gt;4000,"High Category",IF(DmartSalesData[[#This Row],[sales]]&gt;2000,"Medium Category","Low Category"))</f>
        <v>Low Category</v>
      </c>
      <c r="G4242" s="2">
        <v>0.47</v>
      </c>
      <c r="H4242" s="24">
        <f t="shared" si="132"/>
        <v>424.71549999999996</v>
      </c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63" t="str">
        <f>IF(AND(DmartSalesData[[#This Row],[sales]]&gt;3000,DmartSalesData[[#This Row],[profit]]&gt;500),"Good","Not Good")</f>
        <v>Not Good</v>
      </c>
      <c r="R4242" s="73">
        <f>YEAR(DmartSalesData[[#This Row],[order_date]])</f>
        <v>2024</v>
      </c>
      <c r="S4242" s="73"/>
    </row>
    <row r="4243" spans="1:19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 t="str">
        <f>IF(DmartSalesData[[#This Row],[sales]]&gt;4000,"High Category",IF(DmartSalesData[[#This Row],[sales]]&gt;2000,"Medium Category","Low Category"))</f>
        <v>High Category</v>
      </c>
      <c r="G4243" s="2">
        <v>0.13</v>
      </c>
      <c r="H4243" s="24">
        <f t="shared" si="132"/>
        <v>612.30909999999994</v>
      </c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63" t="str">
        <f>IF(AND(DmartSalesData[[#This Row],[sales]]&gt;3000,DmartSalesData[[#This Row],[profit]]&gt;500),"Good","Not Good")</f>
        <v>Good</v>
      </c>
      <c r="R4243" s="73">
        <f>YEAR(DmartSalesData[[#This Row],[order_date]])</f>
        <v>2023</v>
      </c>
      <c r="S4243" s="73"/>
    </row>
    <row r="4244" spans="1:19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 t="str">
        <f>IF(DmartSalesData[[#This Row],[sales]]&gt;4000,"High Category",IF(DmartSalesData[[#This Row],[sales]]&gt;2000,"Medium Category","Low Category"))</f>
        <v>Medium Category</v>
      </c>
      <c r="G4244" s="2">
        <v>0.25</v>
      </c>
      <c r="H4244" s="24">
        <f t="shared" si="132"/>
        <v>733.15250000000003</v>
      </c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63" t="str">
        <f>IF(AND(DmartSalesData[[#This Row],[sales]]&gt;3000,DmartSalesData[[#This Row],[profit]]&gt;500),"Good","Not Good")</f>
        <v>Not Good</v>
      </c>
      <c r="R4244" s="73">
        <f>YEAR(DmartSalesData[[#This Row],[order_date]])</f>
        <v>2023</v>
      </c>
      <c r="S4244" s="73"/>
    </row>
    <row r="4245" spans="1:19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 t="str">
        <f>IF(DmartSalesData[[#This Row],[sales]]&gt;4000,"High Category",IF(DmartSalesData[[#This Row],[sales]]&gt;2000,"Medium Category","Low Category"))</f>
        <v>High Category</v>
      </c>
      <c r="G4245" s="2">
        <v>0.43</v>
      </c>
      <c r="H4245" s="24">
        <f t="shared" si="132"/>
        <v>1740.3820000000001</v>
      </c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63" t="str">
        <f>IF(AND(DmartSalesData[[#This Row],[sales]]&gt;3000,DmartSalesData[[#This Row],[profit]]&gt;500),"Good","Not Good")</f>
        <v>Good</v>
      </c>
      <c r="R4245" s="73">
        <f>YEAR(DmartSalesData[[#This Row],[order_date]])</f>
        <v>2023</v>
      </c>
      <c r="S4245" s="73"/>
    </row>
    <row r="4246" spans="1:19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 t="str">
        <f>IF(DmartSalesData[[#This Row],[sales]]&gt;4000,"High Category",IF(DmartSalesData[[#This Row],[sales]]&gt;2000,"Medium Category","Low Category"))</f>
        <v>Medium Category</v>
      </c>
      <c r="G4246" s="2">
        <v>0.24</v>
      </c>
      <c r="H4246" s="24">
        <f t="shared" si="132"/>
        <v>596.12399999999991</v>
      </c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63" t="str">
        <f>IF(AND(DmartSalesData[[#This Row],[sales]]&gt;3000,DmartSalesData[[#This Row],[profit]]&gt;500),"Good","Not Good")</f>
        <v>Not Good</v>
      </c>
      <c r="R4246" s="73">
        <f>YEAR(DmartSalesData[[#This Row],[order_date]])</f>
        <v>2024</v>
      </c>
      <c r="S4246" s="73"/>
    </row>
    <row r="4247" spans="1:19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 t="str">
        <f>IF(DmartSalesData[[#This Row],[sales]]&gt;4000,"High Category",IF(DmartSalesData[[#This Row],[sales]]&gt;2000,"Medium Category","Low Category"))</f>
        <v>High Category</v>
      </c>
      <c r="G4247" s="2">
        <v>0.24</v>
      </c>
      <c r="H4247" s="24">
        <f t="shared" si="132"/>
        <v>1005.7559999999999</v>
      </c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63" t="str">
        <f>IF(AND(DmartSalesData[[#This Row],[sales]]&gt;3000,DmartSalesData[[#This Row],[profit]]&gt;500),"Good","Not Good")</f>
        <v>Good</v>
      </c>
      <c r="R4247" s="73">
        <f>YEAR(DmartSalesData[[#This Row],[order_date]])</f>
        <v>2023</v>
      </c>
      <c r="S4247" s="73"/>
    </row>
    <row r="4248" spans="1:19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 t="str">
        <f>IF(DmartSalesData[[#This Row],[sales]]&gt;4000,"High Category",IF(DmartSalesData[[#This Row],[sales]]&gt;2000,"Medium Category","Low Category"))</f>
        <v>Medium Category</v>
      </c>
      <c r="G4248" s="2">
        <v>0.31</v>
      </c>
      <c r="H4248" s="24">
        <f t="shared" si="132"/>
        <v>849.66660000000002</v>
      </c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63" t="str">
        <f>IF(AND(DmartSalesData[[#This Row],[sales]]&gt;3000,DmartSalesData[[#This Row],[profit]]&gt;500),"Good","Not Good")</f>
        <v>Not Good</v>
      </c>
      <c r="R4248" s="73">
        <f>YEAR(DmartSalesData[[#This Row],[order_date]])</f>
        <v>2024</v>
      </c>
      <c r="S4248" s="73"/>
    </row>
    <row r="4249" spans="1:19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 t="str">
        <f>IF(DmartSalesData[[#This Row],[sales]]&gt;4000,"High Category",IF(DmartSalesData[[#This Row],[sales]]&gt;2000,"Medium Category","Low Category"))</f>
        <v>Low Category</v>
      </c>
      <c r="G4249" s="2">
        <v>0.38</v>
      </c>
      <c r="H4249" s="24">
        <f t="shared" si="132"/>
        <v>46.447400000000002</v>
      </c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63" t="str">
        <f>IF(AND(DmartSalesData[[#This Row],[sales]]&gt;3000,DmartSalesData[[#This Row],[profit]]&gt;500),"Good","Not Good")</f>
        <v>Not Good</v>
      </c>
      <c r="R4249" s="73">
        <f>YEAR(DmartSalesData[[#This Row],[order_date]])</f>
        <v>2024</v>
      </c>
      <c r="S4249" s="73"/>
    </row>
    <row r="4250" spans="1:19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 t="str">
        <f>IF(DmartSalesData[[#This Row],[sales]]&gt;4000,"High Category",IF(DmartSalesData[[#This Row],[sales]]&gt;2000,"Medium Category","Low Category"))</f>
        <v>High Category</v>
      </c>
      <c r="G4250" s="2">
        <v>0.33</v>
      </c>
      <c r="H4250" s="24">
        <f t="shared" si="132"/>
        <v>1487.8149000000001</v>
      </c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63" t="str">
        <f>IF(AND(DmartSalesData[[#This Row],[sales]]&gt;3000,DmartSalesData[[#This Row],[profit]]&gt;500),"Good","Not Good")</f>
        <v>Good</v>
      </c>
      <c r="R4250" s="73">
        <f>YEAR(DmartSalesData[[#This Row],[order_date]])</f>
        <v>2024</v>
      </c>
      <c r="S4250" s="73"/>
    </row>
    <row r="4251" spans="1:19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 t="str">
        <f>IF(DmartSalesData[[#This Row],[sales]]&gt;4000,"High Category",IF(DmartSalesData[[#This Row],[sales]]&gt;2000,"Medium Category","Low Category"))</f>
        <v>Low Category</v>
      </c>
      <c r="G4251" s="2">
        <v>0.31</v>
      </c>
      <c r="H4251" s="24">
        <f t="shared" si="132"/>
        <v>256.67070000000001</v>
      </c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63" t="str">
        <f>IF(AND(DmartSalesData[[#This Row],[sales]]&gt;3000,DmartSalesData[[#This Row],[profit]]&gt;500),"Good","Not Good")</f>
        <v>Not Good</v>
      </c>
      <c r="R4251" s="73">
        <f>YEAR(DmartSalesData[[#This Row],[order_date]])</f>
        <v>2024</v>
      </c>
      <c r="S4251" s="73"/>
    </row>
    <row r="4252" spans="1:19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 t="str">
        <f>IF(DmartSalesData[[#This Row],[sales]]&gt;4000,"High Category",IF(DmartSalesData[[#This Row],[sales]]&gt;2000,"Medium Category","Low Category"))</f>
        <v>Medium Category</v>
      </c>
      <c r="G4252" s="2">
        <v>0.19</v>
      </c>
      <c r="H4252" s="24">
        <f t="shared" si="132"/>
        <v>438.46679999999998</v>
      </c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63" t="str">
        <f>IF(AND(DmartSalesData[[#This Row],[sales]]&gt;3000,DmartSalesData[[#This Row],[profit]]&gt;500),"Good","Not Good")</f>
        <v>Not Good</v>
      </c>
      <c r="R4252" s="73">
        <f>YEAR(DmartSalesData[[#This Row],[order_date]])</f>
        <v>2024</v>
      </c>
      <c r="S4252" s="73"/>
    </row>
    <row r="4253" spans="1:19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 t="str">
        <f>IF(DmartSalesData[[#This Row],[sales]]&gt;4000,"High Category",IF(DmartSalesData[[#This Row],[sales]]&gt;2000,"Medium Category","Low Category"))</f>
        <v>Medium Category</v>
      </c>
      <c r="G4253" s="2">
        <v>0.32</v>
      </c>
      <c r="H4253" s="24">
        <f t="shared" si="132"/>
        <v>779.42399999999998</v>
      </c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63" t="str">
        <f>IF(AND(DmartSalesData[[#This Row],[sales]]&gt;3000,DmartSalesData[[#This Row],[profit]]&gt;500),"Good","Not Good")</f>
        <v>Not Good</v>
      </c>
      <c r="R4253" s="73">
        <f>YEAR(DmartSalesData[[#This Row],[order_date]])</f>
        <v>2023</v>
      </c>
      <c r="S4253" s="73"/>
    </row>
    <row r="4254" spans="1:19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 t="str">
        <f>IF(DmartSalesData[[#This Row],[sales]]&gt;4000,"High Category",IF(DmartSalesData[[#This Row],[sales]]&gt;2000,"Medium Category","Low Category"))</f>
        <v>Low Category</v>
      </c>
      <c r="G4254" s="2">
        <v>0.05</v>
      </c>
      <c r="H4254" s="24">
        <f t="shared" si="132"/>
        <v>16.573</v>
      </c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63" t="str">
        <f>IF(AND(DmartSalesData[[#This Row],[sales]]&gt;3000,DmartSalesData[[#This Row],[profit]]&gt;500),"Good","Not Good")</f>
        <v>Not Good</v>
      </c>
      <c r="R4254" s="73">
        <f>YEAR(DmartSalesData[[#This Row],[order_date]])</f>
        <v>2024</v>
      </c>
      <c r="S4254" s="73"/>
    </row>
    <row r="4255" spans="1:19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 t="str">
        <f>IF(DmartSalesData[[#This Row],[sales]]&gt;4000,"High Category",IF(DmartSalesData[[#This Row],[sales]]&gt;2000,"Medium Category","Low Category"))</f>
        <v>Low Category</v>
      </c>
      <c r="G4255" s="2">
        <v>0.2</v>
      </c>
      <c r="H4255" s="24">
        <f t="shared" si="132"/>
        <v>72.00800000000001</v>
      </c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63" t="str">
        <f>IF(AND(DmartSalesData[[#This Row],[sales]]&gt;3000,DmartSalesData[[#This Row],[profit]]&gt;500),"Good","Not Good")</f>
        <v>Not Good</v>
      </c>
      <c r="R4255" s="73">
        <f>YEAR(DmartSalesData[[#This Row],[order_date]])</f>
        <v>2024</v>
      </c>
      <c r="S4255" s="73"/>
    </row>
    <row r="4256" spans="1:19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 t="str">
        <f>IF(DmartSalesData[[#This Row],[sales]]&gt;4000,"High Category",IF(DmartSalesData[[#This Row],[sales]]&gt;2000,"Medium Category","Low Category"))</f>
        <v>Medium Category</v>
      </c>
      <c r="G4256" s="2">
        <v>0.09</v>
      </c>
      <c r="H4256" s="24">
        <f t="shared" si="132"/>
        <v>345.28499999999997</v>
      </c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63" t="str">
        <f>IF(AND(DmartSalesData[[#This Row],[sales]]&gt;3000,DmartSalesData[[#This Row],[profit]]&gt;500),"Good","Not Good")</f>
        <v>Good</v>
      </c>
      <c r="R4256" s="73">
        <f>YEAR(DmartSalesData[[#This Row],[order_date]])</f>
        <v>2024</v>
      </c>
      <c r="S4256" s="73"/>
    </row>
    <row r="4257" spans="1:19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 t="str">
        <f>IF(DmartSalesData[[#This Row],[sales]]&gt;4000,"High Category",IF(DmartSalesData[[#This Row],[sales]]&gt;2000,"Medium Category","Low Category"))</f>
        <v>Low Category</v>
      </c>
      <c r="G4257" s="2">
        <v>0.27</v>
      </c>
      <c r="H4257" s="24">
        <f t="shared" si="132"/>
        <v>424.49670000000003</v>
      </c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63" t="str">
        <f>IF(AND(DmartSalesData[[#This Row],[sales]]&gt;3000,DmartSalesData[[#This Row],[profit]]&gt;500),"Good","Not Good")</f>
        <v>Not Good</v>
      </c>
      <c r="R4257" s="73">
        <f>YEAR(DmartSalesData[[#This Row],[order_date]])</f>
        <v>2023</v>
      </c>
      <c r="S4257" s="73"/>
    </row>
    <row r="4258" spans="1:19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 t="str">
        <f>IF(DmartSalesData[[#This Row],[sales]]&gt;4000,"High Category",IF(DmartSalesData[[#This Row],[sales]]&gt;2000,"Medium Category","Low Category"))</f>
        <v>Medium Category</v>
      </c>
      <c r="G4258" s="2">
        <v>0.13</v>
      </c>
      <c r="H4258" s="24">
        <f t="shared" si="132"/>
        <v>273.93340000000001</v>
      </c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63" t="str">
        <f>IF(AND(DmartSalesData[[#This Row],[sales]]&gt;3000,DmartSalesData[[#This Row],[profit]]&gt;500),"Good","Not Good")</f>
        <v>Not Good</v>
      </c>
      <c r="R4258" s="73">
        <f>YEAR(DmartSalesData[[#This Row],[order_date]])</f>
        <v>2023</v>
      </c>
      <c r="S4258" s="73"/>
    </row>
    <row r="4259" spans="1:19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 t="str">
        <f>IF(DmartSalesData[[#This Row],[sales]]&gt;4000,"High Category",IF(DmartSalesData[[#This Row],[sales]]&gt;2000,"Medium Category","Low Category"))</f>
        <v>Medium Category</v>
      </c>
      <c r="G4259" s="2">
        <v>0.25</v>
      </c>
      <c r="H4259" s="24">
        <f t="shared" si="132"/>
        <v>716.03750000000002</v>
      </c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63" t="str">
        <f>IF(AND(DmartSalesData[[#This Row],[sales]]&gt;3000,DmartSalesData[[#This Row],[profit]]&gt;500),"Good","Not Good")</f>
        <v>Not Good</v>
      </c>
      <c r="R4259" s="73">
        <f>YEAR(DmartSalesData[[#This Row],[order_date]])</f>
        <v>2024</v>
      </c>
      <c r="S4259" s="73"/>
    </row>
    <row r="4260" spans="1:19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 t="str">
        <f>IF(DmartSalesData[[#This Row],[sales]]&gt;4000,"High Category",IF(DmartSalesData[[#This Row],[sales]]&gt;2000,"Medium Category","Low Category"))</f>
        <v>Low Category</v>
      </c>
      <c r="G4260" s="2">
        <v>0.39</v>
      </c>
      <c r="H4260" s="24">
        <f t="shared" si="132"/>
        <v>752.54009999999994</v>
      </c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63" t="str">
        <f>IF(AND(DmartSalesData[[#This Row],[sales]]&gt;3000,DmartSalesData[[#This Row],[profit]]&gt;500),"Good","Not Good")</f>
        <v>Not Good</v>
      </c>
      <c r="R4260" s="73">
        <f>YEAR(DmartSalesData[[#This Row],[order_date]])</f>
        <v>2024</v>
      </c>
      <c r="S4260" s="73"/>
    </row>
    <row r="4261" spans="1:19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 t="str">
        <f>IF(DmartSalesData[[#This Row],[sales]]&gt;4000,"High Category",IF(DmartSalesData[[#This Row],[sales]]&gt;2000,"Medium Category","Low Category"))</f>
        <v>Medium Category</v>
      </c>
      <c r="G4261" s="2">
        <v>0.22</v>
      </c>
      <c r="H4261" s="24">
        <f t="shared" si="132"/>
        <v>857.4896</v>
      </c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63" t="str">
        <f>IF(AND(DmartSalesData[[#This Row],[sales]]&gt;3000,DmartSalesData[[#This Row],[profit]]&gt;500),"Good","Not Good")</f>
        <v>Good</v>
      </c>
      <c r="R4261" s="73">
        <f>YEAR(DmartSalesData[[#This Row],[order_date]])</f>
        <v>2024</v>
      </c>
      <c r="S4261" s="73"/>
    </row>
    <row r="4262" spans="1:19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 t="str">
        <f>IF(DmartSalesData[[#This Row],[sales]]&gt;4000,"High Category",IF(DmartSalesData[[#This Row],[sales]]&gt;2000,"Medium Category","Low Category"))</f>
        <v>High Category</v>
      </c>
      <c r="G4262" s="2">
        <v>0.11</v>
      </c>
      <c r="H4262" s="24">
        <f t="shared" si="132"/>
        <v>487.72680000000003</v>
      </c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63" t="str">
        <f>IF(AND(DmartSalesData[[#This Row],[sales]]&gt;3000,DmartSalesData[[#This Row],[profit]]&gt;500),"Good","Not Good")</f>
        <v>Not Good</v>
      </c>
      <c r="R4262" s="73">
        <f>YEAR(DmartSalesData[[#This Row],[order_date]])</f>
        <v>2024</v>
      </c>
      <c r="S4262" s="73"/>
    </row>
    <row r="4263" spans="1:19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 t="str">
        <f>IF(DmartSalesData[[#This Row],[sales]]&gt;4000,"High Category",IF(DmartSalesData[[#This Row],[sales]]&gt;2000,"Medium Category","Low Category"))</f>
        <v>Low Category</v>
      </c>
      <c r="G4263" s="2">
        <v>0.11</v>
      </c>
      <c r="H4263" s="24">
        <f t="shared" si="132"/>
        <v>43.188200000000002</v>
      </c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63" t="str">
        <f>IF(AND(DmartSalesData[[#This Row],[sales]]&gt;3000,DmartSalesData[[#This Row],[profit]]&gt;500),"Good","Not Good")</f>
        <v>Not Good</v>
      </c>
      <c r="R4263" s="73">
        <f>YEAR(DmartSalesData[[#This Row],[order_date]])</f>
        <v>2023</v>
      </c>
      <c r="S4263" s="73"/>
    </row>
    <row r="4264" spans="1:19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 t="str">
        <f>IF(DmartSalesData[[#This Row],[sales]]&gt;4000,"High Category",IF(DmartSalesData[[#This Row],[sales]]&gt;2000,"Medium Category","Low Category"))</f>
        <v>Medium Category</v>
      </c>
      <c r="G4264" s="2">
        <v>0.45</v>
      </c>
      <c r="H4264" s="24">
        <f t="shared" si="132"/>
        <v>1446.066</v>
      </c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63" t="str">
        <f>IF(AND(DmartSalesData[[#This Row],[sales]]&gt;3000,DmartSalesData[[#This Row],[profit]]&gt;500),"Good","Not Good")</f>
        <v>Good</v>
      </c>
      <c r="R4264" s="73">
        <f>YEAR(DmartSalesData[[#This Row],[order_date]])</f>
        <v>2024</v>
      </c>
      <c r="S4264" s="73"/>
    </row>
    <row r="4265" spans="1:19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 t="str">
        <f>IF(DmartSalesData[[#This Row],[sales]]&gt;4000,"High Category",IF(DmartSalesData[[#This Row],[sales]]&gt;2000,"Medium Category","Low Category"))</f>
        <v>Low Category</v>
      </c>
      <c r="G4265" s="2">
        <v>0.39</v>
      </c>
      <c r="H4265" s="24">
        <f t="shared" si="132"/>
        <v>646.04669999999999</v>
      </c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63" t="str">
        <f>IF(AND(DmartSalesData[[#This Row],[sales]]&gt;3000,DmartSalesData[[#This Row],[profit]]&gt;500),"Good","Not Good")</f>
        <v>Not Good</v>
      </c>
      <c r="R4265" s="73">
        <f>YEAR(DmartSalesData[[#This Row],[order_date]])</f>
        <v>2024</v>
      </c>
      <c r="S4265" s="73"/>
    </row>
    <row r="4266" spans="1:19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 t="str">
        <f>IF(DmartSalesData[[#This Row],[sales]]&gt;4000,"High Category",IF(DmartSalesData[[#This Row],[sales]]&gt;2000,"Medium Category","Low Category"))</f>
        <v>Medium Category</v>
      </c>
      <c r="G4266" s="2">
        <v>0.02</v>
      </c>
      <c r="H4266" s="24">
        <f t="shared" si="132"/>
        <v>59.161000000000001</v>
      </c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63" t="str">
        <f>IF(AND(DmartSalesData[[#This Row],[sales]]&gt;3000,DmartSalesData[[#This Row],[profit]]&gt;500),"Good","Not Good")</f>
        <v>Not Good</v>
      </c>
      <c r="R4266" s="73">
        <f>YEAR(DmartSalesData[[#This Row],[order_date]])</f>
        <v>2024</v>
      </c>
      <c r="S4266" s="73"/>
    </row>
    <row r="4267" spans="1:19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 t="str">
        <f>IF(DmartSalesData[[#This Row],[sales]]&gt;4000,"High Category",IF(DmartSalesData[[#This Row],[sales]]&gt;2000,"Medium Category","Low Category"))</f>
        <v>Medium Category</v>
      </c>
      <c r="G4267" s="2">
        <v>0.47</v>
      </c>
      <c r="H4267" s="24">
        <f t="shared" si="132"/>
        <v>1161.4404999999999</v>
      </c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63" t="str">
        <f>IF(AND(DmartSalesData[[#This Row],[sales]]&gt;3000,DmartSalesData[[#This Row],[profit]]&gt;500),"Good","Not Good")</f>
        <v>Not Good</v>
      </c>
      <c r="R4267" s="73">
        <f>YEAR(DmartSalesData[[#This Row],[order_date]])</f>
        <v>2024</v>
      </c>
      <c r="S4267" s="73"/>
    </row>
    <row r="4268" spans="1:19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 t="str">
        <f>IF(DmartSalesData[[#This Row],[sales]]&gt;4000,"High Category",IF(DmartSalesData[[#This Row],[sales]]&gt;2000,"Medium Category","Low Category"))</f>
        <v>Low Category</v>
      </c>
      <c r="G4268" s="2">
        <v>0.06</v>
      </c>
      <c r="H4268" s="24">
        <f t="shared" si="132"/>
        <v>104.10119999999999</v>
      </c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63" t="str">
        <f>IF(AND(DmartSalesData[[#This Row],[sales]]&gt;3000,DmartSalesData[[#This Row],[profit]]&gt;500),"Good","Not Good")</f>
        <v>Not Good</v>
      </c>
      <c r="R4268" s="73">
        <f>YEAR(DmartSalesData[[#This Row],[order_date]])</f>
        <v>2024</v>
      </c>
      <c r="S4268" s="73"/>
    </row>
    <row r="4269" spans="1:19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 t="str">
        <f>IF(DmartSalesData[[#This Row],[sales]]&gt;4000,"High Category",IF(DmartSalesData[[#This Row],[sales]]&gt;2000,"Medium Category","Low Category"))</f>
        <v>Low Category</v>
      </c>
      <c r="G4269" s="2">
        <v>0.33</v>
      </c>
      <c r="H4269" s="24">
        <f t="shared" si="132"/>
        <v>186.31800000000001</v>
      </c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63" t="str">
        <f>IF(AND(DmartSalesData[[#This Row],[sales]]&gt;3000,DmartSalesData[[#This Row],[profit]]&gt;500),"Good","Not Good")</f>
        <v>Not Good</v>
      </c>
      <c r="R4269" s="73">
        <f>YEAR(DmartSalesData[[#This Row],[order_date]])</f>
        <v>2024</v>
      </c>
      <c r="S4269" s="73"/>
    </row>
    <row r="4270" spans="1:19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 t="str">
        <f>IF(DmartSalesData[[#This Row],[sales]]&gt;4000,"High Category",IF(DmartSalesData[[#This Row],[sales]]&gt;2000,"Medium Category","Low Category"))</f>
        <v>Medium Category</v>
      </c>
      <c r="G4270" s="2">
        <v>0.28000000000000003</v>
      </c>
      <c r="H4270" s="24">
        <f t="shared" si="132"/>
        <v>795.55280000000016</v>
      </c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63" t="str">
        <f>IF(AND(DmartSalesData[[#This Row],[sales]]&gt;3000,DmartSalesData[[#This Row],[profit]]&gt;500),"Good","Not Good")</f>
        <v>Not Good</v>
      </c>
      <c r="R4270" s="73">
        <f>YEAR(DmartSalesData[[#This Row],[order_date]])</f>
        <v>2024</v>
      </c>
      <c r="S4270" s="73"/>
    </row>
    <row r="4271" spans="1:19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 t="str">
        <f>IF(DmartSalesData[[#This Row],[sales]]&gt;4000,"High Category",IF(DmartSalesData[[#This Row],[sales]]&gt;2000,"Medium Category","Low Category"))</f>
        <v>Low Category</v>
      </c>
      <c r="G4271" s="2">
        <v>0.02</v>
      </c>
      <c r="H4271" s="24">
        <f t="shared" si="132"/>
        <v>13.053599999999999</v>
      </c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63" t="str">
        <f>IF(AND(DmartSalesData[[#This Row],[sales]]&gt;3000,DmartSalesData[[#This Row],[profit]]&gt;500),"Good","Not Good")</f>
        <v>Not Good</v>
      </c>
      <c r="R4271" s="73">
        <f>YEAR(DmartSalesData[[#This Row],[order_date]])</f>
        <v>2024</v>
      </c>
      <c r="S4271" s="73"/>
    </row>
    <row r="4272" spans="1:19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 t="str">
        <f>IF(DmartSalesData[[#This Row],[sales]]&gt;4000,"High Category",IF(DmartSalesData[[#This Row],[sales]]&gt;2000,"Medium Category","Low Category"))</f>
        <v>Low Category</v>
      </c>
      <c r="G4272" s="2">
        <v>0.15</v>
      </c>
      <c r="H4272" s="24">
        <f t="shared" si="132"/>
        <v>129.74850000000001</v>
      </c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63" t="str">
        <f>IF(AND(DmartSalesData[[#This Row],[sales]]&gt;3000,DmartSalesData[[#This Row],[profit]]&gt;500),"Good","Not Good")</f>
        <v>Not Good</v>
      </c>
      <c r="R4272" s="73">
        <f>YEAR(DmartSalesData[[#This Row],[order_date]])</f>
        <v>2023</v>
      </c>
      <c r="S4272" s="73"/>
    </row>
    <row r="4273" spans="1:19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 t="str">
        <f>IF(DmartSalesData[[#This Row],[sales]]&gt;4000,"High Category",IF(DmartSalesData[[#This Row],[sales]]&gt;2000,"Medium Category","Low Category"))</f>
        <v>High Category</v>
      </c>
      <c r="G4273" s="2">
        <v>0.39</v>
      </c>
      <c r="H4273" s="24">
        <f t="shared" si="132"/>
        <v>1915.9374</v>
      </c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63" t="str">
        <f>IF(AND(DmartSalesData[[#This Row],[sales]]&gt;3000,DmartSalesData[[#This Row],[profit]]&gt;500),"Good","Not Good")</f>
        <v>Good</v>
      </c>
      <c r="R4273" s="73">
        <f>YEAR(DmartSalesData[[#This Row],[order_date]])</f>
        <v>2024</v>
      </c>
      <c r="S4273" s="73"/>
    </row>
    <row r="4274" spans="1:19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 t="str">
        <f>IF(DmartSalesData[[#This Row],[sales]]&gt;4000,"High Category",IF(DmartSalesData[[#This Row],[sales]]&gt;2000,"Medium Category","Low Category"))</f>
        <v>Low Category</v>
      </c>
      <c r="G4274" s="2">
        <v>0.15</v>
      </c>
      <c r="H4274" s="24">
        <f t="shared" si="132"/>
        <v>247.77899999999997</v>
      </c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63" t="str">
        <f>IF(AND(DmartSalesData[[#This Row],[sales]]&gt;3000,DmartSalesData[[#This Row],[profit]]&gt;500),"Good","Not Good")</f>
        <v>Not Good</v>
      </c>
      <c r="R4274" s="73">
        <f>YEAR(DmartSalesData[[#This Row],[order_date]])</f>
        <v>2024</v>
      </c>
      <c r="S4274" s="73"/>
    </row>
    <row r="4275" spans="1:19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 t="str">
        <f>IF(DmartSalesData[[#This Row],[sales]]&gt;4000,"High Category",IF(DmartSalesData[[#This Row],[sales]]&gt;2000,"Medium Category","Low Category"))</f>
        <v>Medium Category</v>
      </c>
      <c r="G4275" s="2">
        <v>0.24</v>
      </c>
      <c r="H4275" s="24">
        <f t="shared" si="132"/>
        <v>711.29759999999987</v>
      </c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63" t="str">
        <f>IF(AND(DmartSalesData[[#This Row],[sales]]&gt;3000,DmartSalesData[[#This Row],[profit]]&gt;500),"Good","Not Good")</f>
        <v>Not Good</v>
      </c>
      <c r="R4275" s="73">
        <f>YEAR(DmartSalesData[[#This Row],[order_date]])</f>
        <v>2023</v>
      </c>
      <c r="S4275" s="73"/>
    </row>
    <row r="4276" spans="1:19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 t="str">
        <f>IF(DmartSalesData[[#This Row],[sales]]&gt;4000,"High Category",IF(DmartSalesData[[#This Row],[sales]]&gt;2000,"Medium Category","Low Category"))</f>
        <v>Low Category</v>
      </c>
      <c r="G4276" s="2">
        <v>0.35</v>
      </c>
      <c r="H4276" s="24">
        <f t="shared" si="132"/>
        <v>501.87899999999996</v>
      </c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63" t="str">
        <f>IF(AND(DmartSalesData[[#This Row],[sales]]&gt;3000,DmartSalesData[[#This Row],[profit]]&gt;500),"Good","Not Good")</f>
        <v>Not Good</v>
      </c>
      <c r="R4276" s="73">
        <f>YEAR(DmartSalesData[[#This Row],[order_date]])</f>
        <v>2023</v>
      </c>
      <c r="S4276" s="73"/>
    </row>
    <row r="4277" spans="1:19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 t="str">
        <f>IF(DmartSalesData[[#This Row],[sales]]&gt;4000,"High Category",IF(DmartSalesData[[#This Row],[sales]]&gt;2000,"Medium Category","Low Category"))</f>
        <v>High Category</v>
      </c>
      <c r="G4277" s="2">
        <v>0.04</v>
      </c>
      <c r="H4277" s="24">
        <f t="shared" si="132"/>
        <v>173.64000000000001</v>
      </c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63" t="str">
        <f>IF(AND(DmartSalesData[[#This Row],[sales]]&gt;3000,DmartSalesData[[#This Row],[profit]]&gt;500),"Good","Not Good")</f>
        <v>Good</v>
      </c>
      <c r="R4277" s="73">
        <f>YEAR(DmartSalesData[[#This Row],[order_date]])</f>
        <v>2023</v>
      </c>
      <c r="S4277" s="73"/>
    </row>
    <row r="4278" spans="1:19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 t="str">
        <f>IF(DmartSalesData[[#This Row],[sales]]&gt;4000,"High Category",IF(DmartSalesData[[#This Row],[sales]]&gt;2000,"Medium Category","Low Category"))</f>
        <v>Low Category</v>
      </c>
      <c r="G4278" s="2">
        <v>0.42</v>
      </c>
      <c r="H4278" s="24">
        <f t="shared" si="132"/>
        <v>625.11539999999991</v>
      </c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63" t="str">
        <f>IF(AND(DmartSalesData[[#This Row],[sales]]&gt;3000,DmartSalesData[[#This Row],[profit]]&gt;500),"Good","Not Good")</f>
        <v>Not Good</v>
      </c>
      <c r="R4278" s="73">
        <f>YEAR(DmartSalesData[[#This Row],[order_date]])</f>
        <v>2024</v>
      </c>
      <c r="S4278" s="73"/>
    </row>
    <row r="4279" spans="1:19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 t="str">
        <f>IF(DmartSalesData[[#This Row],[sales]]&gt;4000,"High Category",IF(DmartSalesData[[#This Row],[sales]]&gt;2000,"Medium Category","Low Category"))</f>
        <v>Low Category</v>
      </c>
      <c r="G4279" s="2">
        <v>0.02</v>
      </c>
      <c r="H4279" s="24">
        <f t="shared" si="132"/>
        <v>37.954799999999999</v>
      </c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63" t="str">
        <f>IF(AND(DmartSalesData[[#This Row],[sales]]&gt;3000,DmartSalesData[[#This Row],[profit]]&gt;500),"Good","Not Good")</f>
        <v>Not Good</v>
      </c>
      <c r="R4279" s="73">
        <f>YEAR(DmartSalesData[[#This Row],[order_date]])</f>
        <v>2024</v>
      </c>
      <c r="S4279" s="73"/>
    </row>
    <row r="4280" spans="1:19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 t="str">
        <f>IF(DmartSalesData[[#This Row],[sales]]&gt;4000,"High Category",IF(DmartSalesData[[#This Row],[sales]]&gt;2000,"Medium Category","Low Category"))</f>
        <v>Medium Category</v>
      </c>
      <c r="G4280" s="2">
        <v>0.13</v>
      </c>
      <c r="H4280" s="24">
        <f t="shared" si="132"/>
        <v>400.54300000000001</v>
      </c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63" t="str">
        <f>IF(AND(DmartSalesData[[#This Row],[sales]]&gt;3000,DmartSalesData[[#This Row],[profit]]&gt;500),"Good","Not Good")</f>
        <v>Good</v>
      </c>
      <c r="R4280" s="73">
        <f>YEAR(DmartSalesData[[#This Row],[order_date]])</f>
        <v>2023</v>
      </c>
      <c r="S4280" s="73"/>
    </row>
    <row r="4281" spans="1:19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 t="str">
        <f>IF(DmartSalesData[[#This Row],[sales]]&gt;4000,"High Category",IF(DmartSalesData[[#This Row],[sales]]&gt;2000,"Medium Category","Low Category"))</f>
        <v>High Category</v>
      </c>
      <c r="G4281" s="2">
        <v>0.38</v>
      </c>
      <c r="H4281" s="24">
        <f t="shared" si="132"/>
        <v>1657.9134000000001</v>
      </c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63" t="str">
        <f>IF(AND(DmartSalesData[[#This Row],[sales]]&gt;3000,DmartSalesData[[#This Row],[profit]]&gt;500),"Good","Not Good")</f>
        <v>Good</v>
      </c>
      <c r="R4281" s="73">
        <f>YEAR(DmartSalesData[[#This Row],[order_date]])</f>
        <v>2024</v>
      </c>
      <c r="S4281" s="73"/>
    </row>
    <row r="4282" spans="1:19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 t="str">
        <f>IF(DmartSalesData[[#This Row],[sales]]&gt;4000,"High Category",IF(DmartSalesData[[#This Row],[sales]]&gt;2000,"Medium Category","Low Category"))</f>
        <v>High Category</v>
      </c>
      <c r="G4282" s="2">
        <v>0.46</v>
      </c>
      <c r="H4282" s="24">
        <f t="shared" si="132"/>
        <v>1885.7470000000001</v>
      </c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63" t="str">
        <f>IF(AND(DmartSalesData[[#This Row],[sales]]&gt;3000,DmartSalesData[[#This Row],[profit]]&gt;500),"Good","Not Good")</f>
        <v>Good</v>
      </c>
      <c r="R4282" s="73">
        <f>YEAR(DmartSalesData[[#This Row],[order_date]])</f>
        <v>2024</v>
      </c>
      <c r="S4282" s="73"/>
    </row>
    <row r="4283" spans="1:19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 t="str">
        <f>IF(DmartSalesData[[#This Row],[sales]]&gt;4000,"High Category",IF(DmartSalesData[[#This Row],[sales]]&gt;2000,"Medium Category","Low Category"))</f>
        <v>Low Category</v>
      </c>
      <c r="G4283" s="2">
        <v>0.38</v>
      </c>
      <c r="H4283" s="24">
        <f t="shared" si="132"/>
        <v>529.30580000000009</v>
      </c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63" t="str">
        <f>IF(AND(DmartSalesData[[#This Row],[sales]]&gt;3000,DmartSalesData[[#This Row],[profit]]&gt;500),"Good","Not Good")</f>
        <v>Not Good</v>
      </c>
      <c r="R4283" s="73">
        <f>YEAR(DmartSalesData[[#This Row],[order_date]])</f>
        <v>2023</v>
      </c>
      <c r="S4283" s="73"/>
    </row>
    <row r="4284" spans="1:19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 t="str">
        <f>IF(DmartSalesData[[#This Row],[sales]]&gt;4000,"High Category",IF(DmartSalesData[[#This Row],[sales]]&gt;2000,"Medium Category","Low Category"))</f>
        <v>High Category</v>
      </c>
      <c r="G4284" s="2">
        <v>0.11</v>
      </c>
      <c r="H4284" s="24">
        <f t="shared" si="132"/>
        <v>458.13019999999995</v>
      </c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63" t="str">
        <f>IF(AND(DmartSalesData[[#This Row],[sales]]&gt;3000,DmartSalesData[[#This Row],[profit]]&gt;500),"Good","Not Good")</f>
        <v>Good</v>
      </c>
      <c r="R4284" s="73">
        <f>YEAR(DmartSalesData[[#This Row],[order_date]])</f>
        <v>2023</v>
      </c>
      <c r="S4284" s="73"/>
    </row>
    <row r="4285" spans="1:19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 t="str">
        <f>IF(DmartSalesData[[#This Row],[sales]]&gt;4000,"High Category",IF(DmartSalesData[[#This Row],[sales]]&gt;2000,"Medium Category","Low Category"))</f>
        <v>Medium Category</v>
      </c>
      <c r="G4285" s="2">
        <v>0.49</v>
      </c>
      <c r="H4285" s="24">
        <f t="shared" si="132"/>
        <v>1732.5714</v>
      </c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63" t="str">
        <f>IF(AND(DmartSalesData[[#This Row],[sales]]&gt;3000,DmartSalesData[[#This Row],[profit]]&gt;500),"Good","Not Good")</f>
        <v>Not Good</v>
      </c>
      <c r="R4285" s="73">
        <f>YEAR(DmartSalesData[[#This Row],[order_date]])</f>
        <v>2023</v>
      </c>
      <c r="S4285" s="73"/>
    </row>
    <row r="4286" spans="1:19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 t="str">
        <f>IF(DmartSalesData[[#This Row],[sales]]&gt;4000,"High Category",IF(DmartSalesData[[#This Row],[sales]]&gt;2000,"Medium Category","Low Category"))</f>
        <v>High Category</v>
      </c>
      <c r="G4286" s="2">
        <v>0.21</v>
      </c>
      <c r="H4286" s="24">
        <f t="shared" si="132"/>
        <v>1039.5336</v>
      </c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63" t="str">
        <f>IF(AND(DmartSalesData[[#This Row],[sales]]&gt;3000,DmartSalesData[[#This Row],[profit]]&gt;500),"Good","Not Good")</f>
        <v>Not Good</v>
      </c>
      <c r="R4286" s="73">
        <f>YEAR(DmartSalesData[[#This Row],[order_date]])</f>
        <v>2024</v>
      </c>
      <c r="S4286" s="73"/>
    </row>
    <row r="4287" spans="1:19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 t="str">
        <f>IF(DmartSalesData[[#This Row],[sales]]&gt;4000,"High Category",IF(DmartSalesData[[#This Row],[sales]]&gt;2000,"Medium Category","Low Category"))</f>
        <v>High Category</v>
      </c>
      <c r="G4287" s="2">
        <v>0.19</v>
      </c>
      <c r="H4287" s="24">
        <f t="shared" si="132"/>
        <v>889.90109999999993</v>
      </c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63" t="str">
        <f>IF(AND(DmartSalesData[[#This Row],[sales]]&gt;3000,DmartSalesData[[#This Row],[profit]]&gt;500),"Good","Not Good")</f>
        <v>Not Good</v>
      </c>
      <c r="R4287" s="73">
        <f>YEAR(DmartSalesData[[#This Row],[order_date]])</f>
        <v>2024</v>
      </c>
      <c r="S4287" s="73"/>
    </row>
    <row r="4288" spans="1:19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 t="str">
        <f>IF(DmartSalesData[[#This Row],[sales]]&gt;4000,"High Category",IF(DmartSalesData[[#This Row],[sales]]&gt;2000,"Medium Category","Low Category"))</f>
        <v>Medium Category</v>
      </c>
      <c r="G4288" s="2">
        <v>0.43</v>
      </c>
      <c r="H4288" s="24">
        <f t="shared" si="132"/>
        <v>1166.3190999999999</v>
      </c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63" t="str">
        <f>IF(AND(DmartSalesData[[#This Row],[sales]]&gt;3000,DmartSalesData[[#This Row],[profit]]&gt;500),"Good","Not Good")</f>
        <v>Not Good</v>
      </c>
      <c r="R4288" s="73">
        <f>YEAR(DmartSalesData[[#This Row],[order_date]])</f>
        <v>2023</v>
      </c>
      <c r="S4288" s="73"/>
    </row>
    <row r="4289" spans="1:19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 t="str">
        <f>IF(DmartSalesData[[#This Row],[sales]]&gt;4000,"High Category",IF(DmartSalesData[[#This Row],[sales]]&gt;2000,"Medium Category","Low Category"))</f>
        <v>Medium Category</v>
      </c>
      <c r="G4289" s="2">
        <v>0.03</v>
      </c>
      <c r="H4289" s="24">
        <f t="shared" si="132"/>
        <v>113.23949999999999</v>
      </c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63" t="str">
        <f>IF(AND(DmartSalesData[[#This Row],[sales]]&gt;3000,DmartSalesData[[#This Row],[profit]]&gt;500),"Good","Not Good")</f>
        <v>Good</v>
      </c>
      <c r="R4289" s="73">
        <f>YEAR(DmartSalesData[[#This Row],[order_date]])</f>
        <v>2024</v>
      </c>
      <c r="S4289" s="73"/>
    </row>
    <row r="4290" spans="1:19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 t="str">
        <f>IF(DmartSalesData[[#This Row],[sales]]&gt;4000,"High Category",IF(DmartSalesData[[#This Row],[sales]]&gt;2000,"Medium Category","Low Category"))</f>
        <v>Medium Category</v>
      </c>
      <c r="G4290" s="2">
        <v>0.28000000000000003</v>
      </c>
      <c r="H4290" s="24">
        <f t="shared" ref="H4290:H4353" si="134">E4290*G4290</f>
        <v>810.28640000000007</v>
      </c>
      <c r="I4290" s="2">
        <f t="shared" ref="I4290:I4353" si="135">E4290-H4290</f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63" t="str">
        <f>IF(AND(DmartSalesData[[#This Row],[sales]]&gt;3000,DmartSalesData[[#This Row],[profit]]&gt;500),"Good","Not Good")</f>
        <v>Not Good</v>
      </c>
      <c r="R4290" s="73">
        <f>YEAR(DmartSalesData[[#This Row],[order_date]])</f>
        <v>2024</v>
      </c>
      <c r="S4290" s="73"/>
    </row>
    <row r="4291" spans="1:19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 t="str">
        <f>IF(DmartSalesData[[#This Row],[sales]]&gt;4000,"High Category",IF(DmartSalesData[[#This Row],[sales]]&gt;2000,"Medium Category","Low Category"))</f>
        <v>Medium Category</v>
      </c>
      <c r="G4291" s="2">
        <v>0.48</v>
      </c>
      <c r="H4291" s="24">
        <f t="shared" si="134"/>
        <v>1447.4304</v>
      </c>
      <c r="I4291" s="2">
        <f t="shared" si="135"/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63" t="str">
        <f>IF(AND(DmartSalesData[[#This Row],[sales]]&gt;3000,DmartSalesData[[#This Row],[profit]]&gt;500),"Good","Not Good")</f>
        <v>Not Good</v>
      </c>
      <c r="R4291" s="73">
        <f>YEAR(DmartSalesData[[#This Row],[order_date]])</f>
        <v>2023</v>
      </c>
      <c r="S4291" s="73"/>
    </row>
    <row r="4292" spans="1:19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 t="str">
        <f>IF(DmartSalesData[[#This Row],[sales]]&gt;4000,"High Category",IF(DmartSalesData[[#This Row],[sales]]&gt;2000,"Medium Category","Low Category"))</f>
        <v>Low Category</v>
      </c>
      <c r="G4292" s="2">
        <v>0.05</v>
      </c>
      <c r="H4292" s="24">
        <f t="shared" si="134"/>
        <v>29.867500000000003</v>
      </c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63" t="str">
        <f>IF(AND(DmartSalesData[[#This Row],[sales]]&gt;3000,DmartSalesData[[#This Row],[profit]]&gt;500),"Good","Not Good")</f>
        <v>Not Good</v>
      </c>
      <c r="R4292" s="73">
        <f>YEAR(DmartSalesData[[#This Row],[order_date]])</f>
        <v>2023</v>
      </c>
      <c r="S4292" s="73"/>
    </row>
    <row r="4293" spans="1:19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 t="str">
        <f>IF(DmartSalesData[[#This Row],[sales]]&gt;4000,"High Category",IF(DmartSalesData[[#This Row],[sales]]&gt;2000,"Medium Category","Low Category"))</f>
        <v>Low Category</v>
      </c>
      <c r="G4293" s="2">
        <v>0.27</v>
      </c>
      <c r="H4293" s="24">
        <f t="shared" si="134"/>
        <v>29.970000000000002</v>
      </c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63" t="str">
        <f>IF(AND(DmartSalesData[[#This Row],[sales]]&gt;3000,DmartSalesData[[#This Row],[profit]]&gt;500),"Good","Not Good")</f>
        <v>Not Good</v>
      </c>
      <c r="R4293" s="73">
        <f>YEAR(DmartSalesData[[#This Row],[order_date]])</f>
        <v>2024</v>
      </c>
      <c r="S4293" s="73"/>
    </row>
    <row r="4294" spans="1:19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 t="str">
        <f>IF(DmartSalesData[[#This Row],[sales]]&gt;4000,"High Category",IF(DmartSalesData[[#This Row],[sales]]&gt;2000,"Medium Category","Low Category"))</f>
        <v>Low Category</v>
      </c>
      <c r="G4294" s="2">
        <v>7.0000000000000007E-2</v>
      </c>
      <c r="H4294" s="24">
        <f t="shared" si="134"/>
        <v>23.527700000000003</v>
      </c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63" t="str">
        <f>IF(AND(DmartSalesData[[#This Row],[sales]]&gt;3000,DmartSalesData[[#This Row],[profit]]&gt;500),"Good","Not Good")</f>
        <v>Not Good</v>
      </c>
      <c r="R4294" s="73">
        <f>YEAR(DmartSalesData[[#This Row],[order_date]])</f>
        <v>2024</v>
      </c>
      <c r="S4294" s="73"/>
    </row>
    <row r="4295" spans="1:19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 t="str">
        <f>IF(DmartSalesData[[#This Row],[sales]]&gt;4000,"High Category",IF(DmartSalesData[[#This Row],[sales]]&gt;2000,"Medium Category","Low Category"))</f>
        <v>High Category</v>
      </c>
      <c r="G4295" s="2">
        <v>0.44</v>
      </c>
      <c r="H4295" s="24">
        <f t="shared" si="134"/>
        <v>2128.0556000000001</v>
      </c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63" t="str">
        <f>IF(AND(DmartSalesData[[#This Row],[sales]]&gt;3000,DmartSalesData[[#This Row],[profit]]&gt;500),"Good","Not Good")</f>
        <v>Not Good</v>
      </c>
      <c r="R4295" s="73">
        <f>YEAR(DmartSalesData[[#This Row],[order_date]])</f>
        <v>2024</v>
      </c>
      <c r="S4295" s="73"/>
    </row>
    <row r="4296" spans="1:19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 t="str">
        <f>IF(DmartSalesData[[#This Row],[sales]]&gt;4000,"High Category",IF(DmartSalesData[[#This Row],[sales]]&gt;2000,"Medium Category","Low Category"))</f>
        <v>Low Category</v>
      </c>
      <c r="G4296" s="2">
        <v>0.28999999999999998</v>
      </c>
      <c r="H4296" s="24">
        <f t="shared" si="134"/>
        <v>208.42589999999998</v>
      </c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63" t="str">
        <f>IF(AND(DmartSalesData[[#This Row],[sales]]&gt;3000,DmartSalesData[[#This Row],[profit]]&gt;500),"Good","Not Good")</f>
        <v>Not Good</v>
      </c>
      <c r="R4296" s="73">
        <f>YEAR(DmartSalesData[[#This Row],[order_date]])</f>
        <v>2023</v>
      </c>
      <c r="S4296" s="73"/>
    </row>
    <row r="4297" spans="1:19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 t="str">
        <f>IF(DmartSalesData[[#This Row],[sales]]&gt;4000,"High Category",IF(DmartSalesData[[#This Row],[sales]]&gt;2000,"Medium Category","Low Category"))</f>
        <v>Low Category</v>
      </c>
      <c r="G4297" s="2">
        <v>0.12</v>
      </c>
      <c r="H4297" s="24">
        <f t="shared" si="134"/>
        <v>38.101199999999999</v>
      </c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63" t="str">
        <f>IF(AND(DmartSalesData[[#This Row],[sales]]&gt;3000,DmartSalesData[[#This Row],[profit]]&gt;500),"Good","Not Good")</f>
        <v>Not Good</v>
      </c>
      <c r="R4297" s="73">
        <f>YEAR(DmartSalesData[[#This Row],[order_date]])</f>
        <v>2023</v>
      </c>
      <c r="S4297" s="73"/>
    </row>
    <row r="4298" spans="1:19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 t="str">
        <f>IF(DmartSalesData[[#This Row],[sales]]&gt;4000,"High Category",IF(DmartSalesData[[#This Row],[sales]]&gt;2000,"Medium Category","Low Category"))</f>
        <v>Low Category</v>
      </c>
      <c r="G4298" s="2">
        <v>0.15</v>
      </c>
      <c r="H4298" s="24">
        <f t="shared" si="134"/>
        <v>242.589</v>
      </c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63" t="str">
        <f>IF(AND(DmartSalesData[[#This Row],[sales]]&gt;3000,DmartSalesData[[#This Row],[profit]]&gt;500),"Good","Not Good")</f>
        <v>Not Good</v>
      </c>
      <c r="R4298" s="73">
        <f>YEAR(DmartSalesData[[#This Row],[order_date]])</f>
        <v>2024</v>
      </c>
      <c r="S4298" s="73"/>
    </row>
    <row r="4299" spans="1:19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 t="str">
        <f>IF(DmartSalesData[[#This Row],[sales]]&gt;4000,"High Category",IF(DmartSalesData[[#This Row],[sales]]&gt;2000,"Medium Category","Low Category"))</f>
        <v>Medium Category</v>
      </c>
      <c r="G4299" s="2">
        <v>0.26</v>
      </c>
      <c r="H4299" s="24">
        <f t="shared" si="134"/>
        <v>775.34080000000006</v>
      </c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63" t="str">
        <f>IF(AND(DmartSalesData[[#This Row],[sales]]&gt;3000,DmartSalesData[[#This Row],[profit]]&gt;500),"Good","Not Good")</f>
        <v>Not Good</v>
      </c>
      <c r="R4299" s="73">
        <f>YEAR(DmartSalesData[[#This Row],[order_date]])</f>
        <v>2023</v>
      </c>
      <c r="S4299" s="73"/>
    </row>
    <row r="4300" spans="1:19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 t="str">
        <f>IF(DmartSalesData[[#This Row],[sales]]&gt;4000,"High Category",IF(DmartSalesData[[#This Row],[sales]]&gt;2000,"Medium Category","Low Category"))</f>
        <v>High Category</v>
      </c>
      <c r="G4300" s="2">
        <v>0.36</v>
      </c>
      <c r="H4300" s="24">
        <f t="shared" si="134"/>
        <v>1709.0855999999999</v>
      </c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63" t="str">
        <f>IF(AND(DmartSalesData[[#This Row],[sales]]&gt;3000,DmartSalesData[[#This Row],[profit]]&gt;500),"Good","Not Good")</f>
        <v>Good</v>
      </c>
      <c r="R4300" s="73">
        <f>YEAR(DmartSalesData[[#This Row],[order_date]])</f>
        <v>2023</v>
      </c>
      <c r="S4300" s="73"/>
    </row>
    <row r="4301" spans="1:19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 t="str">
        <f>IF(DmartSalesData[[#This Row],[sales]]&gt;4000,"High Category",IF(DmartSalesData[[#This Row],[sales]]&gt;2000,"Medium Category","Low Category"))</f>
        <v>Medium Category</v>
      </c>
      <c r="G4301" s="2">
        <v>0.24</v>
      </c>
      <c r="H4301" s="24">
        <f t="shared" si="134"/>
        <v>847.06799999999987</v>
      </c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63" t="str">
        <f>IF(AND(DmartSalesData[[#This Row],[sales]]&gt;3000,DmartSalesData[[#This Row],[profit]]&gt;500),"Good","Not Good")</f>
        <v>Good</v>
      </c>
      <c r="R4301" s="73">
        <f>YEAR(DmartSalesData[[#This Row],[order_date]])</f>
        <v>2023</v>
      </c>
      <c r="S4301" s="73"/>
    </row>
    <row r="4302" spans="1:19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 t="str">
        <f>IF(DmartSalesData[[#This Row],[sales]]&gt;4000,"High Category",IF(DmartSalesData[[#This Row],[sales]]&gt;2000,"Medium Category","Low Category"))</f>
        <v>Low Category</v>
      </c>
      <c r="G4302" s="2">
        <v>0.09</v>
      </c>
      <c r="H4302" s="24">
        <f t="shared" si="134"/>
        <v>130.8717</v>
      </c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63" t="str">
        <f>IF(AND(DmartSalesData[[#This Row],[sales]]&gt;3000,DmartSalesData[[#This Row],[profit]]&gt;500),"Good","Not Good")</f>
        <v>Not Good</v>
      </c>
      <c r="R4302" s="73">
        <f>YEAR(DmartSalesData[[#This Row],[order_date]])</f>
        <v>2023</v>
      </c>
      <c r="S4302" s="73"/>
    </row>
    <row r="4303" spans="1:19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 t="str">
        <f>IF(DmartSalesData[[#This Row],[sales]]&gt;4000,"High Category",IF(DmartSalesData[[#This Row],[sales]]&gt;2000,"Medium Category","Low Category"))</f>
        <v>High Category</v>
      </c>
      <c r="G4303" s="2">
        <v>0.35</v>
      </c>
      <c r="H4303" s="24">
        <f t="shared" si="134"/>
        <v>1645.4829999999999</v>
      </c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63" t="str">
        <f>IF(AND(DmartSalesData[[#This Row],[sales]]&gt;3000,DmartSalesData[[#This Row],[profit]]&gt;500),"Good","Not Good")</f>
        <v>Good</v>
      </c>
      <c r="R4303" s="73">
        <f>YEAR(DmartSalesData[[#This Row],[order_date]])</f>
        <v>2023</v>
      </c>
      <c r="S4303" s="73"/>
    </row>
    <row r="4304" spans="1:19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 t="str">
        <f>IF(DmartSalesData[[#This Row],[sales]]&gt;4000,"High Category",IF(DmartSalesData[[#This Row],[sales]]&gt;2000,"Medium Category","Low Category"))</f>
        <v>Low Category</v>
      </c>
      <c r="G4304" s="2">
        <v>0.06</v>
      </c>
      <c r="H4304" s="24">
        <f t="shared" si="134"/>
        <v>16.596</v>
      </c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63" t="str">
        <f>IF(AND(DmartSalesData[[#This Row],[sales]]&gt;3000,DmartSalesData[[#This Row],[profit]]&gt;500),"Good","Not Good")</f>
        <v>Not Good</v>
      </c>
      <c r="R4304" s="73">
        <f>YEAR(DmartSalesData[[#This Row],[order_date]])</f>
        <v>2024</v>
      </c>
      <c r="S4304" s="73"/>
    </row>
    <row r="4305" spans="1:19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 t="str">
        <f>IF(DmartSalesData[[#This Row],[sales]]&gt;4000,"High Category",IF(DmartSalesData[[#This Row],[sales]]&gt;2000,"Medium Category","Low Category"))</f>
        <v>High Category</v>
      </c>
      <c r="G4305" s="2">
        <v>0.4</v>
      </c>
      <c r="H4305" s="24">
        <f t="shared" si="134"/>
        <v>1958.944</v>
      </c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63" t="str">
        <f>IF(AND(DmartSalesData[[#This Row],[sales]]&gt;3000,DmartSalesData[[#This Row],[profit]]&gt;500),"Good","Not Good")</f>
        <v>Good</v>
      </c>
      <c r="R4305" s="73">
        <f>YEAR(DmartSalesData[[#This Row],[order_date]])</f>
        <v>2024</v>
      </c>
      <c r="S4305" s="73"/>
    </row>
    <row r="4306" spans="1:19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 t="str">
        <f>IF(DmartSalesData[[#This Row],[sales]]&gt;4000,"High Category",IF(DmartSalesData[[#This Row],[sales]]&gt;2000,"Medium Category","Low Category"))</f>
        <v>Low Category</v>
      </c>
      <c r="G4306" s="2">
        <v>0.2</v>
      </c>
      <c r="H4306" s="24">
        <f t="shared" si="134"/>
        <v>77.468000000000004</v>
      </c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63" t="str">
        <f>IF(AND(DmartSalesData[[#This Row],[sales]]&gt;3000,DmartSalesData[[#This Row],[profit]]&gt;500),"Good","Not Good")</f>
        <v>Not Good</v>
      </c>
      <c r="R4306" s="73">
        <f>YEAR(DmartSalesData[[#This Row],[order_date]])</f>
        <v>2023</v>
      </c>
      <c r="S4306" s="73"/>
    </row>
    <row r="4307" spans="1:19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 t="str">
        <f>IF(DmartSalesData[[#This Row],[sales]]&gt;4000,"High Category",IF(DmartSalesData[[#This Row],[sales]]&gt;2000,"Medium Category","Low Category"))</f>
        <v>Medium Category</v>
      </c>
      <c r="G4307" s="2">
        <v>0.33</v>
      </c>
      <c r="H4307" s="24">
        <f t="shared" si="134"/>
        <v>1251.9738000000002</v>
      </c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63" t="str">
        <f>IF(AND(DmartSalesData[[#This Row],[sales]]&gt;3000,DmartSalesData[[#This Row],[profit]]&gt;500),"Good","Not Good")</f>
        <v>Not Good</v>
      </c>
      <c r="R4307" s="73">
        <f>YEAR(DmartSalesData[[#This Row],[order_date]])</f>
        <v>2023</v>
      </c>
      <c r="S4307" s="73"/>
    </row>
    <row r="4308" spans="1:19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 t="str">
        <f>IF(DmartSalesData[[#This Row],[sales]]&gt;4000,"High Category",IF(DmartSalesData[[#This Row],[sales]]&gt;2000,"Medium Category","Low Category"))</f>
        <v>Low Category</v>
      </c>
      <c r="G4308" s="2">
        <v>0.17</v>
      </c>
      <c r="H4308" s="24">
        <f t="shared" si="134"/>
        <v>54.733200000000004</v>
      </c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63" t="str">
        <f>IF(AND(DmartSalesData[[#This Row],[sales]]&gt;3000,DmartSalesData[[#This Row],[profit]]&gt;500),"Good","Not Good")</f>
        <v>Not Good</v>
      </c>
      <c r="R4308" s="73">
        <f>YEAR(DmartSalesData[[#This Row],[order_date]])</f>
        <v>2023</v>
      </c>
      <c r="S4308" s="73"/>
    </row>
    <row r="4309" spans="1:19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 t="str">
        <f>IF(DmartSalesData[[#This Row],[sales]]&gt;4000,"High Category",IF(DmartSalesData[[#This Row],[sales]]&gt;2000,"Medium Category","Low Category"))</f>
        <v>High Category</v>
      </c>
      <c r="G4309" s="2">
        <v>0.33</v>
      </c>
      <c r="H4309" s="24">
        <f t="shared" si="134"/>
        <v>1539.3344999999999</v>
      </c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63" t="str">
        <f>IF(AND(DmartSalesData[[#This Row],[sales]]&gt;3000,DmartSalesData[[#This Row],[profit]]&gt;500),"Good","Not Good")</f>
        <v>Good</v>
      </c>
      <c r="R4309" s="73">
        <f>YEAR(DmartSalesData[[#This Row],[order_date]])</f>
        <v>2024</v>
      </c>
      <c r="S4309" s="73"/>
    </row>
    <row r="4310" spans="1:19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 t="str">
        <f>IF(DmartSalesData[[#This Row],[sales]]&gt;4000,"High Category",IF(DmartSalesData[[#This Row],[sales]]&gt;2000,"Medium Category","Low Category"))</f>
        <v>Low Category</v>
      </c>
      <c r="G4310" s="2">
        <v>0.44</v>
      </c>
      <c r="H4310" s="24">
        <f t="shared" si="134"/>
        <v>278.2824</v>
      </c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63" t="str">
        <f>IF(AND(DmartSalesData[[#This Row],[sales]]&gt;3000,DmartSalesData[[#This Row],[profit]]&gt;500),"Good","Not Good")</f>
        <v>Not Good</v>
      </c>
      <c r="R4310" s="73">
        <f>YEAR(DmartSalesData[[#This Row],[order_date]])</f>
        <v>2024</v>
      </c>
      <c r="S4310" s="73"/>
    </row>
    <row r="4311" spans="1:19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 t="str">
        <f>IF(DmartSalesData[[#This Row],[sales]]&gt;4000,"High Category",IF(DmartSalesData[[#This Row],[sales]]&gt;2000,"Medium Category","Low Category"))</f>
        <v>Low Category</v>
      </c>
      <c r="G4311" s="2">
        <v>0.35</v>
      </c>
      <c r="H4311" s="24">
        <f t="shared" si="134"/>
        <v>121.57250000000001</v>
      </c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63" t="str">
        <f>IF(AND(DmartSalesData[[#This Row],[sales]]&gt;3000,DmartSalesData[[#This Row],[profit]]&gt;500),"Good","Not Good")</f>
        <v>Not Good</v>
      </c>
      <c r="R4311" s="73">
        <f>YEAR(DmartSalesData[[#This Row],[order_date]])</f>
        <v>2023</v>
      </c>
      <c r="S4311" s="73"/>
    </row>
    <row r="4312" spans="1:19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 t="str">
        <f>IF(DmartSalesData[[#This Row],[sales]]&gt;4000,"High Category",IF(DmartSalesData[[#This Row],[sales]]&gt;2000,"Medium Category","Low Category"))</f>
        <v>High Category</v>
      </c>
      <c r="G4312" s="2">
        <v>0.34</v>
      </c>
      <c r="H4312" s="24">
        <f t="shared" si="134"/>
        <v>1515.5160000000001</v>
      </c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63" t="str">
        <f>IF(AND(DmartSalesData[[#This Row],[sales]]&gt;3000,DmartSalesData[[#This Row],[profit]]&gt;500),"Good","Not Good")</f>
        <v>Good</v>
      </c>
      <c r="R4312" s="73">
        <f>YEAR(DmartSalesData[[#This Row],[order_date]])</f>
        <v>2024</v>
      </c>
      <c r="S4312" s="73"/>
    </row>
    <row r="4313" spans="1:19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 t="str">
        <f>IF(DmartSalesData[[#This Row],[sales]]&gt;4000,"High Category",IF(DmartSalesData[[#This Row],[sales]]&gt;2000,"Medium Category","Low Category"))</f>
        <v>Low Category</v>
      </c>
      <c r="G4313" s="2">
        <v>0.38</v>
      </c>
      <c r="H4313" s="24">
        <f t="shared" si="134"/>
        <v>216.3682</v>
      </c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63" t="str">
        <f>IF(AND(DmartSalesData[[#This Row],[sales]]&gt;3000,DmartSalesData[[#This Row],[profit]]&gt;500),"Good","Not Good")</f>
        <v>Not Good</v>
      </c>
      <c r="R4313" s="73">
        <f>YEAR(DmartSalesData[[#This Row],[order_date]])</f>
        <v>2024</v>
      </c>
      <c r="S4313" s="73"/>
    </row>
    <row r="4314" spans="1:19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 t="str">
        <f>IF(DmartSalesData[[#This Row],[sales]]&gt;4000,"High Category",IF(DmartSalesData[[#This Row],[sales]]&gt;2000,"Medium Category","Low Category"))</f>
        <v>High Category</v>
      </c>
      <c r="G4314" s="2">
        <v>0.25</v>
      </c>
      <c r="H4314" s="24">
        <f t="shared" si="134"/>
        <v>1002.465</v>
      </c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63" t="str">
        <f>IF(AND(DmartSalesData[[#This Row],[sales]]&gt;3000,DmartSalesData[[#This Row],[profit]]&gt;500),"Good","Not Good")</f>
        <v>Good</v>
      </c>
      <c r="R4314" s="73">
        <f>YEAR(DmartSalesData[[#This Row],[order_date]])</f>
        <v>2024</v>
      </c>
      <c r="S4314" s="73"/>
    </row>
    <row r="4315" spans="1:19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 t="str">
        <f>IF(DmartSalesData[[#This Row],[sales]]&gt;4000,"High Category",IF(DmartSalesData[[#This Row],[sales]]&gt;2000,"Medium Category","Low Category"))</f>
        <v>Medium Category</v>
      </c>
      <c r="G4315" s="2">
        <v>0.11</v>
      </c>
      <c r="H4315" s="24">
        <f t="shared" si="134"/>
        <v>413.65170000000001</v>
      </c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63" t="str">
        <f>IF(AND(DmartSalesData[[#This Row],[sales]]&gt;3000,DmartSalesData[[#This Row],[profit]]&gt;500),"Good","Not Good")</f>
        <v>Not Good</v>
      </c>
      <c r="R4315" s="73">
        <f>YEAR(DmartSalesData[[#This Row],[order_date]])</f>
        <v>2024</v>
      </c>
      <c r="S4315" s="73"/>
    </row>
    <row r="4316" spans="1:19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 t="str">
        <f>IF(DmartSalesData[[#This Row],[sales]]&gt;4000,"High Category",IF(DmartSalesData[[#This Row],[sales]]&gt;2000,"Medium Category","Low Category"))</f>
        <v>Medium Category</v>
      </c>
      <c r="G4316" s="2">
        <v>0.41</v>
      </c>
      <c r="H4316" s="24">
        <f t="shared" si="134"/>
        <v>1244.145</v>
      </c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63" t="str">
        <f>IF(AND(DmartSalesData[[#This Row],[sales]]&gt;3000,DmartSalesData[[#This Row],[profit]]&gt;500),"Good","Not Good")</f>
        <v>Not Good</v>
      </c>
      <c r="R4316" s="73">
        <f>YEAR(DmartSalesData[[#This Row],[order_date]])</f>
        <v>2023</v>
      </c>
      <c r="S4316" s="73"/>
    </row>
    <row r="4317" spans="1:19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 t="str">
        <f>IF(DmartSalesData[[#This Row],[sales]]&gt;4000,"High Category",IF(DmartSalesData[[#This Row],[sales]]&gt;2000,"Medium Category","Low Category"))</f>
        <v>Low Category</v>
      </c>
      <c r="G4317" s="2">
        <v>0.32</v>
      </c>
      <c r="H4317" s="24">
        <f t="shared" si="134"/>
        <v>624.64639999999997</v>
      </c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63" t="str">
        <f>IF(AND(DmartSalesData[[#This Row],[sales]]&gt;3000,DmartSalesData[[#This Row],[profit]]&gt;500),"Good","Not Good")</f>
        <v>Not Good</v>
      </c>
      <c r="R4317" s="73">
        <f>YEAR(DmartSalesData[[#This Row],[order_date]])</f>
        <v>2023</v>
      </c>
      <c r="S4317" s="73"/>
    </row>
    <row r="4318" spans="1:19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 t="str">
        <f>IF(DmartSalesData[[#This Row],[sales]]&gt;4000,"High Category",IF(DmartSalesData[[#This Row],[sales]]&gt;2000,"Medium Category","Low Category"))</f>
        <v>High Category</v>
      </c>
      <c r="G4318" s="2">
        <v>0.16</v>
      </c>
      <c r="H4318" s="24">
        <f t="shared" si="134"/>
        <v>733.81440000000009</v>
      </c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63" t="str">
        <f>IF(AND(DmartSalesData[[#This Row],[sales]]&gt;3000,DmartSalesData[[#This Row],[profit]]&gt;500),"Good","Not Good")</f>
        <v>Not Good</v>
      </c>
      <c r="R4318" s="73">
        <f>YEAR(DmartSalesData[[#This Row],[order_date]])</f>
        <v>2023</v>
      </c>
      <c r="S4318" s="73"/>
    </row>
    <row r="4319" spans="1:19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 t="str">
        <f>IF(DmartSalesData[[#This Row],[sales]]&gt;4000,"High Category",IF(DmartSalesData[[#This Row],[sales]]&gt;2000,"Medium Category","Low Category"))</f>
        <v>High Category</v>
      </c>
      <c r="G4319" s="2">
        <v>0.14000000000000001</v>
      </c>
      <c r="H4319" s="24">
        <f t="shared" si="134"/>
        <v>611.56200000000013</v>
      </c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63" t="str">
        <f>IF(AND(DmartSalesData[[#This Row],[sales]]&gt;3000,DmartSalesData[[#This Row],[profit]]&gt;500),"Good","Not Good")</f>
        <v>Not Good</v>
      </c>
      <c r="R4319" s="73">
        <f>YEAR(DmartSalesData[[#This Row],[order_date]])</f>
        <v>2023</v>
      </c>
      <c r="S4319" s="73"/>
    </row>
    <row r="4320" spans="1:19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 t="str">
        <f>IF(DmartSalesData[[#This Row],[sales]]&gt;4000,"High Category",IF(DmartSalesData[[#This Row],[sales]]&gt;2000,"Medium Category","Low Category"))</f>
        <v>Medium Category</v>
      </c>
      <c r="G4320" s="2">
        <v>0.25</v>
      </c>
      <c r="H4320" s="24">
        <f t="shared" si="134"/>
        <v>547.15250000000003</v>
      </c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63" t="str">
        <f>IF(AND(DmartSalesData[[#This Row],[sales]]&gt;3000,DmartSalesData[[#This Row],[profit]]&gt;500),"Good","Not Good")</f>
        <v>Not Good</v>
      </c>
      <c r="R4320" s="73">
        <f>YEAR(DmartSalesData[[#This Row],[order_date]])</f>
        <v>2024</v>
      </c>
      <c r="S4320" s="73"/>
    </row>
    <row r="4321" spans="1:19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 t="str">
        <f>IF(DmartSalesData[[#This Row],[sales]]&gt;4000,"High Category",IF(DmartSalesData[[#This Row],[sales]]&gt;2000,"Medium Category","Low Category"))</f>
        <v>Low Category</v>
      </c>
      <c r="G4321" s="2">
        <v>0.1</v>
      </c>
      <c r="H4321" s="24">
        <f t="shared" si="134"/>
        <v>123.54500000000002</v>
      </c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63" t="str">
        <f>IF(AND(DmartSalesData[[#This Row],[sales]]&gt;3000,DmartSalesData[[#This Row],[profit]]&gt;500),"Good","Not Good")</f>
        <v>Not Good</v>
      </c>
      <c r="R4321" s="73">
        <f>YEAR(DmartSalesData[[#This Row],[order_date]])</f>
        <v>2023</v>
      </c>
      <c r="S4321" s="73"/>
    </row>
    <row r="4322" spans="1:19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 t="str">
        <f>IF(DmartSalesData[[#This Row],[sales]]&gt;4000,"High Category",IF(DmartSalesData[[#This Row],[sales]]&gt;2000,"Medium Category","Low Category"))</f>
        <v>Low Category</v>
      </c>
      <c r="G4322" s="2">
        <v>0.44</v>
      </c>
      <c r="H4322" s="24">
        <f t="shared" si="134"/>
        <v>631.66399999999999</v>
      </c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63" t="str">
        <f>IF(AND(DmartSalesData[[#This Row],[sales]]&gt;3000,DmartSalesData[[#This Row],[profit]]&gt;500),"Good","Not Good")</f>
        <v>Not Good</v>
      </c>
      <c r="R4322" s="73">
        <f>YEAR(DmartSalesData[[#This Row],[order_date]])</f>
        <v>2023</v>
      </c>
      <c r="S4322" s="73"/>
    </row>
    <row r="4323" spans="1:19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 t="str">
        <f>IF(DmartSalesData[[#This Row],[sales]]&gt;4000,"High Category",IF(DmartSalesData[[#This Row],[sales]]&gt;2000,"Medium Category","Low Category"))</f>
        <v>Low Category</v>
      </c>
      <c r="G4323" s="2">
        <v>0.39</v>
      </c>
      <c r="H4323" s="24">
        <f t="shared" si="134"/>
        <v>460.0401</v>
      </c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63" t="str">
        <f>IF(AND(DmartSalesData[[#This Row],[sales]]&gt;3000,DmartSalesData[[#This Row],[profit]]&gt;500),"Good","Not Good")</f>
        <v>Not Good</v>
      </c>
      <c r="R4323" s="73">
        <f>YEAR(DmartSalesData[[#This Row],[order_date]])</f>
        <v>2024</v>
      </c>
      <c r="S4323" s="73"/>
    </row>
    <row r="4324" spans="1:19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 t="str">
        <f>IF(DmartSalesData[[#This Row],[sales]]&gt;4000,"High Category",IF(DmartSalesData[[#This Row],[sales]]&gt;2000,"Medium Category","Low Category"))</f>
        <v>Medium Category</v>
      </c>
      <c r="G4324" s="2">
        <v>0.15</v>
      </c>
      <c r="H4324" s="24">
        <f t="shared" si="134"/>
        <v>412.81950000000001</v>
      </c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63" t="str">
        <f>IF(AND(DmartSalesData[[#This Row],[sales]]&gt;3000,DmartSalesData[[#This Row],[profit]]&gt;500),"Good","Not Good")</f>
        <v>Not Good</v>
      </c>
      <c r="R4324" s="73">
        <f>YEAR(DmartSalesData[[#This Row],[order_date]])</f>
        <v>2024</v>
      </c>
      <c r="S4324" s="73"/>
    </row>
    <row r="4325" spans="1:19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 t="str">
        <f>IF(DmartSalesData[[#This Row],[sales]]&gt;4000,"High Category",IF(DmartSalesData[[#This Row],[sales]]&gt;2000,"Medium Category","Low Category"))</f>
        <v>High Category</v>
      </c>
      <c r="G4325" s="2">
        <v>0.02</v>
      </c>
      <c r="H4325" s="24">
        <f t="shared" si="134"/>
        <v>87.116799999999998</v>
      </c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63" t="str">
        <f>IF(AND(DmartSalesData[[#This Row],[sales]]&gt;3000,DmartSalesData[[#This Row],[profit]]&gt;500),"Good","Not Good")</f>
        <v>Good</v>
      </c>
      <c r="R4325" s="73">
        <f>YEAR(DmartSalesData[[#This Row],[order_date]])</f>
        <v>2023</v>
      </c>
      <c r="S4325" s="73"/>
    </row>
    <row r="4326" spans="1:19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 t="str">
        <f>IF(DmartSalesData[[#This Row],[sales]]&gt;4000,"High Category",IF(DmartSalesData[[#This Row],[sales]]&gt;2000,"Medium Category","Low Category"))</f>
        <v>Medium Category</v>
      </c>
      <c r="G4326" s="2">
        <v>0.03</v>
      </c>
      <c r="H4326" s="24">
        <f t="shared" si="134"/>
        <v>116.72099999999999</v>
      </c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63" t="str">
        <f>IF(AND(DmartSalesData[[#This Row],[sales]]&gt;3000,DmartSalesData[[#This Row],[profit]]&gt;500),"Good","Not Good")</f>
        <v>Good</v>
      </c>
      <c r="R4326" s="73">
        <f>YEAR(DmartSalesData[[#This Row],[order_date]])</f>
        <v>2023</v>
      </c>
      <c r="S4326" s="73"/>
    </row>
    <row r="4327" spans="1:19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 t="str">
        <f>IF(DmartSalesData[[#This Row],[sales]]&gt;4000,"High Category",IF(DmartSalesData[[#This Row],[sales]]&gt;2000,"Medium Category","Low Category"))</f>
        <v>Medium Category</v>
      </c>
      <c r="G4327" s="2">
        <v>0.15</v>
      </c>
      <c r="H4327" s="24">
        <f t="shared" si="134"/>
        <v>599.69999999999993</v>
      </c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63" t="str">
        <f>IF(AND(DmartSalesData[[#This Row],[sales]]&gt;3000,DmartSalesData[[#This Row],[profit]]&gt;500),"Good","Not Good")</f>
        <v>Not Good</v>
      </c>
      <c r="R4327" s="73">
        <f>YEAR(DmartSalesData[[#This Row],[order_date]])</f>
        <v>2023</v>
      </c>
      <c r="S4327" s="73"/>
    </row>
    <row r="4328" spans="1:19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 t="str">
        <f>IF(DmartSalesData[[#This Row],[sales]]&gt;4000,"High Category",IF(DmartSalesData[[#This Row],[sales]]&gt;2000,"Medium Category","Low Category"))</f>
        <v>Medium Category</v>
      </c>
      <c r="G4328" s="2">
        <v>7.0000000000000007E-2</v>
      </c>
      <c r="H4328" s="24">
        <f t="shared" si="134"/>
        <v>160.76270000000002</v>
      </c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63" t="str">
        <f>IF(AND(DmartSalesData[[#This Row],[sales]]&gt;3000,DmartSalesData[[#This Row],[profit]]&gt;500),"Good","Not Good")</f>
        <v>Not Good</v>
      </c>
      <c r="R4328" s="73">
        <f>YEAR(DmartSalesData[[#This Row],[order_date]])</f>
        <v>2024</v>
      </c>
      <c r="S4328" s="73"/>
    </row>
    <row r="4329" spans="1:19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 t="str">
        <f>IF(DmartSalesData[[#This Row],[sales]]&gt;4000,"High Category",IF(DmartSalesData[[#This Row],[sales]]&gt;2000,"Medium Category","Low Category"))</f>
        <v>Low Category</v>
      </c>
      <c r="G4329" s="2">
        <v>0.44</v>
      </c>
      <c r="H4329" s="24">
        <f t="shared" si="134"/>
        <v>739.19119999999998</v>
      </c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63" t="str">
        <f>IF(AND(DmartSalesData[[#This Row],[sales]]&gt;3000,DmartSalesData[[#This Row],[profit]]&gt;500),"Good","Not Good")</f>
        <v>Not Good</v>
      </c>
      <c r="R4329" s="73">
        <f>YEAR(DmartSalesData[[#This Row],[order_date]])</f>
        <v>2024</v>
      </c>
      <c r="S4329" s="73"/>
    </row>
    <row r="4330" spans="1:19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 t="str">
        <f>IF(DmartSalesData[[#This Row],[sales]]&gt;4000,"High Category",IF(DmartSalesData[[#This Row],[sales]]&gt;2000,"Medium Category","Low Category"))</f>
        <v>Medium Category</v>
      </c>
      <c r="G4330" s="2">
        <v>0.21</v>
      </c>
      <c r="H4330" s="24">
        <f t="shared" si="134"/>
        <v>800.3184</v>
      </c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63" t="str">
        <f>IF(AND(DmartSalesData[[#This Row],[sales]]&gt;3000,DmartSalesData[[#This Row],[profit]]&gt;500),"Good","Not Good")</f>
        <v>Good</v>
      </c>
      <c r="R4330" s="73">
        <f>YEAR(DmartSalesData[[#This Row],[order_date]])</f>
        <v>2023</v>
      </c>
      <c r="S4330" s="73"/>
    </row>
    <row r="4331" spans="1:19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 t="str">
        <f>IF(DmartSalesData[[#This Row],[sales]]&gt;4000,"High Category",IF(DmartSalesData[[#This Row],[sales]]&gt;2000,"Medium Category","Low Category"))</f>
        <v>Medium Category</v>
      </c>
      <c r="G4331" s="2">
        <v>0.17</v>
      </c>
      <c r="H4331" s="24">
        <f t="shared" si="134"/>
        <v>677.81720000000007</v>
      </c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63" t="str">
        <f>IF(AND(DmartSalesData[[#This Row],[sales]]&gt;3000,DmartSalesData[[#This Row],[profit]]&gt;500),"Good","Not Good")</f>
        <v>Not Good</v>
      </c>
      <c r="R4331" s="73">
        <f>YEAR(DmartSalesData[[#This Row],[order_date]])</f>
        <v>2023</v>
      </c>
      <c r="S4331" s="73"/>
    </row>
    <row r="4332" spans="1:19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 t="str">
        <f>IF(DmartSalesData[[#This Row],[sales]]&gt;4000,"High Category",IF(DmartSalesData[[#This Row],[sales]]&gt;2000,"Medium Category","Low Category"))</f>
        <v>Medium Category</v>
      </c>
      <c r="G4332" s="2">
        <v>0.11</v>
      </c>
      <c r="H4332" s="24">
        <f t="shared" si="134"/>
        <v>385.7953</v>
      </c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63" t="str">
        <f>IF(AND(DmartSalesData[[#This Row],[sales]]&gt;3000,DmartSalesData[[#This Row],[profit]]&gt;500),"Good","Not Good")</f>
        <v>Good</v>
      </c>
      <c r="R4332" s="73">
        <f>YEAR(DmartSalesData[[#This Row],[order_date]])</f>
        <v>2023</v>
      </c>
      <c r="S4332" s="73"/>
    </row>
    <row r="4333" spans="1:19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 t="str">
        <f>IF(DmartSalesData[[#This Row],[sales]]&gt;4000,"High Category",IF(DmartSalesData[[#This Row],[sales]]&gt;2000,"Medium Category","Low Category"))</f>
        <v>Low Category</v>
      </c>
      <c r="G4333" s="2">
        <v>0.42</v>
      </c>
      <c r="H4333" s="24">
        <f t="shared" si="134"/>
        <v>108.0744</v>
      </c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63" t="str">
        <f>IF(AND(DmartSalesData[[#This Row],[sales]]&gt;3000,DmartSalesData[[#This Row],[profit]]&gt;500),"Good","Not Good")</f>
        <v>Not Good</v>
      </c>
      <c r="R4333" s="73">
        <f>YEAR(DmartSalesData[[#This Row],[order_date]])</f>
        <v>2023</v>
      </c>
      <c r="S4333" s="73"/>
    </row>
    <row r="4334" spans="1:19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 t="str">
        <f>IF(DmartSalesData[[#This Row],[sales]]&gt;4000,"High Category",IF(DmartSalesData[[#This Row],[sales]]&gt;2000,"Medium Category","Low Category"))</f>
        <v>Medium Category</v>
      </c>
      <c r="G4334" s="2">
        <v>0.4</v>
      </c>
      <c r="H4334" s="24">
        <f t="shared" si="134"/>
        <v>1195.78</v>
      </c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63" t="str">
        <f>IF(AND(DmartSalesData[[#This Row],[sales]]&gt;3000,DmartSalesData[[#This Row],[profit]]&gt;500),"Good","Not Good")</f>
        <v>Not Good</v>
      </c>
      <c r="R4334" s="73">
        <f>YEAR(DmartSalesData[[#This Row],[order_date]])</f>
        <v>2023</v>
      </c>
      <c r="S4334" s="73"/>
    </row>
    <row r="4335" spans="1:19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 t="str">
        <f>IF(DmartSalesData[[#This Row],[sales]]&gt;4000,"High Category",IF(DmartSalesData[[#This Row],[sales]]&gt;2000,"Medium Category","Low Category"))</f>
        <v>Low Category</v>
      </c>
      <c r="G4335" s="2">
        <v>0.19</v>
      </c>
      <c r="H4335" s="24">
        <f t="shared" si="134"/>
        <v>342.09879999999998</v>
      </c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63" t="str">
        <f>IF(AND(DmartSalesData[[#This Row],[sales]]&gt;3000,DmartSalesData[[#This Row],[profit]]&gt;500),"Good","Not Good")</f>
        <v>Not Good</v>
      </c>
      <c r="R4335" s="73">
        <f>YEAR(DmartSalesData[[#This Row],[order_date]])</f>
        <v>2024</v>
      </c>
      <c r="S4335" s="73"/>
    </row>
    <row r="4336" spans="1:19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 t="str">
        <f>IF(DmartSalesData[[#This Row],[sales]]&gt;4000,"High Category",IF(DmartSalesData[[#This Row],[sales]]&gt;2000,"Medium Category","Low Category"))</f>
        <v>Low Category</v>
      </c>
      <c r="G4336" s="2">
        <v>0.08</v>
      </c>
      <c r="H4336" s="24">
        <f t="shared" si="134"/>
        <v>84.907199999999989</v>
      </c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63" t="str">
        <f>IF(AND(DmartSalesData[[#This Row],[sales]]&gt;3000,DmartSalesData[[#This Row],[profit]]&gt;500),"Good","Not Good")</f>
        <v>Not Good</v>
      </c>
      <c r="R4336" s="73">
        <f>YEAR(DmartSalesData[[#This Row],[order_date]])</f>
        <v>2023</v>
      </c>
      <c r="S4336" s="73"/>
    </row>
    <row r="4337" spans="1:19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 t="str">
        <f>IF(DmartSalesData[[#This Row],[sales]]&gt;4000,"High Category",IF(DmartSalesData[[#This Row],[sales]]&gt;2000,"Medium Category","Low Category"))</f>
        <v>Medium Category</v>
      </c>
      <c r="G4337" s="2">
        <v>0.48</v>
      </c>
      <c r="H4337" s="24">
        <f t="shared" si="134"/>
        <v>1681.2192</v>
      </c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63" t="str">
        <f>IF(AND(DmartSalesData[[#This Row],[sales]]&gt;3000,DmartSalesData[[#This Row],[profit]]&gt;500),"Good","Not Good")</f>
        <v>Good</v>
      </c>
      <c r="R4337" s="73">
        <f>YEAR(DmartSalesData[[#This Row],[order_date]])</f>
        <v>2024</v>
      </c>
      <c r="S4337" s="73"/>
    </row>
    <row r="4338" spans="1:19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 t="str">
        <f>IF(DmartSalesData[[#This Row],[sales]]&gt;4000,"High Category",IF(DmartSalesData[[#This Row],[sales]]&gt;2000,"Medium Category","Low Category"))</f>
        <v>Low Category</v>
      </c>
      <c r="G4338" s="2">
        <v>0.16</v>
      </c>
      <c r="H4338" s="24">
        <f t="shared" si="134"/>
        <v>226.5248</v>
      </c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63" t="str">
        <f>IF(AND(DmartSalesData[[#This Row],[sales]]&gt;3000,DmartSalesData[[#This Row],[profit]]&gt;500),"Good","Not Good")</f>
        <v>Not Good</v>
      </c>
      <c r="R4338" s="73">
        <f>YEAR(DmartSalesData[[#This Row],[order_date]])</f>
        <v>2024</v>
      </c>
      <c r="S4338" s="73"/>
    </row>
    <row r="4339" spans="1:19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 t="str">
        <f>IF(DmartSalesData[[#This Row],[sales]]&gt;4000,"High Category",IF(DmartSalesData[[#This Row],[sales]]&gt;2000,"Medium Category","Low Category"))</f>
        <v>High Category</v>
      </c>
      <c r="G4339" s="2">
        <v>0.39</v>
      </c>
      <c r="H4339" s="24">
        <f t="shared" si="134"/>
        <v>1783.4388000000001</v>
      </c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63" t="str">
        <f>IF(AND(DmartSalesData[[#This Row],[sales]]&gt;3000,DmartSalesData[[#This Row],[profit]]&gt;500),"Good","Not Good")</f>
        <v>Good</v>
      </c>
      <c r="R4339" s="73">
        <f>YEAR(DmartSalesData[[#This Row],[order_date]])</f>
        <v>2023</v>
      </c>
      <c r="S4339" s="73"/>
    </row>
    <row r="4340" spans="1:19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 t="str">
        <f>IF(DmartSalesData[[#This Row],[sales]]&gt;4000,"High Category",IF(DmartSalesData[[#This Row],[sales]]&gt;2000,"Medium Category","Low Category"))</f>
        <v>Low Category</v>
      </c>
      <c r="G4340" s="2">
        <v>0.23</v>
      </c>
      <c r="H4340" s="24">
        <f t="shared" si="134"/>
        <v>358.9357</v>
      </c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63" t="str">
        <f>IF(AND(DmartSalesData[[#This Row],[sales]]&gt;3000,DmartSalesData[[#This Row],[profit]]&gt;500),"Good","Not Good")</f>
        <v>Not Good</v>
      </c>
      <c r="R4340" s="73">
        <f>YEAR(DmartSalesData[[#This Row],[order_date]])</f>
        <v>2024</v>
      </c>
      <c r="S4340" s="73"/>
    </row>
    <row r="4341" spans="1:19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 t="str">
        <f>IF(DmartSalesData[[#This Row],[sales]]&gt;4000,"High Category",IF(DmartSalesData[[#This Row],[sales]]&gt;2000,"Medium Category","Low Category"))</f>
        <v>Medium Category</v>
      </c>
      <c r="G4341" s="2">
        <v>0.39</v>
      </c>
      <c r="H4341" s="24">
        <f t="shared" si="134"/>
        <v>1099.9482</v>
      </c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63" t="str">
        <f>IF(AND(DmartSalesData[[#This Row],[sales]]&gt;3000,DmartSalesData[[#This Row],[profit]]&gt;500),"Good","Not Good")</f>
        <v>Not Good</v>
      </c>
      <c r="R4341" s="73">
        <f>YEAR(DmartSalesData[[#This Row],[order_date]])</f>
        <v>2024</v>
      </c>
      <c r="S4341" s="73"/>
    </row>
    <row r="4342" spans="1:19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 t="str">
        <f>IF(DmartSalesData[[#This Row],[sales]]&gt;4000,"High Category",IF(DmartSalesData[[#This Row],[sales]]&gt;2000,"Medium Category","Low Category"))</f>
        <v>High Category</v>
      </c>
      <c r="G4342" s="2">
        <v>0.24</v>
      </c>
      <c r="H4342" s="24">
        <f t="shared" si="134"/>
        <v>997.44719999999995</v>
      </c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63" t="str">
        <f>IF(AND(DmartSalesData[[#This Row],[sales]]&gt;3000,DmartSalesData[[#This Row],[profit]]&gt;500),"Good","Not Good")</f>
        <v>Not Good</v>
      </c>
      <c r="R4342" s="73">
        <f>YEAR(DmartSalesData[[#This Row],[order_date]])</f>
        <v>2023</v>
      </c>
      <c r="S4342" s="73"/>
    </row>
    <row r="4343" spans="1:19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 t="str">
        <f>IF(DmartSalesData[[#This Row],[sales]]&gt;4000,"High Category",IF(DmartSalesData[[#This Row],[sales]]&gt;2000,"Medium Category","Low Category"))</f>
        <v>Medium Category</v>
      </c>
      <c r="G4343" s="2">
        <v>0.46</v>
      </c>
      <c r="H4343" s="24">
        <f t="shared" si="134"/>
        <v>952.37480000000005</v>
      </c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63" t="str">
        <f>IF(AND(DmartSalesData[[#This Row],[sales]]&gt;3000,DmartSalesData[[#This Row],[profit]]&gt;500),"Good","Not Good")</f>
        <v>Not Good</v>
      </c>
      <c r="R4343" s="73">
        <f>YEAR(DmartSalesData[[#This Row],[order_date]])</f>
        <v>2023</v>
      </c>
      <c r="S4343" s="73"/>
    </row>
    <row r="4344" spans="1:19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 t="str">
        <f>IF(DmartSalesData[[#This Row],[sales]]&gt;4000,"High Category",IF(DmartSalesData[[#This Row],[sales]]&gt;2000,"Medium Category","Low Category"))</f>
        <v>High Category</v>
      </c>
      <c r="G4344" s="2">
        <v>0.4</v>
      </c>
      <c r="H4344" s="24">
        <f t="shared" si="134"/>
        <v>1664.1680000000001</v>
      </c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63" t="str">
        <f>IF(AND(DmartSalesData[[#This Row],[sales]]&gt;3000,DmartSalesData[[#This Row],[profit]]&gt;500),"Good","Not Good")</f>
        <v>Not Good</v>
      </c>
      <c r="R4344" s="73">
        <f>YEAR(DmartSalesData[[#This Row],[order_date]])</f>
        <v>2023</v>
      </c>
      <c r="S4344" s="73"/>
    </row>
    <row r="4345" spans="1:19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 t="str">
        <f>IF(DmartSalesData[[#This Row],[sales]]&gt;4000,"High Category",IF(DmartSalesData[[#This Row],[sales]]&gt;2000,"Medium Category","Low Category"))</f>
        <v>Medium Category</v>
      </c>
      <c r="G4345" s="2">
        <v>0.13</v>
      </c>
      <c r="H4345" s="24">
        <f t="shared" si="134"/>
        <v>473.99430000000001</v>
      </c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63" t="str">
        <f>IF(AND(DmartSalesData[[#This Row],[sales]]&gt;3000,DmartSalesData[[#This Row],[profit]]&gt;500),"Good","Not Good")</f>
        <v>Good</v>
      </c>
      <c r="R4345" s="73">
        <f>YEAR(DmartSalesData[[#This Row],[order_date]])</f>
        <v>2024</v>
      </c>
      <c r="S4345" s="73"/>
    </row>
    <row r="4346" spans="1:19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 t="str">
        <f>IF(DmartSalesData[[#This Row],[sales]]&gt;4000,"High Category",IF(DmartSalesData[[#This Row],[sales]]&gt;2000,"Medium Category","Low Category"))</f>
        <v>High Category</v>
      </c>
      <c r="G4346" s="2">
        <v>0.22</v>
      </c>
      <c r="H4346" s="24">
        <f t="shared" si="134"/>
        <v>1014.6927999999999</v>
      </c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63" t="str">
        <f>IF(AND(DmartSalesData[[#This Row],[sales]]&gt;3000,DmartSalesData[[#This Row],[profit]]&gt;500),"Good","Not Good")</f>
        <v>Good</v>
      </c>
      <c r="R4346" s="73">
        <f>YEAR(DmartSalesData[[#This Row],[order_date]])</f>
        <v>2023</v>
      </c>
      <c r="S4346" s="73"/>
    </row>
    <row r="4347" spans="1:19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 t="str">
        <f>IF(DmartSalesData[[#This Row],[sales]]&gt;4000,"High Category",IF(DmartSalesData[[#This Row],[sales]]&gt;2000,"Medium Category","Low Category"))</f>
        <v>Low Category</v>
      </c>
      <c r="G4347" s="2">
        <v>0.05</v>
      </c>
      <c r="H4347" s="24">
        <f t="shared" si="134"/>
        <v>84.829499999999996</v>
      </c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63" t="str">
        <f>IF(AND(DmartSalesData[[#This Row],[sales]]&gt;3000,DmartSalesData[[#This Row],[profit]]&gt;500),"Good","Not Good")</f>
        <v>Not Good</v>
      </c>
      <c r="R4347" s="73">
        <f>YEAR(DmartSalesData[[#This Row],[order_date]])</f>
        <v>2023</v>
      </c>
      <c r="S4347" s="73"/>
    </row>
    <row r="4348" spans="1:19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 t="str">
        <f>IF(DmartSalesData[[#This Row],[sales]]&gt;4000,"High Category",IF(DmartSalesData[[#This Row],[sales]]&gt;2000,"Medium Category","Low Category"))</f>
        <v>Low Category</v>
      </c>
      <c r="G4348" s="2">
        <v>0.45</v>
      </c>
      <c r="H4348" s="24">
        <f t="shared" si="134"/>
        <v>276.58800000000002</v>
      </c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63" t="str">
        <f>IF(AND(DmartSalesData[[#This Row],[sales]]&gt;3000,DmartSalesData[[#This Row],[profit]]&gt;500),"Good","Not Good")</f>
        <v>Not Good</v>
      </c>
      <c r="R4348" s="73">
        <f>YEAR(DmartSalesData[[#This Row],[order_date]])</f>
        <v>2024</v>
      </c>
      <c r="S4348" s="73"/>
    </row>
    <row r="4349" spans="1:19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 t="str">
        <f>IF(DmartSalesData[[#This Row],[sales]]&gt;4000,"High Category",IF(DmartSalesData[[#This Row],[sales]]&gt;2000,"Medium Category","Low Category"))</f>
        <v>Medium Category</v>
      </c>
      <c r="G4349" s="2">
        <v>0.03</v>
      </c>
      <c r="H4349" s="24">
        <f t="shared" si="134"/>
        <v>66.261300000000006</v>
      </c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63" t="str">
        <f>IF(AND(DmartSalesData[[#This Row],[sales]]&gt;3000,DmartSalesData[[#This Row],[profit]]&gt;500),"Good","Not Good")</f>
        <v>Not Good</v>
      </c>
      <c r="R4349" s="73">
        <f>YEAR(DmartSalesData[[#This Row],[order_date]])</f>
        <v>2023</v>
      </c>
      <c r="S4349" s="73"/>
    </row>
    <row r="4350" spans="1:19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 t="str">
        <f>IF(DmartSalesData[[#This Row],[sales]]&gt;4000,"High Category",IF(DmartSalesData[[#This Row],[sales]]&gt;2000,"Medium Category","Low Category"))</f>
        <v>Medium Category</v>
      </c>
      <c r="G4350" s="2">
        <v>0.01</v>
      </c>
      <c r="H4350" s="24">
        <f t="shared" si="134"/>
        <v>39.504899999999999</v>
      </c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63" t="str">
        <f>IF(AND(DmartSalesData[[#This Row],[sales]]&gt;3000,DmartSalesData[[#This Row],[profit]]&gt;500),"Good","Not Good")</f>
        <v>Good</v>
      </c>
      <c r="R4350" s="73">
        <f>YEAR(DmartSalesData[[#This Row],[order_date]])</f>
        <v>2023</v>
      </c>
      <c r="S4350" s="73"/>
    </row>
    <row r="4351" spans="1:19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 t="str">
        <f>IF(DmartSalesData[[#This Row],[sales]]&gt;4000,"High Category",IF(DmartSalesData[[#This Row],[sales]]&gt;2000,"Medium Category","Low Category"))</f>
        <v>Medium Category</v>
      </c>
      <c r="G4351" s="2">
        <v>0.25</v>
      </c>
      <c r="H4351" s="24">
        <f t="shared" si="134"/>
        <v>576.78250000000003</v>
      </c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63" t="str">
        <f>IF(AND(DmartSalesData[[#This Row],[sales]]&gt;3000,DmartSalesData[[#This Row],[profit]]&gt;500),"Good","Not Good")</f>
        <v>Not Good</v>
      </c>
      <c r="R4351" s="73">
        <f>YEAR(DmartSalesData[[#This Row],[order_date]])</f>
        <v>2024</v>
      </c>
      <c r="S4351" s="73"/>
    </row>
    <row r="4352" spans="1:19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 t="str">
        <f>IF(DmartSalesData[[#This Row],[sales]]&gt;4000,"High Category",IF(DmartSalesData[[#This Row],[sales]]&gt;2000,"Medium Category","Low Category"))</f>
        <v>Low Category</v>
      </c>
      <c r="G4352" s="2">
        <v>0.3</v>
      </c>
      <c r="H4352" s="24">
        <f t="shared" si="134"/>
        <v>415.12200000000001</v>
      </c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63" t="str">
        <f>IF(AND(DmartSalesData[[#This Row],[sales]]&gt;3000,DmartSalesData[[#This Row],[profit]]&gt;500),"Good","Not Good")</f>
        <v>Not Good</v>
      </c>
      <c r="R4352" s="73">
        <f>YEAR(DmartSalesData[[#This Row],[order_date]])</f>
        <v>2024</v>
      </c>
      <c r="S4352" s="73"/>
    </row>
    <row r="4353" spans="1:19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 t="str">
        <f>IF(DmartSalesData[[#This Row],[sales]]&gt;4000,"High Category",IF(DmartSalesData[[#This Row],[sales]]&gt;2000,"Medium Category","Low Category"))</f>
        <v>Low Category</v>
      </c>
      <c r="G4353" s="2">
        <v>0.11</v>
      </c>
      <c r="H4353" s="24">
        <f t="shared" si="134"/>
        <v>25.878599999999999</v>
      </c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63" t="str">
        <f>IF(AND(DmartSalesData[[#This Row],[sales]]&gt;3000,DmartSalesData[[#This Row],[profit]]&gt;500),"Good","Not Good")</f>
        <v>Not Good</v>
      </c>
      <c r="R4353" s="73">
        <f>YEAR(DmartSalesData[[#This Row],[order_date]])</f>
        <v>2023</v>
      </c>
      <c r="S4353" s="73"/>
    </row>
    <row r="4354" spans="1:19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 t="str">
        <f>IF(DmartSalesData[[#This Row],[sales]]&gt;4000,"High Category",IF(DmartSalesData[[#This Row],[sales]]&gt;2000,"Medium Category","Low Category"))</f>
        <v>Low Category</v>
      </c>
      <c r="G4354" s="2">
        <v>0.28999999999999998</v>
      </c>
      <c r="H4354" s="24">
        <f t="shared" ref="H4354:H4417" si="136">E4354*G4354</f>
        <v>473.80779999999993</v>
      </c>
      <c r="I4354" s="2">
        <f t="shared" ref="I4354:I4417" si="137">E4354-H4354</f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63" t="str">
        <f>IF(AND(DmartSalesData[[#This Row],[sales]]&gt;3000,DmartSalesData[[#This Row],[profit]]&gt;500),"Good","Not Good")</f>
        <v>Not Good</v>
      </c>
      <c r="R4354" s="73">
        <f>YEAR(DmartSalesData[[#This Row],[order_date]])</f>
        <v>2024</v>
      </c>
      <c r="S4354" s="73"/>
    </row>
    <row r="4355" spans="1:19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 t="str">
        <f>IF(DmartSalesData[[#This Row],[sales]]&gt;4000,"High Category",IF(DmartSalesData[[#This Row],[sales]]&gt;2000,"Medium Category","Low Category"))</f>
        <v>Medium Category</v>
      </c>
      <c r="G4355" s="2">
        <v>0.45</v>
      </c>
      <c r="H4355" s="24">
        <f t="shared" si="136"/>
        <v>1618.0065000000002</v>
      </c>
      <c r="I4355" s="2">
        <f t="shared" si="137"/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63" t="str">
        <f>IF(AND(DmartSalesData[[#This Row],[sales]]&gt;3000,DmartSalesData[[#This Row],[profit]]&gt;500),"Good","Not Good")</f>
        <v>Good</v>
      </c>
      <c r="R4355" s="73">
        <f>YEAR(DmartSalesData[[#This Row],[order_date]])</f>
        <v>2023</v>
      </c>
      <c r="S4355" s="73"/>
    </row>
    <row r="4356" spans="1:19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 t="str">
        <f>IF(DmartSalesData[[#This Row],[sales]]&gt;4000,"High Category",IF(DmartSalesData[[#This Row],[sales]]&gt;2000,"Medium Category","Low Category"))</f>
        <v>Low Category</v>
      </c>
      <c r="G4356" s="2">
        <v>0.31</v>
      </c>
      <c r="H4356" s="24">
        <f t="shared" si="136"/>
        <v>255.22609999999997</v>
      </c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63" t="str">
        <f>IF(AND(DmartSalesData[[#This Row],[sales]]&gt;3000,DmartSalesData[[#This Row],[profit]]&gt;500),"Good","Not Good")</f>
        <v>Not Good</v>
      </c>
      <c r="R4356" s="73">
        <f>YEAR(DmartSalesData[[#This Row],[order_date]])</f>
        <v>2023</v>
      </c>
      <c r="S4356" s="73"/>
    </row>
    <row r="4357" spans="1:19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 t="str">
        <f>IF(DmartSalesData[[#This Row],[sales]]&gt;4000,"High Category",IF(DmartSalesData[[#This Row],[sales]]&gt;2000,"Medium Category","Low Category"))</f>
        <v>Low Category</v>
      </c>
      <c r="G4357" s="2">
        <v>0.23</v>
      </c>
      <c r="H4357" s="24">
        <f t="shared" si="136"/>
        <v>407.17130000000003</v>
      </c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63" t="str">
        <f>IF(AND(DmartSalesData[[#This Row],[sales]]&gt;3000,DmartSalesData[[#This Row],[profit]]&gt;500),"Good","Not Good")</f>
        <v>Not Good</v>
      </c>
      <c r="R4357" s="73">
        <f>YEAR(DmartSalesData[[#This Row],[order_date]])</f>
        <v>2024</v>
      </c>
      <c r="S4357" s="73"/>
    </row>
    <row r="4358" spans="1:19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 t="str">
        <f>IF(DmartSalesData[[#This Row],[sales]]&gt;4000,"High Category",IF(DmartSalesData[[#This Row],[sales]]&gt;2000,"Medium Category","Low Category"))</f>
        <v>Low Category</v>
      </c>
      <c r="G4358" s="2">
        <v>7.0000000000000007E-2</v>
      </c>
      <c r="H4358" s="24">
        <f t="shared" si="136"/>
        <v>13.939100000000002</v>
      </c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63" t="str">
        <f>IF(AND(DmartSalesData[[#This Row],[sales]]&gt;3000,DmartSalesData[[#This Row],[profit]]&gt;500),"Good","Not Good")</f>
        <v>Not Good</v>
      </c>
      <c r="R4358" s="73">
        <f>YEAR(DmartSalesData[[#This Row],[order_date]])</f>
        <v>2023</v>
      </c>
      <c r="S4358" s="73"/>
    </row>
    <row r="4359" spans="1:19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 t="str">
        <f>IF(DmartSalesData[[#This Row],[sales]]&gt;4000,"High Category",IF(DmartSalesData[[#This Row],[sales]]&gt;2000,"Medium Category","Low Category"))</f>
        <v>Medium Category</v>
      </c>
      <c r="G4359" s="2">
        <v>0.08</v>
      </c>
      <c r="H4359" s="24">
        <f t="shared" si="136"/>
        <v>290.928</v>
      </c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63" t="str">
        <f>IF(AND(DmartSalesData[[#This Row],[sales]]&gt;3000,DmartSalesData[[#This Row],[profit]]&gt;500),"Good","Not Good")</f>
        <v>Good</v>
      </c>
      <c r="R4359" s="73">
        <f>YEAR(DmartSalesData[[#This Row],[order_date]])</f>
        <v>2023</v>
      </c>
      <c r="S4359" s="73"/>
    </row>
    <row r="4360" spans="1:19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 t="str">
        <f>IF(DmartSalesData[[#This Row],[sales]]&gt;4000,"High Category",IF(DmartSalesData[[#This Row],[sales]]&gt;2000,"Medium Category","Low Category"))</f>
        <v>High Category</v>
      </c>
      <c r="G4360" s="2">
        <v>0.24</v>
      </c>
      <c r="H4360" s="24">
        <f t="shared" si="136"/>
        <v>1059.684</v>
      </c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63" t="str">
        <f>IF(AND(DmartSalesData[[#This Row],[sales]]&gt;3000,DmartSalesData[[#This Row],[profit]]&gt;500),"Good","Not Good")</f>
        <v>Good</v>
      </c>
      <c r="R4360" s="73">
        <f>YEAR(DmartSalesData[[#This Row],[order_date]])</f>
        <v>2023</v>
      </c>
      <c r="S4360" s="73"/>
    </row>
    <row r="4361" spans="1:19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 t="str">
        <f>IF(DmartSalesData[[#This Row],[sales]]&gt;4000,"High Category",IF(DmartSalesData[[#This Row],[sales]]&gt;2000,"Medium Category","Low Category"))</f>
        <v>Medium Category</v>
      </c>
      <c r="G4361" s="2">
        <v>0.23</v>
      </c>
      <c r="H4361" s="24">
        <f t="shared" si="136"/>
        <v>663.73170000000005</v>
      </c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63" t="str">
        <f>IF(AND(DmartSalesData[[#This Row],[sales]]&gt;3000,DmartSalesData[[#This Row],[profit]]&gt;500),"Good","Not Good")</f>
        <v>Not Good</v>
      </c>
      <c r="R4361" s="73">
        <f>YEAR(DmartSalesData[[#This Row],[order_date]])</f>
        <v>2023</v>
      </c>
      <c r="S4361" s="73"/>
    </row>
    <row r="4362" spans="1:19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 t="str">
        <f>IF(DmartSalesData[[#This Row],[sales]]&gt;4000,"High Category",IF(DmartSalesData[[#This Row],[sales]]&gt;2000,"Medium Category","Low Category"))</f>
        <v>Low Category</v>
      </c>
      <c r="G4362" s="2">
        <v>0.26</v>
      </c>
      <c r="H4362" s="24">
        <f t="shared" si="136"/>
        <v>58.960200000000007</v>
      </c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63" t="str">
        <f>IF(AND(DmartSalesData[[#This Row],[sales]]&gt;3000,DmartSalesData[[#This Row],[profit]]&gt;500),"Good","Not Good")</f>
        <v>Not Good</v>
      </c>
      <c r="R4362" s="73">
        <f>YEAR(DmartSalesData[[#This Row],[order_date]])</f>
        <v>2024</v>
      </c>
      <c r="S4362" s="73"/>
    </row>
    <row r="4363" spans="1:19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 t="str">
        <f>IF(DmartSalesData[[#This Row],[sales]]&gt;4000,"High Category",IF(DmartSalesData[[#This Row],[sales]]&gt;2000,"Medium Category","Low Category"))</f>
        <v>Low Category</v>
      </c>
      <c r="G4363" s="2">
        <v>0.25</v>
      </c>
      <c r="H4363" s="24">
        <f t="shared" si="136"/>
        <v>291.58999999999997</v>
      </c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63" t="str">
        <f>IF(AND(DmartSalesData[[#This Row],[sales]]&gt;3000,DmartSalesData[[#This Row],[profit]]&gt;500),"Good","Not Good")</f>
        <v>Not Good</v>
      </c>
      <c r="R4363" s="73">
        <f>YEAR(DmartSalesData[[#This Row],[order_date]])</f>
        <v>2024</v>
      </c>
      <c r="S4363" s="73"/>
    </row>
    <row r="4364" spans="1:19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 t="str">
        <f>IF(DmartSalesData[[#This Row],[sales]]&gt;4000,"High Category",IF(DmartSalesData[[#This Row],[sales]]&gt;2000,"Medium Category","Low Category"))</f>
        <v>Medium Category</v>
      </c>
      <c r="G4364" s="2">
        <v>0.17</v>
      </c>
      <c r="H4364" s="24">
        <f t="shared" si="136"/>
        <v>382.245</v>
      </c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63" t="str">
        <f>IF(AND(DmartSalesData[[#This Row],[sales]]&gt;3000,DmartSalesData[[#This Row],[profit]]&gt;500),"Good","Not Good")</f>
        <v>Not Good</v>
      </c>
      <c r="R4364" s="73">
        <f>YEAR(DmartSalesData[[#This Row],[order_date]])</f>
        <v>2023</v>
      </c>
      <c r="S4364" s="73"/>
    </row>
    <row r="4365" spans="1:19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 t="str">
        <f>IF(DmartSalesData[[#This Row],[sales]]&gt;4000,"High Category",IF(DmartSalesData[[#This Row],[sales]]&gt;2000,"Medium Category","Low Category"))</f>
        <v>Medium Category</v>
      </c>
      <c r="G4365" s="2">
        <v>0.35</v>
      </c>
      <c r="H4365" s="24">
        <f t="shared" si="136"/>
        <v>1042.7024999999999</v>
      </c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63" t="str">
        <f>IF(AND(DmartSalesData[[#This Row],[sales]]&gt;3000,DmartSalesData[[#This Row],[profit]]&gt;500),"Good","Not Good")</f>
        <v>Not Good</v>
      </c>
      <c r="R4365" s="73">
        <f>YEAR(DmartSalesData[[#This Row],[order_date]])</f>
        <v>2023</v>
      </c>
      <c r="S4365" s="73"/>
    </row>
    <row r="4366" spans="1:19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 t="str">
        <f>IF(DmartSalesData[[#This Row],[sales]]&gt;4000,"High Category",IF(DmartSalesData[[#This Row],[sales]]&gt;2000,"Medium Category","Low Category"))</f>
        <v>Medium Category</v>
      </c>
      <c r="G4366" s="2">
        <v>0.11</v>
      </c>
      <c r="H4366" s="24">
        <f t="shared" si="136"/>
        <v>278.49250000000001</v>
      </c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63" t="str">
        <f>IF(AND(DmartSalesData[[#This Row],[sales]]&gt;3000,DmartSalesData[[#This Row],[profit]]&gt;500),"Good","Not Good")</f>
        <v>Not Good</v>
      </c>
      <c r="R4366" s="73">
        <f>YEAR(DmartSalesData[[#This Row],[order_date]])</f>
        <v>2024</v>
      </c>
      <c r="S4366" s="73"/>
    </row>
    <row r="4367" spans="1:19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 t="str">
        <f>IF(DmartSalesData[[#This Row],[sales]]&gt;4000,"High Category",IF(DmartSalesData[[#This Row],[sales]]&gt;2000,"Medium Category","Low Category"))</f>
        <v>High Category</v>
      </c>
      <c r="G4367" s="2">
        <v>0.43</v>
      </c>
      <c r="H4367" s="24">
        <f t="shared" si="136"/>
        <v>1972.7281999999998</v>
      </c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63" t="str">
        <f>IF(AND(DmartSalesData[[#This Row],[sales]]&gt;3000,DmartSalesData[[#This Row],[profit]]&gt;500),"Good","Not Good")</f>
        <v>Good</v>
      </c>
      <c r="R4367" s="73">
        <f>YEAR(DmartSalesData[[#This Row],[order_date]])</f>
        <v>2023</v>
      </c>
      <c r="S4367" s="73"/>
    </row>
    <row r="4368" spans="1:19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 t="str">
        <f>IF(DmartSalesData[[#This Row],[sales]]&gt;4000,"High Category",IF(DmartSalesData[[#This Row],[sales]]&gt;2000,"Medium Category","Low Category"))</f>
        <v>High Category</v>
      </c>
      <c r="G4368" s="2">
        <v>0.1</v>
      </c>
      <c r="H4368" s="24">
        <f t="shared" si="136"/>
        <v>469.93200000000002</v>
      </c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63" t="str">
        <f>IF(AND(DmartSalesData[[#This Row],[sales]]&gt;3000,DmartSalesData[[#This Row],[profit]]&gt;500),"Good","Not Good")</f>
        <v>Good</v>
      </c>
      <c r="R4368" s="73">
        <f>YEAR(DmartSalesData[[#This Row],[order_date]])</f>
        <v>2024</v>
      </c>
      <c r="S4368" s="73"/>
    </row>
    <row r="4369" spans="1:19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 t="str">
        <f>IF(DmartSalesData[[#This Row],[sales]]&gt;4000,"High Category",IF(DmartSalesData[[#This Row],[sales]]&gt;2000,"Medium Category","Low Category"))</f>
        <v>Low Category</v>
      </c>
      <c r="G4369" s="2">
        <v>0.21</v>
      </c>
      <c r="H4369" s="24">
        <f t="shared" si="136"/>
        <v>131.26049999999998</v>
      </c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63" t="str">
        <f>IF(AND(DmartSalesData[[#This Row],[sales]]&gt;3000,DmartSalesData[[#This Row],[profit]]&gt;500),"Good","Not Good")</f>
        <v>Not Good</v>
      </c>
      <c r="R4369" s="73">
        <f>YEAR(DmartSalesData[[#This Row],[order_date]])</f>
        <v>2023</v>
      </c>
      <c r="S4369" s="73"/>
    </row>
    <row r="4370" spans="1:19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 t="str">
        <f>IF(DmartSalesData[[#This Row],[sales]]&gt;4000,"High Category",IF(DmartSalesData[[#This Row],[sales]]&gt;2000,"Medium Category","Low Category"))</f>
        <v>Low Category</v>
      </c>
      <c r="G4370" s="2">
        <v>0.11</v>
      </c>
      <c r="H4370" s="24">
        <f t="shared" si="136"/>
        <v>85.593199999999996</v>
      </c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63" t="str">
        <f>IF(AND(DmartSalesData[[#This Row],[sales]]&gt;3000,DmartSalesData[[#This Row],[profit]]&gt;500),"Good","Not Good")</f>
        <v>Not Good</v>
      </c>
      <c r="R4370" s="73">
        <f>YEAR(DmartSalesData[[#This Row],[order_date]])</f>
        <v>2024</v>
      </c>
      <c r="S4370" s="73"/>
    </row>
    <row r="4371" spans="1:19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 t="str">
        <f>IF(DmartSalesData[[#This Row],[sales]]&gt;4000,"High Category",IF(DmartSalesData[[#This Row],[sales]]&gt;2000,"Medium Category","Low Category"))</f>
        <v>Low Category</v>
      </c>
      <c r="G4371" s="2">
        <v>0.31</v>
      </c>
      <c r="H4371" s="24">
        <f t="shared" si="136"/>
        <v>574.88570000000004</v>
      </c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63" t="str">
        <f>IF(AND(DmartSalesData[[#This Row],[sales]]&gt;3000,DmartSalesData[[#This Row],[profit]]&gt;500),"Good","Not Good")</f>
        <v>Not Good</v>
      </c>
      <c r="R4371" s="73">
        <f>YEAR(DmartSalesData[[#This Row],[order_date]])</f>
        <v>2024</v>
      </c>
      <c r="S4371" s="73"/>
    </row>
    <row r="4372" spans="1:19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 t="str">
        <f>IF(DmartSalesData[[#This Row],[sales]]&gt;4000,"High Category",IF(DmartSalesData[[#This Row],[sales]]&gt;2000,"Medium Category","Low Category"))</f>
        <v>Medium Category</v>
      </c>
      <c r="G4372" s="2">
        <v>0.24</v>
      </c>
      <c r="H4372" s="24">
        <f t="shared" si="136"/>
        <v>519.37200000000007</v>
      </c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63" t="str">
        <f>IF(AND(DmartSalesData[[#This Row],[sales]]&gt;3000,DmartSalesData[[#This Row],[profit]]&gt;500),"Good","Not Good")</f>
        <v>Not Good</v>
      </c>
      <c r="R4372" s="73">
        <f>YEAR(DmartSalesData[[#This Row],[order_date]])</f>
        <v>2023</v>
      </c>
      <c r="S4372" s="73"/>
    </row>
    <row r="4373" spans="1:19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 t="str">
        <f>IF(DmartSalesData[[#This Row],[sales]]&gt;4000,"High Category",IF(DmartSalesData[[#This Row],[sales]]&gt;2000,"Medium Category","Low Category"))</f>
        <v>Medium Category</v>
      </c>
      <c r="G4373" s="2">
        <v>0.19</v>
      </c>
      <c r="H4373" s="24">
        <f t="shared" si="136"/>
        <v>564.62869999999998</v>
      </c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63" t="str">
        <f>IF(AND(DmartSalesData[[#This Row],[sales]]&gt;3000,DmartSalesData[[#This Row],[profit]]&gt;500),"Good","Not Good")</f>
        <v>Not Good</v>
      </c>
      <c r="R4373" s="73">
        <f>YEAR(DmartSalesData[[#This Row],[order_date]])</f>
        <v>2024</v>
      </c>
      <c r="S4373" s="73"/>
    </row>
    <row r="4374" spans="1:19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 t="str">
        <f>IF(DmartSalesData[[#This Row],[sales]]&gt;4000,"High Category",IF(DmartSalesData[[#This Row],[sales]]&gt;2000,"Medium Category","Low Category"))</f>
        <v>Medium Category</v>
      </c>
      <c r="G4374" s="2">
        <v>0.24</v>
      </c>
      <c r="H4374" s="24">
        <f t="shared" si="136"/>
        <v>933.23519999999996</v>
      </c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63" t="str">
        <f>IF(AND(DmartSalesData[[#This Row],[sales]]&gt;3000,DmartSalesData[[#This Row],[profit]]&gt;500),"Good","Not Good")</f>
        <v>Good</v>
      </c>
      <c r="R4374" s="73">
        <f>YEAR(DmartSalesData[[#This Row],[order_date]])</f>
        <v>2023</v>
      </c>
      <c r="S4374" s="73"/>
    </row>
    <row r="4375" spans="1:19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 t="str">
        <f>IF(DmartSalesData[[#This Row],[sales]]&gt;4000,"High Category",IF(DmartSalesData[[#This Row],[sales]]&gt;2000,"Medium Category","Low Category"))</f>
        <v>Low Category</v>
      </c>
      <c r="G4375" s="2">
        <v>0.21</v>
      </c>
      <c r="H4375" s="24">
        <f t="shared" si="136"/>
        <v>160.7046</v>
      </c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63" t="str">
        <f>IF(AND(DmartSalesData[[#This Row],[sales]]&gt;3000,DmartSalesData[[#This Row],[profit]]&gt;500),"Good","Not Good")</f>
        <v>Not Good</v>
      </c>
      <c r="R4375" s="73">
        <f>YEAR(DmartSalesData[[#This Row],[order_date]])</f>
        <v>2023</v>
      </c>
      <c r="S4375" s="73"/>
    </row>
    <row r="4376" spans="1:19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 t="str">
        <f>IF(DmartSalesData[[#This Row],[sales]]&gt;4000,"High Category",IF(DmartSalesData[[#This Row],[sales]]&gt;2000,"Medium Category","Low Category"))</f>
        <v>High Category</v>
      </c>
      <c r="G4376" s="2">
        <v>0.43</v>
      </c>
      <c r="H4376" s="24">
        <f t="shared" si="136"/>
        <v>1734.1598999999999</v>
      </c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63" t="str">
        <f>IF(AND(DmartSalesData[[#This Row],[sales]]&gt;3000,DmartSalesData[[#This Row],[profit]]&gt;500),"Good","Not Good")</f>
        <v>Good</v>
      </c>
      <c r="R4376" s="73">
        <f>YEAR(DmartSalesData[[#This Row],[order_date]])</f>
        <v>2023</v>
      </c>
      <c r="S4376" s="73"/>
    </row>
    <row r="4377" spans="1:19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 t="str">
        <f>IF(DmartSalesData[[#This Row],[sales]]&gt;4000,"High Category",IF(DmartSalesData[[#This Row],[sales]]&gt;2000,"Medium Category","Low Category"))</f>
        <v>Medium Category</v>
      </c>
      <c r="G4377" s="2">
        <v>0.06</v>
      </c>
      <c r="H4377" s="24">
        <f t="shared" si="136"/>
        <v>185.3484</v>
      </c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63" t="str">
        <f>IF(AND(DmartSalesData[[#This Row],[sales]]&gt;3000,DmartSalesData[[#This Row],[profit]]&gt;500),"Good","Not Good")</f>
        <v>Not Good</v>
      </c>
      <c r="R4377" s="73">
        <f>YEAR(DmartSalesData[[#This Row],[order_date]])</f>
        <v>2023</v>
      </c>
      <c r="S4377" s="73"/>
    </row>
    <row r="4378" spans="1:19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 t="str">
        <f>IF(DmartSalesData[[#This Row],[sales]]&gt;4000,"High Category",IF(DmartSalesData[[#This Row],[sales]]&gt;2000,"Medium Category","Low Category"))</f>
        <v>High Category</v>
      </c>
      <c r="G4378" s="2">
        <v>0.4</v>
      </c>
      <c r="H4378" s="24">
        <f t="shared" si="136"/>
        <v>1962.5320000000002</v>
      </c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63" t="str">
        <f>IF(AND(DmartSalesData[[#This Row],[sales]]&gt;3000,DmartSalesData[[#This Row],[profit]]&gt;500),"Good","Not Good")</f>
        <v>Good</v>
      </c>
      <c r="R4378" s="73">
        <f>YEAR(DmartSalesData[[#This Row],[order_date]])</f>
        <v>2024</v>
      </c>
      <c r="S4378" s="73"/>
    </row>
    <row r="4379" spans="1:19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 t="str">
        <f>IF(DmartSalesData[[#This Row],[sales]]&gt;4000,"High Category",IF(DmartSalesData[[#This Row],[sales]]&gt;2000,"Medium Category","Low Category"))</f>
        <v>Medium Category</v>
      </c>
      <c r="G4379" s="2">
        <v>0.33</v>
      </c>
      <c r="H4379" s="24">
        <f t="shared" si="136"/>
        <v>1085.9376</v>
      </c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63" t="str">
        <f>IF(AND(DmartSalesData[[#This Row],[sales]]&gt;3000,DmartSalesData[[#This Row],[profit]]&gt;500),"Good","Not Good")</f>
        <v>Not Good</v>
      </c>
      <c r="R4379" s="73">
        <f>YEAR(DmartSalesData[[#This Row],[order_date]])</f>
        <v>2024</v>
      </c>
      <c r="S4379" s="73"/>
    </row>
    <row r="4380" spans="1:19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 t="str">
        <f>IF(DmartSalesData[[#This Row],[sales]]&gt;4000,"High Category",IF(DmartSalesData[[#This Row],[sales]]&gt;2000,"Medium Category","Low Category"))</f>
        <v>Medium Category</v>
      </c>
      <c r="G4380" s="2">
        <v>0.17</v>
      </c>
      <c r="H4380" s="24">
        <f t="shared" si="136"/>
        <v>613.50450000000001</v>
      </c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63" t="str">
        <f>IF(AND(DmartSalesData[[#This Row],[sales]]&gt;3000,DmartSalesData[[#This Row],[profit]]&gt;500),"Good","Not Good")</f>
        <v>Not Good</v>
      </c>
      <c r="R4380" s="73">
        <f>YEAR(DmartSalesData[[#This Row],[order_date]])</f>
        <v>2024</v>
      </c>
      <c r="S4380" s="73"/>
    </row>
    <row r="4381" spans="1:19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 t="str">
        <f>IF(DmartSalesData[[#This Row],[sales]]&gt;4000,"High Category",IF(DmartSalesData[[#This Row],[sales]]&gt;2000,"Medium Category","Low Category"))</f>
        <v>Low Category</v>
      </c>
      <c r="G4381" s="2">
        <v>0.46</v>
      </c>
      <c r="H4381" s="24">
        <f t="shared" si="136"/>
        <v>485.99920000000003</v>
      </c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63" t="str">
        <f>IF(AND(DmartSalesData[[#This Row],[sales]]&gt;3000,DmartSalesData[[#This Row],[profit]]&gt;500),"Good","Not Good")</f>
        <v>Not Good</v>
      </c>
      <c r="R4381" s="73">
        <f>YEAR(DmartSalesData[[#This Row],[order_date]])</f>
        <v>2023</v>
      </c>
      <c r="S4381" s="73"/>
    </row>
    <row r="4382" spans="1:19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 t="str">
        <f>IF(DmartSalesData[[#This Row],[sales]]&gt;4000,"High Category",IF(DmartSalesData[[#This Row],[sales]]&gt;2000,"Medium Category","Low Category"))</f>
        <v>Medium Category</v>
      </c>
      <c r="G4382" s="2">
        <v>0.09</v>
      </c>
      <c r="H4382" s="24">
        <f t="shared" si="136"/>
        <v>348.06779999999998</v>
      </c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63" t="str">
        <f>IF(AND(DmartSalesData[[#This Row],[sales]]&gt;3000,DmartSalesData[[#This Row],[profit]]&gt;500),"Good","Not Good")</f>
        <v>Good</v>
      </c>
      <c r="R4382" s="73">
        <f>YEAR(DmartSalesData[[#This Row],[order_date]])</f>
        <v>2024</v>
      </c>
      <c r="S4382" s="73"/>
    </row>
    <row r="4383" spans="1:19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 t="str">
        <f>IF(DmartSalesData[[#This Row],[sales]]&gt;4000,"High Category",IF(DmartSalesData[[#This Row],[sales]]&gt;2000,"Medium Category","Low Category"))</f>
        <v>Low Category</v>
      </c>
      <c r="G4383" s="2">
        <v>0.16</v>
      </c>
      <c r="H4383" s="24">
        <f t="shared" si="136"/>
        <v>78.143999999999991</v>
      </c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63" t="str">
        <f>IF(AND(DmartSalesData[[#This Row],[sales]]&gt;3000,DmartSalesData[[#This Row],[profit]]&gt;500),"Good","Not Good")</f>
        <v>Not Good</v>
      </c>
      <c r="R4383" s="73">
        <f>YEAR(DmartSalesData[[#This Row],[order_date]])</f>
        <v>2023</v>
      </c>
      <c r="S4383" s="73"/>
    </row>
    <row r="4384" spans="1:19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 t="str">
        <f>IF(DmartSalesData[[#This Row],[sales]]&gt;4000,"High Category",IF(DmartSalesData[[#This Row],[sales]]&gt;2000,"Medium Category","Low Category"))</f>
        <v>Medium Category</v>
      </c>
      <c r="G4384" s="2">
        <v>0.19</v>
      </c>
      <c r="H4384" s="24">
        <f t="shared" si="136"/>
        <v>630.23</v>
      </c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63" t="str">
        <f>IF(AND(DmartSalesData[[#This Row],[sales]]&gt;3000,DmartSalesData[[#This Row],[profit]]&gt;500),"Good","Not Good")</f>
        <v>Good</v>
      </c>
      <c r="R4384" s="73">
        <f>YEAR(DmartSalesData[[#This Row],[order_date]])</f>
        <v>2023</v>
      </c>
      <c r="S4384" s="73"/>
    </row>
    <row r="4385" spans="1:19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 t="str">
        <f>IF(DmartSalesData[[#This Row],[sales]]&gt;4000,"High Category",IF(DmartSalesData[[#This Row],[sales]]&gt;2000,"Medium Category","Low Category"))</f>
        <v>Low Category</v>
      </c>
      <c r="G4385" s="2">
        <v>0.32</v>
      </c>
      <c r="H4385" s="24">
        <f t="shared" si="136"/>
        <v>119.1392</v>
      </c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63" t="str">
        <f>IF(AND(DmartSalesData[[#This Row],[sales]]&gt;3000,DmartSalesData[[#This Row],[profit]]&gt;500),"Good","Not Good")</f>
        <v>Not Good</v>
      </c>
      <c r="R4385" s="73">
        <f>YEAR(DmartSalesData[[#This Row],[order_date]])</f>
        <v>2024</v>
      </c>
      <c r="S4385" s="73"/>
    </row>
    <row r="4386" spans="1:19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 t="str">
        <f>IF(DmartSalesData[[#This Row],[sales]]&gt;4000,"High Category",IF(DmartSalesData[[#This Row],[sales]]&gt;2000,"Medium Category","Low Category"))</f>
        <v>Low Category</v>
      </c>
      <c r="G4386" s="2">
        <v>0.47</v>
      </c>
      <c r="H4386" s="24">
        <f t="shared" si="136"/>
        <v>312.36669999999998</v>
      </c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63" t="str">
        <f>IF(AND(DmartSalesData[[#This Row],[sales]]&gt;3000,DmartSalesData[[#This Row],[profit]]&gt;500),"Good","Not Good")</f>
        <v>Not Good</v>
      </c>
      <c r="R4386" s="73">
        <f>YEAR(DmartSalesData[[#This Row],[order_date]])</f>
        <v>2023</v>
      </c>
      <c r="S4386" s="73"/>
    </row>
    <row r="4387" spans="1:19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 t="str">
        <f>IF(DmartSalesData[[#This Row],[sales]]&gt;4000,"High Category",IF(DmartSalesData[[#This Row],[sales]]&gt;2000,"Medium Category","Low Category"))</f>
        <v>Low Category</v>
      </c>
      <c r="G4387" s="2">
        <v>0.3</v>
      </c>
      <c r="H4387" s="24">
        <f t="shared" si="136"/>
        <v>188.56199999999998</v>
      </c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63" t="str">
        <f>IF(AND(DmartSalesData[[#This Row],[sales]]&gt;3000,DmartSalesData[[#This Row],[profit]]&gt;500),"Good","Not Good")</f>
        <v>Not Good</v>
      </c>
      <c r="R4387" s="73">
        <f>YEAR(DmartSalesData[[#This Row],[order_date]])</f>
        <v>2024</v>
      </c>
      <c r="S4387" s="73"/>
    </row>
    <row r="4388" spans="1:19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 t="str">
        <f>IF(DmartSalesData[[#This Row],[sales]]&gt;4000,"High Category",IF(DmartSalesData[[#This Row],[sales]]&gt;2000,"Medium Category","Low Category"))</f>
        <v>Low Category</v>
      </c>
      <c r="G4388" s="2">
        <v>0.43</v>
      </c>
      <c r="H4388" s="24">
        <f t="shared" si="136"/>
        <v>153.5831</v>
      </c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63" t="str">
        <f>IF(AND(DmartSalesData[[#This Row],[sales]]&gt;3000,DmartSalesData[[#This Row],[profit]]&gt;500),"Good","Not Good")</f>
        <v>Not Good</v>
      </c>
      <c r="R4388" s="73">
        <f>YEAR(DmartSalesData[[#This Row],[order_date]])</f>
        <v>2024</v>
      </c>
      <c r="S4388" s="73"/>
    </row>
    <row r="4389" spans="1:19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 t="str">
        <f>IF(DmartSalesData[[#This Row],[sales]]&gt;4000,"High Category",IF(DmartSalesData[[#This Row],[sales]]&gt;2000,"Medium Category","Low Category"))</f>
        <v>Low Category</v>
      </c>
      <c r="G4389" s="2">
        <v>0.45</v>
      </c>
      <c r="H4389" s="24">
        <f t="shared" si="136"/>
        <v>753.11099999999999</v>
      </c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63" t="str">
        <f>IF(AND(DmartSalesData[[#This Row],[sales]]&gt;3000,DmartSalesData[[#This Row],[profit]]&gt;500),"Good","Not Good")</f>
        <v>Not Good</v>
      </c>
      <c r="R4389" s="73">
        <f>YEAR(DmartSalesData[[#This Row],[order_date]])</f>
        <v>2023</v>
      </c>
      <c r="S4389" s="73"/>
    </row>
    <row r="4390" spans="1:19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 t="str">
        <f>IF(DmartSalesData[[#This Row],[sales]]&gt;4000,"High Category",IF(DmartSalesData[[#This Row],[sales]]&gt;2000,"Medium Category","Low Category"))</f>
        <v>High Category</v>
      </c>
      <c r="G4390" s="2">
        <v>0.23</v>
      </c>
      <c r="H4390" s="24">
        <f t="shared" si="136"/>
        <v>1143.6359</v>
      </c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63" t="str">
        <f>IF(AND(DmartSalesData[[#This Row],[sales]]&gt;3000,DmartSalesData[[#This Row],[profit]]&gt;500),"Good","Not Good")</f>
        <v>Good</v>
      </c>
      <c r="R4390" s="73">
        <f>YEAR(DmartSalesData[[#This Row],[order_date]])</f>
        <v>2024</v>
      </c>
      <c r="S4390" s="73"/>
    </row>
    <row r="4391" spans="1:19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 t="str">
        <f>IF(DmartSalesData[[#This Row],[sales]]&gt;4000,"High Category",IF(DmartSalesData[[#This Row],[sales]]&gt;2000,"Medium Category","Low Category"))</f>
        <v>Low Category</v>
      </c>
      <c r="G4391" s="2">
        <v>0.24</v>
      </c>
      <c r="H4391" s="24">
        <f t="shared" si="136"/>
        <v>433.512</v>
      </c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63" t="str">
        <f>IF(AND(DmartSalesData[[#This Row],[sales]]&gt;3000,DmartSalesData[[#This Row],[profit]]&gt;500),"Good","Not Good")</f>
        <v>Not Good</v>
      </c>
      <c r="R4391" s="73">
        <f>YEAR(DmartSalesData[[#This Row],[order_date]])</f>
        <v>2023</v>
      </c>
      <c r="S4391" s="73"/>
    </row>
    <row r="4392" spans="1:19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 t="str">
        <f>IF(DmartSalesData[[#This Row],[sales]]&gt;4000,"High Category",IF(DmartSalesData[[#This Row],[sales]]&gt;2000,"Medium Category","Low Category"))</f>
        <v>Medium Category</v>
      </c>
      <c r="G4392" s="2">
        <v>0.12</v>
      </c>
      <c r="H4392" s="24">
        <f t="shared" si="136"/>
        <v>459.33600000000001</v>
      </c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63" t="str">
        <f>IF(AND(DmartSalesData[[#This Row],[sales]]&gt;3000,DmartSalesData[[#This Row],[profit]]&gt;500),"Good","Not Good")</f>
        <v>Not Good</v>
      </c>
      <c r="R4392" s="73">
        <f>YEAR(DmartSalesData[[#This Row],[order_date]])</f>
        <v>2023</v>
      </c>
      <c r="S4392" s="73"/>
    </row>
    <row r="4393" spans="1:19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 t="str">
        <f>IF(DmartSalesData[[#This Row],[sales]]&gt;4000,"High Category",IF(DmartSalesData[[#This Row],[sales]]&gt;2000,"Medium Category","Low Category"))</f>
        <v>Low Category</v>
      </c>
      <c r="G4393" s="2">
        <v>0.3</v>
      </c>
      <c r="H4393" s="24">
        <f t="shared" si="136"/>
        <v>224.505</v>
      </c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63" t="str">
        <f>IF(AND(DmartSalesData[[#This Row],[sales]]&gt;3000,DmartSalesData[[#This Row],[profit]]&gt;500),"Good","Not Good")</f>
        <v>Not Good</v>
      </c>
      <c r="R4393" s="73">
        <f>YEAR(DmartSalesData[[#This Row],[order_date]])</f>
        <v>2023</v>
      </c>
      <c r="S4393" s="73"/>
    </row>
    <row r="4394" spans="1:19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 t="str">
        <f>IF(DmartSalesData[[#This Row],[sales]]&gt;4000,"High Category",IF(DmartSalesData[[#This Row],[sales]]&gt;2000,"Medium Category","Low Category"))</f>
        <v>Medium Category</v>
      </c>
      <c r="G4394" s="2">
        <v>0.06</v>
      </c>
      <c r="H4394" s="24">
        <f t="shared" si="136"/>
        <v>139.6206</v>
      </c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63" t="str">
        <f>IF(AND(DmartSalesData[[#This Row],[sales]]&gt;3000,DmartSalesData[[#This Row],[profit]]&gt;500),"Good","Not Good")</f>
        <v>Not Good</v>
      </c>
      <c r="R4394" s="73">
        <f>YEAR(DmartSalesData[[#This Row],[order_date]])</f>
        <v>2023</v>
      </c>
      <c r="S4394" s="73"/>
    </row>
    <row r="4395" spans="1:19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 t="str">
        <f>IF(DmartSalesData[[#This Row],[sales]]&gt;4000,"High Category",IF(DmartSalesData[[#This Row],[sales]]&gt;2000,"Medium Category","Low Category"))</f>
        <v>Low Category</v>
      </c>
      <c r="G4395" s="2">
        <v>0.32</v>
      </c>
      <c r="H4395" s="24">
        <f t="shared" si="136"/>
        <v>322.26240000000001</v>
      </c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63" t="str">
        <f>IF(AND(DmartSalesData[[#This Row],[sales]]&gt;3000,DmartSalesData[[#This Row],[profit]]&gt;500),"Good","Not Good")</f>
        <v>Not Good</v>
      </c>
      <c r="R4395" s="73">
        <f>YEAR(DmartSalesData[[#This Row],[order_date]])</f>
        <v>2024</v>
      </c>
      <c r="S4395" s="73"/>
    </row>
    <row r="4396" spans="1:19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 t="str">
        <f>IF(DmartSalesData[[#This Row],[sales]]&gt;4000,"High Category",IF(DmartSalesData[[#This Row],[sales]]&gt;2000,"Medium Category","Low Category"))</f>
        <v>Low Category</v>
      </c>
      <c r="G4396" s="2">
        <v>0.45</v>
      </c>
      <c r="H4396" s="24">
        <f t="shared" si="136"/>
        <v>468.57600000000002</v>
      </c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63" t="str">
        <f>IF(AND(DmartSalesData[[#This Row],[sales]]&gt;3000,DmartSalesData[[#This Row],[profit]]&gt;500),"Good","Not Good")</f>
        <v>Not Good</v>
      </c>
      <c r="R4396" s="73">
        <f>YEAR(DmartSalesData[[#This Row],[order_date]])</f>
        <v>2024</v>
      </c>
      <c r="S4396" s="73"/>
    </row>
    <row r="4397" spans="1:19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 t="str">
        <f>IF(DmartSalesData[[#This Row],[sales]]&gt;4000,"High Category",IF(DmartSalesData[[#This Row],[sales]]&gt;2000,"Medium Category","Low Category"))</f>
        <v>Low Category</v>
      </c>
      <c r="G4397" s="2">
        <v>0.38</v>
      </c>
      <c r="H4397" s="24">
        <f t="shared" si="136"/>
        <v>223.6224</v>
      </c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63" t="str">
        <f>IF(AND(DmartSalesData[[#This Row],[sales]]&gt;3000,DmartSalesData[[#This Row],[profit]]&gt;500),"Good","Not Good")</f>
        <v>Not Good</v>
      </c>
      <c r="R4397" s="73">
        <f>YEAR(DmartSalesData[[#This Row],[order_date]])</f>
        <v>2023</v>
      </c>
      <c r="S4397" s="73"/>
    </row>
    <row r="4398" spans="1:19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 t="str">
        <f>IF(DmartSalesData[[#This Row],[sales]]&gt;4000,"High Category",IF(DmartSalesData[[#This Row],[sales]]&gt;2000,"Medium Category","Low Category"))</f>
        <v>Medium Category</v>
      </c>
      <c r="G4398" s="2">
        <v>0.32</v>
      </c>
      <c r="H4398" s="24">
        <f t="shared" si="136"/>
        <v>709.44640000000004</v>
      </c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63" t="str">
        <f>IF(AND(DmartSalesData[[#This Row],[sales]]&gt;3000,DmartSalesData[[#This Row],[profit]]&gt;500),"Good","Not Good")</f>
        <v>Not Good</v>
      </c>
      <c r="R4398" s="73">
        <f>YEAR(DmartSalesData[[#This Row],[order_date]])</f>
        <v>2023</v>
      </c>
      <c r="S4398" s="73"/>
    </row>
    <row r="4399" spans="1:19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 t="str">
        <f>IF(DmartSalesData[[#This Row],[sales]]&gt;4000,"High Category",IF(DmartSalesData[[#This Row],[sales]]&gt;2000,"Medium Category","Low Category"))</f>
        <v>Low Category</v>
      </c>
      <c r="G4399" s="2">
        <v>0.42</v>
      </c>
      <c r="H4399" s="24">
        <f t="shared" si="136"/>
        <v>197.4504</v>
      </c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63" t="str">
        <f>IF(AND(DmartSalesData[[#This Row],[sales]]&gt;3000,DmartSalesData[[#This Row],[profit]]&gt;500),"Good","Not Good")</f>
        <v>Not Good</v>
      </c>
      <c r="R4399" s="73">
        <f>YEAR(DmartSalesData[[#This Row],[order_date]])</f>
        <v>2023</v>
      </c>
      <c r="S4399" s="73"/>
    </row>
    <row r="4400" spans="1:19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 t="str">
        <f>IF(DmartSalesData[[#This Row],[sales]]&gt;4000,"High Category",IF(DmartSalesData[[#This Row],[sales]]&gt;2000,"Medium Category","Low Category"))</f>
        <v>High Category</v>
      </c>
      <c r="G4400" s="2">
        <v>0.36</v>
      </c>
      <c r="H4400" s="24">
        <f t="shared" si="136"/>
        <v>1640.9087999999999</v>
      </c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63" t="str">
        <f>IF(AND(DmartSalesData[[#This Row],[sales]]&gt;3000,DmartSalesData[[#This Row],[profit]]&gt;500),"Good","Not Good")</f>
        <v>Good</v>
      </c>
      <c r="R4400" s="73">
        <f>YEAR(DmartSalesData[[#This Row],[order_date]])</f>
        <v>2023</v>
      </c>
      <c r="S4400" s="73"/>
    </row>
    <row r="4401" spans="1:19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 t="str">
        <f>IF(DmartSalesData[[#This Row],[sales]]&gt;4000,"High Category",IF(DmartSalesData[[#This Row],[sales]]&gt;2000,"Medium Category","Low Category"))</f>
        <v>Medium Category</v>
      </c>
      <c r="G4401" s="2">
        <v>0.26</v>
      </c>
      <c r="H4401" s="24">
        <f t="shared" si="136"/>
        <v>596.62459999999999</v>
      </c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63" t="str">
        <f>IF(AND(DmartSalesData[[#This Row],[sales]]&gt;3000,DmartSalesData[[#This Row],[profit]]&gt;500),"Good","Not Good")</f>
        <v>Not Good</v>
      </c>
      <c r="R4401" s="73">
        <f>YEAR(DmartSalesData[[#This Row],[order_date]])</f>
        <v>2023</v>
      </c>
      <c r="S4401" s="73"/>
    </row>
    <row r="4402" spans="1:19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 t="str">
        <f>IF(DmartSalesData[[#This Row],[sales]]&gt;4000,"High Category",IF(DmartSalesData[[#This Row],[sales]]&gt;2000,"Medium Category","Low Category"))</f>
        <v>High Category</v>
      </c>
      <c r="G4402" s="2">
        <v>0.26</v>
      </c>
      <c r="H4402" s="24">
        <f t="shared" si="136"/>
        <v>1094.3322000000001</v>
      </c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63" t="str">
        <f>IF(AND(DmartSalesData[[#This Row],[sales]]&gt;3000,DmartSalesData[[#This Row],[profit]]&gt;500),"Good","Not Good")</f>
        <v>Good</v>
      </c>
      <c r="R4402" s="73">
        <f>YEAR(DmartSalesData[[#This Row],[order_date]])</f>
        <v>2024</v>
      </c>
      <c r="S4402" s="73"/>
    </row>
    <row r="4403" spans="1:19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 t="str">
        <f>IF(DmartSalesData[[#This Row],[sales]]&gt;4000,"High Category",IF(DmartSalesData[[#This Row],[sales]]&gt;2000,"Medium Category","Low Category"))</f>
        <v>High Category</v>
      </c>
      <c r="G4403" s="2">
        <v>0.05</v>
      </c>
      <c r="H4403" s="24">
        <f t="shared" si="136"/>
        <v>244.96900000000002</v>
      </c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63" t="str">
        <f>IF(AND(DmartSalesData[[#This Row],[sales]]&gt;3000,DmartSalesData[[#This Row],[profit]]&gt;500),"Good","Not Good")</f>
        <v>Not Good</v>
      </c>
      <c r="R4403" s="73">
        <f>YEAR(DmartSalesData[[#This Row],[order_date]])</f>
        <v>2024</v>
      </c>
      <c r="S4403" s="73"/>
    </row>
    <row r="4404" spans="1:19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 t="str">
        <f>IF(DmartSalesData[[#This Row],[sales]]&gt;4000,"High Category",IF(DmartSalesData[[#This Row],[sales]]&gt;2000,"Medium Category","Low Category"))</f>
        <v>Medium Category</v>
      </c>
      <c r="G4404" s="2">
        <v>0.22</v>
      </c>
      <c r="H4404" s="24">
        <f t="shared" si="136"/>
        <v>752.64639999999997</v>
      </c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63" t="str">
        <f>IF(AND(DmartSalesData[[#This Row],[sales]]&gt;3000,DmartSalesData[[#This Row],[profit]]&gt;500),"Good","Not Good")</f>
        <v>Good</v>
      </c>
      <c r="R4404" s="73">
        <f>YEAR(DmartSalesData[[#This Row],[order_date]])</f>
        <v>2024</v>
      </c>
      <c r="S4404" s="73"/>
    </row>
    <row r="4405" spans="1:19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 t="str">
        <f>IF(DmartSalesData[[#This Row],[sales]]&gt;4000,"High Category",IF(DmartSalesData[[#This Row],[sales]]&gt;2000,"Medium Category","Low Category"))</f>
        <v>High Category</v>
      </c>
      <c r="G4405" s="2">
        <v>0.26</v>
      </c>
      <c r="H4405" s="24">
        <f t="shared" si="136"/>
        <v>1174.5239999999999</v>
      </c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63" t="str">
        <f>IF(AND(DmartSalesData[[#This Row],[sales]]&gt;3000,DmartSalesData[[#This Row],[profit]]&gt;500),"Good","Not Good")</f>
        <v>Good</v>
      </c>
      <c r="R4405" s="73">
        <f>YEAR(DmartSalesData[[#This Row],[order_date]])</f>
        <v>2023</v>
      </c>
      <c r="S4405" s="73"/>
    </row>
    <row r="4406" spans="1:19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 t="str">
        <f>IF(DmartSalesData[[#This Row],[sales]]&gt;4000,"High Category",IF(DmartSalesData[[#This Row],[sales]]&gt;2000,"Medium Category","Low Category"))</f>
        <v>Low Category</v>
      </c>
      <c r="G4406" s="2">
        <v>0.23</v>
      </c>
      <c r="H4406" s="24">
        <f t="shared" si="136"/>
        <v>175.559</v>
      </c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63" t="str">
        <f>IF(AND(DmartSalesData[[#This Row],[sales]]&gt;3000,DmartSalesData[[#This Row],[profit]]&gt;500),"Good","Not Good")</f>
        <v>Not Good</v>
      </c>
      <c r="R4406" s="73">
        <f>YEAR(DmartSalesData[[#This Row],[order_date]])</f>
        <v>2023</v>
      </c>
      <c r="S4406" s="73"/>
    </row>
    <row r="4407" spans="1:19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 t="str">
        <f>IF(DmartSalesData[[#This Row],[sales]]&gt;4000,"High Category",IF(DmartSalesData[[#This Row],[sales]]&gt;2000,"Medium Category","Low Category"))</f>
        <v>High Category</v>
      </c>
      <c r="G4407" s="2">
        <v>0.39</v>
      </c>
      <c r="H4407" s="24">
        <f t="shared" si="136"/>
        <v>1625.1183000000001</v>
      </c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63" t="str">
        <f>IF(AND(DmartSalesData[[#This Row],[sales]]&gt;3000,DmartSalesData[[#This Row],[profit]]&gt;500),"Good","Not Good")</f>
        <v>Good</v>
      </c>
      <c r="R4407" s="73">
        <f>YEAR(DmartSalesData[[#This Row],[order_date]])</f>
        <v>2024</v>
      </c>
      <c r="S4407" s="73"/>
    </row>
    <row r="4408" spans="1:19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 t="str">
        <f>IF(DmartSalesData[[#This Row],[sales]]&gt;4000,"High Category",IF(DmartSalesData[[#This Row],[sales]]&gt;2000,"Medium Category","Low Category"))</f>
        <v>Low Category</v>
      </c>
      <c r="G4408" s="2">
        <v>0.08</v>
      </c>
      <c r="H4408" s="24">
        <f t="shared" si="136"/>
        <v>114.3168</v>
      </c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63" t="str">
        <f>IF(AND(DmartSalesData[[#This Row],[sales]]&gt;3000,DmartSalesData[[#This Row],[profit]]&gt;500),"Good","Not Good")</f>
        <v>Not Good</v>
      </c>
      <c r="R4408" s="73">
        <f>YEAR(DmartSalesData[[#This Row],[order_date]])</f>
        <v>2023</v>
      </c>
      <c r="S4408" s="73"/>
    </row>
    <row r="4409" spans="1:19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 t="str">
        <f>IF(DmartSalesData[[#This Row],[sales]]&gt;4000,"High Category",IF(DmartSalesData[[#This Row],[sales]]&gt;2000,"Medium Category","Low Category"))</f>
        <v>Medium Category</v>
      </c>
      <c r="G4409" s="2">
        <v>0.4</v>
      </c>
      <c r="H4409" s="24">
        <f t="shared" si="136"/>
        <v>966.29200000000003</v>
      </c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63" t="str">
        <f>IF(AND(DmartSalesData[[#This Row],[sales]]&gt;3000,DmartSalesData[[#This Row],[profit]]&gt;500),"Good","Not Good")</f>
        <v>Not Good</v>
      </c>
      <c r="R4409" s="73">
        <f>YEAR(DmartSalesData[[#This Row],[order_date]])</f>
        <v>2024</v>
      </c>
      <c r="S4409" s="73"/>
    </row>
    <row r="4410" spans="1:19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 t="str">
        <f>IF(DmartSalesData[[#This Row],[sales]]&gt;4000,"High Category",IF(DmartSalesData[[#This Row],[sales]]&gt;2000,"Medium Category","Low Category"))</f>
        <v>Medium Category</v>
      </c>
      <c r="G4410" s="2">
        <v>0.37</v>
      </c>
      <c r="H4410" s="24">
        <f t="shared" si="136"/>
        <v>1209.2525000000001</v>
      </c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63" t="str">
        <f>IF(AND(DmartSalesData[[#This Row],[sales]]&gt;3000,DmartSalesData[[#This Row],[profit]]&gt;500),"Good","Not Good")</f>
        <v>Not Good</v>
      </c>
      <c r="R4410" s="73">
        <f>YEAR(DmartSalesData[[#This Row],[order_date]])</f>
        <v>2024</v>
      </c>
      <c r="S4410" s="73"/>
    </row>
    <row r="4411" spans="1:19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 t="str">
        <f>IF(DmartSalesData[[#This Row],[sales]]&gt;4000,"High Category",IF(DmartSalesData[[#This Row],[sales]]&gt;2000,"Medium Category","Low Category"))</f>
        <v>High Category</v>
      </c>
      <c r="G4411" s="2">
        <v>0.45</v>
      </c>
      <c r="H4411" s="24">
        <f t="shared" si="136"/>
        <v>2037.3119999999999</v>
      </c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63" t="str">
        <f>IF(AND(DmartSalesData[[#This Row],[sales]]&gt;3000,DmartSalesData[[#This Row],[profit]]&gt;500),"Good","Not Good")</f>
        <v>Good</v>
      </c>
      <c r="R4411" s="73">
        <f>YEAR(DmartSalesData[[#This Row],[order_date]])</f>
        <v>2023</v>
      </c>
      <c r="S4411" s="73"/>
    </row>
    <row r="4412" spans="1:19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 t="str">
        <f>IF(DmartSalesData[[#This Row],[sales]]&gt;4000,"High Category",IF(DmartSalesData[[#This Row],[sales]]&gt;2000,"Medium Category","Low Category"))</f>
        <v>High Category</v>
      </c>
      <c r="G4412" s="2">
        <v>0.19</v>
      </c>
      <c r="H4412" s="24">
        <f t="shared" si="136"/>
        <v>867.13530000000003</v>
      </c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63" t="str">
        <f>IF(AND(DmartSalesData[[#This Row],[sales]]&gt;3000,DmartSalesData[[#This Row],[profit]]&gt;500),"Good","Not Good")</f>
        <v>Not Good</v>
      </c>
      <c r="R4412" s="73">
        <f>YEAR(DmartSalesData[[#This Row],[order_date]])</f>
        <v>2023</v>
      </c>
      <c r="S4412" s="73"/>
    </row>
    <row r="4413" spans="1:19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 t="str">
        <f>IF(DmartSalesData[[#This Row],[sales]]&gt;4000,"High Category",IF(DmartSalesData[[#This Row],[sales]]&gt;2000,"Medium Category","Low Category"))</f>
        <v>Low Category</v>
      </c>
      <c r="G4413" s="2">
        <v>0.09</v>
      </c>
      <c r="H4413" s="24">
        <f t="shared" si="136"/>
        <v>49.616999999999997</v>
      </c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63" t="str">
        <f>IF(AND(DmartSalesData[[#This Row],[sales]]&gt;3000,DmartSalesData[[#This Row],[profit]]&gt;500),"Good","Not Good")</f>
        <v>Not Good</v>
      </c>
      <c r="R4413" s="73">
        <f>YEAR(DmartSalesData[[#This Row],[order_date]])</f>
        <v>2023</v>
      </c>
      <c r="S4413" s="73"/>
    </row>
    <row r="4414" spans="1:19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 t="str">
        <f>IF(DmartSalesData[[#This Row],[sales]]&gt;4000,"High Category",IF(DmartSalesData[[#This Row],[sales]]&gt;2000,"Medium Category","Low Category"))</f>
        <v>Low Category</v>
      </c>
      <c r="G4414" s="2">
        <v>0.38</v>
      </c>
      <c r="H4414" s="24">
        <f t="shared" si="136"/>
        <v>716.80160000000001</v>
      </c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63" t="str">
        <f>IF(AND(DmartSalesData[[#This Row],[sales]]&gt;3000,DmartSalesData[[#This Row],[profit]]&gt;500),"Good","Not Good")</f>
        <v>Not Good</v>
      </c>
      <c r="R4414" s="73">
        <f>YEAR(DmartSalesData[[#This Row],[order_date]])</f>
        <v>2024</v>
      </c>
      <c r="S4414" s="73"/>
    </row>
    <row r="4415" spans="1:19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 t="str">
        <f>IF(DmartSalesData[[#This Row],[sales]]&gt;4000,"High Category",IF(DmartSalesData[[#This Row],[sales]]&gt;2000,"Medium Category","Low Category"))</f>
        <v>Medium Category</v>
      </c>
      <c r="G4415" s="2">
        <v>0.28999999999999998</v>
      </c>
      <c r="H4415" s="24">
        <f t="shared" si="136"/>
        <v>1156.1024</v>
      </c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63" t="str">
        <f>IF(AND(DmartSalesData[[#This Row],[sales]]&gt;3000,DmartSalesData[[#This Row],[profit]]&gt;500),"Good","Not Good")</f>
        <v>Not Good</v>
      </c>
      <c r="R4415" s="73">
        <f>YEAR(DmartSalesData[[#This Row],[order_date]])</f>
        <v>2024</v>
      </c>
      <c r="S4415" s="73"/>
    </row>
    <row r="4416" spans="1:19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 t="str">
        <f>IF(DmartSalesData[[#This Row],[sales]]&gt;4000,"High Category",IF(DmartSalesData[[#This Row],[sales]]&gt;2000,"Medium Category","Low Category"))</f>
        <v>Medium Category</v>
      </c>
      <c r="G4416" s="2">
        <v>0.36</v>
      </c>
      <c r="H4416" s="24">
        <f t="shared" si="136"/>
        <v>1276.3691999999999</v>
      </c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63" t="str">
        <f>IF(AND(DmartSalesData[[#This Row],[sales]]&gt;3000,DmartSalesData[[#This Row],[profit]]&gt;500),"Good","Not Good")</f>
        <v>Good</v>
      </c>
      <c r="R4416" s="73">
        <f>YEAR(DmartSalesData[[#This Row],[order_date]])</f>
        <v>2024</v>
      </c>
      <c r="S4416" s="73"/>
    </row>
    <row r="4417" spans="1:19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 t="str">
        <f>IF(DmartSalesData[[#This Row],[sales]]&gt;4000,"High Category",IF(DmartSalesData[[#This Row],[sales]]&gt;2000,"Medium Category","Low Category"))</f>
        <v>Low Category</v>
      </c>
      <c r="G4417" s="2">
        <v>0.5</v>
      </c>
      <c r="H4417" s="24">
        <f t="shared" si="136"/>
        <v>114.565</v>
      </c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63" t="str">
        <f>IF(AND(DmartSalesData[[#This Row],[sales]]&gt;3000,DmartSalesData[[#This Row],[profit]]&gt;500),"Good","Not Good")</f>
        <v>Not Good</v>
      </c>
      <c r="R4417" s="73">
        <f>YEAR(DmartSalesData[[#This Row],[order_date]])</f>
        <v>2023</v>
      </c>
      <c r="S4417" s="73"/>
    </row>
    <row r="4418" spans="1:19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 t="str">
        <f>IF(DmartSalesData[[#This Row],[sales]]&gt;4000,"High Category",IF(DmartSalesData[[#This Row],[sales]]&gt;2000,"Medium Category","Low Category"))</f>
        <v>Medium Category</v>
      </c>
      <c r="G4418" s="2">
        <v>0.1</v>
      </c>
      <c r="H4418" s="24">
        <f t="shared" ref="H4418:H4481" si="138">E4418*G4418</f>
        <v>230.44600000000003</v>
      </c>
      <c r="I4418" s="2">
        <f t="shared" ref="I4418:I4481" si="139">E4418-H4418</f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63" t="str">
        <f>IF(AND(DmartSalesData[[#This Row],[sales]]&gt;3000,DmartSalesData[[#This Row],[profit]]&gt;500),"Good","Not Good")</f>
        <v>Not Good</v>
      </c>
      <c r="R4418" s="73">
        <f>YEAR(DmartSalesData[[#This Row],[order_date]])</f>
        <v>2023</v>
      </c>
      <c r="S4418" s="73"/>
    </row>
    <row r="4419" spans="1:19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 t="str">
        <f>IF(DmartSalesData[[#This Row],[sales]]&gt;4000,"High Category",IF(DmartSalesData[[#This Row],[sales]]&gt;2000,"Medium Category","Low Category"))</f>
        <v>High Category</v>
      </c>
      <c r="G4419" s="2">
        <v>0.21</v>
      </c>
      <c r="H4419" s="24">
        <f t="shared" si="138"/>
        <v>874.30139999999994</v>
      </c>
      <c r="I4419" s="2">
        <f t="shared" si="139"/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63" t="str">
        <f>IF(AND(DmartSalesData[[#This Row],[sales]]&gt;3000,DmartSalesData[[#This Row],[profit]]&gt;500),"Good","Not Good")</f>
        <v>Good</v>
      </c>
      <c r="R4419" s="73">
        <f>YEAR(DmartSalesData[[#This Row],[order_date]])</f>
        <v>2023</v>
      </c>
      <c r="S4419" s="73"/>
    </row>
    <row r="4420" spans="1:19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 t="str">
        <f>IF(DmartSalesData[[#This Row],[sales]]&gt;4000,"High Category",IF(DmartSalesData[[#This Row],[sales]]&gt;2000,"Medium Category","Low Category"))</f>
        <v>Medium Category</v>
      </c>
      <c r="G4420" s="2">
        <v>0.1</v>
      </c>
      <c r="H4420" s="24">
        <f t="shared" si="138"/>
        <v>371.46500000000003</v>
      </c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63" t="str">
        <f>IF(AND(DmartSalesData[[#This Row],[sales]]&gt;3000,DmartSalesData[[#This Row],[profit]]&gt;500),"Good","Not Good")</f>
        <v>Not Good</v>
      </c>
      <c r="R4420" s="73">
        <f>YEAR(DmartSalesData[[#This Row],[order_date]])</f>
        <v>2023</v>
      </c>
      <c r="S4420" s="73"/>
    </row>
    <row r="4421" spans="1:19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 t="str">
        <f>IF(DmartSalesData[[#This Row],[sales]]&gt;4000,"High Category",IF(DmartSalesData[[#This Row],[sales]]&gt;2000,"Medium Category","Low Category"))</f>
        <v>Medium Category</v>
      </c>
      <c r="G4421" s="2">
        <v>0.43</v>
      </c>
      <c r="H4421" s="24">
        <f t="shared" si="138"/>
        <v>910.76580000000001</v>
      </c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63" t="str">
        <f>IF(AND(DmartSalesData[[#This Row],[sales]]&gt;3000,DmartSalesData[[#This Row],[profit]]&gt;500),"Good","Not Good")</f>
        <v>Not Good</v>
      </c>
      <c r="R4421" s="73">
        <f>YEAR(DmartSalesData[[#This Row],[order_date]])</f>
        <v>2024</v>
      </c>
      <c r="S4421" s="73"/>
    </row>
    <row r="4422" spans="1:19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 t="str">
        <f>IF(DmartSalesData[[#This Row],[sales]]&gt;4000,"High Category",IF(DmartSalesData[[#This Row],[sales]]&gt;2000,"Medium Category","Low Category"))</f>
        <v>Medium Category</v>
      </c>
      <c r="G4422" s="2">
        <v>0.01</v>
      </c>
      <c r="H4422" s="24">
        <f t="shared" si="138"/>
        <v>37.0229</v>
      </c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63" t="str">
        <f>IF(AND(DmartSalesData[[#This Row],[sales]]&gt;3000,DmartSalesData[[#This Row],[profit]]&gt;500),"Good","Not Good")</f>
        <v>Not Good</v>
      </c>
      <c r="R4422" s="73">
        <f>YEAR(DmartSalesData[[#This Row],[order_date]])</f>
        <v>2023</v>
      </c>
      <c r="S4422" s="73"/>
    </row>
    <row r="4423" spans="1:19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 t="str">
        <f>IF(DmartSalesData[[#This Row],[sales]]&gt;4000,"High Category",IF(DmartSalesData[[#This Row],[sales]]&gt;2000,"Medium Category","Low Category"))</f>
        <v>Medium Category</v>
      </c>
      <c r="G4423" s="2">
        <v>7.0000000000000007E-2</v>
      </c>
      <c r="H4423" s="24">
        <f t="shared" si="138"/>
        <v>196.0651</v>
      </c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63" t="str">
        <f>IF(AND(DmartSalesData[[#This Row],[sales]]&gt;3000,DmartSalesData[[#This Row],[profit]]&gt;500),"Good","Not Good")</f>
        <v>Not Good</v>
      </c>
      <c r="R4423" s="73">
        <f>YEAR(DmartSalesData[[#This Row],[order_date]])</f>
        <v>2023</v>
      </c>
      <c r="S4423" s="73"/>
    </row>
    <row r="4424" spans="1:19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 t="str">
        <f>IF(DmartSalesData[[#This Row],[sales]]&gt;4000,"High Category",IF(DmartSalesData[[#This Row],[sales]]&gt;2000,"Medium Category","Low Category"))</f>
        <v>High Category</v>
      </c>
      <c r="G4424" s="2">
        <v>0.12</v>
      </c>
      <c r="H4424" s="24">
        <f t="shared" si="138"/>
        <v>548.62559999999996</v>
      </c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63" t="str">
        <f>IF(AND(DmartSalesData[[#This Row],[sales]]&gt;3000,DmartSalesData[[#This Row],[profit]]&gt;500),"Good","Not Good")</f>
        <v>Good</v>
      </c>
      <c r="R4424" s="73">
        <f>YEAR(DmartSalesData[[#This Row],[order_date]])</f>
        <v>2023</v>
      </c>
      <c r="S4424" s="73"/>
    </row>
    <row r="4425" spans="1:19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 t="str">
        <f>IF(DmartSalesData[[#This Row],[sales]]&gt;4000,"High Category",IF(DmartSalesData[[#This Row],[sales]]&gt;2000,"Medium Category","Low Category"))</f>
        <v>Medium Category</v>
      </c>
      <c r="G4425" s="2">
        <v>0.39</v>
      </c>
      <c r="H4425" s="24">
        <f t="shared" si="138"/>
        <v>1160.9988000000001</v>
      </c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63" t="str">
        <f>IF(AND(DmartSalesData[[#This Row],[sales]]&gt;3000,DmartSalesData[[#This Row],[profit]]&gt;500),"Good","Not Good")</f>
        <v>Not Good</v>
      </c>
      <c r="R4425" s="73">
        <f>YEAR(DmartSalesData[[#This Row],[order_date]])</f>
        <v>2023</v>
      </c>
      <c r="S4425" s="73"/>
    </row>
    <row r="4426" spans="1:19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 t="str">
        <f>IF(DmartSalesData[[#This Row],[sales]]&gt;4000,"High Category",IF(DmartSalesData[[#This Row],[sales]]&gt;2000,"Medium Category","Low Category"))</f>
        <v>Medium Category</v>
      </c>
      <c r="G4426" s="2">
        <v>0.31</v>
      </c>
      <c r="H4426" s="24">
        <f t="shared" si="138"/>
        <v>639.71600000000001</v>
      </c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63" t="str">
        <f>IF(AND(DmartSalesData[[#This Row],[sales]]&gt;3000,DmartSalesData[[#This Row],[profit]]&gt;500),"Good","Not Good")</f>
        <v>Not Good</v>
      </c>
      <c r="R4426" s="73">
        <f>YEAR(DmartSalesData[[#This Row],[order_date]])</f>
        <v>2024</v>
      </c>
      <c r="S4426" s="73"/>
    </row>
    <row r="4427" spans="1:19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 t="str">
        <f>IF(DmartSalesData[[#This Row],[sales]]&gt;4000,"High Category",IF(DmartSalesData[[#This Row],[sales]]&gt;2000,"Medium Category","Low Category"))</f>
        <v>High Category</v>
      </c>
      <c r="G4427" s="2">
        <v>0.19</v>
      </c>
      <c r="H4427" s="24">
        <f t="shared" si="138"/>
        <v>822.37890000000004</v>
      </c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63" t="str">
        <f>IF(AND(DmartSalesData[[#This Row],[sales]]&gt;3000,DmartSalesData[[#This Row],[profit]]&gt;500),"Good","Not Good")</f>
        <v>Good</v>
      </c>
      <c r="R4427" s="73">
        <f>YEAR(DmartSalesData[[#This Row],[order_date]])</f>
        <v>2023</v>
      </c>
      <c r="S4427" s="73"/>
    </row>
    <row r="4428" spans="1:19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 t="str">
        <f>IF(DmartSalesData[[#This Row],[sales]]&gt;4000,"High Category",IF(DmartSalesData[[#This Row],[sales]]&gt;2000,"Medium Category","Low Category"))</f>
        <v>Low Category</v>
      </c>
      <c r="G4428" s="2">
        <v>0.08</v>
      </c>
      <c r="H4428" s="24">
        <f t="shared" si="138"/>
        <v>27.5488</v>
      </c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63" t="str">
        <f>IF(AND(DmartSalesData[[#This Row],[sales]]&gt;3000,DmartSalesData[[#This Row],[profit]]&gt;500),"Good","Not Good")</f>
        <v>Not Good</v>
      </c>
      <c r="R4428" s="73">
        <f>YEAR(DmartSalesData[[#This Row],[order_date]])</f>
        <v>2024</v>
      </c>
      <c r="S4428" s="73"/>
    </row>
    <row r="4429" spans="1:19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 t="str">
        <f>IF(DmartSalesData[[#This Row],[sales]]&gt;4000,"High Category",IF(DmartSalesData[[#This Row],[sales]]&gt;2000,"Medium Category","Low Category"))</f>
        <v>High Category</v>
      </c>
      <c r="G4429" s="2">
        <v>0.16</v>
      </c>
      <c r="H4429" s="24">
        <f t="shared" si="138"/>
        <v>722</v>
      </c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63" t="str">
        <f>IF(AND(DmartSalesData[[#This Row],[sales]]&gt;3000,DmartSalesData[[#This Row],[profit]]&gt;500),"Good","Not Good")</f>
        <v>Not Good</v>
      </c>
      <c r="R4429" s="73">
        <f>YEAR(DmartSalesData[[#This Row],[order_date]])</f>
        <v>2024</v>
      </c>
      <c r="S4429" s="73"/>
    </row>
    <row r="4430" spans="1:19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 t="str">
        <f>IF(DmartSalesData[[#This Row],[sales]]&gt;4000,"High Category",IF(DmartSalesData[[#This Row],[sales]]&gt;2000,"Medium Category","Low Category"))</f>
        <v>Medium Category</v>
      </c>
      <c r="G4430" s="2">
        <v>0.37</v>
      </c>
      <c r="H4430" s="24">
        <f t="shared" si="138"/>
        <v>1299.4769999999999</v>
      </c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63" t="str">
        <f>IF(AND(DmartSalesData[[#This Row],[sales]]&gt;3000,DmartSalesData[[#This Row],[profit]]&gt;500),"Good","Not Good")</f>
        <v>Good</v>
      </c>
      <c r="R4430" s="73">
        <f>YEAR(DmartSalesData[[#This Row],[order_date]])</f>
        <v>2024</v>
      </c>
      <c r="S4430" s="73"/>
    </row>
    <row r="4431" spans="1:19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 t="str">
        <f>IF(DmartSalesData[[#This Row],[sales]]&gt;4000,"High Category",IF(DmartSalesData[[#This Row],[sales]]&gt;2000,"Medium Category","Low Category"))</f>
        <v>High Category</v>
      </c>
      <c r="G4431" s="2">
        <v>0.19</v>
      </c>
      <c r="H4431" s="24">
        <f t="shared" si="138"/>
        <v>894.7043000000001</v>
      </c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63" t="str">
        <f>IF(AND(DmartSalesData[[#This Row],[sales]]&gt;3000,DmartSalesData[[#This Row],[profit]]&gt;500),"Good","Not Good")</f>
        <v>Good</v>
      </c>
      <c r="R4431" s="73">
        <f>YEAR(DmartSalesData[[#This Row],[order_date]])</f>
        <v>2023</v>
      </c>
      <c r="S4431" s="73"/>
    </row>
    <row r="4432" spans="1:19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 t="str">
        <f>IF(DmartSalesData[[#This Row],[sales]]&gt;4000,"High Category",IF(DmartSalesData[[#This Row],[sales]]&gt;2000,"Medium Category","Low Category"))</f>
        <v>Low Category</v>
      </c>
      <c r="G4432" s="2">
        <v>0.23</v>
      </c>
      <c r="H4432" s="24">
        <f t="shared" si="138"/>
        <v>305.31810000000002</v>
      </c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63" t="str">
        <f>IF(AND(DmartSalesData[[#This Row],[sales]]&gt;3000,DmartSalesData[[#This Row],[profit]]&gt;500),"Good","Not Good")</f>
        <v>Not Good</v>
      </c>
      <c r="R4432" s="73">
        <f>YEAR(DmartSalesData[[#This Row],[order_date]])</f>
        <v>2023</v>
      </c>
      <c r="S4432" s="73"/>
    </row>
    <row r="4433" spans="1:19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 t="str">
        <f>IF(DmartSalesData[[#This Row],[sales]]&gt;4000,"High Category",IF(DmartSalesData[[#This Row],[sales]]&gt;2000,"Medium Category","Low Category"))</f>
        <v>Medium Category</v>
      </c>
      <c r="G4433" s="2">
        <v>0.3</v>
      </c>
      <c r="H4433" s="24">
        <f t="shared" si="138"/>
        <v>1051.5329999999999</v>
      </c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63" t="str">
        <f>IF(AND(DmartSalesData[[#This Row],[sales]]&gt;3000,DmartSalesData[[#This Row],[profit]]&gt;500),"Good","Not Good")</f>
        <v>Good</v>
      </c>
      <c r="R4433" s="73">
        <f>YEAR(DmartSalesData[[#This Row],[order_date]])</f>
        <v>2024</v>
      </c>
      <c r="S4433" s="73"/>
    </row>
    <row r="4434" spans="1:19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 t="str">
        <f>IF(DmartSalesData[[#This Row],[sales]]&gt;4000,"High Category",IF(DmartSalesData[[#This Row],[sales]]&gt;2000,"Medium Category","Low Category"))</f>
        <v>High Category</v>
      </c>
      <c r="G4434" s="2">
        <v>0.46</v>
      </c>
      <c r="H4434" s="24">
        <f t="shared" si="138"/>
        <v>1870.5301999999999</v>
      </c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63" t="str">
        <f>IF(AND(DmartSalesData[[#This Row],[sales]]&gt;3000,DmartSalesData[[#This Row],[profit]]&gt;500),"Good","Not Good")</f>
        <v>Good</v>
      </c>
      <c r="R4434" s="73">
        <f>YEAR(DmartSalesData[[#This Row],[order_date]])</f>
        <v>2024</v>
      </c>
      <c r="S4434" s="73"/>
    </row>
    <row r="4435" spans="1:19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 t="str">
        <f>IF(DmartSalesData[[#This Row],[sales]]&gt;4000,"High Category",IF(DmartSalesData[[#This Row],[sales]]&gt;2000,"Medium Category","Low Category"))</f>
        <v>Medium Category</v>
      </c>
      <c r="G4435" s="2">
        <v>0.13</v>
      </c>
      <c r="H4435" s="24">
        <f t="shared" si="138"/>
        <v>460.23900000000003</v>
      </c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63" t="str">
        <f>IF(AND(DmartSalesData[[#This Row],[sales]]&gt;3000,DmartSalesData[[#This Row],[profit]]&gt;500),"Good","Not Good")</f>
        <v>Not Good</v>
      </c>
      <c r="R4435" s="73">
        <f>YEAR(DmartSalesData[[#This Row],[order_date]])</f>
        <v>2023</v>
      </c>
      <c r="S4435" s="73"/>
    </row>
    <row r="4436" spans="1:19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 t="str">
        <f>IF(DmartSalesData[[#This Row],[sales]]&gt;4000,"High Category",IF(DmartSalesData[[#This Row],[sales]]&gt;2000,"Medium Category","Low Category"))</f>
        <v>Low Category</v>
      </c>
      <c r="G4436" s="2">
        <v>0.22</v>
      </c>
      <c r="H4436" s="24">
        <f t="shared" si="138"/>
        <v>248.74080000000004</v>
      </c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63" t="str">
        <f>IF(AND(DmartSalesData[[#This Row],[sales]]&gt;3000,DmartSalesData[[#This Row],[profit]]&gt;500),"Good","Not Good")</f>
        <v>Not Good</v>
      </c>
      <c r="R4436" s="73">
        <f>YEAR(DmartSalesData[[#This Row],[order_date]])</f>
        <v>2023</v>
      </c>
      <c r="S4436" s="73"/>
    </row>
    <row r="4437" spans="1:19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 t="str">
        <f>IF(DmartSalesData[[#This Row],[sales]]&gt;4000,"High Category",IF(DmartSalesData[[#This Row],[sales]]&gt;2000,"Medium Category","Low Category"))</f>
        <v>Low Category</v>
      </c>
      <c r="G4437" s="2">
        <v>0.16</v>
      </c>
      <c r="H4437" s="24">
        <f t="shared" si="138"/>
        <v>232.06240000000003</v>
      </c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63" t="str">
        <f>IF(AND(DmartSalesData[[#This Row],[sales]]&gt;3000,DmartSalesData[[#This Row],[profit]]&gt;500),"Good","Not Good")</f>
        <v>Not Good</v>
      </c>
      <c r="R4437" s="73">
        <f>YEAR(DmartSalesData[[#This Row],[order_date]])</f>
        <v>2024</v>
      </c>
      <c r="S4437" s="73"/>
    </row>
    <row r="4438" spans="1:19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 t="str">
        <f>IF(DmartSalesData[[#This Row],[sales]]&gt;4000,"High Category",IF(DmartSalesData[[#This Row],[sales]]&gt;2000,"Medium Category","Low Category"))</f>
        <v>Medium Category</v>
      </c>
      <c r="G4438" s="2">
        <v>0.23</v>
      </c>
      <c r="H4438" s="24">
        <f t="shared" si="138"/>
        <v>661.7192</v>
      </c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63" t="str">
        <f>IF(AND(DmartSalesData[[#This Row],[sales]]&gt;3000,DmartSalesData[[#This Row],[profit]]&gt;500),"Good","Not Good")</f>
        <v>Not Good</v>
      </c>
      <c r="R4438" s="73">
        <f>YEAR(DmartSalesData[[#This Row],[order_date]])</f>
        <v>2024</v>
      </c>
      <c r="S4438" s="73"/>
    </row>
    <row r="4439" spans="1:19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 t="str">
        <f>IF(DmartSalesData[[#This Row],[sales]]&gt;4000,"High Category",IF(DmartSalesData[[#This Row],[sales]]&gt;2000,"Medium Category","Low Category"))</f>
        <v>Medium Category</v>
      </c>
      <c r="G4439" s="2">
        <v>0.35</v>
      </c>
      <c r="H4439" s="24">
        <f t="shared" si="138"/>
        <v>801.17799999999988</v>
      </c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63" t="str">
        <f>IF(AND(DmartSalesData[[#This Row],[sales]]&gt;3000,DmartSalesData[[#This Row],[profit]]&gt;500),"Good","Not Good")</f>
        <v>Not Good</v>
      </c>
      <c r="R4439" s="73">
        <f>YEAR(DmartSalesData[[#This Row],[order_date]])</f>
        <v>2023</v>
      </c>
      <c r="S4439" s="73"/>
    </row>
    <row r="4440" spans="1:19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 t="str">
        <f>IF(DmartSalesData[[#This Row],[sales]]&gt;4000,"High Category",IF(DmartSalesData[[#This Row],[sales]]&gt;2000,"Medium Category","Low Category"))</f>
        <v>Medium Category</v>
      </c>
      <c r="G4440" s="2">
        <v>0.24</v>
      </c>
      <c r="H4440" s="24">
        <f t="shared" si="138"/>
        <v>888.49680000000001</v>
      </c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63" t="str">
        <f>IF(AND(DmartSalesData[[#This Row],[sales]]&gt;3000,DmartSalesData[[#This Row],[profit]]&gt;500),"Good","Not Good")</f>
        <v>Good</v>
      </c>
      <c r="R4440" s="73">
        <f>YEAR(DmartSalesData[[#This Row],[order_date]])</f>
        <v>2024</v>
      </c>
      <c r="S4440" s="73"/>
    </row>
    <row r="4441" spans="1:19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 t="str">
        <f>IF(DmartSalesData[[#This Row],[sales]]&gt;4000,"High Category",IF(DmartSalesData[[#This Row],[sales]]&gt;2000,"Medium Category","Low Category"))</f>
        <v>Low Category</v>
      </c>
      <c r="G4441" s="2">
        <v>0.42</v>
      </c>
      <c r="H4441" s="24">
        <f t="shared" si="138"/>
        <v>821.3184</v>
      </c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63" t="str">
        <f>IF(AND(DmartSalesData[[#This Row],[sales]]&gt;3000,DmartSalesData[[#This Row],[profit]]&gt;500),"Good","Not Good")</f>
        <v>Not Good</v>
      </c>
      <c r="R4441" s="73">
        <f>YEAR(DmartSalesData[[#This Row],[order_date]])</f>
        <v>2024</v>
      </c>
      <c r="S4441" s="73"/>
    </row>
    <row r="4442" spans="1:19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 t="str">
        <f>IF(DmartSalesData[[#This Row],[sales]]&gt;4000,"High Category",IF(DmartSalesData[[#This Row],[sales]]&gt;2000,"Medium Category","Low Category"))</f>
        <v>High Category</v>
      </c>
      <c r="G4442" s="2">
        <v>0.28000000000000003</v>
      </c>
      <c r="H4442" s="24">
        <f t="shared" si="138"/>
        <v>1207.2060000000001</v>
      </c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63" t="str">
        <f>IF(AND(DmartSalesData[[#This Row],[sales]]&gt;3000,DmartSalesData[[#This Row],[profit]]&gt;500),"Good","Not Good")</f>
        <v>Not Good</v>
      </c>
      <c r="R4442" s="73">
        <f>YEAR(DmartSalesData[[#This Row],[order_date]])</f>
        <v>2023</v>
      </c>
      <c r="S4442" s="73"/>
    </row>
    <row r="4443" spans="1:19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 t="str">
        <f>IF(DmartSalesData[[#This Row],[sales]]&gt;4000,"High Category",IF(DmartSalesData[[#This Row],[sales]]&gt;2000,"Medium Category","Low Category"))</f>
        <v>Medium Category</v>
      </c>
      <c r="G4443" s="2">
        <v>0.19</v>
      </c>
      <c r="H4443" s="24">
        <f t="shared" si="138"/>
        <v>421.11789999999996</v>
      </c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63" t="str">
        <f>IF(AND(DmartSalesData[[#This Row],[sales]]&gt;3000,DmartSalesData[[#This Row],[profit]]&gt;500),"Good","Not Good")</f>
        <v>Not Good</v>
      </c>
      <c r="R4443" s="73">
        <f>YEAR(DmartSalesData[[#This Row],[order_date]])</f>
        <v>2023</v>
      </c>
      <c r="S4443" s="73"/>
    </row>
    <row r="4444" spans="1:19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 t="str">
        <f>IF(DmartSalesData[[#This Row],[sales]]&gt;4000,"High Category",IF(DmartSalesData[[#This Row],[sales]]&gt;2000,"Medium Category","Low Category"))</f>
        <v>Low Category</v>
      </c>
      <c r="G4444" s="2">
        <v>0.39</v>
      </c>
      <c r="H4444" s="24">
        <f t="shared" si="138"/>
        <v>115.518</v>
      </c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63" t="str">
        <f>IF(AND(DmartSalesData[[#This Row],[sales]]&gt;3000,DmartSalesData[[#This Row],[profit]]&gt;500),"Good","Not Good")</f>
        <v>Not Good</v>
      </c>
      <c r="R4444" s="73">
        <f>YEAR(DmartSalesData[[#This Row],[order_date]])</f>
        <v>2023</v>
      </c>
      <c r="S4444" s="73"/>
    </row>
    <row r="4445" spans="1:19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 t="str">
        <f>IF(DmartSalesData[[#This Row],[sales]]&gt;4000,"High Category",IF(DmartSalesData[[#This Row],[sales]]&gt;2000,"Medium Category","Low Category"))</f>
        <v>Low Category</v>
      </c>
      <c r="G4445" s="2">
        <v>0.22</v>
      </c>
      <c r="H4445" s="24">
        <f t="shared" si="138"/>
        <v>40.717600000000004</v>
      </c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63" t="str">
        <f>IF(AND(DmartSalesData[[#This Row],[sales]]&gt;3000,DmartSalesData[[#This Row],[profit]]&gt;500),"Good","Not Good")</f>
        <v>Not Good</v>
      </c>
      <c r="R4445" s="73">
        <f>YEAR(DmartSalesData[[#This Row],[order_date]])</f>
        <v>2023</v>
      </c>
      <c r="S4445" s="73"/>
    </row>
    <row r="4446" spans="1:19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 t="str">
        <f>IF(DmartSalesData[[#This Row],[sales]]&gt;4000,"High Category",IF(DmartSalesData[[#This Row],[sales]]&gt;2000,"Medium Category","Low Category"))</f>
        <v>Medium Category</v>
      </c>
      <c r="G4446" s="2">
        <v>0.26</v>
      </c>
      <c r="H4446" s="24">
        <f t="shared" si="138"/>
        <v>849.95040000000006</v>
      </c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63" t="str">
        <f>IF(AND(DmartSalesData[[#This Row],[sales]]&gt;3000,DmartSalesData[[#This Row],[profit]]&gt;500),"Good","Not Good")</f>
        <v>Good</v>
      </c>
      <c r="R4446" s="73">
        <f>YEAR(DmartSalesData[[#This Row],[order_date]])</f>
        <v>2023</v>
      </c>
      <c r="S4446" s="73"/>
    </row>
    <row r="4447" spans="1:19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 t="str">
        <f>IF(DmartSalesData[[#This Row],[sales]]&gt;4000,"High Category",IF(DmartSalesData[[#This Row],[sales]]&gt;2000,"Medium Category","Low Category"))</f>
        <v>Medium Category</v>
      </c>
      <c r="G4447" s="2">
        <v>0.5</v>
      </c>
      <c r="H4447" s="24">
        <f t="shared" si="138"/>
        <v>1374.355</v>
      </c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63" t="str">
        <f>IF(AND(DmartSalesData[[#This Row],[sales]]&gt;3000,DmartSalesData[[#This Row],[profit]]&gt;500),"Good","Not Good")</f>
        <v>Not Good</v>
      </c>
      <c r="R4447" s="73">
        <f>YEAR(DmartSalesData[[#This Row],[order_date]])</f>
        <v>2023</v>
      </c>
      <c r="S4447" s="73"/>
    </row>
    <row r="4448" spans="1:19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 t="str">
        <f>IF(DmartSalesData[[#This Row],[sales]]&gt;4000,"High Category",IF(DmartSalesData[[#This Row],[sales]]&gt;2000,"Medium Category","Low Category"))</f>
        <v>Medium Category</v>
      </c>
      <c r="G4448" s="2">
        <v>0.39</v>
      </c>
      <c r="H4448" s="24">
        <f t="shared" si="138"/>
        <v>1076.1855</v>
      </c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63" t="str">
        <f>IF(AND(DmartSalesData[[#This Row],[sales]]&gt;3000,DmartSalesData[[#This Row],[profit]]&gt;500),"Good","Not Good")</f>
        <v>Not Good</v>
      </c>
      <c r="R4448" s="73">
        <f>YEAR(DmartSalesData[[#This Row],[order_date]])</f>
        <v>2023</v>
      </c>
      <c r="S4448" s="73"/>
    </row>
    <row r="4449" spans="1:19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 t="str">
        <f>IF(DmartSalesData[[#This Row],[sales]]&gt;4000,"High Category",IF(DmartSalesData[[#This Row],[sales]]&gt;2000,"Medium Category","Low Category"))</f>
        <v>Medium Category</v>
      </c>
      <c r="G4449" s="2">
        <v>0.43</v>
      </c>
      <c r="H4449" s="24">
        <f t="shared" si="138"/>
        <v>1707.5472</v>
      </c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63" t="str">
        <f>IF(AND(DmartSalesData[[#This Row],[sales]]&gt;3000,DmartSalesData[[#This Row],[profit]]&gt;500),"Good","Not Good")</f>
        <v>Good</v>
      </c>
      <c r="R4449" s="73">
        <f>YEAR(DmartSalesData[[#This Row],[order_date]])</f>
        <v>2023</v>
      </c>
      <c r="S4449" s="73"/>
    </row>
    <row r="4450" spans="1:19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 t="str">
        <f>IF(DmartSalesData[[#This Row],[sales]]&gt;4000,"High Category",IF(DmartSalesData[[#This Row],[sales]]&gt;2000,"Medium Category","Low Category"))</f>
        <v>Low Category</v>
      </c>
      <c r="G4450" s="2">
        <v>0.3</v>
      </c>
      <c r="H4450" s="24">
        <f t="shared" si="138"/>
        <v>582.30899999999997</v>
      </c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63" t="str">
        <f>IF(AND(DmartSalesData[[#This Row],[sales]]&gt;3000,DmartSalesData[[#This Row],[profit]]&gt;500),"Good","Not Good")</f>
        <v>Not Good</v>
      </c>
      <c r="R4450" s="73">
        <f>YEAR(DmartSalesData[[#This Row],[order_date]])</f>
        <v>2024</v>
      </c>
      <c r="S4450" s="73"/>
    </row>
    <row r="4451" spans="1:19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 t="str">
        <f>IF(DmartSalesData[[#This Row],[sales]]&gt;4000,"High Category",IF(DmartSalesData[[#This Row],[sales]]&gt;2000,"Medium Category","Low Category"))</f>
        <v>High Category</v>
      </c>
      <c r="G4451" s="2">
        <v>0.17</v>
      </c>
      <c r="H4451" s="24">
        <f t="shared" si="138"/>
        <v>846.20730000000003</v>
      </c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63" t="str">
        <f>IF(AND(DmartSalesData[[#This Row],[sales]]&gt;3000,DmartSalesData[[#This Row],[profit]]&gt;500),"Good","Not Good")</f>
        <v>Not Good</v>
      </c>
      <c r="R4451" s="73">
        <f>YEAR(DmartSalesData[[#This Row],[order_date]])</f>
        <v>2024</v>
      </c>
      <c r="S4451" s="73"/>
    </row>
    <row r="4452" spans="1:19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 t="str">
        <f>IF(DmartSalesData[[#This Row],[sales]]&gt;4000,"High Category",IF(DmartSalesData[[#This Row],[sales]]&gt;2000,"Medium Category","Low Category"))</f>
        <v>High Category</v>
      </c>
      <c r="G4452" s="2">
        <v>0.5</v>
      </c>
      <c r="H4452" s="24">
        <f t="shared" si="138"/>
        <v>2366.5500000000002</v>
      </c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63" t="str">
        <f>IF(AND(DmartSalesData[[#This Row],[sales]]&gt;3000,DmartSalesData[[#This Row],[profit]]&gt;500),"Good","Not Good")</f>
        <v>Not Good</v>
      </c>
      <c r="R4452" s="73">
        <f>YEAR(DmartSalesData[[#This Row],[order_date]])</f>
        <v>2024</v>
      </c>
      <c r="S4452" s="73"/>
    </row>
    <row r="4453" spans="1:19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 t="str">
        <f>IF(DmartSalesData[[#This Row],[sales]]&gt;4000,"High Category",IF(DmartSalesData[[#This Row],[sales]]&gt;2000,"Medium Category","Low Category"))</f>
        <v>Low Category</v>
      </c>
      <c r="G4453" s="2">
        <v>0.12</v>
      </c>
      <c r="H4453" s="24">
        <f t="shared" si="138"/>
        <v>19.621199999999998</v>
      </c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63" t="str">
        <f>IF(AND(DmartSalesData[[#This Row],[sales]]&gt;3000,DmartSalesData[[#This Row],[profit]]&gt;500),"Good","Not Good")</f>
        <v>Not Good</v>
      </c>
      <c r="R4453" s="73">
        <f>YEAR(DmartSalesData[[#This Row],[order_date]])</f>
        <v>2023</v>
      </c>
      <c r="S4453" s="73"/>
    </row>
    <row r="4454" spans="1:19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 t="str">
        <f>IF(DmartSalesData[[#This Row],[sales]]&gt;4000,"High Category",IF(DmartSalesData[[#This Row],[sales]]&gt;2000,"Medium Category","Low Category"))</f>
        <v>High Category</v>
      </c>
      <c r="G4454" s="2">
        <v>0.44</v>
      </c>
      <c r="H4454" s="24">
        <f t="shared" si="138"/>
        <v>1975.2216000000001</v>
      </c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63" t="str">
        <f>IF(AND(DmartSalesData[[#This Row],[sales]]&gt;3000,DmartSalesData[[#This Row],[profit]]&gt;500),"Good","Not Good")</f>
        <v>Not Good</v>
      </c>
      <c r="R4454" s="73">
        <f>YEAR(DmartSalesData[[#This Row],[order_date]])</f>
        <v>2024</v>
      </c>
      <c r="S4454" s="73"/>
    </row>
    <row r="4455" spans="1:19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 t="str">
        <f>IF(DmartSalesData[[#This Row],[sales]]&gt;4000,"High Category",IF(DmartSalesData[[#This Row],[sales]]&gt;2000,"Medium Category","Low Category"))</f>
        <v>Medium Category</v>
      </c>
      <c r="G4455" s="2">
        <v>0.46</v>
      </c>
      <c r="H4455" s="24">
        <f t="shared" si="138"/>
        <v>1579.9574</v>
      </c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63" t="str">
        <f>IF(AND(DmartSalesData[[#This Row],[sales]]&gt;3000,DmartSalesData[[#This Row],[profit]]&gt;500),"Good","Not Good")</f>
        <v>Not Good</v>
      </c>
      <c r="R4455" s="73">
        <f>YEAR(DmartSalesData[[#This Row],[order_date]])</f>
        <v>2023</v>
      </c>
      <c r="S4455" s="73"/>
    </row>
    <row r="4456" spans="1:19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 t="str">
        <f>IF(DmartSalesData[[#This Row],[sales]]&gt;4000,"High Category",IF(DmartSalesData[[#This Row],[sales]]&gt;2000,"Medium Category","Low Category"))</f>
        <v>Medium Category</v>
      </c>
      <c r="G4456" s="2">
        <v>0.41</v>
      </c>
      <c r="H4456" s="24">
        <f t="shared" si="138"/>
        <v>1049.6983999999998</v>
      </c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63" t="str">
        <f>IF(AND(DmartSalesData[[#This Row],[sales]]&gt;3000,DmartSalesData[[#This Row],[profit]]&gt;500),"Good","Not Good")</f>
        <v>Not Good</v>
      </c>
      <c r="R4456" s="73">
        <f>YEAR(DmartSalesData[[#This Row],[order_date]])</f>
        <v>2024</v>
      </c>
      <c r="S4456" s="73"/>
    </row>
    <row r="4457" spans="1:19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 t="str">
        <f>IF(DmartSalesData[[#This Row],[sales]]&gt;4000,"High Category",IF(DmartSalesData[[#This Row],[sales]]&gt;2000,"Medium Category","Low Category"))</f>
        <v>Medium Category</v>
      </c>
      <c r="G4457" s="2">
        <v>0.06</v>
      </c>
      <c r="H4457" s="24">
        <f t="shared" si="138"/>
        <v>177.32759999999999</v>
      </c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63" t="str">
        <f>IF(AND(DmartSalesData[[#This Row],[sales]]&gt;3000,DmartSalesData[[#This Row],[profit]]&gt;500),"Good","Not Good")</f>
        <v>Not Good</v>
      </c>
      <c r="R4457" s="73">
        <f>YEAR(DmartSalesData[[#This Row],[order_date]])</f>
        <v>2024</v>
      </c>
      <c r="S4457" s="73"/>
    </row>
    <row r="4458" spans="1:19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 t="str">
        <f>IF(DmartSalesData[[#This Row],[sales]]&gt;4000,"High Category",IF(DmartSalesData[[#This Row],[sales]]&gt;2000,"Medium Category","Low Category"))</f>
        <v>High Category</v>
      </c>
      <c r="G4458" s="2">
        <v>0.43</v>
      </c>
      <c r="H4458" s="24">
        <f t="shared" si="138"/>
        <v>1816.7930000000001</v>
      </c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63" t="str">
        <f>IF(AND(DmartSalesData[[#This Row],[sales]]&gt;3000,DmartSalesData[[#This Row],[profit]]&gt;500),"Good","Not Good")</f>
        <v>Good</v>
      </c>
      <c r="R4458" s="73">
        <f>YEAR(DmartSalesData[[#This Row],[order_date]])</f>
        <v>2023</v>
      </c>
      <c r="S4458" s="73"/>
    </row>
    <row r="4459" spans="1:19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 t="str">
        <f>IF(DmartSalesData[[#This Row],[sales]]&gt;4000,"High Category",IF(DmartSalesData[[#This Row],[sales]]&gt;2000,"Medium Category","Low Category"))</f>
        <v>High Category</v>
      </c>
      <c r="G4459" s="2">
        <v>0.33</v>
      </c>
      <c r="H4459" s="24">
        <f t="shared" si="138"/>
        <v>1570.8264000000001</v>
      </c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63" t="str">
        <f>IF(AND(DmartSalesData[[#This Row],[sales]]&gt;3000,DmartSalesData[[#This Row],[profit]]&gt;500),"Good","Not Good")</f>
        <v>Good</v>
      </c>
      <c r="R4459" s="73">
        <f>YEAR(DmartSalesData[[#This Row],[order_date]])</f>
        <v>2024</v>
      </c>
      <c r="S4459" s="73"/>
    </row>
    <row r="4460" spans="1:19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 t="str">
        <f>IF(DmartSalesData[[#This Row],[sales]]&gt;4000,"High Category",IF(DmartSalesData[[#This Row],[sales]]&gt;2000,"Medium Category","Low Category"))</f>
        <v>Medium Category</v>
      </c>
      <c r="G4460" s="2">
        <v>0.34</v>
      </c>
      <c r="H4460" s="24">
        <f t="shared" si="138"/>
        <v>967.51420000000007</v>
      </c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63" t="str">
        <f>IF(AND(DmartSalesData[[#This Row],[sales]]&gt;3000,DmartSalesData[[#This Row],[profit]]&gt;500),"Good","Not Good")</f>
        <v>Not Good</v>
      </c>
      <c r="R4460" s="73">
        <f>YEAR(DmartSalesData[[#This Row],[order_date]])</f>
        <v>2024</v>
      </c>
      <c r="S4460" s="73"/>
    </row>
    <row r="4461" spans="1:19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 t="str">
        <f>IF(DmartSalesData[[#This Row],[sales]]&gt;4000,"High Category",IF(DmartSalesData[[#This Row],[sales]]&gt;2000,"Medium Category","Low Category"))</f>
        <v>Low Category</v>
      </c>
      <c r="G4461" s="2">
        <v>0.39</v>
      </c>
      <c r="H4461" s="24">
        <f t="shared" si="138"/>
        <v>385.44870000000003</v>
      </c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63" t="str">
        <f>IF(AND(DmartSalesData[[#This Row],[sales]]&gt;3000,DmartSalesData[[#This Row],[profit]]&gt;500),"Good","Not Good")</f>
        <v>Not Good</v>
      </c>
      <c r="R4461" s="73">
        <f>YEAR(DmartSalesData[[#This Row],[order_date]])</f>
        <v>2023</v>
      </c>
      <c r="S4461" s="73"/>
    </row>
    <row r="4462" spans="1:19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 t="str">
        <f>IF(DmartSalesData[[#This Row],[sales]]&gt;4000,"High Category",IF(DmartSalesData[[#This Row],[sales]]&gt;2000,"Medium Category","Low Category"))</f>
        <v>Medium Category</v>
      </c>
      <c r="G4462" s="2">
        <v>0.25</v>
      </c>
      <c r="H4462" s="24">
        <f t="shared" si="138"/>
        <v>808.69749999999999</v>
      </c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63" t="str">
        <f>IF(AND(DmartSalesData[[#This Row],[sales]]&gt;3000,DmartSalesData[[#This Row],[profit]]&gt;500),"Good","Not Good")</f>
        <v>Good</v>
      </c>
      <c r="R4462" s="73">
        <f>YEAR(DmartSalesData[[#This Row],[order_date]])</f>
        <v>2024</v>
      </c>
      <c r="S4462" s="73"/>
    </row>
    <row r="4463" spans="1:19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 t="str">
        <f>IF(DmartSalesData[[#This Row],[sales]]&gt;4000,"High Category",IF(DmartSalesData[[#This Row],[sales]]&gt;2000,"Medium Category","Low Category"))</f>
        <v>Low Category</v>
      </c>
      <c r="G4463" s="2">
        <v>0.13</v>
      </c>
      <c r="H4463" s="24">
        <f t="shared" si="138"/>
        <v>61.551100000000005</v>
      </c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63" t="str">
        <f>IF(AND(DmartSalesData[[#This Row],[sales]]&gt;3000,DmartSalesData[[#This Row],[profit]]&gt;500),"Good","Not Good")</f>
        <v>Not Good</v>
      </c>
      <c r="R4463" s="73">
        <f>YEAR(DmartSalesData[[#This Row],[order_date]])</f>
        <v>2023</v>
      </c>
      <c r="S4463" s="73"/>
    </row>
    <row r="4464" spans="1:19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 t="str">
        <f>IF(DmartSalesData[[#This Row],[sales]]&gt;4000,"High Category",IF(DmartSalesData[[#This Row],[sales]]&gt;2000,"Medium Category","Low Category"))</f>
        <v>Medium Category</v>
      </c>
      <c r="G4464" s="2">
        <v>0.28999999999999998</v>
      </c>
      <c r="H4464" s="24">
        <f t="shared" si="138"/>
        <v>931.53219999999988</v>
      </c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63" t="str">
        <f>IF(AND(DmartSalesData[[#This Row],[sales]]&gt;3000,DmartSalesData[[#This Row],[profit]]&gt;500),"Good","Not Good")</f>
        <v>Good</v>
      </c>
      <c r="R4464" s="73">
        <f>YEAR(DmartSalesData[[#This Row],[order_date]])</f>
        <v>2024</v>
      </c>
      <c r="S4464" s="73"/>
    </row>
    <row r="4465" spans="1:19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 t="str">
        <f>IF(DmartSalesData[[#This Row],[sales]]&gt;4000,"High Category",IF(DmartSalesData[[#This Row],[sales]]&gt;2000,"Medium Category","Low Category"))</f>
        <v>High Category</v>
      </c>
      <c r="G4465" s="2">
        <v>0.05</v>
      </c>
      <c r="H4465" s="24">
        <f t="shared" si="138"/>
        <v>203.11</v>
      </c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63" t="str">
        <f>IF(AND(DmartSalesData[[#This Row],[sales]]&gt;3000,DmartSalesData[[#This Row],[profit]]&gt;500),"Good","Not Good")</f>
        <v>Good</v>
      </c>
      <c r="R4465" s="73">
        <f>YEAR(DmartSalesData[[#This Row],[order_date]])</f>
        <v>2023</v>
      </c>
      <c r="S4465" s="73"/>
    </row>
    <row r="4466" spans="1:19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 t="str">
        <f>IF(DmartSalesData[[#This Row],[sales]]&gt;4000,"High Category",IF(DmartSalesData[[#This Row],[sales]]&gt;2000,"Medium Category","Low Category"))</f>
        <v>Low Category</v>
      </c>
      <c r="G4466" s="2">
        <v>0.34</v>
      </c>
      <c r="H4466" s="24">
        <f t="shared" si="138"/>
        <v>622.64880000000005</v>
      </c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63" t="str">
        <f>IF(AND(DmartSalesData[[#This Row],[sales]]&gt;3000,DmartSalesData[[#This Row],[profit]]&gt;500),"Good","Not Good")</f>
        <v>Not Good</v>
      </c>
      <c r="R4466" s="73">
        <f>YEAR(DmartSalesData[[#This Row],[order_date]])</f>
        <v>2024</v>
      </c>
      <c r="S4466" s="73"/>
    </row>
    <row r="4467" spans="1:19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 t="str">
        <f>IF(DmartSalesData[[#This Row],[sales]]&gt;4000,"High Category",IF(DmartSalesData[[#This Row],[sales]]&gt;2000,"Medium Category","Low Category"))</f>
        <v>Low Category</v>
      </c>
      <c r="G4467" s="2">
        <v>0.24</v>
      </c>
      <c r="H4467" s="24">
        <f t="shared" si="138"/>
        <v>107.712</v>
      </c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63" t="str">
        <f>IF(AND(DmartSalesData[[#This Row],[sales]]&gt;3000,DmartSalesData[[#This Row],[profit]]&gt;500),"Good","Not Good")</f>
        <v>Not Good</v>
      </c>
      <c r="R4467" s="73">
        <f>YEAR(DmartSalesData[[#This Row],[order_date]])</f>
        <v>2024</v>
      </c>
      <c r="S4467" s="73"/>
    </row>
    <row r="4468" spans="1:19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 t="str">
        <f>IF(DmartSalesData[[#This Row],[sales]]&gt;4000,"High Category",IF(DmartSalesData[[#This Row],[sales]]&gt;2000,"Medium Category","Low Category"))</f>
        <v>Medium Category</v>
      </c>
      <c r="G4468" s="2">
        <v>0.25</v>
      </c>
      <c r="H4468" s="24">
        <f t="shared" si="138"/>
        <v>872.97749999999996</v>
      </c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63" t="str">
        <f>IF(AND(DmartSalesData[[#This Row],[sales]]&gt;3000,DmartSalesData[[#This Row],[profit]]&gt;500),"Good","Not Good")</f>
        <v>Good</v>
      </c>
      <c r="R4468" s="73">
        <f>YEAR(DmartSalesData[[#This Row],[order_date]])</f>
        <v>2023</v>
      </c>
      <c r="S4468" s="73"/>
    </row>
    <row r="4469" spans="1:19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 t="str">
        <f>IF(DmartSalesData[[#This Row],[sales]]&gt;4000,"High Category",IF(DmartSalesData[[#This Row],[sales]]&gt;2000,"Medium Category","Low Category"))</f>
        <v>Low Category</v>
      </c>
      <c r="G4469" s="2">
        <v>0.09</v>
      </c>
      <c r="H4469" s="24">
        <f t="shared" si="138"/>
        <v>158.6439</v>
      </c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63" t="str">
        <f>IF(AND(DmartSalesData[[#This Row],[sales]]&gt;3000,DmartSalesData[[#This Row],[profit]]&gt;500),"Good","Not Good")</f>
        <v>Not Good</v>
      </c>
      <c r="R4469" s="73">
        <f>YEAR(DmartSalesData[[#This Row],[order_date]])</f>
        <v>2024</v>
      </c>
      <c r="S4469" s="73"/>
    </row>
    <row r="4470" spans="1:19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 t="str">
        <f>IF(DmartSalesData[[#This Row],[sales]]&gt;4000,"High Category",IF(DmartSalesData[[#This Row],[sales]]&gt;2000,"Medium Category","Low Category"))</f>
        <v>Low Category</v>
      </c>
      <c r="G4470" s="2">
        <v>0.02</v>
      </c>
      <c r="H4470" s="24">
        <f t="shared" si="138"/>
        <v>26.4114</v>
      </c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63" t="str">
        <f>IF(AND(DmartSalesData[[#This Row],[sales]]&gt;3000,DmartSalesData[[#This Row],[profit]]&gt;500),"Good","Not Good")</f>
        <v>Not Good</v>
      </c>
      <c r="R4470" s="73">
        <f>YEAR(DmartSalesData[[#This Row],[order_date]])</f>
        <v>2024</v>
      </c>
      <c r="S4470" s="73"/>
    </row>
    <row r="4471" spans="1:19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 t="str">
        <f>IF(DmartSalesData[[#This Row],[sales]]&gt;4000,"High Category",IF(DmartSalesData[[#This Row],[sales]]&gt;2000,"Medium Category","Low Category"))</f>
        <v>Medium Category</v>
      </c>
      <c r="G4471" s="2">
        <v>0.31</v>
      </c>
      <c r="H4471" s="24">
        <f t="shared" si="138"/>
        <v>1077.8669</v>
      </c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63" t="str">
        <f>IF(AND(DmartSalesData[[#This Row],[sales]]&gt;3000,DmartSalesData[[#This Row],[profit]]&gt;500),"Good","Not Good")</f>
        <v>Not Good</v>
      </c>
      <c r="R4471" s="73">
        <f>YEAR(DmartSalesData[[#This Row],[order_date]])</f>
        <v>2023</v>
      </c>
      <c r="S4471" s="73"/>
    </row>
    <row r="4472" spans="1:19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 t="str">
        <f>IF(DmartSalesData[[#This Row],[sales]]&gt;4000,"High Category",IF(DmartSalesData[[#This Row],[sales]]&gt;2000,"Medium Category","Low Category"))</f>
        <v>High Category</v>
      </c>
      <c r="G4472" s="2">
        <v>0.33</v>
      </c>
      <c r="H4472" s="24">
        <f t="shared" si="138"/>
        <v>1600.8201000000001</v>
      </c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63" t="str">
        <f>IF(AND(DmartSalesData[[#This Row],[sales]]&gt;3000,DmartSalesData[[#This Row],[profit]]&gt;500),"Good","Not Good")</f>
        <v>Good</v>
      </c>
      <c r="R4472" s="73">
        <f>YEAR(DmartSalesData[[#This Row],[order_date]])</f>
        <v>2023</v>
      </c>
      <c r="S4472" s="73"/>
    </row>
    <row r="4473" spans="1:19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 t="str">
        <f>IF(DmartSalesData[[#This Row],[sales]]&gt;4000,"High Category",IF(DmartSalesData[[#This Row],[sales]]&gt;2000,"Medium Category","Low Category"))</f>
        <v>Medium Category</v>
      </c>
      <c r="G4473" s="2">
        <v>0.25</v>
      </c>
      <c r="H4473" s="24">
        <f t="shared" si="138"/>
        <v>938.02</v>
      </c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63" t="str">
        <f>IF(AND(DmartSalesData[[#This Row],[sales]]&gt;3000,DmartSalesData[[#This Row],[profit]]&gt;500),"Good","Not Good")</f>
        <v>Not Good</v>
      </c>
      <c r="R4473" s="73">
        <f>YEAR(DmartSalesData[[#This Row],[order_date]])</f>
        <v>2024</v>
      </c>
      <c r="S4473" s="73"/>
    </row>
    <row r="4474" spans="1:19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 t="str">
        <f>IF(DmartSalesData[[#This Row],[sales]]&gt;4000,"High Category",IF(DmartSalesData[[#This Row],[sales]]&gt;2000,"Medium Category","Low Category"))</f>
        <v>Medium Category</v>
      </c>
      <c r="G4474" s="2">
        <v>0.38</v>
      </c>
      <c r="H4474" s="24">
        <f t="shared" si="138"/>
        <v>952.89559999999994</v>
      </c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63" t="str">
        <f>IF(AND(DmartSalesData[[#This Row],[sales]]&gt;3000,DmartSalesData[[#This Row],[profit]]&gt;500),"Good","Not Good")</f>
        <v>Not Good</v>
      </c>
      <c r="R4474" s="73">
        <f>YEAR(DmartSalesData[[#This Row],[order_date]])</f>
        <v>2023</v>
      </c>
      <c r="S4474" s="73"/>
    </row>
    <row r="4475" spans="1:19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 t="str">
        <f>IF(DmartSalesData[[#This Row],[sales]]&gt;4000,"High Category",IF(DmartSalesData[[#This Row],[sales]]&gt;2000,"Medium Category","Low Category"))</f>
        <v>Medium Category</v>
      </c>
      <c r="G4475" s="2">
        <v>0.28000000000000003</v>
      </c>
      <c r="H4475" s="24">
        <f t="shared" si="138"/>
        <v>851.90000000000009</v>
      </c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63" t="str">
        <f>IF(AND(DmartSalesData[[#This Row],[sales]]&gt;3000,DmartSalesData[[#This Row],[profit]]&gt;500),"Good","Not Good")</f>
        <v>Good</v>
      </c>
      <c r="R4475" s="73">
        <f>YEAR(DmartSalesData[[#This Row],[order_date]])</f>
        <v>2024</v>
      </c>
      <c r="S4475" s="73"/>
    </row>
    <row r="4476" spans="1:19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 t="str">
        <f>IF(DmartSalesData[[#This Row],[sales]]&gt;4000,"High Category",IF(DmartSalesData[[#This Row],[sales]]&gt;2000,"Medium Category","Low Category"))</f>
        <v>Low Category</v>
      </c>
      <c r="G4476" s="2">
        <v>0.42</v>
      </c>
      <c r="H4476" s="24">
        <f t="shared" si="138"/>
        <v>334.81139999999999</v>
      </c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63" t="str">
        <f>IF(AND(DmartSalesData[[#This Row],[sales]]&gt;3000,DmartSalesData[[#This Row],[profit]]&gt;500),"Good","Not Good")</f>
        <v>Not Good</v>
      </c>
      <c r="R4476" s="73">
        <f>YEAR(DmartSalesData[[#This Row],[order_date]])</f>
        <v>2024</v>
      </c>
      <c r="S4476" s="73"/>
    </row>
    <row r="4477" spans="1:19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 t="str">
        <f>IF(DmartSalesData[[#This Row],[sales]]&gt;4000,"High Category",IF(DmartSalesData[[#This Row],[sales]]&gt;2000,"Medium Category","Low Category"))</f>
        <v>High Category</v>
      </c>
      <c r="G4477" s="2">
        <v>0.14000000000000001</v>
      </c>
      <c r="H4477" s="24">
        <f t="shared" si="138"/>
        <v>571.86500000000001</v>
      </c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63" t="str">
        <f>IF(AND(DmartSalesData[[#This Row],[sales]]&gt;3000,DmartSalesData[[#This Row],[profit]]&gt;500),"Good","Not Good")</f>
        <v>Good</v>
      </c>
      <c r="R4477" s="73">
        <f>YEAR(DmartSalesData[[#This Row],[order_date]])</f>
        <v>2024</v>
      </c>
      <c r="S4477" s="73"/>
    </row>
    <row r="4478" spans="1:19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 t="str">
        <f>IF(DmartSalesData[[#This Row],[sales]]&gt;4000,"High Category",IF(DmartSalesData[[#This Row],[sales]]&gt;2000,"Medium Category","Low Category"))</f>
        <v>Medium Category</v>
      </c>
      <c r="G4478" s="2">
        <v>0.12</v>
      </c>
      <c r="H4478" s="24">
        <f t="shared" si="138"/>
        <v>367.32600000000002</v>
      </c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63" t="str">
        <f>IF(AND(DmartSalesData[[#This Row],[sales]]&gt;3000,DmartSalesData[[#This Row],[profit]]&gt;500),"Good","Not Good")</f>
        <v>Good</v>
      </c>
      <c r="R4478" s="73">
        <f>YEAR(DmartSalesData[[#This Row],[order_date]])</f>
        <v>2023</v>
      </c>
      <c r="S4478" s="73"/>
    </row>
    <row r="4479" spans="1:19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 t="str">
        <f>IF(DmartSalesData[[#This Row],[sales]]&gt;4000,"High Category",IF(DmartSalesData[[#This Row],[sales]]&gt;2000,"Medium Category","Low Category"))</f>
        <v>High Category</v>
      </c>
      <c r="G4479" s="2">
        <v>0.13</v>
      </c>
      <c r="H4479" s="24">
        <f t="shared" si="138"/>
        <v>628.23410000000001</v>
      </c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63" t="str">
        <f>IF(AND(DmartSalesData[[#This Row],[sales]]&gt;3000,DmartSalesData[[#This Row],[profit]]&gt;500),"Good","Not Good")</f>
        <v>Good</v>
      </c>
      <c r="R4479" s="73">
        <f>YEAR(DmartSalesData[[#This Row],[order_date]])</f>
        <v>2024</v>
      </c>
      <c r="S4479" s="73"/>
    </row>
    <row r="4480" spans="1:19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 t="str">
        <f>IF(DmartSalesData[[#This Row],[sales]]&gt;4000,"High Category",IF(DmartSalesData[[#This Row],[sales]]&gt;2000,"Medium Category","Low Category"))</f>
        <v>High Category</v>
      </c>
      <c r="G4480" s="2">
        <v>0.02</v>
      </c>
      <c r="H4480" s="24">
        <f t="shared" si="138"/>
        <v>97.989400000000003</v>
      </c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63" t="str">
        <f>IF(AND(DmartSalesData[[#This Row],[sales]]&gt;3000,DmartSalesData[[#This Row],[profit]]&gt;500),"Good","Not Good")</f>
        <v>Good</v>
      </c>
      <c r="R4480" s="73">
        <f>YEAR(DmartSalesData[[#This Row],[order_date]])</f>
        <v>2024</v>
      </c>
      <c r="S4480" s="73"/>
    </row>
    <row r="4481" spans="1:19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 t="str">
        <f>IF(DmartSalesData[[#This Row],[sales]]&gt;4000,"High Category",IF(DmartSalesData[[#This Row],[sales]]&gt;2000,"Medium Category","Low Category"))</f>
        <v>Low Category</v>
      </c>
      <c r="G4481" s="2">
        <v>0.45</v>
      </c>
      <c r="H4481" s="24">
        <f t="shared" si="138"/>
        <v>826.86149999999998</v>
      </c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63" t="str">
        <f>IF(AND(DmartSalesData[[#This Row],[sales]]&gt;3000,DmartSalesData[[#This Row],[profit]]&gt;500),"Good","Not Good")</f>
        <v>Not Good</v>
      </c>
      <c r="R4481" s="73">
        <f>YEAR(DmartSalesData[[#This Row],[order_date]])</f>
        <v>2023</v>
      </c>
      <c r="S4481" s="73"/>
    </row>
    <row r="4482" spans="1:19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 t="str">
        <f>IF(DmartSalesData[[#This Row],[sales]]&gt;4000,"High Category",IF(DmartSalesData[[#This Row],[sales]]&gt;2000,"Medium Category","Low Category"))</f>
        <v>High Category</v>
      </c>
      <c r="G4482" s="2">
        <v>0.5</v>
      </c>
      <c r="H4482" s="24">
        <f t="shared" ref="H4482:H4545" si="140">E4482*G4482</f>
        <v>2471.94</v>
      </c>
      <c r="I4482" s="2">
        <f t="shared" ref="I4482:I4545" si="141">E4482-H4482</f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63" t="str">
        <f>IF(AND(DmartSalesData[[#This Row],[sales]]&gt;3000,DmartSalesData[[#This Row],[profit]]&gt;500),"Good","Not Good")</f>
        <v>Good</v>
      </c>
      <c r="R4482" s="73">
        <f>YEAR(DmartSalesData[[#This Row],[order_date]])</f>
        <v>2023</v>
      </c>
      <c r="S4482" s="73"/>
    </row>
    <row r="4483" spans="1:19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 t="str">
        <f>IF(DmartSalesData[[#This Row],[sales]]&gt;4000,"High Category",IF(DmartSalesData[[#This Row],[sales]]&gt;2000,"Medium Category","Low Category"))</f>
        <v>High Category</v>
      </c>
      <c r="G4483" s="2">
        <v>0.41</v>
      </c>
      <c r="H4483" s="24">
        <f t="shared" si="140"/>
        <v>1963.2767999999996</v>
      </c>
      <c r="I4483" s="2">
        <f t="shared" si="141"/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63" t="str">
        <f>IF(AND(DmartSalesData[[#This Row],[sales]]&gt;3000,DmartSalesData[[#This Row],[profit]]&gt;500),"Good","Not Good")</f>
        <v>Good</v>
      </c>
      <c r="R4483" s="73">
        <f>YEAR(DmartSalesData[[#This Row],[order_date]])</f>
        <v>2023</v>
      </c>
      <c r="S4483" s="73"/>
    </row>
    <row r="4484" spans="1:19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 t="str">
        <f>IF(DmartSalesData[[#This Row],[sales]]&gt;4000,"High Category",IF(DmartSalesData[[#This Row],[sales]]&gt;2000,"Medium Category","Low Category"))</f>
        <v>Medium Category</v>
      </c>
      <c r="G4484" s="2">
        <v>0.21</v>
      </c>
      <c r="H4484" s="24">
        <f t="shared" si="140"/>
        <v>679.38779999999997</v>
      </c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63" t="str">
        <f>IF(AND(DmartSalesData[[#This Row],[sales]]&gt;3000,DmartSalesData[[#This Row],[profit]]&gt;500),"Good","Not Good")</f>
        <v>Not Good</v>
      </c>
      <c r="R4484" s="73">
        <f>YEAR(DmartSalesData[[#This Row],[order_date]])</f>
        <v>2023</v>
      </c>
      <c r="S4484" s="73"/>
    </row>
    <row r="4485" spans="1:19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 t="str">
        <f>IF(DmartSalesData[[#This Row],[sales]]&gt;4000,"High Category",IF(DmartSalesData[[#This Row],[sales]]&gt;2000,"Medium Category","Low Category"))</f>
        <v>Low Category</v>
      </c>
      <c r="G4485" s="2">
        <v>0.18</v>
      </c>
      <c r="H4485" s="24">
        <f t="shared" si="140"/>
        <v>312.1164</v>
      </c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63" t="str">
        <f>IF(AND(DmartSalesData[[#This Row],[sales]]&gt;3000,DmartSalesData[[#This Row],[profit]]&gt;500),"Good","Not Good")</f>
        <v>Not Good</v>
      </c>
      <c r="R4485" s="73">
        <f>YEAR(DmartSalesData[[#This Row],[order_date]])</f>
        <v>2023</v>
      </c>
      <c r="S4485" s="73"/>
    </row>
    <row r="4486" spans="1:19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 t="str">
        <f>IF(DmartSalesData[[#This Row],[sales]]&gt;4000,"High Category",IF(DmartSalesData[[#This Row],[sales]]&gt;2000,"Medium Category","Low Category"))</f>
        <v>Medium Category</v>
      </c>
      <c r="G4486" s="2">
        <v>0.39</v>
      </c>
      <c r="H4486" s="24">
        <f t="shared" si="140"/>
        <v>1478.6342999999999</v>
      </c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63" t="str">
        <f>IF(AND(DmartSalesData[[#This Row],[sales]]&gt;3000,DmartSalesData[[#This Row],[profit]]&gt;500),"Good","Not Good")</f>
        <v>Not Good</v>
      </c>
      <c r="R4486" s="73">
        <f>YEAR(DmartSalesData[[#This Row],[order_date]])</f>
        <v>2024</v>
      </c>
      <c r="S4486" s="73"/>
    </row>
    <row r="4487" spans="1:19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 t="str">
        <f>IF(DmartSalesData[[#This Row],[sales]]&gt;4000,"High Category",IF(DmartSalesData[[#This Row],[sales]]&gt;2000,"Medium Category","Low Category"))</f>
        <v>Low Category</v>
      </c>
      <c r="G4487" s="2">
        <v>0.25</v>
      </c>
      <c r="H4487" s="24">
        <f t="shared" si="140"/>
        <v>357.26499999999999</v>
      </c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63" t="str">
        <f>IF(AND(DmartSalesData[[#This Row],[sales]]&gt;3000,DmartSalesData[[#This Row],[profit]]&gt;500),"Good","Not Good")</f>
        <v>Not Good</v>
      </c>
      <c r="R4487" s="73">
        <f>YEAR(DmartSalesData[[#This Row],[order_date]])</f>
        <v>2023</v>
      </c>
      <c r="S4487" s="73"/>
    </row>
    <row r="4488" spans="1:19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 t="str">
        <f>IF(DmartSalesData[[#This Row],[sales]]&gt;4000,"High Category",IF(DmartSalesData[[#This Row],[sales]]&gt;2000,"Medium Category","Low Category"))</f>
        <v>Medium Category</v>
      </c>
      <c r="G4488" s="2">
        <v>0.47</v>
      </c>
      <c r="H4488" s="24">
        <f t="shared" si="140"/>
        <v>1497.5327999999997</v>
      </c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63" t="str">
        <f>IF(AND(DmartSalesData[[#This Row],[sales]]&gt;3000,DmartSalesData[[#This Row],[profit]]&gt;500),"Good","Not Good")</f>
        <v>Not Good</v>
      </c>
      <c r="R4488" s="73">
        <f>YEAR(DmartSalesData[[#This Row],[order_date]])</f>
        <v>2024</v>
      </c>
      <c r="S4488" s="73"/>
    </row>
    <row r="4489" spans="1:19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 t="str">
        <f>IF(DmartSalesData[[#This Row],[sales]]&gt;4000,"High Category",IF(DmartSalesData[[#This Row],[sales]]&gt;2000,"Medium Category","Low Category"))</f>
        <v>Low Category</v>
      </c>
      <c r="G4489" s="2">
        <v>0.14000000000000001</v>
      </c>
      <c r="H4489" s="24">
        <f t="shared" si="140"/>
        <v>30.863000000000003</v>
      </c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63" t="str">
        <f>IF(AND(DmartSalesData[[#This Row],[sales]]&gt;3000,DmartSalesData[[#This Row],[profit]]&gt;500),"Good","Not Good")</f>
        <v>Not Good</v>
      </c>
      <c r="R4489" s="73">
        <f>YEAR(DmartSalesData[[#This Row],[order_date]])</f>
        <v>2024</v>
      </c>
      <c r="S4489" s="73"/>
    </row>
    <row r="4490" spans="1:19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 t="str">
        <f>IF(DmartSalesData[[#This Row],[sales]]&gt;4000,"High Category",IF(DmartSalesData[[#This Row],[sales]]&gt;2000,"Medium Category","Low Category"))</f>
        <v>Medium Category</v>
      </c>
      <c r="G4490" s="2">
        <v>0.16</v>
      </c>
      <c r="H4490" s="24">
        <f t="shared" si="140"/>
        <v>508.80959999999999</v>
      </c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63" t="str">
        <f>IF(AND(DmartSalesData[[#This Row],[sales]]&gt;3000,DmartSalesData[[#This Row],[profit]]&gt;500),"Good","Not Good")</f>
        <v>Not Good</v>
      </c>
      <c r="R4490" s="73">
        <f>YEAR(DmartSalesData[[#This Row],[order_date]])</f>
        <v>2024</v>
      </c>
      <c r="S4490" s="73"/>
    </row>
    <row r="4491" spans="1:19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 t="str">
        <f>IF(DmartSalesData[[#This Row],[sales]]&gt;4000,"High Category",IF(DmartSalesData[[#This Row],[sales]]&gt;2000,"Medium Category","Low Category"))</f>
        <v>High Category</v>
      </c>
      <c r="G4491" s="2">
        <v>0.5</v>
      </c>
      <c r="H4491" s="24">
        <f t="shared" si="140"/>
        <v>2381.44</v>
      </c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63" t="str">
        <f>IF(AND(DmartSalesData[[#This Row],[sales]]&gt;3000,DmartSalesData[[#This Row],[profit]]&gt;500),"Good","Not Good")</f>
        <v>Good</v>
      </c>
      <c r="R4491" s="73">
        <f>YEAR(DmartSalesData[[#This Row],[order_date]])</f>
        <v>2023</v>
      </c>
      <c r="S4491" s="73"/>
    </row>
    <row r="4492" spans="1:19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 t="str">
        <f>IF(DmartSalesData[[#This Row],[sales]]&gt;4000,"High Category",IF(DmartSalesData[[#This Row],[sales]]&gt;2000,"Medium Category","Low Category"))</f>
        <v>Low Category</v>
      </c>
      <c r="G4492" s="2">
        <v>0.49</v>
      </c>
      <c r="H4492" s="24">
        <f t="shared" si="140"/>
        <v>613.57799999999997</v>
      </c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63" t="str">
        <f>IF(AND(DmartSalesData[[#This Row],[sales]]&gt;3000,DmartSalesData[[#This Row],[profit]]&gt;500),"Good","Not Good")</f>
        <v>Not Good</v>
      </c>
      <c r="R4492" s="73">
        <f>YEAR(DmartSalesData[[#This Row],[order_date]])</f>
        <v>2023</v>
      </c>
      <c r="S4492" s="73"/>
    </row>
    <row r="4493" spans="1:19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 t="str">
        <f>IF(DmartSalesData[[#This Row],[sales]]&gt;4000,"High Category",IF(DmartSalesData[[#This Row],[sales]]&gt;2000,"Medium Category","Low Category"))</f>
        <v>Medium Category</v>
      </c>
      <c r="G4493" s="2">
        <v>0.44</v>
      </c>
      <c r="H4493" s="24">
        <f t="shared" si="140"/>
        <v>1721.7552000000001</v>
      </c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63" t="str">
        <f>IF(AND(DmartSalesData[[#This Row],[sales]]&gt;3000,DmartSalesData[[#This Row],[profit]]&gt;500),"Good","Not Good")</f>
        <v>Not Good</v>
      </c>
      <c r="R4493" s="73">
        <f>YEAR(DmartSalesData[[#This Row],[order_date]])</f>
        <v>2023</v>
      </c>
      <c r="S4493" s="73"/>
    </row>
    <row r="4494" spans="1:19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 t="str">
        <f>IF(DmartSalesData[[#This Row],[sales]]&gt;4000,"High Category",IF(DmartSalesData[[#This Row],[sales]]&gt;2000,"Medium Category","Low Category"))</f>
        <v>Low Category</v>
      </c>
      <c r="G4494" s="2">
        <v>0.2</v>
      </c>
      <c r="H4494" s="24">
        <f t="shared" si="140"/>
        <v>307.55600000000004</v>
      </c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63" t="str">
        <f>IF(AND(DmartSalesData[[#This Row],[sales]]&gt;3000,DmartSalesData[[#This Row],[profit]]&gt;500),"Good","Not Good")</f>
        <v>Not Good</v>
      </c>
      <c r="R4494" s="73">
        <f>YEAR(DmartSalesData[[#This Row],[order_date]])</f>
        <v>2023</v>
      </c>
      <c r="S4494" s="73"/>
    </row>
    <row r="4495" spans="1:19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 t="str">
        <f>IF(DmartSalesData[[#This Row],[sales]]&gt;4000,"High Category",IF(DmartSalesData[[#This Row],[sales]]&gt;2000,"Medium Category","Low Category"))</f>
        <v>Medium Category</v>
      </c>
      <c r="G4495" s="2">
        <v>0.42</v>
      </c>
      <c r="H4495" s="24">
        <f t="shared" si="140"/>
        <v>1498.7531999999999</v>
      </c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63" t="str">
        <f>IF(AND(DmartSalesData[[#This Row],[sales]]&gt;3000,DmartSalesData[[#This Row],[profit]]&gt;500),"Good","Not Good")</f>
        <v>Not Good</v>
      </c>
      <c r="R4495" s="73">
        <f>YEAR(DmartSalesData[[#This Row],[order_date]])</f>
        <v>2023</v>
      </c>
      <c r="S4495" s="73"/>
    </row>
    <row r="4496" spans="1:19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 t="str">
        <f>IF(DmartSalesData[[#This Row],[sales]]&gt;4000,"High Category",IF(DmartSalesData[[#This Row],[sales]]&gt;2000,"Medium Category","Low Category"))</f>
        <v>Medium Category</v>
      </c>
      <c r="G4496" s="2">
        <v>0.14000000000000001</v>
      </c>
      <c r="H4496" s="24">
        <f t="shared" si="140"/>
        <v>494.18040000000008</v>
      </c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63" t="str">
        <f>IF(AND(DmartSalesData[[#This Row],[sales]]&gt;3000,DmartSalesData[[#This Row],[profit]]&gt;500),"Good","Not Good")</f>
        <v>Good</v>
      </c>
      <c r="R4496" s="73">
        <f>YEAR(DmartSalesData[[#This Row],[order_date]])</f>
        <v>2024</v>
      </c>
      <c r="S4496" s="73"/>
    </row>
    <row r="4497" spans="1:19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 t="str">
        <f>IF(DmartSalesData[[#This Row],[sales]]&gt;4000,"High Category",IF(DmartSalesData[[#This Row],[sales]]&gt;2000,"Medium Category","Low Category"))</f>
        <v>Low Category</v>
      </c>
      <c r="G4497" s="2">
        <v>0.13</v>
      </c>
      <c r="H4497" s="24">
        <f t="shared" si="140"/>
        <v>130.6773</v>
      </c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63" t="str">
        <f>IF(AND(DmartSalesData[[#This Row],[sales]]&gt;3000,DmartSalesData[[#This Row],[profit]]&gt;500),"Good","Not Good")</f>
        <v>Not Good</v>
      </c>
      <c r="R4497" s="73">
        <f>YEAR(DmartSalesData[[#This Row],[order_date]])</f>
        <v>2023</v>
      </c>
      <c r="S4497" s="73"/>
    </row>
    <row r="4498" spans="1:19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 t="str">
        <f>IF(DmartSalesData[[#This Row],[sales]]&gt;4000,"High Category",IF(DmartSalesData[[#This Row],[sales]]&gt;2000,"Medium Category","Low Category"))</f>
        <v>Medium Category</v>
      </c>
      <c r="G4498" s="2">
        <v>0.27</v>
      </c>
      <c r="H4498" s="24">
        <f t="shared" si="140"/>
        <v>817.00110000000006</v>
      </c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63" t="str">
        <f>IF(AND(DmartSalesData[[#This Row],[sales]]&gt;3000,DmartSalesData[[#This Row],[profit]]&gt;500),"Good","Not Good")</f>
        <v>Good</v>
      </c>
      <c r="R4498" s="73">
        <f>YEAR(DmartSalesData[[#This Row],[order_date]])</f>
        <v>2024</v>
      </c>
      <c r="S4498" s="73"/>
    </row>
    <row r="4499" spans="1:19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 t="str">
        <f>IF(DmartSalesData[[#This Row],[sales]]&gt;4000,"High Category",IF(DmartSalesData[[#This Row],[sales]]&gt;2000,"Medium Category","Low Category"))</f>
        <v>High Category</v>
      </c>
      <c r="G4499" s="2">
        <v>0.43</v>
      </c>
      <c r="H4499" s="24">
        <f t="shared" si="140"/>
        <v>1853.2699</v>
      </c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63" t="str">
        <f>IF(AND(DmartSalesData[[#This Row],[sales]]&gt;3000,DmartSalesData[[#This Row],[profit]]&gt;500),"Good","Not Good")</f>
        <v>Good</v>
      </c>
      <c r="R4499" s="73">
        <f>YEAR(DmartSalesData[[#This Row],[order_date]])</f>
        <v>2024</v>
      </c>
      <c r="S4499" s="73"/>
    </row>
    <row r="4500" spans="1:19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 t="str">
        <f>IF(DmartSalesData[[#This Row],[sales]]&gt;4000,"High Category",IF(DmartSalesData[[#This Row],[sales]]&gt;2000,"Medium Category","Low Category"))</f>
        <v>Low Category</v>
      </c>
      <c r="G4500" s="2">
        <v>0.05</v>
      </c>
      <c r="H4500" s="24">
        <f t="shared" si="140"/>
        <v>98.720500000000015</v>
      </c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63" t="str">
        <f>IF(AND(DmartSalesData[[#This Row],[sales]]&gt;3000,DmartSalesData[[#This Row],[profit]]&gt;500),"Good","Not Good")</f>
        <v>Not Good</v>
      </c>
      <c r="R4500" s="73">
        <f>YEAR(DmartSalesData[[#This Row],[order_date]])</f>
        <v>2023</v>
      </c>
      <c r="S4500" s="73"/>
    </row>
    <row r="4501" spans="1:19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 t="str">
        <f>IF(DmartSalesData[[#This Row],[sales]]&gt;4000,"High Category",IF(DmartSalesData[[#This Row],[sales]]&gt;2000,"Medium Category","Low Category"))</f>
        <v>Medium Category</v>
      </c>
      <c r="G4501" s="2">
        <v>0.28000000000000003</v>
      </c>
      <c r="H4501" s="24">
        <f t="shared" si="140"/>
        <v>1002.5008000000001</v>
      </c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63" t="str">
        <f>IF(AND(DmartSalesData[[#This Row],[sales]]&gt;3000,DmartSalesData[[#This Row],[profit]]&gt;500),"Good","Not Good")</f>
        <v>Not Good</v>
      </c>
      <c r="R4501" s="73">
        <f>YEAR(DmartSalesData[[#This Row],[order_date]])</f>
        <v>2023</v>
      </c>
      <c r="S4501" s="73"/>
    </row>
    <row r="4502" spans="1:19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 t="str">
        <f>IF(DmartSalesData[[#This Row],[sales]]&gt;4000,"High Category",IF(DmartSalesData[[#This Row],[sales]]&gt;2000,"Medium Category","Low Category"))</f>
        <v>Medium Category</v>
      </c>
      <c r="G4502" s="2">
        <v>0.3</v>
      </c>
      <c r="H4502" s="24">
        <f t="shared" si="140"/>
        <v>1021.413</v>
      </c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63" t="str">
        <f>IF(AND(DmartSalesData[[#This Row],[sales]]&gt;3000,DmartSalesData[[#This Row],[profit]]&gt;500),"Good","Not Good")</f>
        <v>Not Good</v>
      </c>
      <c r="R4502" s="73">
        <f>YEAR(DmartSalesData[[#This Row],[order_date]])</f>
        <v>2024</v>
      </c>
      <c r="S4502" s="73"/>
    </row>
    <row r="4503" spans="1:19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 t="str">
        <f>IF(DmartSalesData[[#This Row],[sales]]&gt;4000,"High Category",IF(DmartSalesData[[#This Row],[sales]]&gt;2000,"Medium Category","Low Category"))</f>
        <v>Low Category</v>
      </c>
      <c r="G4503" s="2">
        <v>0.28999999999999998</v>
      </c>
      <c r="H4503" s="24">
        <f t="shared" si="140"/>
        <v>394.92779999999993</v>
      </c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63" t="str">
        <f>IF(AND(DmartSalesData[[#This Row],[sales]]&gt;3000,DmartSalesData[[#This Row],[profit]]&gt;500),"Good","Not Good")</f>
        <v>Not Good</v>
      </c>
      <c r="R4503" s="73">
        <f>YEAR(DmartSalesData[[#This Row],[order_date]])</f>
        <v>2024</v>
      </c>
      <c r="S4503" s="73"/>
    </row>
    <row r="4504" spans="1:19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 t="str">
        <f>IF(DmartSalesData[[#This Row],[sales]]&gt;4000,"High Category",IF(DmartSalesData[[#This Row],[sales]]&gt;2000,"Medium Category","Low Category"))</f>
        <v>High Category</v>
      </c>
      <c r="G4504" s="2">
        <v>0.11</v>
      </c>
      <c r="H4504" s="24">
        <f t="shared" si="140"/>
        <v>506.14850000000007</v>
      </c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63" t="str">
        <f>IF(AND(DmartSalesData[[#This Row],[sales]]&gt;3000,DmartSalesData[[#This Row],[profit]]&gt;500),"Good","Not Good")</f>
        <v>Good</v>
      </c>
      <c r="R4504" s="73">
        <f>YEAR(DmartSalesData[[#This Row],[order_date]])</f>
        <v>2024</v>
      </c>
      <c r="S4504" s="73"/>
    </row>
    <row r="4505" spans="1:19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 t="str">
        <f>IF(DmartSalesData[[#This Row],[sales]]&gt;4000,"High Category",IF(DmartSalesData[[#This Row],[sales]]&gt;2000,"Medium Category","Low Category"))</f>
        <v>Medium Category</v>
      </c>
      <c r="G4505" s="2">
        <v>0.03</v>
      </c>
      <c r="H4505" s="24">
        <f t="shared" si="140"/>
        <v>85.836299999999994</v>
      </c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63" t="str">
        <f>IF(AND(DmartSalesData[[#This Row],[sales]]&gt;3000,DmartSalesData[[#This Row],[profit]]&gt;500),"Good","Not Good")</f>
        <v>Not Good</v>
      </c>
      <c r="R4505" s="73">
        <f>YEAR(DmartSalesData[[#This Row],[order_date]])</f>
        <v>2023</v>
      </c>
      <c r="S4505" s="73"/>
    </row>
    <row r="4506" spans="1:19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 t="str">
        <f>IF(DmartSalesData[[#This Row],[sales]]&gt;4000,"High Category",IF(DmartSalesData[[#This Row],[sales]]&gt;2000,"Medium Category","Low Category"))</f>
        <v>Low Category</v>
      </c>
      <c r="G4506" s="2">
        <v>0.45</v>
      </c>
      <c r="H4506" s="24">
        <f t="shared" si="140"/>
        <v>828.41849999999999</v>
      </c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63" t="str">
        <f>IF(AND(DmartSalesData[[#This Row],[sales]]&gt;3000,DmartSalesData[[#This Row],[profit]]&gt;500),"Good","Not Good")</f>
        <v>Not Good</v>
      </c>
      <c r="R4506" s="73">
        <f>YEAR(DmartSalesData[[#This Row],[order_date]])</f>
        <v>2024</v>
      </c>
      <c r="S4506" s="73"/>
    </row>
    <row r="4507" spans="1:19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 t="str">
        <f>IF(DmartSalesData[[#This Row],[sales]]&gt;4000,"High Category",IF(DmartSalesData[[#This Row],[sales]]&gt;2000,"Medium Category","Low Category"))</f>
        <v>Low Category</v>
      </c>
      <c r="G4507" s="2">
        <v>0.28999999999999998</v>
      </c>
      <c r="H4507" s="24">
        <f t="shared" si="140"/>
        <v>262.55439999999999</v>
      </c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63" t="str">
        <f>IF(AND(DmartSalesData[[#This Row],[sales]]&gt;3000,DmartSalesData[[#This Row],[profit]]&gt;500),"Good","Not Good")</f>
        <v>Not Good</v>
      </c>
      <c r="R4507" s="73">
        <f>YEAR(DmartSalesData[[#This Row],[order_date]])</f>
        <v>2023</v>
      </c>
      <c r="S4507" s="73"/>
    </row>
    <row r="4508" spans="1:19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 t="str">
        <f>IF(DmartSalesData[[#This Row],[sales]]&gt;4000,"High Category",IF(DmartSalesData[[#This Row],[sales]]&gt;2000,"Medium Category","Low Category"))</f>
        <v>Medium Category</v>
      </c>
      <c r="G4508" s="2">
        <v>0.38</v>
      </c>
      <c r="H4508" s="24">
        <f t="shared" si="140"/>
        <v>919.5809999999999</v>
      </c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63" t="str">
        <f>IF(AND(DmartSalesData[[#This Row],[sales]]&gt;3000,DmartSalesData[[#This Row],[profit]]&gt;500),"Good","Not Good")</f>
        <v>Not Good</v>
      </c>
      <c r="R4508" s="73">
        <f>YEAR(DmartSalesData[[#This Row],[order_date]])</f>
        <v>2024</v>
      </c>
      <c r="S4508" s="73"/>
    </row>
    <row r="4509" spans="1:19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 t="str">
        <f>IF(DmartSalesData[[#This Row],[sales]]&gt;4000,"High Category",IF(DmartSalesData[[#This Row],[sales]]&gt;2000,"Medium Category","Low Category"))</f>
        <v>Medium Category</v>
      </c>
      <c r="G4509" s="2">
        <v>0.18</v>
      </c>
      <c r="H4509" s="24">
        <f t="shared" si="140"/>
        <v>661.96079999999995</v>
      </c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63" t="str">
        <f>IF(AND(DmartSalesData[[#This Row],[sales]]&gt;3000,DmartSalesData[[#This Row],[profit]]&gt;500),"Good","Not Good")</f>
        <v>Good</v>
      </c>
      <c r="R4509" s="73">
        <f>YEAR(DmartSalesData[[#This Row],[order_date]])</f>
        <v>2023</v>
      </c>
      <c r="S4509" s="73"/>
    </row>
    <row r="4510" spans="1:19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 t="str">
        <f>IF(DmartSalesData[[#This Row],[sales]]&gt;4000,"High Category",IF(DmartSalesData[[#This Row],[sales]]&gt;2000,"Medium Category","Low Category"))</f>
        <v>Medium Category</v>
      </c>
      <c r="G4510" s="2">
        <v>0.02</v>
      </c>
      <c r="H4510" s="24">
        <f t="shared" si="140"/>
        <v>63.116800000000005</v>
      </c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63" t="str">
        <f>IF(AND(DmartSalesData[[#This Row],[sales]]&gt;3000,DmartSalesData[[#This Row],[profit]]&gt;500),"Good","Not Good")</f>
        <v>Not Good</v>
      </c>
      <c r="R4510" s="73">
        <f>YEAR(DmartSalesData[[#This Row],[order_date]])</f>
        <v>2023</v>
      </c>
      <c r="S4510" s="73"/>
    </row>
    <row r="4511" spans="1:19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 t="str">
        <f>IF(DmartSalesData[[#This Row],[sales]]&gt;4000,"High Category",IF(DmartSalesData[[#This Row],[sales]]&gt;2000,"Medium Category","Low Category"))</f>
        <v>Medium Category</v>
      </c>
      <c r="G4511" s="2">
        <v>0.13</v>
      </c>
      <c r="H4511" s="24">
        <f t="shared" si="140"/>
        <v>476.13280000000003</v>
      </c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63" t="str">
        <f>IF(AND(DmartSalesData[[#This Row],[sales]]&gt;3000,DmartSalesData[[#This Row],[profit]]&gt;500),"Good","Not Good")</f>
        <v>Good</v>
      </c>
      <c r="R4511" s="73">
        <f>YEAR(DmartSalesData[[#This Row],[order_date]])</f>
        <v>2024</v>
      </c>
      <c r="S4511" s="73"/>
    </row>
    <row r="4512" spans="1:19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 t="str">
        <f>IF(DmartSalesData[[#This Row],[sales]]&gt;4000,"High Category",IF(DmartSalesData[[#This Row],[sales]]&gt;2000,"Medium Category","Low Category"))</f>
        <v>Medium Category</v>
      </c>
      <c r="G4512" s="2">
        <v>0.04</v>
      </c>
      <c r="H4512" s="24">
        <f t="shared" si="140"/>
        <v>159.18520000000001</v>
      </c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63" t="str">
        <f>IF(AND(DmartSalesData[[#This Row],[sales]]&gt;3000,DmartSalesData[[#This Row],[profit]]&gt;500),"Good","Not Good")</f>
        <v>Good</v>
      </c>
      <c r="R4512" s="73">
        <f>YEAR(DmartSalesData[[#This Row],[order_date]])</f>
        <v>2023</v>
      </c>
      <c r="S4512" s="73"/>
    </row>
    <row r="4513" spans="1:19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 t="str">
        <f>IF(DmartSalesData[[#This Row],[sales]]&gt;4000,"High Category",IF(DmartSalesData[[#This Row],[sales]]&gt;2000,"Medium Category","Low Category"))</f>
        <v>Medium Category</v>
      </c>
      <c r="G4513" s="2">
        <v>0.04</v>
      </c>
      <c r="H4513" s="24">
        <f t="shared" si="140"/>
        <v>90.436800000000005</v>
      </c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63" t="str">
        <f>IF(AND(DmartSalesData[[#This Row],[sales]]&gt;3000,DmartSalesData[[#This Row],[profit]]&gt;500),"Good","Not Good")</f>
        <v>Not Good</v>
      </c>
      <c r="R4513" s="73">
        <f>YEAR(DmartSalesData[[#This Row],[order_date]])</f>
        <v>2024</v>
      </c>
      <c r="S4513" s="73"/>
    </row>
    <row r="4514" spans="1:19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 t="str">
        <f>IF(DmartSalesData[[#This Row],[sales]]&gt;4000,"High Category",IF(DmartSalesData[[#This Row],[sales]]&gt;2000,"Medium Category","Low Category"))</f>
        <v>Medium Category</v>
      </c>
      <c r="G4514" s="2">
        <v>0.11</v>
      </c>
      <c r="H4514" s="24">
        <f t="shared" si="140"/>
        <v>291.3691</v>
      </c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63" t="str">
        <f>IF(AND(DmartSalesData[[#This Row],[sales]]&gt;3000,DmartSalesData[[#This Row],[profit]]&gt;500),"Good","Not Good")</f>
        <v>Not Good</v>
      </c>
      <c r="R4514" s="73">
        <f>YEAR(DmartSalesData[[#This Row],[order_date]])</f>
        <v>2024</v>
      </c>
      <c r="S4514" s="73"/>
    </row>
    <row r="4515" spans="1:19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 t="str">
        <f>IF(DmartSalesData[[#This Row],[sales]]&gt;4000,"High Category",IF(DmartSalesData[[#This Row],[sales]]&gt;2000,"Medium Category","Low Category"))</f>
        <v>High Category</v>
      </c>
      <c r="G4515" s="2">
        <v>0.32</v>
      </c>
      <c r="H4515" s="24">
        <f t="shared" si="140"/>
        <v>1578.7104000000002</v>
      </c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63" t="str">
        <f>IF(AND(DmartSalesData[[#This Row],[sales]]&gt;3000,DmartSalesData[[#This Row],[profit]]&gt;500),"Good","Not Good")</f>
        <v>Good</v>
      </c>
      <c r="R4515" s="73">
        <f>YEAR(DmartSalesData[[#This Row],[order_date]])</f>
        <v>2024</v>
      </c>
      <c r="S4515" s="73"/>
    </row>
    <row r="4516" spans="1:19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 t="str">
        <f>IF(DmartSalesData[[#This Row],[sales]]&gt;4000,"High Category",IF(DmartSalesData[[#This Row],[sales]]&gt;2000,"Medium Category","Low Category"))</f>
        <v>High Category</v>
      </c>
      <c r="G4516" s="2">
        <v>0.41</v>
      </c>
      <c r="H4516" s="24">
        <f t="shared" si="140"/>
        <v>1985.8144999999997</v>
      </c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63" t="str">
        <f>IF(AND(DmartSalesData[[#This Row],[sales]]&gt;3000,DmartSalesData[[#This Row],[profit]]&gt;500),"Good","Not Good")</f>
        <v>Good</v>
      </c>
      <c r="R4516" s="73">
        <f>YEAR(DmartSalesData[[#This Row],[order_date]])</f>
        <v>2024</v>
      </c>
      <c r="S4516" s="73"/>
    </row>
    <row r="4517" spans="1:19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 t="str">
        <f>IF(DmartSalesData[[#This Row],[sales]]&gt;4000,"High Category",IF(DmartSalesData[[#This Row],[sales]]&gt;2000,"Medium Category","Low Category"))</f>
        <v>Medium Category</v>
      </c>
      <c r="G4517" s="2">
        <v>0.41</v>
      </c>
      <c r="H4517" s="24">
        <f t="shared" si="140"/>
        <v>874.36599999999987</v>
      </c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63" t="str">
        <f>IF(AND(DmartSalesData[[#This Row],[sales]]&gt;3000,DmartSalesData[[#This Row],[profit]]&gt;500),"Good","Not Good")</f>
        <v>Not Good</v>
      </c>
      <c r="R4517" s="73">
        <f>YEAR(DmartSalesData[[#This Row],[order_date]])</f>
        <v>2024</v>
      </c>
      <c r="S4517" s="73"/>
    </row>
    <row r="4518" spans="1:19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 t="str">
        <f>IF(DmartSalesData[[#This Row],[sales]]&gt;4000,"High Category",IF(DmartSalesData[[#This Row],[sales]]&gt;2000,"Medium Category","Low Category"))</f>
        <v>Medium Category</v>
      </c>
      <c r="G4518" s="2">
        <v>0.47</v>
      </c>
      <c r="H4518" s="24">
        <f t="shared" si="140"/>
        <v>1624.9685999999999</v>
      </c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63" t="str">
        <f>IF(AND(DmartSalesData[[#This Row],[sales]]&gt;3000,DmartSalesData[[#This Row],[profit]]&gt;500),"Good","Not Good")</f>
        <v>Good</v>
      </c>
      <c r="R4518" s="73">
        <f>YEAR(DmartSalesData[[#This Row],[order_date]])</f>
        <v>2023</v>
      </c>
      <c r="S4518" s="73"/>
    </row>
    <row r="4519" spans="1:19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 t="str">
        <f>IF(DmartSalesData[[#This Row],[sales]]&gt;4000,"High Category",IF(DmartSalesData[[#This Row],[sales]]&gt;2000,"Medium Category","Low Category"))</f>
        <v>Low Category</v>
      </c>
      <c r="G4519" s="2">
        <v>0.33</v>
      </c>
      <c r="H4519" s="24">
        <f t="shared" si="140"/>
        <v>465.69270000000006</v>
      </c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63" t="str">
        <f>IF(AND(DmartSalesData[[#This Row],[sales]]&gt;3000,DmartSalesData[[#This Row],[profit]]&gt;500),"Good","Not Good")</f>
        <v>Not Good</v>
      </c>
      <c r="R4519" s="73">
        <f>YEAR(DmartSalesData[[#This Row],[order_date]])</f>
        <v>2024</v>
      </c>
      <c r="S4519" s="73"/>
    </row>
    <row r="4520" spans="1:19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 t="str">
        <f>IF(DmartSalesData[[#This Row],[sales]]&gt;4000,"High Category",IF(DmartSalesData[[#This Row],[sales]]&gt;2000,"Medium Category","Low Category"))</f>
        <v>Low Category</v>
      </c>
      <c r="G4520" s="2">
        <v>0.01</v>
      </c>
      <c r="H4520" s="24">
        <f t="shared" si="140"/>
        <v>8.4822000000000006</v>
      </c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63" t="str">
        <f>IF(AND(DmartSalesData[[#This Row],[sales]]&gt;3000,DmartSalesData[[#This Row],[profit]]&gt;500),"Good","Not Good")</f>
        <v>Not Good</v>
      </c>
      <c r="R4520" s="73">
        <f>YEAR(DmartSalesData[[#This Row],[order_date]])</f>
        <v>2024</v>
      </c>
      <c r="S4520" s="73"/>
    </row>
    <row r="4521" spans="1:19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 t="str">
        <f>IF(DmartSalesData[[#This Row],[sales]]&gt;4000,"High Category",IF(DmartSalesData[[#This Row],[sales]]&gt;2000,"Medium Category","Low Category"))</f>
        <v>Medium Category</v>
      </c>
      <c r="G4521" s="2">
        <v>0.19</v>
      </c>
      <c r="H4521" s="24">
        <f t="shared" si="140"/>
        <v>734.38229999999999</v>
      </c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63" t="str">
        <f>IF(AND(DmartSalesData[[#This Row],[sales]]&gt;3000,DmartSalesData[[#This Row],[profit]]&gt;500),"Good","Not Good")</f>
        <v>Good</v>
      </c>
      <c r="R4521" s="73">
        <f>YEAR(DmartSalesData[[#This Row],[order_date]])</f>
        <v>2023</v>
      </c>
      <c r="S4521" s="73"/>
    </row>
    <row r="4522" spans="1:19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 t="str">
        <f>IF(DmartSalesData[[#This Row],[sales]]&gt;4000,"High Category",IF(DmartSalesData[[#This Row],[sales]]&gt;2000,"Medium Category","Low Category"))</f>
        <v>Medium Category</v>
      </c>
      <c r="G4522" s="2">
        <v>0.06</v>
      </c>
      <c r="H4522" s="24">
        <f t="shared" si="140"/>
        <v>134.23680000000002</v>
      </c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63" t="str">
        <f>IF(AND(DmartSalesData[[#This Row],[sales]]&gt;3000,DmartSalesData[[#This Row],[profit]]&gt;500),"Good","Not Good")</f>
        <v>Not Good</v>
      </c>
      <c r="R4522" s="73">
        <f>YEAR(DmartSalesData[[#This Row],[order_date]])</f>
        <v>2024</v>
      </c>
      <c r="S4522" s="73"/>
    </row>
    <row r="4523" spans="1:19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 t="str">
        <f>IF(DmartSalesData[[#This Row],[sales]]&gt;4000,"High Category",IF(DmartSalesData[[#This Row],[sales]]&gt;2000,"Medium Category","Low Category"))</f>
        <v>Low Category</v>
      </c>
      <c r="G4523" s="2">
        <v>0.39</v>
      </c>
      <c r="H4523" s="24">
        <f t="shared" si="140"/>
        <v>377.34839999999997</v>
      </c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63" t="str">
        <f>IF(AND(DmartSalesData[[#This Row],[sales]]&gt;3000,DmartSalesData[[#This Row],[profit]]&gt;500),"Good","Not Good")</f>
        <v>Not Good</v>
      </c>
      <c r="R4523" s="73">
        <f>YEAR(DmartSalesData[[#This Row],[order_date]])</f>
        <v>2023</v>
      </c>
      <c r="S4523" s="73"/>
    </row>
    <row r="4524" spans="1:19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 t="str">
        <f>IF(DmartSalesData[[#This Row],[sales]]&gt;4000,"High Category",IF(DmartSalesData[[#This Row],[sales]]&gt;2000,"Medium Category","Low Category"))</f>
        <v>Medium Category</v>
      </c>
      <c r="G4524" s="2">
        <v>0.06</v>
      </c>
      <c r="H4524" s="24">
        <f t="shared" si="140"/>
        <v>229.101</v>
      </c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63" t="str">
        <f>IF(AND(DmartSalesData[[#This Row],[sales]]&gt;3000,DmartSalesData[[#This Row],[profit]]&gt;500),"Good","Not Good")</f>
        <v>Not Good</v>
      </c>
      <c r="R4524" s="73">
        <f>YEAR(DmartSalesData[[#This Row],[order_date]])</f>
        <v>2023</v>
      </c>
      <c r="S4524" s="73"/>
    </row>
    <row r="4525" spans="1:19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 t="str">
        <f>IF(DmartSalesData[[#This Row],[sales]]&gt;4000,"High Category",IF(DmartSalesData[[#This Row],[sales]]&gt;2000,"Medium Category","Low Category"))</f>
        <v>High Category</v>
      </c>
      <c r="G4525" s="2">
        <v>0.05</v>
      </c>
      <c r="H4525" s="24">
        <f t="shared" si="140"/>
        <v>229.2165</v>
      </c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63" t="str">
        <f>IF(AND(DmartSalesData[[#This Row],[sales]]&gt;3000,DmartSalesData[[#This Row],[profit]]&gt;500),"Good","Not Good")</f>
        <v>Good</v>
      </c>
      <c r="R4525" s="73">
        <f>YEAR(DmartSalesData[[#This Row],[order_date]])</f>
        <v>2023</v>
      </c>
      <c r="S4525" s="73"/>
    </row>
    <row r="4526" spans="1:19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 t="str">
        <f>IF(DmartSalesData[[#This Row],[sales]]&gt;4000,"High Category",IF(DmartSalesData[[#This Row],[sales]]&gt;2000,"Medium Category","Low Category"))</f>
        <v>High Category</v>
      </c>
      <c r="G4526" s="2">
        <v>0.01</v>
      </c>
      <c r="H4526" s="24">
        <f t="shared" si="140"/>
        <v>46.730400000000003</v>
      </c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63" t="str">
        <f>IF(AND(DmartSalesData[[#This Row],[sales]]&gt;3000,DmartSalesData[[#This Row],[profit]]&gt;500),"Good","Not Good")</f>
        <v>Good</v>
      </c>
      <c r="R4526" s="73">
        <f>YEAR(DmartSalesData[[#This Row],[order_date]])</f>
        <v>2024</v>
      </c>
      <c r="S4526" s="73"/>
    </row>
    <row r="4527" spans="1:19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 t="str">
        <f>IF(DmartSalesData[[#This Row],[sales]]&gt;4000,"High Category",IF(DmartSalesData[[#This Row],[sales]]&gt;2000,"Medium Category","Low Category"))</f>
        <v>Medium Category</v>
      </c>
      <c r="G4527" s="2">
        <v>0.48</v>
      </c>
      <c r="H4527" s="24">
        <f t="shared" si="140"/>
        <v>1450.5791999999999</v>
      </c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63" t="str">
        <f>IF(AND(DmartSalesData[[#This Row],[sales]]&gt;3000,DmartSalesData[[#This Row],[profit]]&gt;500),"Good","Not Good")</f>
        <v>Good</v>
      </c>
      <c r="R4527" s="73">
        <f>YEAR(DmartSalesData[[#This Row],[order_date]])</f>
        <v>2024</v>
      </c>
      <c r="S4527" s="73"/>
    </row>
    <row r="4528" spans="1:19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 t="str">
        <f>IF(DmartSalesData[[#This Row],[sales]]&gt;4000,"High Category",IF(DmartSalesData[[#This Row],[sales]]&gt;2000,"Medium Category","Low Category"))</f>
        <v>Medium Category</v>
      </c>
      <c r="G4528" s="2">
        <v>0.39</v>
      </c>
      <c r="H4528" s="24">
        <f t="shared" si="140"/>
        <v>955.59359999999992</v>
      </c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63" t="str">
        <f>IF(AND(DmartSalesData[[#This Row],[sales]]&gt;3000,DmartSalesData[[#This Row],[profit]]&gt;500),"Good","Not Good")</f>
        <v>Not Good</v>
      </c>
      <c r="R4528" s="73">
        <f>YEAR(DmartSalesData[[#This Row],[order_date]])</f>
        <v>2023</v>
      </c>
      <c r="S4528" s="73"/>
    </row>
    <row r="4529" spans="1:19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 t="str">
        <f>IF(DmartSalesData[[#This Row],[sales]]&gt;4000,"High Category",IF(DmartSalesData[[#This Row],[sales]]&gt;2000,"Medium Category","Low Category"))</f>
        <v>Low Category</v>
      </c>
      <c r="G4529" s="2">
        <v>0.17</v>
      </c>
      <c r="H4529" s="24">
        <f t="shared" si="140"/>
        <v>135.1755</v>
      </c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63" t="str">
        <f>IF(AND(DmartSalesData[[#This Row],[sales]]&gt;3000,DmartSalesData[[#This Row],[profit]]&gt;500),"Good","Not Good")</f>
        <v>Not Good</v>
      </c>
      <c r="R4529" s="73">
        <f>YEAR(DmartSalesData[[#This Row],[order_date]])</f>
        <v>2024</v>
      </c>
      <c r="S4529" s="73"/>
    </row>
    <row r="4530" spans="1:19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 t="str">
        <f>IF(DmartSalesData[[#This Row],[sales]]&gt;4000,"High Category",IF(DmartSalesData[[#This Row],[sales]]&gt;2000,"Medium Category","Low Category"))</f>
        <v>Medium Category</v>
      </c>
      <c r="G4530" s="2">
        <v>0.19</v>
      </c>
      <c r="H4530" s="24">
        <f t="shared" si="140"/>
        <v>757.08730000000003</v>
      </c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63" t="str">
        <f>IF(AND(DmartSalesData[[#This Row],[sales]]&gt;3000,DmartSalesData[[#This Row],[profit]]&gt;500),"Good","Not Good")</f>
        <v>Not Good</v>
      </c>
      <c r="R4530" s="73">
        <f>YEAR(DmartSalesData[[#This Row],[order_date]])</f>
        <v>2023</v>
      </c>
      <c r="S4530" s="73"/>
    </row>
    <row r="4531" spans="1:19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 t="str">
        <f>IF(DmartSalesData[[#This Row],[sales]]&gt;4000,"High Category",IF(DmartSalesData[[#This Row],[sales]]&gt;2000,"Medium Category","Low Category"))</f>
        <v>High Category</v>
      </c>
      <c r="G4531" s="2">
        <v>0.03</v>
      </c>
      <c r="H4531" s="24">
        <f t="shared" si="140"/>
        <v>141.9624</v>
      </c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63" t="str">
        <f>IF(AND(DmartSalesData[[#This Row],[sales]]&gt;3000,DmartSalesData[[#This Row],[profit]]&gt;500),"Good","Not Good")</f>
        <v>Good</v>
      </c>
      <c r="R4531" s="73">
        <f>YEAR(DmartSalesData[[#This Row],[order_date]])</f>
        <v>2023</v>
      </c>
      <c r="S4531" s="73"/>
    </row>
    <row r="4532" spans="1:19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 t="str">
        <f>IF(DmartSalesData[[#This Row],[sales]]&gt;4000,"High Category",IF(DmartSalesData[[#This Row],[sales]]&gt;2000,"Medium Category","Low Category"))</f>
        <v>High Category</v>
      </c>
      <c r="G4532" s="2">
        <v>0.08</v>
      </c>
      <c r="H4532" s="24">
        <f t="shared" si="140"/>
        <v>356.66879999999998</v>
      </c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63" t="str">
        <f>IF(AND(DmartSalesData[[#This Row],[sales]]&gt;3000,DmartSalesData[[#This Row],[profit]]&gt;500),"Good","Not Good")</f>
        <v>Good</v>
      </c>
      <c r="R4532" s="73">
        <f>YEAR(DmartSalesData[[#This Row],[order_date]])</f>
        <v>2023</v>
      </c>
      <c r="S4532" s="73"/>
    </row>
    <row r="4533" spans="1:19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 t="str">
        <f>IF(DmartSalesData[[#This Row],[sales]]&gt;4000,"High Category",IF(DmartSalesData[[#This Row],[sales]]&gt;2000,"Medium Category","Low Category"))</f>
        <v>Medium Category</v>
      </c>
      <c r="G4533" s="2">
        <v>0.16</v>
      </c>
      <c r="H4533" s="24">
        <f t="shared" si="140"/>
        <v>605.39839999999992</v>
      </c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63" t="str">
        <f>IF(AND(DmartSalesData[[#This Row],[sales]]&gt;3000,DmartSalesData[[#This Row],[profit]]&gt;500),"Good","Not Good")</f>
        <v>Not Good</v>
      </c>
      <c r="R4533" s="73">
        <f>YEAR(DmartSalesData[[#This Row],[order_date]])</f>
        <v>2023</v>
      </c>
      <c r="S4533" s="73"/>
    </row>
    <row r="4534" spans="1:19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 t="str">
        <f>IF(DmartSalesData[[#This Row],[sales]]&gt;4000,"High Category",IF(DmartSalesData[[#This Row],[sales]]&gt;2000,"Medium Category","Low Category"))</f>
        <v>Low Category</v>
      </c>
      <c r="G4534" s="2">
        <v>0.19</v>
      </c>
      <c r="H4534" s="24">
        <f t="shared" si="140"/>
        <v>23.254100000000001</v>
      </c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63" t="str">
        <f>IF(AND(DmartSalesData[[#This Row],[sales]]&gt;3000,DmartSalesData[[#This Row],[profit]]&gt;500),"Good","Not Good")</f>
        <v>Not Good</v>
      </c>
      <c r="R4534" s="73">
        <f>YEAR(DmartSalesData[[#This Row],[order_date]])</f>
        <v>2023</v>
      </c>
      <c r="S4534" s="73"/>
    </row>
    <row r="4535" spans="1:19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 t="str">
        <f>IF(DmartSalesData[[#This Row],[sales]]&gt;4000,"High Category",IF(DmartSalesData[[#This Row],[sales]]&gt;2000,"Medium Category","Low Category"))</f>
        <v>Medium Category</v>
      </c>
      <c r="G4535" s="2">
        <v>0.31</v>
      </c>
      <c r="H4535" s="24">
        <f t="shared" si="140"/>
        <v>650.37379999999996</v>
      </c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63" t="str">
        <f>IF(AND(DmartSalesData[[#This Row],[sales]]&gt;3000,DmartSalesData[[#This Row],[profit]]&gt;500),"Good","Not Good")</f>
        <v>Not Good</v>
      </c>
      <c r="R4535" s="73">
        <f>YEAR(DmartSalesData[[#This Row],[order_date]])</f>
        <v>2023</v>
      </c>
      <c r="S4535" s="73"/>
    </row>
    <row r="4536" spans="1:19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 t="str">
        <f>IF(DmartSalesData[[#This Row],[sales]]&gt;4000,"High Category",IF(DmartSalesData[[#This Row],[sales]]&gt;2000,"Medium Category","Low Category"))</f>
        <v>Medium Category</v>
      </c>
      <c r="G4536" s="2">
        <v>0.18</v>
      </c>
      <c r="H4536" s="24">
        <f t="shared" si="140"/>
        <v>380.25</v>
      </c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63" t="str">
        <f>IF(AND(DmartSalesData[[#This Row],[sales]]&gt;3000,DmartSalesData[[#This Row],[profit]]&gt;500),"Good","Not Good")</f>
        <v>Not Good</v>
      </c>
      <c r="R4536" s="73">
        <f>YEAR(DmartSalesData[[#This Row],[order_date]])</f>
        <v>2023</v>
      </c>
      <c r="S4536" s="73"/>
    </row>
    <row r="4537" spans="1:19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 t="str">
        <f>IF(DmartSalesData[[#This Row],[sales]]&gt;4000,"High Category",IF(DmartSalesData[[#This Row],[sales]]&gt;2000,"Medium Category","Low Category"))</f>
        <v>High Category</v>
      </c>
      <c r="G4537" s="2">
        <v>0.48</v>
      </c>
      <c r="H4537" s="24">
        <f t="shared" si="140"/>
        <v>2151.5519999999997</v>
      </c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63" t="str">
        <f>IF(AND(DmartSalesData[[#This Row],[sales]]&gt;3000,DmartSalesData[[#This Row],[profit]]&gt;500),"Good","Not Good")</f>
        <v>Good</v>
      </c>
      <c r="R4537" s="73">
        <f>YEAR(DmartSalesData[[#This Row],[order_date]])</f>
        <v>2024</v>
      </c>
      <c r="S4537" s="73"/>
    </row>
    <row r="4538" spans="1:19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 t="str">
        <f>IF(DmartSalesData[[#This Row],[sales]]&gt;4000,"High Category",IF(DmartSalesData[[#This Row],[sales]]&gt;2000,"Medium Category","Low Category"))</f>
        <v>Low Category</v>
      </c>
      <c r="G4538" s="2">
        <v>0.17</v>
      </c>
      <c r="H4538" s="24">
        <f t="shared" si="140"/>
        <v>71.687300000000008</v>
      </c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63" t="str">
        <f>IF(AND(DmartSalesData[[#This Row],[sales]]&gt;3000,DmartSalesData[[#This Row],[profit]]&gt;500),"Good","Not Good")</f>
        <v>Not Good</v>
      </c>
      <c r="R4538" s="73">
        <f>YEAR(DmartSalesData[[#This Row],[order_date]])</f>
        <v>2023</v>
      </c>
      <c r="S4538" s="73"/>
    </row>
    <row r="4539" spans="1:19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 t="str">
        <f>IF(DmartSalesData[[#This Row],[sales]]&gt;4000,"High Category",IF(DmartSalesData[[#This Row],[sales]]&gt;2000,"Medium Category","Low Category"))</f>
        <v>Medium Category</v>
      </c>
      <c r="G4539" s="2">
        <v>0.47</v>
      </c>
      <c r="H4539" s="24">
        <f t="shared" si="140"/>
        <v>1270.4052999999999</v>
      </c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63" t="str">
        <f>IF(AND(DmartSalesData[[#This Row],[sales]]&gt;3000,DmartSalesData[[#This Row],[profit]]&gt;500),"Good","Not Good")</f>
        <v>Not Good</v>
      </c>
      <c r="R4539" s="73">
        <f>YEAR(DmartSalesData[[#This Row],[order_date]])</f>
        <v>2024</v>
      </c>
      <c r="S4539" s="73"/>
    </row>
    <row r="4540" spans="1:19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 t="str">
        <f>IF(DmartSalesData[[#This Row],[sales]]&gt;4000,"High Category",IF(DmartSalesData[[#This Row],[sales]]&gt;2000,"Medium Category","Low Category"))</f>
        <v>Low Category</v>
      </c>
      <c r="G4540" s="2">
        <v>0.36</v>
      </c>
      <c r="H4540" s="24">
        <f t="shared" si="140"/>
        <v>276.14159999999998</v>
      </c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63" t="str">
        <f>IF(AND(DmartSalesData[[#This Row],[sales]]&gt;3000,DmartSalesData[[#This Row],[profit]]&gt;500),"Good","Not Good")</f>
        <v>Not Good</v>
      </c>
      <c r="R4540" s="73">
        <f>YEAR(DmartSalesData[[#This Row],[order_date]])</f>
        <v>2024</v>
      </c>
      <c r="S4540" s="73"/>
    </row>
    <row r="4541" spans="1:19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 t="str">
        <f>IF(DmartSalesData[[#This Row],[sales]]&gt;4000,"High Category",IF(DmartSalesData[[#This Row],[sales]]&gt;2000,"Medium Category","Low Category"))</f>
        <v>Medium Category</v>
      </c>
      <c r="G4541" s="2">
        <v>0.45</v>
      </c>
      <c r="H4541" s="24">
        <f t="shared" si="140"/>
        <v>1505.3579999999999</v>
      </c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63" t="str">
        <f>IF(AND(DmartSalesData[[#This Row],[sales]]&gt;3000,DmartSalesData[[#This Row],[profit]]&gt;500),"Good","Not Good")</f>
        <v>Good</v>
      </c>
      <c r="R4541" s="73">
        <f>YEAR(DmartSalesData[[#This Row],[order_date]])</f>
        <v>2024</v>
      </c>
      <c r="S4541" s="73"/>
    </row>
    <row r="4542" spans="1:19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 t="str">
        <f>IF(DmartSalesData[[#This Row],[sales]]&gt;4000,"High Category",IF(DmartSalesData[[#This Row],[sales]]&gt;2000,"Medium Category","Low Category"))</f>
        <v>Medium Category</v>
      </c>
      <c r="G4542" s="2">
        <v>0.35</v>
      </c>
      <c r="H4542" s="24">
        <f t="shared" si="140"/>
        <v>1393.7175</v>
      </c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63" t="str">
        <f>IF(AND(DmartSalesData[[#This Row],[sales]]&gt;3000,DmartSalesData[[#This Row],[profit]]&gt;500),"Good","Not Good")</f>
        <v>Not Good</v>
      </c>
      <c r="R4542" s="73">
        <f>YEAR(DmartSalesData[[#This Row],[order_date]])</f>
        <v>2024</v>
      </c>
      <c r="S4542" s="73"/>
    </row>
    <row r="4543" spans="1:19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 t="str">
        <f>IF(DmartSalesData[[#This Row],[sales]]&gt;4000,"High Category",IF(DmartSalesData[[#This Row],[sales]]&gt;2000,"Medium Category","Low Category"))</f>
        <v>Medium Category</v>
      </c>
      <c r="G4543" s="2">
        <v>0.28000000000000003</v>
      </c>
      <c r="H4543" s="24">
        <f t="shared" si="140"/>
        <v>908.76800000000003</v>
      </c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63" t="str">
        <f>IF(AND(DmartSalesData[[#This Row],[sales]]&gt;3000,DmartSalesData[[#This Row],[profit]]&gt;500),"Good","Not Good")</f>
        <v>Good</v>
      </c>
      <c r="R4543" s="73">
        <f>YEAR(DmartSalesData[[#This Row],[order_date]])</f>
        <v>2023</v>
      </c>
      <c r="S4543" s="73"/>
    </row>
    <row r="4544" spans="1:19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 t="str">
        <f>IF(DmartSalesData[[#This Row],[sales]]&gt;4000,"High Category",IF(DmartSalesData[[#This Row],[sales]]&gt;2000,"Medium Category","Low Category"))</f>
        <v>Medium Category</v>
      </c>
      <c r="G4544" s="2">
        <v>0.25</v>
      </c>
      <c r="H4544" s="24">
        <f t="shared" si="140"/>
        <v>998.36749999999995</v>
      </c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63" t="str">
        <f>IF(AND(DmartSalesData[[#This Row],[sales]]&gt;3000,DmartSalesData[[#This Row],[profit]]&gt;500),"Good","Not Good")</f>
        <v>Good</v>
      </c>
      <c r="R4544" s="73">
        <f>YEAR(DmartSalesData[[#This Row],[order_date]])</f>
        <v>2024</v>
      </c>
      <c r="S4544" s="73"/>
    </row>
    <row r="4545" spans="1:19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 t="str">
        <f>IF(DmartSalesData[[#This Row],[sales]]&gt;4000,"High Category",IF(DmartSalesData[[#This Row],[sales]]&gt;2000,"Medium Category","Low Category"))</f>
        <v>Medium Category</v>
      </c>
      <c r="G4545" s="2">
        <v>0.15</v>
      </c>
      <c r="H4545" s="24">
        <f t="shared" si="140"/>
        <v>461.5095</v>
      </c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63" t="str">
        <f>IF(AND(DmartSalesData[[#This Row],[sales]]&gt;3000,DmartSalesData[[#This Row],[profit]]&gt;500),"Good","Not Good")</f>
        <v>Not Good</v>
      </c>
      <c r="R4545" s="73">
        <f>YEAR(DmartSalesData[[#This Row],[order_date]])</f>
        <v>2023</v>
      </c>
      <c r="S4545" s="73"/>
    </row>
    <row r="4546" spans="1:19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 t="str">
        <f>IF(DmartSalesData[[#This Row],[sales]]&gt;4000,"High Category",IF(DmartSalesData[[#This Row],[sales]]&gt;2000,"Medium Category","Low Category"))</f>
        <v>Low Category</v>
      </c>
      <c r="G4546" s="2">
        <v>0.15</v>
      </c>
      <c r="H4546" s="24">
        <f t="shared" ref="H4546:H4609" si="142">E4546*G4546</f>
        <v>154.53149999999999</v>
      </c>
      <c r="I4546" s="2">
        <f t="shared" ref="I4546:I4609" si="143">E4546-H4546</f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63" t="str">
        <f>IF(AND(DmartSalesData[[#This Row],[sales]]&gt;3000,DmartSalesData[[#This Row],[profit]]&gt;500),"Good","Not Good")</f>
        <v>Not Good</v>
      </c>
      <c r="R4546" s="73">
        <f>YEAR(DmartSalesData[[#This Row],[order_date]])</f>
        <v>2023</v>
      </c>
      <c r="S4546" s="73"/>
    </row>
    <row r="4547" spans="1:19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 t="str">
        <f>IF(DmartSalesData[[#This Row],[sales]]&gt;4000,"High Category",IF(DmartSalesData[[#This Row],[sales]]&gt;2000,"Medium Category","Low Category"))</f>
        <v>Low Category</v>
      </c>
      <c r="G4547" s="2">
        <v>0.11</v>
      </c>
      <c r="H4547" s="24">
        <f t="shared" si="142"/>
        <v>217.25549999999998</v>
      </c>
      <c r="I4547" s="2">
        <f t="shared" si="143"/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63" t="str">
        <f>IF(AND(DmartSalesData[[#This Row],[sales]]&gt;3000,DmartSalesData[[#This Row],[profit]]&gt;500),"Good","Not Good")</f>
        <v>Not Good</v>
      </c>
      <c r="R4547" s="73">
        <f>YEAR(DmartSalesData[[#This Row],[order_date]])</f>
        <v>2024</v>
      </c>
      <c r="S4547" s="73"/>
    </row>
    <row r="4548" spans="1:19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 t="str">
        <f>IF(DmartSalesData[[#This Row],[sales]]&gt;4000,"High Category",IF(DmartSalesData[[#This Row],[sales]]&gt;2000,"Medium Category","Low Category"))</f>
        <v>High Category</v>
      </c>
      <c r="G4548" s="2">
        <v>0.19</v>
      </c>
      <c r="H4548" s="24">
        <f t="shared" si="142"/>
        <v>909.84539999999993</v>
      </c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63" t="str">
        <f>IF(AND(DmartSalesData[[#This Row],[sales]]&gt;3000,DmartSalesData[[#This Row],[profit]]&gt;500),"Good","Not Good")</f>
        <v>Not Good</v>
      </c>
      <c r="R4548" s="73">
        <f>YEAR(DmartSalesData[[#This Row],[order_date]])</f>
        <v>2023</v>
      </c>
      <c r="S4548" s="73"/>
    </row>
    <row r="4549" spans="1:19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 t="str">
        <f>IF(DmartSalesData[[#This Row],[sales]]&gt;4000,"High Category",IF(DmartSalesData[[#This Row],[sales]]&gt;2000,"Medium Category","Low Category"))</f>
        <v>Low Category</v>
      </c>
      <c r="G4549" s="2">
        <v>0.06</v>
      </c>
      <c r="H4549" s="24">
        <f t="shared" si="142"/>
        <v>90.72359999999999</v>
      </c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63" t="str">
        <f>IF(AND(DmartSalesData[[#This Row],[sales]]&gt;3000,DmartSalesData[[#This Row],[profit]]&gt;500),"Good","Not Good")</f>
        <v>Not Good</v>
      </c>
      <c r="R4549" s="73">
        <f>YEAR(DmartSalesData[[#This Row],[order_date]])</f>
        <v>2024</v>
      </c>
      <c r="S4549" s="73"/>
    </row>
    <row r="4550" spans="1:19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 t="str">
        <f>IF(DmartSalesData[[#This Row],[sales]]&gt;4000,"High Category",IF(DmartSalesData[[#This Row],[sales]]&gt;2000,"Medium Category","Low Category"))</f>
        <v>Low Category</v>
      </c>
      <c r="G4550" s="2">
        <v>0.19</v>
      </c>
      <c r="H4550" s="24">
        <f t="shared" si="142"/>
        <v>77.525700000000001</v>
      </c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63" t="str">
        <f>IF(AND(DmartSalesData[[#This Row],[sales]]&gt;3000,DmartSalesData[[#This Row],[profit]]&gt;500),"Good","Not Good")</f>
        <v>Not Good</v>
      </c>
      <c r="R4550" s="73">
        <f>YEAR(DmartSalesData[[#This Row],[order_date]])</f>
        <v>2024</v>
      </c>
      <c r="S4550" s="73"/>
    </row>
    <row r="4551" spans="1:19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 t="str">
        <f>IF(DmartSalesData[[#This Row],[sales]]&gt;4000,"High Category",IF(DmartSalesData[[#This Row],[sales]]&gt;2000,"Medium Category","Low Category"))</f>
        <v>Low Category</v>
      </c>
      <c r="G4551" s="2">
        <v>0.42</v>
      </c>
      <c r="H4551" s="24">
        <f t="shared" si="142"/>
        <v>833.98140000000001</v>
      </c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63" t="str">
        <f>IF(AND(DmartSalesData[[#This Row],[sales]]&gt;3000,DmartSalesData[[#This Row],[profit]]&gt;500),"Good","Not Good")</f>
        <v>Not Good</v>
      </c>
      <c r="R4551" s="73">
        <f>YEAR(DmartSalesData[[#This Row],[order_date]])</f>
        <v>2023</v>
      </c>
      <c r="S4551" s="73"/>
    </row>
    <row r="4552" spans="1:19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 t="str">
        <f>IF(DmartSalesData[[#This Row],[sales]]&gt;4000,"High Category",IF(DmartSalesData[[#This Row],[sales]]&gt;2000,"Medium Category","Low Category"))</f>
        <v>Low Category</v>
      </c>
      <c r="G4552" s="2">
        <v>0.44</v>
      </c>
      <c r="H4552" s="24">
        <f t="shared" si="142"/>
        <v>833.75600000000009</v>
      </c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63" t="str">
        <f>IF(AND(DmartSalesData[[#This Row],[sales]]&gt;3000,DmartSalesData[[#This Row],[profit]]&gt;500),"Good","Not Good")</f>
        <v>Not Good</v>
      </c>
      <c r="R4552" s="73">
        <f>YEAR(DmartSalesData[[#This Row],[order_date]])</f>
        <v>2023</v>
      </c>
      <c r="S4552" s="73"/>
    </row>
    <row r="4553" spans="1:19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 t="str">
        <f>IF(DmartSalesData[[#This Row],[sales]]&gt;4000,"High Category",IF(DmartSalesData[[#This Row],[sales]]&gt;2000,"Medium Category","Low Category"))</f>
        <v>Medium Category</v>
      </c>
      <c r="G4553" s="2">
        <v>0.32</v>
      </c>
      <c r="H4553" s="24">
        <f t="shared" si="142"/>
        <v>769.44320000000005</v>
      </c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63" t="str">
        <f>IF(AND(DmartSalesData[[#This Row],[sales]]&gt;3000,DmartSalesData[[#This Row],[profit]]&gt;500),"Good","Not Good")</f>
        <v>Not Good</v>
      </c>
      <c r="R4553" s="73">
        <f>YEAR(DmartSalesData[[#This Row],[order_date]])</f>
        <v>2024</v>
      </c>
      <c r="S4553" s="73"/>
    </row>
    <row r="4554" spans="1:19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 t="str">
        <f>IF(DmartSalesData[[#This Row],[sales]]&gt;4000,"High Category",IF(DmartSalesData[[#This Row],[sales]]&gt;2000,"Medium Category","Low Category"))</f>
        <v>Medium Category</v>
      </c>
      <c r="G4554" s="2">
        <v>0.13</v>
      </c>
      <c r="H4554" s="24">
        <f t="shared" si="142"/>
        <v>369.91370000000001</v>
      </c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63" t="str">
        <f>IF(AND(DmartSalesData[[#This Row],[sales]]&gt;3000,DmartSalesData[[#This Row],[profit]]&gt;500),"Good","Not Good")</f>
        <v>Not Good</v>
      </c>
      <c r="R4554" s="73">
        <f>YEAR(DmartSalesData[[#This Row],[order_date]])</f>
        <v>2023</v>
      </c>
      <c r="S4554" s="73"/>
    </row>
    <row r="4555" spans="1:19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 t="str">
        <f>IF(DmartSalesData[[#This Row],[sales]]&gt;4000,"High Category",IF(DmartSalesData[[#This Row],[sales]]&gt;2000,"Medium Category","Low Category"))</f>
        <v>High Category</v>
      </c>
      <c r="G4555" s="2">
        <v>0.12</v>
      </c>
      <c r="H4555" s="24">
        <f t="shared" si="142"/>
        <v>595.5444</v>
      </c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63" t="str">
        <f>IF(AND(DmartSalesData[[#This Row],[sales]]&gt;3000,DmartSalesData[[#This Row],[profit]]&gt;500),"Good","Not Good")</f>
        <v>Good</v>
      </c>
      <c r="R4555" s="73">
        <f>YEAR(DmartSalesData[[#This Row],[order_date]])</f>
        <v>2023</v>
      </c>
      <c r="S4555" s="73"/>
    </row>
    <row r="4556" spans="1:19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 t="str">
        <f>IF(DmartSalesData[[#This Row],[sales]]&gt;4000,"High Category",IF(DmartSalesData[[#This Row],[sales]]&gt;2000,"Medium Category","Low Category"))</f>
        <v>Medium Category</v>
      </c>
      <c r="G4556" s="2">
        <v>0.14000000000000001</v>
      </c>
      <c r="H4556" s="24">
        <f t="shared" si="142"/>
        <v>532.77700000000004</v>
      </c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63" t="str">
        <f>IF(AND(DmartSalesData[[#This Row],[sales]]&gt;3000,DmartSalesData[[#This Row],[profit]]&gt;500),"Good","Not Good")</f>
        <v>Good</v>
      </c>
      <c r="R4556" s="73">
        <f>YEAR(DmartSalesData[[#This Row],[order_date]])</f>
        <v>2024</v>
      </c>
      <c r="S4556" s="73"/>
    </row>
    <row r="4557" spans="1:19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 t="str">
        <f>IF(DmartSalesData[[#This Row],[sales]]&gt;4000,"High Category",IF(DmartSalesData[[#This Row],[sales]]&gt;2000,"Medium Category","Low Category"))</f>
        <v>Low Category</v>
      </c>
      <c r="G4557" s="2">
        <v>0.25</v>
      </c>
      <c r="H4557" s="24">
        <f t="shared" si="142"/>
        <v>68.965000000000003</v>
      </c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63" t="str">
        <f>IF(AND(DmartSalesData[[#This Row],[sales]]&gt;3000,DmartSalesData[[#This Row],[profit]]&gt;500),"Good","Not Good")</f>
        <v>Not Good</v>
      </c>
      <c r="R4557" s="73">
        <f>YEAR(DmartSalesData[[#This Row],[order_date]])</f>
        <v>2024</v>
      </c>
      <c r="S4557" s="73"/>
    </row>
    <row r="4558" spans="1:19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 t="str">
        <f>IF(DmartSalesData[[#This Row],[sales]]&gt;4000,"High Category",IF(DmartSalesData[[#This Row],[sales]]&gt;2000,"Medium Category","Low Category"))</f>
        <v>Medium Category</v>
      </c>
      <c r="G4558" s="2">
        <v>0.49</v>
      </c>
      <c r="H4558" s="24">
        <f t="shared" si="142"/>
        <v>1760.2221</v>
      </c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63" t="str">
        <f>IF(AND(DmartSalesData[[#This Row],[sales]]&gt;3000,DmartSalesData[[#This Row],[profit]]&gt;500),"Good","Not Good")</f>
        <v>Good</v>
      </c>
      <c r="R4558" s="73">
        <f>YEAR(DmartSalesData[[#This Row],[order_date]])</f>
        <v>2023</v>
      </c>
      <c r="S4558" s="73"/>
    </row>
    <row r="4559" spans="1:19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 t="str">
        <f>IF(DmartSalesData[[#This Row],[sales]]&gt;4000,"High Category",IF(DmartSalesData[[#This Row],[sales]]&gt;2000,"Medium Category","Low Category"))</f>
        <v>High Category</v>
      </c>
      <c r="G4559" s="2">
        <v>0.05</v>
      </c>
      <c r="H4559" s="24">
        <f t="shared" si="142"/>
        <v>206.93700000000001</v>
      </c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63" t="str">
        <f>IF(AND(DmartSalesData[[#This Row],[sales]]&gt;3000,DmartSalesData[[#This Row],[profit]]&gt;500),"Good","Not Good")</f>
        <v>Good</v>
      </c>
      <c r="R4559" s="73">
        <f>YEAR(DmartSalesData[[#This Row],[order_date]])</f>
        <v>2024</v>
      </c>
      <c r="S4559" s="73"/>
    </row>
    <row r="4560" spans="1:19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 t="str">
        <f>IF(DmartSalesData[[#This Row],[sales]]&gt;4000,"High Category",IF(DmartSalesData[[#This Row],[sales]]&gt;2000,"Medium Category","Low Category"))</f>
        <v>High Category</v>
      </c>
      <c r="G4560" s="2">
        <v>0.25</v>
      </c>
      <c r="H4560" s="24">
        <f t="shared" si="142"/>
        <v>1122.1475</v>
      </c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63" t="str">
        <f>IF(AND(DmartSalesData[[#This Row],[sales]]&gt;3000,DmartSalesData[[#This Row],[profit]]&gt;500),"Good","Not Good")</f>
        <v>Not Good</v>
      </c>
      <c r="R4560" s="73">
        <f>YEAR(DmartSalesData[[#This Row],[order_date]])</f>
        <v>2024</v>
      </c>
      <c r="S4560" s="73"/>
    </row>
    <row r="4561" spans="1:19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 t="str">
        <f>IF(DmartSalesData[[#This Row],[sales]]&gt;4000,"High Category",IF(DmartSalesData[[#This Row],[sales]]&gt;2000,"Medium Category","Low Category"))</f>
        <v>Medium Category</v>
      </c>
      <c r="G4561" s="2">
        <v>0.34</v>
      </c>
      <c r="H4561" s="24">
        <f t="shared" si="142"/>
        <v>740.39420000000007</v>
      </c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63" t="str">
        <f>IF(AND(DmartSalesData[[#This Row],[sales]]&gt;3000,DmartSalesData[[#This Row],[profit]]&gt;500),"Good","Not Good")</f>
        <v>Not Good</v>
      </c>
      <c r="R4561" s="73">
        <f>YEAR(DmartSalesData[[#This Row],[order_date]])</f>
        <v>2023</v>
      </c>
      <c r="S4561" s="73"/>
    </row>
    <row r="4562" spans="1:19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 t="str">
        <f>IF(DmartSalesData[[#This Row],[sales]]&gt;4000,"High Category",IF(DmartSalesData[[#This Row],[sales]]&gt;2000,"Medium Category","Low Category"))</f>
        <v>Low Category</v>
      </c>
      <c r="G4562" s="2">
        <v>0.12</v>
      </c>
      <c r="H4562" s="24">
        <f t="shared" si="142"/>
        <v>196.41239999999999</v>
      </c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63" t="str">
        <f>IF(AND(DmartSalesData[[#This Row],[sales]]&gt;3000,DmartSalesData[[#This Row],[profit]]&gt;500),"Good","Not Good")</f>
        <v>Not Good</v>
      </c>
      <c r="R4562" s="73">
        <f>YEAR(DmartSalesData[[#This Row],[order_date]])</f>
        <v>2024</v>
      </c>
      <c r="S4562" s="73"/>
    </row>
    <row r="4563" spans="1:19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 t="str">
        <f>IF(DmartSalesData[[#This Row],[sales]]&gt;4000,"High Category",IF(DmartSalesData[[#This Row],[sales]]&gt;2000,"Medium Category","Low Category"))</f>
        <v>High Category</v>
      </c>
      <c r="G4563" s="2">
        <v>0.48</v>
      </c>
      <c r="H4563" s="24">
        <f t="shared" si="142"/>
        <v>2022.0911999999998</v>
      </c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63" t="str">
        <f>IF(AND(DmartSalesData[[#This Row],[sales]]&gt;3000,DmartSalesData[[#This Row],[profit]]&gt;500),"Good","Not Good")</f>
        <v>Not Good</v>
      </c>
      <c r="R4563" s="73">
        <f>YEAR(DmartSalesData[[#This Row],[order_date]])</f>
        <v>2023</v>
      </c>
      <c r="S4563" s="73"/>
    </row>
    <row r="4564" spans="1:19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 t="str">
        <f>IF(DmartSalesData[[#This Row],[sales]]&gt;4000,"High Category",IF(DmartSalesData[[#This Row],[sales]]&gt;2000,"Medium Category","Low Category"))</f>
        <v>Medium Category</v>
      </c>
      <c r="G4564" s="2">
        <v>0.17</v>
      </c>
      <c r="H4564" s="24">
        <f t="shared" si="142"/>
        <v>664.75440000000003</v>
      </c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63" t="str">
        <f>IF(AND(DmartSalesData[[#This Row],[sales]]&gt;3000,DmartSalesData[[#This Row],[profit]]&gt;500),"Good","Not Good")</f>
        <v>Not Good</v>
      </c>
      <c r="R4564" s="73">
        <f>YEAR(DmartSalesData[[#This Row],[order_date]])</f>
        <v>2024</v>
      </c>
      <c r="S4564" s="73"/>
    </row>
    <row r="4565" spans="1:19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 t="str">
        <f>IF(DmartSalesData[[#This Row],[sales]]&gt;4000,"High Category",IF(DmartSalesData[[#This Row],[sales]]&gt;2000,"Medium Category","Low Category"))</f>
        <v>Medium Category</v>
      </c>
      <c r="G4565" s="2">
        <v>0.47</v>
      </c>
      <c r="H4565" s="24">
        <f t="shared" si="142"/>
        <v>1281.5066999999999</v>
      </c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63" t="str">
        <f>IF(AND(DmartSalesData[[#This Row],[sales]]&gt;3000,DmartSalesData[[#This Row],[profit]]&gt;500),"Good","Not Good")</f>
        <v>Not Good</v>
      </c>
      <c r="R4565" s="73">
        <f>YEAR(DmartSalesData[[#This Row],[order_date]])</f>
        <v>2024</v>
      </c>
      <c r="S4565" s="73"/>
    </row>
    <row r="4566" spans="1:19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 t="str">
        <f>IF(DmartSalesData[[#This Row],[sales]]&gt;4000,"High Category",IF(DmartSalesData[[#This Row],[sales]]&gt;2000,"Medium Category","Low Category"))</f>
        <v>Low Category</v>
      </c>
      <c r="G4566" s="2">
        <v>0.3</v>
      </c>
      <c r="H4566" s="24">
        <f t="shared" si="142"/>
        <v>203.28899999999999</v>
      </c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63" t="str">
        <f>IF(AND(DmartSalesData[[#This Row],[sales]]&gt;3000,DmartSalesData[[#This Row],[profit]]&gt;500),"Good","Not Good")</f>
        <v>Not Good</v>
      </c>
      <c r="R4566" s="73">
        <f>YEAR(DmartSalesData[[#This Row],[order_date]])</f>
        <v>2023</v>
      </c>
      <c r="S4566" s="73"/>
    </row>
    <row r="4567" spans="1:19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 t="str">
        <f>IF(DmartSalesData[[#This Row],[sales]]&gt;4000,"High Category",IF(DmartSalesData[[#This Row],[sales]]&gt;2000,"Medium Category","Low Category"))</f>
        <v>Medium Category</v>
      </c>
      <c r="G4567" s="2">
        <v>0</v>
      </c>
      <c r="H4567" s="24">
        <f t="shared" si="142"/>
        <v>0</v>
      </c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63" t="str">
        <f>IF(AND(DmartSalesData[[#This Row],[sales]]&gt;3000,DmartSalesData[[#This Row],[profit]]&gt;500),"Good","Not Good")</f>
        <v>Good</v>
      </c>
      <c r="R4567" s="73">
        <f>YEAR(DmartSalesData[[#This Row],[order_date]])</f>
        <v>2024</v>
      </c>
      <c r="S4567" s="73"/>
    </row>
    <row r="4568" spans="1:19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 t="str">
        <f>IF(DmartSalesData[[#This Row],[sales]]&gt;4000,"High Category",IF(DmartSalesData[[#This Row],[sales]]&gt;2000,"Medium Category","Low Category"))</f>
        <v>Low Category</v>
      </c>
      <c r="G4568" s="2">
        <v>0.16</v>
      </c>
      <c r="H4568" s="24">
        <f t="shared" si="142"/>
        <v>67.483199999999997</v>
      </c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63" t="str">
        <f>IF(AND(DmartSalesData[[#This Row],[sales]]&gt;3000,DmartSalesData[[#This Row],[profit]]&gt;500),"Good","Not Good")</f>
        <v>Not Good</v>
      </c>
      <c r="R4568" s="73">
        <f>YEAR(DmartSalesData[[#This Row],[order_date]])</f>
        <v>2023</v>
      </c>
      <c r="S4568" s="73"/>
    </row>
    <row r="4569" spans="1:19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 t="str">
        <f>IF(DmartSalesData[[#This Row],[sales]]&gt;4000,"High Category",IF(DmartSalesData[[#This Row],[sales]]&gt;2000,"Medium Category","Low Category"))</f>
        <v>Low Category</v>
      </c>
      <c r="G4569" s="2">
        <v>0.01</v>
      </c>
      <c r="H4569" s="24">
        <f t="shared" si="142"/>
        <v>5.9179999999999993</v>
      </c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63" t="str">
        <f>IF(AND(DmartSalesData[[#This Row],[sales]]&gt;3000,DmartSalesData[[#This Row],[profit]]&gt;500),"Good","Not Good")</f>
        <v>Not Good</v>
      </c>
      <c r="R4569" s="73">
        <f>YEAR(DmartSalesData[[#This Row],[order_date]])</f>
        <v>2023</v>
      </c>
      <c r="S4569" s="73"/>
    </row>
    <row r="4570" spans="1:19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 t="str">
        <f>IF(DmartSalesData[[#This Row],[sales]]&gt;4000,"High Category",IF(DmartSalesData[[#This Row],[sales]]&gt;2000,"Medium Category","Low Category"))</f>
        <v>Low Category</v>
      </c>
      <c r="G4570" s="2">
        <v>0.19</v>
      </c>
      <c r="H4570" s="24">
        <f t="shared" si="142"/>
        <v>327.2921</v>
      </c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63" t="str">
        <f>IF(AND(DmartSalesData[[#This Row],[sales]]&gt;3000,DmartSalesData[[#This Row],[profit]]&gt;500),"Good","Not Good")</f>
        <v>Not Good</v>
      </c>
      <c r="R4570" s="73">
        <f>YEAR(DmartSalesData[[#This Row],[order_date]])</f>
        <v>2024</v>
      </c>
      <c r="S4570" s="73"/>
    </row>
    <row r="4571" spans="1:19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 t="str">
        <f>IF(DmartSalesData[[#This Row],[sales]]&gt;4000,"High Category",IF(DmartSalesData[[#This Row],[sales]]&gt;2000,"Medium Category","Low Category"))</f>
        <v>Low Category</v>
      </c>
      <c r="G4571" s="2">
        <v>0.47</v>
      </c>
      <c r="H4571" s="24">
        <f t="shared" si="142"/>
        <v>901.81719999999996</v>
      </c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63" t="str">
        <f>IF(AND(DmartSalesData[[#This Row],[sales]]&gt;3000,DmartSalesData[[#This Row],[profit]]&gt;500),"Good","Not Good")</f>
        <v>Not Good</v>
      </c>
      <c r="R4571" s="73">
        <f>YEAR(DmartSalesData[[#This Row],[order_date]])</f>
        <v>2023</v>
      </c>
      <c r="S4571" s="73"/>
    </row>
    <row r="4572" spans="1:19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 t="str">
        <f>IF(DmartSalesData[[#This Row],[sales]]&gt;4000,"High Category",IF(DmartSalesData[[#This Row],[sales]]&gt;2000,"Medium Category","Low Category"))</f>
        <v>Medium Category</v>
      </c>
      <c r="G4572" s="2">
        <v>0.39</v>
      </c>
      <c r="H4572" s="24">
        <f t="shared" si="142"/>
        <v>921.83130000000006</v>
      </c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63" t="str">
        <f>IF(AND(DmartSalesData[[#This Row],[sales]]&gt;3000,DmartSalesData[[#This Row],[profit]]&gt;500),"Good","Not Good")</f>
        <v>Not Good</v>
      </c>
      <c r="R4572" s="73">
        <f>YEAR(DmartSalesData[[#This Row],[order_date]])</f>
        <v>2024</v>
      </c>
      <c r="S4572" s="73"/>
    </row>
    <row r="4573" spans="1:19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 t="str">
        <f>IF(DmartSalesData[[#This Row],[sales]]&gt;4000,"High Category",IF(DmartSalesData[[#This Row],[sales]]&gt;2000,"Medium Category","Low Category"))</f>
        <v>Low Category</v>
      </c>
      <c r="G4573" s="2">
        <v>0.31</v>
      </c>
      <c r="H4573" s="24">
        <f t="shared" si="142"/>
        <v>546.15800000000002</v>
      </c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63" t="str">
        <f>IF(AND(DmartSalesData[[#This Row],[sales]]&gt;3000,DmartSalesData[[#This Row],[profit]]&gt;500),"Good","Not Good")</f>
        <v>Not Good</v>
      </c>
      <c r="R4573" s="73">
        <f>YEAR(DmartSalesData[[#This Row],[order_date]])</f>
        <v>2023</v>
      </c>
      <c r="S4573" s="73"/>
    </row>
    <row r="4574" spans="1:19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 t="str">
        <f>IF(DmartSalesData[[#This Row],[sales]]&gt;4000,"High Category",IF(DmartSalesData[[#This Row],[sales]]&gt;2000,"Medium Category","Low Category"))</f>
        <v>Low Category</v>
      </c>
      <c r="G4574" s="2">
        <v>0.27</v>
      </c>
      <c r="H4574" s="24">
        <f t="shared" si="142"/>
        <v>71.7012</v>
      </c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63" t="str">
        <f>IF(AND(DmartSalesData[[#This Row],[sales]]&gt;3000,DmartSalesData[[#This Row],[profit]]&gt;500),"Good","Not Good")</f>
        <v>Not Good</v>
      </c>
      <c r="R4574" s="73">
        <f>YEAR(DmartSalesData[[#This Row],[order_date]])</f>
        <v>2024</v>
      </c>
      <c r="S4574" s="73"/>
    </row>
    <row r="4575" spans="1:19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 t="str">
        <f>IF(DmartSalesData[[#This Row],[sales]]&gt;4000,"High Category",IF(DmartSalesData[[#This Row],[sales]]&gt;2000,"Medium Category","Low Category"))</f>
        <v>Low Category</v>
      </c>
      <c r="G4575" s="2">
        <v>0.19</v>
      </c>
      <c r="H4575" s="24">
        <f t="shared" si="142"/>
        <v>165.55460000000002</v>
      </c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63" t="str">
        <f>IF(AND(DmartSalesData[[#This Row],[sales]]&gt;3000,DmartSalesData[[#This Row],[profit]]&gt;500),"Good","Not Good")</f>
        <v>Not Good</v>
      </c>
      <c r="R4575" s="73">
        <f>YEAR(DmartSalesData[[#This Row],[order_date]])</f>
        <v>2024</v>
      </c>
      <c r="S4575" s="73"/>
    </row>
    <row r="4576" spans="1:19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 t="str">
        <f>IF(DmartSalesData[[#This Row],[sales]]&gt;4000,"High Category",IF(DmartSalesData[[#This Row],[sales]]&gt;2000,"Medium Category","Low Category"))</f>
        <v>Low Category</v>
      </c>
      <c r="G4576" s="2">
        <v>0.11</v>
      </c>
      <c r="H4576" s="24">
        <f t="shared" si="142"/>
        <v>73.04549999999999</v>
      </c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63" t="str">
        <f>IF(AND(DmartSalesData[[#This Row],[sales]]&gt;3000,DmartSalesData[[#This Row],[profit]]&gt;500),"Good","Not Good")</f>
        <v>Not Good</v>
      </c>
      <c r="R4576" s="73">
        <f>YEAR(DmartSalesData[[#This Row],[order_date]])</f>
        <v>2023</v>
      </c>
      <c r="S4576" s="73"/>
    </row>
    <row r="4577" spans="1:19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 t="str">
        <f>IF(DmartSalesData[[#This Row],[sales]]&gt;4000,"High Category",IF(DmartSalesData[[#This Row],[sales]]&gt;2000,"Medium Category","Low Category"))</f>
        <v>Medium Category</v>
      </c>
      <c r="G4577" s="2">
        <v>0.03</v>
      </c>
      <c r="H4577" s="24">
        <f t="shared" si="142"/>
        <v>66.384</v>
      </c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63" t="str">
        <f>IF(AND(DmartSalesData[[#This Row],[sales]]&gt;3000,DmartSalesData[[#This Row],[profit]]&gt;500),"Good","Not Good")</f>
        <v>Not Good</v>
      </c>
      <c r="R4577" s="73">
        <f>YEAR(DmartSalesData[[#This Row],[order_date]])</f>
        <v>2023</v>
      </c>
      <c r="S4577" s="73"/>
    </row>
    <row r="4578" spans="1:19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 t="str">
        <f>IF(DmartSalesData[[#This Row],[sales]]&gt;4000,"High Category",IF(DmartSalesData[[#This Row],[sales]]&gt;2000,"Medium Category","Low Category"))</f>
        <v>Low Category</v>
      </c>
      <c r="G4578" s="2">
        <v>0.1</v>
      </c>
      <c r="H4578" s="24">
        <f t="shared" si="142"/>
        <v>113.94300000000001</v>
      </c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63" t="str">
        <f>IF(AND(DmartSalesData[[#This Row],[sales]]&gt;3000,DmartSalesData[[#This Row],[profit]]&gt;500),"Good","Not Good")</f>
        <v>Not Good</v>
      </c>
      <c r="R4578" s="73">
        <f>YEAR(DmartSalesData[[#This Row],[order_date]])</f>
        <v>2024</v>
      </c>
      <c r="S4578" s="73"/>
    </row>
    <row r="4579" spans="1:19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 t="str">
        <f>IF(DmartSalesData[[#This Row],[sales]]&gt;4000,"High Category",IF(DmartSalesData[[#This Row],[sales]]&gt;2000,"Medium Category","Low Category"))</f>
        <v>Low Category</v>
      </c>
      <c r="G4579" s="2">
        <v>0.18</v>
      </c>
      <c r="H4579" s="24">
        <f t="shared" si="142"/>
        <v>276.90659999999997</v>
      </c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63" t="str">
        <f>IF(AND(DmartSalesData[[#This Row],[sales]]&gt;3000,DmartSalesData[[#This Row],[profit]]&gt;500),"Good","Not Good")</f>
        <v>Not Good</v>
      </c>
      <c r="R4579" s="73">
        <f>YEAR(DmartSalesData[[#This Row],[order_date]])</f>
        <v>2024</v>
      </c>
      <c r="S4579" s="73"/>
    </row>
    <row r="4580" spans="1:19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 t="str">
        <f>IF(DmartSalesData[[#This Row],[sales]]&gt;4000,"High Category",IF(DmartSalesData[[#This Row],[sales]]&gt;2000,"Medium Category","Low Category"))</f>
        <v>Medium Category</v>
      </c>
      <c r="G4580" s="2">
        <v>0.26</v>
      </c>
      <c r="H4580" s="24">
        <f t="shared" si="142"/>
        <v>626.77679999999998</v>
      </c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63" t="str">
        <f>IF(AND(DmartSalesData[[#This Row],[sales]]&gt;3000,DmartSalesData[[#This Row],[profit]]&gt;500),"Good","Not Good")</f>
        <v>Not Good</v>
      </c>
      <c r="R4580" s="73">
        <f>YEAR(DmartSalesData[[#This Row],[order_date]])</f>
        <v>2024</v>
      </c>
      <c r="S4580" s="73"/>
    </row>
    <row r="4581" spans="1:19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 t="str">
        <f>IF(DmartSalesData[[#This Row],[sales]]&gt;4000,"High Category",IF(DmartSalesData[[#This Row],[sales]]&gt;2000,"Medium Category","Low Category"))</f>
        <v>Low Category</v>
      </c>
      <c r="G4581" s="2">
        <v>0.1</v>
      </c>
      <c r="H4581" s="24">
        <f t="shared" si="142"/>
        <v>125.42500000000001</v>
      </c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63" t="str">
        <f>IF(AND(DmartSalesData[[#This Row],[sales]]&gt;3000,DmartSalesData[[#This Row],[profit]]&gt;500),"Good","Not Good")</f>
        <v>Not Good</v>
      </c>
      <c r="R4581" s="73">
        <f>YEAR(DmartSalesData[[#This Row],[order_date]])</f>
        <v>2024</v>
      </c>
      <c r="S4581" s="73"/>
    </row>
    <row r="4582" spans="1:19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 t="str">
        <f>IF(DmartSalesData[[#This Row],[sales]]&gt;4000,"High Category",IF(DmartSalesData[[#This Row],[sales]]&gt;2000,"Medium Category","Low Category"))</f>
        <v>Low Category</v>
      </c>
      <c r="G4582" s="2">
        <v>0.49</v>
      </c>
      <c r="H4582" s="24">
        <f t="shared" si="142"/>
        <v>639.47449999999992</v>
      </c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63" t="str">
        <f>IF(AND(DmartSalesData[[#This Row],[sales]]&gt;3000,DmartSalesData[[#This Row],[profit]]&gt;500),"Good","Not Good")</f>
        <v>Not Good</v>
      </c>
      <c r="R4582" s="73">
        <f>YEAR(DmartSalesData[[#This Row],[order_date]])</f>
        <v>2023</v>
      </c>
      <c r="S4582" s="73"/>
    </row>
    <row r="4583" spans="1:19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 t="str">
        <f>IF(DmartSalesData[[#This Row],[sales]]&gt;4000,"High Category",IF(DmartSalesData[[#This Row],[sales]]&gt;2000,"Medium Category","Low Category"))</f>
        <v>High Category</v>
      </c>
      <c r="G4583" s="2">
        <v>0.04</v>
      </c>
      <c r="H4583" s="24">
        <f t="shared" si="142"/>
        <v>167.29640000000001</v>
      </c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63" t="str">
        <f>IF(AND(DmartSalesData[[#This Row],[sales]]&gt;3000,DmartSalesData[[#This Row],[profit]]&gt;500),"Good","Not Good")</f>
        <v>Good</v>
      </c>
      <c r="R4583" s="73">
        <f>YEAR(DmartSalesData[[#This Row],[order_date]])</f>
        <v>2023</v>
      </c>
      <c r="S4583" s="73"/>
    </row>
    <row r="4584" spans="1:19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 t="str">
        <f>IF(DmartSalesData[[#This Row],[sales]]&gt;4000,"High Category",IF(DmartSalesData[[#This Row],[sales]]&gt;2000,"Medium Category","Low Category"))</f>
        <v>Medium Category</v>
      </c>
      <c r="G4584" s="2">
        <v>0.05</v>
      </c>
      <c r="H4584" s="24">
        <f t="shared" si="142"/>
        <v>139.28150000000002</v>
      </c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63" t="str">
        <f>IF(AND(DmartSalesData[[#This Row],[sales]]&gt;3000,DmartSalesData[[#This Row],[profit]]&gt;500),"Good","Not Good")</f>
        <v>Not Good</v>
      </c>
      <c r="R4584" s="73">
        <f>YEAR(DmartSalesData[[#This Row],[order_date]])</f>
        <v>2024</v>
      </c>
      <c r="S4584" s="73"/>
    </row>
    <row r="4585" spans="1:19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 t="str">
        <f>IF(DmartSalesData[[#This Row],[sales]]&gt;4000,"High Category",IF(DmartSalesData[[#This Row],[sales]]&gt;2000,"Medium Category","Low Category"))</f>
        <v>High Category</v>
      </c>
      <c r="G4585" s="2">
        <v>0.34</v>
      </c>
      <c r="H4585" s="24">
        <f t="shared" si="142"/>
        <v>1461.3608000000002</v>
      </c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63" t="str">
        <f>IF(AND(DmartSalesData[[#This Row],[sales]]&gt;3000,DmartSalesData[[#This Row],[profit]]&gt;500),"Good","Not Good")</f>
        <v>Good</v>
      </c>
      <c r="R4585" s="73">
        <f>YEAR(DmartSalesData[[#This Row],[order_date]])</f>
        <v>2023</v>
      </c>
      <c r="S4585" s="73"/>
    </row>
    <row r="4586" spans="1:19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 t="str">
        <f>IF(DmartSalesData[[#This Row],[sales]]&gt;4000,"High Category",IF(DmartSalesData[[#This Row],[sales]]&gt;2000,"Medium Category","Low Category"))</f>
        <v>Medium Category</v>
      </c>
      <c r="G4586" s="2">
        <v>0.38</v>
      </c>
      <c r="H4586" s="24">
        <f t="shared" si="142"/>
        <v>996.0483999999999</v>
      </c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63" t="str">
        <f>IF(AND(DmartSalesData[[#This Row],[sales]]&gt;3000,DmartSalesData[[#This Row],[profit]]&gt;500),"Good","Not Good")</f>
        <v>Not Good</v>
      </c>
      <c r="R4586" s="73">
        <f>YEAR(DmartSalesData[[#This Row],[order_date]])</f>
        <v>2023</v>
      </c>
      <c r="S4586" s="73"/>
    </row>
    <row r="4587" spans="1:19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 t="str">
        <f>IF(DmartSalesData[[#This Row],[sales]]&gt;4000,"High Category",IF(DmartSalesData[[#This Row],[sales]]&gt;2000,"Medium Category","Low Category"))</f>
        <v>High Category</v>
      </c>
      <c r="G4587" s="2">
        <v>0.49</v>
      </c>
      <c r="H4587" s="24">
        <f t="shared" si="142"/>
        <v>2232.1411000000003</v>
      </c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63" t="str">
        <f>IF(AND(DmartSalesData[[#This Row],[sales]]&gt;3000,DmartSalesData[[#This Row],[profit]]&gt;500),"Good","Not Good")</f>
        <v>Good</v>
      </c>
      <c r="R4587" s="73">
        <f>YEAR(DmartSalesData[[#This Row],[order_date]])</f>
        <v>2023</v>
      </c>
      <c r="S4587" s="73"/>
    </row>
    <row r="4588" spans="1:19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 t="str">
        <f>IF(DmartSalesData[[#This Row],[sales]]&gt;4000,"High Category",IF(DmartSalesData[[#This Row],[sales]]&gt;2000,"Medium Category","Low Category"))</f>
        <v>Low Category</v>
      </c>
      <c r="G4588" s="2">
        <v>0.27</v>
      </c>
      <c r="H4588" s="24">
        <f t="shared" si="142"/>
        <v>364.02480000000003</v>
      </c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63" t="str">
        <f>IF(AND(DmartSalesData[[#This Row],[sales]]&gt;3000,DmartSalesData[[#This Row],[profit]]&gt;500),"Good","Not Good")</f>
        <v>Not Good</v>
      </c>
      <c r="R4588" s="73">
        <f>YEAR(DmartSalesData[[#This Row],[order_date]])</f>
        <v>2023</v>
      </c>
      <c r="S4588" s="73"/>
    </row>
    <row r="4589" spans="1:19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 t="str">
        <f>IF(DmartSalesData[[#This Row],[sales]]&gt;4000,"High Category",IF(DmartSalesData[[#This Row],[sales]]&gt;2000,"Medium Category","Low Category"))</f>
        <v>Medium Category</v>
      </c>
      <c r="G4589" s="2">
        <v>0.08</v>
      </c>
      <c r="H4589" s="24">
        <f t="shared" si="142"/>
        <v>249.73439999999999</v>
      </c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63" t="str">
        <f>IF(AND(DmartSalesData[[#This Row],[sales]]&gt;3000,DmartSalesData[[#This Row],[profit]]&gt;500),"Good","Not Good")</f>
        <v>Good</v>
      </c>
      <c r="R4589" s="73">
        <f>YEAR(DmartSalesData[[#This Row],[order_date]])</f>
        <v>2024</v>
      </c>
      <c r="S4589" s="73"/>
    </row>
    <row r="4590" spans="1:19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 t="str">
        <f>IF(DmartSalesData[[#This Row],[sales]]&gt;4000,"High Category",IF(DmartSalesData[[#This Row],[sales]]&gt;2000,"Medium Category","Low Category"))</f>
        <v>Medium Category</v>
      </c>
      <c r="G4590" s="2">
        <v>0.47</v>
      </c>
      <c r="H4590" s="24">
        <f t="shared" si="142"/>
        <v>1205.9448</v>
      </c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63" t="str">
        <f>IF(AND(DmartSalesData[[#This Row],[sales]]&gt;3000,DmartSalesData[[#This Row],[profit]]&gt;500),"Good","Not Good")</f>
        <v>Not Good</v>
      </c>
      <c r="R4590" s="73">
        <f>YEAR(DmartSalesData[[#This Row],[order_date]])</f>
        <v>2024</v>
      </c>
      <c r="S4590" s="73"/>
    </row>
    <row r="4591" spans="1:19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 t="str">
        <f>IF(DmartSalesData[[#This Row],[sales]]&gt;4000,"High Category",IF(DmartSalesData[[#This Row],[sales]]&gt;2000,"Medium Category","Low Category"))</f>
        <v>High Category</v>
      </c>
      <c r="G4591" s="2">
        <v>0.49</v>
      </c>
      <c r="H4591" s="24">
        <f t="shared" si="142"/>
        <v>2254.7791000000002</v>
      </c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63" t="str">
        <f>IF(AND(DmartSalesData[[#This Row],[sales]]&gt;3000,DmartSalesData[[#This Row],[profit]]&gt;500),"Good","Not Good")</f>
        <v>Good</v>
      </c>
      <c r="R4591" s="73">
        <f>YEAR(DmartSalesData[[#This Row],[order_date]])</f>
        <v>2024</v>
      </c>
      <c r="S4591" s="73"/>
    </row>
    <row r="4592" spans="1:19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 t="str">
        <f>IF(DmartSalesData[[#This Row],[sales]]&gt;4000,"High Category",IF(DmartSalesData[[#This Row],[sales]]&gt;2000,"Medium Category","Low Category"))</f>
        <v>Medium Category</v>
      </c>
      <c r="G4592" s="2">
        <v>0.46</v>
      </c>
      <c r="H4592" s="24">
        <f t="shared" si="142"/>
        <v>989.25300000000016</v>
      </c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63" t="str">
        <f>IF(AND(DmartSalesData[[#This Row],[sales]]&gt;3000,DmartSalesData[[#This Row],[profit]]&gt;500),"Good","Not Good")</f>
        <v>Not Good</v>
      </c>
      <c r="R4592" s="73">
        <f>YEAR(DmartSalesData[[#This Row],[order_date]])</f>
        <v>2024</v>
      </c>
      <c r="S4592" s="73"/>
    </row>
    <row r="4593" spans="1:19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 t="str">
        <f>IF(DmartSalesData[[#This Row],[sales]]&gt;4000,"High Category",IF(DmartSalesData[[#This Row],[sales]]&gt;2000,"Medium Category","Low Category"))</f>
        <v>High Category</v>
      </c>
      <c r="G4593" s="2">
        <v>0.44</v>
      </c>
      <c r="H4593" s="24">
        <f t="shared" si="142"/>
        <v>1887.0016000000001</v>
      </c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63" t="str">
        <f>IF(AND(DmartSalesData[[#This Row],[sales]]&gt;3000,DmartSalesData[[#This Row],[profit]]&gt;500),"Good","Not Good")</f>
        <v>Good</v>
      </c>
      <c r="R4593" s="73">
        <f>YEAR(DmartSalesData[[#This Row],[order_date]])</f>
        <v>2023</v>
      </c>
      <c r="S4593" s="73"/>
    </row>
    <row r="4594" spans="1:19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 t="str">
        <f>IF(DmartSalesData[[#This Row],[sales]]&gt;4000,"High Category",IF(DmartSalesData[[#This Row],[sales]]&gt;2000,"Medium Category","Low Category"))</f>
        <v>Medium Category</v>
      </c>
      <c r="G4594" s="2">
        <v>0.04</v>
      </c>
      <c r="H4594" s="24">
        <f t="shared" si="142"/>
        <v>114.52520000000001</v>
      </c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63" t="str">
        <f>IF(AND(DmartSalesData[[#This Row],[sales]]&gt;3000,DmartSalesData[[#This Row],[profit]]&gt;500),"Good","Not Good")</f>
        <v>Not Good</v>
      </c>
      <c r="R4594" s="73">
        <f>YEAR(DmartSalesData[[#This Row],[order_date]])</f>
        <v>2023</v>
      </c>
      <c r="S4594" s="73"/>
    </row>
    <row r="4595" spans="1:19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 t="str">
        <f>IF(DmartSalesData[[#This Row],[sales]]&gt;4000,"High Category",IF(DmartSalesData[[#This Row],[sales]]&gt;2000,"Medium Category","Low Category"))</f>
        <v>Medium Category</v>
      </c>
      <c r="G4595" s="2">
        <v>0.43</v>
      </c>
      <c r="H4595" s="24">
        <f t="shared" si="142"/>
        <v>1535.8998000000001</v>
      </c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63" t="str">
        <f>IF(AND(DmartSalesData[[#This Row],[sales]]&gt;3000,DmartSalesData[[#This Row],[profit]]&gt;500),"Good","Not Good")</f>
        <v>Not Good</v>
      </c>
      <c r="R4595" s="73">
        <f>YEAR(DmartSalesData[[#This Row],[order_date]])</f>
        <v>2024</v>
      </c>
      <c r="S4595" s="73"/>
    </row>
    <row r="4596" spans="1:19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 t="str">
        <f>IF(DmartSalesData[[#This Row],[sales]]&gt;4000,"High Category",IF(DmartSalesData[[#This Row],[sales]]&gt;2000,"Medium Category","Low Category"))</f>
        <v>High Category</v>
      </c>
      <c r="G4596" s="2">
        <v>0.48</v>
      </c>
      <c r="H4596" s="24">
        <f t="shared" si="142"/>
        <v>2133.9743999999996</v>
      </c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63" t="str">
        <f>IF(AND(DmartSalesData[[#This Row],[sales]]&gt;3000,DmartSalesData[[#This Row],[profit]]&gt;500),"Good","Not Good")</f>
        <v>Good</v>
      </c>
      <c r="R4596" s="73">
        <f>YEAR(DmartSalesData[[#This Row],[order_date]])</f>
        <v>2024</v>
      </c>
      <c r="S4596" s="73"/>
    </row>
    <row r="4597" spans="1:19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 t="str">
        <f>IF(DmartSalesData[[#This Row],[sales]]&gt;4000,"High Category",IF(DmartSalesData[[#This Row],[sales]]&gt;2000,"Medium Category","Low Category"))</f>
        <v>High Category</v>
      </c>
      <c r="G4597" s="2">
        <v>0.28000000000000003</v>
      </c>
      <c r="H4597" s="24">
        <f t="shared" si="142"/>
        <v>1395.7552000000003</v>
      </c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63" t="str">
        <f>IF(AND(DmartSalesData[[#This Row],[sales]]&gt;3000,DmartSalesData[[#This Row],[profit]]&gt;500),"Good","Not Good")</f>
        <v>Good</v>
      </c>
      <c r="R4597" s="73">
        <f>YEAR(DmartSalesData[[#This Row],[order_date]])</f>
        <v>2023</v>
      </c>
      <c r="S4597" s="73"/>
    </row>
    <row r="4598" spans="1:19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 t="str">
        <f>IF(DmartSalesData[[#This Row],[sales]]&gt;4000,"High Category",IF(DmartSalesData[[#This Row],[sales]]&gt;2000,"Medium Category","Low Category"))</f>
        <v>Medium Category</v>
      </c>
      <c r="G4598" s="2">
        <v>0.39</v>
      </c>
      <c r="H4598" s="24">
        <f t="shared" si="142"/>
        <v>1436.2062000000001</v>
      </c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63" t="str">
        <f>IF(AND(DmartSalesData[[#This Row],[sales]]&gt;3000,DmartSalesData[[#This Row],[profit]]&gt;500),"Good","Not Good")</f>
        <v>Good</v>
      </c>
      <c r="R4598" s="73">
        <f>YEAR(DmartSalesData[[#This Row],[order_date]])</f>
        <v>2023</v>
      </c>
      <c r="S4598" s="73"/>
    </row>
    <row r="4599" spans="1:19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 t="str">
        <f>IF(DmartSalesData[[#This Row],[sales]]&gt;4000,"High Category",IF(DmartSalesData[[#This Row],[sales]]&gt;2000,"Medium Category","Low Category"))</f>
        <v>Low Category</v>
      </c>
      <c r="G4599" s="2">
        <v>0.33</v>
      </c>
      <c r="H4599" s="24">
        <f t="shared" si="142"/>
        <v>541.58280000000002</v>
      </c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63" t="str">
        <f>IF(AND(DmartSalesData[[#This Row],[sales]]&gt;3000,DmartSalesData[[#This Row],[profit]]&gt;500),"Good","Not Good")</f>
        <v>Not Good</v>
      </c>
      <c r="R4599" s="73">
        <f>YEAR(DmartSalesData[[#This Row],[order_date]])</f>
        <v>2024</v>
      </c>
      <c r="S4599" s="73"/>
    </row>
    <row r="4600" spans="1:19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 t="str">
        <f>IF(DmartSalesData[[#This Row],[sales]]&gt;4000,"High Category",IF(DmartSalesData[[#This Row],[sales]]&gt;2000,"Medium Category","Low Category"))</f>
        <v>Low Category</v>
      </c>
      <c r="G4600" s="2">
        <v>0.14000000000000001</v>
      </c>
      <c r="H4600" s="24">
        <f t="shared" si="142"/>
        <v>219.12240000000003</v>
      </c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63" t="str">
        <f>IF(AND(DmartSalesData[[#This Row],[sales]]&gt;3000,DmartSalesData[[#This Row],[profit]]&gt;500),"Good","Not Good")</f>
        <v>Not Good</v>
      </c>
      <c r="R4600" s="73">
        <f>YEAR(DmartSalesData[[#This Row],[order_date]])</f>
        <v>2023</v>
      </c>
      <c r="S4600" s="73"/>
    </row>
    <row r="4601" spans="1:19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 t="str">
        <f>IF(DmartSalesData[[#This Row],[sales]]&gt;4000,"High Category",IF(DmartSalesData[[#This Row],[sales]]&gt;2000,"Medium Category","Low Category"))</f>
        <v>Low Category</v>
      </c>
      <c r="G4601" s="2">
        <v>0.28999999999999998</v>
      </c>
      <c r="H4601" s="24">
        <f t="shared" si="142"/>
        <v>468.23689999999993</v>
      </c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63" t="str">
        <f>IF(AND(DmartSalesData[[#This Row],[sales]]&gt;3000,DmartSalesData[[#This Row],[profit]]&gt;500),"Good","Not Good")</f>
        <v>Not Good</v>
      </c>
      <c r="R4601" s="73">
        <f>YEAR(DmartSalesData[[#This Row],[order_date]])</f>
        <v>2023</v>
      </c>
      <c r="S4601" s="73"/>
    </row>
    <row r="4602" spans="1:19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 t="str">
        <f>IF(DmartSalesData[[#This Row],[sales]]&gt;4000,"High Category",IF(DmartSalesData[[#This Row],[sales]]&gt;2000,"Medium Category","Low Category"))</f>
        <v>Low Category</v>
      </c>
      <c r="G4602" s="2">
        <v>0.44</v>
      </c>
      <c r="H4602" s="24">
        <f t="shared" si="142"/>
        <v>255.09</v>
      </c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63" t="str">
        <f>IF(AND(DmartSalesData[[#This Row],[sales]]&gt;3000,DmartSalesData[[#This Row],[profit]]&gt;500),"Good","Not Good")</f>
        <v>Not Good</v>
      </c>
      <c r="R4602" s="73">
        <f>YEAR(DmartSalesData[[#This Row],[order_date]])</f>
        <v>2024</v>
      </c>
      <c r="S4602" s="73"/>
    </row>
    <row r="4603" spans="1:19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 t="str">
        <f>IF(DmartSalesData[[#This Row],[sales]]&gt;4000,"High Category",IF(DmartSalesData[[#This Row],[sales]]&gt;2000,"Medium Category","Low Category"))</f>
        <v>Low Category</v>
      </c>
      <c r="G4603" s="2">
        <v>0.25</v>
      </c>
      <c r="H4603" s="24">
        <f t="shared" si="142"/>
        <v>90.657499999999999</v>
      </c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63" t="str">
        <f>IF(AND(DmartSalesData[[#This Row],[sales]]&gt;3000,DmartSalesData[[#This Row],[profit]]&gt;500),"Good","Not Good")</f>
        <v>Not Good</v>
      </c>
      <c r="R4603" s="73">
        <f>YEAR(DmartSalesData[[#This Row],[order_date]])</f>
        <v>2023</v>
      </c>
      <c r="S4603" s="73"/>
    </row>
    <row r="4604" spans="1:19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 t="str">
        <f>IF(DmartSalesData[[#This Row],[sales]]&gt;4000,"High Category",IF(DmartSalesData[[#This Row],[sales]]&gt;2000,"Medium Category","Low Category"))</f>
        <v>Medium Category</v>
      </c>
      <c r="G4604" s="2">
        <v>0.3</v>
      </c>
      <c r="H4604" s="24">
        <f t="shared" si="142"/>
        <v>883.83900000000006</v>
      </c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63" t="str">
        <f>IF(AND(DmartSalesData[[#This Row],[sales]]&gt;3000,DmartSalesData[[#This Row],[profit]]&gt;500),"Good","Not Good")</f>
        <v>Not Good</v>
      </c>
      <c r="R4604" s="73">
        <f>YEAR(DmartSalesData[[#This Row],[order_date]])</f>
        <v>2024</v>
      </c>
      <c r="S4604" s="73"/>
    </row>
    <row r="4605" spans="1:19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 t="str">
        <f>IF(DmartSalesData[[#This Row],[sales]]&gt;4000,"High Category",IF(DmartSalesData[[#This Row],[sales]]&gt;2000,"Medium Category","Low Category"))</f>
        <v>High Category</v>
      </c>
      <c r="G4605" s="2">
        <v>0.27</v>
      </c>
      <c r="H4605" s="24">
        <f t="shared" si="142"/>
        <v>1099.4076</v>
      </c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63" t="str">
        <f>IF(AND(DmartSalesData[[#This Row],[sales]]&gt;3000,DmartSalesData[[#This Row],[profit]]&gt;500),"Good","Not Good")</f>
        <v>Not Good</v>
      </c>
      <c r="R4605" s="73">
        <f>YEAR(DmartSalesData[[#This Row],[order_date]])</f>
        <v>2024</v>
      </c>
      <c r="S4605" s="73"/>
    </row>
    <row r="4606" spans="1:19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 t="str">
        <f>IF(DmartSalesData[[#This Row],[sales]]&gt;4000,"High Category",IF(DmartSalesData[[#This Row],[sales]]&gt;2000,"Medium Category","Low Category"))</f>
        <v>Low Category</v>
      </c>
      <c r="G4606" s="2">
        <v>0.14000000000000001</v>
      </c>
      <c r="H4606" s="24">
        <f t="shared" si="142"/>
        <v>38.788400000000003</v>
      </c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63" t="str">
        <f>IF(AND(DmartSalesData[[#This Row],[sales]]&gt;3000,DmartSalesData[[#This Row],[profit]]&gt;500),"Good","Not Good")</f>
        <v>Not Good</v>
      </c>
      <c r="R4606" s="73">
        <f>YEAR(DmartSalesData[[#This Row],[order_date]])</f>
        <v>2023</v>
      </c>
      <c r="S4606" s="73"/>
    </row>
    <row r="4607" spans="1:19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 t="str">
        <f>IF(DmartSalesData[[#This Row],[sales]]&gt;4000,"High Category",IF(DmartSalesData[[#This Row],[sales]]&gt;2000,"Medium Category","Low Category"))</f>
        <v>Medium Category</v>
      </c>
      <c r="G4607" s="2">
        <v>0.32</v>
      </c>
      <c r="H4607" s="24">
        <f t="shared" si="142"/>
        <v>920.48320000000012</v>
      </c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63" t="str">
        <f>IF(AND(DmartSalesData[[#This Row],[sales]]&gt;3000,DmartSalesData[[#This Row],[profit]]&gt;500),"Good","Not Good")</f>
        <v>Not Good</v>
      </c>
      <c r="R4607" s="73">
        <f>YEAR(DmartSalesData[[#This Row],[order_date]])</f>
        <v>2023</v>
      </c>
      <c r="S4607" s="73"/>
    </row>
    <row r="4608" spans="1:19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 t="str">
        <f>IF(DmartSalesData[[#This Row],[sales]]&gt;4000,"High Category",IF(DmartSalesData[[#This Row],[sales]]&gt;2000,"Medium Category","Low Category"))</f>
        <v>Low Category</v>
      </c>
      <c r="G4608" s="2">
        <v>0.25</v>
      </c>
      <c r="H4608" s="24">
        <f t="shared" si="142"/>
        <v>480.40750000000003</v>
      </c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63" t="str">
        <f>IF(AND(DmartSalesData[[#This Row],[sales]]&gt;3000,DmartSalesData[[#This Row],[profit]]&gt;500),"Good","Not Good")</f>
        <v>Not Good</v>
      </c>
      <c r="R4608" s="73">
        <f>YEAR(DmartSalesData[[#This Row],[order_date]])</f>
        <v>2023</v>
      </c>
      <c r="S4608" s="73"/>
    </row>
    <row r="4609" spans="1:19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 t="str">
        <f>IF(DmartSalesData[[#This Row],[sales]]&gt;4000,"High Category",IF(DmartSalesData[[#This Row],[sales]]&gt;2000,"Medium Category","Low Category"))</f>
        <v>High Category</v>
      </c>
      <c r="G4609" s="2">
        <v>0.12</v>
      </c>
      <c r="H4609" s="24">
        <f t="shared" si="142"/>
        <v>536.78160000000003</v>
      </c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63" t="str">
        <f>IF(AND(DmartSalesData[[#This Row],[sales]]&gt;3000,DmartSalesData[[#This Row],[profit]]&gt;500),"Good","Not Good")</f>
        <v>Good</v>
      </c>
      <c r="R4609" s="73">
        <f>YEAR(DmartSalesData[[#This Row],[order_date]])</f>
        <v>2024</v>
      </c>
      <c r="S4609" s="73"/>
    </row>
    <row r="4610" spans="1:19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 t="str">
        <f>IF(DmartSalesData[[#This Row],[sales]]&gt;4000,"High Category",IF(DmartSalesData[[#This Row],[sales]]&gt;2000,"Medium Category","Low Category"))</f>
        <v>Low Category</v>
      </c>
      <c r="G4610" s="2">
        <v>0.45</v>
      </c>
      <c r="H4610" s="24">
        <f t="shared" ref="H4610:H4673" si="144">E4610*G4610</f>
        <v>365.58</v>
      </c>
      <c r="I4610" s="2">
        <f t="shared" ref="I4610:I4673" si="145">E4610-H4610</f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63" t="str">
        <f>IF(AND(DmartSalesData[[#This Row],[sales]]&gt;3000,DmartSalesData[[#This Row],[profit]]&gt;500),"Good","Not Good")</f>
        <v>Not Good</v>
      </c>
      <c r="R4610" s="73">
        <f>YEAR(DmartSalesData[[#This Row],[order_date]])</f>
        <v>2023</v>
      </c>
      <c r="S4610" s="73"/>
    </row>
    <row r="4611" spans="1:19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 t="str">
        <f>IF(DmartSalesData[[#This Row],[sales]]&gt;4000,"High Category",IF(DmartSalesData[[#This Row],[sales]]&gt;2000,"Medium Category","Low Category"))</f>
        <v>Medium Category</v>
      </c>
      <c r="G4611" s="2">
        <v>0.48</v>
      </c>
      <c r="H4611" s="24">
        <f t="shared" si="144"/>
        <v>1373.1936000000001</v>
      </c>
      <c r="I4611" s="2">
        <f t="shared" si="145"/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63" t="str">
        <f>IF(AND(DmartSalesData[[#This Row],[sales]]&gt;3000,DmartSalesData[[#This Row],[profit]]&gt;500),"Good","Not Good")</f>
        <v>Not Good</v>
      </c>
      <c r="R4611" s="73">
        <f>YEAR(DmartSalesData[[#This Row],[order_date]])</f>
        <v>2023</v>
      </c>
      <c r="S4611" s="73"/>
    </row>
    <row r="4612" spans="1:19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 t="str">
        <f>IF(DmartSalesData[[#This Row],[sales]]&gt;4000,"High Category",IF(DmartSalesData[[#This Row],[sales]]&gt;2000,"Medium Category","Low Category"))</f>
        <v>High Category</v>
      </c>
      <c r="G4612" s="2">
        <v>0.03</v>
      </c>
      <c r="H4612" s="24">
        <f t="shared" si="144"/>
        <v>145.7253</v>
      </c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63" t="str">
        <f>IF(AND(DmartSalesData[[#This Row],[sales]]&gt;3000,DmartSalesData[[#This Row],[profit]]&gt;500),"Good","Not Good")</f>
        <v>Not Good</v>
      </c>
      <c r="R4612" s="73">
        <f>YEAR(DmartSalesData[[#This Row],[order_date]])</f>
        <v>2023</v>
      </c>
      <c r="S4612" s="73"/>
    </row>
    <row r="4613" spans="1:19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 t="str">
        <f>IF(DmartSalesData[[#This Row],[sales]]&gt;4000,"High Category",IF(DmartSalesData[[#This Row],[sales]]&gt;2000,"Medium Category","Low Category"))</f>
        <v>Low Category</v>
      </c>
      <c r="G4613" s="2">
        <v>0.31</v>
      </c>
      <c r="H4613" s="24">
        <f t="shared" si="144"/>
        <v>555.1046</v>
      </c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63" t="str">
        <f>IF(AND(DmartSalesData[[#This Row],[sales]]&gt;3000,DmartSalesData[[#This Row],[profit]]&gt;500),"Good","Not Good")</f>
        <v>Not Good</v>
      </c>
      <c r="R4613" s="73">
        <f>YEAR(DmartSalesData[[#This Row],[order_date]])</f>
        <v>2023</v>
      </c>
      <c r="S4613" s="73"/>
    </row>
    <row r="4614" spans="1:19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 t="str">
        <f>IF(DmartSalesData[[#This Row],[sales]]&gt;4000,"High Category",IF(DmartSalesData[[#This Row],[sales]]&gt;2000,"Medium Category","Low Category"))</f>
        <v>Medium Category</v>
      </c>
      <c r="G4614" s="2">
        <v>0.21</v>
      </c>
      <c r="H4614" s="24">
        <f t="shared" si="144"/>
        <v>784.28909999999996</v>
      </c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63" t="str">
        <f>IF(AND(DmartSalesData[[#This Row],[sales]]&gt;3000,DmartSalesData[[#This Row],[profit]]&gt;500),"Good","Not Good")</f>
        <v>Good</v>
      </c>
      <c r="R4614" s="73">
        <f>YEAR(DmartSalesData[[#This Row],[order_date]])</f>
        <v>2024</v>
      </c>
      <c r="S4614" s="73"/>
    </row>
    <row r="4615" spans="1:19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 t="str">
        <f>IF(DmartSalesData[[#This Row],[sales]]&gt;4000,"High Category",IF(DmartSalesData[[#This Row],[sales]]&gt;2000,"Medium Category","Low Category"))</f>
        <v>High Category</v>
      </c>
      <c r="G4615" s="2">
        <v>0.26</v>
      </c>
      <c r="H4615" s="24">
        <f t="shared" si="144"/>
        <v>1150.2426</v>
      </c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63" t="str">
        <f>IF(AND(DmartSalesData[[#This Row],[sales]]&gt;3000,DmartSalesData[[#This Row],[profit]]&gt;500),"Good","Not Good")</f>
        <v>Not Good</v>
      </c>
      <c r="R4615" s="73">
        <f>YEAR(DmartSalesData[[#This Row],[order_date]])</f>
        <v>2023</v>
      </c>
      <c r="S4615" s="73"/>
    </row>
    <row r="4616" spans="1:19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 t="str">
        <f>IF(DmartSalesData[[#This Row],[sales]]&gt;4000,"High Category",IF(DmartSalesData[[#This Row],[sales]]&gt;2000,"Medium Category","Low Category"))</f>
        <v>Low Category</v>
      </c>
      <c r="G4616" s="2">
        <v>0.19</v>
      </c>
      <c r="H4616" s="24">
        <f t="shared" si="144"/>
        <v>192.36169999999998</v>
      </c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63" t="str">
        <f>IF(AND(DmartSalesData[[#This Row],[sales]]&gt;3000,DmartSalesData[[#This Row],[profit]]&gt;500),"Good","Not Good")</f>
        <v>Not Good</v>
      </c>
      <c r="R4616" s="73">
        <f>YEAR(DmartSalesData[[#This Row],[order_date]])</f>
        <v>2024</v>
      </c>
      <c r="S4616" s="73"/>
    </row>
    <row r="4617" spans="1:19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 t="str">
        <f>IF(DmartSalesData[[#This Row],[sales]]&gt;4000,"High Category",IF(DmartSalesData[[#This Row],[sales]]&gt;2000,"Medium Category","Low Category"))</f>
        <v>High Category</v>
      </c>
      <c r="G4617" s="2">
        <v>0.24</v>
      </c>
      <c r="H4617" s="24">
        <f t="shared" si="144"/>
        <v>1191.2112</v>
      </c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63" t="str">
        <f>IF(AND(DmartSalesData[[#This Row],[sales]]&gt;3000,DmartSalesData[[#This Row],[profit]]&gt;500),"Good","Not Good")</f>
        <v>Not Good</v>
      </c>
      <c r="R4617" s="73">
        <f>YEAR(DmartSalesData[[#This Row],[order_date]])</f>
        <v>2023</v>
      </c>
      <c r="S4617" s="73"/>
    </row>
    <row r="4618" spans="1:19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 t="str">
        <f>IF(DmartSalesData[[#This Row],[sales]]&gt;4000,"High Category",IF(DmartSalesData[[#This Row],[sales]]&gt;2000,"Medium Category","Low Category"))</f>
        <v>High Category</v>
      </c>
      <c r="G4618" s="2">
        <v>0.16</v>
      </c>
      <c r="H4618" s="24">
        <f t="shared" si="144"/>
        <v>650.55840000000001</v>
      </c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63" t="str">
        <f>IF(AND(DmartSalesData[[#This Row],[sales]]&gt;3000,DmartSalesData[[#This Row],[profit]]&gt;500),"Good","Not Good")</f>
        <v>Good</v>
      </c>
      <c r="R4618" s="73">
        <f>YEAR(DmartSalesData[[#This Row],[order_date]])</f>
        <v>2023</v>
      </c>
      <c r="S4618" s="73"/>
    </row>
    <row r="4619" spans="1:19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 t="str">
        <f>IF(DmartSalesData[[#This Row],[sales]]&gt;4000,"High Category",IF(DmartSalesData[[#This Row],[sales]]&gt;2000,"Medium Category","Low Category"))</f>
        <v>Low Category</v>
      </c>
      <c r="G4619" s="2">
        <v>0.06</v>
      </c>
      <c r="H4619" s="24">
        <f t="shared" si="144"/>
        <v>46.443599999999996</v>
      </c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63" t="str">
        <f>IF(AND(DmartSalesData[[#This Row],[sales]]&gt;3000,DmartSalesData[[#This Row],[profit]]&gt;500),"Good","Not Good")</f>
        <v>Not Good</v>
      </c>
      <c r="R4619" s="73">
        <f>YEAR(DmartSalesData[[#This Row],[order_date]])</f>
        <v>2024</v>
      </c>
      <c r="S4619" s="73"/>
    </row>
    <row r="4620" spans="1:19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 t="str">
        <f>IF(DmartSalesData[[#This Row],[sales]]&gt;4000,"High Category",IF(DmartSalesData[[#This Row],[sales]]&gt;2000,"Medium Category","Low Category"))</f>
        <v>Low Category</v>
      </c>
      <c r="G4620" s="2">
        <v>0.15</v>
      </c>
      <c r="H4620" s="24">
        <f t="shared" si="144"/>
        <v>243.50099999999998</v>
      </c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63" t="str">
        <f>IF(AND(DmartSalesData[[#This Row],[sales]]&gt;3000,DmartSalesData[[#This Row],[profit]]&gt;500),"Good","Not Good")</f>
        <v>Not Good</v>
      </c>
      <c r="R4620" s="73">
        <f>YEAR(DmartSalesData[[#This Row],[order_date]])</f>
        <v>2024</v>
      </c>
      <c r="S4620" s="73"/>
    </row>
    <row r="4621" spans="1:19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 t="str">
        <f>IF(DmartSalesData[[#This Row],[sales]]&gt;4000,"High Category",IF(DmartSalesData[[#This Row],[sales]]&gt;2000,"Medium Category","Low Category"))</f>
        <v>Medium Category</v>
      </c>
      <c r="G4621" s="2">
        <v>0.34</v>
      </c>
      <c r="H4621" s="24">
        <f t="shared" si="144"/>
        <v>1075.1990000000001</v>
      </c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63" t="str">
        <f>IF(AND(DmartSalesData[[#This Row],[sales]]&gt;3000,DmartSalesData[[#This Row],[profit]]&gt;500),"Good","Not Good")</f>
        <v>Good</v>
      </c>
      <c r="R4621" s="73">
        <f>YEAR(DmartSalesData[[#This Row],[order_date]])</f>
        <v>2023</v>
      </c>
      <c r="S4621" s="73"/>
    </row>
    <row r="4622" spans="1:19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 t="str">
        <f>IF(DmartSalesData[[#This Row],[sales]]&gt;4000,"High Category",IF(DmartSalesData[[#This Row],[sales]]&gt;2000,"Medium Category","Low Category"))</f>
        <v>High Category</v>
      </c>
      <c r="G4622" s="2">
        <v>0.03</v>
      </c>
      <c r="H4622" s="24">
        <f t="shared" si="144"/>
        <v>133.083</v>
      </c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63" t="str">
        <f>IF(AND(DmartSalesData[[#This Row],[sales]]&gt;3000,DmartSalesData[[#This Row],[profit]]&gt;500),"Good","Not Good")</f>
        <v>Good</v>
      </c>
      <c r="R4622" s="73">
        <f>YEAR(DmartSalesData[[#This Row],[order_date]])</f>
        <v>2023</v>
      </c>
      <c r="S4622" s="73"/>
    </row>
    <row r="4623" spans="1:19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 t="str">
        <f>IF(DmartSalesData[[#This Row],[sales]]&gt;4000,"High Category",IF(DmartSalesData[[#This Row],[sales]]&gt;2000,"Medium Category","Low Category"))</f>
        <v>Low Category</v>
      </c>
      <c r="G4623" s="2">
        <v>0.19</v>
      </c>
      <c r="H4623" s="24">
        <f t="shared" si="144"/>
        <v>200.39110000000002</v>
      </c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63" t="str">
        <f>IF(AND(DmartSalesData[[#This Row],[sales]]&gt;3000,DmartSalesData[[#This Row],[profit]]&gt;500),"Good","Not Good")</f>
        <v>Not Good</v>
      </c>
      <c r="R4623" s="73">
        <f>YEAR(DmartSalesData[[#This Row],[order_date]])</f>
        <v>2023</v>
      </c>
      <c r="S4623" s="73"/>
    </row>
    <row r="4624" spans="1:19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 t="str">
        <f>IF(DmartSalesData[[#This Row],[sales]]&gt;4000,"High Category",IF(DmartSalesData[[#This Row],[sales]]&gt;2000,"Medium Category","Low Category"))</f>
        <v>Medium Category</v>
      </c>
      <c r="G4624" s="2">
        <v>0.02</v>
      </c>
      <c r="H4624" s="24">
        <f t="shared" si="144"/>
        <v>73.658199999999994</v>
      </c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63" t="str">
        <f>IF(AND(DmartSalesData[[#This Row],[sales]]&gt;3000,DmartSalesData[[#This Row],[profit]]&gt;500),"Good","Not Good")</f>
        <v>Good</v>
      </c>
      <c r="R4624" s="73">
        <f>YEAR(DmartSalesData[[#This Row],[order_date]])</f>
        <v>2024</v>
      </c>
      <c r="S4624" s="73"/>
    </row>
    <row r="4625" spans="1:19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 t="str">
        <f>IF(DmartSalesData[[#This Row],[sales]]&gt;4000,"High Category",IF(DmartSalesData[[#This Row],[sales]]&gt;2000,"Medium Category","Low Category"))</f>
        <v>Low Category</v>
      </c>
      <c r="G4625" s="2">
        <v>0.18</v>
      </c>
      <c r="H4625" s="24">
        <f t="shared" si="144"/>
        <v>256.7124</v>
      </c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63" t="str">
        <f>IF(AND(DmartSalesData[[#This Row],[sales]]&gt;3000,DmartSalesData[[#This Row],[profit]]&gt;500),"Good","Not Good")</f>
        <v>Not Good</v>
      </c>
      <c r="R4625" s="73">
        <f>YEAR(DmartSalesData[[#This Row],[order_date]])</f>
        <v>2023</v>
      </c>
      <c r="S4625" s="73"/>
    </row>
    <row r="4626" spans="1:19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 t="str">
        <f>IF(DmartSalesData[[#This Row],[sales]]&gt;4000,"High Category",IF(DmartSalesData[[#This Row],[sales]]&gt;2000,"Medium Category","Low Category"))</f>
        <v>High Category</v>
      </c>
      <c r="G4626" s="2">
        <v>0.04</v>
      </c>
      <c r="H4626" s="24">
        <f t="shared" si="144"/>
        <v>161.86160000000001</v>
      </c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63" t="str">
        <f>IF(AND(DmartSalesData[[#This Row],[sales]]&gt;3000,DmartSalesData[[#This Row],[profit]]&gt;500),"Good","Not Good")</f>
        <v>Good</v>
      </c>
      <c r="R4626" s="73">
        <f>YEAR(DmartSalesData[[#This Row],[order_date]])</f>
        <v>2024</v>
      </c>
      <c r="S4626" s="73"/>
    </row>
    <row r="4627" spans="1:19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 t="str">
        <f>IF(DmartSalesData[[#This Row],[sales]]&gt;4000,"High Category",IF(DmartSalesData[[#This Row],[sales]]&gt;2000,"Medium Category","Low Category"))</f>
        <v>Medium Category</v>
      </c>
      <c r="G4627" s="2">
        <v>0.17</v>
      </c>
      <c r="H4627" s="24">
        <f t="shared" si="144"/>
        <v>586.30790000000002</v>
      </c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63" t="str">
        <f>IF(AND(DmartSalesData[[#This Row],[sales]]&gt;3000,DmartSalesData[[#This Row],[profit]]&gt;500),"Good","Not Good")</f>
        <v>Good</v>
      </c>
      <c r="R4627" s="73">
        <f>YEAR(DmartSalesData[[#This Row],[order_date]])</f>
        <v>2024</v>
      </c>
      <c r="S4627" s="73"/>
    </row>
    <row r="4628" spans="1:19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 t="str">
        <f>IF(DmartSalesData[[#This Row],[sales]]&gt;4000,"High Category",IF(DmartSalesData[[#This Row],[sales]]&gt;2000,"Medium Category","Low Category"))</f>
        <v>Medium Category</v>
      </c>
      <c r="G4628" s="2">
        <v>0.42</v>
      </c>
      <c r="H4628" s="24">
        <f t="shared" si="144"/>
        <v>1118.145</v>
      </c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63" t="str">
        <f>IF(AND(DmartSalesData[[#This Row],[sales]]&gt;3000,DmartSalesData[[#This Row],[profit]]&gt;500),"Good","Not Good")</f>
        <v>Not Good</v>
      </c>
      <c r="R4628" s="73">
        <f>YEAR(DmartSalesData[[#This Row],[order_date]])</f>
        <v>2023</v>
      </c>
      <c r="S4628" s="73"/>
    </row>
    <row r="4629" spans="1:19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 t="str">
        <f>IF(DmartSalesData[[#This Row],[sales]]&gt;4000,"High Category",IF(DmartSalesData[[#This Row],[sales]]&gt;2000,"Medium Category","Low Category"))</f>
        <v>Medium Category</v>
      </c>
      <c r="G4629" s="2">
        <v>0.31</v>
      </c>
      <c r="H4629" s="24">
        <f t="shared" si="144"/>
        <v>1018.1454</v>
      </c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63" t="str">
        <f>IF(AND(DmartSalesData[[#This Row],[sales]]&gt;3000,DmartSalesData[[#This Row],[profit]]&gt;500),"Good","Not Good")</f>
        <v>Good</v>
      </c>
      <c r="R4629" s="73">
        <f>YEAR(DmartSalesData[[#This Row],[order_date]])</f>
        <v>2023</v>
      </c>
      <c r="S4629" s="73"/>
    </row>
    <row r="4630" spans="1:19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 t="str">
        <f>IF(DmartSalesData[[#This Row],[sales]]&gt;4000,"High Category",IF(DmartSalesData[[#This Row],[sales]]&gt;2000,"Medium Category","Low Category"))</f>
        <v>High Category</v>
      </c>
      <c r="G4630" s="2">
        <v>0.34</v>
      </c>
      <c r="H4630" s="24">
        <f t="shared" si="144"/>
        <v>1494.1572000000001</v>
      </c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63" t="str">
        <f>IF(AND(DmartSalesData[[#This Row],[sales]]&gt;3000,DmartSalesData[[#This Row],[profit]]&gt;500),"Good","Not Good")</f>
        <v>Not Good</v>
      </c>
      <c r="R4630" s="73">
        <f>YEAR(DmartSalesData[[#This Row],[order_date]])</f>
        <v>2024</v>
      </c>
      <c r="S4630" s="73"/>
    </row>
    <row r="4631" spans="1:19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 t="str">
        <f>IF(DmartSalesData[[#This Row],[sales]]&gt;4000,"High Category",IF(DmartSalesData[[#This Row],[sales]]&gt;2000,"Medium Category","Low Category"))</f>
        <v>Low Category</v>
      </c>
      <c r="G4631" s="2">
        <v>0.25</v>
      </c>
      <c r="H4631" s="24">
        <f t="shared" si="144"/>
        <v>498.3725</v>
      </c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63" t="str">
        <f>IF(AND(DmartSalesData[[#This Row],[sales]]&gt;3000,DmartSalesData[[#This Row],[profit]]&gt;500),"Good","Not Good")</f>
        <v>Not Good</v>
      </c>
      <c r="R4631" s="73">
        <f>YEAR(DmartSalesData[[#This Row],[order_date]])</f>
        <v>2023</v>
      </c>
      <c r="S4631" s="73"/>
    </row>
    <row r="4632" spans="1:19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 t="str">
        <f>IF(DmartSalesData[[#This Row],[sales]]&gt;4000,"High Category",IF(DmartSalesData[[#This Row],[sales]]&gt;2000,"Medium Category","Low Category"))</f>
        <v>Medium Category</v>
      </c>
      <c r="G4632" s="2">
        <v>0.46</v>
      </c>
      <c r="H4632" s="24">
        <f t="shared" si="144"/>
        <v>1779.8918000000001</v>
      </c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63" t="str">
        <f>IF(AND(DmartSalesData[[#This Row],[sales]]&gt;3000,DmartSalesData[[#This Row],[profit]]&gt;500),"Good","Not Good")</f>
        <v>Good</v>
      </c>
      <c r="R4632" s="73">
        <f>YEAR(DmartSalesData[[#This Row],[order_date]])</f>
        <v>2023</v>
      </c>
      <c r="S4632" s="73"/>
    </row>
    <row r="4633" spans="1:19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 t="str">
        <f>IF(DmartSalesData[[#This Row],[sales]]&gt;4000,"High Category",IF(DmartSalesData[[#This Row],[sales]]&gt;2000,"Medium Category","Low Category"))</f>
        <v>Low Category</v>
      </c>
      <c r="G4633" s="2">
        <v>0.27</v>
      </c>
      <c r="H4633" s="24">
        <f t="shared" si="144"/>
        <v>237.23280000000003</v>
      </c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63" t="str">
        <f>IF(AND(DmartSalesData[[#This Row],[sales]]&gt;3000,DmartSalesData[[#This Row],[profit]]&gt;500),"Good","Not Good")</f>
        <v>Not Good</v>
      </c>
      <c r="R4633" s="73">
        <f>YEAR(DmartSalesData[[#This Row],[order_date]])</f>
        <v>2023</v>
      </c>
      <c r="S4633" s="73"/>
    </row>
    <row r="4634" spans="1:19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 t="str">
        <f>IF(DmartSalesData[[#This Row],[sales]]&gt;4000,"High Category",IF(DmartSalesData[[#This Row],[sales]]&gt;2000,"Medium Category","Low Category"))</f>
        <v>Medium Category</v>
      </c>
      <c r="G4634" s="2">
        <v>0.05</v>
      </c>
      <c r="H4634" s="24">
        <f t="shared" si="144"/>
        <v>176.79050000000001</v>
      </c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63" t="str">
        <f>IF(AND(DmartSalesData[[#This Row],[sales]]&gt;3000,DmartSalesData[[#This Row],[profit]]&gt;500),"Good","Not Good")</f>
        <v>Not Good</v>
      </c>
      <c r="R4634" s="73">
        <f>YEAR(DmartSalesData[[#This Row],[order_date]])</f>
        <v>2024</v>
      </c>
      <c r="S4634" s="73"/>
    </row>
    <row r="4635" spans="1:19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 t="str">
        <f>IF(DmartSalesData[[#This Row],[sales]]&gt;4000,"High Category",IF(DmartSalesData[[#This Row],[sales]]&gt;2000,"Medium Category","Low Category"))</f>
        <v>Medium Category</v>
      </c>
      <c r="G4635" s="2">
        <v>0.47</v>
      </c>
      <c r="H4635" s="24">
        <f t="shared" si="144"/>
        <v>1775.7633999999998</v>
      </c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63" t="str">
        <f>IF(AND(DmartSalesData[[#This Row],[sales]]&gt;3000,DmartSalesData[[#This Row],[profit]]&gt;500),"Good","Not Good")</f>
        <v>Not Good</v>
      </c>
      <c r="R4635" s="73">
        <f>YEAR(DmartSalesData[[#This Row],[order_date]])</f>
        <v>2024</v>
      </c>
      <c r="S4635" s="73"/>
    </row>
    <row r="4636" spans="1:19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 t="str">
        <f>IF(DmartSalesData[[#This Row],[sales]]&gt;4000,"High Category",IF(DmartSalesData[[#This Row],[sales]]&gt;2000,"Medium Category","Low Category"))</f>
        <v>Medium Category</v>
      </c>
      <c r="G4636" s="2">
        <v>7.0000000000000007E-2</v>
      </c>
      <c r="H4636" s="24">
        <f t="shared" si="144"/>
        <v>158.94830000000002</v>
      </c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63" t="str">
        <f>IF(AND(DmartSalesData[[#This Row],[sales]]&gt;3000,DmartSalesData[[#This Row],[profit]]&gt;500),"Good","Not Good")</f>
        <v>Not Good</v>
      </c>
      <c r="R4636" s="73">
        <f>YEAR(DmartSalesData[[#This Row],[order_date]])</f>
        <v>2024</v>
      </c>
      <c r="S4636" s="73"/>
    </row>
    <row r="4637" spans="1:19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 t="str">
        <f>IF(DmartSalesData[[#This Row],[sales]]&gt;4000,"High Category",IF(DmartSalesData[[#This Row],[sales]]&gt;2000,"Medium Category","Low Category"))</f>
        <v>Medium Category</v>
      </c>
      <c r="G4637" s="2">
        <v>0.5</v>
      </c>
      <c r="H4637" s="24">
        <f t="shared" si="144"/>
        <v>1994.375</v>
      </c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63" t="str">
        <f>IF(AND(DmartSalesData[[#This Row],[sales]]&gt;3000,DmartSalesData[[#This Row],[profit]]&gt;500),"Good","Not Good")</f>
        <v>Not Good</v>
      </c>
      <c r="R4637" s="73">
        <f>YEAR(DmartSalesData[[#This Row],[order_date]])</f>
        <v>2023</v>
      </c>
      <c r="S4637" s="73"/>
    </row>
    <row r="4638" spans="1:19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 t="str">
        <f>IF(DmartSalesData[[#This Row],[sales]]&gt;4000,"High Category",IF(DmartSalesData[[#This Row],[sales]]&gt;2000,"Medium Category","Low Category"))</f>
        <v>Medium Category</v>
      </c>
      <c r="G4638" s="2">
        <v>0.22</v>
      </c>
      <c r="H4638" s="24">
        <f t="shared" si="144"/>
        <v>622.55819999999994</v>
      </c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63" t="str">
        <f>IF(AND(DmartSalesData[[#This Row],[sales]]&gt;3000,DmartSalesData[[#This Row],[profit]]&gt;500),"Good","Not Good")</f>
        <v>Not Good</v>
      </c>
      <c r="R4638" s="73">
        <f>YEAR(DmartSalesData[[#This Row],[order_date]])</f>
        <v>2023</v>
      </c>
      <c r="S4638" s="73"/>
    </row>
    <row r="4639" spans="1:19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 t="str">
        <f>IF(DmartSalesData[[#This Row],[sales]]&gt;4000,"High Category",IF(DmartSalesData[[#This Row],[sales]]&gt;2000,"Medium Category","Low Category"))</f>
        <v>High Category</v>
      </c>
      <c r="G4639" s="2">
        <v>0.04</v>
      </c>
      <c r="H4639" s="24">
        <f t="shared" si="144"/>
        <v>187.50960000000001</v>
      </c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63" t="str">
        <f>IF(AND(DmartSalesData[[#This Row],[sales]]&gt;3000,DmartSalesData[[#This Row],[profit]]&gt;500),"Good","Not Good")</f>
        <v>Good</v>
      </c>
      <c r="R4639" s="73">
        <f>YEAR(DmartSalesData[[#This Row],[order_date]])</f>
        <v>2023</v>
      </c>
      <c r="S4639" s="73"/>
    </row>
    <row r="4640" spans="1:19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 t="str">
        <f>IF(DmartSalesData[[#This Row],[sales]]&gt;4000,"High Category",IF(DmartSalesData[[#This Row],[sales]]&gt;2000,"Medium Category","Low Category"))</f>
        <v>Low Category</v>
      </c>
      <c r="G4640" s="2">
        <v>0.43</v>
      </c>
      <c r="H4640" s="24">
        <f t="shared" si="144"/>
        <v>279.96870000000001</v>
      </c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63" t="str">
        <f>IF(AND(DmartSalesData[[#This Row],[sales]]&gt;3000,DmartSalesData[[#This Row],[profit]]&gt;500),"Good","Not Good")</f>
        <v>Not Good</v>
      </c>
      <c r="R4640" s="73">
        <f>YEAR(DmartSalesData[[#This Row],[order_date]])</f>
        <v>2024</v>
      </c>
      <c r="S4640" s="73"/>
    </row>
    <row r="4641" spans="1:19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 t="str">
        <f>IF(DmartSalesData[[#This Row],[sales]]&gt;4000,"High Category",IF(DmartSalesData[[#This Row],[sales]]&gt;2000,"Medium Category","Low Category"))</f>
        <v>Low Category</v>
      </c>
      <c r="G4641" s="2">
        <v>0.05</v>
      </c>
      <c r="H4641" s="24">
        <f t="shared" si="144"/>
        <v>37.051000000000002</v>
      </c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63" t="str">
        <f>IF(AND(DmartSalesData[[#This Row],[sales]]&gt;3000,DmartSalesData[[#This Row],[profit]]&gt;500),"Good","Not Good")</f>
        <v>Not Good</v>
      </c>
      <c r="R4641" s="73">
        <f>YEAR(DmartSalesData[[#This Row],[order_date]])</f>
        <v>2024</v>
      </c>
      <c r="S4641" s="73"/>
    </row>
    <row r="4642" spans="1:19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 t="str">
        <f>IF(DmartSalesData[[#This Row],[sales]]&gt;4000,"High Category",IF(DmartSalesData[[#This Row],[sales]]&gt;2000,"Medium Category","Low Category"))</f>
        <v>High Category</v>
      </c>
      <c r="G4642" s="2">
        <v>0.09</v>
      </c>
      <c r="H4642" s="24">
        <f t="shared" si="144"/>
        <v>380.51010000000002</v>
      </c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63" t="str">
        <f>IF(AND(DmartSalesData[[#This Row],[sales]]&gt;3000,DmartSalesData[[#This Row],[profit]]&gt;500),"Good","Not Good")</f>
        <v>Good</v>
      </c>
      <c r="R4642" s="73">
        <f>YEAR(DmartSalesData[[#This Row],[order_date]])</f>
        <v>2024</v>
      </c>
      <c r="S4642" s="73"/>
    </row>
    <row r="4643" spans="1:19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 t="str">
        <f>IF(DmartSalesData[[#This Row],[sales]]&gt;4000,"High Category",IF(DmartSalesData[[#This Row],[sales]]&gt;2000,"Medium Category","Low Category"))</f>
        <v>High Category</v>
      </c>
      <c r="G4643" s="2">
        <v>0.21</v>
      </c>
      <c r="H4643" s="24">
        <f t="shared" si="144"/>
        <v>887.78969999999993</v>
      </c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63" t="str">
        <f>IF(AND(DmartSalesData[[#This Row],[sales]]&gt;3000,DmartSalesData[[#This Row],[profit]]&gt;500),"Good","Not Good")</f>
        <v>Good</v>
      </c>
      <c r="R4643" s="73">
        <f>YEAR(DmartSalesData[[#This Row],[order_date]])</f>
        <v>2023</v>
      </c>
      <c r="S4643" s="73"/>
    </row>
    <row r="4644" spans="1:19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 t="str">
        <f>IF(DmartSalesData[[#This Row],[sales]]&gt;4000,"High Category",IF(DmartSalesData[[#This Row],[sales]]&gt;2000,"Medium Category","Low Category"))</f>
        <v>Medium Category</v>
      </c>
      <c r="G4644" s="2">
        <v>0.34</v>
      </c>
      <c r="H4644" s="24">
        <f t="shared" si="144"/>
        <v>819.06000000000006</v>
      </c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63" t="str">
        <f>IF(AND(DmartSalesData[[#This Row],[sales]]&gt;3000,DmartSalesData[[#This Row],[profit]]&gt;500),"Good","Not Good")</f>
        <v>Not Good</v>
      </c>
      <c r="R4644" s="73">
        <f>YEAR(DmartSalesData[[#This Row],[order_date]])</f>
        <v>2024</v>
      </c>
      <c r="S4644" s="73"/>
    </row>
    <row r="4645" spans="1:19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 t="str">
        <f>IF(DmartSalesData[[#This Row],[sales]]&gt;4000,"High Category",IF(DmartSalesData[[#This Row],[sales]]&gt;2000,"Medium Category","Low Category"))</f>
        <v>High Category</v>
      </c>
      <c r="G4645" s="2">
        <v>0.06</v>
      </c>
      <c r="H4645" s="24">
        <f t="shared" si="144"/>
        <v>289.40459999999996</v>
      </c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63" t="str">
        <f>IF(AND(DmartSalesData[[#This Row],[sales]]&gt;3000,DmartSalesData[[#This Row],[profit]]&gt;500),"Good","Not Good")</f>
        <v>Good</v>
      </c>
      <c r="R4645" s="73">
        <f>YEAR(DmartSalesData[[#This Row],[order_date]])</f>
        <v>2023</v>
      </c>
      <c r="S4645" s="73"/>
    </row>
    <row r="4646" spans="1:19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 t="str">
        <f>IF(DmartSalesData[[#This Row],[sales]]&gt;4000,"High Category",IF(DmartSalesData[[#This Row],[sales]]&gt;2000,"Medium Category","Low Category"))</f>
        <v>Medium Category</v>
      </c>
      <c r="G4646" s="2">
        <v>0.31</v>
      </c>
      <c r="H4646" s="24">
        <f t="shared" si="144"/>
        <v>1062.9931000000001</v>
      </c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63" t="str">
        <f>IF(AND(DmartSalesData[[#This Row],[sales]]&gt;3000,DmartSalesData[[#This Row],[profit]]&gt;500),"Good","Not Good")</f>
        <v>Good</v>
      </c>
      <c r="R4646" s="73">
        <f>YEAR(DmartSalesData[[#This Row],[order_date]])</f>
        <v>2024</v>
      </c>
      <c r="S4646" s="73"/>
    </row>
    <row r="4647" spans="1:19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 t="str">
        <f>IF(DmartSalesData[[#This Row],[sales]]&gt;4000,"High Category",IF(DmartSalesData[[#This Row],[sales]]&gt;2000,"Medium Category","Low Category"))</f>
        <v>High Category</v>
      </c>
      <c r="G4647" s="2">
        <v>0.39</v>
      </c>
      <c r="H4647" s="24">
        <f t="shared" si="144"/>
        <v>1917.2321999999999</v>
      </c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63" t="str">
        <f>IF(AND(DmartSalesData[[#This Row],[sales]]&gt;3000,DmartSalesData[[#This Row],[profit]]&gt;500),"Good","Not Good")</f>
        <v>Good</v>
      </c>
      <c r="R4647" s="73">
        <f>YEAR(DmartSalesData[[#This Row],[order_date]])</f>
        <v>2023</v>
      </c>
      <c r="S4647" s="73"/>
    </row>
    <row r="4648" spans="1:19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 t="str">
        <f>IF(DmartSalesData[[#This Row],[sales]]&gt;4000,"High Category",IF(DmartSalesData[[#This Row],[sales]]&gt;2000,"Medium Category","Low Category"))</f>
        <v>Medium Category</v>
      </c>
      <c r="G4648" s="2">
        <v>0.06</v>
      </c>
      <c r="H4648" s="24">
        <f t="shared" si="144"/>
        <v>162.52439999999999</v>
      </c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63" t="str">
        <f>IF(AND(DmartSalesData[[#This Row],[sales]]&gt;3000,DmartSalesData[[#This Row],[profit]]&gt;500),"Good","Not Good")</f>
        <v>Not Good</v>
      </c>
      <c r="R4648" s="73">
        <f>YEAR(DmartSalesData[[#This Row],[order_date]])</f>
        <v>2024</v>
      </c>
      <c r="S4648" s="73"/>
    </row>
    <row r="4649" spans="1:19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 t="str">
        <f>IF(DmartSalesData[[#This Row],[sales]]&gt;4000,"High Category",IF(DmartSalesData[[#This Row],[sales]]&gt;2000,"Medium Category","Low Category"))</f>
        <v>Low Category</v>
      </c>
      <c r="G4649" s="2">
        <v>0.32</v>
      </c>
      <c r="H4649" s="24">
        <f t="shared" si="144"/>
        <v>348.13120000000004</v>
      </c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63" t="str">
        <f>IF(AND(DmartSalesData[[#This Row],[sales]]&gt;3000,DmartSalesData[[#This Row],[profit]]&gt;500),"Good","Not Good")</f>
        <v>Not Good</v>
      </c>
      <c r="R4649" s="73">
        <f>YEAR(DmartSalesData[[#This Row],[order_date]])</f>
        <v>2023</v>
      </c>
      <c r="S4649" s="73"/>
    </row>
    <row r="4650" spans="1:19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 t="str">
        <f>IF(DmartSalesData[[#This Row],[sales]]&gt;4000,"High Category",IF(DmartSalesData[[#This Row],[sales]]&gt;2000,"Medium Category","Low Category"))</f>
        <v>Medium Category</v>
      </c>
      <c r="G4650" s="2">
        <v>0.48</v>
      </c>
      <c r="H4650" s="24">
        <f t="shared" si="144"/>
        <v>1093.2144000000001</v>
      </c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63" t="str">
        <f>IF(AND(DmartSalesData[[#This Row],[sales]]&gt;3000,DmartSalesData[[#This Row],[profit]]&gt;500),"Good","Not Good")</f>
        <v>Not Good</v>
      </c>
      <c r="R4650" s="73">
        <f>YEAR(DmartSalesData[[#This Row],[order_date]])</f>
        <v>2023</v>
      </c>
      <c r="S4650" s="73"/>
    </row>
    <row r="4651" spans="1:19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 t="str">
        <f>IF(DmartSalesData[[#This Row],[sales]]&gt;4000,"High Category",IF(DmartSalesData[[#This Row],[sales]]&gt;2000,"Medium Category","Low Category"))</f>
        <v>High Category</v>
      </c>
      <c r="G4651" s="2">
        <v>0.48</v>
      </c>
      <c r="H4651" s="24">
        <f t="shared" si="144"/>
        <v>2354.1071999999999</v>
      </c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63" t="str">
        <f>IF(AND(DmartSalesData[[#This Row],[sales]]&gt;3000,DmartSalesData[[#This Row],[profit]]&gt;500),"Good","Not Good")</f>
        <v>Good</v>
      </c>
      <c r="R4651" s="73">
        <f>YEAR(DmartSalesData[[#This Row],[order_date]])</f>
        <v>2023</v>
      </c>
      <c r="S4651" s="73"/>
    </row>
    <row r="4652" spans="1:19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 t="str">
        <f>IF(DmartSalesData[[#This Row],[sales]]&gt;4000,"High Category",IF(DmartSalesData[[#This Row],[sales]]&gt;2000,"Medium Category","Low Category"))</f>
        <v>Low Category</v>
      </c>
      <c r="G4652" s="2">
        <v>0.08</v>
      </c>
      <c r="H4652" s="24">
        <f t="shared" si="144"/>
        <v>153.20240000000001</v>
      </c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63" t="str">
        <f>IF(AND(DmartSalesData[[#This Row],[sales]]&gt;3000,DmartSalesData[[#This Row],[profit]]&gt;500),"Good","Not Good")</f>
        <v>Not Good</v>
      </c>
      <c r="R4652" s="73">
        <f>YEAR(DmartSalesData[[#This Row],[order_date]])</f>
        <v>2023</v>
      </c>
      <c r="S4652" s="73"/>
    </row>
    <row r="4653" spans="1:19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 t="str">
        <f>IF(DmartSalesData[[#This Row],[sales]]&gt;4000,"High Category",IF(DmartSalesData[[#This Row],[sales]]&gt;2000,"Medium Category","Low Category"))</f>
        <v>High Category</v>
      </c>
      <c r="G4653" s="2">
        <v>0.38</v>
      </c>
      <c r="H4653" s="24">
        <f t="shared" si="144"/>
        <v>1819.9644000000001</v>
      </c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63" t="str">
        <f>IF(AND(DmartSalesData[[#This Row],[sales]]&gt;3000,DmartSalesData[[#This Row],[profit]]&gt;500),"Good","Not Good")</f>
        <v>Not Good</v>
      </c>
      <c r="R4653" s="73">
        <f>YEAR(DmartSalesData[[#This Row],[order_date]])</f>
        <v>2024</v>
      </c>
      <c r="S4653" s="73"/>
    </row>
    <row r="4654" spans="1:19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 t="str">
        <f>IF(DmartSalesData[[#This Row],[sales]]&gt;4000,"High Category",IF(DmartSalesData[[#This Row],[sales]]&gt;2000,"Medium Category","Low Category"))</f>
        <v>High Category</v>
      </c>
      <c r="G4654" s="2">
        <v>0.42</v>
      </c>
      <c r="H4654" s="24">
        <f t="shared" si="144"/>
        <v>1682.268</v>
      </c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63" t="str">
        <f>IF(AND(DmartSalesData[[#This Row],[sales]]&gt;3000,DmartSalesData[[#This Row],[profit]]&gt;500),"Good","Not Good")</f>
        <v>Good</v>
      </c>
      <c r="R4654" s="73">
        <f>YEAR(DmartSalesData[[#This Row],[order_date]])</f>
        <v>2023</v>
      </c>
      <c r="S4654" s="73"/>
    </row>
    <row r="4655" spans="1:19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 t="str">
        <f>IF(DmartSalesData[[#This Row],[sales]]&gt;4000,"High Category",IF(DmartSalesData[[#This Row],[sales]]&gt;2000,"Medium Category","Low Category"))</f>
        <v>Medium Category</v>
      </c>
      <c r="G4655" s="2">
        <v>0.44</v>
      </c>
      <c r="H4655" s="24">
        <f t="shared" si="144"/>
        <v>997.18080000000009</v>
      </c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63" t="str">
        <f>IF(AND(DmartSalesData[[#This Row],[sales]]&gt;3000,DmartSalesData[[#This Row],[profit]]&gt;500),"Good","Not Good")</f>
        <v>Not Good</v>
      </c>
      <c r="R4655" s="73">
        <f>YEAR(DmartSalesData[[#This Row],[order_date]])</f>
        <v>2023</v>
      </c>
      <c r="S4655" s="73"/>
    </row>
    <row r="4656" spans="1:19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 t="str">
        <f>IF(DmartSalesData[[#This Row],[sales]]&gt;4000,"High Category",IF(DmartSalesData[[#This Row],[sales]]&gt;2000,"Medium Category","Low Category"))</f>
        <v>Medium Category</v>
      </c>
      <c r="G4656" s="2">
        <v>0.16</v>
      </c>
      <c r="H4656" s="24">
        <f t="shared" si="144"/>
        <v>440.8272</v>
      </c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63" t="str">
        <f>IF(AND(DmartSalesData[[#This Row],[sales]]&gt;3000,DmartSalesData[[#This Row],[profit]]&gt;500),"Good","Not Good")</f>
        <v>Not Good</v>
      </c>
      <c r="R4656" s="73">
        <f>YEAR(DmartSalesData[[#This Row],[order_date]])</f>
        <v>2023</v>
      </c>
      <c r="S4656" s="73"/>
    </row>
    <row r="4657" spans="1:19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 t="str">
        <f>IF(DmartSalesData[[#This Row],[sales]]&gt;4000,"High Category",IF(DmartSalesData[[#This Row],[sales]]&gt;2000,"Medium Category","Low Category"))</f>
        <v>Medium Category</v>
      </c>
      <c r="G4657" s="2">
        <v>0.14000000000000001</v>
      </c>
      <c r="H4657" s="24">
        <f t="shared" si="144"/>
        <v>430.70300000000003</v>
      </c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63" t="str">
        <f>IF(AND(DmartSalesData[[#This Row],[sales]]&gt;3000,DmartSalesData[[#This Row],[profit]]&gt;500),"Good","Not Good")</f>
        <v>Good</v>
      </c>
      <c r="R4657" s="73">
        <f>YEAR(DmartSalesData[[#This Row],[order_date]])</f>
        <v>2024</v>
      </c>
      <c r="S4657" s="73"/>
    </row>
    <row r="4658" spans="1:19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 t="str">
        <f>IF(DmartSalesData[[#This Row],[sales]]&gt;4000,"High Category",IF(DmartSalesData[[#This Row],[sales]]&gt;2000,"Medium Category","Low Category"))</f>
        <v>Medium Category</v>
      </c>
      <c r="G4658" s="2">
        <v>0.02</v>
      </c>
      <c r="H4658" s="24">
        <f t="shared" si="144"/>
        <v>67.245000000000005</v>
      </c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63" t="str">
        <f>IF(AND(DmartSalesData[[#This Row],[sales]]&gt;3000,DmartSalesData[[#This Row],[profit]]&gt;500),"Good","Not Good")</f>
        <v>Good</v>
      </c>
      <c r="R4658" s="73">
        <f>YEAR(DmartSalesData[[#This Row],[order_date]])</f>
        <v>2023</v>
      </c>
      <c r="S4658" s="73"/>
    </row>
    <row r="4659" spans="1:19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 t="str">
        <f>IF(DmartSalesData[[#This Row],[sales]]&gt;4000,"High Category",IF(DmartSalesData[[#This Row],[sales]]&gt;2000,"Medium Category","Low Category"))</f>
        <v>Low Category</v>
      </c>
      <c r="G4659" s="2">
        <v>0.2</v>
      </c>
      <c r="H4659" s="24">
        <f t="shared" si="144"/>
        <v>95.165999999999997</v>
      </c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63" t="str">
        <f>IF(AND(DmartSalesData[[#This Row],[sales]]&gt;3000,DmartSalesData[[#This Row],[profit]]&gt;500),"Good","Not Good")</f>
        <v>Not Good</v>
      </c>
      <c r="R4659" s="73">
        <f>YEAR(DmartSalesData[[#This Row],[order_date]])</f>
        <v>2024</v>
      </c>
      <c r="S4659" s="73"/>
    </row>
    <row r="4660" spans="1:19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 t="str">
        <f>IF(DmartSalesData[[#This Row],[sales]]&gt;4000,"High Category",IF(DmartSalesData[[#This Row],[sales]]&gt;2000,"Medium Category","Low Category"))</f>
        <v>High Category</v>
      </c>
      <c r="G4660" s="2">
        <v>0.06</v>
      </c>
      <c r="H4660" s="24">
        <f t="shared" si="144"/>
        <v>280.47479999999996</v>
      </c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63" t="str">
        <f>IF(AND(DmartSalesData[[#This Row],[sales]]&gt;3000,DmartSalesData[[#This Row],[profit]]&gt;500),"Good","Not Good")</f>
        <v>Good</v>
      </c>
      <c r="R4660" s="73">
        <f>YEAR(DmartSalesData[[#This Row],[order_date]])</f>
        <v>2024</v>
      </c>
      <c r="S4660" s="73"/>
    </row>
    <row r="4661" spans="1:19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 t="str">
        <f>IF(DmartSalesData[[#This Row],[sales]]&gt;4000,"High Category",IF(DmartSalesData[[#This Row],[sales]]&gt;2000,"Medium Category","Low Category"))</f>
        <v>Medium Category</v>
      </c>
      <c r="G4661" s="2">
        <v>0.39</v>
      </c>
      <c r="H4661" s="24">
        <f t="shared" si="144"/>
        <v>1179.8670000000002</v>
      </c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63" t="str">
        <f>IF(AND(DmartSalesData[[#This Row],[sales]]&gt;3000,DmartSalesData[[#This Row],[profit]]&gt;500),"Good","Not Good")</f>
        <v>Not Good</v>
      </c>
      <c r="R4661" s="73">
        <f>YEAR(DmartSalesData[[#This Row],[order_date]])</f>
        <v>2023</v>
      </c>
      <c r="S4661" s="73"/>
    </row>
    <row r="4662" spans="1:19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 t="str">
        <f>IF(DmartSalesData[[#This Row],[sales]]&gt;4000,"High Category",IF(DmartSalesData[[#This Row],[sales]]&gt;2000,"Medium Category","Low Category"))</f>
        <v>High Category</v>
      </c>
      <c r="G4662" s="2">
        <v>7.0000000000000007E-2</v>
      </c>
      <c r="H4662" s="24">
        <f t="shared" si="144"/>
        <v>326.38410000000005</v>
      </c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63" t="str">
        <f>IF(AND(DmartSalesData[[#This Row],[sales]]&gt;3000,DmartSalesData[[#This Row],[profit]]&gt;500),"Good","Not Good")</f>
        <v>Good</v>
      </c>
      <c r="R4662" s="73">
        <f>YEAR(DmartSalesData[[#This Row],[order_date]])</f>
        <v>2023</v>
      </c>
      <c r="S4662" s="73"/>
    </row>
    <row r="4663" spans="1:19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 t="str">
        <f>IF(DmartSalesData[[#This Row],[sales]]&gt;4000,"High Category",IF(DmartSalesData[[#This Row],[sales]]&gt;2000,"Medium Category","Low Category"))</f>
        <v>Medium Category</v>
      </c>
      <c r="G4663" s="2">
        <v>0.41</v>
      </c>
      <c r="H4663" s="24">
        <f t="shared" si="144"/>
        <v>1310.4829999999999</v>
      </c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63" t="str">
        <f>IF(AND(DmartSalesData[[#This Row],[sales]]&gt;3000,DmartSalesData[[#This Row],[profit]]&gt;500),"Good","Not Good")</f>
        <v>Not Good</v>
      </c>
      <c r="R4663" s="73">
        <f>YEAR(DmartSalesData[[#This Row],[order_date]])</f>
        <v>2024</v>
      </c>
      <c r="S4663" s="73"/>
    </row>
    <row r="4664" spans="1:19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 t="str">
        <f>IF(DmartSalesData[[#This Row],[sales]]&gt;4000,"High Category",IF(DmartSalesData[[#This Row],[sales]]&gt;2000,"Medium Category","Low Category"))</f>
        <v>Medium Category</v>
      </c>
      <c r="G4664" s="2">
        <v>0.05</v>
      </c>
      <c r="H4664" s="24">
        <f t="shared" si="144"/>
        <v>110.599</v>
      </c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63" t="str">
        <f>IF(AND(DmartSalesData[[#This Row],[sales]]&gt;3000,DmartSalesData[[#This Row],[profit]]&gt;500),"Good","Not Good")</f>
        <v>Not Good</v>
      </c>
      <c r="R4664" s="73">
        <f>YEAR(DmartSalesData[[#This Row],[order_date]])</f>
        <v>2023</v>
      </c>
      <c r="S4664" s="73"/>
    </row>
    <row r="4665" spans="1:19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 t="str">
        <f>IF(DmartSalesData[[#This Row],[sales]]&gt;4000,"High Category",IF(DmartSalesData[[#This Row],[sales]]&gt;2000,"Medium Category","Low Category"))</f>
        <v>Medium Category</v>
      </c>
      <c r="G4665" s="2">
        <v>0.24</v>
      </c>
      <c r="H4665" s="24">
        <f t="shared" si="144"/>
        <v>690.70799999999997</v>
      </c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63" t="str">
        <f>IF(AND(DmartSalesData[[#This Row],[sales]]&gt;3000,DmartSalesData[[#This Row],[profit]]&gt;500),"Good","Not Good")</f>
        <v>Not Good</v>
      </c>
      <c r="R4665" s="73">
        <f>YEAR(DmartSalesData[[#This Row],[order_date]])</f>
        <v>2024</v>
      </c>
      <c r="S4665" s="73"/>
    </row>
    <row r="4666" spans="1:19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 t="str">
        <f>IF(DmartSalesData[[#This Row],[sales]]&gt;4000,"High Category",IF(DmartSalesData[[#This Row],[sales]]&gt;2000,"Medium Category","Low Category"))</f>
        <v>High Category</v>
      </c>
      <c r="G4666" s="2">
        <v>0.19</v>
      </c>
      <c r="H4666" s="24">
        <f t="shared" si="144"/>
        <v>791.26829999999995</v>
      </c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63" t="str">
        <f>IF(AND(DmartSalesData[[#This Row],[sales]]&gt;3000,DmartSalesData[[#This Row],[profit]]&gt;500),"Good","Not Good")</f>
        <v>Not Good</v>
      </c>
      <c r="R4666" s="73">
        <f>YEAR(DmartSalesData[[#This Row],[order_date]])</f>
        <v>2024</v>
      </c>
      <c r="S4666" s="73"/>
    </row>
    <row r="4667" spans="1:19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 t="str">
        <f>IF(DmartSalesData[[#This Row],[sales]]&gt;4000,"High Category",IF(DmartSalesData[[#This Row],[sales]]&gt;2000,"Medium Category","Low Category"))</f>
        <v>Low Category</v>
      </c>
      <c r="G4667" s="2">
        <v>0.3</v>
      </c>
      <c r="H4667" s="24">
        <f t="shared" si="144"/>
        <v>509.40599999999995</v>
      </c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63" t="str">
        <f>IF(AND(DmartSalesData[[#This Row],[sales]]&gt;3000,DmartSalesData[[#This Row],[profit]]&gt;500),"Good","Not Good")</f>
        <v>Not Good</v>
      </c>
      <c r="R4667" s="73">
        <f>YEAR(DmartSalesData[[#This Row],[order_date]])</f>
        <v>2024</v>
      </c>
      <c r="S4667" s="73"/>
    </row>
    <row r="4668" spans="1:19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 t="str">
        <f>IF(DmartSalesData[[#This Row],[sales]]&gt;4000,"High Category",IF(DmartSalesData[[#This Row],[sales]]&gt;2000,"Medium Category","Low Category"))</f>
        <v>High Category</v>
      </c>
      <c r="G4668" s="2">
        <v>0.26</v>
      </c>
      <c r="H4668" s="24">
        <f t="shared" si="144"/>
        <v>1244.529</v>
      </c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63" t="str">
        <f>IF(AND(DmartSalesData[[#This Row],[sales]]&gt;3000,DmartSalesData[[#This Row],[profit]]&gt;500),"Good","Not Good")</f>
        <v>Good</v>
      </c>
      <c r="R4668" s="73">
        <f>YEAR(DmartSalesData[[#This Row],[order_date]])</f>
        <v>2023</v>
      </c>
      <c r="S4668" s="73"/>
    </row>
    <row r="4669" spans="1:19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 t="str">
        <f>IF(DmartSalesData[[#This Row],[sales]]&gt;4000,"High Category",IF(DmartSalesData[[#This Row],[sales]]&gt;2000,"Medium Category","Low Category"))</f>
        <v>Medium Category</v>
      </c>
      <c r="G4669" s="2">
        <v>0.3</v>
      </c>
      <c r="H4669" s="24">
        <f t="shared" si="144"/>
        <v>714.95399999999995</v>
      </c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63" t="str">
        <f>IF(AND(DmartSalesData[[#This Row],[sales]]&gt;3000,DmartSalesData[[#This Row],[profit]]&gt;500),"Good","Not Good")</f>
        <v>Not Good</v>
      </c>
      <c r="R4669" s="73">
        <f>YEAR(DmartSalesData[[#This Row],[order_date]])</f>
        <v>2024</v>
      </c>
      <c r="S4669" s="73"/>
    </row>
    <row r="4670" spans="1:19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 t="str">
        <f>IF(DmartSalesData[[#This Row],[sales]]&gt;4000,"High Category",IF(DmartSalesData[[#This Row],[sales]]&gt;2000,"Medium Category","Low Category"))</f>
        <v>High Category</v>
      </c>
      <c r="G4670" s="2">
        <v>0</v>
      </c>
      <c r="H4670" s="24">
        <f t="shared" si="144"/>
        <v>0</v>
      </c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63" t="str">
        <f>IF(AND(DmartSalesData[[#This Row],[sales]]&gt;3000,DmartSalesData[[#This Row],[profit]]&gt;500),"Good","Not Good")</f>
        <v>Not Good</v>
      </c>
      <c r="R4670" s="73">
        <f>YEAR(DmartSalesData[[#This Row],[order_date]])</f>
        <v>2023</v>
      </c>
      <c r="S4670" s="73"/>
    </row>
    <row r="4671" spans="1:19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 t="str">
        <f>IF(DmartSalesData[[#This Row],[sales]]&gt;4000,"High Category",IF(DmartSalesData[[#This Row],[sales]]&gt;2000,"Medium Category","Low Category"))</f>
        <v>High Category</v>
      </c>
      <c r="G4671" s="2">
        <v>0.06</v>
      </c>
      <c r="H4671" s="24">
        <f t="shared" si="144"/>
        <v>264.94259999999997</v>
      </c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63" t="str">
        <f>IF(AND(DmartSalesData[[#This Row],[sales]]&gt;3000,DmartSalesData[[#This Row],[profit]]&gt;500),"Good","Not Good")</f>
        <v>Not Good</v>
      </c>
      <c r="R4671" s="73">
        <f>YEAR(DmartSalesData[[#This Row],[order_date]])</f>
        <v>2024</v>
      </c>
      <c r="S4671" s="73"/>
    </row>
    <row r="4672" spans="1:19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 t="str">
        <f>IF(DmartSalesData[[#This Row],[sales]]&gt;4000,"High Category",IF(DmartSalesData[[#This Row],[sales]]&gt;2000,"Medium Category","Low Category"))</f>
        <v>Medium Category</v>
      </c>
      <c r="G4672" s="2">
        <v>0.26</v>
      </c>
      <c r="H4672" s="24">
        <f t="shared" si="144"/>
        <v>1004.0004</v>
      </c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63" t="str">
        <f>IF(AND(DmartSalesData[[#This Row],[sales]]&gt;3000,DmartSalesData[[#This Row],[profit]]&gt;500),"Good","Not Good")</f>
        <v>Not Good</v>
      </c>
      <c r="R4672" s="73">
        <f>YEAR(DmartSalesData[[#This Row],[order_date]])</f>
        <v>2023</v>
      </c>
      <c r="S4672" s="73"/>
    </row>
    <row r="4673" spans="1:19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 t="str">
        <f>IF(DmartSalesData[[#This Row],[sales]]&gt;4000,"High Category",IF(DmartSalesData[[#This Row],[sales]]&gt;2000,"Medium Category","Low Category"))</f>
        <v>Medium Category</v>
      </c>
      <c r="G4673" s="2">
        <v>0.11</v>
      </c>
      <c r="H4673" s="24">
        <f t="shared" si="144"/>
        <v>262.9495</v>
      </c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63" t="str">
        <f>IF(AND(DmartSalesData[[#This Row],[sales]]&gt;3000,DmartSalesData[[#This Row],[profit]]&gt;500),"Good","Not Good")</f>
        <v>Not Good</v>
      </c>
      <c r="R4673" s="73">
        <f>YEAR(DmartSalesData[[#This Row],[order_date]])</f>
        <v>2024</v>
      </c>
      <c r="S4673" s="73"/>
    </row>
    <row r="4674" spans="1:19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 t="str">
        <f>IF(DmartSalesData[[#This Row],[sales]]&gt;4000,"High Category",IF(DmartSalesData[[#This Row],[sales]]&gt;2000,"Medium Category","Low Category"))</f>
        <v>Medium Category</v>
      </c>
      <c r="G4674" s="2">
        <v>0.04</v>
      </c>
      <c r="H4674" s="24">
        <f t="shared" ref="H4674:H4737" si="146">E4674*G4674</f>
        <v>119.0412</v>
      </c>
      <c r="I4674" s="2">
        <f t="shared" ref="I4674:I4737" si="147">E4674-H4674</f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63" t="str">
        <f>IF(AND(DmartSalesData[[#This Row],[sales]]&gt;3000,DmartSalesData[[#This Row],[profit]]&gt;500),"Good","Not Good")</f>
        <v>Not Good</v>
      </c>
      <c r="R4674" s="73">
        <f>YEAR(DmartSalesData[[#This Row],[order_date]])</f>
        <v>2024</v>
      </c>
      <c r="S4674" s="73"/>
    </row>
    <row r="4675" spans="1:19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 t="str">
        <f>IF(DmartSalesData[[#This Row],[sales]]&gt;4000,"High Category",IF(DmartSalesData[[#This Row],[sales]]&gt;2000,"Medium Category","Low Category"))</f>
        <v>High Category</v>
      </c>
      <c r="G4675" s="2">
        <v>0.11</v>
      </c>
      <c r="H4675" s="24">
        <f t="shared" si="146"/>
        <v>462.69740000000002</v>
      </c>
      <c r="I4675" s="2">
        <f t="shared" si="147"/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63" t="str">
        <f>IF(AND(DmartSalesData[[#This Row],[sales]]&gt;3000,DmartSalesData[[#This Row],[profit]]&gt;500),"Good","Not Good")</f>
        <v>Good</v>
      </c>
      <c r="R4675" s="73">
        <f>YEAR(DmartSalesData[[#This Row],[order_date]])</f>
        <v>2023</v>
      </c>
      <c r="S4675" s="73"/>
    </row>
    <row r="4676" spans="1:19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 t="str">
        <f>IF(DmartSalesData[[#This Row],[sales]]&gt;4000,"High Category",IF(DmartSalesData[[#This Row],[sales]]&gt;2000,"Medium Category","Low Category"))</f>
        <v>Medium Category</v>
      </c>
      <c r="G4676" s="2">
        <v>0.39</v>
      </c>
      <c r="H4676" s="24">
        <f t="shared" si="146"/>
        <v>1078.6893</v>
      </c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63" t="str">
        <f>IF(AND(DmartSalesData[[#This Row],[sales]]&gt;3000,DmartSalesData[[#This Row],[profit]]&gt;500),"Good","Not Good")</f>
        <v>Not Good</v>
      </c>
      <c r="R4676" s="73">
        <f>YEAR(DmartSalesData[[#This Row],[order_date]])</f>
        <v>2024</v>
      </c>
      <c r="S4676" s="73"/>
    </row>
    <row r="4677" spans="1:19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 t="str">
        <f>IF(DmartSalesData[[#This Row],[sales]]&gt;4000,"High Category",IF(DmartSalesData[[#This Row],[sales]]&gt;2000,"Medium Category","Low Category"))</f>
        <v>Medium Category</v>
      </c>
      <c r="G4677" s="2">
        <v>0.27</v>
      </c>
      <c r="H4677" s="24">
        <f t="shared" si="146"/>
        <v>1003.6251000000001</v>
      </c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63" t="str">
        <f>IF(AND(DmartSalesData[[#This Row],[sales]]&gt;3000,DmartSalesData[[#This Row],[profit]]&gt;500),"Good","Not Good")</f>
        <v>Not Good</v>
      </c>
      <c r="R4677" s="73">
        <f>YEAR(DmartSalesData[[#This Row],[order_date]])</f>
        <v>2024</v>
      </c>
      <c r="S4677" s="73"/>
    </row>
    <row r="4678" spans="1:19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 t="str">
        <f>IF(DmartSalesData[[#This Row],[sales]]&gt;4000,"High Category",IF(DmartSalesData[[#This Row],[sales]]&gt;2000,"Medium Category","Low Category"))</f>
        <v>Medium Category</v>
      </c>
      <c r="G4678" s="2">
        <v>0.1</v>
      </c>
      <c r="H4678" s="24">
        <f t="shared" si="146"/>
        <v>397.423</v>
      </c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63" t="str">
        <f>IF(AND(DmartSalesData[[#This Row],[sales]]&gt;3000,DmartSalesData[[#This Row],[profit]]&gt;500),"Good","Not Good")</f>
        <v>Good</v>
      </c>
      <c r="R4678" s="73">
        <f>YEAR(DmartSalesData[[#This Row],[order_date]])</f>
        <v>2024</v>
      </c>
      <c r="S4678" s="73"/>
    </row>
    <row r="4679" spans="1:19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 t="str">
        <f>IF(DmartSalesData[[#This Row],[sales]]&gt;4000,"High Category",IF(DmartSalesData[[#This Row],[sales]]&gt;2000,"Medium Category","Low Category"))</f>
        <v>Medium Category</v>
      </c>
      <c r="G4679" s="2">
        <v>0.01</v>
      </c>
      <c r="H4679" s="24">
        <f t="shared" si="146"/>
        <v>26.1417</v>
      </c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63" t="str">
        <f>IF(AND(DmartSalesData[[#This Row],[sales]]&gt;3000,DmartSalesData[[#This Row],[profit]]&gt;500),"Good","Not Good")</f>
        <v>Not Good</v>
      </c>
      <c r="R4679" s="73">
        <f>YEAR(DmartSalesData[[#This Row],[order_date]])</f>
        <v>2023</v>
      </c>
      <c r="S4679" s="73"/>
    </row>
    <row r="4680" spans="1:19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 t="str">
        <f>IF(DmartSalesData[[#This Row],[sales]]&gt;4000,"High Category",IF(DmartSalesData[[#This Row],[sales]]&gt;2000,"Medium Category","Low Category"))</f>
        <v>Medium Category</v>
      </c>
      <c r="G4680" s="2">
        <v>0.18</v>
      </c>
      <c r="H4680" s="24">
        <f t="shared" si="146"/>
        <v>490.96980000000002</v>
      </c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63" t="str">
        <f>IF(AND(DmartSalesData[[#This Row],[sales]]&gt;3000,DmartSalesData[[#This Row],[profit]]&gt;500),"Good","Not Good")</f>
        <v>Not Good</v>
      </c>
      <c r="R4680" s="73">
        <f>YEAR(DmartSalesData[[#This Row],[order_date]])</f>
        <v>2023</v>
      </c>
      <c r="S4680" s="73"/>
    </row>
    <row r="4681" spans="1:19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 t="str">
        <f>IF(DmartSalesData[[#This Row],[sales]]&gt;4000,"High Category",IF(DmartSalesData[[#This Row],[sales]]&gt;2000,"Medium Category","Low Category"))</f>
        <v>Low Category</v>
      </c>
      <c r="G4681" s="2">
        <v>0.18</v>
      </c>
      <c r="H4681" s="24">
        <f t="shared" si="146"/>
        <v>192.49020000000002</v>
      </c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63" t="str">
        <f>IF(AND(DmartSalesData[[#This Row],[sales]]&gt;3000,DmartSalesData[[#This Row],[profit]]&gt;500),"Good","Not Good")</f>
        <v>Not Good</v>
      </c>
      <c r="R4681" s="73">
        <f>YEAR(DmartSalesData[[#This Row],[order_date]])</f>
        <v>2024</v>
      </c>
      <c r="S4681" s="73"/>
    </row>
    <row r="4682" spans="1:19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 t="str">
        <f>IF(DmartSalesData[[#This Row],[sales]]&gt;4000,"High Category",IF(DmartSalesData[[#This Row],[sales]]&gt;2000,"Medium Category","Low Category"))</f>
        <v>Low Category</v>
      </c>
      <c r="G4682" s="2">
        <v>0.37</v>
      </c>
      <c r="H4682" s="24">
        <f t="shared" si="146"/>
        <v>480.71140000000003</v>
      </c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63" t="str">
        <f>IF(AND(DmartSalesData[[#This Row],[sales]]&gt;3000,DmartSalesData[[#This Row],[profit]]&gt;500),"Good","Not Good")</f>
        <v>Not Good</v>
      </c>
      <c r="R4682" s="73">
        <f>YEAR(DmartSalesData[[#This Row],[order_date]])</f>
        <v>2024</v>
      </c>
      <c r="S4682" s="73"/>
    </row>
    <row r="4683" spans="1:19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 t="str">
        <f>IF(DmartSalesData[[#This Row],[sales]]&gt;4000,"High Category",IF(DmartSalesData[[#This Row],[sales]]&gt;2000,"Medium Category","Low Category"))</f>
        <v>High Category</v>
      </c>
      <c r="G4683" s="2">
        <v>0.46</v>
      </c>
      <c r="H4683" s="24">
        <f t="shared" si="146"/>
        <v>2085.7412000000004</v>
      </c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63" t="str">
        <f>IF(AND(DmartSalesData[[#This Row],[sales]]&gt;3000,DmartSalesData[[#This Row],[profit]]&gt;500),"Good","Not Good")</f>
        <v>Good</v>
      </c>
      <c r="R4683" s="73">
        <f>YEAR(DmartSalesData[[#This Row],[order_date]])</f>
        <v>2024</v>
      </c>
      <c r="S4683" s="73"/>
    </row>
    <row r="4684" spans="1:19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 t="str">
        <f>IF(DmartSalesData[[#This Row],[sales]]&gt;4000,"High Category",IF(DmartSalesData[[#This Row],[sales]]&gt;2000,"Medium Category","Low Category"))</f>
        <v>High Category</v>
      </c>
      <c r="G4684" s="2">
        <v>0.19</v>
      </c>
      <c r="H4684" s="24">
        <f t="shared" si="146"/>
        <v>801.34780000000001</v>
      </c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63" t="str">
        <f>IF(AND(DmartSalesData[[#This Row],[sales]]&gt;3000,DmartSalesData[[#This Row],[profit]]&gt;500),"Good","Not Good")</f>
        <v>Good</v>
      </c>
      <c r="R4684" s="73">
        <f>YEAR(DmartSalesData[[#This Row],[order_date]])</f>
        <v>2023</v>
      </c>
      <c r="S4684" s="73"/>
    </row>
    <row r="4685" spans="1:19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 t="str">
        <f>IF(DmartSalesData[[#This Row],[sales]]&gt;4000,"High Category",IF(DmartSalesData[[#This Row],[sales]]&gt;2000,"Medium Category","Low Category"))</f>
        <v>Low Category</v>
      </c>
      <c r="G4685" s="2">
        <v>0.34</v>
      </c>
      <c r="H4685" s="24">
        <f t="shared" si="146"/>
        <v>50.864000000000004</v>
      </c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63" t="str">
        <f>IF(AND(DmartSalesData[[#This Row],[sales]]&gt;3000,DmartSalesData[[#This Row],[profit]]&gt;500),"Good","Not Good")</f>
        <v>Not Good</v>
      </c>
      <c r="R4685" s="73">
        <f>YEAR(DmartSalesData[[#This Row],[order_date]])</f>
        <v>2024</v>
      </c>
      <c r="S4685" s="73"/>
    </row>
    <row r="4686" spans="1:19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 t="str">
        <f>IF(DmartSalesData[[#This Row],[sales]]&gt;4000,"High Category",IF(DmartSalesData[[#This Row],[sales]]&gt;2000,"Medium Category","Low Category"))</f>
        <v>High Category</v>
      </c>
      <c r="G4686" s="2">
        <v>0.32</v>
      </c>
      <c r="H4686" s="24">
        <f t="shared" si="146"/>
        <v>1395.2</v>
      </c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63" t="str">
        <f>IF(AND(DmartSalesData[[#This Row],[sales]]&gt;3000,DmartSalesData[[#This Row],[profit]]&gt;500),"Good","Not Good")</f>
        <v>Good</v>
      </c>
      <c r="R4686" s="73">
        <f>YEAR(DmartSalesData[[#This Row],[order_date]])</f>
        <v>2024</v>
      </c>
      <c r="S4686" s="73"/>
    </row>
    <row r="4687" spans="1:19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 t="str">
        <f>IF(DmartSalesData[[#This Row],[sales]]&gt;4000,"High Category",IF(DmartSalesData[[#This Row],[sales]]&gt;2000,"Medium Category","Low Category"))</f>
        <v>Low Category</v>
      </c>
      <c r="G4687" s="2">
        <v>0.21</v>
      </c>
      <c r="H4687" s="24">
        <f t="shared" si="146"/>
        <v>46.966499999999996</v>
      </c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63" t="str">
        <f>IF(AND(DmartSalesData[[#This Row],[sales]]&gt;3000,DmartSalesData[[#This Row],[profit]]&gt;500),"Good","Not Good")</f>
        <v>Not Good</v>
      </c>
      <c r="R4687" s="73">
        <f>YEAR(DmartSalesData[[#This Row],[order_date]])</f>
        <v>2023</v>
      </c>
      <c r="S4687" s="73"/>
    </row>
    <row r="4688" spans="1:19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 t="str">
        <f>IF(DmartSalesData[[#This Row],[sales]]&gt;4000,"High Category",IF(DmartSalesData[[#This Row],[sales]]&gt;2000,"Medium Category","Low Category"))</f>
        <v>Medium Category</v>
      </c>
      <c r="G4688" s="2">
        <v>0.03</v>
      </c>
      <c r="H4688" s="24">
        <f t="shared" si="146"/>
        <v>70.367100000000008</v>
      </c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63" t="str">
        <f>IF(AND(DmartSalesData[[#This Row],[sales]]&gt;3000,DmartSalesData[[#This Row],[profit]]&gt;500),"Good","Not Good")</f>
        <v>Not Good</v>
      </c>
      <c r="R4688" s="73">
        <f>YEAR(DmartSalesData[[#This Row],[order_date]])</f>
        <v>2023</v>
      </c>
      <c r="S4688" s="73"/>
    </row>
    <row r="4689" spans="1:19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 t="str">
        <f>IF(DmartSalesData[[#This Row],[sales]]&gt;4000,"High Category",IF(DmartSalesData[[#This Row],[sales]]&gt;2000,"Medium Category","Low Category"))</f>
        <v>Low Category</v>
      </c>
      <c r="G4689" s="2">
        <v>0.24</v>
      </c>
      <c r="H4689" s="24">
        <f t="shared" si="146"/>
        <v>103.3008</v>
      </c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63" t="str">
        <f>IF(AND(DmartSalesData[[#This Row],[sales]]&gt;3000,DmartSalesData[[#This Row],[profit]]&gt;500),"Good","Not Good")</f>
        <v>Not Good</v>
      </c>
      <c r="R4689" s="73">
        <f>YEAR(DmartSalesData[[#This Row],[order_date]])</f>
        <v>2024</v>
      </c>
      <c r="S4689" s="73"/>
    </row>
    <row r="4690" spans="1:19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 t="str">
        <f>IF(DmartSalesData[[#This Row],[sales]]&gt;4000,"High Category",IF(DmartSalesData[[#This Row],[sales]]&gt;2000,"Medium Category","Low Category"))</f>
        <v>High Category</v>
      </c>
      <c r="G4690" s="2">
        <v>0.18</v>
      </c>
      <c r="H4690" s="24">
        <f t="shared" si="146"/>
        <v>872.50139999999988</v>
      </c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63" t="str">
        <f>IF(AND(DmartSalesData[[#This Row],[sales]]&gt;3000,DmartSalesData[[#This Row],[profit]]&gt;500),"Good","Not Good")</f>
        <v>Good</v>
      </c>
      <c r="R4690" s="73">
        <f>YEAR(DmartSalesData[[#This Row],[order_date]])</f>
        <v>2023</v>
      </c>
      <c r="S4690" s="73"/>
    </row>
    <row r="4691" spans="1:19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 t="str">
        <f>IF(DmartSalesData[[#This Row],[sales]]&gt;4000,"High Category",IF(DmartSalesData[[#This Row],[sales]]&gt;2000,"Medium Category","Low Category"))</f>
        <v>High Category</v>
      </c>
      <c r="G4691" s="2">
        <v>0.28000000000000003</v>
      </c>
      <c r="H4691" s="24">
        <f t="shared" si="146"/>
        <v>1362.0208</v>
      </c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63" t="str">
        <f>IF(AND(DmartSalesData[[#This Row],[sales]]&gt;3000,DmartSalesData[[#This Row],[profit]]&gt;500),"Good","Not Good")</f>
        <v>Good</v>
      </c>
      <c r="R4691" s="73">
        <f>YEAR(DmartSalesData[[#This Row],[order_date]])</f>
        <v>2024</v>
      </c>
      <c r="S4691" s="73"/>
    </row>
    <row r="4692" spans="1:19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 t="str">
        <f>IF(DmartSalesData[[#This Row],[sales]]&gt;4000,"High Category",IF(DmartSalesData[[#This Row],[sales]]&gt;2000,"Medium Category","Low Category"))</f>
        <v>Medium Category</v>
      </c>
      <c r="G4692" s="2">
        <v>0.06</v>
      </c>
      <c r="H4692" s="24">
        <f t="shared" si="146"/>
        <v>185.59619999999998</v>
      </c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63" t="str">
        <f>IF(AND(DmartSalesData[[#This Row],[sales]]&gt;3000,DmartSalesData[[#This Row],[profit]]&gt;500),"Good","Not Good")</f>
        <v>Good</v>
      </c>
      <c r="R4692" s="73">
        <f>YEAR(DmartSalesData[[#This Row],[order_date]])</f>
        <v>2023</v>
      </c>
      <c r="S4692" s="73"/>
    </row>
    <row r="4693" spans="1:19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 t="str">
        <f>IF(DmartSalesData[[#This Row],[sales]]&gt;4000,"High Category",IF(DmartSalesData[[#This Row],[sales]]&gt;2000,"Medium Category","Low Category"))</f>
        <v>Medium Category</v>
      </c>
      <c r="G4693" s="2">
        <v>0.36</v>
      </c>
      <c r="H4693" s="24">
        <f t="shared" si="146"/>
        <v>727.84799999999996</v>
      </c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63" t="str">
        <f>IF(AND(DmartSalesData[[#This Row],[sales]]&gt;3000,DmartSalesData[[#This Row],[profit]]&gt;500),"Good","Not Good")</f>
        <v>Not Good</v>
      </c>
      <c r="R4693" s="73">
        <f>YEAR(DmartSalesData[[#This Row],[order_date]])</f>
        <v>2024</v>
      </c>
      <c r="S4693" s="73"/>
    </row>
    <row r="4694" spans="1:19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 t="str">
        <f>IF(DmartSalesData[[#This Row],[sales]]&gt;4000,"High Category",IF(DmartSalesData[[#This Row],[sales]]&gt;2000,"Medium Category","Low Category"))</f>
        <v>Medium Category</v>
      </c>
      <c r="G4694" s="2">
        <v>0.39</v>
      </c>
      <c r="H4694" s="24">
        <f t="shared" si="146"/>
        <v>1017.4164000000001</v>
      </c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63" t="str">
        <f>IF(AND(DmartSalesData[[#This Row],[sales]]&gt;3000,DmartSalesData[[#This Row],[profit]]&gt;500),"Good","Not Good")</f>
        <v>Not Good</v>
      </c>
      <c r="R4694" s="73">
        <f>YEAR(DmartSalesData[[#This Row],[order_date]])</f>
        <v>2024</v>
      </c>
      <c r="S4694" s="73"/>
    </row>
    <row r="4695" spans="1:19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 t="str">
        <f>IF(DmartSalesData[[#This Row],[sales]]&gt;4000,"High Category",IF(DmartSalesData[[#This Row],[sales]]&gt;2000,"Medium Category","Low Category"))</f>
        <v>Medium Category</v>
      </c>
      <c r="G4695" s="2">
        <v>0.19</v>
      </c>
      <c r="H4695" s="24">
        <f t="shared" si="146"/>
        <v>728.70130000000006</v>
      </c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63" t="str">
        <f>IF(AND(DmartSalesData[[#This Row],[sales]]&gt;3000,DmartSalesData[[#This Row],[profit]]&gt;500),"Good","Not Good")</f>
        <v>Good</v>
      </c>
      <c r="R4695" s="73">
        <f>YEAR(DmartSalesData[[#This Row],[order_date]])</f>
        <v>2023</v>
      </c>
      <c r="S4695" s="73"/>
    </row>
    <row r="4696" spans="1:19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 t="str">
        <f>IF(DmartSalesData[[#This Row],[sales]]&gt;4000,"High Category",IF(DmartSalesData[[#This Row],[sales]]&gt;2000,"Medium Category","Low Category"))</f>
        <v>Low Category</v>
      </c>
      <c r="G4696" s="2">
        <v>0.09</v>
      </c>
      <c r="H4696" s="24">
        <f t="shared" si="146"/>
        <v>107.4285</v>
      </c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63" t="str">
        <f>IF(AND(DmartSalesData[[#This Row],[sales]]&gt;3000,DmartSalesData[[#This Row],[profit]]&gt;500),"Good","Not Good")</f>
        <v>Not Good</v>
      </c>
      <c r="R4696" s="73">
        <f>YEAR(DmartSalesData[[#This Row],[order_date]])</f>
        <v>2023</v>
      </c>
      <c r="S4696" s="73"/>
    </row>
    <row r="4697" spans="1:19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 t="str">
        <f>IF(DmartSalesData[[#This Row],[sales]]&gt;4000,"High Category",IF(DmartSalesData[[#This Row],[sales]]&gt;2000,"Medium Category","Low Category"))</f>
        <v>Medium Category</v>
      </c>
      <c r="G4697" s="2">
        <v>0.31</v>
      </c>
      <c r="H4697" s="24">
        <f t="shared" si="146"/>
        <v>701.97640000000001</v>
      </c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63" t="str">
        <f>IF(AND(DmartSalesData[[#This Row],[sales]]&gt;3000,DmartSalesData[[#This Row],[profit]]&gt;500),"Good","Not Good")</f>
        <v>Not Good</v>
      </c>
      <c r="R4697" s="73">
        <f>YEAR(DmartSalesData[[#This Row],[order_date]])</f>
        <v>2024</v>
      </c>
      <c r="S4697" s="73"/>
    </row>
    <row r="4698" spans="1:19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 t="str">
        <f>IF(DmartSalesData[[#This Row],[sales]]&gt;4000,"High Category",IF(DmartSalesData[[#This Row],[sales]]&gt;2000,"Medium Category","Low Category"))</f>
        <v>Medium Category</v>
      </c>
      <c r="G4698" s="2">
        <v>0.48</v>
      </c>
      <c r="H4698" s="24">
        <f t="shared" si="146"/>
        <v>1782.0575999999999</v>
      </c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63" t="str">
        <f>IF(AND(DmartSalesData[[#This Row],[sales]]&gt;3000,DmartSalesData[[#This Row],[profit]]&gt;500),"Good","Not Good")</f>
        <v>Not Good</v>
      </c>
      <c r="R4698" s="73">
        <f>YEAR(DmartSalesData[[#This Row],[order_date]])</f>
        <v>2023</v>
      </c>
      <c r="S4698" s="73"/>
    </row>
    <row r="4699" spans="1:19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 t="str">
        <f>IF(DmartSalesData[[#This Row],[sales]]&gt;4000,"High Category",IF(DmartSalesData[[#This Row],[sales]]&gt;2000,"Medium Category","Low Category"))</f>
        <v>Medium Category</v>
      </c>
      <c r="G4699" s="2">
        <v>0.35</v>
      </c>
      <c r="H4699" s="24">
        <f t="shared" si="146"/>
        <v>713.09699999999998</v>
      </c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63" t="str">
        <f>IF(AND(DmartSalesData[[#This Row],[sales]]&gt;3000,DmartSalesData[[#This Row],[profit]]&gt;500),"Good","Not Good")</f>
        <v>Not Good</v>
      </c>
      <c r="R4699" s="73">
        <f>YEAR(DmartSalesData[[#This Row],[order_date]])</f>
        <v>2023</v>
      </c>
      <c r="S4699" s="73"/>
    </row>
    <row r="4700" spans="1:19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 t="str">
        <f>IF(DmartSalesData[[#This Row],[sales]]&gt;4000,"High Category",IF(DmartSalesData[[#This Row],[sales]]&gt;2000,"Medium Category","Low Category"))</f>
        <v>Low Category</v>
      </c>
      <c r="G4700" s="2">
        <v>0.06</v>
      </c>
      <c r="H4700" s="24">
        <f t="shared" si="146"/>
        <v>15.406799999999997</v>
      </c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63" t="str">
        <f>IF(AND(DmartSalesData[[#This Row],[sales]]&gt;3000,DmartSalesData[[#This Row],[profit]]&gt;500),"Good","Not Good")</f>
        <v>Not Good</v>
      </c>
      <c r="R4700" s="73">
        <f>YEAR(DmartSalesData[[#This Row],[order_date]])</f>
        <v>2024</v>
      </c>
      <c r="S4700" s="73"/>
    </row>
    <row r="4701" spans="1:19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 t="str">
        <f>IF(DmartSalesData[[#This Row],[sales]]&gt;4000,"High Category",IF(DmartSalesData[[#This Row],[sales]]&gt;2000,"Medium Category","Low Category"))</f>
        <v>Medium Category</v>
      </c>
      <c r="G4701" s="2">
        <v>0.2</v>
      </c>
      <c r="H4701" s="24">
        <f t="shared" si="146"/>
        <v>517.24599999999998</v>
      </c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63" t="str">
        <f>IF(AND(DmartSalesData[[#This Row],[sales]]&gt;3000,DmartSalesData[[#This Row],[profit]]&gt;500),"Good","Not Good")</f>
        <v>Not Good</v>
      </c>
      <c r="R4701" s="73">
        <f>YEAR(DmartSalesData[[#This Row],[order_date]])</f>
        <v>2023</v>
      </c>
      <c r="S4701" s="73"/>
    </row>
    <row r="4702" spans="1:19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 t="str">
        <f>IF(DmartSalesData[[#This Row],[sales]]&gt;4000,"High Category",IF(DmartSalesData[[#This Row],[sales]]&gt;2000,"Medium Category","Low Category"))</f>
        <v>Medium Category</v>
      </c>
      <c r="G4702" s="2">
        <v>0.46</v>
      </c>
      <c r="H4702" s="24">
        <f t="shared" si="146"/>
        <v>1708.1226000000001</v>
      </c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63" t="str">
        <f>IF(AND(DmartSalesData[[#This Row],[sales]]&gt;3000,DmartSalesData[[#This Row],[profit]]&gt;500),"Good","Not Good")</f>
        <v>Good</v>
      </c>
      <c r="R4702" s="73">
        <f>YEAR(DmartSalesData[[#This Row],[order_date]])</f>
        <v>2024</v>
      </c>
      <c r="S4702" s="73"/>
    </row>
    <row r="4703" spans="1:19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 t="str">
        <f>IF(DmartSalesData[[#This Row],[sales]]&gt;4000,"High Category",IF(DmartSalesData[[#This Row],[sales]]&gt;2000,"Medium Category","Low Category"))</f>
        <v>High Category</v>
      </c>
      <c r="G4703" s="2">
        <v>0.32</v>
      </c>
      <c r="H4703" s="24">
        <f t="shared" si="146"/>
        <v>1563.6479999999999</v>
      </c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63" t="str">
        <f>IF(AND(DmartSalesData[[#This Row],[sales]]&gt;3000,DmartSalesData[[#This Row],[profit]]&gt;500),"Good","Not Good")</f>
        <v>Good</v>
      </c>
      <c r="R4703" s="73">
        <f>YEAR(DmartSalesData[[#This Row],[order_date]])</f>
        <v>2023</v>
      </c>
      <c r="S4703" s="73"/>
    </row>
    <row r="4704" spans="1:19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 t="str">
        <f>IF(DmartSalesData[[#This Row],[sales]]&gt;4000,"High Category",IF(DmartSalesData[[#This Row],[sales]]&gt;2000,"Medium Category","Low Category"))</f>
        <v>Low Category</v>
      </c>
      <c r="G4704" s="2">
        <v>7.0000000000000007E-2</v>
      </c>
      <c r="H4704" s="24">
        <f t="shared" si="146"/>
        <v>19.707100000000001</v>
      </c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63" t="str">
        <f>IF(AND(DmartSalesData[[#This Row],[sales]]&gt;3000,DmartSalesData[[#This Row],[profit]]&gt;500),"Good","Not Good")</f>
        <v>Not Good</v>
      </c>
      <c r="R4704" s="73">
        <f>YEAR(DmartSalesData[[#This Row],[order_date]])</f>
        <v>2024</v>
      </c>
      <c r="S4704" s="73"/>
    </row>
    <row r="4705" spans="1:19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 t="str">
        <f>IF(DmartSalesData[[#This Row],[sales]]&gt;4000,"High Category",IF(DmartSalesData[[#This Row],[sales]]&gt;2000,"Medium Category","Low Category"))</f>
        <v>Medium Category</v>
      </c>
      <c r="G4705" s="2">
        <v>0.36</v>
      </c>
      <c r="H4705" s="24">
        <f t="shared" si="146"/>
        <v>988.41960000000006</v>
      </c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63" t="str">
        <f>IF(AND(DmartSalesData[[#This Row],[sales]]&gt;3000,DmartSalesData[[#This Row],[profit]]&gt;500),"Good","Not Good")</f>
        <v>Not Good</v>
      </c>
      <c r="R4705" s="73">
        <f>YEAR(DmartSalesData[[#This Row],[order_date]])</f>
        <v>2023</v>
      </c>
      <c r="S4705" s="73"/>
    </row>
    <row r="4706" spans="1:19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 t="str">
        <f>IF(DmartSalesData[[#This Row],[sales]]&gt;4000,"High Category",IF(DmartSalesData[[#This Row],[sales]]&gt;2000,"Medium Category","Low Category"))</f>
        <v>Medium Category</v>
      </c>
      <c r="G4706" s="2">
        <v>0.18</v>
      </c>
      <c r="H4706" s="24">
        <f t="shared" si="146"/>
        <v>414.84599999999995</v>
      </c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63" t="str">
        <f>IF(AND(DmartSalesData[[#This Row],[sales]]&gt;3000,DmartSalesData[[#This Row],[profit]]&gt;500),"Good","Not Good")</f>
        <v>Not Good</v>
      </c>
      <c r="R4706" s="73">
        <f>YEAR(DmartSalesData[[#This Row],[order_date]])</f>
        <v>2023</v>
      </c>
      <c r="S4706" s="73"/>
    </row>
    <row r="4707" spans="1:19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 t="str">
        <f>IF(DmartSalesData[[#This Row],[sales]]&gt;4000,"High Category",IF(DmartSalesData[[#This Row],[sales]]&gt;2000,"Medium Category","Low Category"))</f>
        <v>Low Category</v>
      </c>
      <c r="G4707" s="2">
        <v>0.24</v>
      </c>
      <c r="H4707" s="24">
        <f t="shared" si="146"/>
        <v>309.12</v>
      </c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63" t="str">
        <f>IF(AND(DmartSalesData[[#This Row],[sales]]&gt;3000,DmartSalesData[[#This Row],[profit]]&gt;500),"Good","Not Good")</f>
        <v>Not Good</v>
      </c>
      <c r="R4707" s="73">
        <f>YEAR(DmartSalesData[[#This Row],[order_date]])</f>
        <v>2024</v>
      </c>
      <c r="S4707" s="73"/>
    </row>
    <row r="4708" spans="1:19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 t="str">
        <f>IF(DmartSalesData[[#This Row],[sales]]&gt;4000,"High Category",IF(DmartSalesData[[#This Row],[sales]]&gt;2000,"Medium Category","Low Category"))</f>
        <v>Medium Category</v>
      </c>
      <c r="G4708" s="2">
        <v>0.21</v>
      </c>
      <c r="H4708" s="24">
        <f t="shared" si="146"/>
        <v>677.25839999999994</v>
      </c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63" t="str">
        <f>IF(AND(DmartSalesData[[#This Row],[sales]]&gt;3000,DmartSalesData[[#This Row],[profit]]&gt;500),"Good","Not Good")</f>
        <v>Not Good</v>
      </c>
      <c r="R4708" s="73">
        <f>YEAR(DmartSalesData[[#This Row],[order_date]])</f>
        <v>2024</v>
      </c>
      <c r="S4708" s="73"/>
    </row>
    <row r="4709" spans="1:19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 t="str">
        <f>IF(DmartSalesData[[#This Row],[sales]]&gt;4000,"High Category",IF(DmartSalesData[[#This Row],[sales]]&gt;2000,"Medium Category","Low Category"))</f>
        <v>Low Category</v>
      </c>
      <c r="G4709" s="2">
        <v>0.36</v>
      </c>
      <c r="H4709" s="24">
        <f t="shared" si="146"/>
        <v>324.63</v>
      </c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63" t="str">
        <f>IF(AND(DmartSalesData[[#This Row],[sales]]&gt;3000,DmartSalesData[[#This Row],[profit]]&gt;500),"Good","Not Good")</f>
        <v>Not Good</v>
      </c>
      <c r="R4709" s="73">
        <f>YEAR(DmartSalesData[[#This Row],[order_date]])</f>
        <v>2023</v>
      </c>
      <c r="S4709" s="73"/>
    </row>
    <row r="4710" spans="1:19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 t="str">
        <f>IF(DmartSalesData[[#This Row],[sales]]&gt;4000,"High Category",IF(DmartSalesData[[#This Row],[sales]]&gt;2000,"Medium Category","Low Category"))</f>
        <v>Low Category</v>
      </c>
      <c r="G4710" s="2">
        <v>0.11</v>
      </c>
      <c r="H4710" s="24">
        <f t="shared" si="146"/>
        <v>164.0034</v>
      </c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63" t="str">
        <f>IF(AND(DmartSalesData[[#This Row],[sales]]&gt;3000,DmartSalesData[[#This Row],[profit]]&gt;500),"Good","Not Good")</f>
        <v>Not Good</v>
      </c>
      <c r="R4710" s="73">
        <f>YEAR(DmartSalesData[[#This Row],[order_date]])</f>
        <v>2024</v>
      </c>
      <c r="S4710" s="73"/>
    </row>
    <row r="4711" spans="1:19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 t="str">
        <f>IF(DmartSalesData[[#This Row],[sales]]&gt;4000,"High Category",IF(DmartSalesData[[#This Row],[sales]]&gt;2000,"Medium Category","Low Category"))</f>
        <v>Medium Category</v>
      </c>
      <c r="G4711" s="2">
        <v>0.19</v>
      </c>
      <c r="H4711" s="24">
        <f t="shared" si="146"/>
        <v>746.81590000000006</v>
      </c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63" t="str">
        <f>IF(AND(DmartSalesData[[#This Row],[sales]]&gt;3000,DmartSalesData[[#This Row],[profit]]&gt;500),"Good","Not Good")</f>
        <v>Not Good</v>
      </c>
      <c r="R4711" s="73">
        <f>YEAR(DmartSalesData[[#This Row],[order_date]])</f>
        <v>2024</v>
      </c>
      <c r="S4711" s="73"/>
    </row>
    <row r="4712" spans="1:19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 t="str">
        <f>IF(DmartSalesData[[#This Row],[sales]]&gt;4000,"High Category",IF(DmartSalesData[[#This Row],[sales]]&gt;2000,"Medium Category","Low Category"))</f>
        <v>Medium Category</v>
      </c>
      <c r="G4712" s="2">
        <v>0.37</v>
      </c>
      <c r="H4712" s="24">
        <f t="shared" si="146"/>
        <v>871.72739999999999</v>
      </c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63" t="str">
        <f>IF(AND(DmartSalesData[[#This Row],[sales]]&gt;3000,DmartSalesData[[#This Row],[profit]]&gt;500),"Good","Not Good")</f>
        <v>Not Good</v>
      </c>
      <c r="R4712" s="73">
        <f>YEAR(DmartSalesData[[#This Row],[order_date]])</f>
        <v>2024</v>
      </c>
      <c r="S4712" s="73"/>
    </row>
    <row r="4713" spans="1:19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 t="str">
        <f>IF(DmartSalesData[[#This Row],[sales]]&gt;4000,"High Category",IF(DmartSalesData[[#This Row],[sales]]&gt;2000,"Medium Category","Low Category"))</f>
        <v>High Category</v>
      </c>
      <c r="G4713" s="2">
        <v>0.35</v>
      </c>
      <c r="H4713" s="24">
        <f t="shared" si="146"/>
        <v>1739.1464999999998</v>
      </c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63" t="str">
        <f>IF(AND(DmartSalesData[[#This Row],[sales]]&gt;3000,DmartSalesData[[#This Row],[profit]]&gt;500),"Good","Not Good")</f>
        <v>Good</v>
      </c>
      <c r="R4713" s="73">
        <f>YEAR(DmartSalesData[[#This Row],[order_date]])</f>
        <v>2024</v>
      </c>
      <c r="S4713" s="73"/>
    </row>
    <row r="4714" spans="1:19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 t="str">
        <f>IF(DmartSalesData[[#This Row],[sales]]&gt;4000,"High Category",IF(DmartSalesData[[#This Row],[sales]]&gt;2000,"Medium Category","Low Category"))</f>
        <v>Low Category</v>
      </c>
      <c r="G4714" s="2">
        <v>0.1</v>
      </c>
      <c r="H4714" s="24">
        <f t="shared" si="146"/>
        <v>199.36600000000001</v>
      </c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63" t="str">
        <f>IF(AND(DmartSalesData[[#This Row],[sales]]&gt;3000,DmartSalesData[[#This Row],[profit]]&gt;500),"Good","Not Good")</f>
        <v>Not Good</v>
      </c>
      <c r="R4714" s="73">
        <f>YEAR(DmartSalesData[[#This Row],[order_date]])</f>
        <v>2023</v>
      </c>
      <c r="S4714" s="73"/>
    </row>
    <row r="4715" spans="1:19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 t="str">
        <f>IF(DmartSalesData[[#This Row],[sales]]&gt;4000,"High Category",IF(DmartSalesData[[#This Row],[sales]]&gt;2000,"Medium Category","Low Category"))</f>
        <v>Medium Category</v>
      </c>
      <c r="G4715" s="2">
        <v>0.18</v>
      </c>
      <c r="H4715" s="24">
        <f t="shared" si="146"/>
        <v>426.59639999999996</v>
      </c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63" t="str">
        <f>IF(AND(DmartSalesData[[#This Row],[sales]]&gt;3000,DmartSalesData[[#This Row],[profit]]&gt;500),"Good","Not Good")</f>
        <v>Not Good</v>
      </c>
      <c r="R4715" s="73">
        <f>YEAR(DmartSalesData[[#This Row],[order_date]])</f>
        <v>2024</v>
      </c>
      <c r="S4715" s="73"/>
    </row>
    <row r="4716" spans="1:19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 t="str">
        <f>IF(DmartSalesData[[#This Row],[sales]]&gt;4000,"High Category",IF(DmartSalesData[[#This Row],[sales]]&gt;2000,"Medium Category","Low Category"))</f>
        <v>Low Category</v>
      </c>
      <c r="G4716" s="2">
        <v>0.01</v>
      </c>
      <c r="H4716" s="24">
        <f t="shared" si="146"/>
        <v>15.7126</v>
      </c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63" t="str">
        <f>IF(AND(DmartSalesData[[#This Row],[sales]]&gt;3000,DmartSalesData[[#This Row],[profit]]&gt;500),"Good","Not Good")</f>
        <v>Not Good</v>
      </c>
      <c r="R4716" s="73">
        <f>YEAR(DmartSalesData[[#This Row],[order_date]])</f>
        <v>2024</v>
      </c>
      <c r="S4716" s="73"/>
    </row>
    <row r="4717" spans="1:19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 t="str">
        <f>IF(DmartSalesData[[#This Row],[sales]]&gt;4000,"High Category",IF(DmartSalesData[[#This Row],[sales]]&gt;2000,"Medium Category","Low Category"))</f>
        <v>Low Category</v>
      </c>
      <c r="G4717" s="2">
        <v>0.27</v>
      </c>
      <c r="H4717" s="24">
        <f t="shared" si="146"/>
        <v>339.61680000000001</v>
      </c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63" t="str">
        <f>IF(AND(DmartSalesData[[#This Row],[sales]]&gt;3000,DmartSalesData[[#This Row],[profit]]&gt;500),"Good","Not Good")</f>
        <v>Not Good</v>
      </c>
      <c r="R4717" s="73">
        <f>YEAR(DmartSalesData[[#This Row],[order_date]])</f>
        <v>2024</v>
      </c>
      <c r="S4717" s="73"/>
    </row>
    <row r="4718" spans="1:19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 t="str">
        <f>IF(DmartSalesData[[#This Row],[sales]]&gt;4000,"High Category",IF(DmartSalesData[[#This Row],[sales]]&gt;2000,"Medium Category","Low Category"))</f>
        <v>High Category</v>
      </c>
      <c r="G4718" s="2">
        <v>0.14000000000000001</v>
      </c>
      <c r="H4718" s="24">
        <f t="shared" si="146"/>
        <v>646.68520000000012</v>
      </c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63" t="str">
        <f>IF(AND(DmartSalesData[[#This Row],[sales]]&gt;3000,DmartSalesData[[#This Row],[profit]]&gt;500),"Good","Not Good")</f>
        <v>Not Good</v>
      </c>
      <c r="R4718" s="73">
        <f>YEAR(DmartSalesData[[#This Row],[order_date]])</f>
        <v>2024</v>
      </c>
      <c r="S4718" s="73"/>
    </row>
    <row r="4719" spans="1:19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 t="str">
        <f>IF(DmartSalesData[[#This Row],[sales]]&gt;4000,"High Category",IF(DmartSalesData[[#This Row],[sales]]&gt;2000,"Medium Category","Low Category"))</f>
        <v>Medium Category</v>
      </c>
      <c r="G4719" s="2">
        <v>0.01</v>
      </c>
      <c r="H4719" s="24">
        <f t="shared" si="146"/>
        <v>37.692500000000003</v>
      </c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63" t="str">
        <f>IF(AND(DmartSalesData[[#This Row],[sales]]&gt;3000,DmartSalesData[[#This Row],[profit]]&gt;500),"Good","Not Good")</f>
        <v>Not Good</v>
      </c>
      <c r="R4719" s="73">
        <f>YEAR(DmartSalesData[[#This Row],[order_date]])</f>
        <v>2023</v>
      </c>
      <c r="S4719" s="73"/>
    </row>
    <row r="4720" spans="1:19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 t="str">
        <f>IF(DmartSalesData[[#This Row],[sales]]&gt;4000,"High Category",IF(DmartSalesData[[#This Row],[sales]]&gt;2000,"Medium Category","Low Category"))</f>
        <v>Low Category</v>
      </c>
      <c r="G4720" s="2">
        <v>0.21</v>
      </c>
      <c r="H4720" s="24">
        <f t="shared" si="146"/>
        <v>364.07069999999999</v>
      </c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63" t="str">
        <f>IF(AND(DmartSalesData[[#This Row],[sales]]&gt;3000,DmartSalesData[[#This Row],[profit]]&gt;500),"Good","Not Good")</f>
        <v>Not Good</v>
      </c>
      <c r="R4720" s="73">
        <f>YEAR(DmartSalesData[[#This Row],[order_date]])</f>
        <v>2023</v>
      </c>
      <c r="S4720" s="73"/>
    </row>
    <row r="4721" spans="1:19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 t="str">
        <f>IF(DmartSalesData[[#This Row],[sales]]&gt;4000,"High Category",IF(DmartSalesData[[#This Row],[sales]]&gt;2000,"Medium Category","Low Category"))</f>
        <v>Medium Category</v>
      </c>
      <c r="G4721" s="2">
        <v>0.46</v>
      </c>
      <c r="H4721" s="24">
        <f t="shared" si="146"/>
        <v>1624.1496000000002</v>
      </c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63" t="str">
        <f>IF(AND(DmartSalesData[[#This Row],[sales]]&gt;3000,DmartSalesData[[#This Row],[profit]]&gt;500),"Good","Not Good")</f>
        <v>Not Good</v>
      </c>
      <c r="R4721" s="73">
        <f>YEAR(DmartSalesData[[#This Row],[order_date]])</f>
        <v>2024</v>
      </c>
      <c r="S4721" s="73"/>
    </row>
    <row r="4722" spans="1:19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 t="str">
        <f>IF(DmartSalesData[[#This Row],[sales]]&gt;4000,"High Category",IF(DmartSalesData[[#This Row],[sales]]&gt;2000,"Medium Category","Low Category"))</f>
        <v>High Category</v>
      </c>
      <c r="G4722" s="2">
        <v>0.46</v>
      </c>
      <c r="H4722" s="24">
        <f t="shared" si="146"/>
        <v>2222.8764000000001</v>
      </c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63" t="str">
        <f>IF(AND(DmartSalesData[[#This Row],[sales]]&gt;3000,DmartSalesData[[#This Row],[profit]]&gt;500),"Good","Not Good")</f>
        <v>Not Good</v>
      </c>
      <c r="R4722" s="73">
        <f>YEAR(DmartSalesData[[#This Row],[order_date]])</f>
        <v>2023</v>
      </c>
      <c r="S4722" s="73"/>
    </row>
    <row r="4723" spans="1:19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 t="str">
        <f>IF(DmartSalesData[[#This Row],[sales]]&gt;4000,"High Category",IF(DmartSalesData[[#This Row],[sales]]&gt;2000,"Medium Category","Low Category"))</f>
        <v>Low Category</v>
      </c>
      <c r="G4723" s="2">
        <v>0.19</v>
      </c>
      <c r="H4723" s="24">
        <f t="shared" si="146"/>
        <v>87.939599999999999</v>
      </c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63" t="str">
        <f>IF(AND(DmartSalesData[[#This Row],[sales]]&gt;3000,DmartSalesData[[#This Row],[profit]]&gt;500),"Good","Not Good")</f>
        <v>Not Good</v>
      </c>
      <c r="R4723" s="73">
        <f>YEAR(DmartSalesData[[#This Row],[order_date]])</f>
        <v>2023</v>
      </c>
      <c r="S4723" s="73"/>
    </row>
    <row r="4724" spans="1:19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 t="str">
        <f>IF(DmartSalesData[[#This Row],[sales]]&gt;4000,"High Category",IF(DmartSalesData[[#This Row],[sales]]&gt;2000,"Medium Category","Low Category"))</f>
        <v>Low Category</v>
      </c>
      <c r="G4724" s="2">
        <v>0.22</v>
      </c>
      <c r="H4724" s="24">
        <f t="shared" si="146"/>
        <v>307.1354</v>
      </c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63" t="str">
        <f>IF(AND(DmartSalesData[[#This Row],[sales]]&gt;3000,DmartSalesData[[#This Row],[profit]]&gt;500),"Good","Not Good")</f>
        <v>Not Good</v>
      </c>
      <c r="R4724" s="73">
        <f>YEAR(DmartSalesData[[#This Row],[order_date]])</f>
        <v>2023</v>
      </c>
      <c r="S4724" s="73"/>
    </row>
    <row r="4725" spans="1:19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 t="str">
        <f>IF(DmartSalesData[[#This Row],[sales]]&gt;4000,"High Category",IF(DmartSalesData[[#This Row],[sales]]&gt;2000,"Medium Category","Low Category"))</f>
        <v>Low Category</v>
      </c>
      <c r="G4725" s="2">
        <v>0.12</v>
      </c>
      <c r="H4725" s="24">
        <f t="shared" si="146"/>
        <v>129.93959999999998</v>
      </c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63" t="str">
        <f>IF(AND(DmartSalesData[[#This Row],[sales]]&gt;3000,DmartSalesData[[#This Row],[profit]]&gt;500),"Good","Not Good")</f>
        <v>Not Good</v>
      </c>
      <c r="R4725" s="73">
        <f>YEAR(DmartSalesData[[#This Row],[order_date]])</f>
        <v>2023</v>
      </c>
      <c r="S4725" s="73"/>
    </row>
    <row r="4726" spans="1:19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 t="str">
        <f>IF(DmartSalesData[[#This Row],[sales]]&gt;4000,"High Category",IF(DmartSalesData[[#This Row],[sales]]&gt;2000,"Medium Category","Low Category"))</f>
        <v>High Category</v>
      </c>
      <c r="G4726" s="2">
        <v>0.03</v>
      </c>
      <c r="H4726" s="24">
        <f t="shared" si="146"/>
        <v>130.85819999999998</v>
      </c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63" t="str">
        <f>IF(AND(DmartSalesData[[#This Row],[sales]]&gt;3000,DmartSalesData[[#This Row],[profit]]&gt;500),"Good","Not Good")</f>
        <v>Good</v>
      </c>
      <c r="R4726" s="73">
        <f>YEAR(DmartSalesData[[#This Row],[order_date]])</f>
        <v>2024</v>
      </c>
      <c r="S4726" s="73"/>
    </row>
    <row r="4727" spans="1:19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 t="str">
        <f>IF(DmartSalesData[[#This Row],[sales]]&gt;4000,"High Category",IF(DmartSalesData[[#This Row],[sales]]&gt;2000,"Medium Category","Low Category"))</f>
        <v>Low Category</v>
      </c>
      <c r="G4727" s="2">
        <v>0.35</v>
      </c>
      <c r="H4727" s="24">
        <f t="shared" si="146"/>
        <v>342.31049999999999</v>
      </c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63" t="str">
        <f>IF(AND(DmartSalesData[[#This Row],[sales]]&gt;3000,DmartSalesData[[#This Row],[profit]]&gt;500),"Good","Not Good")</f>
        <v>Not Good</v>
      </c>
      <c r="R4727" s="73">
        <f>YEAR(DmartSalesData[[#This Row],[order_date]])</f>
        <v>2024</v>
      </c>
      <c r="S4727" s="73"/>
    </row>
    <row r="4728" spans="1:19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 t="str">
        <f>IF(DmartSalesData[[#This Row],[sales]]&gt;4000,"High Category",IF(DmartSalesData[[#This Row],[sales]]&gt;2000,"Medium Category","Low Category"))</f>
        <v>Low Category</v>
      </c>
      <c r="G4728" s="2">
        <v>0.4</v>
      </c>
      <c r="H4728" s="24">
        <f t="shared" si="146"/>
        <v>643.82799999999997</v>
      </c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63" t="str">
        <f>IF(AND(DmartSalesData[[#This Row],[sales]]&gt;3000,DmartSalesData[[#This Row],[profit]]&gt;500),"Good","Not Good")</f>
        <v>Not Good</v>
      </c>
      <c r="R4728" s="73">
        <f>YEAR(DmartSalesData[[#This Row],[order_date]])</f>
        <v>2024</v>
      </c>
      <c r="S4728" s="73"/>
    </row>
    <row r="4729" spans="1:19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 t="str">
        <f>IF(DmartSalesData[[#This Row],[sales]]&gt;4000,"High Category",IF(DmartSalesData[[#This Row],[sales]]&gt;2000,"Medium Category","Low Category"))</f>
        <v>Medium Category</v>
      </c>
      <c r="G4729" s="2">
        <v>0.44</v>
      </c>
      <c r="H4729" s="24">
        <f t="shared" si="146"/>
        <v>1216.5648000000001</v>
      </c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63" t="str">
        <f>IF(AND(DmartSalesData[[#This Row],[sales]]&gt;3000,DmartSalesData[[#This Row],[profit]]&gt;500),"Good","Not Good")</f>
        <v>Not Good</v>
      </c>
      <c r="R4729" s="73">
        <f>YEAR(DmartSalesData[[#This Row],[order_date]])</f>
        <v>2024</v>
      </c>
      <c r="S4729" s="73"/>
    </row>
    <row r="4730" spans="1:19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 t="str">
        <f>IF(DmartSalesData[[#This Row],[sales]]&gt;4000,"High Category",IF(DmartSalesData[[#This Row],[sales]]&gt;2000,"Medium Category","Low Category"))</f>
        <v>Medium Category</v>
      </c>
      <c r="G4730" s="2">
        <v>0.47</v>
      </c>
      <c r="H4730" s="24">
        <f t="shared" si="146"/>
        <v>1477.3792000000001</v>
      </c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63" t="str">
        <f>IF(AND(DmartSalesData[[#This Row],[sales]]&gt;3000,DmartSalesData[[#This Row],[profit]]&gt;500),"Good","Not Good")</f>
        <v>Not Good</v>
      </c>
      <c r="R4730" s="73">
        <f>YEAR(DmartSalesData[[#This Row],[order_date]])</f>
        <v>2023</v>
      </c>
      <c r="S4730" s="73"/>
    </row>
    <row r="4731" spans="1:19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 t="str">
        <f>IF(DmartSalesData[[#This Row],[sales]]&gt;4000,"High Category",IF(DmartSalesData[[#This Row],[sales]]&gt;2000,"Medium Category","Low Category"))</f>
        <v>High Category</v>
      </c>
      <c r="G4731" s="2">
        <v>0.46</v>
      </c>
      <c r="H4731" s="24">
        <f t="shared" si="146"/>
        <v>1867.646</v>
      </c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63" t="str">
        <f>IF(AND(DmartSalesData[[#This Row],[sales]]&gt;3000,DmartSalesData[[#This Row],[profit]]&gt;500),"Good","Not Good")</f>
        <v>Good</v>
      </c>
      <c r="R4731" s="73">
        <f>YEAR(DmartSalesData[[#This Row],[order_date]])</f>
        <v>2023</v>
      </c>
      <c r="S4731" s="73"/>
    </row>
    <row r="4732" spans="1:19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 t="str">
        <f>IF(DmartSalesData[[#This Row],[sales]]&gt;4000,"High Category",IF(DmartSalesData[[#This Row],[sales]]&gt;2000,"Medium Category","Low Category"))</f>
        <v>Medium Category</v>
      </c>
      <c r="G4732" s="2">
        <v>0.01</v>
      </c>
      <c r="H4732" s="24">
        <f t="shared" si="146"/>
        <v>20.9588</v>
      </c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63" t="str">
        <f>IF(AND(DmartSalesData[[#This Row],[sales]]&gt;3000,DmartSalesData[[#This Row],[profit]]&gt;500),"Good","Not Good")</f>
        <v>Not Good</v>
      </c>
      <c r="R4732" s="73">
        <f>YEAR(DmartSalesData[[#This Row],[order_date]])</f>
        <v>2023</v>
      </c>
      <c r="S4732" s="73"/>
    </row>
    <row r="4733" spans="1:19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 t="str">
        <f>IF(DmartSalesData[[#This Row],[sales]]&gt;4000,"High Category",IF(DmartSalesData[[#This Row],[sales]]&gt;2000,"Medium Category","Low Category"))</f>
        <v>Medium Category</v>
      </c>
      <c r="G4733" s="2">
        <v>0.49</v>
      </c>
      <c r="H4733" s="24">
        <f t="shared" si="146"/>
        <v>1331.722</v>
      </c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63" t="str">
        <f>IF(AND(DmartSalesData[[#This Row],[sales]]&gt;3000,DmartSalesData[[#This Row],[profit]]&gt;500),"Good","Not Good")</f>
        <v>Not Good</v>
      </c>
      <c r="R4733" s="73">
        <f>YEAR(DmartSalesData[[#This Row],[order_date]])</f>
        <v>2024</v>
      </c>
      <c r="S4733" s="73"/>
    </row>
    <row r="4734" spans="1:19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 t="str">
        <f>IF(DmartSalesData[[#This Row],[sales]]&gt;4000,"High Category",IF(DmartSalesData[[#This Row],[sales]]&gt;2000,"Medium Category","Low Category"))</f>
        <v>High Category</v>
      </c>
      <c r="G4734" s="2">
        <v>0.19</v>
      </c>
      <c r="H4734" s="24">
        <f t="shared" si="146"/>
        <v>917.84440000000006</v>
      </c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63" t="str">
        <f>IF(AND(DmartSalesData[[#This Row],[sales]]&gt;3000,DmartSalesData[[#This Row],[profit]]&gt;500),"Good","Not Good")</f>
        <v>Good</v>
      </c>
      <c r="R4734" s="73">
        <f>YEAR(DmartSalesData[[#This Row],[order_date]])</f>
        <v>2023</v>
      </c>
      <c r="S4734" s="73"/>
    </row>
    <row r="4735" spans="1:19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 t="str">
        <f>IF(DmartSalesData[[#This Row],[sales]]&gt;4000,"High Category",IF(DmartSalesData[[#This Row],[sales]]&gt;2000,"Medium Category","Low Category"))</f>
        <v>Low Category</v>
      </c>
      <c r="G4735" s="2">
        <v>0.44</v>
      </c>
      <c r="H4735" s="24">
        <f t="shared" si="146"/>
        <v>685.11079999999993</v>
      </c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63" t="str">
        <f>IF(AND(DmartSalesData[[#This Row],[sales]]&gt;3000,DmartSalesData[[#This Row],[profit]]&gt;500),"Good","Not Good")</f>
        <v>Not Good</v>
      </c>
      <c r="R4735" s="73">
        <f>YEAR(DmartSalesData[[#This Row],[order_date]])</f>
        <v>2023</v>
      </c>
      <c r="S4735" s="73"/>
    </row>
    <row r="4736" spans="1:19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 t="str">
        <f>IF(DmartSalesData[[#This Row],[sales]]&gt;4000,"High Category",IF(DmartSalesData[[#This Row],[sales]]&gt;2000,"Medium Category","Low Category"))</f>
        <v>Low Category</v>
      </c>
      <c r="G4736" s="2">
        <v>0.22</v>
      </c>
      <c r="H4736" s="24">
        <f t="shared" si="146"/>
        <v>289.4452</v>
      </c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63" t="str">
        <f>IF(AND(DmartSalesData[[#This Row],[sales]]&gt;3000,DmartSalesData[[#This Row],[profit]]&gt;500),"Good","Not Good")</f>
        <v>Not Good</v>
      </c>
      <c r="R4736" s="73">
        <f>YEAR(DmartSalesData[[#This Row],[order_date]])</f>
        <v>2024</v>
      </c>
      <c r="S4736" s="73"/>
    </row>
    <row r="4737" spans="1:19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 t="str">
        <f>IF(DmartSalesData[[#This Row],[sales]]&gt;4000,"High Category",IF(DmartSalesData[[#This Row],[sales]]&gt;2000,"Medium Category","Low Category"))</f>
        <v>Medium Category</v>
      </c>
      <c r="G4737" s="2">
        <v>0.21</v>
      </c>
      <c r="H4737" s="24">
        <f t="shared" si="146"/>
        <v>752.20740000000001</v>
      </c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63" t="str">
        <f>IF(AND(DmartSalesData[[#This Row],[sales]]&gt;3000,DmartSalesData[[#This Row],[profit]]&gt;500),"Good","Not Good")</f>
        <v>Good</v>
      </c>
      <c r="R4737" s="73">
        <f>YEAR(DmartSalesData[[#This Row],[order_date]])</f>
        <v>2024</v>
      </c>
      <c r="S4737" s="73"/>
    </row>
    <row r="4738" spans="1:19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 t="str">
        <f>IF(DmartSalesData[[#This Row],[sales]]&gt;4000,"High Category",IF(DmartSalesData[[#This Row],[sales]]&gt;2000,"Medium Category","Low Category"))</f>
        <v>Medium Category</v>
      </c>
      <c r="G4738" s="2">
        <v>0.01</v>
      </c>
      <c r="H4738" s="24">
        <f t="shared" ref="H4738:H4801" si="148">E4738*G4738</f>
        <v>38.785700000000006</v>
      </c>
      <c r="I4738" s="2">
        <f t="shared" ref="I4738:I4801" si="149">E4738-H4738</f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63" t="str">
        <f>IF(AND(DmartSalesData[[#This Row],[sales]]&gt;3000,DmartSalesData[[#This Row],[profit]]&gt;500),"Good","Not Good")</f>
        <v>Good</v>
      </c>
      <c r="R4738" s="73">
        <f>YEAR(DmartSalesData[[#This Row],[order_date]])</f>
        <v>2024</v>
      </c>
      <c r="S4738" s="73"/>
    </row>
    <row r="4739" spans="1:19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 t="str">
        <f>IF(DmartSalesData[[#This Row],[sales]]&gt;4000,"High Category",IF(DmartSalesData[[#This Row],[sales]]&gt;2000,"Medium Category","Low Category"))</f>
        <v>Medium Category</v>
      </c>
      <c r="G4739" s="2">
        <v>0.03</v>
      </c>
      <c r="H4739" s="24">
        <f t="shared" si="148"/>
        <v>63.9726</v>
      </c>
      <c r="I4739" s="2">
        <f t="shared" si="149"/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63" t="str">
        <f>IF(AND(DmartSalesData[[#This Row],[sales]]&gt;3000,DmartSalesData[[#This Row],[profit]]&gt;500),"Good","Not Good")</f>
        <v>Not Good</v>
      </c>
      <c r="R4739" s="73">
        <f>YEAR(DmartSalesData[[#This Row],[order_date]])</f>
        <v>2023</v>
      </c>
      <c r="S4739" s="73"/>
    </row>
    <row r="4740" spans="1:19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 t="str">
        <f>IF(DmartSalesData[[#This Row],[sales]]&gt;4000,"High Category",IF(DmartSalesData[[#This Row],[sales]]&gt;2000,"Medium Category","Low Category"))</f>
        <v>Low Category</v>
      </c>
      <c r="G4740" s="2">
        <v>0.34</v>
      </c>
      <c r="H4740" s="24">
        <f t="shared" si="148"/>
        <v>388.82400000000001</v>
      </c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63" t="str">
        <f>IF(AND(DmartSalesData[[#This Row],[sales]]&gt;3000,DmartSalesData[[#This Row],[profit]]&gt;500),"Good","Not Good")</f>
        <v>Not Good</v>
      </c>
      <c r="R4740" s="73">
        <f>YEAR(DmartSalesData[[#This Row],[order_date]])</f>
        <v>2023</v>
      </c>
      <c r="S4740" s="73"/>
    </row>
    <row r="4741" spans="1:19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 t="str">
        <f>IF(DmartSalesData[[#This Row],[sales]]&gt;4000,"High Category",IF(DmartSalesData[[#This Row],[sales]]&gt;2000,"Medium Category","Low Category"))</f>
        <v>Medium Category</v>
      </c>
      <c r="G4741" s="2">
        <v>0.47</v>
      </c>
      <c r="H4741" s="24">
        <f t="shared" si="148"/>
        <v>1840.8583999999998</v>
      </c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63" t="str">
        <f>IF(AND(DmartSalesData[[#This Row],[sales]]&gt;3000,DmartSalesData[[#This Row],[profit]]&gt;500),"Good","Not Good")</f>
        <v>Good</v>
      </c>
      <c r="R4741" s="73">
        <f>YEAR(DmartSalesData[[#This Row],[order_date]])</f>
        <v>2023</v>
      </c>
      <c r="S4741" s="73"/>
    </row>
    <row r="4742" spans="1:19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 t="str">
        <f>IF(DmartSalesData[[#This Row],[sales]]&gt;4000,"High Category",IF(DmartSalesData[[#This Row],[sales]]&gt;2000,"Medium Category","Low Category"))</f>
        <v>Medium Category</v>
      </c>
      <c r="G4742" s="2">
        <v>0.11</v>
      </c>
      <c r="H4742" s="24">
        <f t="shared" si="148"/>
        <v>372.39620000000002</v>
      </c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63" t="str">
        <f>IF(AND(DmartSalesData[[#This Row],[sales]]&gt;3000,DmartSalesData[[#This Row],[profit]]&gt;500),"Good","Not Good")</f>
        <v>Good</v>
      </c>
      <c r="R4742" s="73">
        <f>YEAR(DmartSalesData[[#This Row],[order_date]])</f>
        <v>2024</v>
      </c>
      <c r="S4742" s="73"/>
    </row>
    <row r="4743" spans="1:19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 t="str">
        <f>IF(DmartSalesData[[#This Row],[sales]]&gt;4000,"High Category",IF(DmartSalesData[[#This Row],[sales]]&gt;2000,"Medium Category","Low Category"))</f>
        <v>High Category</v>
      </c>
      <c r="G4743" s="2">
        <v>0.05</v>
      </c>
      <c r="H4743" s="24">
        <f t="shared" si="148"/>
        <v>219.67600000000004</v>
      </c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63" t="str">
        <f>IF(AND(DmartSalesData[[#This Row],[sales]]&gt;3000,DmartSalesData[[#This Row],[profit]]&gt;500),"Good","Not Good")</f>
        <v>Good</v>
      </c>
      <c r="R4743" s="73">
        <f>YEAR(DmartSalesData[[#This Row],[order_date]])</f>
        <v>2024</v>
      </c>
      <c r="S4743" s="73"/>
    </row>
    <row r="4744" spans="1:19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 t="str">
        <f>IF(DmartSalesData[[#This Row],[sales]]&gt;4000,"High Category",IF(DmartSalesData[[#This Row],[sales]]&gt;2000,"Medium Category","Low Category"))</f>
        <v>High Category</v>
      </c>
      <c r="G4744" s="2">
        <v>0.11</v>
      </c>
      <c r="H4744" s="24">
        <f t="shared" si="148"/>
        <v>466.09199999999998</v>
      </c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63" t="str">
        <f>IF(AND(DmartSalesData[[#This Row],[sales]]&gt;3000,DmartSalesData[[#This Row],[profit]]&gt;500),"Good","Not Good")</f>
        <v>Good</v>
      </c>
      <c r="R4744" s="73">
        <f>YEAR(DmartSalesData[[#This Row],[order_date]])</f>
        <v>2023</v>
      </c>
      <c r="S4744" s="73"/>
    </row>
    <row r="4745" spans="1:19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 t="str">
        <f>IF(DmartSalesData[[#This Row],[sales]]&gt;4000,"High Category",IF(DmartSalesData[[#This Row],[sales]]&gt;2000,"Medium Category","Low Category"))</f>
        <v>Low Category</v>
      </c>
      <c r="G4745" s="2">
        <v>0.11</v>
      </c>
      <c r="H4745" s="24">
        <f t="shared" si="148"/>
        <v>121.6006</v>
      </c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63" t="str">
        <f>IF(AND(DmartSalesData[[#This Row],[sales]]&gt;3000,DmartSalesData[[#This Row],[profit]]&gt;500),"Good","Not Good")</f>
        <v>Not Good</v>
      </c>
      <c r="R4745" s="73">
        <f>YEAR(DmartSalesData[[#This Row],[order_date]])</f>
        <v>2024</v>
      </c>
      <c r="S4745" s="73"/>
    </row>
    <row r="4746" spans="1:19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 t="str">
        <f>IF(DmartSalesData[[#This Row],[sales]]&gt;4000,"High Category",IF(DmartSalesData[[#This Row],[sales]]&gt;2000,"Medium Category","Low Category"))</f>
        <v>High Category</v>
      </c>
      <c r="G4746" s="2">
        <v>0.15</v>
      </c>
      <c r="H4746" s="24">
        <f t="shared" si="148"/>
        <v>626.76900000000001</v>
      </c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63" t="str">
        <f>IF(AND(DmartSalesData[[#This Row],[sales]]&gt;3000,DmartSalesData[[#This Row],[profit]]&gt;500),"Good","Not Good")</f>
        <v>Good</v>
      </c>
      <c r="R4746" s="73">
        <f>YEAR(DmartSalesData[[#This Row],[order_date]])</f>
        <v>2024</v>
      </c>
      <c r="S4746" s="73"/>
    </row>
    <row r="4747" spans="1:19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 t="str">
        <f>IF(DmartSalesData[[#This Row],[sales]]&gt;4000,"High Category",IF(DmartSalesData[[#This Row],[sales]]&gt;2000,"Medium Category","Low Category"))</f>
        <v>Low Category</v>
      </c>
      <c r="G4747" s="2">
        <v>0.05</v>
      </c>
      <c r="H4747" s="24">
        <f t="shared" si="148"/>
        <v>47.917500000000004</v>
      </c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63" t="str">
        <f>IF(AND(DmartSalesData[[#This Row],[sales]]&gt;3000,DmartSalesData[[#This Row],[profit]]&gt;500),"Good","Not Good")</f>
        <v>Not Good</v>
      </c>
      <c r="R4747" s="73">
        <f>YEAR(DmartSalesData[[#This Row],[order_date]])</f>
        <v>2023</v>
      </c>
      <c r="S4747" s="73"/>
    </row>
    <row r="4748" spans="1:19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 t="str">
        <f>IF(DmartSalesData[[#This Row],[sales]]&gt;4000,"High Category",IF(DmartSalesData[[#This Row],[sales]]&gt;2000,"Medium Category","Low Category"))</f>
        <v>High Category</v>
      </c>
      <c r="G4748" s="2">
        <v>0.12</v>
      </c>
      <c r="H4748" s="24">
        <f t="shared" si="148"/>
        <v>519.85799999999995</v>
      </c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63" t="str">
        <f>IF(AND(DmartSalesData[[#This Row],[sales]]&gt;3000,DmartSalesData[[#This Row],[profit]]&gt;500),"Good","Not Good")</f>
        <v>Good</v>
      </c>
      <c r="R4748" s="73">
        <f>YEAR(DmartSalesData[[#This Row],[order_date]])</f>
        <v>2023</v>
      </c>
      <c r="S4748" s="73"/>
    </row>
    <row r="4749" spans="1:19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 t="str">
        <f>IF(DmartSalesData[[#This Row],[sales]]&gt;4000,"High Category",IF(DmartSalesData[[#This Row],[sales]]&gt;2000,"Medium Category","Low Category"))</f>
        <v>Medium Category</v>
      </c>
      <c r="G4749" s="2">
        <v>0.46</v>
      </c>
      <c r="H4749" s="24">
        <f t="shared" si="148"/>
        <v>1782.3022000000001</v>
      </c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63" t="str">
        <f>IF(AND(DmartSalesData[[#This Row],[sales]]&gt;3000,DmartSalesData[[#This Row],[profit]]&gt;500),"Good","Not Good")</f>
        <v>Good</v>
      </c>
      <c r="R4749" s="73">
        <f>YEAR(DmartSalesData[[#This Row],[order_date]])</f>
        <v>2024</v>
      </c>
      <c r="S4749" s="73"/>
    </row>
    <row r="4750" spans="1:19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 t="str">
        <f>IF(DmartSalesData[[#This Row],[sales]]&gt;4000,"High Category",IF(DmartSalesData[[#This Row],[sales]]&gt;2000,"Medium Category","Low Category"))</f>
        <v>Medium Category</v>
      </c>
      <c r="G4750" s="2">
        <v>0.45</v>
      </c>
      <c r="H4750" s="24">
        <f t="shared" si="148"/>
        <v>1301.5440000000001</v>
      </c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63" t="str">
        <f>IF(AND(DmartSalesData[[#This Row],[sales]]&gt;3000,DmartSalesData[[#This Row],[profit]]&gt;500),"Good","Not Good")</f>
        <v>Not Good</v>
      </c>
      <c r="R4750" s="73">
        <f>YEAR(DmartSalesData[[#This Row],[order_date]])</f>
        <v>2023</v>
      </c>
      <c r="S4750" s="73"/>
    </row>
    <row r="4751" spans="1:19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 t="str">
        <f>IF(DmartSalesData[[#This Row],[sales]]&gt;4000,"High Category",IF(DmartSalesData[[#This Row],[sales]]&gt;2000,"Medium Category","Low Category"))</f>
        <v>Medium Category</v>
      </c>
      <c r="G4751" s="2">
        <v>0.16</v>
      </c>
      <c r="H4751" s="24">
        <f t="shared" si="148"/>
        <v>519.50239999999997</v>
      </c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63" t="str">
        <f>IF(AND(DmartSalesData[[#This Row],[sales]]&gt;3000,DmartSalesData[[#This Row],[profit]]&gt;500),"Good","Not Good")</f>
        <v>Good</v>
      </c>
      <c r="R4751" s="73">
        <f>YEAR(DmartSalesData[[#This Row],[order_date]])</f>
        <v>2024</v>
      </c>
      <c r="S4751" s="73"/>
    </row>
    <row r="4752" spans="1:19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 t="str">
        <f>IF(DmartSalesData[[#This Row],[sales]]&gt;4000,"High Category",IF(DmartSalesData[[#This Row],[sales]]&gt;2000,"Medium Category","Low Category"))</f>
        <v>Low Category</v>
      </c>
      <c r="G4752" s="2">
        <v>0.5</v>
      </c>
      <c r="H4752" s="24">
        <f t="shared" si="148"/>
        <v>304.995</v>
      </c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63" t="str">
        <f>IF(AND(DmartSalesData[[#This Row],[sales]]&gt;3000,DmartSalesData[[#This Row],[profit]]&gt;500),"Good","Not Good")</f>
        <v>Not Good</v>
      </c>
      <c r="R4752" s="73">
        <f>YEAR(DmartSalesData[[#This Row],[order_date]])</f>
        <v>2023</v>
      </c>
      <c r="S4752" s="73"/>
    </row>
    <row r="4753" spans="1:19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 t="str">
        <f>IF(DmartSalesData[[#This Row],[sales]]&gt;4000,"High Category",IF(DmartSalesData[[#This Row],[sales]]&gt;2000,"Medium Category","Low Category"))</f>
        <v>Low Category</v>
      </c>
      <c r="G4753" s="2">
        <v>0.15</v>
      </c>
      <c r="H4753" s="24">
        <f t="shared" si="148"/>
        <v>44.315999999999995</v>
      </c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63" t="str">
        <f>IF(AND(DmartSalesData[[#This Row],[sales]]&gt;3000,DmartSalesData[[#This Row],[profit]]&gt;500),"Good","Not Good")</f>
        <v>Not Good</v>
      </c>
      <c r="R4753" s="73">
        <f>YEAR(DmartSalesData[[#This Row],[order_date]])</f>
        <v>2024</v>
      </c>
      <c r="S4753" s="73"/>
    </row>
    <row r="4754" spans="1:19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 t="str">
        <f>IF(DmartSalesData[[#This Row],[sales]]&gt;4000,"High Category",IF(DmartSalesData[[#This Row],[sales]]&gt;2000,"Medium Category","Low Category"))</f>
        <v>Low Category</v>
      </c>
      <c r="G4754" s="2">
        <v>0.36</v>
      </c>
      <c r="H4754" s="24">
        <f t="shared" si="148"/>
        <v>619.26120000000003</v>
      </c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63" t="str">
        <f>IF(AND(DmartSalesData[[#This Row],[sales]]&gt;3000,DmartSalesData[[#This Row],[profit]]&gt;500),"Good","Not Good")</f>
        <v>Not Good</v>
      </c>
      <c r="R4754" s="73">
        <f>YEAR(DmartSalesData[[#This Row],[order_date]])</f>
        <v>2023</v>
      </c>
      <c r="S4754" s="73"/>
    </row>
    <row r="4755" spans="1:19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 t="str">
        <f>IF(DmartSalesData[[#This Row],[sales]]&gt;4000,"High Category",IF(DmartSalesData[[#This Row],[sales]]&gt;2000,"Medium Category","Low Category"))</f>
        <v>High Category</v>
      </c>
      <c r="G4755" s="2">
        <v>0.32</v>
      </c>
      <c r="H4755" s="24">
        <f t="shared" si="148"/>
        <v>1319.9648000000002</v>
      </c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63" t="str">
        <f>IF(AND(DmartSalesData[[#This Row],[sales]]&gt;3000,DmartSalesData[[#This Row],[profit]]&gt;500),"Good","Not Good")</f>
        <v>Good</v>
      </c>
      <c r="R4755" s="73">
        <f>YEAR(DmartSalesData[[#This Row],[order_date]])</f>
        <v>2024</v>
      </c>
      <c r="S4755" s="73"/>
    </row>
    <row r="4756" spans="1:19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 t="str">
        <f>IF(DmartSalesData[[#This Row],[sales]]&gt;4000,"High Category",IF(DmartSalesData[[#This Row],[sales]]&gt;2000,"Medium Category","Low Category"))</f>
        <v>Medium Category</v>
      </c>
      <c r="G4756" s="2">
        <v>0.03</v>
      </c>
      <c r="H4756" s="24">
        <f t="shared" si="148"/>
        <v>71.470500000000001</v>
      </c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63" t="str">
        <f>IF(AND(DmartSalesData[[#This Row],[sales]]&gt;3000,DmartSalesData[[#This Row],[profit]]&gt;500),"Good","Not Good")</f>
        <v>Not Good</v>
      </c>
      <c r="R4756" s="73">
        <f>YEAR(DmartSalesData[[#This Row],[order_date]])</f>
        <v>2023</v>
      </c>
      <c r="S4756" s="73"/>
    </row>
    <row r="4757" spans="1:19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 t="str">
        <f>IF(DmartSalesData[[#This Row],[sales]]&gt;4000,"High Category",IF(DmartSalesData[[#This Row],[sales]]&gt;2000,"Medium Category","Low Category"))</f>
        <v>Low Category</v>
      </c>
      <c r="G4757" s="2">
        <v>0.17</v>
      </c>
      <c r="H4757" s="24">
        <f t="shared" si="148"/>
        <v>203.08710000000002</v>
      </c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63" t="str">
        <f>IF(AND(DmartSalesData[[#This Row],[sales]]&gt;3000,DmartSalesData[[#This Row],[profit]]&gt;500),"Good","Not Good")</f>
        <v>Not Good</v>
      </c>
      <c r="R4757" s="73">
        <f>YEAR(DmartSalesData[[#This Row],[order_date]])</f>
        <v>2024</v>
      </c>
      <c r="S4757" s="73"/>
    </row>
    <row r="4758" spans="1:19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 t="str">
        <f>IF(DmartSalesData[[#This Row],[sales]]&gt;4000,"High Category",IF(DmartSalesData[[#This Row],[sales]]&gt;2000,"Medium Category","Low Category"))</f>
        <v>High Category</v>
      </c>
      <c r="G4758" s="2">
        <v>0.48</v>
      </c>
      <c r="H4758" s="24">
        <f t="shared" si="148"/>
        <v>2010.8591999999999</v>
      </c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63" t="str">
        <f>IF(AND(DmartSalesData[[#This Row],[sales]]&gt;3000,DmartSalesData[[#This Row],[profit]]&gt;500),"Good","Not Good")</f>
        <v>Good</v>
      </c>
      <c r="R4758" s="73">
        <f>YEAR(DmartSalesData[[#This Row],[order_date]])</f>
        <v>2023</v>
      </c>
      <c r="S4758" s="73"/>
    </row>
    <row r="4759" spans="1:19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 t="str">
        <f>IF(DmartSalesData[[#This Row],[sales]]&gt;4000,"High Category",IF(DmartSalesData[[#This Row],[sales]]&gt;2000,"Medium Category","Low Category"))</f>
        <v>Low Category</v>
      </c>
      <c r="G4759" s="2">
        <v>0.03</v>
      </c>
      <c r="H4759" s="24">
        <f t="shared" si="148"/>
        <v>36.6081</v>
      </c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63" t="str">
        <f>IF(AND(DmartSalesData[[#This Row],[sales]]&gt;3000,DmartSalesData[[#This Row],[profit]]&gt;500),"Good","Not Good")</f>
        <v>Not Good</v>
      </c>
      <c r="R4759" s="73">
        <f>YEAR(DmartSalesData[[#This Row],[order_date]])</f>
        <v>2023</v>
      </c>
      <c r="S4759" s="73"/>
    </row>
    <row r="4760" spans="1:19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 t="str">
        <f>IF(DmartSalesData[[#This Row],[sales]]&gt;4000,"High Category",IF(DmartSalesData[[#This Row],[sales]]&gt;2000,"Medium Category","Low Category"))</f>
        <v>High Category</v>
      </c>
      <c r="G4760" s="2">
        <v>0.09</v>
      </c>
      <c r="H4760" s="24">
        <f t="shared" si="148"/>
        <v>368.63279999999997</v>
      </c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63" t="str">
        <f>IF(AND(DmartSalesData[[#This Row],[sales]]&gt;3000,DmartSalesData[[#This Row],[profit]]&gt;500),"Good","Not Good")</f>
        <v>Good</v>
      </c>
      <c r="R4760" s="73">
        <f>YEAR(DmartSalesData[[#This Row],[order_date]])</f>
        <v>2024</v>
      </c>
      <c r="S4760" s="73"/>
    </row>
    <row r="4761" spans="1:19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 t="str">
        <f>IF(DmartSalesData[[#This Row],[sales]]&gt;4000,"High Category",IF(DmartSalesData[[#This Row],[sales]]&gt;2000,"Medium Category","Low Category"))</f>
        <v>Medium Category</v>
      </c>
      <c r="G4761" s="2">
        <v>0.49</v>
      </c>
      <c r="H4761" s="24">
        <f t="shared" si="148"/>
        <v>1136.604</v>
      </c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63" t="str">
        <f>IF(AND(DmartSalesData[[#This Row],[sales]]&gt;3000,DmartSalesData[[#This Row],[profit]]&gt;500),"Good","Not Good")</f>
        <v>Not Good</v>
      </c>
      <c r="R4761" s="73">
        <f>YEAR(DmartSalesData[[#This Row],[order_date]])</f>
        <v>2024</v>
      </c>
      <c r="S4761" s="73"/>
    </row>
    <row r="4762" spans="1:19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 t="str">
        <f>IF(DmartSalesData[[#This Row],[sales]]&gt;4000,"High Category",IF(DmartSalesData[[#This Row],[sales]]&gt;2000,"Medium Category","Low Category"))</f>
        <v>Medium Category</v>
      </c>
      <c r="G4762" s="2">
        <v>0.02</v>
      </c>
      <c r="H4762" s="24">
        <f t="shared" si="148"/>
        <v>47.422399999999996</v>
      </c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63" t="str">
        <f>IF(AND(DmartSalesData[[#This Row],[sales]]&gt;3000,DmartSalesData[[#This Row],[profit]]&gt;500),"Good","Not Good")</f>
        <v>Not Good</v>
      </c>
      <c r="R4762" s="73">
        <f>YEAR(DmartSalesData[[#This Row],[order_date]])</f>
        <v>2023</v>
      </c>
      <c r="S4762" s="73"/>
    </row>
    <row r="4763" spans="1:19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 t="str">
        <f>IF(DmartSalesData[[#This Row],[sales]]&gt;4000,"High Category",IF(DmartSalesData[[#This Row],[sales]]&gt;2000,"Medium Category","Low Category"))</f>
        <v>Low Category</v>
      </c>
      <c r="G4763" s="2">
        <v>0.22</v>
      </c>
      <c r="H4763" s="24">
        <f t="shared" si="148"/>
        <v>315.99259999999998</v>
      </c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63" t="str">
        <f>IF(AND(DmartSalesData[[#This Row],[sales]]&gt;3000,DmartSalesData[[#This Row],[profit]]&gt;500),"Good","Not Good")</f>
        <v>Not Good</v>
      </c>
      <c r="R4763" s="73">
        <f>YEAR(DmartSalesData[[#This Row],[order_date]])</f>
        <v>2024</v>
      </c>
      <c r="S4763" s="73"/>
    </row>
    <row r="4764" spans="1:19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 t="str">
        <f>IF(DmartSalesData[[#This Row],[sales]]&gt;4000,"High Category",IF(DmartSalesData[[#This Row],[sales]]&gt;2000,"Medium Category","Low Category"))</f>
        <v>High Category</v>
      </c>
      <c r="G4764" s="2">
        <v>0.46</v>
      </c>
      <c r="H4764" s="24">
        <f t="shared" si="148"/>
        <v>2074.9910000000004</v>
      </c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63" t="str">
        <f>IF(AND(DmartSalesData[[#This Row],[sales]]&gt;3000,DmartSalesData[[#This Row],[profit]]&gt;500),"Good","Not Good")</f>
        <v>Not Good</v>
      </c>
      <c r="R4764" s="73">
        <f>YEAR(DmartSalesData[[#This Row],[order_date]])</f>
        <v>2023</v>
      </c>
      <c r="S4764" s="73"/>
    </row>
    <row r="4765" spans="1:19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 t="str">
        <f>IF(DmartSalesData[[#This Row],[sales]]&gt;4000,"High Category",IF(DmartSalesData[[#This Row],[sales]]&gt;2000,"Medium Category","Low Category"))</f>
        <v>Low Category</v>
      </c>
      <c r="G4765" s="2">
        <v>0.47</v>
      </c>
      <c r="H4765" s="24">
        <f t="shared" si="148"/>
        <v>251.47349999999997</v>
      </c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63" t="str">
        <f>IF(AND(DmartSalesData[[#This Row],[sales]]&gt;3000,DmartSalesData[[#This Row],[profit]]&gt;500),"Good","Not Good")</f>
        <v>Not Good</v>
      </c>
      <c r="R4765" s="73">
        <f>YEAR(DmartSalesData[[#This Row],[order_date]])</f>
        <v>2023</v>
      </c>
      <c r="S4765" s="73"/>
    </row>
    <row r="4766" spans="1:19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 t="str">
        <f>IF(DmartSalesData[[#This Row],[sales]]&gt;4000,"High Category",IF(DmartSalesData[[#This Row],[sales]]&gt;2000,"Medium Category","Low Category"))</f>
        <v>Low Category</v>
      </c>
      <c r="G4766" s="2">
        <v>0.49</v>
      </c>
      <c r="H4766" s="24">
        <f t="shared" si="148"/>
        <v>395.71910000000003</v>
      </c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63" t="str">
        <f>IF(AND(DmartSalesData[[#This Row],[sales]]&gt;3000,DmartSalesData[[#This Row],[profit]]&gt;500),"Good","Not Good")</f>
        <v>Not Good</v>
      </c>
      <c r="R4766" s="73">
        <f>YEAR(DmartSalesData[[#This Row],[order_date]])</f>
        <v>2024</v>
      </c>
      <c r="S4766" s="73"/>
    </row>
    <row r="4767" spans="1:19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 t="str">
        <f>IF(DmartSalesData[[#This Row],[sales]]&gt;4000,"High Category",IF(DmartSalesData[[#This Row],[sales]]&gt;2000,"Medium Category","Low Category"))</f>
        <v>Medium Category</v>
      </c>
      <c r="G4767" s="2">
        <v>0.24</v>
      </c>
      <c r="H4767" s="24">
        <f t="shared" si="148"/>
        <v>771.80160000000001</v>
      </c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63" t="str">
        <f>IF(AND(DmartSalesData[[#This Row],[sales]]&gt;3000,DmartSalesData[[#This Row],[profit]]&gt;500),"Good","Not Good")</f>
        <v>Good</v>
      </c>
      <c r="R4767" s="73">
        <f>YEAR(DmartSalesData[[#This Row],[order_date]])</f>
        <v>2023</v>
      </c>
      <c r="S4767" s="73"/>
    </row>
    <row r="4768" spans="1:19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 t="str">
        <f>IF(DmartSalesData[[#This Row],[sales]]&gt;4000,"High Category",IF(DmartSalesData[[#This Row],[sales]]&gt;2000,"Medium Category","Low Category"))</f>
        <v>High Category</v>
      </c>
      <c r="G4768" s="2">
        <v>0.04</v>
      </c>
      <c r="H4768" s="24">
        <f t="shared" si="148"/>
        <v>170.62240000000003</v>
      </c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63" t="str">
        <f>IF(AND(DmartSalesData[[#This Row],[sales]]&gt;3000,DmartSalesData[[#This Row],[profit]]&gt;500),"Good","Not Good")</f>
        <v>Not Good</v>
      </c>
      <c r="R4768" s="73">
        <f>YEAR(DmartSalesData[[#This Row],[order_date]])</f>
        <v>2023</v>
      </c>
      <c r="S4768" s="73"/>
    </row>
    <row r="4769" spans="1:19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 t="str">
        <f>IF(DmartSalesData[[#This Row],[sales]]&gt;4000,"High Category",IF(DmartSalesData[[#This Row],[sales]]&gt;2000,"Medium Category","Low Category"))</f>
        <v>Low Category</v>
      </c>
      <c r="G4769" s="2">
        <v>0.39</v>
      </c>
      <c r="H4769" s="24">
        <f t="shared" si="148"/>
        <v>221.40690000000004</v>
      </c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63" t="str">
        <f>IF(AND(DmartSalesData[[#This Row],[sales]]&gt;3000,DmartSalesData[[#This Row],[profit]]&gt;500),"Good","Not Good")</f>
        <v>Not Good</v>
      </c>
      <c r="R4769" s="73">
        <f>YEAR(DmartSalesData[[#This Row],[order_date]])</f>
        <v>2024</v>
      </c>
      <c r="S4769" s="73"/>
    </row>
    <row r="4770" spans="1:19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 t="str">
        <f>IF(DmartSalesData[[#This Row],[sales]]&gt;4000,"High Category",IF(DmartSalesData[[#This Row],[sales]]&gt;2000,"Medium Category","Low Category"))</f>
        <v>Medium Category</v>
      </c>
      <c r="G4770" s="2">
        <v>0.35</v>
      </c>
      <c r="H4770" s="24">
        <f t="shared" si="148"/>
        <v>1293.3864999999998</v>
      </c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63" t="str">
        <f>IF(AND(DmartSalesData[[#This Row],[sales]]&gt;3000,DmartSalesData[[#This Row],[profit]]&gt;500),"Good","Not Good")</f>
        <v>Good</v>
      </c>
      <c r="R4770" s="73">
        <f>YEAR(DmartSalesData[[#This Row],[order_date]])</f>
        <v>2023</v>
      </c>
      <c r="S4770" s="73"/>
    </row>
    <row r="4771" spans="1:19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 t="str">
        <f>IF(DmartSalesData[[#This Row],[sales]]&gt;4000,"High Category",IF(DmartSalesData[[#This Row],[sales]]&gt;2000,"Medium Category","Low Category"))</f>
        <v>Medium Category</v>
      </c>
      <c r="G4771" s="2">
        <v>0.28999999999999998</v>
      </c>
      <c r="H4771" s="24">
        <f t="shared" si="148"/>
        <v>1084.1098999999999</v>
      </c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63" t="str">
        <f>IF(AND(DmartSalesData[[#This Row],[sales]]&gt;3000,DmartSalesData[[#This Row],[profit]]&gt;500),"Good","Not Good")</f>
        <v>Good</v>
      </c>
      <c r="R4771" s="73">
        <f>YEAR(DmartSalesData[[#This Row],[order_date]])</f>
        <v>2024</v>
      </c>
      <c r="S4771" s="73"/>
    </row>
    <row r="4772" spans="1:19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 t="str">
        <f>IF(DmartSalesData[[#This Row],[sales]]&gt;4000,"High Category",IF(DmartSalesData[[#This Row],[sales]]&gt;2000,"Medium Category","Low Category"))</f>
        <v>Medium Category</v>
      </c>
      <c r="G4772" s="2">
        <v>0.44</v>
      </c>
      <c r="H4772" s="24">
        <f t="shared" si="148"/>
        <v>1297.7624000000001</v>
      </c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63" t="str">
        <f>IF(AND(DmartSalesData[[#This Row],[sales]]&gt;3000,DmartSalesData[[#This Row],[profit]]&gt;500),"Good","Not Good")</f>
        <v>Not Good</v>
      </c>
      <c r="R4772" s="73">
        <f>YEAR(DmartSalesData[[#This Row],[order_date]])</f>
        <v>2024</v>
      </c>
      <c r="S4772" s="73"/>
    </row>
    <row r="4773" spans="1:19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 t="str">
        <f>IF(DmartSalesData[[#This Row],[sales]]&gt;4000,"High Category",IF(DmartSalesData[[#This Row],[sales]]&gt;2000,"Medium Category","Low Category"))</f>
        <v>Medium Category</v>
      </c>
      <c r="G4773" s="2">
        <v>0.46</v>
      </c>
      <c r="H4773" s="24">
        <f t="shared" si="148"/>
        <v>1143.0862</v>
      </c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63" t="str">
        <f>IF(AND(DmartSalesData[[#This Row],[sales]]&gt;3000,DmartSalesData[[#This Row],[profit]]&gt;500),"Good","Not Good")</f>
        <v>Not Good</v>
      </c>
      <c r="R4773" s="73">
        <f>YEAR(DmartSalesData[[#This Row],[order_date]])</f>
        <v>2024</v>
      </c>
      <c r="S4773" s="73"/>
    </row>
    <row r="4774" spans="1:19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 t="str">
        <f>IF(DmartSalesData[[#This Row],[sales]]&gt;4000,"High Category",IF(DmartSalesData[[#This Row],[sales]]&gt;2000,"Medium Category","Low Category"))</f>
        <v>Low Category</v>
      </c>
      <c r="G4774" s="2">
        <v>0.34</v>
      </c>
      <c r="H4774" s="24">
        <f t="shared" si="148"/>
        <v>568.93219999999997</v>
      </c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63" t="str">
        <f>IF(AND(DmartSalesData[[#This Row],[sales]]&gt;3000,DmartSalesData[[#This Row],[profit]]&gt;500),"Good","Not Good")</f>
        <v>Not Good</v>
      </c>
      <c r="R4774" s="73">
        <f>YEAR(DmartSalesData[[#This Row],[order_date]])</f>
        <v>2023</v>
      </c>
      <c r="S4774" s="73"/>
    </row>
    <row r="4775" spans="1:19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 t="str">
        <f>IF(DmartSalesData[[#This Row],[sales]]&gt;4000,"High Category",IF(DmartSalesData[[#This Row],[sales]]&gt;2000,"Medium Category","Low Category"))</f>
        <v>Low Category</v>
      </c>
      <c r="G4775" s="2">
        <v>0.06</v>
      </c>
      <c r="H4775" s="24">
        <f t="shared" si="148"/>
        <v>109.3296</v>
      </c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63" t="str">
        <f>IF(AND(DmartSalesData[[#This Row],[sales]]&gt;3000,DmartSalesData[[#This Row],[profit]]&gt;500),"Good","Not Good")</f>
        <v>Not Good</v>
      </c>
      <c r="R4775" s="73">
        <f>YEAR(DmartSalesData[[#This Row],[order_date]])</f>
        <v>2024</v>
      </c>
      <c r="S4775" s="73"/>
    </row>
    <row r="4776" spans="1:19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 t="str">
        <f>IF(DmartSalesData[[#This Row],[sales]]&gt;4000,"High Category",IF(DmartSalesData[[#This Row],[sales]]&gt;2000,"Medium Category","Low Category"))</f>
        <v>Medium Category</v>
      </c>
      <c r="G4776" s="2">
        <v>0.05</v>
      </c>
      <c r="H4776" s="24">
        <f t="shared" si="148"/>
        <v>170.23599999999999</v>
      </c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63" t="str">
        <f>IF(AND(DmartSalesData[[#This Row],[sales]]&gt;3000,DmartSalesData[[#This Row],[profit]]&gt;500),"Good","Not Good")</f>
        <v>Not Good</v>
      </c>
      <c r="R4776" s="73">
        <f>YEAR(DmartSalesData[[#This Row],[order_date]])</f>
        <v>2024</v>
      </c>
      <c r="S4776" s="73"/>
    </row>
    <row r="4777" spans="1:19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 t="str">
        <f>IF(DmartSalesData[[#This Row],[sales]]&gt;4000,"High Category",IF(DmartSalesData[[#This Row],[sales]]&gt;2000,"Medium Category","Low Category"))</f>
        <v>Low Category</v>
      </c>
      <c r="G4777" s="2">
        <v>0.2</v>
      </c>
      <c r="H4777" s="24">
        <f t="shared" si="148"/>
        <v>83.982000000000014</v>
      </c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63" t="str">
        <f>IF(AND(DmartSalesData[[#This Row],[sales]]&gt;3000,DmartSalesData[[#This Row],[profit]]&gt;500),"Good","Not Good")</f>
        <v>Not Good</v>
      </c>
      <c r="R4777" s="73">
        <f>YEAR(DmartSalesData[[#This Row],[order_date]])</f>
        <v>2023</v>
      </c>
      <c r="S4777" s="73"/>
    </row>
    <row r="4778" spans="1:19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 t="str">
        <f>IF(DmartSalesData[[#This Row],[sales]]&gt;4000,"High Category",IF(DmartSalesData[[#This Row],[sales]]&gt;2000,"Medium Category","Low Category"))</f>
        <v>Medium Category</v>
      </c>
      <c r="G4778" s="2">
        <v>0.15</v>
      </c>
      <c r="H4778" s="24">
        <f t="shared" si="148"/>
        <v>444.92699999999996</v>
      </c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63" t="str">
        <f>IF(AND(DmartSalesData[[#This Row],[sales]]&gt;3000,DmartSalesData[[#This Row],[profit]]&gt;500),"Good","Not Good")</f>
        <v>Not Good</v>
      </c>
      <c r="R4778" s="73">
        <f>YEAR(DmartSalesData[[#This Row],[order_date]])</f>
        <v>2024</v>
      </c>
      <c r="S4778" s="73"/>
    </row>
    <row r="4779" spans="1:19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 t="str">
        <f>IF(DmartSalesData[[#This Row],[sales]]&gt;4000,"High Category",IF(DmartSalesData[[#This Row],[sales]]&gt;2000,"Medium Category","Low Category"))</f>
        <v>Low Category</v>
      </c>
      <c r="G4779" s="2">
        <v>7.0000000000000007E-2</v>
      </c>
      <c r="H4779" s="24">
        <f t="shared" si="148"/>
        <v>102.60530000000001</v>
      </c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63" t="str">
        <f>IF(AND(DmartSalesData[[#This Row],[sales]]&gt;3000,DmartSalesData[[#This Row],[profit]]&gt;500),"Good","Not Good")</f>
        <v>Not Good</v>
      </c>
      <c r="R4779" s="73">
        <f>YEAR(DmartSalesData[[#This Row],[order_date]])</f>
        <v>2024</v>
      </c>
      <c r="S4779" s="73"/>
    </row>
    <row r="4780" spans="1:19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 t="str">
        <f>IF(DmartSalesData[[#This Row],[sales]]&gt;4000,"High Category",IF(DmartSalesData[[#This Row],[sales]]&gt;2000,"Medium Category","Low Category"))</f>
        <v>Medium Category</v>
      </c>
      <c r="G4780" s="2">
        <v>0.31</v>
      </c>
      <c r="H4780" s="24">
        <f t="shared" si="148"/>
        <v>739.77469999999994</v>
      </c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63" t="str">
        <f>IF(AND(DmartSalesData[[#This Row],[sales]]&gt;3000,DmartSalesData[[#This Row],[profit]]&gt;500),"Good","Not Good")</f>
        <v>Not Good</v>
      </c>
      <c r="R4780" s="73">
        <f>YEAR(DmartSalesData[[#This Row],[order_date]])</f>
        <v>2023</v>
      </c>
      <c r="S4780" s="73"/>
    </row>
    <row r="4781" spans="1:19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 t="str">
        <f>IF(DmartSalesData[[#This Row],[sales]]&gt;4000,"High Category",IF(DmartSalesData[[#This Row],[sales]]&gt;2000,"Medium Category","Low Category"))</f>
        <v>Medium Category</v>
      </c>
      <c r="G4781" s="2">
        <v>0.34</v>
      </c>
      <c r="H4781" s="24">
        <f t="shared" si="148"/>
        <v>965.2600000000001</v>
      </c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63" t="str">
        <f>IF(AND(DmartSalesData[[#This Row],[sales]]&gt;3000,DmartSalesData[[#This Row],[profit]]&gt;500),"Good","Not Good")</f>
        <v>Not Good</v>
      </c>
      <c r="R4781" s="73">
        <f>YEAR(DmartSalesData[[#This Row],[order_date]])</f>
        <v>2023</v>
      </c>
      <c r="S4781" s="73"/>
    </row>
    <row r="4782" spans="1:19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 t="str">
        <f>IF(DmartSalesData[[#This Row],[sales]]&gt;4000,"High Category",IF(DmartSalesData[[#This Row],[sales]]&gt;2000,"Medium Category","Low Category"))</f>
        <v>High Category</v>
      </c>
      <c r="G4782" s="2">
        <v>0.35</v>
      </c>
      <c r="H4782" s="24">
        <f t="shared" si="148"/>
        <v>1553.9054999999998</v>
      </c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63" t="str">
        <f>IF(AND(DmartSalesData[[#This Row],[sales]]&gt;3000,DmartSalesData[[#This Row],[profit]]&gt;500),"Good","Not Good")</f>
        <v>Good</v>
      </c>
      <c r="R4782" s="73">
        <f>YEAR(DmartSalesData[[#This Row],[order_date]])</f>
        <v>2024</v>
      </c>
      <c r="S4782" s="73"/>
    </row>
    <row r="4783" spans="1:19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 t="str">
        <f>IF(DmartSalesData[[#This Row],[sales]]&gt;4000,"High Category",IF(DmartSalesData[[#This Row],[sales]]&gt;2000,"Medium Category","Low Category"))</f>
        <v>Medium Category</v>
      </c>
      <c r="G4783" s="2">
        <v>0.09</v>
      </c>
      <c r="H4783" s="24">
        <f t="shared" si="148"/>
        <v>264.3723</v>
      </c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63" t="str">
        <f>IF(AND(DmartSalesData[[#This Row],[sales]]&gt;3000,DmartSalesData[[#This Row],[profit]]&gt;500),"Good","Not Good")</f>
        <v>Not Good</v>
      </c>
      <c r="R4783" s="73">
        <f>YEAR(DmartSalesData[[#This Row],[order_date]])</f>
        <v>2024</v>
      </c>
      <c r="S4783" s="73"/>
    </row>
    <row r="4784" spans="1:19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 t="str">
        <f>IF(DmartSalesData[[#This Row],[sales]]&gt;4000,"High Category",IF(DmartSalesData[[#This Row],[sales]]&gt;2000,"Medium Category","Low Category"))</f>
        <v>Low Category</v>
      </c>
      <c r="G4784" s="2">
        <v>0.15</v>
      </c>
      <c r="H4784" s="24">
        <f t="shared" si="148"/>
        <v>181.96199999999999</v>
      </c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63" t="str">
        <f>IF(AND(DmartSalesData[[#This Row],[sales]]&gt;3000,DmartSalesData[[#This Row],[profit]]&gt;500),"Good","Not Good")</f>
        <v>Not Good</v>
      </c>
      <c r="R4784" s="73">
        <f>YEAR(DmartSalesData[[#This Row],[order_date]])</f>
        <v>2023</v>
      </c>
      <c r="S4784" s="73"/>
    </row>
    <row r="4785" spans="1:19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 t="str">
        <f>IF(DmartSalesData[[#This Row],[sales]]&gt;4000,"High Category",IF(DmartSalesData[[#This Row],[sales]]&gt;2000,"Medium Category","Low Category"))</f>
        <v>Low Category</v>
      </c>
      <c r="G4785" s="2">
        <v>0.1</v>
      </c>
      <c r="H4785" s="24">
        <f t="shared" si="148"/>
        <v>48.935000000000002</v>
      </c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63" t="str">
        <f>IF(AND(DmartSalesData[[#This Row],[sales]]&gt;3000,DmartSalesData[[#This Row],[profit]]&gt;500),"Good","Not Good")</f>
        <v>Not Good</v>
      </c>
      <c r="R4785" s="73">
        <f>YEAR(DmartSalesData[[#This Row],[order_date]])</f>
        <v>2023</v>
      </c>
      <c r="S4785" s="73"/>
    </row>
    <row r="4786" spans="1:19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 t="str">
        <f>IF(DmartSalesData[[#This Row],[sales]]&gt;4000,"High Category",IF(DmartSalesData[[#This Row],[sales]]&gt;2000,"Medium Category","Low Category"))</f>
        <v>Medium Category</v>
      </c>
      <c r="G4786" s="2">
        <v>0.3</v>
      </c>
      <c r="H4786" s="24">
        <f t="shared" si="148"/>
        <v>951.67199999999991</v>
      </c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63" t="str">
        <f>IF(AND(DmartSalesData[[#This Row],[sales]]&gt;3000,DmartSalesData[[#This Row],[profit]]&gt;500),"Good","Not Good")</f>
        <v>Not Good</v>
      </c>
      <c r="R4786" s="73">
        <f>YEAR(DmartSalesData[[#This Row],[order_date]])</f>
        <v>2024</v>
      </c>
      <c r="S4786" s="73"/>
    </row>
    <row r="4787" spans="1:19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 t="str">
        <f>IF(DmartSalesData[[#This Row],[sales]]&gt;4000,"High Category",IF(DmartSalesData[[#This Row],[sales]]&gt;2000,"Medium Category","Low Category"))</f>
        <v>Medium Category</v>
      </c>
      <c r="G4787" s="2">
        <v>0.28000000000000003</v>
      </c>
      <c r="H4787" s="24">
        <f t="shared" si="148"/>
        <v>775.80719999999997</v>
      </c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63" t="str">
        <f>IF(AND(DmartSalesData[[#This Row],[sales]]&gt;3000,DmartSalesData[[#This Row],[profit]]&gt;500),"Good","Not Good")</f>
        <v>Not Good</v>
      </c>
      <c r="R4787" s="73">
        <f>YEAR(DmartSalesData[[#This Row],[order_date]])</f>
        <v>2023</v>
      </c>
      <c r="S4787" s="73"/>
    </row>
    <row r="4788" spans="1:19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 t="str">
        <f>IF(DmartSalesData[[#This Row],[sales]]&gt;4000,"High Category",IF(DmartSalesData[[#This Row],[sales]]&gt;2000,"Medium Category","Low Category"))</f>
        <v>Medium Category</v>
      </c>
      <c r="G4788" s="2">
        <v>0.25</v>
      </c>
      <c r="H4788" s="24">
        <f t="shared" si="148"/>
        <v>847.95249999999999</v>
      </c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63" t="str">
        <f>IF(AND(DmartSalesData[[#This Row],[sales]]&gt;3000,DmartSalesData[[#This Row],[profit]]&gt;500),"Good","Not Good")</f>
        <v>Good</v>
      </c>
      <c r="R4788" s="73">
        <f>YEAR(DmartSalesData[[#This Row],[order_date]])</f>
        <v>2023</v>
      </c>
      <c r="S4788" s="73"/>
    </row>
    <row r="4789" spans="1:19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 t="str">
        <f>IF(DmartSalesData[[#This Row],[sales]]&gt;4000,"High Category",IF(DmartSalesData[[#This Row],[sales]]&gt;2000,"Medium Category","Low Category"))</f>
        <v>Medium Category</v>
      </c>
      <c r="G4789" s="2">
        <v>0.15</v>
      </c>
      <c r="H4789" s="24">
        <f t="shared" si="148"/>
        <v>352.65600000000001</v>
      </c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63" t="str">
        <f>IF(AND(DmartSalesData[[#This Row],[sales]]&gt;3000,DmartSalesData[[#This Row],[profit]]&gt;500),"Good","Not Good")</f>
        <v>Not Good</v>
      </c>
      <c r="R4789" s="73">
        <f>YEAR(DmartSalesData[[#This Row],[order_date]])</f>
        <v>2024</v>
      </c>
      <c r="S4789" s="73"/>
    </row>
    <row r="4790" spans="1:19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 t="str">
        <f>IF(DmartSalesData[[#This Row],[sales]]&gt;4000,"High Category",IF(DmartSalesData[[#This Row],[sales]]&gt;2000,"Medium Category","Low Category"))</f>
        <v>High Category</v>
      </c>
      <c r="G4790" s="2">
        <v>0.12</v>
      </c>
      <c r="H4790" s="24">
        <f t="shared" si="148"/>
        <v>497.17439999999999</v>
      </c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63" t="str">
        <f>IF(AND(DmartSalesData[[#This Row],[sales]]&gt;3000,DmartSalesData[[#This Row],[profit]]&gt;500),"Good","Not Good")</f>
        <v>Not Good</v>
      </c>
      <c r="R4790" s="73">
        <f>YEAR(DmartSalesData[[#This Row],[order_date]])</f>
        <v>2023</v>
      </c>
      <c r="S4790" s="73"/>
    </row>
    <row r="4791" spans="1:19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 t="str">
        <f>IF(DmartSalesData[[#This Row],[sales]]&gt;4000,"High Category",IF(DmartSalesData[[#This Row],[sales]]&gt;2000,"Medium Category","Low Category"))</f>
        <v>High Category</v>
      </c>
      <c r="G4791" s="2">
        <v>0.45</v>
      </c>
      <c r="H4791" s="24">
        <f t="shared" si="148"/>
        <v>2073.9960000000001</v>
      </c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63" t="str">
        <f>IF(AND(DmartSalesData[[#This Row],[sales]]&gt;3000,DmartSalesData[[#This Row],[profit]]&gt;500),"Good","Not Good")</f>
        <v>Good</v>
      </c>
      <c r="R4791" s="73">
        <f>YEAR(DmartSalesData[[#This Row],[order_date]])</f>
        <v>2024</v>
      </c>
      <c r="S4791" s="73"/>
    </row>
    <row r="4792" spans="1:19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 t="str">
        <f>IF(DmartSalesData[[#This Row],[sales]]&gt;4000,"High Category",IF(DmartSalesData[[#This Row],[sales]]&gt;2000,"Medium Category","Low Category"))</f>
        <v>Low Category</v>
      </c>
      <c r="G4792" s="2">
        <v>0.02</v>
      </c>
      <c r="H4792" s="24">
        <f t="shared" si="148"/>
        <v>5.9203999999999999</v>
      </c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63" t="str">
        <f>IF(AND(DmartSalesData[[#This Row],[sales]]&gt;3000,DmartSalesData[[#This Row],[profit]]&gt;500),"Good","Not Good")</f>
        <v>Not Good</v>
      </c>
      <c r="R4792" s="73">
        <f>YEAR(DmartSalesData[[#This Row],[order_date]])</f>
        <v>2023</v>
      </c>
      <c r="S4792" s="73"/>
    </row>
    <row r="4793" spans="1:19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 t="str">
        <f>IF(DmartSalesData[[#This Row],[sales]]&gt;4000,"High Category",IF(DmartSalesData[[#This Row],[sales]]&gt;2000,"Medium Category","Low Category"))</f>
        <v>Medium Category</v>
      </c>
      <c r="G4793" s="2">
        <v>0.33</v>
      </c>
      <c r="H4793" s="24">
        <f t="shared" si="148"/>
        <v>1236.1866</v>
      </c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63" t="str">
        <f>IF(AND(DmartSalesData[[#This Row],[sales]]&gt;3000,DmartSalesData[[#This Row],[profit]]&gt;500),"Good","Not Good")</f>
        <v>Good</v>
      </c>
      <c r="R4793" s="73">
        <f>YEAR(DmartSalesData[[#This Row],[order_date]])</f>
        <v>2023</v>
      </c>
      <c r="S4793" s="73"/>
    </row>
    <row r="4794" spans="1:19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 t="str">
        <f>IF(DmartSalesData[[#This Row],[sales]]&gt;4000,"High Category",IF(DmartSalesData[[#This Row],[sales]]&gt;2000,"Medium Category","Low Category"))</f>
        <v>Low Category</v>
      </c>
      <c r="G4794" s="2">
        <v>0.01</v>
      </c>
      <c r="H4794" s="24">
        <f t="shared" si="148"/>
        <v>2.7229000000000001</v>
      </c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63" t="str">
        <f>IF(AND(DmartSalesData[[#This Row],[sales]]&gt;3000,DmartSalesData[[#This Row],[profit]]&gt;500),"Good","Not Good")</f>
        <v>Not Good</v>
      </c>
      <c r="R4794" s="73">
        <f>YEAR(DmartSalesData[[#This Row],[order_date]])</f>
        <v>2024</v>
      </c>
      <c r="S4794" s="73"/>
    </row>
    <row r="4795" spans="1:19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 t="str">
        <f>IF(DmartSalesData[[#This Row],[sales]]&gt;4000,"High Category",IF(DmartSalesData[[#This Row],[sales]]&gt;2000,"Medium Category","Low Category"))</f>
        <v>Medium Category</v>
      </c>
      <c r="G4795" s="2">
        <v>0.1</v>
      </c>
      <c r="H4795" s="24">
        <f t="shared" si="148"/>
        <v>228.09699999999998</v>
      </c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63" t="str">
        <f>IF(AND(DmartSalesData[[#This Row],[sales]]&gt;3000,DmartSalesData[[#This Row],[profit]]&gt;500),"Good","Not Good")</f>
        <v>Not Good</v>
      </c>
      <c r="R4795" s="73">
        <f>YEAR(DmartSalesData[[#This Row],[order_date]])</f>
        <v>2024</v>
      </c>
      <c r="S4795" s="73"/>
    </row>
    <row r="4796" spans="1:19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 t="str">
        <f>IF(DmartSalesData[[#This Row],[sales]]&gt;4000,"High Category",IF(DmartSalesData[[#This Row],[sales]]&gt;2000,"Medium Category","Low Category"))</f>
        <v>Medium Category</v>
      </c>
      <c r="G4796" s="2">
        <v>0.14000000000000001</v>
      </c>
      <c r="H4796" s="24">
        <f t="shared" si="148"/>
        <v>330.66040000000004</v>
      </c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63" t="str">
        <f>IF(AND(DmartSalesData[[#This Row],[sales]]&gt;3000,DmartSalesData[[#This Row],[profit]]&gt;500),"Good","Not Good")</f>
        <v>Not Good</v>
      </c>
      <c r="R4796" s="73">
        <f>YEAR(DmartSalesData[[#This Row],[order_date]])</f>
        <v>2023</v>
      </c>
      <c r="S4796" s="73"/>
    </row>
    <row r="4797" spans="1:19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 t="str">
        <f>IF(DmartSalesData[[#This Row],[sales]]&gt;4000,"High Category",IF(DmartSalesData[[#This Row],[sales]]&gt;2000,"Medium Category","Low Category"))</f>
        <v>Medium Category</v>
      </c>
      <c r="G4797" s="2">
        <v>0.44</v>
      </c>
      <c r="H4797" s="24">
        <f t="shared" si="148"/>
        <v>1545.0467999999998</v>
      </c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63" t="str">
        <f>IF(AND(DmartSalesData[[#This Row],[sales]]&gt;3000,DmartSalesData[[#This Row],[profit]]&gt;500),"Good","Not Good")</f>
        <v>Good</v>
      </c>
      <c r="R4797" s="73">
        <f>YEAR(DmartSalesData[[#This Row],[order_date]])</f>
        <v>2023</v>
      </c>
      <c r="S4797" s="73"/>
    </row>
    <row r="4798" spans="1:19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 t="str">
        <f>IF(DmartSalesData[[#This Row],[sales]]&gt;4000,"High Category",IF(DmartSalesData[[#This Row],[sales]]&gt;2000,"Medium Category","Low Category"))</f>
        <v>Low Category</v>
      </c>
      <c r="G4798" s="2">
        <v>7.0000000000000007E-2</v>
      </c>
      <c r="H4798" s="24">
        <f t="shared" si="148"/>
        <v>127.87460000000002</v>
      </c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63" t="str">
        <f>IF(AND(DmartSalesData[[#This Row],[sales]]&gt;3000,DmartSalesData[[#This Row],[profit]]&gt;500),"Good","Not Good")</f>
        <v>Not Good</v>
      </c>
      <c r="R4798" s="73">
        <f>YEAR(DmartSalesData[[#This Row],[order_date]])</f>
        <v>2024</v>
      </c>
      <c r="S4798" s="73"/>
    </row>
    <row r="4799" spans="1:19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 t="str">
        <f>IF(DmartSalesData[[#This Row],[sales]]&gt;4000,"High Category",IF(DmartSalesData[[#This Row],[sales]]&gt;2000,"Medium Category","Low Category"))</f>
        <v>High Category</v>
      </c>
      <c r="G4799" s="2">
        <v>0.47</v>
      </c>
      <c r="H4799" s="24">
        <f t="shared" si="148"/>
        <v>1937.5373999999999</v>
      </c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63" t="str">
        <f>IF(AND(DmartSalesData[[#This Row],[sales]]&gt;3000,DmartSalesData[[#This Row],[profit]]&gt;500),"Good","Not Good")</f>
        <v>Good</v>
      </c>
      <c r="R4799" s="73">
        <f>YEAR(DmartSalesData[[#This Row],[order_date]])</f>
        <v>2023</v>
      </c>
      <c r="S4799" s="73"/>
    </row>
    <row r="4800" spans="1:19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 t="str">
        <f>IF(DmartSalesData[[#This Row],[sales]]&gt;4000,"High Category",IF(DmartSalesData[[#This Row],[sales]]&gt;2000,"Medium Category","Low Category"))</f>
        <v>Low Category</v>
      </c>
      <c r="G4800" s="2">
        <v>0.41</v>
      </c>
      <c r="H4800" s="24">
        <f t="shared" si="148"/>
        <v>729.81229999999994</v>
      </c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63" t="str">
        <f>IF(AND(DmartSalesData[[#This Row],[sales]]&gt;3000,DmartSalesData[[#This Row],[profit]]&gt;500),"Good","Not Good")</f>
        <v>Not Good</v>
      </c>
      <c r="R4800" s="73">
        <f>YEAR(DmartSalesData[[#This Row],[order_date]])</f>
        <v>2024</v>
      </c>
      <c r="S4800" s="73"/>
    </row>
    <row r="4801" spans="1:19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 t="str">
        <f>IF(DmartSalesData[[#This Row],[sales]]&gt;4000,"High Category",IF(DmartSalesData[[#This Row],[sales]]&gt;2000,"Medium Category","Low Category"))</f>
        <v>Low Category</v>
      </c>
      <c r="G4801" s="2">
        <v>0.34</v>
      </c>
      <c r="H4801" s="24">
        <f t="shared" si="148"/>
        <v>604.63560000000007</v>
      </c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63" t="str">
        <f>IF(AND(DmartSalesData[[#This Row],[sales]]&gt;3000,DmartSalesData[[#This Row],[profit]]&gt;500),"Good","Not Good")</f>
        <v>Not Good</v>
      </c>
      <c r="R4801" s="73">
        <f>YEAR(DmartSalesData[[#This Row],[order_date]])</f>
        <v>2024</v>
      </c>
      <c r="S4801" s="73"/>
    </row>
    <row r="4802" spans="1:19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 t="str">
        <f>IF(DmartSalesData[[#This Row],[sales]]&gt;4000,"High Category",IF(DmartSalesData[[#This Row],[sales]]&gt;2000,"Medium Category","Low Category"))</f>
        <v>Low Category</v>
      </c>
      <c r="G4802" s="2">
        <v>0.21</v>
      </c>
      <c r="H4802" s="24">
        <f t="shared" ref="H4802:H4865" si="150">E4802*G4802</f>
        <v>250.22129999999999</v>
      </c>
      <c r="I4802" s="2">
        <f t="shared" ref="I4802:I4865" si="151">E4802-H4802</f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63" t="str">
        <f>IF(AND(DmartSalesData[[#This Row],[sales]]&gt;3000,DmartSalesData[[#This Row],[profit]]&gt;500),"Good","Not Good")</f>
        <v>Not Good</v>
      </c>
      <c r="R4802" s="73">
        <f>YEAR(DmartSalesData[[#This Row],[order_date]])</f>
        <v>2024</v>
      </c>
      <c r="S4802" s="73"/>
    </row>
    <row r="4803" spans="1:19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 t="str">
        <f>IF(DmartSalesData[[#This Row],[sales]]&gt;4000,"High Category",IF(DmartSalesData[[#This Row],[sales]]&gt;2000,"Medium Category","Low Category"))</f>
        <v>Medium Category</v>
      </c>
      <c r="G4803" s="2">
        <v>0.45</v>
      </c>
      <c r="H4803" s="24">
        <f t="shared" si="150"/>
        <v>1552.932</v>
      </c>
      <c r="I4803" s="2">
        <f t="shared" si="151"/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63" t="str">
        <f>IF(AND(DmartSalesData[[#This Row],[sales]]&gt;3000,DmartSalesData[[#This Row],[profit]]&gt;500),"Good","Not Good")</f>
        <v>Good</v>
      </c>
      <c r="R4803" s="73">
        <f>YEAR(DmartSalesData[[#This Row],[order_date]])</f>
        <v>2023</v>
      </c>
      <c r="S4803" s="73"/>
    </row>
    <row r="4804" spans="1:19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 t="str">
        <f>IF(DmartSalesData[[#This Row],[sales]]&gt;4000,"High Category",IF(DmartSalesData[[#This Row],[sales]]&gt;2000,"Medium Category","Low Category"))</f>
        <v>Low Category</v>
      </c>
      <c r="G4804" s="2">
        <v>0.26</v>
      </c>
      <c r="H4804" s="24">
        <f t="shared" si="150"/>
        <v>123.5728</v>
      </c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63" t="str">
        <f>IF(AND(DmartSalesData[[#This Row],[sales]]&gt;3000,DmartSalesData[[#This Row],[profit]]&gt;500),"Good","Not Good")</f>
        <v>Not Good</v>
      </c>
      <c r="R4804" s="73">
        <f>YEAR(DmartSalesData[[#This Row],[order_date]])</f>
        <v>2023</v>
      </c>
      <c r="S4804" s="73"/>
    </row>
    <row r="4805" spans="1:19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 t="str">
        <f>IF(DmartSalesData[[#This Row],[sales]]&gt;4000,"High Category",IF(DmartSalesData[[#This Row],[sales]]&gt;2000,"Medium Category","Low Category"))</f>
        <v>Low Category</v>
      </c>
      <c r="G4805" s="2">
        <v>0.19</v>
      </c>
      <c r="H4805" s="24">
        <f t="shared" si="150"/>
        <v>357.0043</v>
      </c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63" t="str">
        <f>IF(AND(DmartSalesData[[#This Row],[sales]]&gt;3000,DmartSalesData[[#This Row],[profit]]&gt;500),"Good","Not Good")</f>
        <v>Not Good</v>
      </c>
      <c r="R4805" s="73">
        <f>YEAR(DmartSalesData[[#This Row],[order_date]])</f>
        <v>2024</v>
      </c>
      <c r="S4805" s="73"/>
    </row>
    <row r="4806" spans="1:19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 t="str">
        <f>IF(DmartSalesData[[#This Row],[sales]]&gt;4000,"High Category",IF(DmartSalesData[[#This Row],[sales]]&gt;2000,"Medium Category","Low Category"))</f>
        <v>Low Category</v>
      </c>
      <c r="G4806" s="2">
        <v>0.28999999999999998</v>
      </c>
      <c r="H4806" s="24">
        <f t="shared" si="150"/>
        <v>408.25039999999996</v>
      </c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63" t="str">
        <f>IF(AND(DmartSalesData[[#This Row],[sales]]&gt;3000,DmartSalesData[[#This Row],[profit]]&gt;500),"Good","Not Good")</f>
        <v>Not Good</v>
      </c>
      <c r="R4806" s="73">
        <f>YEAR(DmartSalesData[[#This Row],[order_date]])</f>
        <v>2023</v>
      </c>
      <c r="S4806" s="73"/>
    </row>
    <row r="4807" spans="1:19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 t="str">
        <f>IF(DmartSalesData[[#This Row],[sales]]&gt;4000,"High Category",IF(DmartSalesData[[#This Row],[sales]]&gt;2000,"Medium Category","Low Category"))</f>
        <v>Low Category</v>
      </c>
      <c r="G4807" s="2">
        <v>0.12</v>
      </c>
      <c r="H4807" s="24">
        <f t="shared" si="150"/>
        <v>146.84879999999998</v>
      </c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63" t="str">
        <f>IF(AND(DmartSalesData[[#This Row],[sales]]&gt;3000,DmartSalesData[[#This Row],[profit]]&gt;500),"Good","Not Good")</f>
        <v>Not Good</v>
      </c>
      <c r="R4807" s="73">
        <f>YEAR(DmartSalesData[[#This Row],[order_date]])</f>
        <v>2024</v>
      </c>
      <c r="S4807" s="73"/>
    </row>
    <row r="4808" spans="1:19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 t="str">
        <f>IF(DmartSalesData[[#This Row],[sales]]&gt;4000,"High Category",IF(DmartSalesData[[#This Row],[sales]]&gt;2000,"Medium Category","Low Category"))</f>
        <v>Low Category</v>
      </c>
      <c r="G4808" s="2">
        <v>0.14000000000000001</v>
      </c>
      <c r="H4808" s="24">
        <f t="shared" si="150"/>
        <v>55.834800000000001</v>
      </c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63" t="str">
        <f>IF(AND(DmartSalesData[[#This Row],[sales]]&gt;3000,DmartSalesData[[#This Row],[profit]]&gt;500),"Good","Not Good")</f>
        <v>Not Good</v>
      </c>
      <c r="R4808" s="73">
        <f>YEAR(DmartSalesData[[#This Row],[order_date]])</f>
        <v>2023</v>
      </c>
      <c r="S4808" s="73"/>
    </row>
    <row r="4809" spans="1:19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 t="str">
        <f>IF(DmartSalesData[[#This Row],[sales]]&gt;4000,"High Category",IF(DmartSalesData[[#This Row],[sales]]&gt;2000,"Medium Category","Low Category"))</f>
        <v>Low Category</v>
      </c>
      <c r="G4809" s="2">
        <v>0.46</v>
      </c>
      <c r="H4809" s="24">
        <f t="shared" si="150"/>
        <v>475.12480000000005</v>
      </c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63" t="str">
        <f>IF(AND(DmartSalesData[[#This Row],[sales]]&gt;3000,DmartSalesData[[#This Row],[profit]]&gt;500),"Good","Not Good")</f>
        <v>Not Good</v>
      </c>
      <c r="R4809" s="73">
        <f>YEAR(DmartSalesData[[#This Row],[order_date]])</f>
        <v>2024</v>
      </c>
      <c r="S4809" s="73"/>
    </row>
    <row r="4810" spans="1:19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 t="str">
        <f>IF(DmartSalesData[[#This Row],[sales]]&gt;4000,"High Category",IF(DmartSalesData[[#This Row],[sales]]&gt;2000,"Medium Category","Low Category"))</f>
        <v>Medium Category</v>
      </c>
      <c r="G4810" s="2">
        <v>0.4</v>
      </c>
      <c r="H4810" s="24">
        <f t="shared" si="150"/>
        <v>914.64</v>
      </c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63" t="str">
        <f>IF(AND(DmartSalesData[[#This Row],[sales]]&gt;3000,DmartSalesData[[#This Row],[profit]]&gt;500),"Good","Not Good")</f>
        <v>Not Good</v>
      </c>
      <c r="R4810" s="73">
        <f>YEAR(DmartSalesData[[#This Row],[order_date]])</f>
        <v>2024</v>
      </c>
      <c r="S4810" s="73"/>
    </row>
    <row r="4811" spans="1:19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 t="str">
        <f>IF(DmartSalesData[[#This Row],[sales]]&gt;4000,"High Category",IF(DmartSalesData[[#This Row],[sales]]&gt;2000,"Medium Category","Low Category"))</f>
        <v>Medium Category</v>
      </c>
      <c r="G4811" s="2">
        <v>0.26</v>
      </c>
      <c r="H4811" s="24">
        <f t="shared" si="150"/>
        <v>667.76580000000001</v>
      </c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63" t="str">
        <f>IF(AND(DmartSalesData[[#This Row],[sales]]&gt;3000,DmartSalesData[[#This Row],[profit]]&gt;500),"Good","Not Good")</f>
        <v>Not Good</v>
      </c>
      <c r="R4811" s="73">
        <f>YEAR(DmartSalesData[[#This Row],[order_date]])</f>
        <v>2024</v>
      </c>
      <c r="S4811" s="73"/>
    </row>
    <row r="4812" spans="1:19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 t="str">
        <f>IF(DmartSalesData[[#This Row],[sales]]&gt;4000,"High Category",IF(DmartSalesData[[#This Row],[sales]]&gt;2000,"Medium Category","Low Category"))</f>
        <v>Low Category</v>
      </c>
      <c r="G4812" s="2">
        <v>0.21</v>
      </c>
      <c r="H4812" s="24">
        <f t="shared" si="150"/>
        <v>298.31969999999995</v>
      </c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63" t="str">
        <f>IF(AND(DmartSalesData[[#This Row],[sales]]&gt;3000,DmartSalesData[[#This Row],[profit]]&gt;500),"Good","Not Good")</f>
        <v>Not Good</v>
      </c>
      <c r="R4812" s="73">
        <f>YEAR(DmartSalesData[[#This Row],[order_date]])</f>
        <v>2024</v>
      </c>
      <c r="S4812" s="73"/>
    </row>
    <row r="4813" spans="1:19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 t="str">
        <f>IF(DmartSalesData[[#This Row],[sales]]&gt;4000,"High Category",IF(DmartSalesData[[#This Row],[sales]]&gt;2000,"Medium Category","Low Category"))</f>
        <v>Medium Category</v>
      </c>
      <c r="G4813" s="2">
        <v>0.4</v>
      </c>
      <c r="H4813" s="24">
        <f t="shared" si="150"/>
        <v>1314.4760000000001</v>
      </c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63" t="str">
        <f>IF(AND(DmartSalesData[[#This Row],[sales]]&gt;3000,DmartSalesData[[#This Row],[profit]]&gt;500),"Good","Not Good")</f>
        <v>Good</v>
      </c>
      <c r="R4813" s="73">
        <f>YEAR(DmartSalesData[[#This Row],[order_date]])</f>
        <v>2024</v>
      </c>
      <c r="S4813" s="73"/>
    </row>
    <row r="4814" spans="1:19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 t="str">
        <f>IF(DmartSalesData[[#This Row],[sales]]&gt;4000,"High Category",IF(DmartSalesData[[#This Row],[sales]]&gt;2000,"Medium Category","Low Category"))</f>
        <v>Low Category</v>
      </c>
      <c r="G4814" s="2">
        <v>0.28999999999999998</v>
      </c>
      <c r="H4814" s="24">
        <f t="shared" si="150"/>
        <v>506.16309999999999</v>
      </c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63" t="str">
        <f>IF(AND(DmartSalesData[[#This Row],[sales]]&gt;3000,DmartSalesData[[#This Row],[profit]]&gt;500),"Good","Not Good")</f>
        <v>Not Good</v>
      </c>
      <c r="R4814" s="73">
        <f>YEAR(DmartSalesData[[#This Row],[order_date]])</f>
        <v>2023</v>
      </c>
      <c r="S4814" s="73"/>
    </row>
    <row r="4815" spans="1:19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 t="str">
        <f>IF(DmartSalesData[[#This Row],[sales]]&gt;4000,"High Category",IF(DmartSalesData[[#This Row],[sales]]&gt;2000,"Medium Category","Low Category"))</f>
        <v>Low Category</v>
      </c>
      <c r="G4815" s="2">
        <v>0.21</v>
      </c>
      <c r="H4815" s="24">
        <f t="shared" si="150"/>
        <v>398.89499999999998</v>
      </c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63" t="str">
        <f>IF(AND(DmartSalesData[[#This Row],[sales]]&gt;3000,DmartSalesData[[#This Row],[profit]]&gt;500),"Good","Not Good")</f>
        <v>Not Good</v>
      </c>
      <c r="R4815" s="73">
        <f>YEAR(DmartSalesData[[#This Row],[order_date]])</f>
        <v>2024</v>
      </c>
      <c r="S4815" s="73"/>
    </row>
    <row r="4816" spans="1:19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 t="str">
        <f>IF(DmartSalesData[[#This Row],[sales]]&gt;4000,"High Category",IF(DmartSalesData[[#This Row],[sales]]&gt;2000,"Medium Category","Low Category"))</f>
        <v>Medium Category</v>
      </c>
      <c r="G4816" s="2">
        <v>0.26</v>
      </c>
      <c r="H4816" s="24">
        <f t="shared" si="150"/>
        <v>1023.0636000000001</v>
      </c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63" t="str">
        <f>IF(AND(DmartSalesData[[#This Row],[sales]]&gt;3000,DmartSalesData[[#This Row],[profit]]&gt;500),"Good","Not Good")</f>
        <v>Good</v>
      </c>
      <c r="R4816" s="73">
        <f>YEAR(DmartSalesData[[#This Row],[order_date]])</f>
        <v>2023</v>
      </c>
      <c r="S4816" s="73"/>
    </row>
    <row r="4817" spans="1:19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 t="str">
        <f>IF(DmartSalesData[[#This Row],[sales]]&gt;4000,"High Category",IF(DmartSalesData[[#This Row],[sales]]&gt;2000,"Medium Category","Low Category"))</f>
        <v>Medium Category</v>
      </c>
      <c r="G4817" s="2">
        <v>0.12</v>
      </c>
      <c r="H4817" s="24">
        <f t="shared" si="150"/>
        <v>336.55679999999995</v>
      </c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63" t="str">
        <f>IF(AND(DmartSalesData[[#This Row],[sales]]&gt;3000,DmartSalesData[[#This Row],[profit]]&gt;500),"Good","Not Good")</f>
        <v>Not Good</v>
      </c>
      <c r="R4817" s="73">
        <f>YEAR(DmartSalesData[[#This Row],[order_date]])</f>
        <v>2024</v>
      </c>
      <c r="S4817" s="73"/>
    </row>
    <row r="4818" spans="1:19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 t="str">
        <f>IF(DmartSalesData[[#This Row],[sales]]&gt;4000,"High Category",IF(DmartSalesData[[#This Row],[sales]]&gt;2000,"Medium Category","Low Category"))</f>
        <v>High Category</v>
      </c>
      <c r="G4818" s="2">
        <v>0.1</v>
      </c>
      <c r="H4818" s="24">
        <f t="shared" si="150"/>
        <v>477.05600000000004</v>
      </c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63" t="str">
        <f>IF(AND(DmartSalesData[[#This Row],[sales]]&gt;3000,DmartSalesData[[#This Row],[profit]]&gt;500),"Good","Not Good")</f>
        <v>Good</v>
      </c>
      <c r="R4818" s="73">
        <f>YEAR(DmartSalesData[[#This Row],[order_date]])</f>
        <v>2024</v>
      </c>
      <c r="S4818" s="73"/>
    </row>
    <row r="4819" spans="1:19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 t="str">
        <f>IF(DmartSalesData[[#This Row],[sales]]&gt;4000,"High Category",IF(DmartSalesData[[#This Row],[sales]]&gt;2000,"Medium Category","Low Category"))</f>
        <v>Low Category</v>
      </c>
      <c r="G4819" s="2">
        <v>0.49</v>
      </c>
      <c r="H4819" s="24">
        <f t="shared" si="150"/>
        <v>911.68419999999992</v>
      </c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63" t="str">
        <f>IF(AND(DmartSalesData[[#This Row],[sales]]&gt;3000,DmartSalesData[[#This Row],[profit]]&gt;500),"Good","Not Good")</f>
        <v>Not Good</v>
      </c>
      <c r="R4819" s="73">
        <f>YEAR(DmartSalesData[[#This Row],[order_date]])</f>
        <v>2024</v>
      </c>
      <c r="S4819" s="73"/>
    </row>
    <row r="4820" spans="1:19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 t="str">
        <f>IF(DmartSalesData[[#This Row],[sales]]&gt;4000,"High Category",IF(DmartSalesData[[#This Row],[sales]]&gt;2000,"Medium Category","Low Category"))</f>
        <v>High Category</v>
      </c>
      <c r="G4820" s="2">
        <v>0.48</v>
      </c>
      <c r="H4820" s="24">
        <f t="shared" si="150"/>
        <v>1995.0816</v>
      </c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63" t="str">
        <f>IF(AND(DmartSalesData[[#This Row],[sales]]&gt;3000,DmartSalesData[[#This Row],[profit]]&gt;500),"Good","Not Good")</f>
        <v>Not Good</v>
      </c>
      <c r="R4820" s="73">
        <f>YEAR(DmartSalesData[[#This Row],[order_date]])</f>
        <v>2024</v>
      </c>
      <c r="S4820" s="73"/>
    </row>
    <row r="4821" spans="1:19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 t="str">
        <f>IF(DmartSalesData[[#This Row],[sales]]&gt;4000,"High Category",IF(DmartSalesData[[#This Row],[sales]]&gt;2000,"Medium Category","Low Category"))</f>
        <v>Medium Category</v>
      </c>
      <c r="G4821" s="2">
        <v>0.21</v>
      </c>
      <c r="H4821" s="24">
        <f t="shared" si="150"/>
        <v>780.74849999999992</v>
      </c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63" t="str">
        <f>IF(AND(DmartSalesData[[#This Row],[sales]]&gt;3000,DmartSalesData[[#This Row],[profit]]&gt;500),"Good","Not Good")</f>
        <v>Good</v>
      </c>
      <c r="R4821" s="73">
        <f>YEAR(DmartSalesData[[#This Row],[order_date]])</f>
        <v>2023</v>
      </c>
      <c r="S4821" s="73"/>
    </row>
    <row r="4822" spans="1:19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 t="str">
        <f>IF(DmartSalesData[[#This Row],[sales]]&gt;4000,"High Category",IF(DmartSalesData[[#This Row],[sales]]&gt;2000,"Medium Category","Low Category"))</f>
        <v>High Category</v>
      </c>
      <c r="G4822" s="2">
        <v>0.26</v>
      </c>
      <c r="H4822" s="24">
        <f t="shared" si="150"/>
        <v>1160.1018000000001</v>
      </c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63" t="str">
        <f>IF(AND(DmartSalesData[[#This Row],[sales]]&gt;3000,DmartSalesData[[#This Row],[profit]]&gt;500),"Good","Not Good")</f>
        <v>Not Good</v>
      </c>
      <c r="R4822" s="73">
        <f>YEAR(DmartSalesData[[#This Row],[order_date]])</f>
        <v>2023</v>
      </c>
      <c r="S4822" s="73"/>
    </row>
    <row r="4823" spans="1:19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 t="str">
        <f>IF(DmartSalesData[[#This Row],[sales]]&gt;4000,"High Category",IF(DmartSalesData[[#This Row],[sales]]&gt;2000,"Medium Category","Low Category"))</f>
        <v>High Category</v>
      </c>
      <c r="G4823" s="2">
        <v>0.41</v>
      </c>
      <c r="H4823" s="24">
        <f t="shared" si="150"/>
        <v>1963.1947999999998</v>
      </c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63" t="str">
        <f>IF(AND(DmartSalesData[[#This Row],[sales]]&gt;3000,DmartSalesData[[#This Row],[profit]]&gt;500),"Good","Not Good")</f>
        <v>Good</v>
      </c>
      <c r="R4823" s="73">
        <f>YEAR(DmartSalesData[[#This Row],[order_date]])</f>
        <v>2023</v>
      </c>
      <c r="S4823" s="73"/>
    </row>
    <row r="4824" spans="1:19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 t="str">
        <f>IF(DmartSalesData[[#This Row],[sales]]&gt;4000,"High Category",IF(DmartSalesData[[#This Row],[sales]]&gt;2000,"Medium Category","Low Category"))</f>
        <v>Low Category</v>
      </c>
      <c r="G4824" s="2">
        <v>0.36</v>
      </c>
      <c r="H4824" s="24">
        <f t="shared" si="150"/>
        <v>49.5396</v>
      </c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63" t="str">
        <f>IF(AND(DmartSalesData[[#This Row],[sales]]&gt;3000,DmartSalesData[[#This Row],[profit]]&gt;500),"Good","Not Good")</f>
        <v>Not Good</v>
      </c>
      <c r="R4824" s="73">
        <f>YEAR(DmartSalesData[[#This Row],[order_date]])</f>
        <v>2023</v>
      </c>
      <c r="S4824" s="73"/>
    </row>
    <row r="4825" spans="1:19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 t="str">
        <f>IF(DmartSalesData[[#This Row],[sales]]&gt;4000,"High Category",IF(DmartSalesData[[#This Row],[sales]]&gt;2000,"Medium Category","Low Category"))</f>
        <v>Low Category</v>
      </c>
      <c r="G4825" s="2">
        <v>0.05</v>
      </c>
      <c r="H4825" s="24">
        <f t="shared" si="150"/>
        <v>26.632999999999999</v>
      </c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63" t="str">
        <f>IF(AND(DmartSalesData[[#This Row],[sales]]&gt;3000,DmartSalesData[[#This Row],[profit]]&gt;500),"Good","Not Good")</f>
        <v>Not Good</v>
      </c>
      <c r="R4825" s="73">
        <f>YEAR(DmartSalesData[[#This Row],[order_date]])</f>
        <v>2023</v>
      </c>
      <c r="S4825" s="73"/>
    </row>
    <row r="4826" spans="1:19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 t="str">
        <f>IF(DmartSalesData[[#This Row],[sales]]&gt;4000,"High Category",IF(DmartSalesData[[#This Row],[sales]]&gt;2000,"Medium Category","Low Category"))</f>
        <v>Medium Category</v>
      </c>
      <c r="G4826" s="2">
        <v>0.19</v>
      </c>
      <c r="H4826" s="24">
        <f t="shared" si="150"/>
        <v>646.8094000000001</v>
      </c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63" t="str">
        <f>IF(AND(DmartSalesData[[#This Row],[sales]]&gt;3000,DmartSalesData[[#This Row],[profit]]&gt;500),"Good","Not Good")</f>
        <v>Good</v>
      </c>
      <c r="R4826" s="73">
        <f>YEAR(DmartSalesData[[#This Row],[order_date]])</f>
        <v>2024</v>
      </c>
      <c r="S4826" s="73"/>
    </row>
    <row r="4827" spans="1:19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 t="str">
        <f>IF(DmartSalesData[[#This Row],[sales]]&gt;4000,"High Category",IF(DmartSalesData[[#This Row],[sales]]&gt;2000,"Medium Category","Low Category"))</f>
        <v>Medium Category</v>
      </c>
      <c r="G4827" s="2">
        <v>0.13</v>
      </c>
      <c r="H4827" s="24">
        <f t="shared" si="150"/>
        <v>261.55740000000003</v>
      </c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63" t="str">
        <f>IF(AND(DmartSalesData[[#This Row],[sales]]&gt;3000,DmartSalesData[[#This Row],[profit]]&gt;500),"Good","Not Good")</f>
        <v>Not Good</v>
      </c>
      <c r="R4827" s="73">
        <f>YEAR(DmartSalesData[[#This Row],[order_date]])</f>
        <v>2024</v>
      </c>
      <c r="S4827" s="73"/>
    </row>
    <row r="4828" spans="1:19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 t="str">
        <f>IF(DmartSalesData[[#This Row],[sales]]&gt;4000,"High Category",IF(DmartSalesData[[#This Row],[sales]]&gt;2000,"Medium Category","Low Category"))</f>
        <v>High Category</v>
      </c>
      <c r="G4828" s="2">
        <v>0.5</v>
      </c>
      <c r="H4828" s="24">
        <f t="shared" si="150"/>
        <v>2056.855</v>
      </c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63" t="str">
        <f>IF(AND(DmartSalesData[[#This Row],[sales]]&gt;3000,DmartSalesData[[#This Row],[profit]]&gt;500),"Good","Not Good")</f>
        <v>Not Good</v>
      </c>
      <c r="R4828" s="73">
        <f>YEAR(DmartSalesData[[#This Row],[order_date]])</f>
        <v>2023</v>
      </c>
      <c r="S4828" s="73"/>
    </row>
    <row r="4829" spans="1:19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 t="str">
        <f>IF(DmartSalesData[[#This Row],[sales]]&gt;4000,"High Category",IF(DmartSalesData[[#This Row],[sales]]&gt;2000,"Medium Category","Low Category"))</f>
        <v>Low Category</v>
      </c>
      <c r="G4829" s="2">
        <v>0.37</v>
      </c>
      <c r="H4829" s="24">
        <f t="shared" si="150"/>
        <v>58.718999999999994</v>
      </c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63" t="str">
        <f>IF(AND(DmartSalesData[[#This Row],[sales]]&gt;3000,DmartSalesData[[#This Row],[profit]]&gt;500),"Good","Not Good")</f>
        <v>Not Good</v>
      </c>
      <c r="R4829" s="73">
        <f>YEAR(DmartSalesData[[#This Row],[order_date]])</f>
        <v>2023</v>
      </c>
      <c r="S4829" s="73"/>
    </row>
    <row r="4830" spans="1:19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 t="str">
        <f>IF(DmartSalesData[[#This Row],[sales]]&gt;4000,"High Category",IF(DmartSalesData[[#This Row],[sales]]&gt;2000,"Medium Category","Low Category"))</f>
        <v>High Category</v>
      </c>
      <c r="G4830" s="2">
        <v>0.02</v>
      </c>
      <c r="H4830" s="24">
        <f t="shared" si="150"/>
        <v>81.083799999999997</v>
      </c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63" t="str">
        <f>IF(AND(DmartSalesData[[#This Row],[sales]]&gt;3000,DmartSalesData[[#This Row],[profit]]&gt;500),"Good","Not Good")</f>
        <v>Good</v>
      </c>
      <c r="R4830" s="73">
        <f>YEAR(DmartSalesData[[#This Row],[order_date]])</f>
        <v>2023</v>
      </c>
      <c r="S4830" s="73"/>
    </row>
    <row r="4831" spans="1:19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 t="str">
        <f>IF(DmartSalesData[[#This Row],[sales]]&gt;4000,"High Category",IF(DmartSalesData[[#This Row],[sales]]&gt;2000,"Medium Category","Low Category"))</f>
        <v>Low Category</v>
      </c>
      <c r="G4831" s="2">
        <v>0.45</v>
      </c>
      <c r="H4831" s="24">
        <f t="shared" si="150"/>
        <v>343.21050000000002</v>
      </c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63" t="str">
        <f>IF(AND(DmartSalesData[[#This Row],[sales]]&gt;3000,DmartSalesData[[#This Row],[profit]]&gt;500),"Good","Not Good")</f>
        <v>Not Good</v>
      </c>
      <c r="R4831" s="73">
        <f>YEAR(DmartSalesData[[#This Row],[order_date]])</f>
        <v>2024</v>
      </c>
      <c r="S4831" s="73"/>
    </row>
    <row r="4832" spans="1:19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 t="str">
        <f>IF(DmartSalesData[[#This Row],[sales]]&gt;4000,"High Category",IF(DmartSalesData[[#This Row],[sales]]&gt;2000,"Medium Category","Low Category"))</f>
        <v>Low Category</v>
      </c>
      <c r="G4832" s="2">
        <v>0.46</v>
      </c>
      <c r="H4832" s="24">
        <f t="shared" si="150"/>
        <v>700.22120000000007</v>
      </c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63" t="str">
        <f>IF(AND(DmartSalesData[[#This Row],[sales]]&gt;3000,DmartSalesData[[#This Row],[profit]]&gt;500),"Good","Not Good")</f>
        <v>Not Good</v>
      </c>
      <c r="R4832" s="73">
        <f>YEAR(DmartSalesData[[#This Row],[order_date]])</f>
        <v>2024</v>
      </c>
      <c r="S4832" s="73"/>
    </row>
    <row r="4833" spans="1:19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 t="str">
        <f>IF(DmartSalesData[[#This Row],[sales]]&gt;4000,"High Category",IF(DmartSalesData[[#This Row],[sales]]&gt;2000,"Medium Category","Low Category"))</f>
        <v>High Category</v>
      </c>
      <c r="G4833" s="2">
        <v>0.17</v>
      </c>
      <c r="H4833" s="24">
        <f t="shared" si="150"/>
        <v>824.24159999999995</v>
      </c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63" t="str">
        <f>IF(AND(DmartSalesData[[#This Row],[sales]]&gt;3000,DmartSalesData[[#This Row],[profit]]&gt;500),"Good","Not Good")</f>
        <v>Good</v>
      </c>
      <c r="R4833" s="73">
        <f>YEAR(DmartSalesData[[#This Row],[order_date]])</f>
        <v>2024</v>
      </c>
      <c r="S4833" s="73"/>
    </row>
    <row r="4834" spans="1:19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 t="str">
        <f>IF(DmartSalesData[[#This Row],[sales]]&gt;4000,"High Category",IF(DmartSalesData[[#This Row],[sales]]&gt;2000,"Medium Category","Low Category"))</f>
        <v>Low Category</v>
      </c>
      <c r="G4834" s="2">
        <v>0.32</v>
      </c>
      <c r="H4834" s="24">
        <f t="shared" si="150"/>
        <v>112.90559999999999</v>
      </c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63" t="str">
        <f>IF(AND(DmartSalesData[[#This Row],[sales]]&gt;3000,DmartSalesData[[#This Row],[profit]]&gt;500),"Good","Not Good")</f>
        <v>Not Good</v>
      </c>
      <c r="R4834" s="73">
        <f>YEAR(DmartSalesData[[#This Row],[order_date]])</f>
        <v>2023</v>
      </c>
      <c r="S4834" s="73"/>
    </row>
    <row r="4835" spans="1:19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 t="str">
        <f>IF(DmartSalesData[[#This Row],[sales]]&gt;4000,"High Category",IF(DmartSalesData[[#This Row],[sales]]&gt;2000,"Medium Category","Low Category"))</f>
        <v>Low Category</v>
      </c>
      <c r="G4835" s="2">
        <v>0.34</v>
      </c>
      <c r="H4835" s="24">
        <f t="shared" si="150"/>
        <v>615.50200000000007</v>
      </c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63" t="str">
        <f>IF(AND(DmartSalesData[[#This Row],[sales]]&gt;3000,DmartSalesData[[#This Row],[profit]]&gt;500),"Good","Not Good")</f>
        <v>Not Good</v>
      </c>
      <c r="R4835" s="73">
        <f>YEAR(DmartSalesData[[#This Row],[order_date]])</f>
        <v>2023</v>
      </c>
      <c r="S4835" s="73"/>
    </row>
    <row r="4836" spans="1:19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 t="str">
        <f>IF(DmartSalesData[[#This Row],[sales]]&gt;4000,"High Category",IF(DmartSalesData[[#This Row],[sales]]&gt;2000,"Medium Category","Low Category"))</f>
        <v>Low Category</v>
      </c>
      <c r="G4836" s="2">
        <v>0.36</v>
      </c>
      <c r="H4836" s="24">
        <f t="shared" si="150"/>
        <v>185.10840000000002</v>
      </c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63" t="str">
        <f>IF(AND(DmartSalesData[[#This Row],[sales]]&gt;3000,DmartSalesData[[#This Row],[profit]]&gt;500),"Good","Not Good")</f>
        <v>Not Good</v>
      </c>
      <c r="R4836" s="73">
        <f>YEAR(DmartSalesData[[#This Row],[order_date]])</f>
        <v>2024</v>
      </c>
      <c r="S4836" s="73"/>
    </row>
    <row r="4837" spans="1:19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 t="str">
        <f>IF(DmartSalesData[[#This Row],[sales]]&gt;4000,"High Category",IF(DmartSalesData[[#This Row],[sales]]&gt;2000,"Medium Category","Low Category"))</f>
        <v>High Category</v>
      </c>
      <c r="G4837" s="2">
        <v>0.35</v>
      </c>
      <c r="H4837" s="24">
        <f t="shared" si="150"/>
        <v>1498.9309999999998</v>
      </c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63" t="str">
        <f>IF(AND(DmartSalesData[[#This Row],[sales]]&gt;3000,DmartSalesData[[#This Row],[profit]]&gt;500),"Good","Not Good")</f>
        <v>Not Good</v>
      </c>
      <c r="R4837" s="73">
        <f>YEAR(DmartSalesData[[#This Row],[order_date]])</f>
        <v>2023</v>
      </c>
      <c r="S4837" s="73"/>
    </row>
    <row r="4838" spans="1:19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 t="str">
        <f>IF(DmartSalesData[[#This Row],[sales]]&gt;4000,"High Category",IF(DmartSalesData[[#This Row],[sales]]&gt;2000,"Medium Category","Low Category"))</f>
        <v>Medium Category</v>
      </c>
      <c r="G4838" s="2">
        <v>0.28000000000000003</v>
      </c>
      <c r="H4838" s="24">
        <f t="shared" si="150"/>
        <v>992.53840000000014</v>
      </c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63" t="str">
        <f>IF(AND(DmartSalesData[[#This Row],[sales]]&gt;3000,DmartSalesData[[#This Row],[profit]]&gt;500),"Good","Not Good")</f>
        <v>Good</v>
      </c>
      <c r="R4838" s="73">
        <f>YEAR(DmartSalesData[[#This Row],[order_date]])</f>
        <v>2024</v>
      </c>
      <c r="S4838" s="73"/>
    </row>
    <row r="4839" spans="1:19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 t="str">
        <f>IF(DmartSalesData[[#This Row],[sales]]&gt;4000,"High Category",IF(DmartSalesData[[#This Row],[sales]]&gt;2000,"Medium Category","Low Category"))</f>
        <v>High Category</v>
      </c>
      <c r="G4839" s="2">
        <v>0.48</v>
      </c>
      <c r="H4839" s="24">
        <f t="shared" si="150"/>
        <v>1930.3920000000001</v>
      </c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63" t="str">
        <f>IF(AND(DmartSalesData[[#This Row],[sales]]&gt;3000,DmartSalesData[[#This Row],[profit]]&gt;500),"Good","Not Good")</f>
        <v>Good</v>
      </c>
      <c r="R4839" s="73">
        <f>YEAR(DmartSalesData[[#This Row],[order_date]])</f>
        <v>2023</v>
      </c>
      <c r="S4839" s="73"/>
    </row>
    <row r="4840" spans="1:19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 t="str">
        <f>IF(DmartSalesData[[#This Row],[sales]]&gt;4000,"High Category",IF(DmartSalesData[[#This Row],[sales]]&gt;2000,"Medium Category","Low Category"))</f>
        <v>Medium Category</v>
      </c>
      <c r="G4840" s="2">
        <v>0.26</v>
      </c>
      <c r="H4840" s="24">
        <f t="shared" si="150"/>
        <v>697.75420000000008</v>
      </c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63" t="str">
        <f>IF(AND(DmartSalesData[[#This Row],[sales]]&gt;3000,DmartSalesData[[#This Row],[profit]]&gt;500),"Good","Not Good")</f>
        <v>Not Good</v>
      </c>
      <c r="R4840" s="73">
        <f>YEAR(DmartSalesData[[#This Row],[order_date]])</f>
        <v>2023</v>
      </c>
      <c r="S4840" s="73"/>
    </row>
    <row r="4841" spans="1:19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 t="str">
        <f>IF(DmartSalesData[[#This Row],[sales]]&gt;4000,"High Category",IF(DmartSalesData[[#This Row],[sales]]&gt;2000,"Medium Category","Low Category"))</f>
        <v>Low Category</v>
      </c>
      <c r="G4841" s="2">
        <v>0.06</v>
      </c>
      <c r="H4841" s="24">
        <f t="shared" si="150"/>
        <v>111.1698</v>
      </c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63" t="str">
        <f>IF(AND(DmartSalesData[[#This Row],[sales]]&gt;3000,DmartSalesData[[#This Row],[profit]]&gt;500),"Good","Not Good")</f>
        <v>Not Good</v>
      </c>
      <c r="R4841" s="73">
        <f>YEAR(DmartSalesData[[#This Row],[order_date]])</f>
        <v>2024</v>
      </c>
      <c r="S4841" s="73"/>
    </row>
    <row r="4842" spans="1:19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 t="str">
        <f>IF(DmartSalesData[[#This Row],[sales]]&gt;4000,"High Category",IF(DmartSalesData[[#This Row],[sales]]&gt;2000,"Medium Category","Low Category"))</f>
        <v>Low Category</v>
      </c>
      <c r="G4842" s="2">
        <v>0.04</v>
      </c>
      <c r="H4842" s="24">
        <f t="shared" si="150"/>
        <v>4.4455999999999998</v>
      </c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63" t="str">
        <f>IF(AND(DmartSalesData[[#This Row],[sales]]&gt;3000,DmartSalesData[[#This Row],[profit]]&gt;500),"Good","Not Good")</f>
        <v>Not Good</v>
      </c>
      <c r="R4842" s="73">
        <f>YEAR(DmartSalesData[[#This Row],[order_date]])</f>
        <v>2024</v>
      </c>
      <c r="S4842" s="73"/>
    </row>
    <row r="4843" spans="1:19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 t="str">
        <f>IF(DmartSalesData[[#This Row],[sales]]&gt;4000,"High Category",IF(DmartSalesData[[#This Row],[sales]]&gt;2000,"Medium Category","Low Category"))</f>
        <v>Low Category</v>
      </c>
      <c r="G4843" s="2">
        <v>0.01</v>
      </c>
      <c r="H4843" s="24">
        <f t="shared" si="150"/>
        <v>14.618399999999999</v>
      </c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63" t="str">
        <f>IF(AND(DmartSalesData[[#This Row],[sales]]&gt;3000,DmartSalesData[[#This Row],[profit]]&gt;500),"Good","Not Good")</f>
        <v>Not Good</v>
      </c>
      <c r="R4843" s="73">
        <f>YEAR(DmartSalesData[[#This Row],[order_date]])</f>
        <v>2023</v>
      </c>
      <c r="S4843" s="73"/>
    </row>
    <row r="4844" spans="1:19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 t="str">
        <f>IF(DmartSalesData[[#This Row],[sales]]&gt;4000,"High Category",IF(DmartSalesData[[#This Row],[sales]]&gt;2000,"Medium Category","Low Category"))</f>
        <v>Medium Category</v>
      </c>
      <c r="G4844" s="2">
        <v>0.21</v>
      </c>
      <c r="H4844" s="24">
        <f t="shared" si="150"/>
        <v>550.4751</v>
      </c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63" t="str">
        <f>IF(AND(DmartSalesData[[#This Row],[sales]]&gt;3000,DmartSalesData[[#This Row],[profit]]&gt;500),"Good","Not Good")</f>
        <v>Not Good</v>
      </c>
      <c r="R4844" s="73">
        <f>YEAR(DmartSalesData[[#This Row],[order_date]])</f>
        <v>2023</v>
      </c>
      <c r="S4844" s="73"/>
    </row>
    <row r="4845" spans="1:19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 t="str">
        <f>IF(DmartSalesData[[#This Row],[sales]]&gt;4000,"High Category",IF(DmartSalesData[[#This Row],[sales]]&gt;2000,"Medium Category","Low Category"))</f>
        <v>Medium Category</v>
      </c>
      <c r="G4845" s="2">
        <v>0.14000000000000001</v>
      </c>
      <c r="H4845" s="24">
        <f t="shared" si="150"/>
        <v>469.7518</v>
      </c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63" t="str">
        <f>IF(AND(DmartSalesData[[#This Row],[sales]]&gt;3000,DmartSalesData[[#This Row],[profit]]&gt;500),"Good","Not Good")</f>
        <v>Not Good</v>
      </c>
      <c r="R4845" s="73">
        <f>YEAR(DmartSalesData[[#This Row],[order_date]])</f>
        <v>2024</v>
      </c>
      <c r="S4845" s="73"/>
    </row>
    <row r="4846" spans="1:19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 t="str">
        <f>IF(DmartSalesData[[#This Row],[sales]]&gt;4000,"High Category",IF(DmartSalesData[[#This Row],[sales]]&gt;2000,"Medium Category","Low Category"))</f>
        <v>Low Category</v>
      </c>
      <c r="G4846" s="2">
        <v>0.45</v>
      </c>
      <c r="H4846" s="24">
        <f t="shared" si="150"/>
        <v>549.80550000000005</v>
      </c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63" t="str">
        <f>IF(AND(DmartSalesData[[#This Row],[sales]]&gt;3000,DmartSalesData[[#This Row],[profit]]&gt;500),"Good","Not Good")</f>
        <v>Not Good</v>
      </c>
      <c r="R4846" s="73">
        <f>YEAR(DmartSalesData[[#This Row],[order_date]])</f>
        <v>2023</v>
      </c>
      <c r="S4846" s="73"/>
    </row>
    <row r="4847" spans="1:19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 t="str">
        <f>IF(DmartSalesData[[#This Row],[sales]]&gt;4000,"High Category",IF(DmartSalesData[[#This Row],[sales]]&gt;2000,"Medium Category","Low Category"))</f>
        <v>Low Category</v>
      </c>
      <c r="G4847" s="2">
        <v>0.43</v>
      </c>
      <c r="H4847" s="24">
        <f t="shared" si="150"/>
        <v>335.66230000000002</v>
      </c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63" t="str">
        <f>IF(AND(DmartSalesData[[#This Row],[sales]]&gt;3000,DmartSalesData[[#This Row],[profit]]&gt;500),"Good","Not Good")</f>
        <v>Not Good</v>
      </c>
      <c r="R4847" s="73">
        <f>YEAR(DmartSalesData[[#This Row],[order_date]])</f>
        <v>2024</v>
      </c>
      <c r="S4847" s="73"/>
    </row>
    <row r="4848" spans="1:19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 t="str">
        <f>IF(DmartSalesData[[#This Row],[sales]]&gt;4000,"High Category",IF(DmartSalesData[[#This Row],[sales]]&gt;2000,"Medium Category","Low Category"))</f>
        <v>Low Category</v>
      </c>
      <c r="G4848" s="2">
        <v>0.42</v>
      </c>
      <c r="H4848" s="24">
        <f t="shared" si="150"/>
        <v>456.92220000000003</v>
      </c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63" t="str">
        <f>IF(AND(DmartSalesData[[#This Row],[sales]]&gt;3000,DmartSalesData[[#This Row],[profit]]&gt;500),"Good","Not Good")</f>
        <v>Not Good</v>
      </c>
      <c r="R4848" s="73">
        <f>YEAR(DmartSalesData[[#This Row],[order_date]])</f>
        <v>2024</v>
      </c>
      <c r="S4848" s="73"/>
    </row>
    <row r="4849" spans="1:19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 t="str">
        <f>IF(DmartSalesData[[#This Row],[sales]]&gt;4000,"High Category",IF(DmartSalesData[[#This Row],[sales]]&gt;2000,"Medium Category","Low Category"))</f>
        <v>Low Category</v>
      </c>
      <c r="G4849" s="2">
        <v>0.43</v>
      </c>
      <c r="H4849" s="24">
        <f t="shared" si="150"/>
        <v>789.03710000000001</v>
      </c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63" t="str">
        <f>IF(AND(DmartSalesData[[#This Row],[sales]]&gt;3000,DmartSalesData[[#This Row],[profit]]&gt;500),"Good","Not Good")</f>
        <v>Not Good</v>
      </c>
      <c r="R4849" s="73">
        <f>YEAR(DmartSalesData[[#This Row],[order_date]])</f>
        <v>2023</v>
      </c>
      <c r="S4849" s="73"/>
    </row>
    <row r="4850" spans="1:19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 t="str">
        <f>IF(DmartSalesData[[#This Row],[sales]]&gt;4000,"High Category",IF(DmartSalesData[[#This Row],[sales]]&gt;2000,"Medium Category","Low Category"))</f>
        <v>Low Category</v>
      </c>
      <c r="G4850" s="2">
        <v>0.15</v>
      </c>
      <c r="H4850" s="24">
        <f t="shared" si="150"/>
        <v>124.05749999999999</v>
      </c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63" t="str">
        <f>IF(AND(DmartSalesData[[#This Row],[sales]]&gt;3000,DmartSalesData[[#This Row],[profit]]&gt;500),"Good","Not Good")</f>
        <v>Not Good</v>
      </c>
      <c r="R4850" s="73">
        <f>YEAR(DmartSalesData[[#This Row],[order_date]])</f>
        <v>2024</v>
      </c>
      <c r="S4850" s="73"/>
    </row>
    <row r="4851" spans="1:19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 t="str">
        <f>IF(DmartSalesData[[#This Row],[sales]]&gt;4000,"High Category",IF(DmartSalesData[[#This Row],[sales]]&gt;2000,"Medium Category","Low Category"))</f>
        <v>Low Category</v>
      </c>
      <c r="G4851" s="2">
        <v>0.21</v>
      </c>
      <c r="H4851" s="24">
        <f t="shared" si="150"/>
        <v>182.36399999999998</v>
      </c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63" t="str">
        <f>IF(AND(DmartSalesData[[#This Row],[sales]]&gt;3000,DmartSalesData[[#This Row],[profit]]&gt;500),"Good","Not Good")</f>
        <v>Not Good</v>
      </c>
      <c r="R4851" s="73">
        <f>YEAR(DmartSalesData[[#This Row],[order_date]])</f>
        <v>2023</v>
      </c>
      <c r="S4851" s="73"/>
    </row>
    <row r="4852" spans="1:19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 t="str">
        <f>IF(DmartSalesData[[#This Row],[sales]]&gt;4000,"High Category",IF(DmartSalesData[[#This Row],[sales]]&gt;2000,"Medium Category","Low Category"))</f>
        <v>Low Category</v>
      </c>
      <c r="G4852" s="2">
        <v>0.16</v>
      </c>
      <c r="H4852" s="24">
        <f t="shared" si="150"/>
        <v>50.300800000000002</v>
      </c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63" t="str">
        <f>IF(AND(DmartSalesData[[#This Row],[sales]]&gt;3000,DmartSalesData[[#This Row],[profit]]&gt;500),"Good","Not Good")</f>
        <v>Not Good</v>
      </c>
      <c r="R4852" s="73">
        <f>YEAR(DmartSalesData[[#This Row],[order_date]])</f>
        <v>2023</v>
      </c>
      <c r="S4852" s="73"/>
    </row>
    <row r="4853" spans="1:19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 t="str">
        <f>IF(DmartSalesData[[#This Row],[sales]]&gt;4000,"High Category",IF(DmartSalesData[[#This Row],[sales]]&gt;2000,"Medium Category","Low Category"))</f>
        <v>High Category</v>
      </c>
      <c r="G4853" s="2">
        <v>0.04</v>
      </c>
      <c r="H4853" s="24">
        <f t="shared" si="150"/>
        <v>171.91800000000001</v>
      </c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63" t="str">
        <f>IF(AND(DmartSalesData[[#This Row],[sales]]&gt;3000,DmartSalesData[[#This Row],[profit]]&gt;500),"Good","Not Good")</f>
        <v>Good</v>
      </c>
      <c r="R4853" s="73">
        <f>YEAR(DmartSalesData[[#This Row],[order_date]])</f>
        <v>2023</v>
      </c>
      <c r="S4853" s="73"/>
    </row>
    <row r="4854" spans="1:19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 t="str">
        <f>IF(DmartSalesData[[#This Row],[sales]]&gt;4000,"High Category",IF(DmartSalesData[[#This Row],[sales]]&gt;2000,"Medium Category","Low Category"))</f>
        <v>Low Category</v>
      </c>
      <c r="G4854" s="2">
        <v>0.46</v>
      </c>
      <c r="H4854" s="24">
        <f t="shared" si="150"/>
        <v>541.33719999999994</v>
      </c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63" t="str">
        <f>IF(AND(DmartSalesData[[#This Row],[sales]]&gt;3000,DmartSalesData[[#This Row],[profit]]&gt;500),"Good","Not Good")</f>
        <v>Not Good</v>
      </c>
      <c r="R4854" s="73">
        <f>YEAR(DmartSalesData[[#This Row],[order_date]])</f>
        <v>2024</v>
      </c>
      <c r="S4854" s="73"/>
    </row>
    <row r="4855" spans="1:19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 t="str">
        <f>IF(DmartSalesData[[#This Row],[sales]]&gt;4000,"High Category",IF(DmartSalesData[[#This Row],[sales]]&gt;2000,"Medium Category","Low Category"))</f>
        <v>High Category</v>
      </c>
      <c r="G4855" s="2">
        <v>0.31</v>
      </c>
      <c r="H4855" s="24">
        <f t="shared" si="150"/>
        <v>1279.4692</v>
      </c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63" t="str">
        <f>IF(AND(DmartSalesData[[#This Row],[sales]]&gt;3000,DmartSalesData[[#This Row],[profit]]&gt;500),"Good","Not Good")</f>
        <v>Good</v>
      </c>
      <c r="R4855" s="73">
        <f>YEAR(DmartSalesData[[#This Row],[order_date]])</f>
        <v>2023</v>
      </c>
      <c r="S4855" s="73"/>
    </row>
    <row r="4856" spans="1:19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 t="str">
        <f>IF(DmartSalesData[[#This Row],[sales]]&gt;4000,"High Category",IF(DmartSalesData[[#This Row],[sales]]&gt;2000,"Medium Category","Low Category"))</f>
        <v>Medium Category</v>
      </c>
      <c r="G4856" s="2">
        <v>7.0000000000000007E-2</v>
      </c>
      <c r="H4856" s="24">
        <f t="shared" si="150"/>
        <v>157.34039999999999</v>
      </c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63" t="str">
        <f>IF(AND(DmartSalesData[[#This Row],[sales]]&gt;3000,DmartSalesData[[#This Row],[profit]]&gt;500),"Good","Not Good")</f>
        <v>Not Good</v>
      </c>
      <c r="R4856" s="73">
        <f>YEAR(DmartSalesData[[#This Row],[order_date]])</f>
        <v>2023</v>
      </c>
      <c r="S4856" s="73"/>
    </row>
    <row r="4857" spans="1:19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 t="str">
        <f>IF(DmartSalesData[[#This Row],[sales]]&gt;4000,"High Category",IF(DmartSalesData[[#This Row],[sales]]&gt;2000,"Medium Category","Low Category"))</f>
        <v>Medium Category</v>
      </c>
      <c r="G4857" s="2">
        <v>0.1</v>
      </c>
      <c r="H4857" s="24">
        <f t="shared" si="150"/>
        <v>319.89499999999998</v>
      </c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63" t="str">
        <f>IF(AND(DmartSalesData[[#This Row],[sales]]&gt;3000,DmartSalesData[[#This Row],[profit]]&gt;500),"Good","Not Good")</f>
        <v>Not Good</v>
      </c>
      <c r="R4857" s="73">
        <f>YEAR(DmartSalesData[[#This Row],[order_date]])</f>
        <v>2023</v>
      </c>
      <c r="S4857" s="73"/>
    </row>
    <row r="4858" spans="1:19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 t="str">
        <f>IF(DmartSalesData[[#This Row],[sales]]&gt;4000,"High Category",IF(DmartSalesData[[#This Row],[sales]]&gt;2000,"Medium Category","Low Category"))</f>
        <v>Low Category</v>
      </c>
      <c r="G4858" s="2">
        <v>0.23</v>
      </c>
      <c r="H4858" s="24">
        <f t="shared" si="150"/>
        <v>108.31620000000001</v>
      </c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63" t="str">
        <f>IF(AND(DmartSalesData[[#This Row],[sales]]&gt;3000,DmartSalesData[[#This Row],[profit]]&gt;500),"Good","Not Good")</f>
        <v>Not Good</v>
      </c>
      <c r="R4858" s="73">
        <f>YEAR(DmartSalesData[[#This Row],[order_date]])</f>
        <v>2023</v>
      </c>
      <c r="S4858" s="73"/>
    </row>
    <row r="4859" spans="1:19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 t="str">
        <f>IF(DmartSalesData[[#This Row],[sales]]&gt;4000,"High Category",IF(DmartSalesData[[#This Row],[sales]]&gt;2000,"Medium Category","Low Category"))</f>
        <v>Medium Category</v>
      </c>
      <c r="G4859" s="2">
        <v>0.03</v>
      </c>
      <c r="H4859" s="24">
        <f t="shared" si="150"/>
        <v>88.786199999999994</v>
      </c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63" t="str">
        <f>IF(AND(DmartSalesData[[#This Row],[sales]]&gt;3000,DmartSalesData[[#This Row],[profit]]&gt;500),"Good","Not Good")</f>
        <v>Not Good</v>
      </c>
      <c r="R4859" s="73">
        <f>YEAR(DmartSalesData[[#This Row],[order_date]])</f>
        <v>2024</v>
      </c>
      <c r="S4859" s="73"/>
    </row>
    <row r="4860" spans="1:19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 t="str">
        <f>IF(DmartSalesData[[#This Row],[sales]]&gt;4000,"High Category",IF(DmartSalesData[[#This Row],[sales]]&gt;2000,"Medium Category","Low Category"))</f>
        <v>Low Category</v>
      </c>
      <c r="G4860" s="2">
        <v>0.14000000000000001</v>
      </c>
      <c r="H4860" s="24">
        <f t="shared" si="150"/>
        <v>212.93720000000002</v>
      </c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63" t="str">
        <f>IF(AND(DmartSalesData[[#This Row],[sales]]&gt;3000,DmartSalesData[[#This Row],[profit]]&gt;500),"Good","Not Good")</f>
        <v>Not Good</v>
      </c>
      <c r="R4860" s="73">
        <f>YEAR(DmartSalesData[[#This Row],[order_date]])</f>
        <v>2024</v>
      </c>
      <c r="S4860" s="73"/>
    </row>
    <row r="4861" spans="1:19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 t="str">
        <f>IF(DmartSalesData[[#This Row],[sales]]&gt;4000,"High Category",IF(DmartSalesData[[#This Row],[sales]]&gt;2000,"Medium Category","Low Category"))</f>
        <v>Low Category</v>
      </c>
      <c r="G4861" s="2">
        <v>0.35</v>
      </c>
      <c r="H4861" s="24">
        <f t="shared" si="150"/>
        <v>198.28549999999998</v>
      </c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63" t="str">
        <f>IF(AND(DmartSalesData[[#This Row],[sales]]&gt;3000,DmartSalesData[[#This Row],[profit]]&gt;500),"Good","Not Good")</f>
        <v>Not Good</v>
      </c>
      <c r="R4861" s="73">
        <f>YEAR(DmartSalesData[[#This Row],[order_date]])</f>
        <v>2024</v>
      </c>
      <c r="S4861" s="73"/>
    </row>
    <row r="4862" spans="1:19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 t="str">
        <f>IF(DmartSalesData[[#This Row],[sales]]&gt;4000,"High Category",IF(DmartSalesData[[#This Row],[sales]]&gt;2000,"Medium Category","Low Category"))</f>
        <v>High Category</v>
      </c>
      <c r="G4862" s="2">
        <v>0.46</v>
      </c>
      <c r="H4862" s="24">
        <f t="shared" si="150"/>
        <v>2093.1564000000003</v>
      </c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63" t="str">
        <f>IF(AND(DmartSalesData[[#This Row],[sales]]&gt;3000,DmartSalesData[[#This Row],[profit]]&gt;500),"Good","Not Good")</f>
        <v>Good</v>
      </c>
      <c r="R4862" s="73">
        <f>YEAR(DmartSalesData[[#This Row],[order_date]])</f>
        <v>2024</v>
      </c>
      <c r="S4862" s="73"/>
    </row>
    <row r="4863" spans="1:19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 t="str">
        <f>IF(DmartSalesData[[#This Row],[sales]]&gt;4000,"High Category",IF(DmartSalesData[[#This Row],[sales]]&gt;2000,"Medium Category","Low Category"))</f>
        <v>Medium Category</v>
      </c>
      <c r="G4863" s="2">
        <v>0.46</v>
      </c>
      <c r="H4863" s="24">
        <f t="shared" si="150"/>
        <v>1406.5788000000002</v>
      </c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63" t="str">
        <f>IF(AND(DmartSalesData[[#This Row],[sales]]&gt;3000,DmartSalesData[[#This Row],[profit]]&gt;500),"Good","Not Good")</f>
        <v>Not Good</v>
      </c>
      <c r="R4863" s="73">
        <f>YEAR(DmartSalesData[[#This Row],[order_date]])</f>
        <v>2024</v>
      </c>
      <c r="S4863" s="73"/>
    </row>
    <row r="4864" spans="1:19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 t="str">
        <f>IF(DmartSalesData[[#This Row],[sales]]&gt;4000,"High Category",IF(DmartSalesData[[#This Row],[sales]]&gt;2000,"Medium Category","Low Category"))</f>
        <v>Low Category</v>
      </c>
      <c r="G4864" s="2">
        <v>0.26</v>
      </c>
      <c r="H4864" s="24">
        <f t="shared" si="150"/>
        <v>333.93619999999999</v>
      </c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63" t="str">
        <f>IF(AND(DmartSalesData[[#This Row],[sales]]&gt;3000,DmartSalesData[[#This Row],[profit]]&gt;500),"Good","Not Good")</f>
        <v>Not Good</v>
      </c>
      <c r="R4864" s="73">
        <f>YEAR(DmartSalesData[[#This Row],[order_date]])</f>
        <v>2024</v>
      </c>
      <c r="S4864" s="73"/>
    </row>
    <row r="4865" spans="1:19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 t="str">
        <f>IF(DmartSalesData[[#This Row],[sales]]&gt;4000,"High Category",IF(DmartSalesData[[#This Row],[sales]]&gt;2000,"Medium Category","Low Category"))</f>
        <v>Medium Category</v>
      </c>
      <c r="G4865" s="2">
        <v>0.16</v>
      </c>
      <c r="H4865" s="24">
        <f t="shared" si="150"/>
        <v>345.00480000000005</v>
      </c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63" t="str">
        <f>IF(AND(DmartSalesData[[#This Row],[sales]]&gt;3000,DmartSalesData[[#This Row],[profit]]&gt;500),"Good","Not Good")</f>
        <v>Not Good</v>
      </c>
      <c r="R4865" s="73">
        <f>YEAR(DmartSalesData[[#This Row],[order_date]])</f>
        <v>2023</v>
      </c>
      <c r="S4865" s="73"/>
    </row>
    <row r="4866" spans="1:19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 t="str">
        <f>IF(DmartSalesData[[#This Row],[sales]]&gt;4000,"High Category",IF(DmartSalesData[[#This Row],[sales]]&gt;2000,"Medium Category","Low Category"))</f>
        <v>Low Category</v>
      </c>
      <c r="G4866" s="2">
        <v>0.46</v>
      </c>
      <c r="H4866" s="24">
        <f t="shared" ref="H4866:H4929" si="152">E4866*G4866</f>
        <v>850.45259999999996</v>
      </c>
      <c r="I4866" s="2">
        <f t="shared" ref="I4866:I4929" si="153">E4866-H4866</f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63" t="str">
        <f>IF(AND(DmartSalesData[[#This Row],[sales]]&gt;3000,DmartSalesData[[#This Row],[profit]]&gt;500),"Good","Not Good")</f>
        <v>Not Good</v>
      </c>
      <c r="R4866" s="73">
        <f>YEAR(DmartSalesData[[#This Row],[order_date]])</f>
        <v>2023</v>
      </c>
      <c r="S4866" s="73"/>
    </row>
    <row r="4867" spans="1:19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 t="str">
        <f>IF(DmartSalesData[[#This Row],[sales]]&gt;4000,"High Category",IF(DmartSalesData[[#This Row],[sales]]&gt;2000,"Medium Category","Low Category"))</f>
        <v>Medium Category</v>
      </c>
      <c r="G4867" s="2">
        <v>0.39</v>
      </c>
      <c r="H4867" s="24">
        <f t="shared" si="152"/>
        <v>1377.8076000000001</v>
      </c>
      <c r="I4867" s="2">
        <f t="shared" si="153"/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63" t="str">
        <f>IF(AND(DmartSalesData[[#This Row],[sales]]&gt;3000,DmartSalesData[[#This Row],[profit]]&gt;500),"Good","Not Good")</f>
        <v>Not Good</v>
      </c>
      <c r="R4867" s="73">
        <f>YEAR(DmartSalesData[[#This Row],[order_date]])</f>
        <v>2023</v>
      </c>
      <c r="S4867" s="73"/>
    </row>
    <row r="4868" spans="1:19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 t="str">
        <f>IF(DmartSalesData[[#This Row],[sales]]&gt;4000,"High Category",IF(DmartSalesData[[#This Row],[sales]]&gt;2000,"Medium Category","Low Category"))</f>
        <v>Medium Category</v>
      </c>
      <c r="G4868" s="2">
        <v>0.28999999999999998</v>
      </c>
      <c r="H4868" s="24">
        <f t="shared" si="152"/>
        <v>892.16179999999997</v>
      </c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63" t="str">
        <f>IF(AND(DmartSalesData[[#This Row],[sales]]&gt;3000,DmartSalesData[[#This Row],[profit]]&gt;500),"Good","Not Good")</f>
        <v>Good</v>
      </c>
      <c r="R4868" s="73">
        <f>YEAR(DmartSalesData[[#This Row],[order_date]])</f>
        <v>2023</v>
      </c>
      <c r="S4868" s="73"/>
    </row>
    <row r="4869" spans="1:19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 t="str">
        <f>IF(DmartSalesData[[#This Row],[sales]]&gt;4000,"High Category",IF(DmartSalesData[[#This Row],[sales]]&gt;2000,"Medium Category","Low Category"))</f>
        <v>Low Category</v>
      </c>
      <c r="G4869" s="2">
        <v>0.42</v>
      </c>
      <c r="H4869" s="24">
        <f t="shared" si="152"/>
        <v>82.710599999999999</v>
      </c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63" t="str">
        <f>IF(AND(DmartSalesData[[#This Row],[sales]]&gt;3000,DmartSalesData[[#This Row],[profit]]&gt;500),"Good","Not Good")</f>
        <v>Not Good</v>
      </c>
      <c r="R4869" s="73">
        <f>YEAR(DmartSalesData[[#This Row],[order_date]])</f>
        <v>2023</v>
      </c>
      <c r="S4869" s="73"/>
    </row>
    <row r="4870" spans="1:19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 t="str">
        <f>IF(DmartSalesData[[#This Row],[sales]]&gt;4000,"High Category",IF(DmartSalesData[[#This Row],[sales]]&gt;2000,"Medium Category","Low Category"))</f>
        <v>Low Category</v>
      </c>
      <c r="G4870" s="2">
        <v>0.23</v>
      </c>
      <c r="H4870" s="24">
        <f t="shared" si="152"/>
        <v>245.95049999999998</v>
      </c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63" t="str">
        <f>IF(AND(DmartSalesData[[#This Row],[sales]]&gt;3000,DmartSalesData[[#This Row],[profit]]&gt;500),"Good","Not Good")</f>
        <v>Not Good</v>
      </c>
      <c r="R4870" s="73">
        <f>YEAR(DmartSalesData[[#This Row],[order_date]])</f>
        <v>2024</v>
      </c>
      <c r="S4870" s="73"/>
    </row>
    <row r="4871" spans="1:19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 t="str">
        <f>IF(DmartSalesData[[#This Row],[sales]]&gt;4000,"High Category",IF(DmartSalesData[[#This Row],[sales]]&gt;2000,"Medium Category","Low Category"))</f>
        <v>Medium Category</v>
      </c>
      <c r="G4871" s="2">
        <v>0.06</v>
      </c>
      <c r="H4871" s="24">
        <f t="shared" si="152"/>
        <v>146.56979999999999</v>
      </c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63" t="str">
        <f>IF(AND(DmartSalesData[[#This Row],[sales]]&gt;3000,DmartSalesData[[#This Row],[profit]]&gt;500),"Good","Not Good")</f>
        <v>Not Good</v>
      </c>
      <c r="R4871" s="73">
        <f>YEAR(DmartSalesData[[#This Row],[order_date]])</f>
        <v>2023</v>
      </c>
      <c r="S4871" s="73"/>
    </row>
    <row r="4872" spans="1:19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 t="str">
        <f>IF(DmartSalesData[[#This Row],[sales]]&gt;4000,"High Category",IF(DmartSalesData[[#This Row],[sales]]&gt;2000,"Medium Category","Low Category"))</f>
        <v>Medium Category</v>
      </c>
      <c r="G4872" s="2">
        <v>0.47</v>
      </c>
      <c r="H4872" s="24">
        <f t="shared" si="152"/>
        <v>1072.9536000000001</v>
      </c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63" t="str">
        <f>IF(AND(DmartSalesData[[#This Row],[sales]]&gt;3000,DmartSalesData[[#This Row],[profit]]&gt;500),"Good","Not Good")</f>
        <v>Not Good</v>
      </c>
      <c r="R4872" s="73">
        <f>YEAR(DmartSalesData[[#This Row],[order_date]])</f>
        <v>2023</v>
      </c>
      <c r="S4872" s="73"/>
    </row>
    <row r="4873" spans="1:19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 t="str">
        <f>IF(DmartSalesData[[#This Row],[sales]]&gt;4000,"High Category",IF(DmartSalesData[[#This Row],[sales]]&gt;2000,"Medium Category","Low Category"))</f>
        <v>Medium Category</v>
      </c>
      <c r="G4873" s="2">
        <v>0.27</v>
      </c>
      <c r="H4873" s="24">
        <f t="shared" si="152"/>
        <v>710.56170000000009</v>
      </c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63" t="str">
        <f>IF(AND(DmartSalesData[[#This Row],[sales]]&gt;3000,DmartSalesData[[#This Row],[profit]]&gt;500),"Good","Not Good")</f>
        <v>Not Good</v>
      </c>
      <c r="R4873" s="73">
        <f>YEAR(DmartSalesData[[#This Row],[order_date]])</f>
        <v>2023</v>
      </c>
      <c r="S4873" s="73"/>
    </row>
    <row r="4874" spans="1:19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 t="str">
        <f>IF(DmartSalesData[[#This Row],[sales]]&gt;4000,"High Category",IF(DmartSalesData[[#This Row],[sales]]&gt;2000,"Medium Category","Low Category"))</f>
        <v>Medium Category</v>
      </c>
      <c r="G4874" s="2">
        <v>0.35</v>
      </c>
      <c r="H4874" s="24">
        <f t="shared" si="152"/>
        <v>1260.8995</v>
      </c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63" t="str">
        <f>IF(AND(DmartSalesData[[#This Row],[sales]]&gt;3000,DmartSalesData[[#This Row],[profit]]&gt;500),"Good","Not Good")</f>
        <v>Not Good</v>
      </c>
      <c r="R4874" s="73">
        <f>YEAR(DmartSalesData[[#This Row],[order_date]])</f>
        <v>2024</v>
      </c>
      <c r="S4874" s="73"/>
    </row>
    <row r="4875" spans="1:19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 t="str">
        <f>IF(DmartSalesData[[#This Row],[sales]]&gt;4000,"High Category",IF(DmartSalesData[[#This Row],[sales]]&gt;2000,"Medium Category","Low Category"))</f>
        <v>Medium Category</v>
      </c>
      <c r="G4875" s="2">
        <v>0.2</v>
      </c>
      <c r="H4875" s="24">
        <f t="shared" si="152"/>
        <v>688.36800000000005</v>
      </c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63" t="str">
        <f>IF(AND(DmartSalesData[[#This Row],[sales]]&gt;3000,DmartSalesData[[#This Row],[profit]]&gt;500),"Good","Not Good")</f>
        <v>Good</v>
      </c>
      <c r="R4875" s="73">
        <f>YEAR(DmartSalesData[[#This Row],[order_date]])</f>
        <v>2024</v>
      </c>
      <c r="S4875" s="73"/>
    </row>
    <row r="4876" spans="1:19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 t="str">
        <f>IF(DmartSalesData[[#This Row],[sales]]&gt;4000,"High Category",IF(DmartSalesData[[#This Row],[sales]]&gt;2000,"Medium Category","Low Category"))</f>
        <v>Low Category</v>
      </c>
      <c r="G4876" s="2">
        <v>7.0000000000000007E-2</v>
      </c>
      <c r="H4876" s="24">
        <f t="shared" si="152"/>
        <v>134.87530000000001</v>
      </c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63" t="str">
        <f>IF(AND(DmartSalesData[[#This Row],[sales]]&gt;3000,DmartSalesData[[#This Row],[profit]]&gt;500),"Good","Not Good")</f>
        <v>Not Good</v>
      </c>
      <c r="R4876" s="73">
        <f>YEAR(DmartSalesData[[#This Row],[order_date]])</f>
        <v>2024</v>
      </c>
      <c r="S4876" s="73"/>
    </row>
    <row r="4877" spans="1:19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 t="str">
        <f>IF(DmartSalesData[[#This Row],[sales]]&gt;4000,"High Category",IF(DmartSalesData[[#This Row],[sales]]&gt;2000,"Medium Category","Low Category"))</f>
        <v>High Category</v>
      </c>
      <c r="G4877" s="2">
        <v>0.14000000000000001</v>
      </c>
      <c r="H4877" s="24">
        <f t="shared" si="152"/>
        <v>616.02099999999996</v>
      </c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63" t="str">
        <f>IF(AND(DmartSalesData[[#This Row],[sales]]&gt;3000,DmartSalesData[[#This Row],[profit]]&gt;500),"Good","Not Good")</f>
        <v>Good</v>
      </c>
      <c r="R4877" s="73">
        <f>YEAR(DmartSalesData[[#This Row],[order_date]])</f>
        <v>2023</v>
      </c>
      <c r="S4877" s="73"/>
    </row>
    <row r="4878" spans="1:19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 t="str">
        <f>IF(DmartSalesData[[#This Row],[sales]]&gt;4000,"High Category",IF(DmartSalesData[[#This Row],[sales]]&gt;2000,"Medium Category","Low Category"))</f>
        <v>Low Category</v>
      </c>
      <c r="G4878" s="2">
        <v>0.02</v>
      </c>
      <c r="H4878" s="24">
        <f t="shared" si="152"/>
        <v>8.1674000000000007</v>
      </c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63" t="str">
        <f>IF(AND(DmartSalesData[[#This Row],[sales]]&gt;3000,DmartSalesData[[#This Row],[profit]]&gt;500),"Good","Not Good")</f>
        <v>Not Good</v>
      </c>
      <c r="R4878" s="73">
        <f>YEAR(DmartSalesData[[#This Row],[order_date]])</f>
        <v>2023</v>
      </c>
      <c r="S4878" s="73"/>
    </row>
    <row r="4879" spans="1:19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 t="str">
        <f>IF(DmartSalesData[[#This Row],[sales]]&gt;4000,"High Category",IF(DmartSalesData[[#This Row],[sales]]&gt;2000,"Medium Category","Low Category"))</f>
        <v>Medium Category</v>
      </c>
      <c r="G4879" s="2">
        <v>0.04</v>
      </c>
      <c r="H4879" s="24">
        <f t="shared" si="152"/>
        <v>118.56399999999999</v>
      </c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63" t="str">
        <f>IF(AND(DmartSalesData[[#This Row],[sales]]&gt;3000,DmartSalesData[[#This Row],[profit]]&gt;500),"Good","Not Good")</f>
        <v>Not Good</v>
      </c>
      <c r="R4879" s="73">
        <f>YEAR(DmartSalesData[[#This Row],[order_date]])</f>
        <v>2024</v>
      </c>
      <c r="S4879" s="73"/>
    </row>
    <row r="4880" spans="1:19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 t="str">
        <f>IF(DmartSalesData[[#This Row],[sales]]&gt;4000,"High Category",IF(DmartSalesData[[#This Row],[sales]]&gt;2000,"Medium Category","Low Category"))</f>
        <v>High Category</v>
      </c>
      <c r="G4880" s="2">
        <v>0.1</v>
      </c>
      <c r="H4880" s="24">
        <f t="shared" si="152"/>
        <v>475.346</v>
      </c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63" t="str">
        <f>IF(AND(DmartSalesData[[#This Row],[sales]]&gt;3000,DmartSalesData[[#This Row],[profit]]&gt;500),"Good","Not Good")</f>
        <v>Good</v>
      </c>
      <c r="R4880" s="73">
        <f>YEAR(DmartSalesData[[#This Row],[order_date]])</f>
        <v>2024</v>
      </c>
      <c r="S4880" s="73"/>
    </row>
    <row r="4881" spans="1:19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 t="str">
        <f>IF(DmartSalesData[[#This Row],[sales]]&gt;4000,"High Category",IF(DmartSalesData[[#This Row],[sales]]&gt;2000,"Medium Category","Low Category"))</f>
        <v>Medium Category</v>
      </c>
      <c r="G4881" s="2">
        <v>0.28000000000000003</v>
      </c>
      <c r="H4881" s="24">
        <f t="shared" si="152"/>
        <v>781.34</v>
      </c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63" t="str">
        <f>IF(AND(DmartSalesData[[#This Row],[sales]]&gt;3000,DmartSalesData[[#This Row],[profit]]&gt;500),"Good","Not Good")</f>
        <v>Not Good</v>
      </c>
      <c r="R4881" s="73">
        <f>YEAR(DmartSalesData[[#This Row],[order_date]])</f>
        <v>2023</v>
      </c>
      <c r="S4881" s="73"/>
    </row>
    <row r="4882" spans="1:19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 t="str">
        <f>IF(DmartSalesData[[#This Row],[sales]]&gt;4000,"High Category",IF(DmartSalesData[[#This Row],[sales]]&gt;2000,"Medium Category","Low Category"))</f>
        <v>Medium Category</v>
      </c>
      <c r="G4882" s="2">
        <v>0.5</v>
      </c>
      <c r="H4882" s="24">
        <f t="shared" si="152"/>
        <v>1165.01</v>
      </c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63" t="str">
        <f>IF(AND(DmartSalesData[[#This Row],[sales]]&gt;3000,DmartSalesData[[#This Row],[profit]]&gt;500),"Good","Not Good")</f>
        <v>Not Good</v>
      </c>
      <c r="R4882" s="73">
        <f>YEAR(DmartSalesData[[#This Row],[order_date]])</f>
        <v>2024</v>
      </c>
      <c r="S4882" s="73"/>
    </row>
    <row r="4883" spans="1:19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 t="str">
        <f>IF(DmartSalesData[[#This Row],[sales]]&gt;4000,"High Category",IF(DmartSalesData[[#This Row],[sales]]&gt;2000,"Medium Category","Low Category"))</f>
        <v>Low Category</v>
      </c>
      <c r="G4883" s="2">
        <v>0.42</v>
      </c>
      <c r="H4883" s="24">
        <f t="shared" si="152"/>
        <v>317.60399999999998</v>
      </c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63" t="str">
        <f>IF(AND(DmartSalesData[[#This Row],[sales]]&gt;3000,DmartSalesData[[#This Row],[profit]]&gt;500),"Good","Not Good")</f>
        <v>Not Good</v>
      </c>
      <c r="R4883" s="73">
        <f>YEAR(DmartSalesData[[#This Row],[order_date]])</f>
        <v>2023</v>
      </c>
      <c r="S4883" s="73"/>
    </row>
    <row r="4884" spans="1:19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 t="str">
        <f>IF(DmartSalesData[[#This Row],[sales]]&gt;4000,"High Category",IF(DmartSalesData[[#This Row],[sales]]&gt;2000,"Medium Category","Low Category"))</f>
        <v>High Category</v>
      </c>
      <c r="G4884" s="2">
        <v>0.04</v>
      </c>
      <c r="H4884" s="24">
        <f t="shared" si="152"/>
        <v>162.7972</v>
      </c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63" t="str">
        <f>IF(AND(DmartSalesData[[#This Row],[sales]]&gt;3000,DmartSalesData[[#This Row],[profit]]&gt;500),"Good","Not Good")</f>
        <v>Good</v>
      </c>
      <c r="R4884" s="73">
        <f>YEAR(DmartSalesData[[#This Row],[order_date]])</f>
        <v>2024</v>
      </c>
      <c r="S4884" s="73"/>
    </row>
    <row r="4885" spans="1:19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 t="str">
        <f>IF(DmartSalesData[[#This Row],[sales]]&gt;4000,"High Category",IF(DmartSalesData[[#This Row],[sales]]&gt;2000,"Medium Category","Low Category"))</f>
        <v>Low Category</v>
      </c>
      <c r="G4885" s="2">
        <v>0.42</v>
      </c>
      <c r="H4885" s="24">
        <f t="shared" si="152"/>
        <v>811.26779999999997</v>
      </c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63" t="str">
        <f>IF(AND(DmartSalesData[[#This Row],[sales]]&gt;3000,DmartSalesData[[#This Row],[profit]]&gt;500),"Good","Not Good")</f>
        <v>Not Good</v>
      </c>
      <c r="R4885" s="73">
        <f>YEAR(DmartSalesData[[#This Row],[order_date]])</f>
        <v>2024</v>
      </c>
      <c r="S4885" s="73"/>
    </row>
    <row r="4886" spans="1:19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 t="str">
        <f>IF(DmartSalesData[[#This Row],[sales]]&gt;4000,"High Category",IF(DmartSalesData[[#This Row],[sales]]&gt;2000,"Medium Category","Low Category"))</f>
        <v>Medium Category</v>
      </c>
      <c r="G4886" s="2">
        <v>0.27</v>
      </c>
      <c r="H4886" s="24">
        <f t="shared" si="152"/>
        <v>954.74700000000007</v>
      </c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63" t="str">
        <f>IF(AND(DmartSalesData[[#This Row],[sales]]&gt;3000,DmartSalesData[[#This Row],[profit]]&gt;500),"Good","Not Good")</f>
        <v>Good</v>
      </c>
      <c r="R4886" s="73">
        <f>YEAR(DmartSalesData[[#This Row],[order_date]])</f>
        <v>2024</v>
      </c>
      <c r="S4886" s="73"/>
    </row>
    <row r="4887" spans="1:19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 t="str">
        <f>IF(DmartSalesData[[#This Row],[sales]]&gt;4000,"High Category",IF(DmartSalesData[[#This Row],[sales]]&gt;2000,"Medium Category","Low Category"))</f>
        <v>Low Category</v>
      </c>
      <c r="G4887" s="2">
        <v>0.33</v>
      </c>
      <c r="H4887" s="24">
        <f t="shared" si="152"/>
        <v>352.43340000000001</v>
      </c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63" t="str">
        <f>IF(AND(DmartSalesData[[#This Row],[sales]]&gt;3000,DmartSalesData[[#This Row],[profit]]&gt;500),"Good","Not Good")</f>
        <v>Not Good</v>
      </c>
      <c r="R4887" s="73">
        <f>YEAR(DmartSalesData[[#This Row],[order_date]])</f>
        <v>2024</v>
      </c>
      <c r="S4887" s="73"/>
    </row>
    <row r="4888" spans="1:19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 t="str">
        <f>IF(DmartSalesData[[#This Row],[sales]]&gt;4000,"High Category",IF(DmartSalesData[[#This Row],[sales]]&gt;2000,"Medium Category","Low Category"))</f>
        <v>Low Category</v>
      </c>
      <c r="G4888" s="2">
        <v>0.06</v>
      </c>
      <c r="H4888" s="24">
        <f t="shared" si="152"/>
        <v>18.3078</v>
      </c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63" t="str">
        <f>IF(AND(DmartSalesData[[#This Row],[sales]]&gt;3000,DmartSalesData[[#This Row],[profit]]&gt;500),"Good","Not Good")</f>
        <v>Not Good</v>
      </c>
      <c r="R4888" s="73">
        <f>YEAR(DmartSalesData[[#This Row],[order_date]])</f>
        <v>2023</v>
      </c>
      <c r="S4888" s="73"/>
    </row>
    <row r="4889" spans="1:19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 t="str">
        <f>IF(DmartSalesData[[#This Row],[sales]]&gt;4000,"High Category",IF(DmartSalesData[[#This Row],[sales]]&gt;2000,"Medium Category","Low Category"))</f>
        <v>Low Category</v>
      </c>
      <c r="G4889" s="2">
        <v>0.2</v>
      </c>
      <c r="H4889" s="24">
        <f t="shared" si="152"/>
        <v>319.358</v>
      </c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63" t="str">
        <f>IF(AND(DmartSalesData[[#This Row],[sales]]&gt;3000,DmartSalesData[[#This Row],[profit]]&gt;500),"Good","Not Good")</f>
        <v>Not Good</v>
      </c>
      <c r="R4889" s="73">
        <f>YEAR(DmartSalesData[[#This Row],[order_date]])</f>
        <v>2023</v>
      </c>
      <c r="S4889" s="73"/>
    </row>
    <row r="4890" spans="1:19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 t="str">
        <f>IF(DmartSalesData[[#This Row],[sales]]&gt;4000,"High Category",IF(DmartSalesData[[#This Row],[sales]]&gt;2000,"Medium Category","Low Category"))</f>
        <v>Low Category</v>
      </c>
      <c r="G4890" s="2">
        <v>0.44</v>
      </c>
      <c r="H4890" s="24">
        <f t="shared" si="152"/>
        <v>650.72919999999999</v>
      </c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63" t="str">
        <f>IF(AND(DmartSalesData[[#This Row],[sales]]&gt;3000,DmartSalesData[[#This Row],[profit]]&gt;500),"Good","Not Good")</f>
        <v>Not Good</v>
      </c>
      <c r="R4890" s="73">
        <f>YEAR(DmartSalesData[[#This Row],[order_date]])</f>
        <v>2023</v>
      </c>
      <c r="S4890" s="73"/>
    </row>
    <row r="4891" spans="1:19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 t="str">
        <f>IF(DmartSalesData[[#This Row],[sales]]&gt;4000,"High Category",IF(DmartSalesData[[#This Row],[sales]]&gt;2000,"Medium Category","Low Category"))</f>
        <v>High Category</v>
      </c>
      <c r="G4891" s="2">
        <v>0.21</v>
      </c>
      <c r="H4891" s="24">
        <f t="shared" si="152"/>
        <v>919.80629999999996</v>
      </c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63" t="str">
        <f>IF(AND(DmartSalesData[[#This Row],[sales]]&gt;3000,DmartSalesData[[#This Row],[profit]]&gt;500),"Good","Not Good")</f>
        <v>Not Good</v>
      </c>
      <c r="R4891" s="73">
        <f>YEAR(DmartSalesData[[#This Row],[order_date]])</f>
        <v>2024</v>
      </c>
      <c r="S4891" s="73"/>
    </row>
    <row r="4892" spans="1:19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 t="str">
        <f>IF(DmartSalesData[[#This Row],[sales]]&gt;4000,"High Category",IF(DmartSalesData[[#This Row],[sales]]&gt;2000,"Medium Category","Low Category"))</f>
        <v>High Category</v>
      </c>
      <c r="G4892" s="2">
        <v>0.06</v>
      </c>
      <c r="H4892" s="24">
        <f t="shared" si="152"/>
        <v>260.21399999999994</v>
      </c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63" t="str">
        <f>IF(AND(DmartSalesData[[#This Row],[sales]]&gt;3000,DmartSalesData[[#This Row],[profit]]&gt;500),"Good","Not Good")</f>
        <v>Good</v>
      </c>
      <c r="R4892" s="73">
        <f>YEAR(DmartSalesData[[#This Row],[order_date]])</f>
        <v>2024</v>
      </c>
      <c r="S4892" s="73"/>
    </row>
    <row r="4893" spans="1:19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 t="str">
        <f>IF(DmartSalesData[[#This Row],[sales]]&gt;4000,"High Category",IF(DmartSalesData[[#This Row],[sales]]&gt;2000,"Medium Category","Low Category"))</f>
        <v>Medium Category</v>
      </c>
      <c r="G4893" s="2">
        <v>0.16</v>
      </c>
      <c r="H4893" s="24">
        <f t="shared" si="152"/>
        <v>434.57279999999997</v>
      </c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63" t="str">
        <f>IF(AND(DmartSalesData[[#This Row],[sales]]&gt;3000,DmartSalesData[[#This Row],[profit]]&gt;500),"Good","Not Good")</f>
        <v>Not Good</v>
      </c>
      <c r="R4893" s="73">
        <f>YEAR(DmartSalesData[[#This Row],[order_date]])</f>
        <v>2024</v>
      </c>
      <c r="S4893" s="73"/>
    </row>
    <row r="4894" spans="1:19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 t="str">
        <f>IF(DmartSalesData[[#This Row],[sales]]&gt;4000,"High Category",IF(DmartSalesData[[#This Row],[sales]]&gt;2000,"Medium Category","Low Category"))</f>
        <v>Low Category</v>
      </c>
      <c r="G4894" s="2">
        <v>0.11</v>
      </c>
      <c r="H4894" s="24">
        <f t="shared" si="152"/>
        <v>21.239900000000002</v>
      </c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63" t="str">
        <f>IF(AND(DmartSalesData[[#This Row],[sales]]&gt;3000,DmartSalesData[[#This Row],[profit]]&gt;500),"Good","Not Good")</f>
        <v>Not Good</v>
      </c>
      <c r="R4894" s="73">
        <f>YEAR(DmartSalesData[[#This Row],[order_date]])</f>
        <v>2023</v>
      </c>
      <c r="S4894" s="73"/>
    </row>
    <row r="4895" spans="1:19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 t="str">
        <f>IF(DmartSalesData[[#This Row],[sales]]&gt;4000,"High Category",IF(DmartSalesData[[#This Row],[sales]]&gt;2000,"Medium Category","Low Category"))</f>
        <v>Low Category</v>
      </c>
      <c r="G4895" s="2">
        <v>0.34</v>
      </c>
      <c r="H4895" s="24">
        <f t="shared" si="152"/>
        <v>414.3886</v>
      </c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63" t="str">
        <f>IF(AND(DmartSalesData[[#This Row],[sales]]&gt;3000,DmartSalesData[[#This Row],[profit]]&gt;500),"Good","Not Good")</f>
        <v>Not Good</v>
      </c>
      <c r="R4895" s="73">
        <f>YEAR(DmartSalesData[[#This Row],[order_date]])</f>
        <v>2024</v>
      </c>
      <c r="S4895" s="73"/>
    </row>
    <row r="4896" spans="1:19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 t="str">
        <f>IF(DmartSalesData[[#This Row],[sales]]&gt;4000,"High Category",IF(DmartSalesData[[#This Row],[sales]]&gt;2000,"Medium Category","Low Category"))</f>
        <v>Medium Category</v>
      </c>
      <c r="G4896" s="2">
        <v>0.46</v>
      </c>
      <c r="H4896" s="24">
        <f t="shared" si="152"/>
        <v>1486.3335999999999</v>
      </c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63" t="str">
        <f>IF(AND(DmartSalesData[[#This Row],[sales]]&gt;3000,DmartSalesData[[#This Row],[profit]]&gt;500),"Good","Not Good")</f>
        <v>Good</v>
      </c>
      <c r="R4896" s="73">
        <f>YEAR(DmartSalesData[[#This Row],[order_date]])</f>
        <v>2023</v>
      </c>
      <c r="S4896" s="73"/>
    </row>
    <row r="4897" spans="1:19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 t="str">
        <f>IF(DmartSalesData[[#This Row],[sales]]&gt;4000,"High Category",IF(DmartSalesData[[#This Row],[sales]]&gt;2000,"Medium Category","Low Category"))</f>
        <v>Low Category</v>
      </c>
      <c r="G4897" s="2">
        <v>0.37</v>
      </c>
      <c r="H4897" s="24">
        <f t="shared" si="152"/>
        <v>220.85299999999998</v>
      </c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63" t="str">
        <f>IF(AND(DmartSalesData[[#This Row],[sales]]&gt;3000,DmartSalesData[[#This Row],[profit]]&gt;500),"Good","Not Good")</f>
        <v>Not Good</v>
      </c>
      <c r="R4897" s="73">
        <f>YEAR(DmartSalesData[[#This Row],[order_date]])</f>
        <v>2023</v>
      </c>
      <c r="S4897" s="73"/>
    </row>
    <row r="4898" spans="1:19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 t="str">
        <f>IF(DmartSalesData[[#This Row],[sales]]&gt;4000,"High Category",IF(DmartSalesData[[#This Row],[sales]]&gt;2000,"Medium Category","Low Category"))</f>
        <v>Medium Category</v>
      </c>
      <c r="G4898" s="2">
        <v>0.42</v>
      </c>
      <c r="H4898" s="24">
        <f t="shared" si="152"/>
        <v>1483.8810000000001</v>
      </c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63" t="str">
        <f>IF(AND(DmartSalesData[[#This Row],[sales]]&gt;3000,DmartSalesData[[#This Row],[profit]]&gt;500),"Good","Not Good")</f>
        <v>Good</v>
      </c>
      <c r="R4898" s="73">
        <f>YEAR(DmartSalesData[[#This Row],[order_date]])</f>
        <v>2024</v>
      </c>
      <c r="S4898" s="73"/>
    </row>
    <row r="4899" spans="1:19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 t="str">
        <f>IF(DmartSalesData[[#This Row],[sales]]&gt;4000,"High Category",IF(DmartSalesData[[#This Row],[sales]]&gt;2000,"Medium Category","Low Category"))</f>
        <v>Low Category</v>
      </c>
      <c r="G4899" s="2">
        <v>0.4</v>
      </c>
      <c r="H4899" s="24">
        <f t="shared" si="152"/>
        <v>63.448000000000008</v>
      </c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63" t="str">
        <f>IF(AND(DmartSalesData[[#This Row],[sales]]&gt;3000,DmartSalesData[[#This Row],[profit]]&gt;500),"Good","Not Good")</f>
        <v>Not Good</v>
      </c>
      <c r="R4899" s="73">
        <f>YEAR(DmartSalesData[[#This Row],[order_date]])</f>
        <v>2024</v>
      </c>
      <c r="S4899" s="73"/>
    </row>
    <row r="4900" spans="1:19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 t="str">
        <f>IF(DmartSalesData[[#This Row],[sales]]&gt;4000,"High Category",IF(DmartSalesData[[#This Row],[sales]]&gt;2000,"Medium Category","Low Category"))</f>
        <v>Medium Category</v>
      </c>
      <c r="G4900" s="2">
        <v>0.01</v>
      </c>
      <c r="H4900" s="24">
        <f t="shared" si="152"/>
        <v>34.444299999999998</v>
      </c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63" t="str">
        <f>IF(AND(DmartSalesData[[#This Row],[sales]]&gt;3000,DmartSalesData[[#This Row],[profit]]&gt;500),"Good","Not Good")</f>
        <v>Not Good</v>
      </c>
      <c r="R4900" s="73">
        <f>YEAR(DmartSalesData[[#This Row],[order_date]])</f>
        <v>2023</v>
      </c>
      <c r="S4900" s="73"/>
    </row>
    <row r="4901" spans="1:19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 t="str">
        <f>IF(DmartSalesData[[#This Row],[sales]]&gt;4000,"High Category",IF(DmartSalesData[[#This Row],[sales]]&gt;2000,"Medium Category","Low Category"))</f>
        <v>High Category</v>
      </c>
      <c r="G4901" s="2">
        <v>0.06</v>
      </c>
      <c r="H4901" s="24">
        <f t="shared" si="152"/>
        <v>254.29439999999997</v>
      </c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63" t="str">
        <f>IF(AND(DmartSalesData[[#This Row],[sales]]&gt;3000,DmartSalesData[[#This Row],[profit]]&gt;500),"Good","Not Good")</f>
        <v>Good</v>
      </c>
      <c r="R4901" s="73">
        <f>YEAR(DmartSalesData[[#This Row],[order_date]])</f>
        <v>2024</v>
      </c>
      <c r="S4901" s="73"/>
    </row>
    <row r="4902" spans="1:19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 t="str">
        <f>IF(DmartSalesData[[#This Row],[sales]]&gt;4000,"High Category",IF(DmartSalesData[[#This Row],[sales]]&gt;2000,"Medium Category","Low Category"))</f>
        <v>Medium Category</v>
      </c>
      <c r="G4902" s="2">
        <v>0.21</v>
      </c>
      <c r="H4902" s="24">
        <f t="shared" si="152"/>
        <v>503.82569999999998</v>
      </c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63" t="str">
        <f>IF(AND(DmartSalesData[[#This Row],[sales]]&gt;3000,DmartSalesData[[#This Row],[profit]]&gt;500),"Good","Not Good")</f>
        <v>Not Good</v>
      </c>
      <c r="R4902" s="73">
        <f>YEAR(DmartSalesData[[#This Row],[order_date]])</f>
        <v>2024</v>
      </c>
      <c r="S4902" s="73"/>
    </row>
    <row r="4903" spans="1:19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 t="str">
        <f>IF(DmartSalesData[[#This Row],[sales]]&gt;4000,"High Category",IF(DmartSalesData[[#This Row],[sales]]&gt;2000,"Medium Category","Low Category"))</f>
        <v>High Category</v>
      </c>
      <c r="G4903" s="2">
        <v>0.06</v>
      </c>
      <c r="H4903" s="24">
        <f t="shared" si="152"/>
        <v>249.75</v>
      </c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63" t="str">
        <f>IF(AND(DmartSalesData[[#This Row],[sales]]&gt;3000,DmartSalesData[[#This Row],[profit]]&gt;500),"Good","Not Good")</f>
        <v>Good</v>
      </c>
      <c r="R4903" s="73">
        <f>YEAR(DmartSalesData[[#This Row],[order_date]])</f>
        <v>2023</v>
      </c>
      <c r="S4903" s="73"/>
    </row>
    <row r="4904" spans="1:19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 t="str">
        <f>IF(DmartSalesData[[#This Row],[sales]]&gt;4000,"High Category",IF(DmartSalesData[[#This Row],[sales]]&gt;2000,"Medium Category","Low Category"))</f>
        <v>Medium Category</v>
      </c>
      <c r="G4904" s="2">
        <v>0.37</v>
      </c>
      <c r="H4904" s="24">
        <f t="shared" si="152"/>
        <v>1453.9113</v>
      </c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63" t="str">
        <f>IF(AND(DmartSalesData[[#This Row],[sales]]&gt;3000,DmartSalesData[[#This Row],[profit]]&gt;500),"Good","Not Good")</f>
        <v>Not Good</v>
      </c>
      <c r="R4904" s="73">
        <f>YEAR(DmartSalesData[[#This Row],[order_date]])</f>
        <v>2024</v>
      </c>
      <c r="S4904" s="73"/>
    </row>
    <row r="4905" spans="1:19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 t="str">
        <f>IF(DmartSalesData[[#This Row],[sales]]&gt;4000,"High Category",IF(DmartSalesData[[#This Row],[sales]]&gt;2000,"Medium Category","Low Category"))</f>
        <v>Medium Category</v>
      </c>
      <c r="G4905" s="2">
        <v>0.04</v>
      </c>
      <c r="H4905" s="24">
        <f t="shared" si="152"/>
        <v>135.59799999999998</v>
      </c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63" t="str">
        <f>IF(AND(DmartSalesData[[#This Row],[sales]]&gt;3000,DmartSalesData[[#This Row],[profit]]&gt;500),"Good","Not Good")</f>
        <v>Good</v>
      </c>
      <c r="R4905" s="73">
        <f>YEAR(DmartSalesData[[#This Row],[order_date]])</f>
        <v>2024</v>
      </c>
      <c r="S4905" s="73"/>
    </row>
    <row r="4906" spans="1:19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 t="str">
        <f>IF(DmartSalesData[[#This Row],[sales]]&gt;4000,"High Category",IF(DmartSalesData[[#This Row],[sales]]&gt;2000,"Medium Category","Low Category"))</f>
        <v>Medium Category</v>
      </c>
      <c r="G4906" s="2">
        <v>0.21</v>
      </c>
      <c r="H4906" s="24">
        <f t="shared" si="152"/>
        <v>479.05829999999997</v>
      </c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63" t="str">
        <f>IF(AND(DmartSalesData[[#This Row],[sales]]&gt;3000,DmartSalesData[[#This Row],[profit]]&gt;500),"Good","Not Good")</f>
        <v>Not Good</v>
      </c>
      <c r="R4906" s="73">
        <f>YEAR(DmartSalesData[[#This Row],[order_date]])</f>
        <v>2023</v>
      </c>
      <c r="S4906" s="73"/>
    </row>
    <row r="4907" spans="1:19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 t="str">
        <f>IF(DmartSalesData[[#This Row],[sales]]&gt;4000,"High Category",IF(DmartSalesData[[#This Row],[sales]]&gt;2000,"Medium Category","Low Category"))</f>
        <v>Low Category</v>
      </c>
      <c r="G4907" s="2">
        <v>0.2</v>
      </c>
      <c r="H4907" s="24">
        <f t="shared" si="152"/>
        <v>286.46600000000001</v>
      </c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63" t="str">
        <f>IF(AND(DmartSalesData[[#This Row],[sales]]&gt;3000,DmartSalesData[[#This Row],[profit]]&gt;500),"Good","Not Good")</f>
        <v>Not Good</v>
      </c>
      <c r="R4907" s="73">
        <f>YEAR(DmartSalesData[[#This Row],[order_date]])</f>
        <v>2023</v>
      </c>
      <c r="S4907" s="73"/>
    </row>
    <row r="4908" spans="1:19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 t="str">
        <f>IF(DmartSalesData[[#This Row],[sales]]&gt;4000,"High Category",IF(DmartSalesData[[#This Row],[sales]]&gt;2000,"Medium Category","Low Category"))</f>
        <v>High Category</v>
      </c>
      <c r="G4908" s="2">
        <v>0.27</v>
      </c>
      <c r="H4908" s="24">
        <f t="shared" si="152"/>
        <v>1165.9221</v>
      </c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63" t="str">
        <f>IF(AND(DmartSalesData[[#This Row],[sales]]&gt;3000,DmartSalesData[[#This Row],[profit]]&gt;500),"Good","Not Good")</f>
        <v>Not Good</v>
      </c>
      <c r="R4908" s="73">
        <f>YEAR(DmartSalesData[[#This Row],[order_date]])</f>
        <v>2023</v>
      </c>
      <c r="S4908" s="73"/>
    </row>
    <row r="4909" spans="1:19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 t="str">
        <f>IF(DmartSalesData[[#This Row],[sales]]&gt;4000,"High Category",IF(DmartSalesData[[#This Row],[sales]]&gt;2000,"Medium Category","Low Category"))</f>
        <v>Medium Category</v>
      </c>
      <c r="G4909" s="2">
        <v>0.31</v>
      </c>
      <c r="H4909" s="24">
        <f t="shared" si="152"/>
        <v>1016.2079</v>
      </c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63" t="str">
        <f>IF(AND(DmartSalesData[[#This Row],[sales]]&gt;3000,DmartSalesData[[#This Row],[profit]]&gt;500),"Good","Not Good")</f>
        <v>Good</v>
      </c>
      <c r="R4909" s="73">
        <f>YEAR(DmartSalesData[[#This Row],[order_date]])</f>
        <v>2024</v>
      </c>
      <c r="S4909" s="73"/>
    </row>
    <row r="4910" spans="1:19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 t="str">
        <f>IF(DmartSalesData[[#This Row],[sales]]&gt;4000,"High Category",IF(DmartSalesData[[#This Row],[sales]]&gt;2000,"Medium Category","Low Category"))</f>
        <v>High Category</v>
      </c>
      <c r="G4910" s="2">
        <v>0.47</v>
      </c>
      <c r="H4910" s="24">
        <f t="shared" si="152"/>
        <v>1884.8316</v>
      </c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63" t="str">
        <f>IF(AND(DmartSalesData[[#This Row],[sales]]&gt;3000,DmartSalesData[[#This Row],[profit]]&gt;500),"Good","Not Good")</f>
        <v>Not Good</v>
      </c>
      <c r="R4910" s="73">
        <f>YEAR(DmartSalesData[[#This Row],[order_date]])</f>
        <v>2023</v>
      </c>
      <c r="S4910" s="73"/>
    </row>
    <row r="4911" spans="1:19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 t="str">
        <f>IF(DmartSalesData[[#This Row],[sales]]&gt;4000,"High Category",IF(DmartSalesData[[#This Row],[sales]]&gt;2000,"Medium Category","Low Category"))</f>
        <v>Medium Category</v>
      </c>
      <c r="G4911" s="2">
        <v>0.14000000000000001</v>
      </c>
      <c r="H4911" s="24">
        <f t="shared" si="152"/>
        <v>392.64960000000002</v>
      </c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63" t="str">
        <f>IF(AND(DmartSalesData[[#This Row],[sales]]&gt;3000,DmartSalesData[[#This Row],[profit]]&gt;500),"Good","Not Good")</f>
        <v>Not Good</v>
      </c>
      <c r="R4911" s="73">
        <f>YEAR(DmartSalesData[[#This Row],[order_date]])</f>
        <v>2023</v>
      </c>
      <c r="S4911" s="73"/>
    </row>
    <row r="4912" spans="1:19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 t="str">
        <f>IF(DmartSalesData[[#This Row],[sales]]&gt;4000,"High Category",IF(DmartSalesData[[#This Row],[sales]]&gt;2000,"Medium Category","Low Category"))</f>
        <v>Low Category</v>
      </c>
      <c r="G4912" s="2">
        <v>0.33</v>
      </c>
      <c r="H4912" s="24">
        <f t="shared" si="152"/>
        <v>310.90949999999998</v>
      </c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63" t="str">
        <f>IF(AND(DmartSalesData[[#This Row],[sales]]&gt;3000,DmartSalesData[[#This Row],[profit]]&gt;500),"Good","Not Good")</f>
        <v>Not Good</v>
      </c>
      <c r="R4912" s="73">
        <f>YEAR(DmartSalesData[[#This Row],[order_date]])</f>
        <v>2024</v>
      </c>
      <c r="S4912" s="73"/>
    </row>
    <row r="4913" spans="1:19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 t="str">
        <f>IF(DmartSalesData[[#This Row],[sales]]&gt;4000,"High Category",IF(DmartSalesData[[#This Row],[sales]]&gt;2000,"Medium Category","Low Category"))</f>
        <v>High Category</v>
      </c>
      <c r="G4913" s="2">
        <v>0.02</v>
      </c>
      <c r="H4913" s="24">
        <f t="shared" si="152"/>
        <v>97.984999999999999</v>
      </c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63" t="str">
        <f>IF(AND(DmartSalesData[[#This Row],[sales]]&gt;3000,DmartSalesData[[#This Row],[profit]]&gt;500),"Good","Not Good")</f>
        <v>Good</v>
      </c>
      <c r="R4913" s="73">
        <f>YEAR(DmartSalesData[[#This Row],[order_date]])</f>
        <v>2024</v>
      </c>
      <c r="S4913" s="73"/>
    </row>
    <row r="4914" spans="1:19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 t="str">
        <f>IF(DmartSalesData[[#This Row],[sales]]&gt;4000,"High Category",IF(DmartSalesData[[#This Row],[sales]]&gt;2000,"Medium Category","Low Category"))</f>
        <v>Low Category</v>
      </c>
      <c r="G4914" s="2">
        <v>0</v>
      </c>
      <c r="H4914" s="24">
        <f t="shared" si="152"/>
        <v>0</v>
      </c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63" t="str">
        <f>IF(AND(DmartSalesData[[#This Row],[sales]]&gt;3000,DmartSalesData[[#This Row],[profit]]&gt;500),"Good","Not Good")</f>
        <v>Not Good</v>
      </c>
      <c r="R4914" s="73">
        <f>YEAR(DmartSalesData[[#This Row],[order_date]])</f>
        <v>2024</v>
      </c>
      <c r="S4914" s="73"/>
    </row>
    <row r="4915" spans="1:19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 t="str">
        <f>IF(DmartSalesData[[#This Row],[sales]]&gt;4000,"High Category",IF(DmartSalesData[[#This Row],[sales]]&gt;2000,"Medium Category","Low Category"))</f>
        <v>High Category</v>
      </c>
      <c r="G4915" s="2">
        <v>0.01</v>
      </c>
      <c r="H4915" s="24">
        <f t="shared" si="152"/>
        <v>45.650799999999997</v>
      </c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63" t="str">
        <f>IF(AND(DmartSalesData[[#This Row],[sales]]&gt;3000,DmartSalesData[[#This Row],[profit]]&gt;500),"Good","Not Good")</f>
        <v>Good</v>
      </c>
      <c r="R4915" s="73">
        <f>YEAR(DmartSalesData[[#This Row],[order_date]])</f>
        <v>2023</v>
      </c>
      <c r="S4915" s="73"/>
    </row>
    <row r="4916" spans="1:19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 t="str">
        <f>IF(DmartSalesData[[#This Row],[sales]]&gt;4000,"High Category",IF(DmartSalesData[[#This Row],[sales]]&gt;2000,"Medium Category","Low Category"))</f>
        <v>Low Category</v>
      </c>
      <c r="G4916" s="2">
        <v>0.22</v>
      </c>
      <c r="H4916" s="24">
        <f t="shared" si="152"/>
        <v>246.37360000000004</v>
      </c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63" t="str">
        <f>IF(AND(DmartSalesData[[#This Row],[sales]]&gt;3000,DmartSalesData[[#This Row],[profit]]&gt;500),"Good","Not Good")</f>
        <v>Not Good</v>
      </c>
      <c r="R4916" s="73">
        <f>YEAR(DmartSalesData[[#This Row],[order_date]])</f>
        <v>2024</v>
      </c>
      <c r="S4916" s="73"/>
    </row>
    <row r="4917" spans="1:19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 t="str">
        <f>IF(DmartSalesData[[#This Row],[sales]]&gt;4000,"High Category",IF(DmartSalesData[[#This Row],[sales]]&gt;2000,"Medium Category","Low Category"))</f>
        <v>Low Category</v>
      </c>
      <c r="G4917" s="2">
        <v>0.28000000000000003</v>
      </c>
      <c r="H4917" s="24">
        <f t="shared" si="152"/>
        <v>540.78359999999998</v>
      </c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63" t="str">
        <f>IF(AND(DmartSalesData[[#This Row],[sales]]&gt;3000,DmartSalesData[[#This Row],[profit]]&gt;500),"Good","Not Good")</f>
        <v>Not Good</v>
      </c>
      <c r="R4917" s="73">
        <f>YEAR(DmartSalesData[[#This Row],[order_date]])</f>
        <v>2023</v>
      </c>
      <c r="S4917" s="73"/>
    </row>
    <row r="4918" spans="1:19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 t="str">
        <f>IF(DmartSalesData[[#This Row],[sales]]&gt;4000,"High Category",IF(DmartSalesData[[#This Row],[sales]]&gt;2000,"Medium Category","Low Category"))</f>
        <v>Medium Category</v>
      </c>
      <c r="G4918" s="2">
        <v>0</v>
      </c>
      <c r="H4918" s="24">
        <f t="shared" si="152"/>
        <v>0</v>
      </c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63" t="str">
        <f>IF(AND(DmartSalesData[[#This Row],[sales]]&gt;3000,DmartSalesData[[#This Row],[profit]]&gt;500),"Good","Not Good")</f>
        <v>Not Good</v>
      </c>
      <c r="R4918" s="73">
        <f>YEAR(DmartSalesData[[#This Row],[order_date]])</f>
        <v>2023</v>
      </c>
      <c r="S4918" s="73"/>
    </row>
    <row r="4919" spans="1:19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 t="str">
        <f>IF(DmartSalesData[[#This Row],[sales]]&gt;4000,"High Category",IF(DmartSalesData[[#This Row],[sales]]&gt;2000,"Medium Category","Low Category"))</f>
        <v>High Category</v>
      </c>
      <c r="G4919" s="2">
        <v>0.2</v>
      </c>
      <c r="H4919" s="24">
        <f t="shared" si="152"/>
        <v>922.94799999999998</v>
      </c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63" t="str">
        <f>IF(AND(DmartSalesData[[#This Row],[sales]]&gt;3000,DmartSalesData[[#This Row],[profit]]&gt;500),"Good","Not Good")</f>
        <v>Good</v>
      </c>
      <c r="R4919" s="73">
        <f>YEAR(DmartSalesData[[#This Row],[order_date]])</f>
        <v>2023</v>
      </c>
      <c r="S4919" s="73"/>
    </row>
    <row r="4920" spans="1:19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 t="str">
        <f>IF(DmartSalesData[[#This Row],[sales]]&gt;4000,"High Category",IF(DmartSalesData[[#This Row],[sales]]&gt;2000,"Medium Category","Low Category"))</f>
        <v>High Category</v>
      </c>
      <c r="G4920" s="2">
        <v>0.02</v>
      </c>
      <c r="H4920" s="24">
        <f t="shared" si="152"/>
        <v>89.043400000000005</v>
      </c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63" t="str">
        <f>IF(AND(DmartSalesData[[#This Row],[sales]]&gt;3000,DmartSalesData[[#This Row],[profit]]&gt;500),"Good","Not Good")</f>
        <v>Good</v>
      </c>
      <c r="R4920" s="73">
        <f>YEAR(DmartSalesData[[#This Row],[order_date]])</f>
        <v>2023</v>
      </c>
      <c r="S4920" s="73"/>
    </row>
    <row r="4921" spans="1:19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 t="str">
        <f>IF(DmartSalesData[[#This Row],[sales]]&gt;4000,"High Category",IF(DmartSalesData[[#This Row],[sales]]&gt;2000,"Medium Category","Low Category"))</f>
        <v>High Category</v>
      </c>
      <c r="G4921" s="2">
        <v>0.33</v>
      </c>
      <c r="H4921" s="24">
        <f t="shared" si="152"/>
        <v>1364.1474000000001</v>
      </c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63" t="str">
        <f>IF(AND(DmartSalesData[[#This Row],[sales]]&gt;3000,DmartSalesData[[#This Row],[profit]]&gt;500),"Good","Not Good")</f>
        <v>Good</v>
      </c>
      <c r="R4921" s="73">
        <f>YEAR(DmartSalesData[[#This Row],[order_date]])</f>
        <v>2023</v>
      </c>
      <c r="S4921" s="73"/>
    </row>
    <row r="4922" spans="1:19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 t="str">
        <f>IF(DmartSalesData[[#This Row],[sales]]&gt;4000,"High Category",IF(DmartSalesData[[#This Row],[sales]]&gt;2000,"Medium Category","Low Category"))</f>
        <v>Low Category</v>
      </c>
      <c r="G4922" s="2">
        <v>0.32</v>
      </c>
      <c r="H4922" s="24">
        <f t="shared" si="152"/>
        <v>622.62720000000002</v>
      </c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63" t="str">
        <f>IF(AND(DmartSalesData[[#This Row],[sales]]&gt;3000,DmartSalesData[[#This Row],[profit]]&gt;500),"Good","Not Good")</f>
        <v>Not Good</v>
      </c>
      <c r="R4922" s="73">
        <f>YEAR(DmartSalesData[[#This Row],[order_date]])</f>
        <v>2024</v>
      </c>
      <c r="S4922" s="73"/>
    </row>
    <row r="4923" spans="1:19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 t="str">
        <f>IF(DmartSalesData[[#This Row],[sales]]&gt;4000,"High Category",IF(DmartSalesData[[#This Row],[sales]]&gt;2000,"Medium Category","Low Category"))</f>
        <v>Low Category</v>
      </c>
      <c r="G4923" s="2">
        <v>0.39</v>
      </c>
      <c r="H4923" s="24">
        <f t="shared" si="152"/>
        <v>47.587800000000001</v>
      </c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63" t="str">
        <f>IF(AND(DmartSalesData[[#This Row],[sales]]&gt;3000,DmartSalesData[[#This Row],[profit]]&gt;500),"Good","Not Good")</f>
        <v>Not Good</v>
      </c>
      <c r="R4923" s="73">
        <f>YEAR(DmartSalesData[[#This Row],[order_date]])</f>
        <v>2024</v>
      </c>
      <c r="S4923" s="73"/>
    </row>
    <row r="4924" spans="1:19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 t="str">
        <f>IF(DmartSalesData[[#This Row],[sales]]&gt;4000,"High Category",IF(DmartSalesData[[#This Row],[sales]]&gt;2000,"Medium Category","Low Category"))</f>
        <v>Medium Category</v>
      </c>
      <c r="G4924" s="2">
        <v>0.27</v>
      </c>
      <c r="H4924" s="24">
        <f t="shared" si="152"/>
        <v>928.73520000000008</v>
      </c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63" t="str">
        <f>IF(AND(DmartSalesData[[#This Row],[sales]]&gt;3000,DmartSalesData[[#This Row],[profit]]&gt;500),"Good","Not Good")</f>
        <v>Good</v>
      </c>
      <c r="R4924" s="73">
        <f>YEAR(DmartSalesData[[#This Row],[order_date]])</f>
        <v>2024</v>
      </c>
      <c r="S4924" s="73"/>
    </row>
    <row r="4925" spans="1:19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 t="str">
        <f>IF(DmartSalesData[[#This Row],[sales]]&gt;4000,"High Category",IF(DmartSalesData[[#This Row],[sales]]&gt;2000,"Medium Category","Low Category"))</f>
        <v>Medium Category</v>
      </c>
      <c r="G4925" s="2">
        <v>0.31</v>
      </c>
      <c r="H4925" s="24">
        <f t="shared" si="152"/>
        <v>655.23770000000002</v>
      </c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63" t="str">
        <f>IF(AND(DmartSalesData[[#This Row],[sales]]&gt;3000,DmartSalesData[[#This Row],[profit]]&gt;500),"Good","Not Good")</f>
        <v>Not Good</v>
      </c>
      <c r="R4925" s="73">
        <f>YEAR(DmartSalesData[[#This Row],[order_date]])</f>
        <v>2023</v>
      </c>
      <c r="S4925" s="73"/>
    </row>
    <row r="4926" spans="1:19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 t="str">
        <f>IF(DmartSalesData[[#This Row],[sales]]&gt;4000,"High Category",IF(DmartSalesData[[#This Row],[sales]]&gt;2000,"Medium Category","Low Category"))</f>
        <v>Medium Category</v>
      </c>
      <c r="G4926" s="2">
        <v>0.14000000000000001</v>
      </c>
      <c r="H4926" s="24">
        <f t="shared" si="152"/>
        <v>533.34260000000006</v>
      </c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63" t="str">
        <f>IF(AND(DmartSalesData[[#This Row],[sales]]&gt;3000,DmartSalesData[[#This Row],[profit]]&gt;500),"Good","Not Good")</f>
        <v>Good</v>
      </c>
      <c r="R4926" s="73">
        <f>YEAR(DmartSalesData[[#This Row],[order_date]])</f>
        <v>2024</v>
      </c>
      <c r="S4926" s="73"/>
    </row>
    <row r="4927" spans="1:19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 t="str">
        <f>IF(DmartSalesData[[#This Row],[sales]]&gt;4000,"High Category",IF(DmartSalesData[[#This Row],[sales]]&gt;2000,"Medium Category","Low Category"))</f>
        <v>Medium Category</v>
      </c>
      <c r="G4927" s="2">
        <v>0.04</v>
      </c>
      <c r="H4927" s="24">
        <f t="shared" si="152"/>
        <v>159.7912</v>
      </c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63" t="str">
        <f>IF(AND(DmartSalesData[[#This Row],[sales]]&gt;3000,DmartSalesData[[#This Row],[profit]]&gt;500),"Good","Not Good")</f>
        <v>Good</v>
      </c>
      <c r="R4927" s="73">
        <f>YEAR(DmartSalesData[[#This Row],[order_date]])</f>
        <v>2024</v>
      </c>
      <c r="S4927" s="73"/>
    </row>
    <row r="4928" spans="1:19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 t="str">
        <f>IF(DmartSalesData[[#This Row],[sales]]&gt;4000,"High Category",IF(DmartSalesData[[#This Row],[sales]]&gt;2000,"Medium Category","Low Category"))</f>
        <v>Medium Category</v>
      </c>
      <c r="G4928" s="2">
        <v>0.37</v>
      </c>
      <c r="H4928" s="24">
        <f t="shared" si="152"/>
        <v>834.21679999999992</v>
      </c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63" t="str">
        <f>IF(AND(DmartSalesData[[#This Row],[sales]]&gt;3000,DmartSalesData[[#This Row],[profit]]&gt;500),"Good","Not Good")</f>
        <v>Not Good</v>
      </c>
      <c r="R4928" s="73">
        <f>YEAR(DmartSalesData[[#This Row],[order_date]])</f>
        <v>2024</v>
      </c>
      <c r="S4928" s="73"/>
    </row>
    <row r="4929" spans="1:19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 t="str">
        <f>IF(DmartSalesData[[#This Row],[sales]]&gt;4000,"High Category",IF(DmartSalesData[[#This Row],[sales]]&gt;2000,"Medium Category","Low Category"))</f>
        <v>Medium Category</v>
      </c>
      <c r="G4929" s="2">
        <v>0.31</v>
      </c>
      <c r="H4929" s="24">
        <f t="shared" si="152"/>
        <v>1167.367</v>
      </c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63" t="str">
        <f>IF(AND(DmartSalesData[[#This Row],[sales]]&gt;3000,DmartSalesData[[#This Row],[profit]]&gt;500),"Good","Not Good")</f>
        <v>Good</v>
      </c>
      <c r="R4929" s="73">
        <f>YEAR(DmartSalesData[[#This Row],[order_date]])</f>
        <v>2023</v>
      </c>
      <c r="S4929" s="73"/>
    </row>
    <row r="4930" spans="1:19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 t="str">
        <f>IF(DmartSalesData[[#This Row],[sales]]&gt;4000,"High Category",IF(DmartSalesData[[#This Row],[sales]]&gt;2000,"Medium Category","Low Category"))</f>
        <v>High Category</v>
      </c>
      <c r="G4930" s="2">
        <v>0.47</v>
      </c>
      <c r="H4930" s="24">
        <f t="shared" ref="H4930:H4993" si="154">E4930*G4930</f>
        <v>1981.3742999999997</v>
      </c>
      <c r="I4930" s="2">
        <f t="shared" ref="I4930:I4993" si="155">E4930-H4930</f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63" t="str">
        <f>IF(AND(DmartSalesData[[#This Row],[sales]]&gt;3000,DmartSalesData[[#This Row],[profit]]&gt;500),"Good","Not Good")</f>
        <v>Not Good</v>
      </c>
      <c r="R4930" s="73">
        <f>YEAR(DmartSalesData[[#This Row],[order_date]])</f>
        <v>2024</v>
      </c>
      <c r="S4930" s="73"/>
    </row>
    <row r="4931" spans="1:19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 t="str">
        <f>IF(DmartSalesData[[#This Row],[sales]]&gt;4000,"High Category",IF(DmartSalesData[[#This Row],[sales]]&gt;2000,"Medium Category","Low Category"))</f>
        <v>High Category</v>
      </c>
      <c r="G4931" s="2">
        <v>0.49</v>
      </c>
      <c r="H4931" s="24">
        <f t="shared" si="154"/>
        <v>2278.2696999999998</v>
      </c>
      <c r="I4931" s="2">
        <f t="shared" si="155"/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63" t="str">
        <f>IF(AND(DmartSalesData[[#This Row],[sales]]&gt;3000,DmartSalesData[[#This Row],[profit]]&gt;500),"Good","Not Good")</f>
        <v>Good</v>
      </c>
      <c r="R4931" s="73">
        <f>YEAR(DmartSalesData[[#This Row],[order_date]])</f>
        <v>2024</v>
      </c>
      <c r="S4931" s="73"/>
    </row>
    <row r="4932" spans="1:19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 t="str">
        <f>IF(DmartSalesData[[#This Row],[sales]]&gt;4000,"High Category",IF(DmartSalesData[[#This Row],[sales]]&gt;2000,"Medium Category","Low Category"))</f>
        <v>Medium Category</v>
      </c>
      <c r="G4932" s="2">
        <v>0.42</v>
      </c>
      <c r="H4932" s="24">
        <f t="shared" si="154"/>
        <v>1240.6926000000001</v>
      </c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63" t="str">
        <f>IF(AND(DmartSalesData[[#This Row],[sales]]&gt;3000,DmartSalesData[[#This Row],[profit]]&gt;500),"Good","Not Good")</f>
        <v>Not Good</v>
      </c>
      <c r="R4932" s="73">
        <f>YEAR(DmartSalesData[[#This Row],[order_date]])</f>
        <v>2024</v>
      </c>
      <c r="S4932" s="73"/>
    </row>
    <row r="4933" spans="1:19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 t="str">
        <f>IF(DmartSalesData[[#This Row],[sales]]&gt;4000,"High Category",IF(DmartSalesData[[#This Row],[sales]]&gt;2000,"Medium Category","Low Category"))</f>
        <v>Medium Category</v>
      </c>
      <c r="G4933" s="2">
        <v>0.49</v>
      </c>
      <c r="H4933" s="24">
        <f t="shared" si="154"/>
        <v>1918.1295</v>
      </c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63" t="str">
        <f>IF(AND(DmartSalesData[[#This Row],[sales]]&gt;3000,DmartSalesData[[#This Row],[profit]]&gt;500),"Good","Not Good")</f>
        <v>Not Good</v>
      </c>
      <c r="R4933" s="73">
        <f>YEAR(DmartSalesData[[#This Row],[order_date]])</f>
        <v>2023</v>
      </c>
      <c r="S4933" s="73"/>
    </row>
    <row r="4934" spans="1:19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 t="str">
        <f>IF(DmartSalesData[[#This Row],[sales]]&gt;4000,"High Category",IF(DmartSalesData[[#This Row],[sales]]&gt;2000,"Medium Category","Low Category"))</f>
        <v>Medium Category</v>
      </c>
      <c r="G4934" s="2">
        <v>0.32</v>
      </c>
      <c r="H4934" s="24">
        <f t="shared" si="154"/>
        <v>807.47839999999997</v>
      </c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63" t="str">
        <f>IF(AND(DmartSalesData[[#This Row],[sales]]&gt;3000,DmartSalesData[[#This Row],[profit]]&gt;500),"Good","Not Good")</f>
        <v>Not Good</v>
      </c>
      <c r="R4934" s="73">
        <f>YEAR(DmartSalesData[[#This Row],[order_date]])</f>
        <v>2024</v>
      </c>
      <c r="S4934" s="73"/>
    </row>
    <row r="4935" spans="1:19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 t="str">
        <f>IF(DmartSalesData[[#This Row],[sales]]&gt;4000,"High Category",IF(DmartSalesData[[#This Row],[sales]]&gt;2000,"Medium Category","Low Category"))</f>
        <v>Low Category</v>
      </c>
      <c r="G4935" s="2">
        <v>0.05</v>
      </c>
      <c r="H4935" s="24">
        <f t="shared" si="154"/>
        <v>15.2075</v>
      </c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63" t="str">
        <f>IF(AND(DmartSalesData[[#This Row],[sales]]&gt;3000,DmartSalesData[[#This Row],[profit]]&gt;500),"Good","Not Good")</f>
        <v>Not Good</v>
      </c>
      <c r="R4935" s="73">
        <f>YEAR(DmartSalesData[[#This Row],[order_date]])</f>
        <v>2024</v>
      </c>
      <c r="S4935" s="73"/>
    </row>
    <row r="4936" spans="1:19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 t="str">
        <f>IF(DmartSalesData[[#This Row],[sales]]&gt;4000,"High Category",IF(DmartSalesData[[#This Row],[sales]]&gt;2000,"Medium Category","Low Category"))</f>
        <v>Low Category</v>
      </c>
      <c r="G4936" s="2">
        <v>0.04</v>
      </c>
      <c r="H4936" s="24">
        <f t="shared" si="154"/>
        <v>34.423200000000001</v>
      </c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63" t="str">
        <f>IF(AND(DmartSalesData[[#This Row],[sales]]&gt;3000,DmartSalesData[[#This Row],[profit]]&gt;500),"Good","Not Good")</f>
        <v>Not Good</v>
      </c>
      <c r="R4936" s="73">
        <f>YEAR(DmartSalesData[[#This Row],[order_date]])</f>
        <v>2024</v>
      </c>
      <c r="S4936" s="73"/>
    </row>
    <row r="4937" spans="1:19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 t="str">
        <f>IF(DmartSalesData[[#This Row],[sales]]&gt;4000,"High Category",IF(DmartSalesData[[#This Row],[sales]]&gt;2000,"Medium Category","Low Category"))</f>
        <v>Low Category</v>
      </c>
      <c r="G4937" s="2">
        <v>0.4</v>
      </c>
      <c r="H4937" s="24">
        <f t="shared" si="154"/>
        <v>291.32</v>
      </c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63" t="str">
        <f>IF(AND(DmartSalesData[[#This Row],[sales]]&gt;3000,DmartSalesData[[#This Row],[profit]]&gt;500),"Good","Not Good")</f>
        <v>Not Good</v>
      </c>
      <c r="R4937" s="73">
        <f>YEAR(DmartSalesData[[#This Row],[order_date]])</f>
        <v>2024</v>
      </c>
      <c r="S4937" s="73"/>
    </row>
    <row r="4938" spans="1:19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 t="str">
        <f>IF(DmartSalesData[[#This Row],[sales]]&gt;4000,"High Category",IF(DmartSalesData[[#This Row],[sales]]&gt;2000,"Medium Category","Low Category"))</f>
        <v>Low Category</v>
      </c>
      <c r="G4938" s="2">
        <v>0.12</v>
      </c>
      <c r="H4938" s="24">
        <f t="shared" si="154"/>
        <v>112.99799999999999</v>
      </c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63" t="str">
        <f>IF(AND(DmartSalesData[[#This Row],[sales]]&gt;3000,DmartSalesData[[#This Row],[profit]]&gt;500),"Good","Not Good")</f>
        <v>Not Good</v>
      </c>
      <c r="R4938" s="73">
        <f>YEAR(DmartSalesData[[#This Row],[order_date]])</f>
        <v>2024</v>
      </c>
      <c r="S4938" s="73"/>
    </row>
    <row r="4939" spans="1:19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 t="str">
        <f>IF(DmartSalesData[[#This Row],[sales]]&gt;4000,"High Category",IF(DmartSalesData[[#This Row],[sales]]&gt;2000,"Medium Category","Low Category"))</f>
        <v>Low Category</v>
      </c>
      <c r="G4939" s="2">
        <v>0.03</v>
      </c>
      <c r="H4939" s="24">
        <f t="shared" si="154"/>
        <v>4.5011999999999999</v>
      </c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63" t="str">
        <f>IF(AND(DmartSalesData[[#This Row],[sales]]&gt;3000,DmartSalesData[[#This Row],[profit]]&gt;500),"Good","Not Good")</f>
        <v>Not Good</v>
      </c>
      <c r="R4939" s="73">
        <f>YEAR(DmartSalesData[[#This Row],[order_date]])</f>
        <v>2023</v>
      </c>
      <c r="S4939" s="73"/>
    </row>
    <row r="4940" spans="1:19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 t="str">
        <f>IF(DmartSalesData[[#This Row],[sales]]&gt;4000,"High Category",IF(DmartSalesData[[#This Row],[sales]]&gt;2000,"Medium Category","Low Category"))</f>
        <v>High Category</v>
      </c>
      <c r="G4940" s="2">
        <v>0.24</v>
      </c>
      <c r="H4940" s="24">
        <f t="shared" si="154"/>
        <v>1033.8383999999999</v>
      </c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63" t="str">
        <f>IF(AND(DmartSalesData[[#This Row],[sales]]&gt;3000,DmartSalesData[[#This Row],[profit]]&gt;500),"Good","Not Good")</f>
        <v>Good</v>
      </c>
      <c r="R4940" s="73">
        <f>YEAR(DmartSalesData[[#This Row],[order_date]])</f>
        <v>2023</v>
      </c>
      <c r="S4940" s="73"/>
    </row>
    <row r="4941" spans="1:19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 t="str">
        <f>IF(DmartSalesData[[#This Row],[sales]]&gt;4000,"High Category",IF(DmartSalesData[[#This Row],[sales]]&gt;2000,"Medium Category","Low Category"))</f>
        <v>Medium Category</v>
      </c>
      <c r="G4941" s="2">
        <v>0.16</v>
      </c>
      <c r="H4941" s="24">
        <f t="shared" si="154"/>
        <v>455.15680000000003</v>
      </c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63" t="str">
        <f>IF(AND(DmartSalesData[[#This Row],[sales]]&gt;3000,DmartSalesData[[#This Row],[profit]]&gt;500),"Good","Not Good")</f>
        <v>Not Good</v>
      </c>
      <c r="R4941" s="73">
        <f>YEAR(DmartSalesData[[#This Row],[order_date]])</f>
        <v>2024</v>
      </c>
      <c r="S4941" s="73"/>
    </row>
    <row r="4942" spans="1:19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 t="str">
        <f>IF(DmartSalesData[[#This Row],[sales]]&gt;4000,"High Category",IF(DmartSalesData[[#This Row],[sales]]&gt;2000,"Medium Category","Low Category"))</f>
        <v>Low Category</v>
      </c>
      <c r="G4942" s="2">
        <v>0.28999999999999998</v>
      </c>
      <c r="H4942" s="24">
        <f t="shared" si="154"/>
        <v>573.45759999999996</v>
      </c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63" t="str">
        <f>IF(AND(DmartSalesData[[#This Row],[sales]]&gt;3000,DmartSalesData[[#This Row],[profit]]&gt;500),"Good","Not Good")</f>
        <v>Not Good</v>
      </c>
      <c r="R4942" s="73">
        <f>YEAR(DmartSalesData[[#This Row],[order_date]])</f>
        <v>2023</v>
      </c>
      <c r="S4942" s="73"/>
    </row>
    <row r="4943" spans="1:19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 t="str">
        <f>IF(DmartSalesData[[#This Row],[sales]]&gt;4000,"High Category",IF(DmartSalesData[[#This Row],[sales]]&gt;2000,"Medium Category","Low Category"))</f>
        <v>Medium Category</v>
      </c>
      <c r="G4943" s="2">
        <v>0.3</v>
      </c>
      <c r="H4943" s="24">
        <f t="shared" si="154"/>
        <v>632.37599999999998</v>
      </c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63" t="str">
        <f>IF(AND(DmartSalesData[[#This Row],[sales]]&gt;3000,DmartSalesData[[#This Row],[profit]]&gt;500),"Good","Not Good")</f>
        <v>Not Good</v>
      </c>
      <c r="R4943" s="73">
        <f>YEAR(DmartSalesData[[#This Row],[order_date]])</f>
        <v>2024</v>
      </c>
      <c r="S4943" s="73"/>
    </row>
    <row r="4944" spans="1:19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 t="str">
        <f>IF(DmartSalesData[[#This Row],[sales]]&gt;4000,"High Category",IF(DmartSalesData[[#This Row],[sales]]&gt;2000,"Medium Category","Low Category"))</f>
        <v>Medium Category</v>
      </c>
      <c r="G4944" s="2">
        <v>0.34</v>
      </c>
      <c r="H4944" s="24">
        <f t="shared" si="154"/>
        <v>805.94280000000003</v>
      </c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63" t="str">
        <f>IF(AND(DmartSalesData[[#This Row],[sales]]&gt;3000,DmartSalesData[[#This Row],[profit]]&gt;500),"Good","Not Good")</f>
        <v>Not Good</v>
      </c>
      <c r="R4944" s="73">
        <f>YEAR(DmartSalesData[[#This Row],[order_date]])</f>
        <v>2024</v>
      </c>
      <c r="S4944" s="73"/>
    </row>
    <row r="4945" spans="1:19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 t="str">
        <f>IF(DmartSalesData[[#This Row],[sales]]&gt;4000,"High Category",IF(DmartSalesData[[#This Row],[sales]]&gt;2000,"Medium Category","Low Category"))</f>
        <v>Low Category</v>
      </c>
      <c r="G4945" s="2">
        <v>0.28999999999999998</v>
      </c>
      <c r="H4945" s="24">
        <f t="shared" si="154"/>
        <v>133.98869999999999</v>
      </c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63" t="str">
        <f>IF(AND(DmartSalesData[[#This Row],[sales]]&gt;3000,DmartSalesData[[#This Row],[profit]]&gt;500),"Good","Not Good")</f>
        <v>Not Good</v>
      </c>
      <c r="R4945" s="73">
        <f>YEAR(DmartSalesData[[#This Row],[order_date]])</f>
        <v>2024</v>
      </c>
      <c r="S4945" s="73"/>
    </row>
    <row r="4946" spans="1:19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 t="str">
        <f>IF(DmartSalesData[[#This Row],[sales]]&gt;4000,"High Category",IF(DmartSalesData[[#This Row],[sales]]&gt;2000,"Medium Category","Low Category"))</f>
        <v>Low Category</v>
      </c>
      <c r="G4946" s="2">
        <v>0.19</v>
      </c>
      <c r="H4946" s="24">
        <f t="shared" si="154"/>
        <v>274.71339999999998</v>
      </c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63" t="str">
        <f>IF(AND(DmartSalesData[[#This Row],[sales]]&gt;3000,DmartSalesData[[#This Row],[profit]]&gt;500),"Good","Not Good")</f>
        <v>Not Good</v>
      </c>
      <c r="R4946" s="73">
        <f>YEAR(DmartSalesData[[#This Row],[order_date]])</f>
        <v>2024</v>
      </c>
      <c r="S4946" s="73"/>
    </row>
    <row r="4947" spans="1:19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 t="str">
        <f>IF(DmartSalesData[[#This Row],[sales]]&gt;4000,"High Category",IF(DmartSalesData[[#This Row],[sales]]&gt;2000,"Medium Category","Low Category"))</f>
        <v>High Category</v>
      </c>
      <c r="G4947" s="2">
        <v>0.01</v>
      </c>
      <c r="H4947" s="24">
        <f t="shared" si="154"/>
        <v>42.729700000000001</v>
      </c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63" t="str">
        <f>IF(AND(DmartSalesData[[#This Row],[sales]]&gt;3000,DmartSalesData[[#This Row],[profit]]&gt;500),"Good","Not Good")</f>
        <v>Good</v>
      </c>
      <c r="R4947" s="73">
        <f>YEAR(DmartSalesData[[#This Row],[order_date]])</f>
        <v>2024</v>
      </c>
      <c r="S4947" s="73"/>
    </row>
    <row r="4948" spans="1:19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 t="str">
        <f>IF(DmartSalesData[[#This Row],[sales]]&gt;4000,"High Category",IF(DmartSalesData[[#This Row],[sales]]&gt;2000,"Medium Category","Low Category"))</f>
        <v>Medium Category</v>
      </c>
      <c r="G4948" s="2">
        <v>0.45</v>
      </c>
      <c r="H4948" s="24">
        <f t="shared" si="154"/>
        <v>1684.8045000000002</v>
      </c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63" t="str">
        <f>IF(AND(DmartSalesData[[#This Row],[sales]]&gt;3000,DmartSalesData[[#This Row],[profit]]&gt;500),"Good","Not Good")</f>
        <v>Not Good</v>
      </c>
      <c r="R4948" s="73">
        <f>YEAR(DmartSalesData[[#This Row],[order_date]])</f>
        <v>2023</v>
      </c>
      <c r="S4948" s="73"/>
    </row>
    <row r="4949" spans="1:19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 t="str">
        <f>IF(DmartSalesData[[#This Row],[sales]]&gt;4000,"High Category",IF(DmartSalesData[[#This Row],[sales]]&gt;2000,"Medium Category","Low Category"))</f>
        <v>Medium Category</v>
      </c>
      <c r="G4949" s="2">
        <v>0.16</v>
      </c>
      <c r="H4949" s="24">
        <f t="shared" si="154"/>
        <v>457.71039999999999</v>
      </c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63" t="str">
        <f>IF(AND(DmartSalesData[[#This Row],[sales]]&gt;3000,DmartSalesData[[#This Row],[profit]]&gt;500),"Good","Not Good")</f>
        <v>Not Good</v>
      </c>
      <c r="R4949" s="73">
        <f>YEAR(DmartSalesData[[#This Row],[order_date]])</f>
        <v>2024</v>
      </c>
      <c r="S4949" s="73"/>
    </row>
    <row r="4950" spans="1:19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 t="str">
        <f>IF(DmartSalesData[[#This Row],[sales]]&gt;4000,"High Category",IF(DmartSalesData[[#This Row],[sales]]&gt;2000,"Medium Category","Low Category"))</f>
        <v>Medium Category</v>
      </c>
      <c r="G4950" s="2">
        <v>0.25</v>
      </c>
      <c r="H4950" s="24">
        <f t="shared" si="154"/>
        <v>613.86249999999995</v>
      </c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63" t="str">
        <f>IF(AND(DmartSalesData[[#This Row],[sales]]&gt;3000,DmartSalesData[[#This Row],[profit]]&gt;500),"Good","Not Good")</f>
        <v>Not Good</v>
      </c>
      <c r="R4950" s="73">
        <f>YEAR(DmartSalesData[[#This Row],[order_date]])</f>
        <v>2023</v>
      </c>
      <c r="S4950" s="73"/>
    </row>
    <row r="4951" spans="1:19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 t="str">
        <f>IF(DmartSalesData[[#This Row],[sales]]&gt;4000,"High Category",IF(DmartSalesData[[#This Row],[sales]]&gt;2000,"Medium Category","Low Category"))</f>
        <v>Low Category</v>
      </c>
      <c r="G4951" s="2">
        <v>0.28000000000000003</v>
      </c>
      <c r="H4951" s="24">
        <f t="shared" si="154"/>
        <v>383.31160000000006</v>
      </c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63" t="str">
        <f>IF(AND(DmartSalesData[[#This Row],[sales]]&gt;3000,DmartSalesData[[#This Row],[profit]]&gt;500),"Good","Not Good")</f>
        <v>Not Good</v>
      </c>
      <c r="R4951" s="73">
        <f>YEAR(DmartSalesData[[#This Row],[order_date]])</f>
        <v>2023</v>
      </c>
      <c r="S4951" s="73"/>
    </row>
    <row r="4952" spans="1:19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 t="str">
        <f>IF(DmartSalesData[[#This Row],[sales]]&gt;4000,"High Category",IF(DmartSalesData[[#This Row],[sales]]&gt;2000,"Medium Category","Low Category"))</f>
        <v>Medium Category</v>
      </c>
      <c r="G4952" s="2">
        <v>0.16</v>
      </c>
      <c r="H4952" s="24">
        <f t="shared" si="154"/>
        <v>385.464</v>
      </c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63" t="str">
        <f>IF(AND(DmartSalesData[[#This Row],[sales]]&gt;3000,DmartSalesData[[#This Row],[profit]]&gt;500),"Good","Not Good")</f>
        <v>Not Good</v>
      </c>
      <c r="R4952" s="73">
        <f>YEAR(DmartSalesData[[#This Row],[order_date]])</f>
        <v>2024</v>
      </c>
      <c r="S4952" s="73"/>
    </row>
    <row r="4953" spans="1:19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 t="str">
        <f>IF(DmartSalesData[[#This Row],[sales]]&gt;4000,"High Category",IF(DmartSalesData[[#This Row],[sales]]&gt;2000,"Medium Category","Low Category"))</f>
        <v>Medium Category</v>
      </c>
      <c r="G4953" s="2">
        <v>0.15</v>
      </c>
      <c r="H4953" s="24">
        <f t="shared" si="154"/>
        <v>454.42349999999993</v>
      </c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63" t="str">
        <f>IF(AND(DmartSalesData[[#This Row],[sales]]&gt;3000,DmartSalesData[[#This Row],[profit]]&gt;500),"Good","Not Good")</f>
        <v>Not Good</v>
      </c>
      <c r="R4953" s="73">
        <f>YEAR(DmartSalesData[[#This Row],[order_date]])</f>
        <v>2023</v>
      </c>
      <c r="S4953" s="73"/>
    </row>
    <row r="4954" spans="1:19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 t="str">
        <f>IF(DmartSalesData[[#This Row],[sales]]&gt;4000,"High Category",IF(DmartSalesData[[#This Row],[sales]]&gt;2000,"Medium Category","Low Category"))</f>
        <v>Medium Category</v>
      </c>
      <c r="G4954" s="2">
        <v>0.13</v>
      </c>
      <c r="H4954" s="24">
        <f t="shared" si="154"/>
        <v>466.95089999999999</v>
      </c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63" t="str">
        <f>IF(AND(DmartSalesData[[#This Row],[sales]]&gt;3000,DmartSalesData[[#This Row],[profit]]&gt;500),"Good","Not Good")</f>
        <v>Good</v>
      </c>
      <c r="R4954" s="73">
        <f>YEAR(DmartSalesData[[#This Row],[order_date]])</f>
        <v>2023</v>
      </c>
      <c r="S4954" s="73"/>
    </row>
    <row r="4955" spans="1:19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 t="str">
        <f>IF(DmartSalesData[[#This Row],[sales]]&gt;4000,"High Category",IF(DmartSalesData[[#This Row],[sales]]&gt;2000,"Medium Category","Low Category"))</f>
        <v>Low Category</v>
      </c>
      <c r="G4955" s="2">
        <v>0.12</v>
      </c>
      <c r="H4955" s="24">
        <f t="shared" si="154"/>
        <v>109.98479999999999</v>
      </c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63" t="str">
        <f>IF(AND(DmartSalesData[[#This Row],[sales]]&gt;3000,DmartSalesData[[#This Row],[profit]]&gt;500),"Good","Not Good")</f>
        <v>Not Good</v>
      </c>
      <c r="R4955" s="73">
        <f>YEAR(DmartSalesData[[#This Row],[order_date]])</f>
        <v>2023</v>
      </c>
      <c r="S4955" s="73"/>
    </row>
    <row r="4956" spans="1:19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 t="str">
        <f>IF(DmartSalesData[[#This Row],[sales]]&gt;4000,"High Category",IF(DmartSalesData[[#This Row],[sales]]&gt;2000,"Medium Category","Low Category"))</f>
        <v>High Category</v>
      </c>
      <c r="G4956" s="2">
        <v>0.02</v>
      </c>
      <c r="H4956" s="24">
        <f t="shared" si="154"/>
        <v>81.684799999999996</v>
      </c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63" t="str">
        <f>IF(AND(DmartSalesData[[#This Row],[sales]]&gt;3000,DmartSalesData[[#This Row],[profit]]&gt;500),"Good","Not Good")</f>
        <v>Good</v>
      </c>
      <c r="R4956" s="73">
        <f>YEAR(DmartSalesData[[#This Row],[order_date]])</f>
        <v>2024</v>
      </c>
      <c r="S4956" s="73"/>
    </row>
    <row r="4957" spans="1:19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 t="str">
        <f>IF(DmartSalesData[[#This Row],[sales]]&gt;4000,"High Category",IF(DmartSalesData[[#This Row],[sales]]&gt;2000,"Medium Category","Low Category"))</f>
        <v>Low Category</v>
      </c>
      <c r="G4957" s="2">
        <v>0.48</v>
      </c>
      <c r="H4957" s="24">
        <f t="shared" si="154"/>
        <v>861.35039999999992</v>
      </c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63" t="str">
        <f>IF(AND(DmartSalesData[[#This Row],[sales]]&gt;3000,DmartSalesData[[#This Row],[profit]]&gt;500),"Good","Not Good")</f>
        <v>Not Good</v>
      </c>
      <c r="R4957" s="73">
        <f>YEAR(DmartSalesData[[#This Row],[order_date]])</f>
        <v>2024</v>
      </c>
      <c r="S4957" s="73"/>
    </row>
    <row r="4958" spans="1:19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 t="str">
        <f>IF(DmartSalesData[[#This Row],[sales]]&gt;4000,"High Category",IF(DmartSalesData[[#This Row],[sales]]&gt;2000,"Medium Category","Low Category"))</f>
        <v>Medium Category</v>
      </c>
      <c r="G4958" s="2">
        <v>0.3</v>
      </c>
      <c r="H4958" s="24">
        <f t="shared" si="154"/>
        <v>769.78800000000001</v>
      </c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63" t="str">
        <f>IF(AND(DmartSalesData[[#This Row],[sales]]&gt;3000,DmartSalesData[[#This Row],[profit]]&gt;500),"Good","Not Good")</f>
        <v>Not Good</v>
      </c>
      <c r="R4958" s="73">
        <f>YEAR(DmartSalesData[[#This Row],[order_date]])</f>
        <v>2023</v>
      </c>
      <c r="S4958" s="73"/>
    </row>
    <row r="4959" spans="1:19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 t="str">
        <f>IF(DmartSalesData[[#This Row],[sales]]&gt;4000,"High Category",IF(DmartSalesData[[#This Row],[sales]]&gt;2000,"Medium Category","Low Category"))</f>
        <v>Medium Category</v>
      </c>
      <c r="G4959" s="2">
        <v>0.05</v>
      </c>
      <c r="H4959" s="24">
        <f t="shared" si="154"/>
        <v>153.93650000000002</v>
      </c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63" t="str">
        <f>IF(AND(DmartSalesData[[#This Row],[sales]]&gt;3000,DmartSalesData[[#This Row],[profit]]&gt;500),"Good","Not Good")</f>
        <v>Good</v>
      </c>
      <c r="R4959" s="73">
        <f>YEAR(DmartSalesData[[#This Row],[order_date]])</f>
        <v>2023</v>
      </c>
      <c r="S4959" s="73"/>
    </row>
    <row r="4960" spans="1:19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 t="str">
        <f>IF(DmartSalesData[[#This Row],[sales]]&gt;4000,"High Category",IF(DmartSalesData[[#This Row],[sales]]&gt;2000,"Medium Category","Low Category"))</f>
        <v>Medium Category</v>
      </c>
      <c r="G4960" s="2">
        <v>0.3</v>
      </c>
      <c r="H4960" s="24">
        <f t="shared" si="154"/>
        <v>747.50099999999998</v>
      </c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63" t="str">
        <f>IF(AND(DmartSalesData[[#This Row],[sales]]&gt;3000,DmartSalesData[[#This Row],[profit]]&gt;500),"Good","Not Good")</f>
        <v>Not Good</v>
      </c>
      <c r="R4960" s="73">
        <f>YEAR(DmartSalesData[[#This Row],[order_date]])</f>
        <v>2024</v>
      </c>
      <c r="S4960" s="73"/>
    </row>
    <row r="4961" spans="1:19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 t="str">
        <f>IF(DmartSalesData[[#This Row],[sales]]&gt;4000,"High Category",IF(DmartSalesData[[#This Row],[sales]]&gt;2000,"Medium Category","Low Category"))</f>
        <v>Medium Category</v>
      </c>
      <c r="G4961" s="2">
        <v>0.12</v>
      </c>
      <c r="H4961" s="24">
        <f t="shared" si="154"/>
        <v>348.31080000000003</v>
      </c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63" t="str">
        <f>IF(AND(DmartSalesData[[#This Row],[sales]]&gt;3000,DmartSalesData[[#This Row],[profit]]&gt;500),"Good","Not Good")</f>
        <v>Not Good</v>
      </c>
      <c r="R4961" s="73">
        <f>YEAR(DmartSalesData[[#This Row],[order_date]])</f>
        <v>2024</v>
      </c>
      <c r="S4961" s="73"/>
    </row>
    <row r="4962" spans="1:19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 t="str">
        <f>IF(DmartSalesData[[#This Row],[sales]]&gt;4000,"High Category",IF(DmartSalesData[[#This Row],[sales]]&gt;2000,"Medium Category","Low Category"))</f>
        <v>Low Category</v>
      </c>
      <c r="G4962" s="2">
        <v>0.16</v>
      </c>
      <c r="H4962" s="24">
        <f t="shared" si="154"/>
        <v>103.43360000000001</v>
      </c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63" t="str">
        <f>IF(AND(DmartSalesData[[#This Row],[sales]]&gt;3000,DmartSalesData[[#This Row],[profit]]&gt;500),"Good","Not Good")</f>
        <v>Not Good</v>
      </c>
      <c r="R4962" s="73">
        <f>YEAR(DmartSalesData[[#This Row],[order_date]])</f>
        <v>2023</v>
      </c>
      <c r="S4962" s="73"/>
    </row>
    <row r="4963" spans="1:19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 t="str">
        <f>IF(DmartSalesData[[#This Row],[sales]]&gt;4000,"High Category",IF(DmartSalesData[[#This Row],[sales]]&gt;2000,"Medium Category","Low Category"))</f>
        <v>Medium Category</v>
      </c>
      <c r="G4963" s="2">
        <v>0.4</v>
      </c>
      <c r="H4963" s="24">
        <f t="shared" si="154"/>
        <v>887.024</v>
      </c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63" t="str">
        <f>IF(AND(DmartSalesData[[#This Row],[sales]]&gt;3000,DmartSalesData[[#This Row],[profit]]&gt;500),"Good","Not Good")</f>
        <v>Not Good</v>
      </c>
      <c r="R4963" s="73">
        <f>YEAR(DmartSalesData[[#This Row],[order_date]])</f>
        <v>2023</v>
      </c>
      <c r="S4963" s="73"/>
    </row>
    <row r="4964" spans="1:19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 t="str">
        <f>IF(DmartSalesData[[#This Row],[sales]]&gt;4000,"High Category",IF(DmartSalesData[[#This Row],[sales]]&gt;2000,"Medium Category","Low Category"))</f>
        <v>Low Category</v>
      </c>
      <c r="G4964" s="2">
        <v>0.44</v>
      </c>
      <c r="H4964" s="24">
        <f t="shared" si="154"/>
        <v>648.68759999999997</v>
      </c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63" t="str">
        <f>IF(AND(DmartSalesData[[#This Row],[sales]]&gt;3000,DmartSalesData[[#This Row],[profit]]&gt;500),"Good","Not Good")</f>
        <v>Not Good</v>
      </c>
      <c r="R4964" s="73">
        <f>YEAR(DmartSalesData[[#This Row],[order_date]])</f>
        <v>2024</v>
      </c>
      <c r="S4964" s="73"/>
    </row>
    <row r="4965" spans="1:19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 t="str">
        <f>IF(DmartSalesData[[#This Row],[sales]]&gt;4000,"High Category",IF(DmartSalesData[[#This Row],[sales]]&gt;2000,"Medium Category","Low Category"))</f>
        <v>Low Category</v>
      </c>
      <c r="G4965" s="2">
        <v>0.35</v>
      </c>
      <c r="H4965" s="24">
        <f t="shared" si="154"/>
        <v>182.53549999999998</v>
      </c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63" t="str">
        <f>IF(AND(DmartSalesData[[#This Row],[sales]]&gt;3000,DmartSalesData[[#This Row],[profit]]&gt;500),"Good","Not Good")</f>
        <v>Not Good</v>
      </c>
      <c r="R4965" s="73">
        <f>YEAR(DmartSalesData[[#This Row],[order_date]])</f>
        <v>2023</v>
      </c>
      <c r="S4965" s="73"/>
    </row>
    <row r="4966" spans="1:19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 t="str">
        <f>IF(DmartSalesData[[#This Row],[sales]]&gt;4000,"High Category",IF(DmartSalesData[[#This Row],[sales]]&gt;2000,"Medium Category","Low Category"))</f>
        <v>Low Category</v>
      </c>
      <c r="G4966" s="2">
        <v>0.47</v>
      </c>
      <c r="H4966" s="24">
        <f t="shared" si="154"/>
        <v>488.36759999999992</v>
      </c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63" t="str">
        <f>IF(AND(DmartSalesData[[#This Row],[sales]]&gt;3000,DmartSalesData[[#This Row],[profit]]&gt;500),"Good","Not Good")</f>
        <v>Not Good</v>
      </c>
      <c r="R4966" s="73">
        <f>YEAR(DmartSalesData[[#This Row],[order_date]])</f>
        <v>2023</v>
      </c>
      <c r="S4966" s="73"/>
    </row>
    <row r="4967" spans="1:19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 t="str">
        <f>IF(DmartSalesData[[#This Row],[sales]]&gt;4000,"High Category",IF(DmartSalesData[[#This Row],[sales]]&gt;2000,"Medium Category","Low Category"))</f>
        <v>Medium Category</v>
      </c>
      <c r="G4967" s="2">
        <v>0.45</v>
      </c>
      <c r="H4967" s="24">
        <f t="shared" si="154"/>
        <v>1373.3910000000001</v>
      </c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63" t="str">
        <f>IF(AND(DmartSalesData[[#This Row],[sales]]&gt;3000,DmartSalesData[[#This Row],[profit]]&gt;500),"Good","Not Good")</f>
        <v>Good</v>
      </c>
      <c r="R4967" s="73">
        <f>YEAR(DmartSalesData[[#This Row],[order_date]])</f>
        <v>2024</v>
      </c>
      <c r="S4967" s="73"/>
    </row>
    <row r="4968" spans="1:19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 t="str">
        <f>IF(DmartSalesData[[#This Row],[sales]]&gt;4000,"High Category",IF(DmartSalesData[[#This Row],[sales]]&gt;2000,"Medium Category","Low Category"))</f>
        <v>Low Category</v>
      </c>
      <c r="G4968" s="2">
        <v>0.28000000000000003</v>
      </c>
      <c r="H4968" s="24">
        <f t="shared" si="154"/>
        <v>297.8528</v>
      </c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63" t="str">
        <f>IF(AND(DmartSalesData[[#This Row],[sales]]&gt;3000,DmartSalesData[[#This Row],[profit]]&gt;500),"Good","Not Good")</f>
        <v>Not Good</v>
      </c>
      <c r="R4968" s="73">
        <f>YEAR(DmartSalesData[[#This Row],[order_date]])</f>
        <v>2023</v>
      </c>
      <c r="S4968" s="73"/>
    </row>
    <row r="4969" spans="1:19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 t="str">
        <f>IF(DmartSalesData[[#This Row],[sales]]&gt;4000,"High Category",IF(DmartSalesData[[#This Row],[sales]]&gt;2000,"Medium Category","Low Category"))</f>
        <v>Low Category</v>
      </c>
      <c r="G4969" s="2">
        <v>0.45</v>
      </c>
      <c r="H4969" s="24">
        <f t="shared" si="154"/>
        <v>444.24450000000002</v>
      </c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63" t="str">
        <f>IF(AND(DmartSalesData[[#This Row],[sales]]&gt;3000,DmartSalesData[[#This Row],[profit]]&gt;500),"Good","Not Good")</f>
        <v>Not Good</v>
      </c>
      <c r="R4969" s="73">
        <f>YEAR(DmartSalesData[[#This Row],[order_date]])</f>
        <v>2023</v>
      </c>
      <c r="S4969" s="73"/>
    </row>
    <row r="4970" spans="1:19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 t="str">
        <f>IF(DmartSalesData[[#This Row],[sales]]&gt;4000,"High Category",IF(DmartSalesData[[#This Row],[sales]]&gt;2000,"Medium Category","Low Category"))</f>
        <v>Medium Category</v>
      </c>
      <c r="G4970" s="2">
        <v>0.27</v>
      </c>
      <c r="H4970" s="24">
        <f t="shared" si="154"/>
        <v>758.39490000000001</v>
      </c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63" t="str">
        <f>IF(AND(DmartSalesData[[#This Row],[sales]]&gt;3000,DmartSalesData[[#This Row],[profit]]&gt;500),"Good","Not Good")</f>
        <v>Not Good</v>
      </c>
      <c r="R4970" s="73">
        <f>YEAR(DmartSalesData[[#This Row],[order_date]])</f>
        <v>2023</v>
      </c>
      <c r="S4970" s="73"/>
    </row>
    <row r="4971" spans="1:19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 t="str">
        <f>IF(DmartSalesData[[#This Row],[sales]]&gt;4000,"High Category",IF(DmartSalesData[[#This Row],[sales]]&gt;2000,"Medium Category","Low Category"))</f>
        <v>High Category</v>
      </c>
      <c r="G4971" s="2">
        <v>0.05</v>
      </c>
      <c r="H4971" s="24">
        <f t="shared" si="154"/>
        <v>226.65200000000002</v>
      </c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63" t="str">
        <f>IF(AND(DmartSalesData[[#This Row],[sales]]&gt;3000,DmartSalesData[[#This Row],[profit]]&gt;500),"Good","Not Good")</f>
        <v>Good</v>
      </c>
      <c r="R4971" s="73">
        <f>YEAR(DmartSalesData[[#This Row],[order_date]])</f>
        <v>2023</v>
      </c>
      <c r="S4971" s="73"/>
    </row>
    <row r="4972" spans="1:19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 t="str">
        <f>IF(DmartSalesData[[#This Row],[sales]]&gt;4000,"High Category",IF(DmartSalesData[[#This Row],[sales]]&gt;2000,"Medium Category","Low Category"))</f>
        <v>Medium Category</v>
      </c>
      <c r="G4972" s="2">
        <v>0.41</v>
      </c>
      <c r="H4972" s="24">
        <f t="shared" si="154"/>
        <v>1625.4819</v>
      </c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63" t="str">
        <f>IF(AND(DmartSalesData[[#This Row],[sales]]&gt;3000,DmartSalesData[[#This Row],[profit]]&gt;500),"Good","Not Good")</f>
        <v>Good</v>
      </c>
      <c r="R4972" s="73">
        <f>YEAR(DmartSalesData[[#This Row],[order_date]])</f>
        <v>2024</v>
      </c>
      <c r="S4972" s="73"/>
    </row>
    <row r="4973" spans="1:19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 t="str">
        <f>IF(DmartSalesData[[#This Row],[sales]]&gt;4000,"High Category",IF(DmartSalesData[[#This Row],[sales]]&gt;2000,"Medium Category","Low Category"))</f>
        <v>High Category</v>
      </c>
      <c r="G4973" s="2">
        <v>7.0000000000000007E-2</v>
      </c>
      <c r="H4973" s="24">
        <f t="shared" si="154"/>
        <v>317.44580000000002</v>
      </c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63" t="str">
        <f>IF(AND(DmartSalesData[[#This Row],[sales]]&gt;3000,DmartSalesData[[#This Row],[profit]]&gt;500),"Good","Not Good")</f>
        <v>Good</v>
      </c>
      <c r="R4973" s="73">
        <f>YEAR(DmartSalesData[[#This Row],[order_date]])</f>
        <v>2023</v>
      </c>
      <c r="S4973" s="73"/>
    </row>
    <row r="4974" spans="1:19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 t="str">
        <f>IF(DmartSalesData[[#This Row],[sales]]&gt;4000,"High Category",IF(DmartSalesData[[#This Row],[sales]]&gt;2000,"Medium Category","Low Category"))</f>
        <v>Medium Category</v>
      </c>
      <c r="G4974" s="2">
        <v>0.16</v>
      </c>
      <c r="H4974" s="24">
        <f t="shared" si="154"/>
        <v>473.05599999999998</v>
      </c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63" t="str">
        <f>IF(AND(DmartSalesData[[#This Row],[sales]]&gt;3000,DmartSalesData[[#This Row],[profit]]&gt;500),"Good","Not Good")</f>
        <v>Not Good</v>
      </c>
      <c r="R4974" s="73">
        <f>YEAR(DmartSalesData[[#This Row],[order_date]])</f>
        <v>2024</v>
      </c>
      <c r="S4974" s="73"/>
    </row>
    <row r="4975" spans="1:19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 t="str">
        <f>IF(DmartSalesData[[#This Row],[sales]]&gt;4000,"High Category",IF(DmartSalesData[[#This Row],[sales]]&gt;2000,"Medium Category","Low Category"))</f>
        <v>Medium Category</v>
      </c>
      <c r="G4975" s="2">
        <v>0.19</v>
      </c>
      <c r="H4975" s="24">
        <f t="shared" si="154"/>
        <v>400.64350000000002</v>
      </c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63" t="str">
        <f>IF(AND(DmartSalesData[[#This Row],[sales]]&gt;3000,DmartSalesData[[#This Row],[profit]]&gt;500),"Good","Not Good")</f>
        <v>Not Good</v>
      </c>
      <c r="R4975" s="73">
        <f>YEAR(DmartSalesData[[#This Row],[order_date]])</f>
        <v>2023</v>
      </c>
      <c r="S4975" s="73"/>
    </row>
    <row r="4976" spans="1:19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 t="str">
        <f>IF(DmartSalesData[[#This Row],[sales]]&gt;4000,"High Category",IF(DmartSalesData[[#This Row],[sales]]&gt;2000,"Medium Category","Low Category"))</f>
        <v>Medium Category</v>
      </c>
      <c r="G4976" s="2">
        <v>0.4</v>
      </c>
      <c r="H4976" s="24">
        <f t="shared" si="154"/>
        <v>1470.096</v>
      </c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63" t="str">
        <f>IF(AND(DmartSalesData[[#This Row],[sales]]&gt;3000,DmartSalesData[[#This Row],[profit]]&gt;500),"Good","Not Good")</f>
        <v>Not Good</v>
      </c>
      <c r="R4976" s="73">
        <f>YEAR(DmartSalesData[[#This Row],[order_date]])</f>
        <v>2024</v>
      </c>
      <c r="S4976" s="73"/>
    </row>
    <row r="4977" spans="1:19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 t="str">
        <f>IF(DmartSalesData[[#This Row],[sales]]&gt;4000,"High Category",IF(DmartSalesData[[#This Row],[sales]]&gt;2000,"Medium Category","Low Category"))</f>
        <v>Low Category</v>
      </c>
      <c r="G4977" s="2">
        <v>0.04</v>
      </c>
      <c r="H4977" s="24">
        <f t="shared" si="154"/>
        <v>55.227200000000003</v>
      </c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63" t="str">
        <f>IF(AND(DmartSalesData[[#This Row],[sales]]&gt;3000,DmartSalesData[[#This Row],[profit]]&gt;500),"Good","Not Good")</f>
        <v>Not Good</v>
      </c>
      <c r="R4977" s="73">
        <f>YEAR(DmartSalesData[[#This Row],[order_date]])</f>
        <v>2024</v>
      </c>
      <c r="S4977" s="73"/>
    </row>
    <row r="4978" spans="1:19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 t="str">
        <f>IF(DmartSalesData[[#This Row],[sales]]&gt;4000,"High Category",IF(DmartSalesData[[#This Row],[sales]]&gt;2000,"Medium Category","Low Category"))</f>
        <v>Low Category</v>
      </c>
      <c r="G4978" s="2">
        <v>0.22</v>
      </c>
      <c r="H4978" s="24">
        <f t="shared" si="154"/>
        <v>106.1412</v>
      </c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63" t="str">
        <f>IF(AND(DmartSalesData[[#This Row],[sales]]&gt;3000,DmartSalesData[[#This Row],[profit]]&gt;500),"Good","Not Good")</f>
        <v>Not Good</v>
      </c>
      <c r="R4978" s="73">
        <f>YEAR(DmartSalesData[[#This Row],[order_date]])</f>
        <v>2023</v>
      </c>
      <c r="S4978" s="73"/>
    </row>
    <row r="4979" spans="1:19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 t="str">
        <f>IF(DmartSalesData[[#This Row],[sales]]&gt;4000,"High Category",IF(DmartSalesData[[#This Row],[sales]]&gt;2000,"Medium Category","Low Category"))</f>
        <v>Low Category</v>
      </c>
      <c r="G4979" s="2">
        <v>0.22</v>
      </c>
      <c r="H4979" s="24">
        <f t="shared" si="154"/>
        <v>393.49419999999998</v>
      </c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63" t="str">
        <f>IF(AND(DmartSalesData[[#This Row],[sales]]&gt;3000,DmartSalesData[[#This Row],[profit]]&gt;500),"Good","Not Good")</f>
        <v>Not Good</v>
      </c>
      <c r="R4979" s="73">
        <f>YEAR(DmartSalesData[[#This Row],[order_date]])</f>
        <v>2024</v>
      </c>
      <c r="S4979" s="73"/>
    </row>
    <row r="4980" spans="1:19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 t="str">
        <f>IF(DmartSalesData[[#This Row],[sales]]&gt;4000,"High Category",IF(DmartSalesData[[#This Row],[sales]]&gt;2000,"Medium Category","Low Category"))</f>
        <v>Low Category</v>
      </c>
      <c r="G4980" s="2">
        <v>0.28999999999999998</v>
      </c>
      <c r="H4980" s="24">
        <f t="shared" si="154"/>
        <v>454.21539999999999</v>
      </c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63" t="str">
        <f>IF(AND(DmartSalesData[[#This Row],[sales]]&gt;3000,DmartSalesData[[#This Row],[profit]]&gt;500),"Good","Not Good")</f>
        <v>Not Good</v>
      </c>
      <c r="R4980" s="73">
        <f>YEAR(DmartSalesData[[#This Row],[order_date]])</f>
        <v>2024</v>
      </c>
      <c r="S4980" s="73"/>
    </row>
    <row r="4981" spans="1:19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 t="str">
        <f>IF(DmartSalesData[[#This Row],[sales]]&gt;4000,"High Category",IF(DmartSalesData[[#This Row],[sales]]&gt;2000,"Medium Category","Low Category"))</f>
        <v>Medium Category</v>
      </c>
      <c r="G4981" s="2">
        <v>0.18</v>
      </c>
      <c r="H4981" s="24">
        <f t="shared" si="154"/>
        <v>613.8252</v>
      </c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63" t="str">
        <f>IF(AND(DmartSalesData[[#This Row],[sales]]&gt;3000,DmartSalesData[[#This Row],[profit]]&gt;500),"Good","Not Good")</f>
        <v>Good</v>
      </c>
      <c r="R4981" s="73">
        <f>YEAR(DmartSalesData[[#This Row],[order_date]])</f>
        <v>2024</v>
      </c>
      <c r="S4981" s="73"/>
    </row>
    <row r="4982" spans="1:19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 t="str">
        <f>IF(DmartSalesData[[#This Row],[sales]]&gt;4000,"High Category",IF(DmartSalesData[[#This Row],[sales]]&gt;2000,"Medium Category","Low Category"))</f>
        <v>Medium Category</v>
      </c>
      <c r="G4982" s="2">
        <v>0.28999999999999998</v>
      </c>
      <c r="H4982" s="24">
        <f t="shared" si="154"/>
        <v>812.48719999999992</v>
      </c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63" t="str">
        <f>IF(AND(DmartSalesData[[#This Row],[sales]]&gt;3000,DmartSalesData[[#This Row],[profit]]&gt;500),"Good","Not Good")</f>
        <v>Not Good</v>
      </c>
      <c r="R4982" s="73">
        <f>YEAR(DmartSalesData[[#This Row],[order_date]])</f>
        <v>2023</v>
      </c>
      <c r="S4982" s="73"/>
    </row>
    <row r="4983" spans="1:19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 t="str">
        <f>IF(DmartSalesData[[#This Row],[sales]]&gt;4000,"High Category",IF(DmartSalesData[[#This Row],[sales]]&gt;2000,"Medium Category","Low Category"))</f>
        <v>Low Category</v>
      </c>
      <c r="G4983" s="2">
        <v>0.49</v>
      </c>
      <c r="H4983" s="24">
        <f t="shared" si="154"/>
        <v>380.9701</v>
      </c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63" t="str">
        <f>IF(AND(DmartSalesData[[#This Row],[sales]]&gt;3000,DmartSalesData[[#This Row],[profit]]&gt;500),"Good","Not Good")</f>
        <v>Not Good</v>
      </c>
      <c r="R4983" s="73">
        <f>YEAR(DmartSalesData[[#This Row],[order_date]])</f>
        <v>2023</v>
      </c>
      <c r="S4983" s="73"/>
    </row>
    <row r="4984" spans="1:19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 t="str">
        <f>IF(DmartSalesData[[#This Row],[sales]]&gt;4000,"High Category",IF(DmartSalesData[[#This Row],[sales]]&gt;2000,"Medium Category","Low Category"))</f>
        <v>High Category</v>
      </c>
      <c r="G4984" s="2">
        <v>0.04</v>
      </c>
      <c r="H4984" s="24">
        <f t="shared" si="154"/>
        <v>182.0668</v>
      </c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63" t="str">
        <f>IF(AND(DmartSalesData[[#This Row],[sales]]&gt;3000,DmartSalesData[[#This Row],[profit]]&gt;500),"Good","Not Good")</f>
        <v>Not Good</v>
      </c>
      <c r="R4984" s="73">
        <f>YEAR(DmartSalesData[[#This Row],[order_date]])</f>
        <v>2023</v>
      </c>
      <c r="S4984" s="73"/>
    </row>
    <row r="4985" spans="1:19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 t="str">
        <f>IF(DmartSalesData[[#This Row],[sales]]&gt;4000,"High Category",IF(DmartSalesData[[#This Row],[sales]]&gt;2000,"Medium Category","Low Category"))</f>
        <v>Medium Category</v>
      </c>
      <c r="G4985" s="2">
        <v>0.44</v>
      </c>
      <c r="H4985" s="24">
        <f t="shared" si="154"/>
        <v>1323.2384</v>
      </c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63" t="str">
        <f>IF(AND(DmartSalesData[[#This Row],[sales]]&gt;3000,DmartSalesData[[#This Row],[profit]]&gt;500),"Good","Not Good")</f>
        <v>Not Good</v>
      </c>
      <c r="R4985" s="73">
        <f>YEAR(DmartSalesData[[#This Row],[order_date]])</f>
        <v>2023</v>
      </c>
      <c r="S4985" s="73"/>
    </row>
    <row r="4986" spans="1:19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 t="str">
        <f>IF(DmartSalesData[[#This Row],[sales]]&gt;4000,"High Category",IF(DmartSalesData[[#This Row],[sales]]&gt;2000,"Medium Category","Low Category"))</f>
        <v>Medium Category</v>
      </c>
      <c r="G4986" s="2">
        <v>0.15</v>
      </c>
      <c r="H4986" s="24">
        <f t="shared" si="154"/>
        <v>351.39749999999998</v>
      </c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63" t="str">
        <f>IF(AND(DmartSalesData[[#This Row],[sales]]&gt;3000,DmartSalesData[[#This Row],[profit]]&gt;500),"Good","Not Good")</f>
        <v>Not Good</v>
      </c>
      <c r="R4986" s="73">
        <f>YEAR(DmartSalesData[[#This Row],[order_date]])</f>
        <v>2023</v>
      </c>
      <c r="S4986" s="73"/>
    </row>
    <row r="4987" spans="1:19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 t="str">
        <f>IF(DmartSalesData[[#This Row],[sales]]&gt;4000,"High Category",IF(DmartSalesData[[#This Row],[sales]]&gt;2000,"Medium Category","Low Category"))</f>
        <v>High Category</v>
      </c>
      <c r="G4987" s="2">
        <v>0.23</v>
      </c>
      <c r="H4987" s="24">
        <f t="shared" si="154"/>
        <v>1079.2198000000001</v>
      </c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63" t="str">
        <f>IF(AND(DmartSalesData[[#This Row],[sales]]&gt;3000,DmartSalesData[[#This Row],[profit]]&gt;500),"Good","Not Good")</f>
        <v>Good</v>
      </c>
      <c r="R4987" s="73">
        <f>YEAR(DmartSalesData[[#This Row],[order_date]])</f>
        <v>2024</v>
      </c>
      <c r="S4987" s="73"/>
    </row>
    <row r="4988" spans="1:19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 t="str">
        <f>IF(DmartSalesData[[#This Row],[sales]]&gt;4000,"High Category",IF(DmartSalesData[[#This Row],[sales]]&gt;2000,"Medium Category","Low Category"))</f>
        <v>Low Category</v>
      </c>
      <c r="G4988" s="2">
        <v>0.37</v>
      </c>
      <c r="H4988" s="24">
        <f t="shared" si="154"/>
        <v>213.40859999999998</v>
      </c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63" t="str">
        <f>IF(AND(DmartSalesData[[#This Row],[sales]]&gt;3000,DmartSalesData[[#This Row],[profit]]&gt;500),"Good","Not Good")</f>
        <v>Not Good</v>
      </c>
      <c r="R4988" s="73">
        <f>YEAR(DmartSalesData[[#This Row],[order_date]])</f>
        <v>2024</v>
      </c>
      <c r="S4988" s="73"/>
    </row>
    <row r="4989" spans="1:19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 t="str">
        <f>IF(DmartSalesData[[#This Row],[sales]]&gt;4000,"High Category",IF(DmartSalesData[[#This Row],[sales]]&gt;2000,"Medium Category","Low Category"))</f>
        <v>Medium Category</v>
      </c>
      <c r="G4989" s="2">
        <v>0.46</v>
      </c>
      <c r="H4989" s="24">
        <f t="shared" si="154"/>
        <v>1825.7446000000002</v>
      </c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63" t="str">
        <f>IF(AND(DmartSalesData[[#This Row],[sales]]&gt;3000,DmartSalesData[[#This Row],[profit]]&gt;500),"Good","Not Good")</f>
        <v>Not Good</v>
      </c>
      <c r="R4989" s="73">
        <f>YEAR(DmartSalesData[[#This Row],[order_date]])</f>
        <v>2024</v>
      </c>
      <c r="S4989" s="73"/>
    </row>
    <row r="4990" spans="1:19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 t="str">
        <f>IF(DmartSalesData[[#This Row],[sales]]&gt;4000,"High Category",IF(DmartSalesData[[#This Row],[sales]]&gt;2000,"Medium Category","Low Category"))</f>
        <v>Low Category</v>
      </c>
      <c r="G4990" s="2">
        <v>0</v>
      </c>
      <c r="H4990" s="24">
        <f t="shared" si="154"/>
        <v>0</v>
      </c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63" t="str">
        <f>IF(AND(DmartSalesData[[#This Row],[sales]]&gt;3000,DmartSalesData[[#This Row],[profit]]&gt;500),"Good","Not Good")</f>
        <v>Not Good</v>
      </c>
      <c r="R4990" s="73">
        <f>YEAR(DmartSalesData[[#This Row],[order_date]])</f>
        <v>2023</v>
      </c>
      <c r="S4990" s="73"/>
    </row>
    <row r="4991" spans="1:19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 t="str">
        <f>IF(DmartSalesData[[#This Row],[sales]]&gt;4000,"High Category",IF(DmartSalesData[[#This Row],[sales]]&gt;2000,"Medium Category","Low Category"))</f>
        <v>Medium Category</v>
      </c>
      <c r="G4991" s="2">
        <v>0.33</v>
      </c>
      <c r="H4991" s="24">
        <f t="shared" si="154"/>
        <v>1157.4453000000001</v>
      </c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63" t="str">
        <f>IF(AND(DmartSalesData[[#This Row],[sales]]&gt;3000,DmartSalesData[[#This Row],[profit]]&gt;500),"Good","Not Good")</f>
        <v>Good</v>
      </c>
      <c r="R4991" s="73">
        <f>YEAR(DmartSalesData[[#This Row],[order_date]])</f>
        <v>2023</v>
      </c>
      <c r="S4991" s="73"/>
    </row>
    <row r="4992" spans="1:19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 t="str">
        <f>IF(DmartSalesData[[#This Row],[sales]]&gt;4000,"High Category",IF(DmartSalesData[[#This Row],[sales]]&gt;2000,"Medium Category","Low Category"))</f>
        <v>High Category</v>
      </c>
      <c r="G4992" s="2">
        <v>0.03</v>
      </c>
      <c r="H4992" s="24">
        <f t="shared" si="154"/>
        <v>139.81649999999999</v>
      </c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63" t="str">
        <f>IF(AND(DmartSalesData[[#This Row],[sales]]&gt;3000,DmartSalesData[[#This Row],[profit]]&gt;500),"Good","Not Good")</f>
        <v>Not Good</v>
      </c>
      <c r="R4992" s="73">
        <f>YEAR(DmartSalesData[[#This Row],[order_date]])</f>
        <v>2024</v>
      </c>
      <c r="S4992" s="73"/>
    </row>
    <row r="4993" spans="1:19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 t="str">
        <f>IF(DmartSalesData[[#This Row],[sales]]&gt;4000,"High Category",IF(DmartSalesData[[#This Row],[sales]]&gt;2000,"Medium Category","Low Category"))</f>
        <v>Medium Category</v>
      </c>
      <c r="G4993" s="2">
        <v>0.26</v>
      </c>
      <c r="H4993" s="24">
        <f t="shared" si="154"/>
        <v>685.56540000000007</v>
      </c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63" t="str">
        <f>IF(AND(DmartSalesData[[#This Row],[sales]]&gt;3000,DmartSalesData[[#This Row],[profit]]&gt;500),"Good","Not Good")</f>
        <v>Not Good</v>
      </c>
      <c r="R4993" s="73">
        <f>YEAR(DmartSalesData[[#This Row],[order_date]])</f>
        <v>2023</v>
      </c>
      <c r="S4993" s="73"/>
    </row>
    <row r="4994" spans="1:19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 t="str">
        <f>IF(DmartSalesData[[#This Row],[sales]]&gt;4000,"High Category",IF(DmartSalesData[[#This Row],[sales]]&gt;2000,"Medium Category","Low Category"))</f>
        <v>Low Category</v>
      </c>
      <c r="G4994" s="2">
        <v>0.37</v>
      </c>
      <c r="H4994" s="24">
        <f t="shared" ref="H4994:H5057" si="156">E4994*G4994</f>
        <v>78.0441</v>
      </c>
      <c r="I4994" s="2">
        <f t="shared" ref="I4994:I5057" si="157">E4994-H4994</f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63" t="str">
        <f>IF(AND(DmartSalesData[[#This Row],[sales]]&gt;3000,DmartSalesData[[#This Row],[profit]]&gt;500),"Good","Not Good")</f>
        <v>Not Good</v>
      </c>
      <c r="R4994" s="73">
        <f>YEAR(DmartSalesData[[#This Row],[order_date]])</f>
        <v>2024</v>
      </c>
      <c r="S4994" s="73"/>
    </row>
    <row r="4995" spans="1:19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 t="str">
        <f>IF(DmartSalesData[[#This Row],[sales]]&gt;4000,"High Category",IF(DmartSalesData[[#This Row],[sales]]&gt;2000,"Medium Category","Low Category"))</f>
        <v>Low Category</v>
      </c>
      <c r="G4995" s="2">
        <v>0.08</v>
      </c>
      <c r="H4995" s="24">
        <f t="shared" si="156"/>
        <v>19.308800000000002</v>
      </c>
      <c r="I4995" s="2">
        <f t="shared" si="157"/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63" t="str">
        <f>IF(AND(DmartSalesData[[#This Row],[sales]]&gt;3000,DmartSalesData[[#This Row],[profit]]&gt;500),"Good","Not Good")</f>
        <v>Not Good</v>
      </c>
      <c r="R4995" s="73">
        <f>YEAR(DmartSalesData[[#This Row],[order_date]])</f>
        <v>2023</v>
      </c>
      <c r="S4995" s="73"/>
    </row>
    <row r="4996" spans="1:19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 t="str">
        <f>IF(DmartSalesData[[#This Row],[sales]]&gt;4000,"High Category",IF(DmartSalesData[[#This Row],[sales]]&gt;2000,"Medium Category","Low Category"))</f>
        <v>Low Category</v>
      </c>
      <c r="G4996" s="2">
        <v>0.38</v>
      </c>
      <c r="H4996" s="24">
        <f t="shared" si="156"/>
        <v>653.505</v>
      </c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63" t="str">
        <f>IF(AND(DmartSalesData[[#This Row],[sales]]&gt;3000,DmartSalesData[[#This Row],[profit]]&gt;500),"Good","Not Good")</f>
        <v>Not Good</v>
      </c>
      <c r="R4996" s="73">
        <f>YEAR(DmartSalesData[[#This Row],[order_date]])</f>
        <v>2024</v>
      </c>
      <c r="S4996" s="73"/>
    </row>
    <row r="4997" spans="1:19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 t="str">
        <f>IF(DmartSalesData[[#This Row],[sales]]&gt;4000,"High Category",IF(DmartSalesData[[#This Row],[sales]]&gt;2000,"Medium Category","Low Category"))</f>
        <v>Medium Category</v>
      </c>
      <c r="G4997" s="2">
        <v>0.15</v>
      </c>
      <c r="H4997" s="24">
        <f t="shared" si="156"/>
        <v>589.51949999999999</v>
      </c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63" t="str">
        <f>IF(AND(DmartSalesData[[#This Row],[sales]]&gt;3000,DmartSalesData[[#This Row],[profit]]&gt;500),"Good","Not Good")</f>
        <v>Good</v>
      </c>
      <c r="R4997" s="73">
        <f>YEAR(DmartSalesData[[#This Row],[order_date]])</f>
        <v>2023</v>
      </c>
      <c r="S4997" s="73"/>
    </row>
    <row r="4998" spans="1:19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 t="str">
        <f>IF(DmartSalesData[[#This Row],[sales]]&gt;4000,"High Category",IF(DmartSalesData[[#This Row],[sales]]&gt;2000,"Medium Category","Low Category"))</f>
        <v>Low Category</v>
      </c>
      <c r="G4998" s="2">
        <v>0.31</v>
      </c>
      <c r="H4998" s="24">
        <f t="shared" si="156"/>
        <v>468.86880000000002</v>
      </c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63" t="str">
        <f>IF(AND(DmartSalesData[[#This Row],[sales]]&gt;3000,DmartSalesData[[#This Row],[profit]]&gt;500),"Good","Not Good")</f>
        <v>Not Good</v>
      </c>
      <c r="R4998" s="73">
        <f>YEAR(DmartSalesData[[#This Row],[order_date]])</f>
        <v>2024</v>
      </c>
      <c r="S4998" s="73"/>
    </row>
    <row r="4999" spans="1:19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 t="str">
        <f>IF(DmartSalesData[[#This Row],[sales]]&gt;4000,"High Category",IF(DmartSalesData[[#This Row],[sales]]&gt;2000,"Medium Category","Low Category"))</f>
        <v>Low Category</v>
      </c>
      <c r="G4999" s="2">
        <v>0.33</v>
      </c>
      <c r="H4999" s="24">
        <f t="shared" si="156"/>
        <v>573.8370000000001</v>
      </c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63" t="str">
        <f>IF(AND(DmartSalesData[[#This Row],[sales]]&gt;3000,DmartSalesData[[#This Row],[profit]]&gt;500),"Good","Not Good")</f>
        <v>Not Good</v>
      </c>
      <c r="R4999" s="73">
        <f>YEAR(DmartSalesData[[#This Row],[order_date]])</f>
        <v>2024</v>
      </c>
      <c r="S4999" s="73"/>
    </row>
    <row r="5000" spans="1:19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 t="str">
        <f>IF(DmartSalesData[[#This Row],[sales]]&gt;4000,"High Category",IF(DmartSalesData[[#This Row],[sales]]&gt;2000,"Medium Category","Low Category"))</f>
        <v>Medium Category</v>
      </c>
      <c r="G5000" s="2">
        <v>0.32</v>
      </c>
      <c r="H5000" s="24">
        <f t="shared" si="156"/>
        <v>1262.0352</v>
      </c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63" t="str">
        <f>IF(AND(DmartSalesData[[#This Row],[sales]]&gt;3000,DmartSalesData[[#This Row],[profit]]&gt;500),"Good","Not Good")</f>
        <v>Good</v>
      </c>
      <c r="R5000" s="73">
        <f>YEAR(DmartSalesData[[#This Row],[order_date]])</f>
        <v>2024</v>
      </c>
      <c r="S5000" s="73"/>
    </row>
    <row r="5001" spans="1:19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 t="str">
        <f>IF(DmartSalesData[[#This Row],[sales]]&gt;4000,"High Category",IF(DmartSalesData[[#This Row],[sales]]&gt;2000,"Medium Category","Low Category"))</f>
        <v>Low Category</v>
      </c>
      <c r="G5001" s="2">
        <v>0.01</v>
      </c>
      <c r="H5001" s="24">
        <f t="shared" si="156"/>
        <v>6.6933000000000007</v>
      </c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63" t="str">
        <f>IF(AND(DmartSalesData[[#This Row],[sales]]&gt;3000,DmartSalesData[[#This Row],[profit]]&gt;500),"Good","Not Good")</f>
        <v>Not Good</v>
      </c>
      <c r="R5001" s="73">
        <f>YEAR(DmartSalesData[[#This Row],[order_date]])</f>
        <v>2023</v>
      </c>
      <c r="S5001" s="73"/>
    </row>
    <row r="5002" spans="1:19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 t="str">
        <f>IF(DmartSalesData[[#This Row],[sales]]&gt;4000,"High Category",IF(DmartSalesData[[#This Row],[sales]]&gt;2000,"Medium Category","Low Category"))</f>
        <v>High Category</v>
      </c>
      <c r="G5002" s="2">
        <v>0.08</v>
      </c>
      <c r="H5002" s="24">
        <f t="shared" si="156"/>
        <v>339.9504</v>
      </c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63" t="str">
        <f>IF(AND(DmartSalesData[[#This Row],[sales]]&gt;3000,DmartSalesData[[#This Row],[profit]]&gt;500),"Good","Not Good")</f>
        <v>Good</v>
      </c>
      <c r="R5002" s="73">
        <f>YEAR(DmartSalesData[[#This Row],[order_date]])</f>
        <v>2023</v>
      </c>
      <c r="S5002" s="73"/>
    </row>
    <row r="5003" spans="1:19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 t="str">
        <f>IF(DmartSalesData[[#This Row],[sales]]&gt;4000,"High Category",IF(DmartSalesData[[#This Row],[sales]]&gt;2000,"Medium Category","Low Category"))</f>
        <v>Low Category</v>
      </c>
      <c r="G5003" s="2">
        <v>0.43</v>
      </c>
      <c r="H5003" s="24">
        <f t="shared" si="156"/>
        <v>603.02340000000004</v>
      </c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63" t="str">
        <f>IF(AND(DmartSalesData[[#This Row],[sales]]&gt;3000,DmartSalesData[[#This Row],[profit]]&gt;500),"Good","Not Good")</f>
        <v>Not Good</v>
      </c>
      <c r="R5003" s="73">
        <f>YEAR(DmartSalesData[[#This Row],[order_date]])</f>
        <v>2023</v>
      </c>
      <c r="S5003" s="73"/>
    </row>
    <row r="5004" spans="1:19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 t="str">
        <f>IF(DmartSalesData[[#This Row],[sales]]&gt;4000,"High Category",IF(DmartSalesData[[#This Row],[sales]]&gt;2000,"Medium Category","Low Category"))</f>
        <v>Low Category</v>
      </c>
      <c r="G5004" s="2">
        <v>0.47</v>
      </c>
      <c r="H5004" s="24">
        <f t="shared" si="156"/>
        <v>164.96529999999998</v>
      </c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63" t="str">
        <f>IF(AND(DmartSalesData[[#This Row],[sales]]&gt;3000,DmartSalesData[[#This Row],[profit]]&gt;500),"Good","Not Good")</f>
        <v>Not Good</v>
      </c>
      <c r="R5004" s="73">
        <f>YEAR(DmartSalesData[[#This Row],[order_date]])</f>
        <v>2023</v>
      </c>
      <c r="S5004" s="73"/>
    </row>
    <row r="5005" spans="1:19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 t="str">
        <f>IF(DmartSalesData[[#This Row],[sales]]&gt;4000,"High Category",IF(DmartSalesData[[#This Row],[sales]]&gt;2000,"Medium Category","Low Category"))</f>
        <v>Low Category</v>
      </c>
      <c r="G5005" s="2">
        <v>0.28000000000000003</v>
      </c>
      <c r="H5005" s="24">
        <f t="shared" si="156"/>
        <v>188.99440000000001</v>
      </c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63" t="str">
        <f>IF(AND(DmartSalesData[[#This Row],[sales]]&gt;3000,DmartSalesData[[#This Row],[profit]]&gt;500),"Good","Not Good")</f>
        <v>Not Good</v>
      </c>
      <c r="R5005" s="73">
        <f>YEAR(DmartSalesData[[#This Row],[order_date]])</f>
        <v>2023</v>
      </c>
      <c r="S5005" s="73"/>
    </row>
    <row r="5006" spans="1:19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 t="str">
        <f>IF(DmartSalesData[[#This Row],[sales]]&gt;4000,"High Category",IF(DmartSalesData[[#This Row],[sales]]&gt;2000,"Medium Category","Low Category"))</f>
        <v>High Category</v>
      </c>
      <c r="G5006" s="2">
        <v>0.3</v>
      </c>
      <c r="H5006" s="24">
        <f t="shared" si="156"/>
        <v>1430.2560000000001</v>
      </c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63" t="str">
        <f>IF(AND(DmartSalesData[[#This Row],[sales]]&gt;3000,DmartSalesData[[#This Row],[profit]]&gt;500),"Good","Not Good")</f>
        <v>Good</v>
      </c>
      <c r="R5006" s="73">
        <f>YEAR(DmartSalesData[[#This Row],[order_date]])</f>
        <v>2024</v>
      </c>
      <c r="S5006" s="73"/>
    </row>
    <row r="5007" spans="1:19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 t="str">
        <f>IF(DmartSalesData[[#This Row],[sales]]&gt;4000,"High Category",IF(DmartSalesData[[#This Row],[sales]]&gt;2000,"Medium Category","Low Category"))</f>
        <v>Medium Category</v>
      </c>
      <c r="G5007" s="2">
        <v>0.38</v>
      </c>
      <c r="H5007" s="24">
        <f t="shared" si="156"/>
        <v>878.36619999999994</v>
      </c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63" t="str">
        <f>IF(AND(DmartSalesData[[#This Row],[sales]]&gt;3000,DmartSalesData[[#This Row],[profit]]&gt;500),"Good","Not Good")</f>
        <v>Not Good</v>
      </c>
      <c r="R5007" s="73">
        <f>YEAR(DmartSalesData[[#This Row],[order_date]])</f>
        <v>2023</v>
      </c>
      <c r="S5007" s="73"/>
    </row>
    <row r="5008" spans="1:19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 t="str">
        <f>IF(DmartSalesData[[#This Row],[sales]]&gt;4000,"High Category",IF(DmartSalesData[[#This Row],[sales]]&gt;2000,"Medium Category","Low Category"))</f>
        <v>Low Category</v>
      </c>
      <c r="G5008" s="2">
        <v>0.2</v>
      </c>
      <c r="H5008" s="24">
        <f t="shared" si="156"/>
        <v>271.31</v>
      </c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63" t="str">
        <f>IF(AND(DmartSalesData[[#This Row],[sales]]&gt;3000,DmartSalesData[[#This Row],[profit]]&gt;500),"Good","Not Good")</f>
        <v>Not Good</v>
      </c>
      <c r="R5008" s="73">
        <f>YEAR(DmartSalesData[[#This Row],[order_date]])</f>
        <v>2023</v>
      </c>
      <c r="S5008" s="73"/>
    </row>
    <row r="5009" spans="1:19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 t="str">
        <f>IF(DmartSalesData[[#This Row],[sales]]&gt;4000,"High Category",IF(DmartSalesData[[#This Row],[sales]]&gt;2000,"Medium Category","Low Category"))</f>
        <v>Medium Category</v>
      </c>
      <c r="G5009" s="2">
        <v>0.16</v>
      </c>
      <c r="H5009" s="24">
        <f t="shared" si="156"/>
        <v>424.67680000000001</v>
      </c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63" t="str">
        <f>IF(AND(DmartSalesData[[#This Row],[sales]]&gt;3000,DmartSalesData[[#This Row],[profit]]&gt;500),"Good","Not Good")</f>
        <v>Not Good</v>
      </c>
      <c r="R5009" s="73">
        <f>YEAR(DmartSalesData[[#This Row],[order_date]])</f>
        <v>2024</v>
      </c>
      <c r="S5009" s="73"/>
    </row>
    <row r="5010" spans="1:19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 t="str">
        <f>IF(DmartSalesData[[#This Row],[sales]]&gt;4000,"High Category",IF(DmartSalesData[[#This Row],[sales]]&gt;2000,"Medium Category","Low Category"))</f>
        <v>Medium Category</v>
      </c>
      <c r="G5010" s="2">
        <v>0.38</v>
      </c>
      <c r="H5010" s="24">
        <f t="shared" si="156"/>
        <v>1308.53</v>
      </c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63" t="str">
        <f>IF(AND(DmartSalesData[[#This Row],[sales]]&gt;3000,DmartSalesData[[#This Row],[profit]]&gt;500),"Good","Not Good")</f>
        <v>Not Good</v>
      </c>
      <c r="R5010" s="73">
        <f>YEAR(DmartSalesData[[#This Row],[order_date]])</f>
        <v>2023</v>
      </c>
      <c r="S5010" s="73"/>
    </row>
    <row r="5011" spans="1:19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 t="str">
        <f>IF(DmartSalesData[[#This Row],[sales]]&gt;4000,"High Category",IF(DmartSalesData[[#This Row],[sales]]&gt;2000,"Medium Category","Low Category"))</f>
        <v>Low Category</v>
      </c>
      <c r="G5011" s="2">
        <v>0.01</v>
      </c>
      <c r="H5011" s="24">
        <f t="shared" si="156"/>
        <v>16.621099999999998</v>
      </c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63" t="str">
        <f>IF(AND(DmartSalesData[[#This Row],[sales]]&gt;3000,DmartSalesData[[#This Row],[profit]]&gt;500),"Good","Not Good")</f>
        <v>Not Good</v>
      </c>
      <c r="R5011" s="73">
        <f>YEAR(DmartSalesData[[#This Row],[order_date]])</f>
        <v>2024</v>
      </c>
      <c r="S5011" s="73"/>
    </row>
    <row r="5012" spans="1:19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 t="str">
        <f>IF(DmartSalesData[[#This Row],[sales]]&gt;4000,"High Category",IF(DmartSalesData[[#This Row],[sales]]&gt;2000,"Medium Category","Low Category"))</f>
        <v>Medium Category</v>
      </c>
      <c r="G5012" s="2">
        <v>0.44</v>
      </c>
      <c r="H5012" s="24">
        <f t="shared" si="156"/>
        <v>1607.6851999999999</v>
      </c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63" t="str">
        <f>IF(AND(DmartSalesData[[#This Row],[sales]]&gt;3000,DmartSalesData[[#This Row],[profit]]&gt;500),"Good","Not Good")</f>
        <v>Not Good</v>
      </c>
      <c r="R5012" s="73">
        <f>YEAR(DmartSalesData[[#This Row],[order_date]])</f>
        <v>2024</v>
      </c>
      <c r="S5012" s="73"/>
    </row>
    <row r="5013" spans="1:19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 t="str">
        <f>IF(DmartSalesData[[#This Row],[sales]]&gt;4000,"High Category",IF(DmartSalesData[[#This Row],[sales]]&gt;2000,"Medium Category","Low Category"))</f>
        <v>Low Category</v>
      </c>
      <c r="G5013" s="2">
        <v>0.22</v>
      </c>
      <c r="H5013" s="24">
        <f t="shared" si="156"/>
        <v>293.92879999999997</v>
      </c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63" t="str">
        <f>IF(AND(DmartSalesData[[#This Row],[sales]]&gt;3000,DmartSalesData[[#This Row],[profit]]&gt;500),"Good","Not Good")</f>
        <v>Not Good</v>
      </c>
      <c r="R5013" s="73">
        <f>YEAR(DmartSalesData[[#This Row],[order_date]])</f>
        <v>2023</v>
      </c>
      <c r="S5013" s="73"/>
    </row>
    <row r="5014" spans="1:19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 t="str">
        <f>IF(DmartSalesData[[#This Row],[sales]]&gt;4000,"High Category",IF(DmartSalesData[[#This Row],[sales]]&gt;2000,"Medium Category","Low Category"))</f>
        <v>Low Category</v>
      </c>
      <c r="G5014" s="2">
        <v>0.25</v>
      </c>
      <c r="H5014" s="24">
        <f t="shared" si="156"/>
        <v>162.61250000000001</v>
      </c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63" t="str">
        <f>IF(AND(DmartSalesData[[#This Row],[sales]]&gt;3000,DmartSalesData[[#This Row],[profit]]&gt;500),"Good","Not Good")</f>
        <v>Not Good</v>
      </c>
      <c r="R5014" s="73">
        <f>YEAR(DmartSalesData[[#This Row],[order_date]])</f>
        <v>2024</v>
      </c>
      <c r="S5014" s="73"/>
    </row>
    <row r="5015" spans="1:19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 t="str">
        <f>IF(DmartSalesData[[#This Row],[sales]]&gt;4000,"High Category",IF(DmartSalesData[[#This Row],[sales]]&gt;2000,"Medium Category","Low Category"))</f>
        <v>Medium Category</v>
      </c>
      <c r="G5015" s="2">
        <v>0.32</v>
      </c>
      <c r="H5015" s="24">
        <f t="shared" si="156"/>
        <v>893.94240000000002</v>
      </c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63" t="str">
        <f>IF(AND(DmartSalesData[[#This Row],[sales]]&gt;3000,DmartSalesData[[#This Row],[profit]]&gt;500),"Good","Not Good")</f>
        <v>Not Good</v>
      </c>
      <c r="R5015" s="73">
        <f>YEAR(DmartSalesData[[#This Row],[order_date]])</f>
        <v>2023</v>
      </c>
      <c r="S5015" s="73"/>
    </row>
    <row r="5016" spans="1:19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 t="str">
        <f>IF(DmartSalesData[[#This Row],[sales]]&gt;4000,"High Category",IF(DmartSalesData[[#This Row],[sales]]&gt;2000,"Medium Category","Low Category"))</f>
        <v>Low Category</v>
      </c>
      <c r="G5016" s="2">
        <v>0.14000000000000001</v>
      </c>
      <c r="H5016" s="24">
        <f t="shared" si="156"/>
        <v>117.66720000000001</v>
      </c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63" t="str">
        <f>IF(AND(DmartSalesData[[#This Row],[sales]]&gt;3000,DmartSalesData[[#This Row],[profit]]&gt;500),"Good","Not Good")</f>
        <v>Not Good</v>
      </c>
      <c r="R5016" s="73">
        <f>YEAR(DmartSalesData[[#This Row],[order_date]])</f>
        <v>2024</v>
      </c>
      <c r="S5016" s="73"/>
    </row>
    <row r="5017" spans="1:19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 t="str">
        <f>IF(DmartSalesData[[#This Row],[sales]]&gt;4000,"High Category",IF(DmartSalesData[[#This Row],[sales]]&gt;2000,"Medium Category","Low Category"))</f>
        <v>High Category</v>
      </c>
      <c r="G5017" s="2">
        <v>0.3</v>
      </c>
      <c r="H5017" s="24">
        <f t="shared" si="156"/>
        <v>1412.5139999999999</v>
      </c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63" t="str">
        <f>IF(AND(DmartSalesData[[#This Row],[sales]]&gt;3000,DmartSalesData[[#This Row],[profit]]&gt;500),"Good","Not Good")</f>
        <v>Not Good</v>
      </c>
      <c r="R5017" s="73">
        <f>YEAR(DmartSalesData[[#This Row],[order_date]])</f>
        <v>2023</v>
      </c>
      <c r="S5017" s="73"/>
    </row>
    <row r="5018" spans="1:19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 t="str">
        <f>IF(DmartSalesData[[#This Row],[sales]]&gt;4000,"High Category",IF(DmartSalesData[[#This Row],[sales]]&gt;2000,"Medium Category","Low Category"))</f>
        <v>Low Category</v>
      </c>
      <c r="G5018" s="2">
        <v>0.35</v>
      </c>
      <c r="H5018" s="24">
        <f t="shared" si="156"/>
        <v>35.769999999999996</v>
      </c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63" t="str">
        <f>IF(AND(DmartSalesData[[#This Row],[sales]]&gt;3000,DmartSalesData[[#This Row],[profit]]&gt;500),"Good","Not Good")</f>
        <v>Not Good</v>
      </c>
      <c r="R5018" s="73">
        <f>YEAR(DmartSalesData[[#This Row],[order_date]])</f>
        <v>2024</v>
      </c>
      <c r="S5018" s="73"/>
    </row>
    <row r="5019" spans="1:19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 t="str">
        <f>IF(DmartSalesData[[#This Row],[sales]]&gt;4000,"High Category",IF(DmartSalesData[[#This Row],[sales]]&gt;2000,"Medium Category","Low Category"))</f>
        <v>Medium Category</v>
      </c>
      <c r="G5019" s="2">
        <v>0.06</v>
      </c>
      <c r="H5019" s="24">
        <f t="shared" si="156"/>
        <v>228.17459999999997</v>
      </c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63" t="str">
        <f>IF(AND(DmartSalesData[[#This Row],[sales]]&gt;3000,DmartSalesData[[#This Row],[profit]]&gt;500),"Good","Not Good")</f>
        <v>Good</v>
      </c>
      <c r="R5019" s="73">
        <f>YEAR(DmartSalesData[[#This Row],[order_date]])</f>
        <v>2023</v>
      </c>
      <c r="S5019" s="73"/>
    </row>
    <row r="5020" spans="1:19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 t="str">
        <f>IF(DmartSalesData[[#This Row],[sales]]&gt;4000,"High Category",IF(DmartSalesData[[#This Row],[sales]]&gt;2000,"Medium Category","Low Category"))</f>
        <v>Low Category</v>
      </c>
      <c r="G5020" s="2">
        <v>0.26</v>
      </c>
      <c r="H5020" s="24">
        <f t="shared" si="156"/>
        <v>382.04920000000004</v>
      </c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63" t="str">
        <f>IF(AND(DmartSalesData[[#This Row],[sales]]&gt;3000,DmartSalesData[[#This Row],[profit]]&gt;500),"Good","Not Good")</f>
        <v>Not Good</v>
      </c>
      <c r="R5020" s="73">
        <f>YEAR(DmartSalesData[[#This Row],[order_date]])</f>
        <v>2023</v>
      </c>
      <c r="S5020" s="73"/>
    </row>
    <row r="5021" spans="1:19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 t="str">
        <f>IF(DmartSalesData[[#This Row],[sales]]&gt;4000,"High Category",IF(DmartSalesData[[#This Row],[sales]]&gt;2000,"Medium Category","Low Category"))</f>
        <v>High Category</v>
      </c>
      <c r="G5021" s="2">
        <v>0.16</v>
      </c>
      <c r="H5021" s="24">
        <f t="shared" si="156"/>
        <v>679.33280000000002</v>
      </c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63" t="str">
        <f>IF(AND(DmartSalesData[[#This Row],[sales]]&gt;3000,DmartSalesData[[#This Row],[profit]]&gt;500),"Good","Not Good")</f>
        <v>Good</v>
      </c>
      <c r="R5021" s="73">
        <f>YEAR(DmartSalesData[[#This Row],[order_date]])</f>
        <v>2023</v>
      </c>
      <c r="S5021" s="73"/>
    </row>
    <row r="5022" spans="1:19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 t="str">
        <f>IF(DmartSalesData[[#This Row],[sales]]&gt;4000,"High Category",IF(DmartSalesData[[#This Row],[sales]]&gt;2000,"Medium Category","Low Category"))</f>
        <v>Low Category</v>
      </c>
      <c r="G5022" s="2">
        <v>0.28000000000000003</v>
      </c>
      <c r="H5022" s="24">
        <f t="shared" si="156"/>
        <v>110.52720000000001</v>
      </c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63" t="str">
        <f>IF(AND(DmartSalesData[[#This Row],[sales]]&gt;3000,DmartSalesData[[#This Row],[profit]]&gt;500),"Good","Not Good")</f>
        <v>Not Good</v>
      </c>
      <c r="R5022" s="73">
        <f>YEAR(DmartSalesData[[#This Row],[order_date]])</f>
        <v>2023</v>
      </c>
      <c r="S5022" s="73"/>
    </row>
    <row r="5023" spans="1:19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 t="str">
        <f>IF(DmartSalesData[[#This Row],[sales]]&gt;4000,"High Category",IF(DmartSalesData[[#This Row],[sales]]&gt;2000,"Medium Category","Low Category"))</f>
        <v>High Category</v>
      </c>
      <c r="G5023" s="2">
        <v>0.01</v>
      </c>
      <c r="H5023" s="24">
        <f t="shared" si="156"/>
        <v>47.696999999999996</v>
      </c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63" t="str">
        <f>IF(AND(DmartSalesData[[#This Row],[sales]]&gt;3000,DmartSalesData[[#This Row],[profit]]&gt;500),"Good","Not Good")</f>
        <v>Good</v>
      </c>
      <c r="R5023" s="73">
        <f>YEAR(DmartSalesData[[#This Row],[order_date]])</f>
        <v>2023</v>
      </c>
      <c r="S5023" s="73"/>
    </row>
    <row r="5024" spans="1:19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 t="str">
        <f>IF(DmartSalesData[[#This Row],[sales]]&gt;4000,"High Category",IF(DmartSalesData[[#This Row],[sales]]&gt;2000,"Medium Category","Low Category"))</f>
        <v>Low Category</v>
      </c>
      <c r="G5024" s="2">
        <v>0.37</v>
      </c>
      <c r="H5024" s="24">
        <f t="shared" si="156"/>
        <v>220.8271</v>
      </c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63" t="str">
        <f>IF(AND(DmartSalesData[[#This Row],[sales]]&gt;3000,DmartSalesData[[#This Row],[profit]]&gt;500),"Good","Not Good")</f>
        <v>Not Good</v>
      </c>
      <c r="R5024" s="73">
        <f>YEAR(DmartSalesData[[#This Row],[order_date]])</f>
        <v>2024</v>
      </c>
      <c r="S5024" s="73"/>
    </row>
    <row r="5025" spans="1:19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 t="str">
        <f>IF(DmartSalesData[[#This Row],[sales]]&gt;4000,"High Category",IF(DmartSalesData[[#This Row],[sales]]&gt;2000,"Medium Category","Low Category"))</f>
        <v>Medium Category</v>
      </c>
      <c r="G5025" s="2">
        <v>0.08</v>
      </c>
      <c r="H5025" s="24">
        <f t="shared" si="156"/>
        <v>316.85040000000004</v>
      </c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63" t="str">
        <f>IF(AND(DmartSalesData[[#This Row],[sales]]&gt;3000,DmartSalesData[[#This Row],[profit]]&gt;500),"Good","Not Good")</f>
        <v>Good</v>
      </c>
      <c r="R5025" s="73">
        <f>YEAR(DmartSalesData[[#This Row],[order_date]])</f>
        <v>2023</v>
      </c>
      <c r="S5025" s="73"/>
    </row>
    <row r="5026" spans="1:19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 t="str">
        <f>IF(DmartSalesData[[#This Row],[sales]]&gt;4000,"High Category",IF(DmartSalesData[[#This Row],[sales]]&gt;2000,"Medium Category","Low Category"))</f>
        <v>Medium Category</v>
      </c>
      <c r="G5026" s="2">
        <v>0.34</v>
      </c>
      <c r="H5026" s="24">
        <f t="shared" si="156"/>
        <v>895.89320000000009</v>
      </c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63" t="str">
        <f>IF(AND(DmartSalesData[[#This Row],[sales]]&gt;3000,DmartSalesData[[#This Row],[profit]]&gt;500),"Good","Not Good")</f>
        <v>Not Good</v>
      </c>
      <c r="R5026" s="73">
        <f>YEAR(DmartSalesData[[#This Row],[order_date]])</f>
        <v>2023</v>
      </c>
      <c r="S5026" s="73"/>
    </row>
    <row r="5027" spans="1:19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 t="str">
        <f>IF(DmartSalesData[[#This Row],[sales]]&gt;4000,"High Category",IF(DmartSalesData[[#This Row],[sales]]&gt;2000,"Medium Category","Low Category"))</f>
        <v>Medium Category</v>
      </c>
      <c r="G5027" s="2">
        <v>0.38</v>
      </c>
      <c r="H5027" s="24">
        <f t="shared" si="156"/>
        <v>839.39339999999993</v>
      </c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63" t="str">
        <f>IF(AND(DmartSalesData[[#This Row],[sales]]&gt;3000,DmartSalesData[[#This Row],[profit]]&gt;500),"Good","Not Good")</f>
        <v>Not Good</v>
      </c>
      <c r="R5027" s="73">
        <f>YEAR(DmartSalesData[[#This Row],[order_date]])</f>
        <v>2023</v>
      </c>
      <c r="S5027" s="73"/>
    </row>
    <row r="5028" spans="1:19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 t="str">
        <f>IF(DmartSalesData[[#This Row],[sales]]&gt;4000,"High Category",IF(DmartSalesData[[#This Row],[sales]]&gt;2000,"Medium Category","Low Category"))</f>
        <v>Low Category</v>
      </c>
      <c r="G5028" s="2">
        <v>0.38</v>
      </c>
      <c r="H5028" s="24">
        <f t="shared" si="156"/>
        <v>559.64880000000005</v>
      </c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63" t="str">
        <f>IF(AND(DmartSalesData[[#This Row],[sales]]&gt;3000,DmartSalesData[[#This Row],[profit]]&gt;500),"Good","Not Good")</f>
        <v>Not Good</v>
      </c>
      <c r="R5028" s="73">
        <f>YEAR(DmartSalesData[[#This Row],[order_date]])</f>
        <v>2023</v>
      </c>
      <c r="S5028" s="73"/>
    </row>
    <row r="5029" spans="1:19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 t="str">
        <f>IF(DmartSalesData[[#This Row],[sales]]&gt;4000,"High Category",IF(DmartSalesData[[#This Row],[sales]]&gt;2000,"Medium Category","Low Category"))</f>
        <v>High Category</v>
      </c>
      <c r="G5029" s="2">
        <v>0.41</v>
      </c>
      <c r="H5029" s="24">
        <f t="shared" si="156"/>
        <v>1731.3110999999999</v>
      </c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63" t="str">
        <f>IF(AND(DmartSalesData[[#This Row],[sales]]&gt;3000,DmartSalesData[[#This Row],[profit]]&gt;500),"Good","Not Good")</f>
        <v>Not Good</v>
      </c>
      <c r="R5029" s="73">
        <f>YEAR(DmartSalesData[[#This Row],[order_date]])</f>
        <v>2024</v>
      </c>
      <c r="S5029" s="73"/>
    </row>
    <row r="5030" spans="1:19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 t="str">
        <f>IF(DmartSalesData[[#This Row],[sales]]&gt;4000,"High Category",IF(DmartSalesData[[#This Row],[sales]]&gt;2000,"Medium Category","Low Category"))</f>
        <v>Low Category</v>
      </c>
      <c r="G5030" s="2">
        <v>0.15</v>
      </c>
      <c r="H5030" s="24">
        <f t="shared" si="156"/>
        <v>161.81699999999998</v>
      </c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63" t="str">
        <f>IF(AND(DmartSalesData[[#This Row],[sales]]&gt;3000,DmartSalesData[[#This Row],[profit]]&gt;500),"Good","Not Good")</f>
        <v>Not Good</v>
      </c>
      <c r="R5030" s="73">
        <f>YEAR(DmartSalesData[[#This Row],[order_date]])</f>
        <v>2023</v>
      </c>
      <c r="S5030" s="73"/>
    </row>
    <row r="5031" spans="1:19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 t="str">
        <f>IF(DmartSalesData[[#This Row],[sales]]&gt;4000,"High Category",IF(DmartSalesData[[#This Row],[sales]]&gt;2000,"Medium Category","Low Category"))</f>
        <v>Medium Category</v>
      </c>
      <c r="G5031" s="2">
        <v>0.48</v>
      </c>
      <c r="H5031" s="24">
        <f t="shared" si="156"/>
        <v>1744.3583999999998</v>
      </c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63" t="str">
        <f>IF(AND(DmartSalesData[[#This Row],[sales]]&gt;3000,DmartSalesData[[#This Row],[profit]]&gt;500),"Good","Not Good")</f>
        <v>Good</v>
      </c>
      <c r="R5031" s="73">
        <f>YEAR(DmartSalesData[[#This Row],[order_date]])</f>
        <v>2023</v>
      </c>
      <c r="S5031" s="73"/>
    </row>
    <row r="5032" spans="1:19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 t="str">
        <f>IF(DmartSalesData[[#This Row],[sales]]&gt;4000,"High Category",IF(DmartSalesData[[#This Row],[sales]]&gt;2000,"Medium Category","Low Category"))</f>
        <v>Medium Category</v>
      </c>
      <c r="G5032" s="2">
        <v>0.01</v>
      </c>
      <c r="H5032" s="24">
        <f t="shared" si="156"/>
        <v>22.843800000000002</v>
      </c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63" t="str">
        <f>IF(AND(DmartSalesData[[#This Row],[sales]]&gt;3000,DmartSalesData[[#This Row],[profit]]&gt;500),"Good","Not Good")</f>
        <v>Not Good</v>
      </c>
      <c r="R5032" s="73">
        <f>YEAR(DmartSalesData[[#This Row],[order_date]])</f>
        <v>2024</v>
      </c>
      <c r="S5032" s="73"/>
    </row>
    <row r="5033" spans="1:19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 t="str">
        <f>IF(DmartSalesData[[#This Row],[sales]]&gt;4000,"High Category",IF(DmartSalesData[[#This Row],[sales]]&gt;2000,"Medium Category","Low Category"))</f>
        <v>High Category</v>
      </c>
      <c r="G5033" s="2">
        <v>0.24</v>
      </c>
      <c r="H5033" s="24">
        <f t="shared" si="156"/>
        <v>1198.2311999999999</v>
      </c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63" t="str">
        <f>IF(AND(DmartSalesData[[#This Row],[sales]]&gt;3000,DmartSalesData[[#This Row],[profit]]&gt;500),"Good","Not Good")</f>
        <v>Good</v>
      </c>
      <c r="R5033" s="73">
        <f>YEAR(DmartSalesData[[#This Row],[order_date]])</f>
        <v>2024</v>
      </c>
      <c r="S5033" s="73"/>
    </row>
    <row r="5034" spans="1:19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 t="str">
        <f>IF(DmartSalesData[[#This Row],[sales]]&gt;4000,"High Category",IF(DmartSalesData[[#This Row],[sales]]&gt;2000,"Medium Category","Low Category"))</f>
        <v>Medium Category</v>
      </c>
      <c r="G5034" s="2">
        <v>0.14000000000000001</v>
      </c>
      <c r="H5034" s="24">
        <f t="shared" si="156"/>
        <v>433.42040000000009</v>
      </c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63" t="str">
        <f>IF(AND(DmartSalesData[[#This Row],[sales]]&gt;3000,DmartSalesData[[#This Row],[profit]]&gt;500),"Good","Not Good")</f>
        <v>Good</v>
      </c>
      <c r="R5034" s="73">
        <f>YEAR(DmartSalesData[[#This Row],[order_date]])</f>
        <v>2024</v>
      </c>
      <c r="S5034" s="73"/>
    </row>
    <row r="5035" spans="1:19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 t="str">
        <f>IF(DmartSalesData[[#This Row],[sales]]&gt;4000,"High Category",IF(DmartSalesData[[#This Row],[sales]]&gt;2000,"Medium Category","Low Category"))</f>
        <v>Low Category</v>
      </c>
      <c r="G5035" s="2">
        <v>0.37</v>
      </c>
      <c r="H5035" s="24">
        <f t="shared" si="156"/>
        <v>225.89609999999999</v>
      </c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63" t="str">
        <f>IF(AND(DmartSalesData[[#This Row],[sales]]&gt;3000,DmartSalesData[[#This Row],[profit]]&gt;500),"Good","Not Good")</f>
        <v>Not Good</v>
      </c>
      <c r="R5035" s="73">
        <f>YEAR(DmartSalesData[[#This Row],[order_date]])</f>
        <v>2024</v>
      </c>
      <c r="S5035" s="73"/>
    </row>
    <row r="5036" spans="1:19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 t="str">
        <f>IF(DmartSalesData[[#This Row],[sales]]&gt;4000,"High Category",IF(DmartSalesData[[#This Row],[sales]]&gt;2000,"Medium Category","Low Category"))</f>
        <v>Medium Category</v>
      </c>
      <c r="G5036" s="2">
        <v>0.4</v>
      </c>
      <c r="H5036" s="24">
        <f t="shared" si="156"/>
        <v>862.2600000000001</v>
      </c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63" t="str">
        <f>IF(AND(DmartSalesData[[#This Row],[sales]]&gt;3000,DmartSalesData[[#This Row],[profit]]&gt;500),"Good","Not Good")</f>
        <v>Not Good</v>
      </c>
      <c r="R5036" s="73">
        <f>YEAR(DmartSalesData[[#This Row],[order_date]])</f>
        <v>2024</v>
      </c>
      <c r="S5036" s="73"/>
    </row>
    <row r="5037" spans="1:19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 t="str">
        <f>IF(DmartSalesData[[#This Row],[sales]]&gt;4000,"High Category",IF(DmartSalesData[[#This Row],[sales]]&gt;2000,"Medium Category","Low Category"))</f>
        <v>Low Category</v>
      </c>
      <c r="G5037" s="2">
        <v>0.41</v>
      </c>
      <c r="H5037" s="24">
        <f t="shared" si="156"/>
        <v>174.19669999999999</v>
      </c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63" t="str">
        <f>IF(AND(DmartSalesData[[#This Row],[sales]]&gt;3000,DmartSalesData[[#This Row],[profit]]&gt;500),"Good","Not Good")</f>
        <v>Not Good</v>
      </c>
      <c r="R5037" s="73">
        <f>YEAR(DmartSalesData[[#This Row],[order_date]])</f>
        <v>2023</v>
      </c>
      <c r="S5037" s="73"/>
    </row>
    <row r="5038" spans="1:19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 t="str">
        <f>IF(DmartSalesData[[#This Row],[sales]]&gt;4000,"High Category",IF(DmartSalesData[[#This Row],[sales]]&gt;2000,"Medium Category","Low Category"))</f>
        <v>Low Category</v>
      </c>
      <c r="G5038" s="2">
        <v>0.15</v>
      </c>
      <c r="H5038" s="24">
        <f t="shared" si="156"/>
        <v>224.95650000000001</v>
      </c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63" t="str">
        <f>IF(AND(DmartSalesData[[#This Row],[sales]]&gt;3000,DmartSalesData[[#This Row],[profit]]&gt;500),"Good","Not Good")</f>
        <v>Not Good</v>
      </c>
      <c r="R5038" s="73">
        <f>YEAR(DmartSalesData[[#This Row],[order_date]])</f>
        <v>2024</v>
      </c>
      <c r="S5038" s="73"/>
    </row>
    <row r="5039" spans="1:19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 t="str">
        <f>IF(DmartSalesData[[#This Row],[sales]]&gt;4000,"High Category",IF(DmartSalesData[[#This Row],[sales]]&gt;2000,"Medium Category","Low Category"))</f>
        <v>Low Category</v>
      </c>
      <c r="G5039" s="2">
        <v>0.14000000000000001</v>
      </c>
      <c r="H5039" s="24">
        <f t="shared" si="156"/>
        <v>249.51500000000001</v>
      </c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63" t="str">
        <f>IF(AND(DmartSalesData[[#This Row],[sales]]&gt;3000,DmartSalesData[[#This Row],[profit]]&gt;500),"Good","Not Good")</f>
        <v>Not Good</v>
      </c>
      <c r="R5039" s="73">
        <f>YEAR(DmartSalesData[[#This Row],[order_date]])</f>
        <v>2023</v>
      </c>
      <c r="S5039" s="73"/>
    </row>
    <row r="5040" spans="1:19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 t="str">
        <f>IF(DmartSalesData[[#This Row],[sales]]&gt;4000,"High Category",IF(DmartSalesData[[#This Row],[sales]]&gt;2000,"Medium Category","Low Category"))</f>
        <v>High Category</v>
      </c>
      <c r="G5040" s="2">
        <v>0.34</v>
      </c>
      <c r="H5040" s="24">
        <f t="shared" si="156"/>
        <v>1455.3938000000001</v>
      </c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63" t="str">
        <f>IF(AND(DmartSalesData[[#This Row],[sales]]&gt;3000,DmartSalesData[[#This Row],[profit]]&gt;500),"Good","Not Good")</f>
        <v>Good</v>
      </c>
      <c r="R5040" s="73">
        <f>YEAR(DmartSalesData[[#This Row],[order_date]])</f>
        <v>2024</v>
      </c>
      <c r="S5040" s="73"/>
    </row>
    <row r="5041" spans="1:19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 t="str">
        <f>IF(DmartSalesData[[#This Row],[sales]]&gt;4000,"High Category",IF(DmartSalesData[[#This Row],[sales]]&gt;2000,"Medium Category","Low Category"))</f>
        <v>High Category</v>
      </c>
      <c r="G5041" s="2">
        <v>0.46</v>
      </c>
      <c r="H5041" s="24">
        <f t="shared" si="156"/>
        <v>1934.8244000000002</v>
      </c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63" t="str">
        <f>IF(AND(DmartSalesData[[#This Row],[sales]]&gt;3000,DmartSalesData[[#This Row],[profit]]&gt;500),"Good","Not Good")</f>
        <v>Good</v>
      </c>
      <c r="R5041" s="73">
        <f>YEAR(DmartSalesData[[#This Row],[order_date]])</f>
        <v>2023</v>
      </c>
      <c r="S5041" s="73"/>
    </row>
    <row r="5042" spans="1:19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 t="str">
        <f>IF(DmartSalesData[[#This Row],[sales]]&gt;4000,"High Category",IF(DmartSalesData[[#This Row],[sales]]&gt;2000,"Medium Category","Low Category"))</f>
        <v>Low Category</v>
      </c>
      <c r="G5042" s="2">
        <v>0.13</v>
      </c>
      <c r="H5042" s="24">
        <f t="shared" si="156"/>
        <v>20.361899999999999</v>
      </c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63" t="str">
        <f>IF(AND(DmartSalesData[[#This Row],[sales]]&gt;3000,DmartSalesData[[#This Row],[profit]]&gt;500),"Good","Not Good")</f>
        <v>Not Good</v>
      </c>
      <c r="R5042" s="73">
        <f>YEAR(DmartSalesData[[#This Row],[order_date]])</f>
        <v>2024</v>
      </c>
      <c r="S5042" s="73"/>
    </row>
    <row r="5043" spans="1:19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 t="str">
        <f>IF(DmartSalesData[[#This Row],[sales]]&gt;4000,"High Category",IF(DmartSalesData[[#This Row],[sales]]&gt;2000,"Medium Category","Low Category"))</f>
        <v>Medium Category</v>
      </c>
      <c r="G5043" s="2">
        <v>0.46</v>
      </c>
      <c r="H5043" s="24">
        <f t="shared" si="156"/>
        <v>1245.7582</v>
      </c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63" t="str">
        <f>IF(AND(DmartSalesData[[#This Row],[sales]]&gt;3000,DmartSalesData[[#This Row],[profit]]&gt;500),"Good","Not Good")</f>
        <v>Not Good</v>
      </c>
      <c r="R5043" s="73">
        <f>YEAR(DmartSalesData[[#This Row],[order_date]])</f>
        <v>2023</v>
      </c>
      <c r="S5043" s="73"/>
    </row>
    <row r="5044" spans="1:19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 t="str">
        <f>IF(DmartSalesData[[#This Row],[sales]]&gt;4000,"High Category",IF(DmartSalesData[[#This Row],[sales]]&gt;2000,"Medium Category","Low Category"))</f>
        <v>Low Category</v>
      </c>
      <c r="G5044" s="2">
        <v>0.3</v>
      </c>
      <c r="H5044" s="24">
        <f t="shared" si="156"/>
        <v>358.60799999999995</v>
      </c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63" t="str">
        <f>IF(AND(DmartSalesData[[#This Row],[sales]]&gt;3000,DmartSalesData[[#This Row],[profit]]&gt;500),"Good","Not Good")</f>
        <v>Not Good</v>
      </c>
      <c r="R5044" s="73">
        <f>YEAR(DmartSalesData[[#This Row],[order_date]])</f>
        <v>2024</v>
      </c>
      <c r="S5044" s="73"/>
    </row>
    <row r="5045" spans="1:19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 t="str">
        <f>IF(DmartSalesData[[#This Row],[sales]]&gt;4000,"High Category",IF(DmartSalesData[[#This Row],[sales]]&gt;2000,"Medium Category","Low Category"))</f>
        <v>Low Category</v>
      </c>
      <c r="G5045" s="2">
        <v>0.37</v>
      </c>
      <c r="H5045" s="24">
        <f t="shared" si="156"/>
        <v>617.33019999999999</v>
      </c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63" t="str">
        <f>IF(AND(DmartSalesData[[#This Row],[sales]]&gt;3000,DmartSalesData[[#This Row],[profit]]&gt;500),"Good","Not Good")</f>
        <v>Not Good</v>
      </c>
      <c r="R5045" s="73">
        <f>YEAR(DmartSalesData[[#This Row],[order_date]])</f>
        <v>2024</v>
      </c>
      <c r="S5045" s="73"/>
    </row>
    <row r="5046" spans="1:19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 t="str">
        <f>IF(DmartSalesData[[#This Row],[sales]]&gt;4000,"High Category",IF(DmartSalesData[[#This Row],[sales]]&gt;2000,"Medium Category","Low Category"))</f>
        <v>Low Category</v>
      </c>
      <c r="G5046" s="2">
        <v>0.22</v>
      </c>
      <c r="H5046" s="24">
        <f t="shared" si="156"/>
        <v>45.339800000000004</v>
      </c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63" t="str">
        <f>IF(AND(DmartSalesData[[#This Row],[sales]]&gt;3000,DmartSalesData[[#This Row],[profit]]&gt;500),"Good","Not Good")</f>
        <v>Not Good</v>
      </c>
      <c r="R5046" s="73">
        <f>YEAR(DmartSalesData[[#This Row],[order_date]])</f>
        <v>2024</v>
      </c>
      <c r="S5046" s="73"/>
    </row>
    <row r="5047" spans="1:19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 t="str">
        <f>IF(DmartSalesData[[#This Row],[sales]]&gt;4000,"High Category",IF(DmartSalesData[[#This Row],[sales]]&gt;2000,"Medium Category","Low Category"))</f>
        <v>Medium Category</v>
      </c>
      <c r="G5047" s="2">
        <v>0.4</v>
      </c>
      <c r="H5047" s="24">
        <f t="shared" si="156"/>
        <v>1509.5</v>
      </c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63" t="str">
        <f>IF(AND(DmartSalesData[[#This Row],[sales]]&gt;3000,DmartSalesData[[#This Row],[profit]]&gt;500),"Good","Not Good")</f>
        <v>Not Good</v>
      </c>
      <c r="R5047" s="73">
        <f>YEAR(DmartSalesData[[#This Row],[order_date]])</f>
        <v>2024</v>
      </c>
      <c r="S5047" s="73"/>
    </row>
    <row r="5048" spans="1:19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 t="str">
        <f>IF(DmartSalesData[[#This Row],[sales]]&gt;4000,"High Category",IF(DmartSalesData[[#This Row],[sales]]&gt;2000,"Medium Category","Low Category"))</f>
        <v>High Category</v>
      </c>
      <c r="G5048" s="2">
        <v>0.49</v>
      </c>
      <c r="H5048" s="24">
        <f t="shared" si="156"/>
        <v>2331.3661000000002</v>
      </c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63" t="str">
        <f>IF(AND(DmartSalesData[[#This Row],[sales]]&gt;3000,DmartSalesData[[#This Row],[profit]]&gt;500),"Good","Not Good")</f>
        <v>Good</v>
      </c>
      <c r="R5048" s="73">
        <f>YEAR(DmartSalesData[[#This Row],[order_date]])</f>
        <v>2023</v>
      </c>
      <c r="S5048" s="73"/>
    </row>
    <row r="5049" spans="1:19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 t="str">
        <f>IF(DmartSalesData[[#This Row],[sales]]&gt;4000,"High Category",IF(DmartSalesData[[#This Row],[sales]]&gt;2000,"Medium Category","Low Category"))</f>
        <v>Low Category</v>
      </c>
      <c r="G5049" s="2">
        <v>0.09</v>
      </c>
      <c r="H5049" s="24">
        <f t="shared" si="156"/>
        <v>105.6969</v>
      </c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63" t="str">
        <f>IF(AND(DmartSalesData[[#This Row],[sales]]&gt;3000,DmartSalesData[[#This Row],[profit]]&gt;500),"Good","Not Good")</f>
        <v>Not Good</v>
      </c>
      <c r="R5049" s="73">
        <f>YEAR(DmartSalesData[[#This Row],[order_date]])</f>
        <v>2023</v>
      </c>
      <c r="S5049" s="73"/>
    </row>
    <row r="5050" spans="1:19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 t="str">
        <f>IF(DmartSalesData[[#This Row],[sales]]&gt;4000,"High Category",IF(DmartSalesData[[#This Row],[sales]]&gt;2000,"Medium Category","Low Category"))</f>
        <v>Low Category</v>
      </c>
      <c r="G5050" s="2">
        <v>0.19</v>
      </c>
      <c r="H5050" s="24">
        <f t="shared" si="156"/>
        <v>337.19110000000001</v>
      </c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63" t="str">
        <f>IF(AND(DmartSalesData[[#This Row],[sales]]&gt;3000,DmartSalesData[[#This Row],[profit]]&gt;500),"Good","Not Good")</f>
        <v>Not Good</v>
      </c>
      <c r="R5050" s="73">
        <f>YEAR(DmartSalesData[[#This Row],[order_date]])</f>
        <v>2023</v>
      </c>
      <c r="S5050" s="73"/>
    </row>
    <row r="5051" spans="1:19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 t="str">
        <f>IF(DmartSalesData[[#This Row],[sales]]&gt;4000,"High Category",IF(DmartSalesData[[#This Row],[sales]]&gt;2000,"Medium Category","Low Category"))</f>
        <v>Low Category</v>
      </c>
      <c r="G5051" s="2">
        <v>0.43</v>
      </c>
      <c r="H5051" s="24">
        <f t="shared" si="156"/>
        <v>477.9579</v>
      </c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63" t="str">
        <f>IF(AND(DmartSalesData[[#This Row],[sales]]&gt;3000,DmartSalesData[[#This Row],[profit]]&gt;500),"Good","Not Good")</f>
        <v>Not Good</v>
      </c>
      <c r="R5051" s="73">
        <f>YEAR(DmartSalesData[[#This Row],[order_date]])</f>
        <v>2024</v>
      </c>
      <c r="S5051" s="73"/>
    </row>
    <row r="5052" spans="1:19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 t="str">
        <f>IF(DmartSalesData[[#This Row],[sales]]&gt;4000,"High Category",IF(DmartSalesData[[#This Row],[sales]]&gt;2000,"Medium Category","Low Category"))</f>
        <v>High Category</v>
      </c>
      <c r="G5052" s="2">
        <v>0.09</v>
      </c>
      <c r="H5052" s="24">
        <f t="shared" si="156"/>
        <v>419.15159999999997</v>
      </c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63" t="str">
        <f>IF(AND(DmartSalesData[[#This Row],[sales]]&gt;3000,DmartSalesData[[#This Row],[profit]]&gt;500),"Good","Not Good")</f>
        <v>Good</v>
      </c>
      <c r="R5052" s="73">
        <f>YEAR(DmartSalesData[[#This Row],[order_date]])</f>
        <v>2023</v>
      </c>
      <c r="S5052" s="73"/>
    </row>
    <row r="5053" spans="1:19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 t="str">
        <f>IF(DmartSalesData[[#This Row],[sales]]&gt;4000,"High Category",IF(DmartSalesData[[#This Row],[sales]]&gt;2000,"Medium Category","Low Category"))</f>
        <v>Low Category</v>
      </c>
      <c r="G5053" s="2">
        <v>0.21</v>
      </c>
      <c r="H5053" s="24">
        <f t="shared" si="156"/>
        <v>30.6264</v>
      </c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63" t="str">
        <f>IF(AND(DmartSalesData[[#This Row],[sales]]&gt;3000,DmartSalesData[[#This Row],[profit]]&gt;500),"Good","Not Good")</f>
        <v>Not Good</v>
      </c>
      <c r="R5053" s="73">
        <f>YEAR(DmartSalesData[[#This Row],[order_date]])</f>
        <v>2024</v>
      </c>
      <c r="S5053" s="73"/>
    </row>
    <row r="5054" spans="1:19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 t="str">
        <f>IF(DmartSalesData[[#This Row],[sales]]&gt;4000,"High Category",IF(DmartSalesData[[#This Row],[sales]]&gt;2000,"Medium Category","Low Category"))</f>
        <v>Medium Category</v>
      </c>
      <c r="G5054" s="2">
        <v>0.08</v>
      </c>
      <c r="H5054" s="24">
        <f t="shared" si="156"/>
        <v>236.87439999999998</v>
      </c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63" t="str">
        <f>IF(AND(DmartSalesData[[#This Row],[sales]]&gt;3000,DmartSalesData[[#This Row],[profit]]&gt;500),"Good","Not Good")</f>
        <v>Not Good</v>
      </c>
      <c r="R5054" s="73">
        <f>YEAR(DmartSalesData[[#This Row],[order_date]])</f>
        <v>2023</v>
      </c>
      <c r="S5054" s="73"/>
    </row>
    <row r="5055" spans="1:19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 t="str">
        <f>IF(DmartSalesData[[#This Row],[sales]]&gt;4000,"High Category",IF(DmartSalesData[[#This Row],[sales]]&gt;2000,"Medium Category","Low Category"))</f>
        <v>High Category</v>
      </c>
      <c r="G5055" s="2">
        <v>0.32</v>
      </c>
      <c r="H5055" s="24">
        <f t="shared" si="156"/>
        <v>1397.3568</v>
      </c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63" t="str">
        <f>IF(AND(DmartSalesData[[#This Row],[sales]]&gt;3000,DmartSalesData[[#This Row],[profit]]&gt;500),"Good","Not Good")</f>
        <v>Good</v>
      </c>
      <c r="R5055" s="73">
        <f>YEAR(DmartSalesData[[#This Row],[order_date]])</f>
        <v>2024</v>
      </c>
      <c r="S5055" s="73"/>
    </row>
    <row r="5056" spans="1:19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 t="str">
        <f>IF(DmartSalesData[[#This Row],[sales]]&gt;4000,"High Category",IF(DmartSalesData[[#This Row],[sales]]&gt;2000,"Medium Category","Low Category"))</f>
        <v>Low Category</v>
      </c>
      <c r="G5056" s="2">
        <v>0.12</v>
      </c>
      <c r="H5056" s="24">
        <f t="shared" si="156"/>
        <v>121.54919999999998</v>
      </c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63" t="str">
        <f>IF(AND(DmartSalesData[[#This Row],[sales]]&gt;3000,DmartSalesData[[#This Row],[profit]]&gt;500),"Good","Not Good")</f>
        <v>Not Good</v>
      </c>
      <c r="R5056" s="73">
        <f>YEAR(DmartSalesData[[#This Row],[order_date]])</f>
        <v>2023</v>
      </c>
      <c r="S5056" s="73"/>
    </row>
    <row r="5057" spans="1:19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 t="str">
        <f>IF(DmartSalesData[[#This Row],[sales]]&gt;4000,"High Category",IF(DmartSalesData[[#This Row],[sales]]&gt;2000,"Medium Category","Low Category"))</f>
        <v>Medium Category</v>
      </c>
      <c r="G5057" s="2">
        <v>0.19</v>
      </c>
      <c r="H5057" s="24">
        <f t="shared" si="156"/>
        <v>568.28620000000001</v>
      </c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63" t="str">
        <f>IF(AND(DmartSalesData[[#This Row],[sales]]&gt;3000,DmartSalesData[[#This Row],[profit]]&gt;500),"Good","Not Good")</f>
        <v>Not Good</v>
      </c>
      <c r="R5057" s="73">
        <f>YEAR(DmartSalesData[[#This Row],[order_date]])</f>
        <v>2023</v>
      </c>
      <c r="S5057" s="73"/>
    </row>
    <row r="5058" spans="1:19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 t="str">
        <f>IF(DmartSalesData[[#This Row],[sales]]&gt;4000,"High Category",IF(DmartSalesData[[#This Row],[sales]]&gt;2000,"Medium Category","Low Category"))</f>
        <v>Low Category</v>
      </c>
      <c r="G5058" s="2">
        <v>0.25</v>
      </c>
      <c r="H5058" s="24">
        <f t="shared" ref="H5058:H5121" si="158">E5058*G5058</f>
        <v>87.045000000000002</v>
      </c>
      <c r="I5058" s="2">
        <f t="shared" ref="I5058:I5121" si="159">E5058-H5058</f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63" t="str">
        <f>IF(AND(DmartSalesData[[#This Row],[sales]]&gt;3000,DmartSalesData[[#This Row],[profit]]&gt;500),"Good","Not Good")</f>
        <v>Not Good</v>
      </c>
      <c r="R5058" s="73">
        <f>YEAR(DmartSalesData[[#This Row],[order_date]])</f>
        <v>2024</v>
      </c>
      <c r="S5058" s="73"/>
    </row>
    <row r="5059" spans="1:19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 t="str">
        <f>IF(DmartSalesData[[#This Row],[sales]]&gt;4000,"High Category",IF(DmartSalesData[[#This Row],[sales]]&gt;2000,"Medium Category","Low Category"))</f>
        <v>High Category</v>
      </c>
      <c r="G5059" s="2">
        <v>0.15</v>
      </c>
      <c r="H5059" s="24">
        <f t="shared" si="158"/>
        <v>613.7204999999999</v>
      </c>
      <c r="I5059" s="2">
        <f t="shared" si="159"/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63" t="str">
        <f>IF(AND(DmartSalesData[[#This Row],[sales]]&gt;3000,DmartSalesData[[#This Row],[profit]]&gt;500),"Good","Not Good")</f>
        <v>Good</v>
      </c>
      <c r="R5059" s="73">
        <f>YEAR(DmartSalesData[[#This Row],[order_date]])</f>
        <v>2024</v>
      </c>
      <c r="S5059" s="73"/>
    </row>
    <row r="5060" spans="1:19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 t="str">
        <f>IF(DmartSalesData[[#This Row],[sales]]&gt;4000,"High Category",IF(DmartSalesData[[#This Row],[sales]]&gt;2000,"Medium Category","Low Category"))</f>
        <v>Low Category</v>
      </c>
      <c r="G5060" s="2">
        <v>0.34</v>
      </c>
      <c r="H5060" s="24">
        <f t="shared" si="158"/>
        <v>491.19800000000004</v>
      </c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63" t="str">
        <f>IF(AND(DmartSalesData[[#This Row],[sales]]&gt;3000,DmartSalesData[[#This Row],[profit]]&gt;500),"Good","Not Good")</f>
        <v>Not Good</v>
      </c>
      <c r="R5060" s="73">
        <f>YEAR(DmartSalesData[[#This Row],[order_date]])</f>
        <v>2024</v>
      </c>
      <c r="S5060" s="73"/>
    </row>
    <row r="5061" spans="1:19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 t="str">
        <f>IF(DmartSalesData[[#This Row],[sales]]&gt;4000,"High Category",IF(DmartSalesData[[#This Row],[sales]]&gt;2000,"Medium Category","Low Category"))</f>
        <v>High Category</v>
      </c>
      <c r="G5061" s="2">
        <v>0.06</v>
      </c>
      <c r="H5061" s="24">
        <f t="shared" si="158"/>
        <v>296.6934</v>
      </c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63" t="str">
        <f>IF(AND(DmartSalesData[[#This Row],[sales]]&gt;3000,DmartSalesData[[#This Row],[profit]]&gt;500),"Good","Not Good")</f>
        <v>Good</v>
      </c>
      <c r="R5061" s="73">
        <f>YEAR(DmartSalesData[[#This Row],[order_date]])</f>
        <v>2024</v>
      </c>
      <c r="S5061" s="73"/>
    </row>
    <row r="5062" spans="1:19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 t="str">
        <f>IF(DmartSalesData[[#This Row],[sales]]&gt;4000,"High Category",IF(DmartSalesData[[#This Row],[sales]]&gt;2000,"Medium Category","Low Category"))</f>
        <v>High Category</v>
      </c>
      <c r="G5062" s="2">
        <v>0.44</v>
      </c>
      <c r="H5062" s="24">
        <f t="shared" si="158"/>
        <v>2031.8540000000003</v>
      </c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63" t="str">
        <f>IF(AND(DmartSalesData[[#This Row],[sales]]&gt;3000,DmartSalesData[[#This Row],[profit]]&gt;500),"Good","Not Good")</f>
        <v>Good</v>
      </c>
      <c r="R5062" s="73">
        <f>YEAR(DmartSalesData[[#This Row],[order_date]])</f>
        <v>2023</v>
      </c>
      <c r="S5062" s="73"/>
    </row>
    <row r="5063" spans="1:19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 t="str">
        <f>IF(DmartSalesData[[#This Row],[sales]]&gt;4000,"High Category",IF(DmartSalesData[[#This Row],[sales]]&gt;2000,"Medium Category","Low Category"))</f>
        <v>Medium Category</v>
      </c>
      <c r="G5063" s="2">
        <v>0.24</v>
      </c>
      <c r="H5063" s="24">
        <f t="shared" si="158"/>
        <v>885.43919999999991</v>
      </c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63" t="str">
        <f>IF(AND(DmartSalesData[[#This Row],[sales]]&gt;3000,DmartSalesData[[#This Row],[profit]]&gt;500),"Good","Not Good")</f>
        <v>Good</v>
      </c>
      <c r="R5063" s="73">
        <f>YEAR(DmartSalesData[[#This Row],[order_date]])</f>
        <v>2024</v>
      </c>
      <c r="S5063" s="73"/>
    </row>
    <row r="5064" spans="1:19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 t="str">
        <f>IF(DmartSalesData[[#This Row],[sales]]&gt;4000,"High Category",IF(DmartSalesData[[#This Row],[sales]]&gt;2000,"Medium Category","Low Category"))</f>
        <v>Medium Category</v>
      </c>
      <c r="G5064" s="2">
        <v>0.28999999999999998</v>
      </c>
      <c r="H5064" s="24">
        <f t="shared" si="158"/>
        <v>735.01369999999997</v>
      </c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63" t="str">
        <f>IF(AND(DmartSalesData[[#This Row],[sales]]&gt;3000,DmartSalesData[[#This Row],[profit]]&gt;500),"Good","Not Good")</f>
        <v>Not Good</v>
      </c>
      <c r="R5064" s="73">
        <f>YEAR(DmartSalesData[[#This Row],[order_date]])</f>
        <v>2023</v>
      </c>
      <c r="S5064" s="73"/>
    </row>
    <row r="5065" spans="1:19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 t="str">
        <f>IF(DmartSalesData[[#This Row],[sales]]&gt;4000,"High Category",IF(DmartSalesData[[#This Row],[sales]]&gt;2000,"Medium Category","Low Category"))</f>
        <v>Medium Category</v>
      </c>
      <c r="G5065" s="2">
        <v>0.31</v>
      </c>
      <c r="H5065" s="24">
        <f t="shared" si="158"/>
        <v>1195.4499000000001</v>
      </c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63" t="str">
        <f>IF(AND(DmartSalesData[[#This Row],[sales]]&gt;3000,DmartSalesData[[#This Row],[profit]]&gt;500),"Good","Not Good")</f>
        <v>Not Good</v>
      </c>
      <c r="R5065" s="73">
        <f>YEAR(DmartSalesData[[#This Row],[order_date]])</f>
        <v>2023</v>
      </c>
      <c r="S5065" s="73"/>
    </row>
    <row r="5066" spans="1:19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 t="str">
        <f>IF(DmartSalesData[[#This Row],[sales]]&gt;4000,"High Category",IF(DmartSalesData[[#This Row],[sales]]&gt;2000,"Medium Category","Low Category"))</f>
        <v>Low Category</v>
      </c>
      <c r="G5066" s="2">
        <v>0.03</v>
      </c>
      <c r="H5066" s="24">
        <f t="shared" si="158"/>
        <v>22.199400000000001</v>
      </c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63" t="str">
        <f>IF(AND(DmartSalesData[[#This Row],[sales]]&gt;3000,DmartSalesData[[#This Row],[profit]]&gt;500),"Good","Not Good")</f>
        <v>Not Good</v>
      </c>
      <c r="R5066" s="73">
        <f>YEAR(DmartSalesData[[#This Row],[order_date]])</f>
        <v>2024</v>
      </c>
      <c r="S5066" s="73"/>
    </row>
    <row r="5067" spans="1:19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 t="str">
        <f>IF(DmartSalesData[[#This Row],[sales]]&gt;4000,"High Category",IF(DmartSalesData[[#This Row],[sales]]&gt;2000,"Medium Category","Low Category"))</f>
        <v>Low Category</v>
      </c>
      <c r="G5067" s="2">
        <v>0.38</v>
      </c>
      <c r="H5067" s="24">
        <f t="shared" si="158"/>
        <v>615.5924</v>
      </c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63" t="str">
        <f>IF(AND(DmartSalesData[[#This Row],[sales]]&gt;3000,DmartSalesData[[#This Row],[profit]]&gt;500),"Good","Not Good")</f>
        <v>Not Good</v>
      </c>
      <c r="R5067" s="73">
        <f>YEAR(DmartSalesData[[#This Row],[order_date]])</f>
        <v>2023</v>
      </c>
      <c r="S5067" s="73"/>
    </row>
    <row r="5068" spans="1:19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 t="str">
        <f>IF(DmartSalesData[[#This Row],[sales]]&gt;4000,"High Category",IF(DmartSalesData[[#This Row],[sales]]&gt;2000,"Medium Category","Low Category"))</f>
        <v>Low Category</v>
      </c>
      <c r="G5068" s="2">
        <v>0.47</v>
      </c>
      <c r="H5068" s="24">
        <f t="shared" si="158"/>
        <v>108.94129999999998</v>
      </c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63" t="str">
        <f>IF(AND(DmartSalesData[[#This Row],[sales]]&gt;3000,DmartSalesData[[#This Row],[profit]]&gt;500),"Good","Not Good")</f>
        <v>Not Good</v>
      </c>
      <c r="R5068" s="73">
        <f>YEAR(DmartSalesData[[#This Row],[order_date]])</f>
        <v>2023</v>
      </c>
      <c r="S5068" s="73"/>
    </row>
    <row r="5069" spans="1:19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 t="str">
        <f>IF(DmartSalesData[[#This Row],[sales]]&gt;4000,"High Category",IF(DmartSalesData[[#This Row],[sales]]&gt;2000,"Medium Category","Low Category"))</f>
        <v>Medium Category</v>
      </c>
      <c r="G5069" s="2">
        <v>0.26</v>
      </c>
      <c r="H5069" s="24">
        <f t="shared" si="158"/>
        <v>847.76120000000003</v>
      </c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63" t="str">
        <f>IF(AND(DmartSalesData[[#This Row],[sales]]&gt;3000,DmartSalesData[[#This Row],[profit]]&gt;500),"Good","Not Good")</f>
        <v>Good</v>
      </c>
      <c r="R5069" s="73">
        <f>YEAR(DmartSalesData[[#This Row],[order_date]])</f>
        <v>2023</v>
      </c>
      <c r="S5069" s="73"/>
    </row>
    <row r="5070" spans="1:19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 t="str">
        <f>IF(DmartSalesData[[#This Row],[sales]]&gt;4000,"High Category",IF(DmartSalesData[[#This Row],[sales]]&gt;2000,"Medium Category","Low Category"))</f>
        <v>High Category</v>
      </c>
      <c r="G5070" s="2">
        <v>0.2</v>
      </c>
      <c r="H5070" s="24">
        <f t="shared" si="158"/>
        <v>809.42600000000004</v>
      </c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63" t="str">
        <f>IF(AND(DmartSalesData[[#This Row],[sales]]&gt;3000,DmartSalesData[[#This Row],[profit]]&gt;500),"Good","Not Good")</f>
        <v>Good</v>
      </c>
      <c r="R5070" s="73">
        <f>YEAR(DmartSalesData[[#This Row],[order_date]])</f>
        <v>2024</v>
      </c>
      <c r="S5070" s="73"/>
    </row>
    <row r="5071" spans="1:19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 t="str">
        <f>IF(DmartSalesData[[#This Row],[sales]]&gt;4000,"High Category",IF(DmartSalesData[[#This Row],[sales]]&gt;2000,"Medium Category","Low Category"))</f>
        <v>High Category</v>
      </c>
      <c r="G5071" s="2">
        <v>0.39</v>
      </c>
      <c r="H5071" s="24">
        <f t="shared" si="158"/>
        <v>1847.3520000000001</v>
      </c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63" t="str">
        <f>IF(AND(DmartSalesData[[#This Row],[sales]]&gt;3000,DmartSalesData[[#This Row],[profit]]&gt;500),"Good","Not Good")</f>
        <v>Good</v>
      </c>
      <c r="R5071" s="73">
        <f>YEAR(DmartSalesData[[#This Row],[order_date]])</f>
        <v>2023</v>
      </c>
      <c r="S5071" s="73"/>
    </row>
    <row r="5072" spans="1:19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 t="str">
        <f>IF(DmartSalesData[[#This Row],[sales]]&gt;4000,"High Category",IF(DmartSalesData[[#This Row],[sales]]&gt;2000,"Medium Category","Low Category"))</f>
        <v>Medium Category</v>
      </c>
      <c r="G5072" s="2">
        <v>0.36</v>
      </c>
      <c r="H5072" s="24">
        <f t="shared" si="158"/>
        <v>1247.0003999999999</v>
      </c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63" t="str">
        <f>IF(AND(DmartSalesData[[#This Row],[sales]]&gt;3000,DmartSalesData[[#This Row],[profit]]&gt;500),"Good","Not Good")</f>
        <v>Not Good</v>
      </c>
      <c r="R5072" s="73">
        <f>YEAR(DmartSalesData[[#This Row],[order_date]])</f>
        <v>2023</v>
      </c>
      <c r="S5072" s="73"/>
    </row>
    <row r="5073" spans="1:19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 t="str">
        <f>IF(DmartSalesData[[#This Row],[sales]]&gt;4000,"High Category",IF(DmartSalesData[[#This Row],[sales]]&gt;2000,"Medium Category","Low Category"))</f>
        <v>Medium Category</v>
      </c>
      <c r="G5073" s="2">
        <v>0.33</v>
      </c>
      <c r="H5073" s="24">
        <f t="shared" si="158"/>
        <v>1216.7925</v>
      </c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63" t="str">
        <f>IF(AND(DmartSalesData[[#This Row],[sales]]&gt;3000,DmartSalesData[[#This Row],[profit]]&gt;500),"Good","Not Good")</f>
        <v>Good</v>
      </c>
      <c r="R5073" s="73">
        <f>YEAR(DmartSalesData[[#This Row],[order_date]])</f>
        <v>2023</v>
      </c>
      <c r="S5073" s="73"/>
    </row>
    <row r="5074" spans="1:19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 t="str">
        <f>IF(DmartSalesData[[#This Row],[sales]]&gt;4000,"High Category",IF(DmartSalesData[[#This Row],[sales]]&gt;2000,"Medium Category","Low Category"))</f>
        <v>High Category</v>
      </c>
      <c r="G5074" s="2">
        <v>0.48</v>
      </c>
      <c r="H5074" s="24">
        <f t="shared" si="158"/>
        <v>2154.1103999999996</v>
      </c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63" t="str">
        <f>IF(AND(DmartSalesData[[#This Row],[sales]]&gt;3000,DmartSalesData[[#This Row],[profit]]&gt;500),"Good","Not Good")</f>
        <v>Good</v>
      </c>
      <c r="R5074" s="73">
        <f>YEAR(DmartSalesData[[#This Row],[order_date]])</f>
        <v>2023</v>
      </c>
      <c r="S5074" s="73"/>
    </row>
    <row r="5075" spans="1:19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 t="str">
        <f>IF(DmartSalesData[[#This Row],[sales]]&gt;4000,"High Category",IF(DmartSalesData[[#This Row],[sales]]&gt;2000,"Medium Category","Low Category"))</f>
        <v>High Category</v>
      </c>
      <c r="G5075" s="2">
        <v>0.28999999999999998</v>
      </c>
      <c r="H5075" s="24">
        <f t="shared" si="158"/>
        <v>1359.5925</v>
      </c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63" t="str">
        <f>IF(AND(DmartSalesData[[#This Row],[sales]]&gt;3000,DmartSalesData[[#This Row],[profit]]&gt;500),"Good","Not Good")</f>
        <v>Good</v>
      </c>
      <c r="R5075" s="73">
        <f>YEAR(DmartSalesData[[#This Row],[order_date]])</f>
        <v>2024</v>
      </c>
      <c r="S5075" s="73"/>
    </row>
    <row r="5076" spans="1:19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 t="str">
        <f>IF(DmartSalesData[[#This Row],[sales]]&gt;4000,"High Category",IF(DmartSalesData[[#This Row],[sales]]&gt;2000,"Medium Category","Low Category"))</f>
        <v>Medium Category</v>
      </c>
      <c r="G5076" s="2">
        <v>0.12</v>
      </c>
      <c r="H5076" s="24">
        <f t="shared" si="158"/>
        <v>300.88319999999999</v>
      </c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63" t="str">
        <f>IF(AND(DmartSalesData[[#This Row],[sales]]&gt;3000,DmartSalesData[[#This Row],[profit]]&gt;500),"Good","Not Good")</f>
        <v>Not Good</v>
      </c>
      <c r="R5076" s="73">
        <f>YEAR(DmartSalesData[[#This Row],[order_date]])</f>
        <v>2023</v>
      </c>
      <c r="S5076" s="73"/>
    </row>
    <row r="5077" spans="1:19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 t="str">
        <f>IF(DmartSalesData[[#This Row],[sales]]&gt;4000,"High Category",IF(DmartSalesData[[#This Row],[sales]]&gt;2000,"Medium Category","Low Category"))</f>
        <v>Low Category</v>
      </c>
      <c r="G5077" s="2">
        <v>0.01</v>
      </c>
      <c r="H5077" s="24">
        <f t="shared" si="158"/>
        <v>6.3796000000000008</v>
      </c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63" t="str">
        <f>IF(AND(DmartSalesData[[#This Row],[sales]]&gt;3000,DmartSalesData[[#This Row],[profit]]&gt;500),"Good","Not Good")</f>
        <v>Not Good</v>
      </c>
      <c r="R5077" s="73">
        <f>YEAR(DmartSalesData[[#This Row],[order_date]])</f>
        <v>2023</v>
      </c>
      <c r="S5077" s="73"/>
    </row>
    <row r="5078" spans="1:19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 t="str">
        <f>IF(DmartSalesData[[#This Row],[sales]]&gt;4000,"High Category",IF(DmartSalesData[[#This Row],[sales]]&gt;2000,"Medium Category","Low Category"))</f>
        <v>Medium Category</v>
      </c>
      <c r="G5078" s="2">
        <v>0.23</v>
      </c>
      <c r="H5078" s="24">
        <f t="shared" si="158"/>
        <v>548.65120000000002</v>
      </c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63" t="str">
        <f>IF(AND(DmartSalesData[[#This Row],[sales]]&gt;3000,DmartSalesData[[#This Row],[profit]]&gt;500),"Good","Not Good")</f>
        <v>Not Good</v>
      </c>
      <c r="R5078" s="73">
        <f>YEAR(DmartSalesData[[#This Row],[order_date]])</f>
        <v>2023</v>
      </c>
      <c r="S5078" s="73"/>
    </row>
    <row r="5079" spans="1:19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 t="str">
        <f>IF(DmartSalesData[[#This Row],[sales]]&gt;4000,"High Category",IF(DmartSalesData[[#This Row],[sales]]&gt;2000,"Medium Category","Low Category"))</f>
        <v>Medium Category</v>
      </c>
      <c r="G5079" s="2">
        <v>0.33</v>
      </c>
      <c r="H5079" s="24">
        <f t="shared" si="158"/>
        <v>932.1708000000001</v>
      </c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63" t="str">
        <f>IF(AND(DmartSalesData[[#This Row],[sales]]&gt;3000,DmartSalesData[[#This Row],[profit]]&gt;500),"Good","Not Good")</f>
        <v>Not Good</v>
      </c>
      <c r="R5079" s="73">
        <f>YEAR(DmartSalesData[[#This Row],[order_date]])</f>
        <v>2024</v>
      </c>
      <c r="S5079" s="73"/>
    </row>
    <row r="5080" spans="1:19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 t="str">
        <f>IF(DmartSalesData[[#This Row],[sales]]&gt;4000,"High Category",IF(DmartSalesData[[#This Row],[sales]]&gt;2000,"Medium Category","Low Category"))</f>
        <v>Medium Category</v>
      </c>
      <c r="G5080" s="2">
        <v>0.09</v>
      </c>
      <c r="H5080" s="24">
        <f t="shared" si="158"/>
        <v>287.51130000000001</v>
      </c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63" t="str">
        <f>IF(AND(DmartSalesData[[#This Row],[sales]]&gt;3000,DmartSalesData[[#This Row],[profit]]&gt;500),"Good","Not Good")</f>
        <v>Good</v>
      </c>
      <c r="R5080" s="73">
        <f>YEAR(DmartSalesData[[#This Row],[order_date]])</f>
        <v>2023</v>
      </c>
      <c r="S5080" s="73"/>
    </row>
    <row r="5081" spans="1:19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 t="str">
        <f>IF(DmartSalesData[[#This Row],[sales]]&gt;4000,"High Category",IF(DmartSalesData[[#This Row],[sales]]&gt;2000,"Medium Category","Low Category"))</f>
        <v>High Category</v>
      </c>
      <c r="G5081" s="2">
        <v>0.01</v>
      </c>
      <c r="H5081" s="24">
        <f t="shared" si="158"/>
        <v>49.474899999999998</v>
      </c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63" t="str">
        <f>IF(AND(DmartSalesData[[#This Row],[sales]]&gt;3000,DmartSalesData[[#This Row],[profit]]&gt;500),"Good","Not Good")</f>
        <v>Not Good</v>
      </c>
      <c r="R5081" s="73">
        <f>YEAR(DmartSalesData[[#This Row],[order_date]])</f>
        <v>2023</v>
      </c>
      <c r="S5081" s="73"/>
    </row>
    <row r="5082" spans="1:19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 t="str">
        <f>IF(DmartSalesData[[#This Row],[sales]]&gt;4000,"High Category",IF(DmartSalesData[[#This Row],[sales]]&gt;2000,"Medium Category","Low Category"))</f>
        <v>High Category</v>
      </c>
      <c r="G5082" s="2">
        <v>0.45</v>
      </c>
      <c r="H5082" s="24">
        <f t="shared" si="158"/>
        <v>2068.2270000000003</v>
      </c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63" t="str">
        <f>IF(AND(DmartSalesData[[#This Row],[sales]]&gt;3000,DmartSalesData[[#This Row],[profit]]&gt;500),"Good","Not Good")</f>
        <v>Good</v>
      </c>
      <c r="R5082" s="73">
        <f>YEAR(DmartSalesData[[#This Row],[order_date]])</f>
        <v>2023</v>
      </c>
      <c r="S5082" s="73"/>
    </row>
    <row r="5083" spans="1:19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 t="str">
        <f>IF(DmartSalesData[[#This Row],[sales]]&gt;4000,"High Category",IF(DmartSalesData[[#This Row],[sales]]&gt;2000,"Medium Category","Low Category"))</f>
        <v>Medium Category</v>
      </c>
      <c r="G5083" s="2">
        <v>0.15</v>
      </c>
      <c r="H5083" s="24">
        <f t="shared" si="158"/>
        <v>306.327</v>
      </c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63" t="str">
        <f>IF(AND(DmartSalesData[[#This Row],[sales]]&gt;3000,DmartSalesData[[#This Row],[profit]]&gt;500),"Good","Not Good")</f>
        <v>Not Good</v>
      </c>
      <c r="R5083" s="73">
        <f>YEAR(DmartSalesData[[#This Row],[order_date]])</f>
        <v>2023</v>
      </c>
      <c r="S5083" s="73"/>
    </row>
    <row r="5084" spans="1:19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 t="str">
        <f>IF(DmartSalesData[[#This Row],[sales]]&gt;4000,"High Category",IF(DmartSalesData[[#This Row],[sales]]&gt;2000,"Medium Category","Low Category"))</f>
        <v>Low Category</v>
      </c>
      <c r="G5084" s="2">
        <v>0.23</v>
      </c>
      <c r="H5084" s="24">
        <f t="shared" si="158"/>
        <v>150.86160000000001</v>
      </c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63" t="str">
        <f>IF(AND(DmartSalesData[[#This Row],[sales]]&gt;3000,DmartSalesData[[#This Row],[profit]]&gt;500),"Good","Not Good")</f>
        <v>Not Good</v>
      </c>
      <c r="R5084" s="73">
        <f>YEAR(DmartSalesData[[#This Row],[order_date]])</f>
        <v>2023</v>
      </c>
      <c r="S5084" s="73"/>
    </row>
    <row r="5085" spans="1:19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 t="str">
        <f>IF(DmartSalesData[[#This Row],[sales]]&gt;4000,"High Category",IF(DmartSalesData[[#This Row],[sales]]&gt;2000,"Medium Category","Low Category"))</f>
        <v>Low Category</v>
      </c>
      <c r="G5085" s="2">
        <v>0.05</v>
      </c>
      <c r="H5085" s="24">
        <f t="shared" si="158"/>
        <v>57.624000000000002</v>
      </c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63" t="str">
        <f>IF(AND(DmartSalesData[[#This Row],[sales]]&gt;3000,DmartSalesData[[#This Row],[profit]]&gt;500),"Good","Not Good")</f>
        <v>Not Good</v>
      </c>
      <c r="R5085" s="73">
        <f>YEAR(DmartSalesData[[#This Row],[order_date]])</f>
        <v>2023</v>
      </c>
      <c r="S5085" s="73"/>
    </row>
    <row r="5086" spans="1:19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 t="str">
        <f>IF(DmartSalesData[[#This Row],[sales]]&gt;4000,"High Category",IF(DmartSalesData[[#This Row],[sales]]&gt;2000,"Medium Category","Low Category"))</f>
        <v>Low Category</v>
      </c>
      <c r="G5086" s="2">
        <v>0.19</v>
      </c>
      <c r="H5086" s="24">
        <f t="shared" si="158"/>
        <v>180.80780000000001</v>
      </c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63" t="str">
        <f>IF(AND(DmartSalesData[[#This Row],[sales]]&gt;3000,DmartSalesData[[#This Row],[profit]]&gt;500),"Good","Not Good")</f>
        <v>Not Good</v>
      </c>
      <c r="R5086" s="73">
        <f>YEAR(DmartSalesData[[#This Row],[order_date]])</f>
        <v>2023</v>
      </c>
      <c r="S5086" s="73"/>
    </row>
    <row r="5087" spans="1:19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 t="str">
        <f>IF(DmartSalesData[[#This Row],[sales]]&gt;4000,"High Category",IF(DmartSalesData[[#This Row],[sales]]&gt;2000,"Medium Category","Low Category"))</f>
        <v>Low Category</v>
      </c>
      <c r="G5087" s="2">
        <v>0.21</v>
      </c>
      <c r="H5087" s="24">
        <f t="shared" si="158"/>
        <v>387.33659999999998</v>
      </c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63" t="str">
        <f>IF(AND(DmartSalesData[[#This Row],[sales]]&gt;3000,DmartSalesData[[#This Row],[profit]]&gt;500),"Good","Not Good")</f>
        <v>Not Good</v>
      </c>
      <c r="R5087" s="73">
        <f>YEAR(DmartSalesData[[#This Row],[order_date]])</f>
        <v>2024</v>
      </c>
      <c r="S5087" s="73"/>
    </row>
    <row r="5088" spans="1:19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 t="str">
        <f>IF(DmartSalesData[[#This Row],[sales]]&gt;4000,"High Category",IF(DmartSalesData[[#This Row],[sales]]&gt;2000,"Medium Category","Low Category"))</f>
        <v>High Category</v>
      </c>
      <c r="G5088" s="2">
        <v>0.45</v>
      </c>
      <c r="H5088" s="24">
        <f t="shared" si="158"/>
        <v>1977.66</v>
      </c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63" t="str">
        <f>IF(AND(DmartSalesData[[#This Row],[sales]]&gt;3000,DmartSalesData[[#This Row],[profit]]&gt;500),"Good","Not Good")</f>
        <v>Good</v>
      </c>
      <c r="R5088" s="73">
        <f>YEAR(DmartSalesData[[#This Row],[order_date]])</f>
        <v>2023</v>
      </c>
      <c r="S5088" s="73"/>
    </row>
    <row r="5089" spans="1:19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 t="str">
        <f>IF(DmartSalesData[[#This Row],[sales]]&gt;4000,"High Category",IF(DmartSalesData[[#This Row],[sales]]&gt;2000,"Medium Category","Low Category"))</f>
        <v>Medium Category</v>
      </c>
      <c r="G5089" s="2">
        <v>0.43</v>
      </c>
      <c r="H5089" s="24">
        <f t="shared" si="158"/>
        <v>965.80150000000003</v>
      </c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63" t="str">
        <f>IF(AND(DmartSalesData[[#This Row],[sales]]&gt;3000,DmartSalesData[[#This Row],[profit]]&gt;500),"Good","Not Good")</f>
        <v>Not Good</v>
      </c>
      <c r="R5089" s="73">
        <f>YEAR(DmartSalesData[[#This Row],[order_date]])</f>
        <v>2023</v>
      </c>
      <c r="S5089" s="73"/>
    </row>
    <row r="5090" spans="1:19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 t="str">
        <f>IF(DmartSalesData[[#This Row],[sales]]&gt;4000,"High Category",IF(DmartSalesData[[#This Row],[sales]]&gt;2000,"Medium Category","Low Category"))</f>
        <v>Medium Category</v>
      </c>
      <c r="G5090" s="2">
        <v>0.09</v>
      </c>
      <c r="H5090" s="24">
        <f t="shared" si="158"/>
        <v>259.1694</v>
      </c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63" t="str">
        <f>IF(AND(DmartSalesData[[#This Row],[sales]]&gt;3000,DmartSalesData[[#This Row],[profit]]&gt;500),"Good","Not Good")</f>
        <v>Not Good</v>
      </c>
      <c r="R5090" s="73">
        <f>YEAR(DmartSalesData[[#This Row],[order_date]])</f>
        <v>2023</v>
      </c>
      <c r="S5090" s="73"/>
    </row>
    <row r="5091" spans="1:19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 t="str">
        <f>IF(DmartSalesData[[#This Row],[sales]]&gt;4000,"High Category",IF(DmartSalesData[[#This Row],[sales]]&gt;2000,"Medium Category","Low Category"))</f>
        <v>Low Category</v>
      </c>
      <c r="G5091" s="2">
        <v>0.28000000000000003</v>
      </c>
      <c r="H5091" s="24">
        <f t="shared" si="158"/>
        <v>273.81760000000003</v>
      </c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63" t="str">
        <f>IF(AND(DmartSalesData[[#This Row],[sales]]&gt;3000,DmartSalesData[[#This Row],[profit]]&gt;500),"Good","Not Good")</f>
        <v>Not Good</v>
      </c>
      <c r="R5091" s="73">
        <f>YEAR(DmartSalesData[[#This Row],[order_date]])</f>
        <v>2023</v>
      </c>
      <c r="S5091" s="73"/>
    </row>
    <row r="5092" spans="1:19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 t="str">
        <f>IF(DmartSalesData[[#This Row],[sales]]&gt;4000,"High Category",IF(DmartSalesData[[#This Row],[sales]]&gt;2000,"Medium Category","Low Category"))</f>
        <v>Medium Category</v>
      </c>
      <c r="G5092" s="2">
        <v>0.37</v>
      </c>
      <c r="H5092" s="24">
        <f t="shared" si="158"/>
        <v>930.53520000000003</v>
      </c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63" t="str">
        <f>IF(AND(DmartSalesData[[#This Row],[sales]]&gt;3000,DmartSalesData[[#This Row],[profit]]&gt;500),"Good","Not Good")</f>
        <v>Not Good</v>
      </c>
      <c r="R5092" s="73">
        <f>YEAR(DmartSalesData[[#This Row],[order_date]])</f>
        <v>2023</v>
      </c>
      <c r="S5092" s="73"/>
    </row>
    <row r="5093" spans="1:19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 t="str">
        <f>IF(DmartSalesData[[#This Row],[sales]]&gt;4000,"High Category",IF(DmartSalesData[[#This Row],[sales]]&gt;2000,"Medium Category","Low Category"))</f>
        <v>High Category</v>
      </c>
      <c r="G5093" s="2">
        <v>0.15</v>
      </c>
      <c r="H5093" s="24">
        <f t="shared" si="158"/>
        <v>657.11699999999996</v>
      </c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63" t="str">
        <f>IF(AND(DmartSalesData[[#This Row],[sales]]&gt;3000,DmartSalesData[[#This Row],[profit]]&gt;500),"Good","Not Good")</f>
        <v>Good</v>
      </c>
      <c r="R5093" s="73">
        <f>YEAR(DmartSalesData[[#This Row],[order_date]])</f>
        <v>2024</v>
      </c>
      <c r="S5093" s="73"/>
    </row>
    <row r="5094" spans="1:19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 t="str">
        <f>IF(DmartSalesData[[#This Row],[sales]]&gt;4000,"High Category",IF(DmartSalesData[[#This Row],[sales]]&gt;2000,"Medium Category","Low Category"))</f>
        <v>Medium Category</v>
      </c>
      <c r="G5094" s="2">
        <v>0.2</v>
      </c>
      <c r="H5094" s="24">
        <f t="shared" si="158"/>
        <v>777.99400000000003</v>
      </c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63" t="str">
        <f>IF(AND(DmartSalesData[[#This Row],[sales]]&gt;3000,DmartSalesData[[#This Row],[profit]]&gt;500),"Good","Not Good")</f>
        <v>Good</v>
      </c>
      <c r="R5094" s="73">
        <f>YEAR(DmartSalesData[[#This Row],[order_date]])</f>
        <v>2023</v>
      </c>
      <c r="S5094" s="73"/>
    </row>
    <row r="5095" spans="1:19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 t="str">
        <f>IF(DmartSalesData[[#This Row],[sales]]&gt;4000,"High Category",IF(DmartSalesData[[#This Row],[sales]]&gt;2000,"Medium Category","Low Category"))</f>
        <v>Low Category</v>
      </c>
      <c r="G5095" s="2">
        <v>0.49</v>
      </c>
      <c r="H5095" s="24">
        <f t="shared" si="158"/>
        <v>243.9367</v>
      </c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63" t="str">
        <f>IF(AND(DmartSalesData[[#This Row],[sales]]&gt;3000,DmartSalesData[[#This Row],[profit]]&gt;500),"Good","Not Good")</f>
        <v>Not Good</v>
      </c>
      <c r="R5095" s="73">
        <f>YEAR(DmartSalesData[[#This Row],[order_date]])</f>
        <v>2024</v>
      </c>
      <c r="S5095" s="73"/>
    </row>
    <row r="5096" spans="1:19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 t="str">
        <f>IF(DmartSalesData[[#This Row],[sales]]&gt;4000,"High Category",IF(DmartSalesData[[#This Row],[sales]]&gt;2000,"Medium Category","Low Category"))</f>
        <v>High Category</v>
      </c>
      <c r="G5096" s="2">
        <v>0.38</v>
      </c>
      <c r="H5096" s="24">
        <f t="shared" si="158"/>
        <v>1643.1769999999999</v>
      </c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63" t="str">
        <f>IF(AND(DmartSalesData[[#This Row],[sales]]&gt;3000,DmartSalesData[[#This Row],[profit]]&gt;500),"Good","Not Good")</f>
        <v>Not Good</v>
      </c>
      <c r="R5096" s="73">
        <f>YEAR(DmartSalesData[[#This Row],[order_date]])</f>
        <v>2023</v>
      </c>
      <c r="S5096" s="73"/>
    </row>
    <row r="5097" spans="1:19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 t="str">
        <f>IF(DmartSalesData[[#This Row],[sales]]&gt;4000,"High Category",IF(DmartSalesData[[#This Row],[sales]]&gt;2000,"Medium Category","Low Category"))</f>
        <v>Low Category</v>
      </c>
      <c r="G5097" s="2">
        <v>0.22</v>
      </c>
      <c r="H5097" s="24">
        <f t="shared" si="158"/>
        <v>317.18720000000002</v>
      </c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63" t="str">
        <f>IF(AND(DmartSalesData[[#This Row],[sales]]&gt;3000,DmartSalesData[[#This Row],[profit]]&gt;500),"Good","Not Good")</f>
        <v>Not Good</v>
      </c>
      <c r="R5097" s="73">
        <f>YEAR(DmartSalesData[[#This Row],[order_date]])</f>
        <v>2024</v>
      </c>
      <c r="S5097" s="73"/>
    </row>
    <row r="5098" spans="1:19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 t="str">
        <f>IF(DmartSalesData[[#This Row],[sales]]&gt;4000,"High Category",IF(DmartSalesData[[#This Row],[sales]]&gt;2000,"Medium Category","Low Category"))</f>
        <v>Medium Category</v>
      </c>
      <c r="G5098" s="2">
        <v>0.27</v>
      </c>
      <c r="H5098" s="24">
        <f t="shared" si="158"/>
        <v>907.74270000000013</v>
      </c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63" t="str">
        <f>IF(AND(DmartSalesData[[#This Row],[sales]]&gt;3000,DmartSalesData[[#This Row],[profit]]&gt;500),"Good","Not Good")</f>
        <v>Not Good</v>
      </c>
      <c r="R5098" s="73">
        <f>YEAR(DmartSalesData[[#This Row],[order_date]])</f>
        <v>2024</v>
      </c>
      <c r="S5098" s="73"/>
    </row>
    <row r="5099" spans="1:19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 t="str">
        <f>IF(DmartSalesData[[#This Row],[sales]]&gt;4000,"High Category",IF(DmartSalesData[[#This Row],[sales]]&gt;2000,"Medium Category","Low Category"))</f>
        <v>Low Category</v>
      </c>
      <c r="G5099" s="2">
        <v>0.31</v>
      </c>
      <c r="H5099" s="24">
        <f t="shared" si="158"/>
        <v>253.35679999999999</v>
      </c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63" t="str">
        <f>IF(AND(DmartSalesData[[#This Row],[sales]]&gt;3000,DmartSalesData[[#This Row],[profit]]&gt;500),"Good","Not Good")</f>
        <v>Not Good</v>
      </c>
      <c r="R5099" s="73">
        <f>YEAR(DmartSalesData[[#This Row],[order_date]])</f>
        <v>2024</v>
      </c>
      <c r="S5099" s="73"/>
    </row>
    <row r="5100" spans="1:19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 t="str">
        <f>IF(DmartSalesData[[#This Row],[sales]]&gt;4000,"High Category",IF(DmartSalesData[[#This Row],[sales]]&gt;2000,"Medium Category","Low Category"))</f>
        <v>Medium Category</v>
      </c>
      <c r="G5100" s="2">
        <v>0.25</v>
      </c>
      <c r="H5100" s="24">
        <f t="shared" si="158"/>
        <v>851.44</v>
      </c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63" t="str">
        <f>IF(AND(DmartSalesData[[#This Row],[sales]]&gt;3000,DmartSalesData[[#This Row],[profit]]&gt;500),"Good","Not Good")</f>
        <v>Good</v>
      </c>
      <c r="R5100" s="73">
        <f>YEAR(DmartSalesData[[#This Row],[order_date]])</f>
        <v>2024</v>
      </c>
      <c r="S5100" s="73"/>
    </row>
    <row r="5101" spans="1:19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 t="str">
        <f>IF(DmartSalesData[[#This Row],[sales]]&gt;4000,"High Category",IF(DmartSalesData[[#This Row],[sales]]&gt;2000,"Medium Category","Low Category"))</f>
        <v>Low Category</v>
      </c>
      <c r="G5101" s="2">
        <v>0.21</v>
      </c>
      <c r="H5101" s="24">
        <f t="shared" si="158"/>
        <v>57.737399999999994</v>
      </c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63" t="str">
        <f>IF(AND(DmartSalesData[[#This Row],[sales]]&gt;3000,DmartSalesData[[#This Row],[profit]]&gt;500),"Good","Not Good")</f>
        <v>Not Good</v>
      </c>
      <c r="R5101" s="73">
        <f>YEAR(DmartSalesData[[#This Row],[order_date]])</f>
        <v>2023</v>
      </c>
      <c r="S5101" s="73"/>
    </row>
    <row r="5102" spans="1:19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 t="str">
        <f>IF(DmartSalesData[[#This Row],[sales]]&gt;4000,"High Category",IF(DmartSalesData[[#This Row],[sales]]&gt;2000,"Medium Category","Low Category"))</f>
        <v>Medium Category</v>
      </c>
      <c r="G5102" s="2">
        <v>0.18</v>
      </c>
      <c r="H5102" s="24">
        <f t="shared" si="158"/>
        <v>547.76879999999994</v>
      </c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63" t="str">
        <f>IF(AND(DmartSalesData[[#This Row],[sales]]&gt;3000,DmartSalesData[[#This Row],[profit]]&gt;500),"Good","Not Good")</f>
        <v>Not Good</v>
      </c>
      <c r="R5102" s="73">
        <f>YEAR(DmartSalesData[[#This Row],[order_date]])</f>
        <v>2023</v>
      </c>
      <c r="S5102" s="73"/>
    </row>
    <row r="5103" spans="1:19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 t="str">
        <f>IF(DmartSalesData[[#This Row],[sales]]&gt;4000,"High Category",IF(DmartSalesData[[#This Row],[sales]]&gt;2000,"Medium Category","Low Category"))</f>
        <v>Medium Category</v>
      </c>
      <c r="G5103" s="2">
        <v>0.08</v>
      </c>
      <c r="H5103" s="24">
        <f t="shared" si="158"/>
        <v>261.2088</v>
      </c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63" t="str">
        <f>IF(AND(DmartSalesData[[#This Row],[sales]]&gt;3000,DmartSalesData[[#This Row],[profit]]&gt;500),"Good","Not Good")</f>
        <v>Not Good</v>
      </c>
      <c r="R5103" s="73">
        <f>YEAR(DmartSalesData[[#This Row],[order_date]])</f>
        <v>2023</v>
      </c>
      <c r="S5103" s="73"/>
    </row>
    <row r="5104" spans="1:19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 t="str">
        <f>IF(DmartSalesData[[#This Row],[sales]]&gt;4000,"High Category",IF(DmartSalesData[[#This Row],[sales]]&gt;2000,"Medium Category","Low Category"))</f>
        <v>Low Category</v>
      </c>
      <c r="G5104" s="2">
        <v>0.49</v>
      </c>
      <c r="H5104" s="24">
        <f t="shared" si="158"/>
        <v>636.03469999999993</v>
      </c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63" t="str">
        <f>IF(AND(DmartSalesData[[#This Row],[sales]]&gt;3000,DmartSalesData[[#This Row],[profit]]&gt;500),"Good","Not Good")</f>
        <v>Not Good</v>
      </c>
      <c r="R5104" s="73">
        <f>YEAR(DmartSalesData[[#This Row],[order_date]])</f>
        <v>2024</v>
      </c>
      <c r="S5104" s="73"/>
    </row>
    <row r="5105" spans="1:19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 t="str">
        <f>IF(DmartSalesData[[#This Row],[sales]]&gt;4000,"High Category",IF(DmartSalesData[[#This Row],[sales]]&gt;2000,"Medium Category","Low Category"))</f>
        <v>High Category</v>
      </c>
      <c r="G5105" s="2">
        <v>0.05</v>
      </c>
      <c r="H5105" s="24">
        <f t="shared" si="158"/>
        <v>234.55900000000003</v>
      </c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63" t="str">
        <f>IF(AND(DmartSalesData[[#This Row],[sales]]&gt;3000,DmartSalesData[[#This Row],[profit]]&gt;500),"Good","Not Good")</f>
        <v>Good</v>
      </c>
      <c r="R5105" s="73">
        <f>YEAR(DmartSalesData[[#This Row],[order_date]])</f>
        <v>2024</v>
      </c>
      <c r="S5105" s="73"/>
    </row>
    <row r="5106" spans="1:19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 t="str">
        <f>IF(DmartSalesData[[#This Row],[sales]]&gt;4000,"High Category",IF(DmartSalesData[[#This Row],[sales]]&gt;2000,"Medium Category","Low Category"))</f>
        <v>Low Category</v>
      </c>
      <c r="G5106" s="2">
        <v>0.3</v>
      </c>
      <c r="H5106" s="24">
        <f t="shared" si="158"/>
        <v>97.577999999999989</v>
      </c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63" t="str">
        <f>IF(AND(DmartSalesData[[#This Row],[sales]]&gt;3000,DmartSalesData[[#This Row],[profit]]&gt;500),"Good","Not Good")</f>
        <v>Not Good</v>
      </c>
      <c r="R5106" s="73">
        <f>YEAR(DmartSalesData[[#This Row],[order_date]])</f>
        <v>2024</v>
      </c>
      <c r="S5106" s="73"/>
    </row>
    <row r="5107" spans="1:19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 t="str">
        <f>IF(DmartSalesData[[#This Row],[sales]]&gt;4000,"High Category",IF(DmartSalesData[[#This Row],[sales]]&gt;2000,"Medium Category","Low Category"))</f>
        <v>High Category</v>
      </c>
      <c r="G5107" s="2">
        <v>0.48</v>
      </c>
      <c r="H5107" s="24">
        <f t="shared" si="158"/>
        <v>2145.3024</v>
      </c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63" t="str">
        <f>IF(AND(DmartSalesData[[#This Row],[sales]]&gt;3000,DmartSalesData[[#This Row],[profit]]&gt;500),"Good","Not Good")</f>
        <v>Good</v>
      </c>
      <c r="R5107" s="73">
        <f>YEAR(DmartSalesData[[#This Row],[order_date]])</f>
        <v>2023</v>
      </c>
      <c r="S5107" s="73"/>
    </row>
    <row r="5108" spans="1:19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 t="str">
        <f>IF(DmartSalesData[[#This Row],[sales]]&gt;4000,"High Category",IF(DmartSalesData[[#This Row],[sales]]&gt;2000,"Medium Category","Low Category"))</f>
        <v>Low Category</v>
      </c>
      <c r="G5108" s="2">
        <v>0.19</v>
      </c>
      <c r="H5108" s="24">
        <f t="shared" si="158"/>
        <v>374.54699999999997</v>
      </c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63" t="str">
        <f>IF(AND(DmartSalesData[[#This Row],[sales]]&gt;3000,DmartSalesData[[#This Row],[profit]]&gt;500),"Good","Not Good")</f>
        <v>Not Good</v>
      </c>
      <c r="R5108" s="73">
        <f>YEAR(DmartSalesData[[#This Row],[order_date]])</f>
        <v>2024</v>
      </c>
      <c r="S5108" s="73"/>
    </row>
    <row r="5109" spans="1:19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 t="str">
        <f>IF(DmartSalesData[[#This Row],[sales]]&gt;4000,"High Category",IF(DmartSalesData[[#This Row],[sales]]&gt;2000,"Medium Category","Low Category"))</f>
        <v>Medium Category</v>
      </c>
      <c r="G5109" s="2">
        <v>0.13</v>
      </c>
      <c r="H5109" s="24">
        <f t="shared" si="158"/>
        <v>467.76339999999999</v>
      </c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63" t="str">
        <f>IF(AND(DmartSalesData[[#This Row],[sales]]&gt;3000,DmartSalesData[[#This Row],[profit]]&gt;500),"Good","Not Good")</f>
        <v>Good</v>
      </c>
      <c r="R5109" s="73">
        <f>YEAR(DmartSalesData[[#This Row],[order_date]])</f>
        <v>2024</v>
      </c>
      <c r="S5109" s="73"/>
    </row>
    <row r="5110" spans="1:19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 t="str">
        <f>IF(DmartSalesData[[#This Row],[sales]]&gt;4000,"High Category",IF(DmartSalesData[[#This Row],[sales]]&gt;2000,"Medium Category","Low Category"))</f>
        <v>Medium Category</v>
      </c>
      <c r="G5110" s="2">
        <v>0.48</v>
      </c>
      <c r="H5110" s="24">
        <f t="shared" si="158"/>
        <v>1580.4431999999999</v>
      </c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63" t="str">
        <f>IF(AND(DmartSalesData[[#This Row],[sales]]&gt;3000,DmartSalesData[[#This Row],[profit]]&gt;500),"Good","Not Good")</f>
        <v>Good</v>
      </c>
      <c r="R5110" s="73">
        <f>YEAR(DmartSalesData[[#This Row],[order_date]])</f>
        <v>2024</v>
      </c>
      <c r="S5110" s="73"/>
    </row>
    <row r="5111" spans="1:19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 t="str">
        <f>IF(DmartSalesData[[#This Row],[sales]]&gt;4000,"High Category",IF(DmartSalesData[[#This Row],[sales]]&gt;2000,"Medium Category","Low Category"))</f>
        <v>Low Category</v>
      </c>
      <c r="G5111" s="2">
        <v>0.4</v>
      </c>
      <c r="H5111" s="24">
        <f t="shared" si="158"/>
        <v>369.76400000000001</v>
      </c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63" t="str">
        <f>IF(AND(DmartSalesData[[#This Row],[sales]]&gt;3000,DmartSalesData[[#This Row],[profit]]&gt;500),"Good","Not Good")</f>
        <v>Not Good</v>
      </c>
      <c r="R5111" s="73">
        <f>YEAR(DmartSalesData[[#This Row],[order_date]])</f>
        <v>2023</v>
      </c>
      <c r="S5111" s="73"/>
    </row>
    <row r="5112" spans="1:19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 t="str">
        <f>IF(DmartSalesData[[#This Row],[sales]]&gt;4000,"High Category",IF(DmartSalesData[[#This Row],[sales]]&gt;2000,"Medium Category","Low Category"))</f>
        <v>Low Category</v>
      </c>
      <c r="G5112" s="2">
        <v>0.33</v>
      </c>
      <c r="H5112" s="24">
        <f t="shared" si="158"/>
        <v>548.82299999999998</v>
      </c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63" t="str">
        <f>IF(AND(DmartSalesData[[#This Row],[sales]]&gt;3000,DmartSalesData[[#This Row],[profit]]&gt;500),"Good","Not Good")</f>
        <v>Not Good</v>
      </c>
      <c r="R5112" s="73">
        <f>YEAR(DmartSalesData[[#This Row],[order_date]])</f>
        <v>2024</v>
      </c>
      <c r="S5112" s="73"/>
    </row>
    <row r="5113" spans="1:19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 t="str">
        <f>IF(DmartSalesData[[#This Row],[sales]]&gt;4000,"High Category",IF(DmartSalesData[[#This Row],[sales]]&gt;2000,"Medium Category","Low Category"))</f>
        <v>Medium Category</v>
      </c>
      <c r="G5113" s="2">
        <v>0.31</v>
      </c>
      <c r="H5113" s="24">
        <f t="shared" si="158"/>
        <v>835.57400000000007</v>
      </c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63" t="str">
        <f>IF(AND(DmartSalesData[[#This Row],[sales]]&gt;3000,DmartSalesData[[#This Row],[profit]]&gt;500),"Good","Not Good")</f>
        <v>Not Good</v>
      </c>
      <c r="R5113" s="73">
        <f>YEAR(DmartSalesData[[#This Row],[order_date]])</f>
        <v>2024</v>
      </c>
      <c r="S5113" s="73"/>
    </row>
    <row r="5114" spans="1:19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 t="str">
        <f>IF(DmartSalesData[[#This Row],[sales]]&gt;4000,"High Category",IF(DmartSalesData[[#This Row],[sales]]&gt;2000,"Medium Category","Low Category"))</f>
        <v>High Category</v>
      </c>
      <c r="G5114" s="2">
        <v>0.18</v>
      </c>
      <c r="H5114" s="24">
        <f t="shared" si="158"/>
        <v>764.62199999999996</v>
      </c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63" t="str">
        <f>IF(AND(DmartSalesData[[#This Row],[sales]]&gt;3000,DmartSalesData[[#This Row],[profit]]&gt;500),"Good","Not Good")</f>
        <v>Good</v>
      </c>
      <c r="R5114" s="73">
        <f>YEAR(DmartSalesData[[#This Row],[order_date]])</f>
        <v>2024</v>
      </c>
      <c r="S5114" s="73"/>
    </row>
    <row r="5115" spans="1:19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 t="str">
        <f>IF(DmartSalesData[[#This Row],[sales]]&gt;4000,"High Category",IF(DmartSalesData[[#This Row],[sales]]&gt;2000,"Medium Category","Low Category"))</f>
        <v>High Category</v>
      </c>
      <c r="G5115" s="2">
        <v>0.32</v>
      </c>
      <c r="H5115" s="24">
        <f t="shared" si="158"/>
        <v>1529.2192000000002</v>
      </c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63" t="str">
        <f>IF(AND(DmartSalesData[[#This Row],[sales]]&gt;3000,DmartSalesData[[#This Row],[profit]]&gt;500),"Good","Not Good")</f>
        <v>Good</v>
      </c>
      <c r="R5115" s="73">
        <f>YEAR(DmartSalesData[[#This Row],[order_date]])</f>
        <v>2024</v>
      </c>
      <c r="S5115" s="73"/>
    </row>
    <row r="5116" spans="1:19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 t="str">
        <f>IF(DmartSalesData[[#This Row],[sales]]&gt;4000,"High Category",IF(DmartSalesData[[#This Row],[sales]]&gt;2000,"Medium Category","Low Category"))</f>
        <v>Low Category</v>
      </c>
      <c r="G5116" s="2">
        <v>0.36</v>
      </c>
      <c r="H5116" s="24">
        <f t="shared" si="158"/>
        <v>72.313199999999995</v>
      </c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63" t="str">
        <f>IF(AND(DmartSalesData[[#This Row],[sales]]&gt;3000,DmartSalesData[[#This Row],[profit]]&gt;500),"Good","Not Good")</f>
        <v>Not Good</v>
      </c>
      <c r="R5116" s="73">
        <f>YEAR(DmartSalesData[[#This Row],[order_date]])</f>
        <v>2023</v>
      </c>
      <c r="S5116" s="73"/>
    </row>
    <row r="5117" spans="1:19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 t="str">
        <f>IF(DmartSalesData[[#This Row],[sales]]&gt;4000,"High Category",IF(DmartSalesData[[#This Row],[sales]]&gt;2000,"Medium Category","Low Category"))</f>
        <v>Low Category</v>
      </c>
      <c r="G5117" s="2">
        <v>0.02</v>
      </c>
      <c r="H5117" s="24">
        <f t="shared" si="158"/>
        <v>36.550800000000002</v>
      </c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63" t="str">
        <f>IF(AND(DmartSalesData[[#This Row],[sales]]&gt;3000,DmartSalesData[[#This Row],[profit]]&gt;500),"Good","Not Good")</f>
        <v>Not Good</v>
      </c>
      <c r="R5117" s="73">
        <f>YEAR(DmartSalesData[[#This Row],[order_date]])</f>
        <v>2023</v>
      </c>
      <c r="S5117" s="73"/>
    </row>
    <row r="5118" spans="1:19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 t="str">
        <f>IF(DmartSalesData[[#This Row],[sales]]&gt;4000,"High Category",IF(DmartSalesData[[#This Row],[sales]]&gt;2000,"Medium Category","Low Category"))</f>
        <v>Medium Category</v>
      </c>
      <c r="G5118" s="2">
        <v>0.06</v>
      </c>
      <c r="H5118" s="24">
        <f t="shared" si="158"/>
        <v>202.43459999999999</v>
      </c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63" t="str">
        <f>IF(AND(DmartSalesData[[#This Row],[sales]]&gt;3000,DmartSalesData[[#This Row],[profit]]&gt;500),"Good","Not Good")</f>
        <v>Good</v>
      </c>
      <c r="R5118" s="73">
        <f>YEAR(DmartSalesData[[#This Row],[order_date]])</f>
        <v>2023</v>
      </c>
      <c r="S5118" s="73"/>
    </row>
    <row r="5119" spans="1:19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 t="str">
        <f>IF(DmartSalesData[[#This Row],[sales]]&gt;4000,"High Category",IF(DmartSalesData[[#This Row],[sales]]&gt;2000,"Medium Category","Low Category"))</f>
        <v>Medium Category</v>
      </c>
      <c r="G5119" s="2">
        <v>0.16</v>
      </c>
      <c r="H5119" s="24">
        <f t="shared" si="158"/>
        <v>429.73919999999998</v>
      </c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63" t="str">
        <f>IF(AND(DmartSalesData[[#This Row],[sales]]&gt;3000,DmartSalesData[[#This Row],[profit]]&gt;500),"Good","Not Good")</f>
        <v>Not Good</v>
      </c>
      <c r="R5119" s="73">
        <f>YEAR(DmartSalesData[[#This Row],[order_date]])</f>
        <v>2024</v>
      </c>
      <c r="S5119" s="73"/>
    </row>
    <row r="5120" spans="1:19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 t="str">
        <f>IF(DmartSalesData[[#This Row],[sales]]&gt;4000,"High Category",IF(DmartSalesData[[#This Row],[sales]]&gt;2000,"Medium Category","Low Category"))</f>
        <v>High Category</v>
      </c>
      <c r="G5120" s="2">
        <v>0.16</v>
      </c>
      <c r="H5120" s="24">
        <f t="shared" si="158"/>
        <v>755.32960000000003</v>
      </c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63" t="str">
        <f>IF(AND(DmartSalesData[[#This Row],[sales]]&gt;3000,DmartSalesData[[#This Row],[profit]]&gt;500),"Good","Not Good")</f>
        <v>Not Good</v>
      </c>
      <c r="R5120" s="73">
        <f>YEAR(DmartSalesData[[#This Row],[order_date]])</f>
        <v>2023</v>
      </c>
      <c r="S5120" s="73"/>
    </row>
    <row r="5121" spans="1:19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 t="str">
        <f>IF(DmartSalesData[[#This Row],[sales]]&gt;4000,"High Category",IF(DmartSalesData[[#This Row],[sales]]&gt;2000,"Medium Category","Low Category"))</f>
        <v>Low Category</v>
      </c>
      <c r="G5121" s="2">
        <v>0.45</v>
      </c>
      <c r="H5121" s="24">
        <f t="shared" si="158"/>
        <v>82.417500000000004</v>
      </c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63" t="str">
        <f>IF(AND(DmartSalesData[[#This Row],[sales]]&gt;3000,DmartSalesData[[#This Row],[profit]]&gt;500),"Good","Not Good")</f>
        <v>Not Good</v>
      </c>
      <c r="R5121" s="73">
        <f>YEAR(DmartSalesData[[#This Row],[order_date]])</f>
        <v>2023</v>
      </c>
      <c r="S5121" s="73"/>
    </row>
    <row r="5122" spans="1:19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 t="str">
        <f>IF(DmartSalesData[[#This Row],[sales]]&gt;4000,"High Category",IF(DmartSalesData[[#This Row],[sales]]&gt;2000,"Medium Category","Low Category"))</f>
        <v>Medium Category</v>
      </c>
      <c r="G5122" s="2">
        <v>0.34</v>
      </c>
      <c r="H5122" s="24">
        <f t="shared" ref="H5122:H5185" si="160">E5122*G5122</f>
        <v>763.27280000000007</v>
      </c>
      <c r="I5122" s="2">
        <f t="shared" ref="I5122:I5185" si="161">E5122-H5122</f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63" t="str">
        <f>IF(AND(DmartSalesData[[#This Row],[sales]]&gt;3000,DmartSalesData[[#This Row],[profit]]&gt;500),"Good","Not Good")</f>
        <v>Not Good</v>
      </c>
      <c r="R5122" s="73">
        <f>YEAR(DmartSalesData[[#This Row],[order_date]])</f>
        <v>2024</v>
      </c>
      <c r="S5122" s="73"/>
    </row>
    <row r="5123" spans="1:19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 t="str">
        <f>IF(DmartSalesData[[#This Row],[sales]]&gt;4000,"High Category",IF(DmartSalesData[[#This Row],[sales]]&gt;2000,"Medium Category","Low Category"))</f>
        <v>Medium Category</v>
      </c>
      <c r="G5123" s="2">
        <v>0.19</v>
      </c>
      <c r="H5123" s="24">
        <f t="shared" si="160"/>
        <v>641.65660000000003</v>
      </c>
      <c r="I5123" s="2">
        <f t="shared" si="161"/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63" t="str">
        <f>IF(AND(DmartSalesData[[#This Row],[sales]]&gt;3000,DmartSalesData[[#This Row],[profit]]&gt;500),"Good","Not Good")</f>
        <v>Good</v>
      </c>
      <c r="R5123" s="73">
        <f>YEAR(DmartSalesData[[#This Row],[order_date]])</f>
        <v>2023</v>
      </c>
      <c r="S5123" s="73"/>
    </row>
    <row r="5124" spans="1:19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 t="str">
        <f>IF(DmartSalesData[[#This Row],[sales]]&gt;4000,"High Category",IF(DmartSalesData[[#This Row],[sales]]&gt;2000,"Medium Category","Low Category"))</f>
        <v>Low Category</v>
      </c>
      <c r="G5124" s="2">
        <v>0.4</v>
      </c>
      <c r="H5124" s="24">
        <f t="shared" si="160"/>
        <v>466.46400000000006</v>
      </c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63" t="str">
        <f>IF(AND(DmartSalesData[[#This Row],[sales]]&gt;3000,DmartSalesData[[#This Row],[profit]]&gt;500),"Good","Not Good")</f>
        <v>Not Good</v>
      </c>
      <c r="R5124" s="73">
        <f>YEAR(DmartSalesData[[#This Row],[order_date]])</f>
        <v>2024</v>
      </c>
      <c r="S5124" s="73"/>
    </row>
    <row r="5125" spans="1:19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 t="str">
        <f>IF(DmartSalesData[[#This Row],[sales]]&gt;4000,"High Category",IF(DmartSalesData[[#This Row],[sales]]&gt;2000,"Medium Category","Low Category"))</f>
        <v>Medium Category</v>
      </c>
      <c r="G5125" s="2">
        <v>0.16</v>
      </c>
      <c r="H5125" s="24">
        <f t="shared" si="160"/>
        <v>585.08320000000003</v>
      </c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63" t="str">
        <f>IF(AND(DmartSalesData[[#This Row],[sales]]&gt;3000,DmartSalesData[[#This Row],[profit]]&gt;500),"Good","Not Good")</f>
        <v>Not Good</v>
      </c>
      <c r="R5125" s="73">
        <f>YEAR(DmartSalesData[[#This Row],[order_date]])</f>
        <v>2023</v>
      </c>
      <c r="S5125" s="73"/>
    </row>
    <row r="5126" spans="1:19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 t="str">
        <f>IF(DmartSalesData[[#This Row],[sales]]&gt;4000,"High Category",IF(DmartSalesData[[#This Row],[sales]]&gt;2000,"Medium Category","Low Category"))</f>
        <v>Low Category</v>
      </c>
      <c r="G5126" s="2">
        <v>0.5</v>
      </c>
      <c r="H5126" s="24">
        <f t="shared" si="160"/>
        <v>249.01</v>
      </c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63" t="str">
        <f>IF(AND(DmartSalesData[[#This Row],[sales]]&gt;3000,DmartSalesData[[#This Row],[profit]]&gt;500),"Good","Not Good")</f>
        <v>Not Good</v>
      </c>
      <c r="R5126" s="73">
        <f>YEAR(DmartSalesData[[#This Row],[order_date]])</f>
        <v>2023</v>
      </c>
      <c r="S5126" s="73"/>
    </row>
    <row r="5127" spans="1:19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 t="str">
        <f>IF(DmartSalesData[[#This Row],[sales]]&gt;4000,"High Category",IF(DmartSalesData[[#This Row],[sales]]&gt;2000,"Medium Category","Low Category"))</f>
        <v>Medium Category</v>
      </c>
      <c r="G5127" s="2">
        <v>0.39</v>
      </c>
      <c r="H5127" s="24">
        <f t="shared" si="160"/>
        <v>900.93510000000003</v>
      </c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63" t="str">
        <f>IF(AND(DmartSalesData[[#This Row],[sales]]&gt;3000,DmartSalesData[[#This Row],[profit]]&gt;500),"Good","Not Good")</f>
        <v>Not Good</v>
      </c>
      <c r="R5127" s="73">
        <f>YEAR(DmartSalesData[[#This Row],[order_date]])</f>
        <v>2023</v>
      </c>
      <c r="S5127" s="73"/>
    </row>
    <row r="5128" spans="1:19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 t="str">
        <f>IF(DmartSalesData[[#This Row],[sales]]&gt;4000,"High Category",IF(DmartSalesData[[#This Row],[sales]]&gt;2000,"Medium Category","Low Category"))</f>
        <v>Medium Category</v>
      </c>
      <c r="G5128" s="2">
        <v>0.4</v>
      </c>
      <c r="H5128" s="24">
        <f t="shared" si="160"/>
        <v>1365.42</v>
      </c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63" t="str">
        <f>IF(AND(DmartSalesData[[#This Row],[sales]]&gt;3000,DmartSalesData[[#This Row],[profit]]&gt;500),"Good","Not Good")</f>
        <v>Not Good</v>
      </c>
      <c r="R5128" s="73">
        <f>YEAR(DmartSalesData[[#This Row],[order_date]])</f>
        <v>2023</v>
      </c>
      <c r="S5128" s="73"/>
    </row>
    <row r="5129" spans="1:19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 t="str">
        <f>IF(DmartSalesData[[#This Row],[sales]]&gt;4000,"High Category",IF(DmartSalesData[[#This Row],[sales]]&gt;2000,"Medium Category","Low Category"))</f>
        <v>Low Category</v>
      </c>
      <c r="G5129" s="2">
        <v>0.13</v>
      </c>
      <c r="H5129" s="24">
        <f t="shared" si="160"/>
        <v>182.92429999999999</v>
      </c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63" t="str">
        <f>IF(AND(DmartSalesData[[#This Row],[sales]]&gt;3000,DmartSalesData[[#This Row],[profit]]&gt;500),"Good","Not Good")</f>
        <v>Not Good</v>
      </c>
      <c r="R5129" s="73">
        <f>YEAR(DmartSalesData[[#This Row],[order_date]])</f>
        <v>2023</v>
      </c>
      <c r="S5129" s="73"/>
    </row>
    <row r="5130" spans="1:19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 t="str">
        <f>IF(DmartSalesData[[#This Row],[sales]]&gt;4000,"High Category",IF(DmartSalesData[[#This Row],[sales]]&gt;2000,"Medium Category","Low Category"))</f>
        <v>Low Category</v>
      </c>
      <c r="G5130" s="2">
        <v>7.0000000000000007E-2</v>
      </c>
      <c r="H5130" s="24">
        <f t="shared" si="160"/>
        <v>32.329500000000003</v>
      </c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63" t="str">
        <f>IF(AND(DmartSalesData[[#This Row],[sales]]&gt;3000,DmartSalesData[[#This Row],[profit]]&gt;500),"Good","Not Good")</f>
        <v>Not Good</v>
      </c>
      <c r="R5130" s="73">
        <f>YEAR(DmartSalesData[[#This Row],[order_date]])</f>
        <v>2023</v>
      </c>
      <c r="S5130" s="73"/>
    </row>
    <row r="5131" spans="1:19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 t="str">
        <f>IF(DmartSalesData[[#This Row],[sales]]&gt;4000,"High Category",IF(DmartSalesData[[#This Row],[sales]]&gt;2000,"Medium Category","Low Category"))</f>
        <v>High Category</v>
      </c>
      <c r="G5131" s="2">
        <v>0.19</v>
      </c>
      <c r="H5131" s="24">
        <f t="shared" si="160"/>
        <v>909.98789999999997</v>
      </c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63" t="str">
        <f>IF(AND(DmartSalesData[[#This Row],[sales]]&gt;3000,DmartSalesData[[#This Row],[profit]]&gt;500),"Good","Not Good")</f>
        <v>Good</v>
      </c>
      <c r="R5131" s="73">
        <f>YEAR(DmartSalesData[[#This Row],[order_date]])</f>
        <v>2023</v>
      </c>
      <c r="S5131" s="73"/>
    </row>
    <row r="5132" spans="1:19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 t="str">
        <f>IF(DmartSalesData[[#This Row],[sales]]&gt;4000,"High Category",IF(DmartSalesData[[#This Row],[sales]]&gt;2000,"Medium Category","Low Category"))</f>
        <v>High Category</v>
      </c>
      <c r="G5132" s="2">
        <v>0.17</v>
      </c>
      <c r="H5132" s="24">
        <f t="shared" si="160"/>
        <v>778.21410000000003</v>
      </c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63" t="str">
        <f>IF(AND(DmartSalesData[[#This Row],[sales]]&gt;3000,DmartSalesData[[#This Row],[profit]]&gt;500),"Good","Not Good")</f>
        <v>Good</v>
      </c>
      <c r="R5132" s="73">
        <f>YEAR(DmartSalesData[[#This Row],[order_date]])</f>
        <v>2024</v>
      </c>
      <c r="S5132" s="73"/>
    </row>
    <row r="5133" spans="1:19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 t="str">
        <f>IF(DmartSalesData[[#This Row],[sales]]&gt;4000,"High Category",IF(DmartSalesData[[#This Row],[sales]]&gt;2000,"Medium Category","Low Category"))</f>
        <v>High Category</v>
      </c>
      <c r="G5133" s="2">
        <v>0.38</v>
      </c>
      <c r="H5133" s="24">
        <f t="shared" si="160"/>
        <v>1762.8998000000001</v>
      </c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63" t="str">
        <f>IF(AND(DmartSalesData[[#This Row],[sales]]&gt;3000,DmartSalesData[[#This Row],[profit]]&gt;500),"Good","Not Good")</f>
        <v>Not Good</v>
      </c>
      <c r="R5133" s="73">
        <f>YEAR(DmartSalesData[[#This Row],[order_date]])</f>
        <v>2023</v>
      </c>
      <c r="S5133" s="73"/>
    </row>
    <row r="5134" spans="1:19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 t="str">
        <f>IF(DmartSalesData[[#This Row],[sales]]&gt;4000,"High Category",IF(DmartSalesData[[#This Row],[sales]]&gt;2000,"Medium Category","Low Category"))</f>
        <v>High Category</v>
      </c>
      <c r="G5134" s="2">
        <v>0.09</v>
      </c>
      <c r="H5134" s="24">
        <f t="shared" si="160"/>
        <v>440.51939999999996</v>
      </c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63" t="str">
        <f>IF(AND(DmartSalesData[[#This Row],[sales]]&gt;3000,DmartSalesData[[#This Row],[profit]]&gt;500),"Good","Not Good")</f>
        <v>Not Good</v>
      </c>
      <c r="R5134" s="73">
        <f>YEAR(DmartSalesData[[#This Row],[order_date]])</f>
        <v>2023</v>
      </c>
      <c r="S5134" s="73"/>
    </row>
    <row r="5135" spans="1:19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 t="str">
        <f>IF(DmartSalesData[[#This Row],[sales]]&gt;4000,"High Category",IF(DmartSalesData[[#This Row],[sales]]&gt;2000,"Medium Category","Low Category"))</f>
        <v>Low Category</v>
      </c>
      <c r="G5135" s="2">
        <v>0.26</v>
      </c>
      <c r="H5135" s="24">
        <f t="shared" si="160"/>
        <v>261.30520000000001</v>
      </c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63" t="str">
        <f>IF(AND(DmartSalesData[[#This Row],[sales]]&gt;3000,DmartSalesData[[#This Row],[profit]]&gt;500),"Good","Not Good")</f>
        <v>Not Good</v>
      </c>
      <c r="R5135" s="73">
        <f>YEAR(DmartSalesData[[#This Row],[order_date]])</f>
        <v>2024</v>
      </c>
      <c r="S5135" s="73"/>
    </row>
    <row r="5136" spans="1:19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 t="str">
        <f>IF(DmartSalesData[[#This Row],[sales]]&gt;4000,"High Category",IF(DmartSalesData[[#This Row],[sales]]&gt;2000,"Medium Category","Low Category"))</f>
        <v>Low Category</v>
      </c>
      <c r="G5136" s="2">
        <v>0.31</v>
      </c>
      <c r="H5136" s="24">
        <f t="shared" si="160"/>
        <v>270.661</v>
      </c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63" t="str">
        <f>IF(AND(DmartSalesData[[#This Row],[sales]]&gt;3000,DmartSalesData[[#This Row],[profit]]&gt;500),"Good","Not Good")</f>
        <v>Not Good</v>
      </c>
      <c r="R5136" s="73">
        <f>YEAR(DmartSalesData[[#This Row],[order_date]])</f>
        <v>2023</v>
      </c>
      <c r="S5136" s="73"/>
    </row>
    <row r="5137" spans="1:19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 t="str">
        <f>IF(DmartSalesData[[#This Row],[sales]]&gt;4000,"High Category",IF(DmartSalesData[[#This Row],[sales]]&gt;2000,"Medium Category","Low Category"))</f>
        <v>Low Category</v>
      </c>
      <c r="G5137" s="2">
        <v>0.19</v>
      </c>
      <c r="H5137" s="24">
        <f t="shared" si="160"/>
        <v>50.853499999999997</v>
      </c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63" t="str">
        <f>IF(AND(DmartSalesData[[#This Row],[sales]]&gt;3000,DmartSalesData[[#This Row],[profit]]&gt;500),"Good","Not Good")</f>
        <v>Not Good</v>
      </c>
      <c r="R5137" s="73">
        <f>YEAR(DmartSalesData[[#This Row],[order_date]])</f>
        <v>2024</v>
      </c>
      <c r="S5137" s="73"/>
    </row>
    <row r="5138" spans="1:19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 t="str">
        <f>IF(DmartSalesData[[#This Row],[sales]]&gt;4000,"High Category",IF(DmartSalesData[[#This Row],[sales]]&gt;2000,"Medium Category","Low Category"))</f>
        <v>High Category</v>
      </c>
      <c r="G5138" s="2">
        <v>0.1</v>
      </c>
      <c r="H5138" s="24">
        <f t="shared" si="160"/>
        <v>446.99300000000005</v>
      </c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63" t="str">
        <f>IF(AND(DmartSalesData[[#This Row],[sales]]&gt;3000,DmartSalesData[[#This Row],[profit]]&gt;500),"Good","Not Good")</f>
        <v>Good</v>
      </c>
      <c r="R5138" s="73">
        <f>YEAR(DmartSalesData[[#This Row],[order_date]])</f>
        <v>2024</v>
      </c>
      <c r="S5138" s="73"/>
    </row>
    <row r="5139" spans="1:19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 t="str">
        <f>IF(DmartSalesData[[#This Row],[sales]]&gt;4000,"High Category",IF(DmartSalesData[[#This Row],[sales]]&gt;2000,"Medium Category","Low Category"))</f>
        <v>Medium Category</v>
      </c>
      <c r="G5139" s="2">
        <v>0.45</v>
      </c>
      <c r="H5139" s="24">
        <f t="shared" si="160"/>
        <v>1704.8430000000001</v>
      </c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63" t="str">
        <f>IF(AND(DmartSalesData[[#This Row],[sales]]&gt;3000,DmartSalesData[[#This Row],[profit]]&gt;500),"Good","Not Good")</f>
        <v>Good</v>
      </c>
      <c r="R5139" s="73">
        <f>YEAR(DmartSalesData[[#This Row],[order_date]])</f>
        <v>2023</v>
      </c>
      <c r="S5139" s="73"/>
    </row>
    <row r="5140" spans="1:19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 t="str">
        <f>IF(DmartSalesData[[#This Row],[sales]]&gt;4000,"High Category",IF(DmartSalesData[[#This Row],[sales]]&gt;2000,"Medium Category","Low Category"))</f>
        <v>Medium Category</v>
      </c>
      <c r="G5140" s="2">
        <v>7.0000000000000007E-2</v>
      </c>
      <c r="H5140" s="24">
        <f t="shared" si="160"/>
        <v>224.20930000000001</v>
      </c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63" t="str">
        <f>IF(AND(DmartSalesData[[#This Row],[sales]]&gt;3000,DmartSalesData[[#This Row],[profit]]&gt;500),"Good","Not Good")</f>
        <v>Good</v>
      </c>
      <c r="R5140" s="73">
        <f>YEAR(DmartSalesData[[#This Row],[order_date]])</f>
        <v>2024</v>
      </c>
      <c r="S5140" s="73"/>
    </row>
    <row r="5141" spans="1:19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 t="str">
        <f>IF(DmartSalesData[[#This Row],[sales]]&gt;4000,"High Category",IF(DmartSalesData[[#This Row],[sales]]&gt;2000,"Medium Category","Low Category"))</f>
        <v>High Category</v>
      </c>
      <c r="G5141" s="2">
        <v>0.15</v>
      </c>
      <c r="H5141" s="24">
        <f t="shared" si="160"/>
        <v>696.84149999999988</v>
      </c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63" t="str">
        <f>IF(AND(DmartSalesData[[#This Row],[sales]]&gt;3000,DmartSalesData[[#This Row],[profit]]&gt;500),"Good","Not Good")</f>
        <v>Good</v>
      </c>
      <c r="R5141" s="73">
        <f>YEAR(DmartSalesData[[#This Row],[order_date]])</f>
        <v>2023</v>
      </c>
      <c r="S5141" s="73"/>
    </row>
    <row r="5142" spans="1:19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 t="str">
        <f>IF(DmartSalesData[[#This Row],[sales]]&gt;4000,"High Category",IF(DmartSalesData[[#This Row],[sales]]&gt;2000,"Medium Category","Low Category"))</f>
        <v>Medium Category</v>
      </c>
      <c r="G5142" s="2">
        <v>0.38</v>
      </c>
      <c r="H5142" s="24">
        <f t="shared" si="160"/>
        <v>1108.7944</v>
      </c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63" t="str">
        <f>IF(AND(DmartSalesData[[#This Row],[sales]]&gt;3000,DmartSalesData[[#This Row],[profit]]&gt;500),"Good","Not Good")</f>
        <v>Not Good</v>
      </c>
      <c r="R5142" s="73">
        <f>YEAR(DmartSalesData[[#This Row],[order_date]])</f>
        <v>2023</v>
      </c>
      <c r="S5142" s="73"/>
    </row>
    <row r="5143" spans="1:19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 t="str">
        <f>IF(DmartSalesData[[#This Row],[sales]]&gt;4000,"High Category",IF(DmartSalesData[[#This Row],[sales]]&gt;2000,"Medium Category","Low Category"))</f>
        <v>Low Category</v>
      </c>
      <c r="G5143" s="2">
        <v>0.3</v>
      </c>
      <c r="H5143" s="24">
        <f t="shared" si="160"/>
        <v>220.70399999999998</v>
      </c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63" t="str">
        <f>IF(AND(DmartSalesData[[#This Row],[sales]]&gt;3000,DmartSalesData[[#This Row],[profit]]&gt;500),"Good","Not Good")</f>
        <v>Not Good</v>
      </c>
      <c r="R5143" s="73">
        <f>YEAR(DmartSalesData[[#This Row],[order_date]])</f>
        <v>2023</v>
      </c>
      <c r="S5143" s="73"/>
    </row>
    <row r="5144" spans="1:19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 t="str">
        <f>IF(DmartSalesData[[#This Row],[sales]]&gt;4000,"High Category",IF(DmartSalesData[[#This Row],[sales]]&gt;2000,"Medium Category","Low Category"))</f>
        <v>Low Category</v>
      </c>
      <c r="G5144" s="2">
        <v>0.37</v>
      </c>
      <c r="H5144" s="24">
        <f t="shared" si="160"/>
        <v>357.65679999999998</v>
      </c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63" t="str">
        <f>IF(AND(DmartSalesData[[#This Row],[sales]]&gt;3000,DmartSalesData[[#This Row],[profit]]&gt;500),"Good","Not Good")</f>
        <v>Not Good</v>
      </c>
      <c r="R5144" s="73">
        <f>YEAR(DmartSalesData[[#This Row],[order_date]])</f>
        <v>2023</v>
      </c>
      <c r="S5144" s="73"/>
    </row>
    <row r="5145" spans="1:19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 t="str">
        <f>IF(DmartSalesData[[#This Row],[sales]]&gt;4000,"High Category",IF(DmartSalesData[[#This Row],[sales]]&gt;2000,"Medium Category","Low Category"))</f>
        <v>Low Category</v>
      </c>
      <c r="G5145" s="2">
        <v>0.4</v>
      </c>
      <c r="H5145" s="24">
        <f t="shared" si="160"/>
        <v>299.08000000000004</v>
      </c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63" t="str">
        <f>IF(AND(DmartSalesData[[#This Row],[sales]]&gt;3000,DmartSalesData[[#This Row],[profit]]&gt;500),"Good","Not Good")</f>
        <v>Not Good</v>
      </c>
      <c r="R5145" s="73">
        <f>YEAR(DmartSalesData[[#This Row],[order_date]])</f>
        <v>2023</v>
      </c>
      <c r="S5145" s="73"/>
    </row>
    <row r="5146" spans="1:19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 t="str">
        <f>IF(DmartSalesData[[#This Row],[sales]]&gt;4000,"High Category",IF(DmartSalesData[[#This Row],[sales]]&gt;2000,"Medium Category","Low Category"))</f>
        <v>Low Category</v>
      </c>
      <c r="G5146" s="2">
        <v>0.45</v>
      </c>
      <c r="H5146" s="24">
        <f t="shared" si="160"/>
        <v>723.38400000000001</v>
      </c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63" t="str">
        <f>IF(AND(DmartSalesData[[#This Row],[sales]]&gt;3000,DmartSalesData[[#This Row],[profit]]&gt;500),"Good","Not Good")</f>
        <v>Not Good</v>
      </c>
      <c r="R5146" s="73">
        <f>YEAR(DmartSalesData[[#This Row],[order_date]])</f>
        <v>2023</v>
      </c>
      <c r="S5146" s="73"/>
    </row>
    <row r="5147" spans="1:19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 t="str">
        <f>IF(DmartSalesData[[#This Row],[sales]]&gt;4000,"High Category",IF(DmartSalesData[[#This Row],[sales]]&gt;2000,"Medium Category","Low Category"))</f>
        <v>Low Category</v>
      </c>
      <c r="G5147" s="2">
        <v>0.15</v>
      </c>
      <c r="H5147" s="24">
        <f t="shared" si="160"/>
        <v>293.92949999999996</v>
      </c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63" t="str">
        <f>IF(AND(DmartSalesData[[#This Row],[sales]]&gt;3000,DmartSalesData[[#This Row],[profit]]&gt;500),"Good","Not Good")</f>
        <v>Not Good</v>
      </c>
      <c r="R5147" s="73">
        <f>YEAR(DmartSalesData[[#This Row],[order_date]])</f>
        <v>2023</v>
      </c>
      <c r="S5147" s="73"/>
    </row>
    <row r="5148" spans="1:19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 t="str">
        <f>IF(DmartSalesData[[#This Row],[sales]]&gt;4000,"High Category",IF(DmartSalesData[[#This Row],[sales]]&gt;2000,"Medium Category","Low Category"))</f>
        <v>High Category</v>
      </c>
      <c r="G5148" s="2">
        <v>0.24</v>
      </c>
      <c r="H5148" s="24">
        <f t="shared" si="160"/>
        <v>961.08240000000001</v>
      </c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63" t="str">
        <f>IF(AND(DmartSalesData[[#This Row],[sales]]&gt;3000,DmartSalesData[[#This Row],[profit]]&gt;500),"Good","Not Good")</f>
        <v>Not Good</v>
      </c>
      <c r="R5148" s="73">
        <f>YEAR(DmartSalesData[[#This Row],[order_date]])</f>
        <v>2023</v>
      </c>
      <c r="S5148" s="73"/>
    </row>
    <row r="5149" spans="1:19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 t="str">
        <f>IF(DmartSalesData[[#This Row],[sales]]&gt;4000,"High Category",IF(DmartSalesData[[#This Row],[sales]]&gt;2000,"Medium Category","Low Category"))</f>
        <v>Low Category</v>
      </c>
      <c r="G5149" s="2">
        <v>0.34</v>
      </c>
      <c r="H5149" s="24">
        <f t="shared" si="160"/>
        <v>352.62760000000009</v>
      </c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63" t="str">
        <f>IF(AND(DmartSalesData[[#This Row],[sales]]&gt;3000,DmartSalesData[[#This Row],[profit]]&gt;500),"Good","Not Good")</f>
        <v>Not Good</v>
      </c>
      <c r="R5149" s="73">
        <f>YEAR(DmartSalesData[[#This Row],[order_date]])</f>
        <v>2023</v>
      </c>
      <c r="S5149" s="73"/>
    </row>
    <row r="5150" spans="1:19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 t="str">
        <f>IF(DmartSalesData[[#This Row],[sales]]&gt;4000,"High Category",IF(DmartSalesData[[#This Row],[sales]]&gt;2000,"Medium Category","Low Category"))</f>
        <v>Medium Category</v>
      </c>
      <c r="G5150" s="2">
        <v>0.4</v>
      </c>
      <c r="H5150" s="24">
        <f t="shared" si="160"/>
        <v>1461.7160000000001</v>
      </c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63" t="str">
        <f>IF(AND(DmartSalesData[[#This Row],[sales]]&gt;3000,DmartSalesData[[#This Row],[profit]]&gt;500),"Good","Not Good")</f>
        <v>Good</v>
      </c>
      <c r="R5150" s="73">
        <f>YEAR(DmartSalesData[[#This Row],[order_date]])</f>
        <v>2024</v>
      </c>
      <c r="S5150" s="73"/>
    </row>
    <row r="5151" spans="1:19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 t="str">
        <f>IF(DmartSalesData[[#This Row],[sales]]&gt;4000,"High Category",IF(DmartSalesData[[#This Row],[sales]]&gt;2000,"Medium Category","Low Category"))</f>
        <v>Medium Category</v>
      </c>
      <c r="G5151" s="2">
        <v>0.28999999999999998</v>
      </c>
      <c r="H5151" s="24">
        <f t="shared" si="160"/>
        <v>727.03579999999999</v>
      </c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63" t="str">
        <f>IF(AND(DmartSalesData[[#This Row],[sales]]&gt;3000,DmartSalesData[[#This Row],[profit]]&gt;500),"Good","Not Good")</f>
        <v>Not Good</v>
      </c>
      <c r="R5151" s="73">
        <f>YEAR(DmartSalesData[[#This Row],[order_date]])</f>
        <v>2024</v>
      </c>
      <c r="S5151" s="73"/>
    </row>
    <row r="5152" spans="1:19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 t="str">
        <f>IF(DmartSalesData[[#This Row],[sales]]&gt;4000,"High Category",IF(DmartSalesData[[#This Row],[sales]]&gt;2000,"Medium Category","Low Category"))</f>
        <v>High Category</v>
      </c>
      <c r="G5152" s="2">
        <v>0.26</v>
      </c>
      <c r="H5152" s="24">
        <f t="shared" si="160"/>
        <v>1299.5658000000001</v>
      </c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63" t="str">
        <f>IF(AND(DmartSalesData[[#This Row],[sales]]&gt;3000,DmartSalesData[[#This Row],[profit]]&gt;500),"Good","Not Good")</f>
        <v>Good</v>
      </c>
      <c r="R5152" s="73">
        <f>YEAR(DmartSalesData[[#This Row],[order_date]])</f>
        <v>2023</v>
      </c>
      <c r="S5152" s="73"/>
    </row>
    <row r="5153" spans="1:19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 t="str">
        <f>IF(DmartSalesData[[#This Row],[sales]]&gt;4000,"High Category",IF(DmartSalesData[[#This Row],[sales]]&gt;2000,"Medium Category","Low Category"))</f>
        <v>Medium Category</v>
      </c>
      <c r="G5153" s="2">
        <v>0.35</v>
      </c>
      <c r="H5153" s="24">
        <f t="shared" si="160"/>
        <v>1366.8374999999999</v>
      </c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63" t="str">
        <f>IF(AND(DmartSalesData[[#This Row],[sales]]&gt;3000,DmartSalesData[[#This Row],[profit]]&gt;500),"Good","Not Good")</f>
        <v>Not Good</v>
      </c>
      <c r="R5153" s="73">
        <f>YEAR(DmartSalesData[[#This Row],[order_date]])</f>
        <v>2023</v>
      </c>
      <c r="S5153" s="73"/>
    </row>
    <row r="5154" spans="1:19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 t="str">
        <f>IF(DmartSalesData[[#This Row],[sales]]&gt;4000,"High Category",IF(DmartSalesData[[#This Row],[sales]]&gt;2000,"Medium Category","Low Category"))</f>
        <v>High Category</v>
      </c>
      <c r="G5154" s="2">
        <v>0.19</v>
      </c>
      <c r="H5154" s="24">
        <f t="shared" si="160"/>
        <v>921.09529999999995</v>
      </c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63" t="str">
        <f>IF(AND(DmartSalesData[[#This Row],[sales]]&gt;3000,DmartSalesData[[#This Row],[profit]]&gt;500),"Good","Not Good")</f>
        <v>Good</v>
      </c>
      <c r="R5154" s="73">
        <f>YEAR(DmartSalesData[[#This Row],[order_date]])</f>
        <v>2023</v>
      </c>
      <c r="S5154" s="73"/>
    </row>
    <row r="5155" spans="1:19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 t="str">
        <f>IF(DmartSalesData[[#This Row],[sales]]&gt;4000,"High Category",IF(DmartSalesData[[#This Row],[sales]]&gt;2000,"Medium Category","Low Category"))</f>
        <v>Low Category</v>
      </c>
      <c r="G5155" s="2">
        <v>0.45</v>
      </c>
      <c r="H5155" s="24">
        <f t="shared" si="160"/>
        <v>799.88400000000001</v>
      </c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63" t="str">
        <f>IF(AND(DmartSalesData[[#This Row],[sales]]&gt;3000,DmartSalesData[[#This Row],[profit]]&gt;500),"Good","Not Good")</f>
        <v>Not Good</v>
      </c>
      <c r="R5155" s="73">
        <f>YEAR(DmartSalesData[[#This Row],[order_date]])</f>
        <v>2024</v>
      </c>
      <c r="S5155" s="73"/>
    </row>
    <row r="5156" spans="1:19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 t="str">
        <f>IF(DmartSalesData[[#This Row],[sales]]&gt;4000,"High Category",IF(DmartSalesData[[#This Row],[sales]]&gt;2000,"Medium Category","Low Category"))</f>
        <v>Low Category</v>
      </c>
      <c r="G5156" s="2">
        <v>0.11</v>
      </c>
      <c r="H5156" s="24">
        <f t="shared" si="160"/>
        <v>77.3245</v>
      </c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63" t="str">
        <f>IF(AND(DmartSalesData[[#This Row],[sales]]&gt;3000,DmartSalesData[[#This Row],[profit]]&gt;500),"Good","Not Good")</f>
        <v>Not Good</v>
      </c>
      <c r="R5156" s="73">
        <f>YEAR(DmartSalesData[[#This Row],[order_date]])</f>
        <v>2024</v>
      </c>
      <c r="S5156" s="73"/>
    </row>
    <row r="5157" spans="1:19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 t="str">
        <f>IF(DmartSalesData[[#This Row],[sales]]&gt;4000,"High Category",IF(DmartSalesData[[#This Row],[sales]]&gt;2000,"Medium Category","Low Category"))</f>
        <v>Medium Category</v>
      </c>
      <c r="G5157" s="2">
        <v>0.44</v>
      </c>
      <c r="H5157" s="24">
        <f t="shared" si="160"/>
        <v>1134.7115999999999</v>
      </c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63" t="str">
        <f>IF(AND(DmartSalesData[[#This Row],[sales]]&gt;3000,DmartSalesData[[#This Row],[profit]]&gt;500),"Good","Not Good")</f>
        <v>Not Good</v>
      </c>
      <c r="R5157" s="73">
        <f>YEAR(DmartSalesData[[#This Row],[order_date]])</f>
        <v>2023</v>
      </c>
      <c r="S5157" s="73"/>
    </row>
    <row r="5158" spans="1:19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 t="str">
        <f>IF(DmartSalesData[[#This Row],[sales]]&gt;4000,"High Category",IF(DmartSalesData[[#This Row],[sales]]&gt;2000,"Medium Category","Low Category"))</f>
        <v>Low Category</v>
      </c>
      <c r="G5158" s="2">
        <v>0.32</v>
      </c>
      <c r="H5158" s="24">
        <f t="shared" si="160"/>
        <v>226.8064</v>
      </c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63" t="str">
        <f>IF(AND(DmartSalesData[[#This Row],[sales]]&gt;3000,DmartSalesData[[#This Row],[profit]]&gt;500),"Good","Not Good")</f>
        <v>Not Good</v>
      </c>
      <c r="R5158" s="73">
        <f>YEAR(DmartSalesData[[#This Row],[order_date]])</f>
        <v>2023</v>
      </c>
      <c r="S5158" s="73"/>
    </row>
    <row r="5159" spans="1:19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 t="str">
        <f>IF(DmartSalesData[[#This Row],[sales]]&gt;4000,"High Category",IF(DmartSalesData[[#This Row],[sales]]&gt;2000,"Medium Category","Low Category"))</f>
        <v>Medium Category</v>
      </c>
      <c r="G5159" s="2">
        <v>0.3</v>
      </c>
      <c r="H5159" s="24">
        <f t="shared" si="160"/>
        <v>753.90300000000002</v>
      </c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63" t="str">
        <f>IF(AND(DmartSalesData[[#This Row],[sales]]&gt;3000,DmartSalesData[[#This Row],[profit]]&gt;500),"Good","Not Good")</f>
        <v>Not Good</v>
      </c>
      <c r="R5159" s="73">
        <f>YEAR(DmartSalesData[[#This Row],[order_date]])</f>
        <v>2024</v>
      </c>
      <c r="S5159" s="73"/>
    </row>
    <row r="5160" spans="1:19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 t="str">
        <f>IF(DmartSalesData[[#This Row],[sales]]&gt;4000,"High Category",IF(DmartSalesData[[#This Row],[sales]]&gt;2000,"Medium Category","Low Category"))</f>
        <v>Low Category</v>
      </c>
      <c r="G5160" s="2">
        <v>0.23</v>
      </c>
      <c r="H5160" s="24">
        <f t="shared" si="160"/>
        <v>327.22329999999999</v>
      </c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63" t="str">
        <f>IF(AND(DmartSalesData[[#This Row],[sales]]&gt;3000,DmartSalesData[[#This Row],[profit]]&gt;500),"Good","Not Good")</f>
        <v>Not Good</v>
      </c>
      <c r="R5160" s="73">
        <f>YEAR(DmartSalesData[[#This Row],[order_date]])</f>
        <v>2023</v>
      </c>
      <c r="S5160" s="73"/>
    </row>
    <row r="5161" spans="1:19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 t="str">
        <f>IF(DmartSalesData[[#This Row],[sales]]&gt;4000,"High Category",IF(DmartSalesData[[#This Row],[sales]]&gt;2000,"Medium Category","Low Category"))</f>
        <v>Medium Category</v>
      </c>
      <c r="G5161" s="2">
        <v>0.08</v>
      </c>
      <c r="H5161" s="24">
        <f t="shared" si="160"/>
        <v>200.49040000000002</v>
      </c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63" t="str">
        <f>IF(AND(DmartSalesData[[#This Row],[sales]]&gt;3000,DmartSalesData[[#This Row],[profit]]&gt;500),"Good","Not Good")</f>
        <v>Not Good</v>
      </c>
      <c r="R5161" s="73">
        <f>YEAR(DmartSalesData[[#This Row],[order_date]])</f>
        <v>2023</v>
      </c>
      <c r="S5161" s="73"/>
    </row>
    <row r="5162" spans="1:19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 t="str">
        <f>IF(DmartSalesData[[#This Row],[sales]]&gt;4000,"High Category",IF(DmartSalesData[[#This Row],[sales]]&gt;2000,"Medium Category","Low Category"))</f>
        <v>High Category</v>
      </c>
      <c r="G5162" s="2">
        <v>0.43</v>
      </c>
      <c r="H5162" s="24">
        <f t="shared" si="160"/>
        <v>2043.8846000000001</v>
      </c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63" t="str">
        <f>IF(AND(DmartSalesData[[#This Row],[sales]]&gt;3000,DmartSalesData[[#This Row],[profit]]&gt;500),"Good","Not Good")</f>
        <v>Good</v>
      </c>
      <c r="R5162" s="73">
        <f>YEAR(DmartSalesData[[#This Row],[order_date]])</f>
        <v>2024</v>
      </c>
      <c r="S5162" s="73"/>
    </row>
    <row r="5163" spans="1:19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 t="str">
        <f>IF(DmartSalesData[[#This Row],[sales]]&gt;4000,"High Category",IF(DmartSalesData[[#This Row],[sales]]&gt;2000,"Medium Category","Low Category"))</f>
        <v>Low Category</v>
      </c>
      <c r="G5163" s="2">
        <v>0.03</v>
      </c>
      <c r="H5163" s="24">
        <f t="shared" si="160"/>
        <v>45.488099999999996</v>
      </c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63" t="str">
        <f>IF(AND(DmartSalesData[[#This Row],[sales]]&gt;3000,DmartSalesData[[#This Row],[profit]]&gt;500),"Good","Not Good")</f>
        <v>Not Good</v>
      </c>
      <c r="R5163" s="73">
        <f>YEAR(DmartSalesData[[#This Row],[order_date]])</f>
        <v>2023</v>
      </c>
      <c r="S5163" s="73"/>
    </row>
    <row r="5164" spans="1:19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 t="str">
        <f>IF(DmartSalesData[[#This Row],[sales]]&gt;4000,"High Category",IF(DmartSalesData[[#This Row],[sales]]&gt;2000,"Medium Category","Low Category"))</f>
        <v>High Category</v>
      </c>
      <c r="G5164" s="2">
        <v>0.13</v>
      </c>
      <c r="H5164" s="24">
        <f t="shared" si="160"/>
        <v>645.81790000000001</v>
      </c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63" t="str">
        <f>IF(AND(DmartSalesData[[#This Row],[sales]]&gt;3000,DmartSalesData[[#This Row],[profit]]&gt;500),"Good","Not Good")</f>
        <v>Good</v>
      </c>
      <c r="R5164" s="73">
        <f>YEAR(DmartSalesData[[#This Row],[order_date]])</f>
        <v>2023</v>
      </c>
      <c r="S5164" s="73"/>
    </row>
    <row r="5165" spans="1:19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 t="str">
        <f>IF(DmartSalesData[[#This Row],[sales]]&gt;4000,"High Category",IF(DmartSalesData[[#This Row],[sales]]&gt;2000,"Medium Category","Low Category"))</f>
        <v>Low Category</v>
      </c>
      <c r="G5165" s="2">
        <v>0.05</v>
      </c>
      <c r="H5165" s="24">
        <f t="shared" si="160"/>
        <v>61.185500000000005</v>
      </c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63" t="str">
        <f>IF(AND(DmartSalesData[[#This Row],[sales]]&gt;3000,DmartSalesData[[#This Row],[profit]]&gt;500),"Good","Not Good")</f>
        <v>Not Good</v>
      </c>
      <c r="R5165" s="73">
        <f>YEAR(DmartSalesData[[#This Row],[order_date]])</f>
        <v>2023</v>
      </c>
      <c r="S5165" s="73"/>
    </row>
    <row r="5166" spans="1:19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 t="str">
        <f>IF(DmartSalesData[[#This Row],[sales]]&gt;4000,"High Category",IF(DmartSalesData[[#This Row],[sales]]&gt;2000,"Medium Category","Low Category"))</f>
        <v>Low Category</v>
      </c>
      <c r="G5166" s="2">
        <v>0.05</v>
      </c>
      <c r="H5166" s="24">
        <f t="shared" si="160"/>
        <v>55.986500000000007</v>
      </c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63" t="str">
        <f>IF(AND(DmartSalesData[[#This Row],[sales]]&gt;3000,DmartSalesData[[#This Row],[profit]]&gt;500),"Good","Not Good")</f>
        <v>Not Good</v>
      </c>
      <c r="R5166" s="73">
        <f>YEAR(DmartSalesData[[#This Row],[order_date]])</f>
        <v>2023</v>
      </c>
      <c r="S5166" s="73"/>
    </row>
    <row r="5167" spans="1:19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 t="str">
        <f>IF(DmartSalesData[[#This Row],[sales]]&gt;4000,"High Category",IF(DmartSalesData[[#This Row],[sales]]&gt;2000,"Medium Category","Low Category"))</f>
        <v>Medium Category</v>
      </c>
      <c r="G5167" s="2">
        <v>0.2</v>
      </c>
      <c r="H5167" s="24">
        <f t="shared" si="160"/>
        <v>553.89200000000005</v>
      </c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63" t="str">
        <f>IF(AND(DmartSalesData[[#This Row],[sales]]&gt;3000,DmartSalesData[[#This Row],[profit]]&gt;500),"Good","Not Good")</f>
        <v>Not Good</v>
      </c>
      <c r="R5167" s="73">
        <f>YEAR(DmartSalesData[[#This Row],[order_date]])</f>
        <v>2024</v>
      </c>
      <c r="S5167" s="73"/>
    </row>
    <row r="5168" spans="1:19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 t="str">
        <f>IF(DmartSalesData[[#This Row],[sales]]&gt;4000,"High Category",IF(DmartSalesData[[#This Row],[sales]]&gt;2000,"Medium Category","Low Category"))</f>
        <v>High Category</v>
      </c>
      <c r="G5168" s="2">
        <v>0.08</v>
      </c>
      <c r="H5168" s="24">
        <f t="shared" si="160"/>
        <v>338.08160000000004</v>
      </c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63" t="str">
        <f>IF(AND(DmartSalesData[[#This Row],[sales]]&gt;3000,DmartSalesData[[#This Row],[profit]]&gt;500),"Good","Not Good")</f>
        <v>Good</v>
      </c>
      <c r="R5168" s="73">
        <f>YEAR(DmartSalesData[[#This Row],[order_date]])</f>
        <v>2023</v>
      </c>
      <c r="S5168" s="73"/>
    </row>
    <row r="5169" spans="1:19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 t="str">
        <f>IF(DmartSalesData[[#This Row],[sales]]&gt;4000,"High Category",IF(DmartSalesData[[#This Row],[sales]]&gt;2000,"Medium Category","Low Category"))</f>
        <v>Medium Category</v>
      </c>
      <c r="G5169" s="2">
        <v>0.28999999999999998</v>
      </c>
      <c r="H5169" s="24">
        <f t="shared" si="160"/>
        <v>1094.0453</v>
      </c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63" t="str">
        <f>IF(AND(DmartSalesData[[#This Row],[sales]]&gt;3000,DmartSalesData[[#This Row],[profit]]&gt;500),"Good","Not Good")</f>
        <v>Good</v>
      </c>
      <c r="R5169" s="73">
        <f>YEAR(DmartSalesData[[#This Row],[order_date]])</f>
        <v>2023</v>
      </c>
      <c r="S5169" s="73"/>
    </row>
    <row r="5170" spans="1:19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 t="str">
        <f>IF(DmartSalesData[[#This Row],[sales]]&gt;4000,"High Category",IF(DmartSalesData[[#This Row],[sales]]&gt;2000,"Medium Category","Low Category"))</f>
        <v>Medium Category</v>
      </c>
      <c r="G5170" s="2">
        <v>0.31</v>
      </c>
      <c r="H5170" s="24">
        <f t="shared" si="160"/>
        <v>1130.0523000000001</v>
      </c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63" t="str">
        <f>IF(AND(DmartSalesData[[#This Row],[sales]]&gt;3000,DmartSalesData[[#This Row],[profit]]&gt;500),"Good","Not Good")</f>
        <v>Not Good</v>
      </c>
      <c r="R5170" s="73">
        <f>YEAR(DmartSalesData[[#This Row],[order_date]])</f>
        <v>2024</v>
      </c>
      <c r="S5170" s="73"/>
    </row>
    <row r="5171" spans="1:19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 t="str">
        <f>IF(DmartSalesData[[#This Row],[sales]]&gt;4000,"High Category",IF(DmartSalesData[[#This Row],[sales]]&gt;2000,"Medium Category","Low Category"))</f>
        <v>Low Category</v>
      </c>
      <c r="G5171" s="2">
        <v>0.44</v>
      </c>
      <c r="H5171" s="24">
        <f t="shared" si="160"/>
        <v>653.35599999999999</v>
      </c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63" t="str">
        <f>IF(AND(DmartSalesData[[#This Row],[sales]]&gt;3000,DmartSalesData[[#This Row],[profit]]&gt;500),"Good","Not Good")</f>
        <v>Not Good</v>
      </c>
      <c r="R5171" s="73">
        <f>YEAR(DmartSalesData[[#This Row],[order_date]])</f>
        <v>2023</v>
      </c>
      <c r="S5171" s="73"/>
    </row>
    <row r="5172" spans="1:19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 t="str">
        <f>IF(DmartSalesData[[#This Row],[sales]]&gt;4000,"High Category",IF(DmartSalesData[[#This Row],[sales]]&gt;2000,"Medium Category","Low Category"))</f>
        <v>Low Category</v>
      </c>
      <c r="G5172" s="2">
        <v>0.15</v>
      </c>
      <c r="H5172" s="24">
        <f t="shared" si="160"/>
        <v>31.549500000000002</v>
      </c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63" t="str">
        <f>IF(AND(DmartSalesData[[#This Row],[sales]]&gt;3000,DmartSalesData[[#This Row],[profit]]&gt;500),"Good","Not Good")</f>
        <v>Not Good</v>
      </c>
      <c r="R5172" s="73">
        <f>YEAR(DmartSalesData[[#This Row],[order_date]])</f>
        <v>2024</v>
      </c>
      <c r="S5172" s="73"/>
    </row>
    <row r="5173" spans="1:19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 t="str">
        <f>IF(DmartSalesData[[#This Row],[sales]]&gt;4000,"High Category",IF(DmartSalesData[[#This Row],[sales]]&gt;2000,"Medium Category","Low Category"))</f>
        <v>Low Category</v>
      </c>
      <c r="G5173" s="2">
        <v>0.15</v>
      </c>
      <c r="H5173" s="24">
        <f t="shared" si="160"/>
        <v>133.88550000000001</v>
      </c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63" t="str">
        <f>IF(AND(DmartSalesData[[#This Row],[sales]]&gt;3000,DmartSalesData[[#This Row],[profit]]&gt;500),"Good","Not Good")</f>
        <v>Not Good</v>
      </c>
      <c r="R5173" s="73">
        <f>YEAR(DmartSalesData[[#This Row],[order_date]])</f>
        <v>2024</v>
      </c>
      <c r="S5173" s="73"/>
    </row>
    <row r="5174" spans="1:19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 t="str">
        <f>IF(DmartSalesData[[#This Row],[sales]]&gt;4000,"High Category",IF(DmartSalesData[[#This Row],[sales]]&gt;2000,"Medium Category","Low Category"))</f>
        <v>Low Category</v>
      </c>
      <c r="G5174" s="2">
        <v>0.12</v>
      </c>
      <c r="H5174" s="24">
        <f t="shared" si="160"/>
        <v>217.49039999999999</v>
      </c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63" t="str">
        <f>IF(AND(DmartSalesData[[#This Row],[sales]]&gt;3000,DmartSalesData[[#This Row],[profit]]&gt;500),"Good","Not Good")</f>
        <v>Not Good</v>
      </c>
      <c r="R5174" s="73">
        <f>YEAR(DmartSalesData[[#This Row],[order_date]])</f>
        <v>2024</v>
      </c>
      <c r="S5174" s="73"/>
    </row>
    <row r="5175" spans="1:19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 t="str">
        <f>IF(DmartSalesData[[#This Row],[sales]]&gt;4000,"High Category",IF(DmartSalesData[[#This Row],[sales]]&gt;2000,"Medium Category","Low Category"))</f>
        <v>High Category</v>
      </c>
      <c r="G5175" s="2">
        <v>0.39</v>
      </c>
      <c r="H5175" s="24">
        <f t="shared" si="160"/>
        <v>1895.8875</v>
      </c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63" t="str">
        <f>IF(AND(DmartSalesData[[#This Row],[sales]]&gt;3000,DmartSalesData[[#This Row],[profit]]&gt;500),"Good","Not Good")</f>
        <v>Good</v>
      </c>
      <c r="R5175" s="73">
        <f>YEAR(DmartSalesData[[#This Row],[order_date]])</f>
        <v>2024</v>
      </c>
      <c r="S5175" s="73"/>
    </row>
    <row r="5176" spans="1:19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 t="str">
        <f>IF(DmartSalesData[[#This Row],[sales]]&gt;4000,"High Category",IF(DmartSalesData[[#This Row],[sales]]&gt;2000,"Medium Category","Low Category"))</f>
        <v>High Category</v>
      </c>
      <c r="G5176" s="2">
        <v>0.21</v>
      </c>
      <c r="H5176" s="24">
        <f t="shared" si="160"/>
        <v>967.45109999999988</v>
      </c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63" t="str">
        <f>IF(AND(DmartSalesData[[#This Row],[sales]]&gt;3000,DmartSalesData[[#This Row],[profit]]&gt;500),"Good","Not Good")</f>
        <v>Good</v>
      </c>
      <c r="R5176" s="73">
        <f>YEAR(DmartSalesData[[#This Row],[order_date]])</f>
        <v>2024</v>
      </c>
      <c r="S5176" s="73"/>
    </row>
    <row r="5177" spans="1:19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 t="str">
        <f>IF(DmartSalesData[[#This Row],[sales]]&gt;4000,"High Category",IF(DmartSalesData[[#This Row],[sales]]&gt;2000,"Medium Category","Low Category"))</f>
        <v>Low Category</v>
      </c>
      <c r="G5177" s="2">
        <v>0.28000000000000003</v>
      </c>
      <c r="H5177" s="24">
        <f t="shared" si="160"/>
        <v>303.28480000000008</v>
      </c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63" t="str">
        <f>IF(AND(DmartSalesData[[#This Row],[sales]]&gt;3000,DmartSalesData[[#This Row],[profit]]&gt;500),"Good","Not Good")</f>
        <v>Not Good</v>
      </c>
      <c r="R5177" s="73">
        <f>YEAR(DmartSalesData[[#This Row],[order_date]])</f>
        <v>2023</v>
      </c>
      <c r="S5177" s="73"/>
    </row>
    <row r="5178" spans="1:19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 t="str">
        <f>IF(DmartSalesData[[#This Row],[sales]]&gt;4000,"High Category",IF(DmartSalesData[[#This Row],[sales]]&gt;2000,"Medium Category","Low Category"))</f>
        <v>Medium Category</v>
      </c>
      <c r="G5178" s="2">
        <v>0.19</v>
      </c>
      <c r="H5178" s="24">
        <f t="shared" si="160"/>
        <v>694.55450000000008</v>
      </c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63" t="str">
        <f>IF(AND(DmartSalesData[[#This Row],[sales]]&gt;3000,DmartSalesData[[#This Row],[profit]]&gt;500),"Good","Not Good")</f>
        <v>Good</v>
      </c>
      <c r="R5178" s="73">
        <f>YEAR(DmartSalesData[[#This Row],[order_date]])</f>
        <v>2024</v>
      </c>
      <c r="S5178" s="73"/>
    </row>
    <row r="5179" spans="1:19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 t="str">
        <f>IF(DmartSalesData[[#This Row],[sales]]&gt;4000,"High Category",IF(DmartSalesData[[#This Row],[sales]]&gt;2000,"Medium Category","Low Category"))</f>
        <v>Medium Category</v>
      </c>
      <c r="G5179" s="2">
        <v>0.08</v>
      </c>
      <c r="H5179" s="24">
        <f t="shared" si="160"/>
        <v>234.9744</v>
      </c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63" t="str">
        <f>IF(AND(DmartSalesData[[#This Row],[sales]]&gt;3000,DmartSalesData[[#This Row],[profit]]&gt;500),"Good","Not Good")</f>
        <v>Not Good</v>
      </c>
      <c r="R5179" s="73">
        <f>YEAR(DmartSalesData[[#This Row],[order_date]])</f>
        <v>2023</v>
      </c>
      <c r="S5179" s="73"/>
    </row>
    <row r="5180" spans="1:19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 t="str">
        <f>IF(DmartSalesData[[#This Row],[sales]]&gt;4000,"High Category",IF(DmartSalesData[[#This Row],[sales]]&gt;2000,"Medium Category","Low Category"))</f>
        <v>Low Category</v>
      </c>
      <c r="G5180" s="2">
        <v>0.05</v>
      </c>
      <c r="H5180" s="24">
        <f t="shared" si="160"/>
        <v>17.211500000000001</v>
      </c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63" t="str">
        <f>IF(AND(DmartSalesData[[#This Row],[sales]]&gt;3000,DmartSalesData[[#This Row],[profit]]&gt;500),"Good","Not Good")</f>
        <v>Not Good</v>
      </c>
      <c r="R5180" s="73">
        <f>YEAR(DmartSalesData[[#This Row],[order_date]])</f>
        <v>2024</v>
      </c>
      <c r="S5180" s="73"/>
    </row>
    <row r="5181" spans="1:19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 t="str">
        <f>IF(DmartSalesData[[#This Row],[sales]]&gt;4000,"High Category",IF(DmartSalesData[[#This Row],[sales]]&gt;2000,"Medium Category","Low Category"))</f>
        <v>Low Category</v>
      </c>
      <c r="G5181" s="2">
        <v>0.43</v>
      </c>
      <c r="H5181" s="24">
        <f t="shared" si="160"/>
        <v>826.1848</v>
      </c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63" t="str">
        <f>IF(AND(DmartSalesData[[#This Row],[sales]]&gt;3000,DmartSalesData[[#This Row],[profit]]&gt;500),"Good","Not Good")</f>
        <v>Not Good</v>
      </c>
      <c r="R5181" s="73">
        <f>YEAR(DmartSalesData[[#This Row],[order_date]])</f>
        <v>2023</v>
      </c>
      <c r="S5181" s="73"/>
    </row>
    <row r="5182" spans="1:19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 t="str">
        <f>IF(DmartSalesData[[#This Row],[sales]]&gt;4000,"High Category",IF(DmartSalesData[[#This Row],[sales]]&gt;2000,"Medium Category","Low Category"))</f>
        <v>Medium Category</v>
      </c>
      <c r="G5182" s="2">
        <v>0.13</v>
      </c>
      <c r="H5182" s="24">
        <f t="shared" si="160"/>
        <v>322.62880000000001</v>
      </c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63" t="str">
        <f>IF(AND(DmartSalesData[[#This Row],[sales]]&gt;3000,DmartSalesData[[#This Row],[profit]]&gt;500),"Good","Not Good")</f>
        <v>Not Good</v>
      </c>
      <c r="R5182" s="73">
        <f>YEAR(DmartSalesData[[#This Row],[order_date]])</f>
        <v>2024</v>
      </c>
      <c r="S5182" s="73"/>
    </row>
    <row r="5183" spans="1:19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 t="str">
        <f>IF(DmartSalesData[[#This Row],[sales]]&gt;4000,"High Category",IF(DmartSalesData[[#This Row],[sales]]&gt;2000,"Medium Category","Low Category"))</f>
        <v>Medium Category</v>
      </c>
      <c r="G5183" s="2">
        <v>0.47</v>
      </c>
      <c r="H5183" s="24">
        <f t="shared" si="160"/>
        <v>1584.4216999999999</v>
      </c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63" t="str">
        <f>IF(AND(DmartSalesData[[#This Row],[sales]]&gt;3000,DmartSalesData[[#This Row],[profit]]&gt;500),"Good","Not Good")</f>
        <v>Good</v>
      </c>
      <c r="R5183" s="73">
        <f>YEAR(DmartSalesData[[#This Row],[order_date]])</f>
        <v>2024</v>
      </c>
      <c r="S5183" s="73"/>
    </row>
    <row r="5184" spans="1:19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 t="str">
        <f>IF(DmartSalesData[[#This Row],[sales]]&gt;4000,"High Category",IF(DmartSalesData[[#This Row],[sales]]&gt;2000,"Medium Category","Low Category"))</f>
        <v>Low Category</v>
      </c>
      <c r="G5184" s="2">
        <v>0.47</v>
      </c>
      <c r="H5184" s="24">
        <f t="shared" si="160"/>
        <v>726.16879999999992</v>
      </c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63" t="str">
        <f>IF(AND(DmartSalesData[[#This Row],[sales]]&gt;3000,DmartSalesData[[#This Row],[profit]]&gt;500),"Good","Not Good")</f>
        <v>Not Good</v>
      </c>
      <c r="R5184" s="73">
        <f>YEAR(DmartSalesData[[#This Row],[order_date]])</f>
        <v>2023</v>
      </c>
      <c r="S5184" s="73"/>
    </row>
    <row r="5185" spans="1:19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 t="str">
        <f>IF(DmartSalesData[[#This Row],[sales]]&gt;4000,"High Category",IF(DmartSalesData[[#This Row],[sales]]&gt;2000,"Medium Category","Low Category"))</f>
        <v>High Category</v>
      </c>
      <c r="G5185" s="2">
        <v>0.24</v>
      </c>
      <c r="H5185" s="24">
        <f t="shared" si="160"/>
        <v>1122.1704</v>
      </c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63" t="str">
        <f>IF(AND(DmartSalesData[[#This Row],[sales]]&gt;3000,DmartSalesData[[#This Row],[profit]]&gt;500),"Good","Not Good")</f>
        <v>Good</v>
      </c>
      <c r="R5185" s="73">
        <f>YEAR(DmartSalesData[[#This Row],[order_date]])</f>
        <v>2024</v>
      </c>
      <c r="S5185" s="73"/>
    </row>
    <row r="5186" spans="1:19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 t="str">
        <f>IF(DmartSalesData[[#This Row],[sales]]&gt;4000,"High Category",IF(DmartSalesData[[#This Row],[sales]]&gt;2000,"Medium Category","Low Category"))</f>
        <v>Medium Category</v>
      </c>
      <c r="G5186" s="2">
        <v>0.48</v>
      </c>
      <c r="H5186" s="24">
        <f t="shared" ref="H5186:H5249" si="162">E5186*G5186</f>
        <v>1110.8208</v>
      </c>
      <c r="I5186" s="2">
        <f t="shared" ref="I5186:I5249" si="163">E5186-H5186</f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63" t="str">
        <f>IF(AND(DmartSalesData[[#This Row],[sales]]&gt;3000,DmartSalesData[[#This Row],[profit]]&gt;500),"Good","Not Good")</f>
        <v>Not Good</v>
      </c>
      <c r="R5186" s="73">
        <f>YEAR(DmartSalesData[[#This Row],[order_date]])</f>
        <v>2024</v>
      </c>
      <c r="S5186" s="73"/>
    </row>
    <row r="5187" spans="1:19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 t="str">
        <f>IF(DmartSalesData[[#This Row],[sales]]&gt;4000,"High Category",IF(DmartSalesData[[#This Row],[sales]]&gt;2000,"Medium Category","Low Category"))</f>
        <v>Low Category</v>
      </c>
      <c r="G5187" s="2">
        <v>0.01</v>
      </c>
      <c r="H5187" s="24">
        <f t="shared" si="162"/>
        <v>13.177999999999999</v>
      </c>
      <c r="I5187" s="2">
        <f t="shared" si="163"/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63" t="str">
        <f>IF(AND(DmartSalesData[[#This Row],[sales]]&gt;3000,DmartSalesData[[#This Row],[profit]]&gt;500),"Good","Not Good")</f>
        <v>Not Good</v>
      </c>
      <c r="R5187" s="73">
        <f>YEAR(DmartSalesData[[#This Row],[order_date]])</f>
        <v>2023</v>
      </c>
      <c r="S5187" s="73"/>
    </row>
    <row r="5188" spans="1:19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 t="str">
        <f>IF(DmartSalesData[[#This Row],[sales]]&gt;4000,"High Category",IF(DmartSalesData[[#This Row],[sales]]&gt;2000,"Medium Category","Low Category"))</f>
        <v>Low Category</v>
      </c>
      <c r="G5188" s="2">
        <v>0.05</v>
      </c>
      <c r="H5188" s="24">
        <f t="shared" si="162"/>
        <v>82.525000000000006</v>
      </c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63" t="str">
        <f>IF(AND(DmartSalesData[[#This Row],[sales]]&gt;3000,DmartSalesData[[#This Row],[profit]]&gt;500),"Good","Not Good")</f>
        <v>Not Good</v>
      </c>
      <c r="R5188" s="73">
        <f>YEAR(DmartSalesData[[#This Row],[order_date]])</f>
        <v>2023</v>
      </c>
      <c r="S5188" s="73"/>
    </row>
    <row r="5189" spans="1:19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 t="str">
        <f>IF(DmartSalesData[[#This Row],[sales]]&gt;4000,"High Category",IF(DmartSalesData[[#This Row],[sales]]&gt;2000,"Medium Category","Low Category"))</f>
        <v>Medium Category</v>
      </c>
      <c r="G5189" s="2">
        <v>0.12</v>
      </c>
      <c r="H5189" s="24">
        <f t="shared" si="162"/>
        <v>454.10879999999997</v>
      </c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63" t="str">
        <f>IF(AND(DmartSalesData[[#This Row],[sales]]&gt;3000,DmartSalesData[[#This Row],[profit]]&gt;500),"Good","Not Good")</f>
        <v>Good</v>
      </c>
      <c r="R5189" s="73">
        <f>YEAR(DmartSalesData[[#This Row],[order_date]])</f>
        <v>2024</v>
      </c>
      <c r="S5189" s="73"/>
    </row>
    <row r="5190" spans="1:19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 t="str">
        <f>IF(DmartSalesData[[#This Row],[sales]]&gt;4000,"High Category",IF(DmartSalesData[[#This Row],[sales]]&gt;2000,"Medium Category","Low Category"))</f>
        <v>Medium Category</v>
      </c>
      <c r="G5190" s="2">
        <v>0.1</v>
      </c>
      <c r="H5190" s="24">
        <f t="shared" si="162"/>
        <v>323.74</v>
      </c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63" t="str">
        <f>IF(AND(DmartSalesData[[#This Row],[sales]]&gt;3000,DmartSalesData[[#This Row],[profit]]&gt;500),"Good","Not Good")</f>
        <v>Not Good</v>
      </c>
      <c r="R5190" s="73">
        <f>YEAR(DmartSalesData[[#This Row],[order_date]])</f>
        <v>2024</v>
      </c>
      <c r="S5190" s="73"/>
    </row>
    <row r="5191" spans="1:19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 t="str">
        <f>IF(DmartSalesData[[#This Row],[sales]]&gt;4000,"High Category",IF(DmartSalesData[[#This Row],[sales]]&gt;2000,"Medium Category","Low Category"))</f>
        <v>Medium Category</v>
      </c>
      <c r="G5191" s="2">
        <v>0.13</v>
      </c>
      <c r="H5191" s="24">
        <f t="shared" si="162"/>
        <v>485.76710000000003</v>
      </c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63" t="str">
        <f>IF(AND(DmartSalesData[[#This Row],[sales]]&gt;3000,DmartSalesData[[#This Row],[profit]]&gt;500),"Good","Not Good")</f>
        <v>Good</v>
      </c>
      <c r="R5191" s="73">
        <f>YEAR(DmartSalesData[[#This Row],[order_date]])</f>
        <v>2024</v>
      </c>
      <c r="S5191" s="73"/>
    </row>
    <row r="5192" spans="1:19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 t="str">
        <f>IF(DmartSalesData[[#This Row],[sales]]&gt;4000,"High Category",IF(DmartSalesData[[#This Row],[sales]]&gt;2000,"Medium Category","Low Category"))</f>
        <v>Low Category</v>
      </c>
      <c r="G5192" s="2">
        <v>0.23</v>
      </c>
      <c r="H5192" s="24">
        <f t="shared" si="162"/>
        <v>352.46810000000005</v>
      </c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63" t="str">
        <f>IF(AND(DmartSalesData[[#This Row],[sales]]&gt;3000,DmartSalesData[[#This Row],[profit]]&gt;500),"Good","Not Good")</f>
        <v>Not Good</v>
      </c>
      <c r="R5192" s="73">
        <f>YEAR(DmartSalesData[[#This Row],[order_date]])</f>
        <v>2024</v>
      </c>
      <c r="S5192" s="73"/>
    </row>
    <row r="5193" spans="1:19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 t="str">
        <f>IF(DmartSalesData[[#This Row],[sales]]&gt;4000,"High Category",IF(DmartSalesData[[#This Row],[sales]]&gt;2000,"Medium Category","Low Category"))</f>
        <v>Low Category</v>
      </c>
      <c r="G5193" s="2">
        <v>0.03</v>
      </c>
      <c r="H5193" s="24">
        <f t="shared" si="162"/>
        <v>51.046799999999998</v>
      </c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63" t="str">
        <f>IF(AND(DmartSalesData[[#This Row],[sales]]&gt;3000,DmartSalesData[[#This Row],[profit]]&gt;500),"Good","Not Good")</f>
        <v>Not Good</v>
      </c>
      <c r="R5193" s="73">
        <f>YEAR(DmartSalesData[[#This Row],[order_date]])</f>
        <v>2023</v>
      </c>
      <c r="S5193" s="73"/>
    </row>
    <row r="5194" spans="1:19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 t="str">
        <f>IF(DmartSalesData[[#This Row],[sales]]&gt;4000,"High Category",IF(DmartSalesData[[#This Row],[sales]]&gt;2000,"Medium Category","Low Category"))</f>
        <v>Medium Category</v>
      </c>
      <c r="G5194" s="2">
        <v>0.28000000000000003</v>
      </c>
      <c r="H5194" s="24">
        <f t="shared" si="162"/>
        <v>572.2976000000001</v>
      </c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63" t="str">
        <f>IF(AND(DmartSalesData[[#This Row],[sales]]&gt;3000,DmartSalesData[[#This Row],[profit]]&gt;500),"Good","Not Good")</f>
        <v>Not Good</v>
      </c>
      <c r="R5194" s="73">
        <f>YEAR(DmartSalesData[[#This Row],[order_date]])</f>
        <v>2023</v>
      </c>
      <c r="S5194" s="73"/>
    </row>
    <row r="5195" spans="1:19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 t="str">
        <f>IF(DmartSalesData[[#This Row],[sales]]&gt;4000,"High Category",IF(DmartSalesData[[#This Row],[sales]]&gt;2000,"Medium Category","Low Category"))</f>
        <v>Low Category</v>
      </c>
      <c r="G5195" s="2">
        <v>0.15</v>
      </c>
      <c r="H5195" s="24">
        <f t="shared" si="162"/>
        <v>153.61649999999997</v>
      </c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63" t="str">
        <f>IF(AND(DmartSalesData[[#This Row],[sales]]&gt;3000,DmartSalesData[[#This Row],[profit]]&gt;500),"Good","Not Good")</f>
        <v>Not Good</v>
      </c>
      <c r="R5195" s="73">
        <f>YEAR(DmartSalesData[[#This Row],[order_date]])</f>
        <v>2024</v>
      </c>
      <c r="S5195" s="73"/>
    </row>
    <row r="5196" spans="1:19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 t="str">
        <f>IF(DmartSalesData[[#This Row],[sales]]&gt;4000,"High Category",IF(DmartSalesData[[#This Row],[sales]]&gt;2000,"Medium Category","Low Category"))</f>
        <v>Medium Category</v>
      </c>
      <c r="G5196" s="2">
        <v>0.04</v>
      </c>
      <c r="H5196" s="24">
        <f t="shared" si="162"/>
        <v>139.44479999999999</v>
      </c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63" t="str">
        <f>IF(AND(DmartSalesData[[#This Row],[sales]]&gt;3000,DmartSalesData[[#This Row],[profit]]&gt;500),"Good","Not Good")</f>
        <v>Good</v>
      </c>
      <c r="R5196" s="73">
        <f>YEAR(DmartSalesData[[#This Row],[order_date]])</f>
        <v>2023</v>
      </c>
      <c r="S5196" s="73"/>
    </row>
    <row r="5197" spans="1:19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 t="str">
        <f>IF(DmartSalesData[[#This Row],[sales]]&gt;4000,"High Category",IF(DmartSalesData[[#This Row],[sales]]&gt;2000,"Medium Category","Low Category"))</f>
        <v>Low Category</v>
      </c>
      <c r="G5197" s="2">
        <v>0.38</v>
      </c>
      <c r="H5197" s="24">
        <f t="shared" si="162"/>
        <v>651.24779999999998</v>
      </c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63" t="str">
        <f>IF(AND(DmartSalesData[[#This Row],[sales]]&gt;3000,DmartSalesData[[#This Row],[profit]]&gt;500),"Good","Not Good")</f>
        <v>Not Good</v>
      </c>
      <c r="R5197" s="73">
        <f>YEAR(DmartSalesData[[#This Row],[order_date]])</f>
        <v>2023</v>
      </c>
      <c r="S5197" s="73"/>
    </row>
    <row r="5198" spans="1:19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 t="str">
        <f>IF(DmartSalesData[[#This Row],[sales]]&gt;4000,"High Category",IF(DmartSalesData[[#This Row],[sales]]&gt;2000,"Medium Category","Low Category"))</f>
        <v>Low Category</v>
      </c>
      <c r="G5198" s="2">
        <v>0.33</v>
      </c>
      <c r="H5198" s="24">
        <f t="shared" si="162"/>
        <v>560.52480000000003</v>
      </c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63" t="str">
        <f>IF(AND(DmartSalesData[[#This Row],[sales]]&gt;3000,DmartSalesData[[#This Row],[profit]]&gt;500),"Good","Not Good")</f>
        <v>Not Good</v>
      </c>
      <c r="R5198" s="73">
        <f>YEAR(DmartSalesData[[#This Row],[order_date]])</f>
        <v>2023</v>
      </c>
      <c r="S5198" s="73"/>
    </row>
    <row r="5199" spans="1:19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 t="str">
        <f>IF(DmartSalesData[[#This Row],[sales]]&gt;4000,"High Category",IF(DmartSalesData[[#This Row],[sales]]&gt;2000,"Medium Category","Low Category"))</f>
        <v>Low Category</v>
      </c>
      <c r="G5199" s="2">
        <v>0.4</v>
      </c>
      <c r="H5199" s="24">
        <f t="shared" si="162"/>
        <v>567.95600000000002</v>
      </c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63" t="str">
        <f>IF(AND(DmartSalesData[[#This Row],[sales]]&gt;3000,DmartSalesData[[#This Row],[profit]]&gt;500),"Good","Not Good")</f>
        <v>Not Good</v>
      </c>
      <c r="R5199" s="73">
        <f>YEAR(DmartSalesData[[#This Row],[order_date]])</f>
        <v>2023</v>
      </c>
      <c r="S5199" s="73"/>
    </row>
    <row r="5200" spans="1:19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 t="str">
        <f>IF(DmartSalesData[[#This Row],[sales]]&gt;4000,"High Category",IF(DmartSalesData[[#This Row],[sales]]&gt;2000,"Medium Category","Low Category"))</f>
        <v>Medium Category</v>
      </c>
      <c r="G5200" s="2">
        <v>0.47</v>
      </c>
      <c r="H5200" s="24">
        <f t="shared" si="162"/>
        <v>1089.8642</v>
      </c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63" t="str">
        <f>IF(AND(DmartSalesData[[#This Row],[sales]]&gt;3000,DmartSalesData[[#This Row],[profit]]&gt;500),"Good","Not Good")</f>
        <v>Not Good</v>
      </c>
      <c r="R5200" s="73">
        <f>YEAR(DmartSalesData[[#This Row],[order_date]])</f>
        <v>2023</v>
      </c>
      <c r="S5200" s="73"/>
    </row>
    <row r="5201" spans="1:19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 t="str">
        <f>IF(DmartSalesData[[#This Row],[sales]]&gt;4000,"High Category",IF(DmartSalesData[[#This Row],[sales]]&gt;2000,"Medium Category","Low Category"))</f>
        <v>Medium Category</v>
      </c>
      <c r="G5201" s="2">
        <v>0.28999999999999998</v>
      </c>
      <c r="H5201" s="24">
        <f t="shared" si="162"/>
        <v>1125.9771999999998</v>
      </c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63" t="str">
        <f>IF(AND(DmartSalesData[[#This Row],[sales]]&gt;3000,DmartSalesData[[#This Row],[profit]]&gt;500),"Good","Not Good")</f>
        <v>Good</v>
      </c>
      <c r="R5201" s="73">
        <f>YEAR(DmartSalesData[[#This Row],[order_date]])</f>
        <v>2023</v>
      </c>
      <c r="S5201" s="73"/>
    </row>
    <row r="5202" spans="1:19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 t="str">
        <f>IF(DmartSalesData[[#This Row],[sales]]&gt;4000,"High Category",IF(DmartSalesData[[#This Row],[sales]]&gt;2000,"Medium Category","Low Category"))</f>
        <v>High Category</v>
      </c>
      <c r="G5202" s="2">
        <v>0.39</v>
      </c>
      <c r="H5202" s="24">
        <f t="shared" si="162"/>
        <v>1635.8471999999999</v>
      </c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63" t="str">
        <f>IF(AND(DmartSalesData[[#This Row],[sales]]&gt;3000,DmartSalesData[[#This Row],[profit]]&gt;500),"Good","Not Good")</f>
        <v>Good</v>
      </c>
      <c r="R5202" s="73">
        <f>YEAR(DmartSalesData[[#This Row],[order_date]])</f>
        <v>2024</v>
      </c>
      <c r="S5202" s="73"/>
    </row>
    <row r="5203" spans="1:19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 t="str">
        <f>IF(DmartSalesData[[#This Row],[sales]]&gt;4000,"High Category",IF(DmartSalesData[[#This Row],[sales]]&gt;2000,"Medium Category","Low Category"))</f>
        <v>High Category</v>
      </c>
      <c r="G5203" s="2">
        <v>0.1</v>
      </c>
      <c r="H5203" s="24">
        <f t="shared" si="162"/>
        <v>404.20900000000006</v>
      </c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63" t="str">
        <f>IF(AND(DmartSalesData[[#This Row],[sales]]&gt;3000,DmartSalesData[[#This Row],[profit]]&gt;500),"Good","Not Good")</f>
        <v>Good</v>
      </c>
      <c r="R5203" s="73">
        <f>YEAR(DmartSalesData[[#This Row],[order_date]])</f>
        <v>2024</v>
      </c>
      <c r="S5203" s="73"/>
    </row>
    <row r="5204" spans="1:19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 t="str">
        <f>IF(DmartSalesData[[#This Row],[sales]]&gt;4000,"High Category",IF(DmartSalesData[[#This Row],[sales]]&gt;2000,"Medium Category","Low Category"))</f>
        <v>Medium Category</v>
      </c>
      <c r="G5204" s="2">
        <v>0.21</v>
      </c>
      <c r="H5204" s="24">
        <f t="shared" si="162"/>
        <v>660.20849999999996</v>
      </c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63" t="str">
        <f>IF(AND(DmartSalesData[[#This Row],[sales]]&gt;3000,DmartSalesData[[#This Row],[profit]]&gt;500),"Good","Not Good")</f>
        <v>Good</v>
      </c>
      <c r="R5204" s="73">
        <f>YEAR(DmartSalesData[[#This Row],[order_date]])</f>
        <v>2023</v>
      </c>
      <c r="S5204" s="73"/>
    </row>
    <row r="5205" spans="1:19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 t="str">
        <f>IF(DmartSalesData[[#This Row],[sales]]&gt;4000,"High Category",IF(DmartSalesData[[#This Row],[sales]]&gt;2000,"Medium Category","Low Category"))</f>
        <v>Low Category</v>
      </c>
      <c r="G5205" s="2">
        <v>0.27</v>
      </c>
      <c r="H5205" s="24">
        <f t="shared" si="162"/>
        <v>398.0043</v>
      </c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63" t="str">
        <f>IF(AND(DmartSalesData[[#This Row],[sales]]&gt;3000,DmartSalesData[[#This Row],[profit]]&gt;500),"Good","Not Good")</f>
        <v>Not Good</v>
      </c>
      <c r="R5205" s="73">
        <f>YEAR(DmartSalesData[[#This Row],[order_date]])</f>
        <v>2024</v>
      </c>
      <c r="S5205" s="73"/>
    </row>
    <row r="5206" spans="1:19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 t="str">
        <f>IF(DmartSalesData[[#This Row],[sales]]&gt;4000,"High Category",IF(DmartSalesData[[#This Row],[sales]]&gt;2000,"Medium Category","Low Category"))</f>
        <v>Medium Category</v>
      </c>
      <c r="G5206" s="2">
        <v>0.27</v>
      </c>
      <c r="H5206" s="24">
        <f t="shared" si="162"/>
        <v>999.2133</v>
      </c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63" t="str">
        <f>IF(AND(DmartSalesData[[#This Row],[sales]]&gt;3000,DmartSalesData[[#This Row],[profit]]&gt;500),"Good","Not Good")</f>
        <v>Good</v>
      </c>
      <c r="R5206" s="73">
        <f>YEAR(DmartSalesData[[#This Row],[order_date]])</f>
        <v>2023</v>
      </c>
      <c r="S5206" s="73"/>
    </row>
    <row r="5207" spans="1:19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 t="str">
        <f>IF(DmartSalesData[[#This Row],[sales]]&gt;4000,"High Category",IF(DmartSalesData[[#This Row],[sales]]&gt;2000,"Medium Category","Low Category"))</f>
        <v>Low Category</v>
      </c>
      <c r="G5207" s="2">
        <v>0.36</v>
      </c>
      <c r="H5207" s="24">
        <f t="shared" si="162"/>
        <v>105.4332</v>
      </c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63" t="str">
        <f>IF(AND(DmartSalesData[[#This Row],[sales]]&gt;3000,DmartSalesData[[#This Row],[profit]]&gt;500),"Good","Not Good")</f>
        <v>Not Good</v>
      </c>
      <c r="R5207" s="73">
        <f>YEAR(DmartSalesData[[#This Row],[order_date]])</f>
        <v>2023</v>
      </c>
      <c r="S5207" s="73"/>
    </row>
    <row r="5208" spans="1:19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 t="str">
        <f>IF(DmartSalesData[[#This Row],[sales]]&gt;4000,"High Category",IF(DmartSalesData[[#This Row],[sales]]&gt;2000,"Medium Category","Low Category"))</f>
        <v>High Category</v>
      </c>
      <c r="G5208" s="2">
        <v>0.4</v>
      </c>
      <c r="H5208" s="24">
        <f t="shared" si="162"/>
        <v>1604.38</v>
      </c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63" t="str">
        <f>IF(AND(DmartSalesData[[#This Row],[sales]]&gt;3000,DmartSalesData[[#This Row],[profit]]&gt;500),"Good","Not Good")</f>
        <v>Good</v>
      </c>
      <c r="R5208" s="73">
        <f>YEAR(DmartSalesData[[#This Row],[order_date]])</f>
        <v>2023</v>
      </c>
      <c r="S5208" s="73"/>
    </row>
    <row r="5209" spans="1:19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 t="str">
        <f>IF(DmartSalesData[[#This Row],[sales]]&gt;4000,"High Category",IF(DmartSalesData[[#This Row],[sales]]&gt;2000,"Medium Category","Low Category"))</f>
        <v>Medium Category</v>
      </c>
      <c r="G5209" s="2">
        <v>0.33</v>
      </c>
      <c r="H5209" s="24">
        <f t="shared" si="162"/>
        <v>1294.6296</v>
      </c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63" t="str">
        <f>IF(AND(DmartSalesData[[#This Row],[sales]]&gt;3000,DmartSalesData[[#This Row],[profit]]&gt;500),"Good","Not Good")</f>
        <v>Good</v>
      </c>
      <c r="R5209" s="73">
        <f>YEAR(DmartSalesData[[#This Row],[order_date]])</f>
        <v>2023</v>
      </c>
      <c r="S5209" s="73"/>
    </row>
    <row r="5210" spans="1:19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 t="str">
        <f>IF(DmartSalesData[[#This Row],[sales]]&gt;4000,"High Category",IF(DmartSalesData[[#This Row],[sales]]&gt;2000,"Medium Category","Low Category"))</f>
        <v>Medium Category</v>
      </c>
      <c r="G5210" s="2">
        <v>0.02</v>
      </c>
      <c r="H5210" s="24">
        <f t="shared" si="162"/>
        <v>67.660200000000003</v>
      </c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63" t="str">
        <f>IF(AND(DmartSalesData[[#This Row],[sales]]&gt;3000,DmartSalesData[[#This Row],[profit]]&gt;500),"Good","Not Good")</f>
        <v>Good</v>
      </c>
      <c r="R5210" s="73">
        <f>YEAR(DmartSalesData[[#This Row],[order_date]])</f>
        <v>2024</v>
      </c>
      <c r="S5210" s="73"/>
    </row>
    <row r="5211" spans="1:19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 t="str">
        <f>IF(DmartSalesData[[#This Row],[sales]]&gt;4000,"High Category",IF(DmartSalesData[[#This Row],[sales]]&gt;2000,"Medium Category","Low Category"))</f>
        <v>Low Category</v>
      </c>
      <c r="G5211" s="2">
        <v>0.18</v>
      </c>
      <c r="H5211" s="24">
        <f t="shared" si="162"/>
        <v>104.3694</v>
      </c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63" t="str">
        <f>IF(AND(DmartSalesData[[#This Row],[sales]]&gt;3000,DmartSalesData[[#This Row],[profit]]&gt;500),"Good","Not Good")</f>
        <v>Not Good</v>
      </c>
      <c r="R5211" s="73">
        <f>YEAR(DmartSalesData[[#This Row],[order_date]])</f>
        <v>2023</v>
      </c>
      <c r="S5211" s="73"/>
    </row>
    <row r="5212" spans="1:19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 t="str">
        <f>IF(DmartSalesData[[#This Row],[sales]]&gt;4000,"High Category",IF(DmartSalesData[[#This Row],[sales]]&gt;2000,"Medium Category","Low Category"))</f>
        <v>High Category</v>
      </c>
      <c r="G5212" s="2">
        <v>0.28999999999999998</v>
      </c>
      <c r="H5212" s="24">
        <f t="shared" si="162"/>
        <v>1446.2212999999999</v>
      </c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63" t="str">
        <f>IF(AND(DmartSalesData[[#This Row],[sales]]&gt;3000,DmartSalesData[[#This Row],[profit]]&gt;500),"Good","Not Good")</f>
        <v>Not Good</v>
      </c>
      <c r="R5212" s="73">
        <f>YEAR(DmartSalesData[[#This Row],[order_date]])</f>
        <v>2023</v>
      </c>
      <c r="S5212" s="73"/>
    </row>
    <row r="5213" spans="1:19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 t="str">
        <f>IF(DmartSalesData[[#This Row],[sales]]&gt;4000,"High Category",IF(DmartSalesData[[#This Row],[sales]]&gt;2000,"Medium Category","Low Category"))</f>
        <v>Medium Category</v>
      </c>
      <c r="G5213" s="2">
        <v>0.25</v>
      </c>
      <c r="H5213" s="24">
        <f t="shared" si="162"/>
        <v>951.60249999999996</v>
      </c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63" t="str">
        <f>IF(AND(DmartSalesData[[#This Row],[sales]]&gt;3000,DmartSalesData[[#This Row],[profit]]&gt;500),"Good","Not Good")</f>
        <v>Good</v>
      </c>
      <c r="R5213" s="73">
        <f>YEAR(DmartSalesData[[#This Row],[order_date]])</f>
        <v>2024</v>
      </c>
      <c r="S5213" s="73"/>
    </row>
    <row r="5214" spans="1:19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 t="str">
        <f>IF(DmartSalesData[[#This Row],[sales]]&gt;4000,"High Category",IF(DmartSalesData[[#This Row],[sales]]&gt;2000,"Medium Category","Low Category"))</f>
        <v>Medium Category</v>
      </c>
      <c r="G5214" s="2">
        <v>0.02</v>
      </c>
      <c r="H5214" s="24">
        <f t="shared" si="162"/>
        <v>74.01100000000001</v>
      </c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63" t="str">
        <f>IF(AND(DmartSalesData[[#This Row],[sales]]&gt;3000,DmartSalesData[[#This Row],[profit]]&gt;500),"Good","Not Good")</f>
        <v>Good</v>
      </c>
      <c r="R5214" s="73">
        <f>YEAR(DmartSalesData[[#This Row],[order_date]])</f>
        <v>2024</v>
      </c>
      <c r="S5214" s="73"/>
    </row>
    <row r="5215" spans="1:19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 t="str">
        <f>IF(DmartSalesData[[#This Row],[sales]]&gt;4000,"High Category",IF(DmartSalesData[[#This Row],[sales]]&gt;2000,"Medium Category","Low Category"))</f>
        <v>Low Category</v>
      </c>
      <c r="G5215" s="2">
        <v>0.49</v>
      </c>
      <c r="H5215" s="24">
        <f t="shared" si="162"/>
        <v>202.68359999999998</v>
      </c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63" t="str">
        <f>IF(AND(DmartSalesData[[#This Row],[sales]]&gt;3000,DmartSalesData[[#This Row],[profit]]&gt;500),"Good","Not Good")</f>
        <v>Not Good</v>
      </c>
      <c r="R5215" s="73">
        <f>YEAR(DmartSalesData[[#This Row],[order_date]])</f>
        <v>2024</v>
      </c>
      <c r="S5215" s="73"/>
    </row>
    <row r="5216" spans="1:19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 t="str">
        <f>IF(DmartSalesData[[#This Row],[sales]]&gt;4000,"High Category",IF(DmartSalesData[[#This Row],[sales]]&gt;2000,"Medium Category","Low Category"))</f>
        <v>Medium Category</v>
      </c>
      <c r="G5216" s="2">
        <v>0.48</v>
      </c>
      <c r="H5216" s="24">
        <f t="shared" si="162"/>
        <v>985.75679999999988</v>
      </c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63" t="str">
        <f>IF(AND(DmartSalesData[[#This Row],[sales]]&gt;3000,DmartSalesData[[#This Row],[profit]]&gt;500),"Good","Not Good")</f>
        <v>Not Good</v>
      </c>
      <c r="R5216" s="73">
        <f>YEAR(DmartSalesData[[#This Row],[order_date]])</f>
        <v>2023</v>
      </c>
      <c r="S5216" s="73"/>
    </row>
    <row r="5217" spans="1:19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 t="str">
        <f>IF(DmartSalesData[[#This Row],[sales]]&gt;4000,"High Category",IF(DmartSalesData[[#This Row],[sales]]&gt;2000,"Medium Category","Low Category"))</f>
        <v>Low Category</v>
      </c>
      <c r="G5217" s="2">
        <v>0.39</v>
      </c>
      <c r="H5217" s="24">
        <f t="shared" si="162"/>
        <v>203.67750000000001</v>
      </c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63" t="str">
        <f>IF(AND(DmartSalesData[[#This Row],[sales]]&gt;3000,DmartSalesData[[#This Row],[profit]]&gt;500),"Good","Not Good")</f>
        <v>Not Good</v>
      </c>
      <c r="R5217" s="73">
        <f>YEAR(DmartSalesData[[#This Row],[order_date]])</f>
        <v>2024</v>
      </c>
      <c r="S5217" s="73"/>
    </row>
    <row r="5218" spans="1:19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 t="str">
        <f>IF(DmartSalesData[[#This Row],[sales]]&gt;4000,"High Category",IF(DmartSalesData[[#This Row],[sales]]&gt;2000,"Medium Category","Low Category"))</f>
        <v>Low Category</v>
      </c>
      <c r="G5218" s="2">
        <v>0.03</v>
      </c>
      <c r="H5218" s="24">
        <f t="shared" si="162"/>
        <v>56.072399999999995</v>
      </c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63" t="str">
        <f>IF(AND(DmartSalesData[[#This Row],[sales]]&gt;3000,DmartSalesData[[#This Row],[profit]]&gt;500),"Good","Not Good")</f>
        <v>Not Good</v>
      </c>
      <c r="R5218" s="73">
        <f>YEAR(DmartSalesData[[#This Row],[order_date]])</f>
        <v>2023</v>
      </c>
      <c r="S5218" s="73"/>
    </row>
    <row r="5219" spans="1:19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 t="str">
        <f>IF(DmartSalesData[[#This Row],[sales]]&gt;4000,"High Category",IF(DmartSalesData[[#This Row],[sales]]&gt;2000,"Medium Category","Low Category"))</f>
        <v>Medium Category</v>
      </c>
      <c r="G5219" s="2">
        <v>0.22</v>
      </c>
      <c r="H5219" s="24">
        <f t="shared" si="162"/>
        <v>636.98360000000002</v>
      </c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63" t="str">
        <f>IF(AND(DmartSalesData[[#This Row],[sales]]&gt;3000,DmartSalesData[[#This Row],[profit]]&gt;500),"Good","Not Good")</f>
        <v>Not Good</v>
      </c>
      <c r="R5219" s="73">
        <f>YEAR(DmartSalesData[[#This Row],[order_date]])</f>
        <v>2023</v>
      </c>
      <c r="S5219" s="73"/>
    </row>
    <row r="5220" spans="1:19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 t="str">
        <f>IF(DmartSalesData[[#This Row],[sales]]&gt;4000,"High Category",IF(DmartSalesData[[#This Row],[sales]]&gt;2000,"Medium Category","Low Category"))</f>
        <v>High Category</v>
      </c>
      <c r="G5220" s="2">
        <v>0.2</v>
      </c>
      <c r="H5220" s="24">
        <f t="shared" si="162"/>
        <v>881.2940000000001</v>
      </c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63" t="str">
        <f>IF(AND(DmartSalesData[[#This Row],[sales]]&gt;3000,DmartSalesData[[#This Row],[profit]]&gt;500),"Good","Not Good")</f>
        <v>Good</v>
      </c>
      <c r="R5220" s="73">
        <f>YEAR(DmartSalesData[[#This Row],[order_date]])</f>
        <v>2023</v>
      </c>
      <c r="S5220" s="73"/>
    </row>
    <row r="5221" spans="1:19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 t="str">
        <f>IF(DmartSalesData[[#This Row],[sales]]&gt;4000,"High Category",IF(DmartSalesData[[#This Row],[sales]]&gt;2000,"Medium Category","Low Category"))</f>
        <v>Low Category</v>
      </c>
      <c r="G5221" s="2">
        <v>0.28000000000000003</v>
      </c>
      <c r="H5221" s="24">
        <f t="shared" si="162"/>
        <v>416.18920000000008</v>
      </c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63" t="str">
        <f>IF(AND(DmartSalesData[[#This Row],[sales]]&gt;3000,DmartSalesData[[#This Row],[profit]]&gt;500),"Good","Not Good")</f>
        <v>Not Good</v>
      </c>
      <c r="R5221" s="73">
        <f>YEAR(DmartSalesData[[#This Row],[order_date]])</f>
        <v>2024</v>
      </c>
      <c r="S5221" s="73"/>
    </row>
    <row r="5222" spans="1:19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 t="str">
        <f>IF(DmartSalesData[[#This Row],[sales]]&gt;4000,"High Category",IF(DmartSalesData[[#This Row],[sales]]&gt;2000,"Medium Category","Low Category"))</f>
        <v>Medium Category</v>
      </c>
      <c r="G5222" s="2">
        <v>0.03</v>
      </c>
      <c r="H5222" s="24">
        <f t="shared" si="162"/>
        <v>94.641899999999993</v>
      </c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63" t="str">
        <f>IF(AND(DmartSalesData[[#This Row],[sales]]&gt;3000,DmartSalesData[[#This Row],[profit]]&gt;500),"Good","Not Good")</f>
        <v>Not Good</v>
      </c>
      <c r="R5222" s="73">
        <f>YEAR(DmartSalesData[[#This Row],[order_date]])</f>
        <v>2024</v>
      </c>
      <c r="S5222" s="73"/>
    </row>
    <row r="5223" spans="1:19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 t="str">
        <f>IF(DmartSalesData[[#This Row],[sales]]&gt;4000,"High Category",IF(DmartSalesData[[#This Row],[sales]]&gt;2000,"Medium Category","Low Category"))</f>
        <v>Low Category</v>
      </c>
      <c r="G5223" s="2">
        <v>0.21</v>
      </c>
      <c r="H5223" s="24">
        <f t="shared" si="162"/>
        <v>190.42589999999998</v>
      </c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63" t="str">
        <f>IF(AND(DmartSalesData[[#This Row],[sales]]&gt;3000,DmartSalesData[[#This Row],[profit]]&gt;500),"Good","Not Good")</f>
        <v>Not Good</v>
      </c>
      <c r="R5223" s="73">
        <f>YEAR(DmartSalesData[[#This Row],[order_date]])</f>
        <v>2023</v>
      </c>
      <c r="S5223" s="73"/>
    </row>
    <row r="5224" spans="1:19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 t="str">
        <f>IF(DmartSalesData[[#This Row],[sales]]&gt;4000,"High Category",IF(DmartSalesData[[#This Row],[sales]]&gt;2000,"Medium Category","Low Category"))</f>
        <v>Low Category</v>
      </c>
      <c r="G5224" s="2">
        <v>0.38</v>
      </c>
      <c r="H5224" s="24">
        <f t="shared" si="162"/>
        <v>697.07960000000003</v>
      </c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63" t="str">
        <f>IF(AND(DmartSalesData[[#This Row],[sales]]&gt;3000,DmartSalesData[[#This Row],[profit]]&gt;500),"Good","Not Good")</f>
        <v>Not Good</v>
      </c>
      <c r="R5224" s="73">
        <f>YEAR(DmartSalesData[[#This Row],[order_date]])</f>
        <v>2023</v>
      </c>
      <c r="S5224" s="73"/>
    </row>
    <row r="5225" spans="1:19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 t="str">
        <f>IF(DmartSalesData[[#This Row],[sales]]&gt;4000,"High Category",IF(DmartSalesData[[#This Row],[sales]]&gt;2000,"Medium Category","Low Category"))</f>
        <v>High Category</v>
      </c>
      <c r="G5225" s="2">
        <v>0.5</v>
      </c>
      <c r="H5225" s="24">
        <f t="shared" si="162"/>
        <v>2370.73</v>
      </c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63" t="str">
        <f>IF(AND(DmartSalesData[[#This Row],[sales]]&gt;3000,DmartSalesData[[#This Row],[profit]]&gt;500),"Good","Not Good")</f>
        <v>Good</v>
      </c>
      <c r="R5225" s="73">
        <f>YEAR(DmartSalesData[[#This Row],[order_date]])</f>
        <v>2023</v>
      </c>
      <c r="S5225" s="73"/>
    </row>
    <row r="5226" spans="1:19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 t="str">
        <f>IF(DmartSalesData[[#This Row],[sales]]&gt;4000,"High Category",IF(DmartSalesData[[#This Row],[sales]]&gt;2000,"Medium Category","Low Category"))</f>
        <v>Medium Category</v>
      </c>
      <c r="G5226" s="2">
        <v>0.3</v>
      </c>
      <c r="H5226" s="24">
        <f t="shared" si="162"/>
        <v>1129.0319999999999</v>
      </c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63" t="str">
        <f>IF(AND(DmartSalesData[[#This Row],[sales]]&gt;3000,DmartSalesData[[#This Row],[profit]]&gt;500),"Good","Not Good")</f>
        <v>Good</v>
      </c>
      <c r="R5226" s="73">
        <f>YEAR(DmartSalesData[[#This Row],[order_date]])</f>
        <v>2023</v>
      </c>
      <c r="S5226" s="73"/>
    </row>
    <row r="5227" spans="1:19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 t="str">
        <f>IF(DmartSalesData[[#This Row],[sales]]&gt;4000,"High Category",IF(DmartSalesData[[#This Row],[sales]]&gt;2000,"Medium Category","Low Category"))</f>
        <v>Medium Category</v>
      </c>
      <c r="G5227" s="2">
        <v>0.47</v>
      </c>
      <c r="H5227" s="24">
        <f t="shared" si="162"/>
        <v>1303.9914999999999</v>
      </c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63" t="str">
        <f>IF(AND(DmartSalesData[[#This Row],[sales]]&gt;3000,DmartSalesData[[#This Row],[profit]]&gt;500),"Good","Not Good")</f>
        <v>Not Good</v>
      </c>
      <c r="R5227" s="73">
        <f>YEAR(DmartSalesData[[#This Row],[order_date]])</f>
        <v>2024</v>
      </c>
      <c r="S5227" s="73"/>
    </row>
    <row r="5228" spans="1:19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 t="str">
        <f>IF(DmartSalesData[[#This Row],[sales]]&gt;4000,"High Category",IF(DmartSalesData[[#This Row],[sales]]&gt;2000,"Medium Category","Low Category"))</f>
        <v>Low Category</v>
      </c>
      <c r="G5228" s="2">
        <v>0.5</v>
      </c>
      <c r="H5228" s="24">
        <f t="shared" si="162"/>
        <v>666.65499999999997</v>
      </c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63" t="str">
        <f>IF(AND(DmartSalesData[[#This Row],[sales]]&gt;3000,DmartSalesData[[#This Row],[profit]]&gt;500),"Good","Not Good")</f>
        <v>Not Good</v>
      </c>
      <c r="R5228" s="73">
        <f>YEAR(DmartSalesData[[#This Row],[order_date]])</f>
        <v>2024</v>
      </c>
      <c r="S5228" s="73"/>
    </row>
    <row r="5229" spans="1:19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 t="str">
        <f>IF(DmartSalesData[[#This Row],[sales]]&gt;4000,"High Category",IF(DmartSalesData[[#This Row],[sales]]&gt;2000,"Medium Category","Low Category"))</f>
        <v>Low Category</v>
      </c>
      <c r="G5229" s="2">
        <v>0.22</v>
      </c>
      <c r="H5229" s="24">
        <f t="shared" si="162"/>
        <v>431.32319999999999</v>
      </c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63" t="str">
        <f>IF(AND(DmartSalesData[[#This Row],[sales]]&gt;3000,DmartSalesData[[#This Row],[profit]]&gt;500),"Good","Not Good")</f>
        <v>Not Good</v>
      </c>
      <c r="R5229" s="73">
        <f>YEAR(DmartSalesData[[#This Row],[order_date]])</f>
        <v>2024</v>
      </c>
      <c r="S5229" s="73"/>
    </row>
    <row r="5230" spans="1:19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 t="str">
        <f>IF(DmartSalesData[[#This Row],[sales]]&gt;4000,"High Category",IF(DmartSalesData[[#This Row],[sales]]&gt;2000,"Medium Category","Low Category"))</f>
        <v>Low Category</v>
      </c>
      <c r="G5230" s="2">
        <v>0.33</v>
      </c>
      <c r="H5230" s="24">
        <f t="shared" si="162"/>
        <v>286.37400000000002</v>
      </c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63" t="str">
        <f>IF(AND(DmartSalesData[[#This Row],[sales]]&gt;3000,DmartSalesData[[#This Row],[profit]]&gt;500),"Good","Not Good")</f>
        <v>Not Good</v>
      </c>
      <c r="R5230" s="73">
        <f>YEAR(DmartSalesData[[#This Row],[order_date]])</f>
        <v>2024</v>
      </c>
      <c r="S5230" s="73"/>
    </row>
    <row r="5231" spans="1:19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 t="str">
        <f>IF(DmartSalesData[[#This Row],[sales]]&gt;4000,"High Category",IF(DmartSalesData[[#This Row],[sales]]&gt;2000,"Medium Category","Low Category"))</f>
        <v>Low Category</v>
      </c>
      <c r="G5231" s="2">
        <v>0.11</v>
      </c>
      <c r="H5231" s="24">
        <f t="shared" si="162"/>
        <v>201.5189</v>
      </c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63" t="str">
        <f>IF(AND(DmartSalesData[[#This Row],[sales]]&gt;3000,DmartSalesData[[#This Row],[profit]]&gt;500),"Good","Not Good")</f>
        <v>Not Good</v>
      </c>
      <c r="R5231" s="73">
        <f>YEAR(DmartSalesData[[#This Row],[order_date]])</f>
        <v>2023</v>
      </c>
      <c r="S5231" s="73"/>
    </row>
    <row r="5232" spans="1:19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 t="str">
        <f>IF(DmartSalesData[[#This Row],[sales]]&gt;4000,"High Category",IF(DmartSalesData[[#This Row],[sales]]&gt;2000,"Medium Category","Low Category"))</f>
        <v>Low Category</v>
      </c>
      <c r="G5232" s="2">
        <v>0.24</v>
      </c>
      <c r="H5232" s="24">
        <f t="shared" si="162"/>
        <v>201.14400000000001</v>
      </c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63" t="str">
        <f>IF(AND(DmartSalesData[[#This Row],[sales]]&gt;3000,DmartSalesData[[#This Row],[profit]]&gt;500),"Good","Not Good")</f>
        <v>Not Good</v>
      </c>
      <c r="R5232" s="73">
        <f>YEAR(DmartSalesData[[#This Row],[order_date]])</f>
        <v>2024</v>
      </c>
      <c r="S5232" s="73"/>
    </row>
    <row r="5233" spans="1:19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 t="str">
        <f>IF(DmartSalesData[[#This Row],[sales]]&gt;4000,"High Category",IF(DmartSalesData[[#This Row],[sales]]&gt;2000,"Medium Category","Low Category"))</f>
        <v>Medium Category</v>
      </c>
      <c r="G5233" s="2">
        <v>0.04</v>
      </c>
      <c r="H5233" s="24">
        <f t="shared" si="162"/>
        <v>159.88</v>
      </c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63" t="str">
        <f>IF(AND(DmartSalesData[[#This Row],[sales]]&gt;3000,DmartSalesData[[#This Row],[profit]]&gt;500),"Good","Not Good")</f>
        <v>Good</v>
      </c>
      <c r="R5233" s="73">
        <f>YEAR(DmartSalesData[[#This Row],[order_date]])</f>
        <v>2023</v>
      </c>
      <c r="S5233" s="73"/>
    </row>
    <row r="5234" spans="1:19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 t="str">
        <f>IF(DmartSalesData[[#This Row],[sales]]&gt;4000,"High Category",IF(DmartSalesData[[#This Row],[sales]]&gt;2000,"Medium Category","Low Category"))</f>
        <v>Low Category</v>
      </c>
      <c r="G5234" s="2">
        <v>0.01</v>
      </c>
      <c r="H5234" s="24">
        <f t="shared" si="162"/>
        <v>4.9572000000000003</v>
      </c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63" t="str">
        <f>IF(AND(DmartSalesData[[#This Row],[sales]]&gt;3000,DmartSalesData[[#This Row],[profit]]&gt;500),"Good","Not Good")</f>
        <v>Not Good</v>
      </c>
      <c r="R5234" s="73">
        <f>YEAR(DmartSalesData[[#This Row],[order_date]])</f>
        <v>2024</v>
      </c>
      <c r="S5234" s="73"/>
    </row>
    <row r="5235" spans="1:19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 t="str">
        <f>IF(DmartSalesData[[#This Row],[sales]]&gt;4000,"High Category",IF(DmartSalesData[[#This Row],[sales]]&gt;2000,"Medium Category","Low Category"))</f>
        <v>Low Category</v>
      </c>
      <c r="G5235" s="2">
        <v>0.45</v>
      </c>
      <c r="H5235" s="24">
        <f t="shared" si="162"/>
        <v>462.64049999999997</v>
      </c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63" t="str">
        <f>IF(AND(DmartSalesData[[#This Row],[sales]]&gt;3000,DmartSalesData[[#This Row],[profit]]&gt;500),"Good","Not Good")</f>
        <v>Not Good</v>
      </c>
      <c r="R5235" s="73">
        <f>YEAR(DmartSalesData[[#This Row],[order_date]])</f>
        <v>2023</v>
      </c>
      <c r="S5235" s="73"/>
    </row>
    <row r="5236" spans="1:19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 t="str">
        <f>IF(DmartSalesData[[#This Row],[sales]]&gt;4000,"High Category",IF(DmartSalesData[[#This Row],[sales]]&gt;2000,"Medium Category","Low Category"))</f>
        <v>Medium Category</v>
      </c>
      <c r="G5236" s="2">
        <v>0.43</v>
      </c>
      <c r="H5236" s="24">
        <f t="shared" si="162"/>
        <v>1499.2895999999998</v>
      </c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63" t="str">
        <f>IF(AND(DmartSalesData[[#This Row],[sales]]&gt;3000,DmartSalesData[[#This Row],[profit]]&gt;500),"Good","Not Good")</f>
        <v>Good</v>
      </c>
      <c r="R5236" s="73">
        <f>YEAR(DmartSalesData[[#This Row],[order_date]])</f>
        <v>2023</v>
      </c>
      <c r="S5236" s="73"/>
    </row>
    <row r="5237" spans="1:19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 t="str">
        <f>IF(DmartSalesData[[#This Row],[sales]]&gt;4000,"High Category",IF(DmartSalesData[[#This Row],[sales]]&gt;2000,"Medium Category","Low Category"))</f>
        <v>High Category</v>
      </c>
      <c r="G5237" s="2">
        <v>0.16</v>
      </c>
      <c r="H5237" s="24">
        <f t="shared" si="162"/>
        <v>723.57280000000003</v>
      </c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63" t="str">
        <f>IF(AND(DmartSalesData[[#This Row],[sales]]&gt;3000,DmartSalesData[[#This Row],[profit]]&gt;500),"Good","Not Good")</f>
        <v>Good</v>
      </c>
      <c r="R5237" s="73">
        <f>YEAR(DmartSalesData[[#This Row],[order_date]])</f>
        <v>2023</v>
      </c>
      <c r="S5237" s="73"/>
    </row>
    <row r="5238" spans="1:19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 t="str">
        <f>IF(DmartSalesData[[#This Row],[sales]]&gt;4000,"High Category",IF(DmartSalesData[[#This Row],[sales]]&gt;2000,"Medium Category","Low Category"))</f>
        <v>High Category</v>
      </c>
      <c r="G5238" s="2">
        <v>0.23</v>
      </c>
      <c r="H5238" s="24">
        <f t="shared" si="162"/>
        <v>1110.095</v>
      </c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63" t="str">
        <f>IF(AND(DmartSalesData[[#This Row],[sales]]&gt;3000,DmartSalesData[[#This Row],[profit]]&gt;500),"Good","Not Good")</f>
        <v>Good</v>
      </c>
      <c r="R5238" s="73">
        <f>YEAR(DmartSalesData[[#This Row],[order_date]])</f>
        <v>2023</v>
      </c>
      <c r="S5238" s="73"/>
    </row>
    <row r="5239" spans="1:19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 t="str">
        <f>IF(DmartSalesData[[#This Row],[sales]]&gt;4000,"High Category",IF(DmartSalesData[[#This Row],[sales]]&gt;2000,"Medium Category","Low Category"))</f>
        <v>High Category</v>
      </c>
      <c r="G5239" s="2">
        <v>0.25</v>
      </c>
      <c r="H5239" s="24">
        <f t="shared" si="162"/>
        <v>1049.1275000000001</v>
      </c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63" t="str">
        <f>IF(AND(DmartSalesData[[#This Row],[sales]]&gt;3000,DmartSalesData[[#This Row],[profit]]&gt;500),"Good","Not Good")</f>
        <v>Not Good</v>
      </c>
      <c r="R5239" s="73">
        <f>YEAR(DmartSalesData[[#This Row],[order_date]])</f>
        <v>2024</v>
      </c>
      <c r="S5239" s="73"/>
    </row>
    <row r="5240" spans="1:19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 t="str">
        <f>IF(DmartSalesData[[#This Row],[sales]]&gt;4000,"High Category",IF(DmartSalesData[[#This Row],[sales]]&gt;2000,"Medium Category","Low Category"))</f>
        <v>Low Category</v>
      </c>
      <c r="G5240" s="2">
        <v>0.26</v>
      </c>
      <c r="H5240" s="24">
        <f t="shared" si="162"/>
        <v>295.41460000000001</v>
      </c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63" t="str">
        <f>IF(AND(DmartSalesData[[#This Row],[sales]]&gt;3000,DmartSalesData[[#This Row],[profit]]&gt;500),"Good","Not Good")</f>
        <v>Not Good</v>
      </c>
      <c r="R5240" s="73">
        <f>YEAR(DmartSalesData[[#This Row],[order_date]])</f>
        <v>2024</v>
      </c>
      <c r="S5240" s="73"/>
    </row>
    <row r="5241" spans="1:19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 t="str">
        <f>IF(DmartSalesData[[#This Row],[sales]]&gt;4000,"High Category",IF(DmartSalesData[[#This Row],[sales]]&gt;2000,"Medium Category","Low Category"))</f>
        <v>Low Category</v>
      </c>
      <c r="G5241" s="2">
        <v>7.0000000000000007E-2</v>
      </c>
      <c r="H5241" s="24">
        <f t="shared" si="162"/>
        <v>104.99930000000001</v>
      </c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63" t="str">
        <f>IF(AND(DmartSalesData[[#This Row],[sales]]&gt;3000,DmartSalesData[[#This Row],[profit]]&gt;500),"Good","Not Good")</f>
        <v>Not Good</v>
      </c>
      <c r="R5241" s="73">
        <f>YEAR(DmartSalesData[[#This Row],[order_date]])</f>
        <v>2024</v>
      </c>
      <c r="S5241" s="73"/>
    </row>
    <row r="5242" spans="1:19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 t="str">
        <f>IF(DmartSalesData[[#This Row],[sales]]&gt;4000,"High Category",IF(DmartSalesData[[#This Row],[sales]]&gt;2000,"Medium Category","Low Category"))</f>
        <v>High Category</v>
      </c>
      <c r="G5242" s="2">
        <v>0.39</v>
      </c>
      <c r="H5242" s="24">
        <f t="shared" si="162"/>
        <v>1703.0091</v>
      </c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63" t="str">
        <f>IF(AND(DmartSalesData[[#This Row],[sales]]&gt;3000,DmartSalesData[[#This Row],[profit]]&gt;500),"Good","Not Good")</f>
        <v>Good</v>
      </c>
      <c r="R5242" s="73">
        <f>YEAR(DmartSalesData[[#This Row],[order_date]])</f>
        <v>2024</v>
      </c>
      <c r="S5242" s="73"/>
    </row>
    <row r="5243" spans="1:19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 t="str">
        <f>IF(DmartSalesData[[#This Row],[sales]]&gt;4000,"High Category",IF(DmartSalesData[[#This Row],[sales]]&gt;2000,"Medium Category","Low Category"))</f>
        <v>High Category</v>
      </c>
      <c r="G5243" s="2">
        <v>0.17</v>
      </c>
      <c r="H5243" s="24">
        <f t="shared" si="162"/>
        <v>757.81409999999994</v>
      </c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63" t="str">
        <f>IF(AND(DmartSalesData[[#This Row],[sales]]&gt;3000,DmartSalesData[[#This Row],[profit]]&gt;500),"Good","Not Good")</f>
        <v>Not Good</v>
      </c>
      <c r="R5243" s="73">
        <f>YEAR(DmartSalesData[[#This Row],[order_date]])</f>
        <v>2023</v>
      </c>
      <c r="S5243" s="73"/>
    </row>
    <row r="5244" spans="1:19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 t="str">
        <f>IF(DmartSalesData[[#This Row],[sales]]&gt;4000,"High Category",IF(DmartSalesData[[#This Row],[sales]]&gt;2000,"Medium Category","Low Category"))</f>
        <v>Medium Category</v>
      </c>
      <c r="G5244" s="2">
        <v>0.02</v>
      </c>
      <c r="H5244" s="24">
        <f t="shared" si="162"/>
        <v>64.783999999999992</v>
      </c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63" t="str">
        <f>IF(AND(DmartSalesData[[#This Row],[sales]]&gt;3000,DmartSalesData[[#This Row],[profit]]&gt;500),"Good","Not Good")</f>
        <v>Good</v>
      </c>
      <c r="R5244" s="73">
        <f>YEAR(DmartSalesData[[#This Row],[order_date]])</f>
        <v>2024</v>
      </c>
      <c r="S5244" s="73"/>
    </row>
    <row r="5245" spans="1:19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 t="str">
        <f>IF(DmartSalesData[[#This Row],[sales]]&gt;4000,"High Category",IF(DmartSalesData[[#This Row],[sales]]&gt;2000,"Medium Category","Low Category"))</f>
        <v>Low Category</v>
      </c>
      <c r="G5245" s="2">
        <v>0.34</v>
      </c>
      <c r="H5245" s="24">
        <f t="shared" si="162"/>
        <v>556.52560000000005</v>
      </c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63" t="str">
        <f>IF(AND(DmartSalesData[[#This Row],[sales]]&gt;3000,DmartSalesData[[#This Row],[profit]]&gt;500),"Good","Not Good")</f>
        <v>Not Good</v>
      </c>
      <c r="R5245" s="73">
        <f>YEAR(DmartSalesData[[#This Row],[order_date]])</f>
        <v>2023</v>
      </c>
      <c r="S5245" s="73"/>
    </row>
    <row r="5246" spans="1:19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 t="str">
        <f>IF(DmartSalesData[[#This Row],[sales]]&gt;4000,"High Category",IF(DmartSalesData[[#This Row],[sales]]&gt;2000,"Medium Category","Low Category"))</f>
        <v>Low Category</v>
      </c>
      <c r="G5246" s="2">
        <v>0.41</v>
      </c>
      <c r="H5246" s="24">
        <f t="shared" si="162"/>
        <v>491.13080000000002</v>
      </c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63" t="str">
        <f>IF(AND(DmartSalesData[[#This Row],[sales]]&gt;3000,DmartSalesData[[#This Row],[profit]]&gt;500),"Good","Not Good")</f>
        <v>Not Good</v>
      </c>
      <c r="R5246" s="73">
        <f>YEAR(DmartSalesData[[#This Row],[order_date]])</f>
        <v>2024</v>
      </c>
      <c r="S5246" s="73"/>
    </row>
    <row r="5247" spans="1:19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 t="str">
        <f>IF(DmartSalesData[[#This Row],[sales]]&gt;4000,"High Category",IF(DmartSalesData[[#This Row],[sales]]&gt;2000,"Medium Category","Low Category"))</f>
        <v>High Category</v>
      </c>
      <c r="G5247" s="2">
        <v>0.46</v>
      </c>
      <c r="H5247" s="24">
        <f t="shared" si="162"/>
        <v>1967.0473999999999</v>
      </c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63" t="str">
        <f>IF(AND(DmartSalesData[[#This Row],[sales]]&gt;3000,DmartSalesData[[#This Row],[profit]]&gt;500),"Good","Not Good")</f>
        <v>Good</v>
      </c>
      <c r="R5247" s="73">
        <f>YEAR(DmartSalesData[[#This Row],[order_date]])</f>
        <v>2024</v>
      </c>
      <c r="S5247" s="73"/>
    </row>
    <row r="5248" spans="1:19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 t="str">
        <f>IF(DmartSalesData[[#This Row],[sales]]&gt;4000,"High Category",IF(DmartSalesData[[#This Row],[sales]]&gt;2000,"Medium Category","Low Category"))</f>
        <v>Low Category</v>
      </c>
      <c r="G5248" s="2">
        <v>0.34</v>
      </c>
      <c r="H5248" s="24">
        <f t="shared" si="162"/>
        <v>375.95500000000004</v>
      </c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63" t="str">
        <f>IF(AND(DmartSalesData[[#This Row],[sales]]&gt;3000,DmartSalesData[[#This Row],[profit]]&gt;500),"Good","Not Good")</f>
        <v>Not Good</v>
      </c>
      <c r="R5248" s="73">
        <f>YEAR(DmartSalesData[[#This Row],[order_date]])</f>
        <v>2024</v>
      </c>
      <c r="S5248" s="73"/>
    </row>
    <row r="5249" spans="1:19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 t="str">
        <f>IF(DmartSalesData[[#This Row],[sales]]&gt;4000,"High Category",IF(DmartSalesData[[#This Row],[sales]]&gt;2000,"Medium Category","Low Category"))</f>
        <v>Medium Category</v>
      </c>
      <c r="G5249" s="2">
        <v>0.1</v>
      </c>
      <c r="H5249" s="24">
        <f t="shared" si="162"/>
        <v>334.28400000000005</v>
      </c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63" t="str">
        <f>IF(AND(DmartSalesData[[#This Row],[sales]]&gt;3000,DmartSalesData[[#This Row],[profit]]&gt;500),"Good","Not Good")</f>
        <v>Good</v>
      </c>
      <c r="R5249" s="73">
        <f>YEAR(DmartSalesData[[#This Row],[order_date]])</f>
        <v>2024</v>
      </c>
      <c r="S5249" s="73"/>
    </row>
    <row r="5250" spans="1:19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 t="str">
        <f>IF(DmartSalesData[[#This Row],[sales]]&gt;4000,"High Category",IF(DmartSalesData[[#This Row],[sales]]&gt;2000,"Medium Category","Low Category"))</f>
        <v>High Category</v>
      </c>
      <c r="G5250" s="2">
        <v>0.28999999999999998</v>
      </c>
      <c r="H5250" s="24">
        <f t="shared" ref="H5250:H5313" si="164">E5250*G5250</f>
        <v>1404.4612999999999</v>
      </c>
      <c r="I5250" s="2">
        <f t="shared" ref="I5250:I5313" si="165">E5250-H5250</f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63" t="str">
        <f>IF(AND(DmartSalesData[[#This Row],[sales]]&gt;3000,DmartSalesData[[#This Row],[profit]]&gt;500),"Good","Not Good")</f>
        <v>Good</v>
      </c>
      <c r="R5250" s="73">
        <f>YEAR(DmartSalesData[[#This Row],[order_date]])</f>
        <v>2024</v>
      </c>
      <c r="S5250" s="73"/>
    </row>
    <row r="5251" spans="1:19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 t="str">
        <f>IF(DmartSalesData[[#This Row],[sales]]&gt;4000,"High Category",IF(DmartSalesData[[#This Row],[sales]]&gt;2000,"Medium Category","Low Category"))</f>
        <v>Medium Category</v>
      </c>
      <c r="G5251" s="2">
        <v>0.46</v>
      </c>
      <c r="H5251" s="24">
        <f t="shared" si="164"/>
        <v>1635.7277999999999</v>
      </c>
      <c r="I5251" s="2">
        <f t="shared" si="165"/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63" t="str">
        <f>IF(AND(DmartSalesData[[#This Row],[sales]]&gt;3000,DmartSalesData[[#This Row],[profit]]&gt;500),"Good","Not Good")</f>
        <v>Not Good</v>
      </c>
      <c r="R5251" s="73">
        <f>YEAR(DmartSalesData[[#This Row],[order_date]])</f>
        <v>2024</v>
      </c>
      <c r="S5251" s="73"/>
    </row>
    <row r="5252" spans="1:19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 t="str">
        <f>IF(DmartSalesData[[#This Row],[sales]]&gt;4000,"High Category",IF(DmartSalesData[[#This Row],[sales]]&gt;2000,"Medium Category","Low Category"))</f>
        <v>Low Category</v>
      </c>
      <c r="G5252" s="2">
        <v>0.18</v>
      </c>
      <c r="H5252" s="24">
        <f t="shared" si="164"/>
        <v>245.26439999999997</v>
      </c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63" t="str">
        <f>IF(AND(DmartSalesData[[#This Row],[sales]]&gt;3000,DmartSalesData[[#This Row],[profit]]&gt;500),"Good","Not Good")</f>
        <v>Not Good</v>
      </c>
      <c r="R5252" s="73">
        <f>YEAR(DmartSalesData[[#This Row],[order_date]])</f>
        <v>2024</v>
      </c>
      <c r="S5252" s="73"/>
    </row>
    <row r="5253" spans="1:19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 t="str">
        <f>IF(DmartSalesData[[#This Row],[sales]]&gt;4000,"High Category",IF(DmartSalesData[[#This Row],[sales]]&gt;2000,"Medium Category","Low Category"))</f>
        <v>Low Category</v>
      </c>
      <c r="G5253" s="2">
        <v>0.48</v>
      </c>
      <c r="H5253" s="24">
        <f t="shared" si="164"/>
        <v>712.45439999999996</v>
      </c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63" t="str">
        <f>IF(AND(DmartSalesData[[#This Row],[sales]]&gt;3000,DmartSalesData[[#This Row],[profit]]&gt;500),"Good","Not Good")</f>
        <v>Not Good</v>
      </c>
      <c r="R5253" s="73">
        <f>YEAR(DmartSalesData[[#This Row],[order_date]])</f>
        <v>2024</v>
      </c>
      <c r="S5253" s="73"/>
    </row>
    <row r="5254" spans="1:19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 t="str">
        <f>IF(DmartSalesData[[#This Row],[sales]]&gt;4000,"High Category",IF(DmartSalesData[[#This Row],[sales]]&gt;2000,"Medium Category","Low Category"))</f>
        <v>Low Category</v>
      </c>
      <c r="G5254" s="2">
        <v>0.05</v>
      </c>
      <c r="H5254" s="24">
        <f t="shared" si="164"/>
        <v>27.759</v>
      </c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63" t="str">
        <f>IF(AND(DmartSalesData[[#This Row],[sales]]&gt;3000,DmartSalesData[[#This Row],[profit]]&gt;500),"Good","Not Good")</f>
        <v>Not Good</v>
      </c>
      <c r="R5254" s="73">
        <f>YEAR(DmartSalesData[[#This Row],[order_date]])</f>
        <v>2024</v>
      </c>
      <c r="S5254" s="73"/>
    </row>
    <row r="5255" spans="1:19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 t="str">
        <f>IF(DmartSalesData[[#This Row],[sales]]&gt;4000,"High Category",IF(DmartSalesData[[#This Row],[sales]]&gt;2000,"Medium Category","Low Category"))</f>
        <v>Medium Category</v>
      </c>
      <c r="G5255" s="2">
        <v>0.36</v>
      </c>
      <c r="H5255" s="24">
        <f t="shared" si="164"/>
        <v>1246.5216</v>
      </c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63" t="str">
        <f>IF(AND(DmartSalesData[[#This Row],[sales]]&gt;3000,DmartSalesData[[#This Row],[profit]]&gt;500),"Good","Not Good")</f>
        <v>Not Good</v>
      </c>
      <c r="R5255" s="73">
        <f>YEAR(DmartSalesData[[#This Row],[order_date]])</f>
        <v>2023</v>
      </c>
      <c r="S5255" s="73"/>
    </row>
    <row r="5256" spans="1:19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 t="str">
        <f>IF(DmartSalesData[[#This Row],[sales]]&gt;4000,"High Category",IF(DmartSalesData[[#This Row],[sales]]&gt;2000,"Medium Category","Low Category"))</f>
        <v>Medium Category</v>
      </c>
      <c r="G5256" s="2">
        <v>0.06</v>
      </c>
      <c r="H5256" s="24">
        <f t="shared" si="164"/>
        <v>158.41979999999998</v>
      </c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63" t="str">
        <f>IF(AND(DmartSalesData[[#This Row],[sales]]&gt;3000,DmartSalesData[[#This Row],[profit]]&gt;500),"Good","Not Good")</f>
        <v>Not Good</v>
      </c>
      <c r="R5256" s="73">
        <f>YEAR(DmartSalesData[[#This Row],[order_date]])</f>
        <v>2024</v>
      </c>
      <c r="S5256" s="73"/>
    </row>
    <row r="5257" spans="1:19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 t="str">
        <f>IF(DmartSalesData[[#This Row],[sales]]&gt;4000,"High Category",IF(DmartSalesData[[#This Row],[sales]]&gt;2000,"Medium Category","Low Category"))</f>
        <v>Low Category</v>
      </c>
      <c r="G5257" s="2">
        <v>0.4</v>
      </c>
      <c r="H5257" s="24">
        <f t="shared" si="164"/>
        <v>444.68400000000003</v>
      </c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63" t="str">
        <f>IF(AND(DmartSalesData[[#This Row],[sales]]&gt;3000,DmartSalesData[[#This Row],[profit]]&gt;500),"Good","Not Good")</f>
        <v>Not Good</v>
      </c>
      <c r="R5257" s="73">
        <f>YEAR(DmartSalesData[[#This Row],[order_date]])</f>
        <v>2024</v>
      </c>
      <c r="S5257" s="73"/>
    </row>
    <row r="5258" spans="1:19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 t="str">
        <f>IF(DmartSalesData[[#This Row],[sales]]&gt;4000,"High Category",IF(DmartSalesData[[#This Row],[sales]]&gt;2000,"Medium Category","Low Category"))</f>
        <v>Low Category</v>
      </c>
      <c r="G5258" s="2">
        <v>0.05</v>
      </c>
      <c r="H5258" s="24">
        <f t="shared" si="164"/>
        <v>60.778500000000001</v>
      </c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63" t="str">
        <f>IF(AND(DmartSalesData[[#This Row],[sales]]&gt;3000,DmartSalesData[[#This Row],[profit]]&gt;500),"Good","Not Good")</f>
        <v>Not Good</v>
      </c>
      <c r="R5258" s="73">
        <f>YEAR(DmartSalesData[[#This Row],[order_date]])</f>
        <v>2024</v>
      </c>
      <c r="S5258" s="73"/>
    </row>
    <row r="5259" spans="1:19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 t="str">
        <f>IF(DmartSalesData[[#This Row],[sales]]&gt;4000,"High Category",IF(DmartSalesData[[#This Row],[sales]]&gt;2000,"Medium Category","Low Category"))</f>
        <v>Low Category</v>
      </c>
      <c r="G5259" s="2">
        <v>0.16</v>
      </c>
      <c r="H5259" s="24">
        <f t="shared" si="164"/>
        <v>23.075199999999999</v>
      </c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63" t="str">
        <f>IF(AND(DmartSalesData[[#This Row],[sales]]&gt;3000,DmartSalesData[[#This Row],[profit]]&gt;500),"Good","Not Good")</f>
        <v>Not Good</v>
      </c>
      <c r="R5259" s="73">
        <f>YEAR(DmartSalesData[[#This Row],[order_date]])</f>
        <v>2024</v>
      </c>
      <c r="S5259" s="73"/>
    </row>
    <row r="5260" spans="1:19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 t="str">
        <f>IF(DmartSalesData[[#This Row],[sales]]&gt;4000,"High Category",IF(DmartSalesData[[#This Row],[sales]]&gt;2000,"Medium Category","Low Category"))</f>
        <v>High Category</v>
      </c>
      <c r="G5260" s="2">
        <v>0.39</v>
      </c>
      <c r="H5260" s="24">
        <f t="shared" si="164"/>
        <v>1908.7614000000001</v>
      </c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63" t="str">
        <f>IF(AND(DmartSalesData[[#This Row],[sales]]&gt;3000,DmartSalesData[[#This Row],[profit]]&gt;500),"Good","Not Good")</f>
        <v>Good</v>
      </c>
      <c r="R5260" s="73">
        <f>YEAR(DmartSalesData[[#This Row],[order_date]])</f>
        <v>2023</v>
      </c>
      <c r="S5260" s="73"/>
    </row>
    <row r="5261" spans="1:19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 t="str">
        <f>IF(DmartSalesData[[#This Row],[sales]]&gt;4000,"High Category",IF(DmartSalesData[[#This Row],[sales]]&gt;2000,"Medium Category","Low Category"))</f>
        <v>High Category</v>
      </c>
      <c r="G5261" s="2">
        <v>0.23</v>
      </c>
      <c r="H5261" s="24">
        <f t="shared" si="164"/>
        <v>956.17669999999998</v>
      </c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63" t="str">
        <f>IF(AND(DmartSalesData[[#This Row],[sales]]&gt;3000,DmartSalesData[[#This Row],[profit]]&gt;500),"Good","Not Good")</f>
        <v>Not Good</v>
      </c>
      <c r="R5261" s="73">
        <f>YEAR(DmartSalesData[[#This Row],[order_date]])</f>
        <v>2024</v>
      </c>
      <c r="S5261" s="73"/>
    </row>
    <row r="5262" spans="1:19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 t="str">
        <f>IF(DmartSalesData[[#This Row],[sales]]&gt;4000,"High Category",IF(DmartSalesData[[#This Row],[sales]]&gt;2000,"Medium Category","Low Category"))</f>
        <v>Medium Category</v>
      </c>
      <c r="G5262" s="2">
        <v>0.44</v>
      </c>
      <c r="H5262" s="24">
        <f t="shared" si="164"/>
        <v>893.82920000000001</v>
      </c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63" t="str">
        <f>IF(AND(DmartSalesData[[#This Row],[sales]]&gt;3000,DmartSalesData[[#This Row],[profit]]&gt;500),"Good","Not Good")</f>
        <v>Not Good</v>
      </c>
      <c r="R5262" s="73">
        <f>YEAR(DmartSalesData[[#This Row],[order_date]])</f>
        <v>2023</v>
      </c>
      <c r="S5262" s="73"/>
    </row>
    <row r="5263" spans="1:19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 t="str">
        <f>IF(DmartSalesData[[#This Row],[sales]]&gt;4000,"High Category",IF(DmartSalesData[[#This Row],[sales]]&gt;2000,"Medium Category","Low Category"))</f>
        <v>High Category</v>
      </c>
      <c r="G5263" s="2">
        <v>0.2</v>
      </c>
      <c r="H5263" s="24">
        <f t="shared" si="164"/>
        <v>947.16800000000012</v>
      </c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63" t="str">
        <f>IF(AND(DmartSalesData[[#This Row],[sales]]&gt;3000,DmartSalesData[[#This Row],[profit]]&gt;500),"Good","Not Good")</f>
        <v>Good</v>
      </c>
      <c r="R5263" s="73">
        <f>YEAR(DmartSalesData[[#This Row],[order_date]])</f>
        <v>2023</v>
      </c>
      <c r="S5263" s="73"/>
    </row>
    <row r="5264" spans="1:19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 t="str">
        <f>IF(DmartSalesData[[#This Row],[sales]]&gt;4000,"High Category",IF(DmartSalesData[[#This Row],[sales]]&gt;2000,"Medium Category","Low Category"))</f>
        <v>Medium Category</v>
      </c>
      <c r="G5264" s="2">
        <v>0.5</v>
      </c>
      <c r="H5264" s="24">
        <f t="shared" si="164"/>
        <v>1708.9449999999999</v>
      </c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63" t="str">
        <f>IF(AND(DmartSalesData[[#This Row],[sales]]&gt;3000,DmartSalesData[[#This Row],[profit]]&gt;500),"Good","Not Good")</f>
        <v>Good</v>
      </c>
      <c r="R5264" s="73">
        <f>YEAR(DmartSalesData[[#This Row],[order_date]])</f>
        <v>2024</v>
      </c>
      <c r="S5264" s="73"/>
    </row>
    <row r="5265" spans="1:19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 t="str">
        <f>IF(DmartSalesData[[#This Row],[sales]]&gt;4000,"High Category",IF(DmartSalesData[[#This Row],[sales]]&gt;2000,"Medium Category","Low Category"))</f>
        <v>Medium Category</v>
      </c>
      <c r="G5265" s="2">
        <v>0.01</v>
      </c>
      <c r="H5265" s="24">
        <f t="shared" si="164"/>
        <v>37.8217</v>
      </c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63" t="str">
        <f>IF(AND(DmartSalesData[[#This Row],[sales]]&gt;3000,DmartSalesData[[#This Row],[profit]]&gt;500),"Good","Not Good")</f>
        <v>Good</v>
      </c>
      <c r="R5265" s="73">
        <f>YEAR(DmartSalesData[[#This Row],[order_date]])</f>
        <v>2023</v>
      </c>
      <c r="S5265" s="73"/>
    </row>
    <row r="5266" spans="1:19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 t="str">
        <f>IF(DmartSalesData[[#This Row],[sales]]&gt;4000,"High Category",IF(DmartSalesData[[#This Row],[sales]]&gt;2000,"Medium Category","Low Category"))</f>
        <v>Medium Category</v>
      </c>
      <c r="G5266" s="2">
        <v>0.35</v>
      </c>
      <c r="H5266" s="24">
        <f t="shared" si="164"/>
        <v>1201.123</v>
      </c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63" t="str">
        <f>IF(AND(DmartSalesData[[#This Row],[sales]]&gt;3000,DmartSalesData[[#This Row],[profit]]&gt;500),"Good","Not Good")</f>
        <v>Good</v>
      </c>
      <c r="R5266" s="73">
        <f>YEAR(DmartSalesData[[#This Row],[order_date]])</f>
        <v>2023</v>
      </c>
      <c r="S5266" s="73"/>
    </row>
    <row r="5267" spans="1:19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 t="str">
        <f>IF(DmartSalesData[[#This Row],[sales]]&gt;4000,"High Category",IF(DmartSalesData[[#This Row],[sales]]&gt;2000,"Medium Category","Low Category"))</f>
        <v>Medium Category</v>
      </c>
      <c r="G5267" s="2">
        <v>0.46</v>
      </c>
      <c r="H5267" s="24">
        <f t="shared" si="164"/>
        <v>1751.9376</v>
      </c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63" t="str">
        <f>IF(AND(DmartSalesData[[#This Row],[sales]]&gt;3000,DmartSalesData[[#This Row],[profit]]&gt;500),"Good","Not Good")</f>
        <v>Not Good</v>
      </c>
      <c r="R5267" s="73">
        <f>YEAR(DmartSalesData[[#This Row],[order_date]])</f>
        <v>2024</v>
      </c>
      <c r="S5267" s="73"/>
    </row>
    <row r="5268" spans="1:19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 t="str">
        <f>IF(DmartSalesData[[#This Row],[sales]]&gt;4000,"High Category",IF(DmartSalesData[[#This Row],[sales]]&gt;2000,"Medium Category","Low Category"))</f>
        <v>Low Category</v>
      </c>
      <c r="G5268" s="2">
        <v>0.27</v>
      </c>
      <c r="H5268" s="24">
        <f t="shared" si="164"/>
        <v>253.15200000000002</v>
      </c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63" t="str">
        <f>IF(AND(DmartSalesData[[#This Row],[sales]]&gt;3000,DmartSalesData[[#This Row],[profit]]&gt;500),"Good","Not Good")</f>
        <v>Not Good</v>
      </c>
      <c r="R5268" s="73">
        <f>YEAR(DmartSalesData[[#This Row],[order_date]])</f>
        <v>2024</v>
      </c>
      <c r="S5268" s="73"/>
    </row>
    <row r="5269" spans="1:19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 t="str">
        <f>IF(DmartSalesData[[#This Row],[sales]]&gt;4000,"High Category",IF(DmartSalesData[[#This Row],[sales]]&gt;2000,"Medium Category","Low Category"))</f>
        <v>Medium Category</v>
      </c>
      <c r="G5269" s="2">
        <v>0.49</v>
      </c>
      <c r="H5269" s="24">
        <f t="shared" si="164"/>
        <v>1399.3174999999999</v>
      </c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63" t="str">
        <f>IF(AND(DmartSalesData[[#This Row],[sales]]&gt;3000,DmartSalesData[[#This Row],[profit]]&gt;500),"Good","Not Good")</f>
        <v>Not Good</v>
      </c>
      <c r="R5269" s="73">
        <f>YEAR(DmartSalesData[[#This Row],[order_date]])</f>
        <v>2023</v>
      </c>
      <c r="S5269" s="73"/>
    </row>
    <row r="5270" spans="1:19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 t="str">
        <f>IF(DmartSalesData[[#This Row],[sales]]&gt;4000,"High Category",IF(DmartSalesData[[#This Row],[sales]]&gt;2000,"Medium Category","Low Category"))</f>
        <v>High Category</v>
      </c>
      <c r="G5270" s="2">
        <v>0.35</v>
      </c>
      <c r="H5270" s="24">
        <f t="shared" si="164"/>
        <v>1491.6789999999999</v>
      </c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63" t="str">
        <f>IF(AND(DmartSalesData[[#This Row],[sales]]&gt;3000,DmartSalesData[[#This Row],[profit]]&gt;500),"Good","Not Good")</f>
        <v>Not Good</v>
      </c>
      <c r="R5270" s="73">
        <f>YEAR(DmartSalesData[[#This Row],[order_date]])</f>
        <v>2024</v>
      </c>
      <c r="S5270" s="73"/>
    </row>
    <row r="5271" spans="1:19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 t="str">
        <f>IF(DmartSalesData[[#This Row],[sales]]&gt;4000,"High Category",IF(DmartSalesData[[#This Row],[sales]]&gt;2000,"Medium Category","Low Category"))</f>
        <v>Low Category</v>
      </c>
      <c r="G5271" s="2">
        <v>0.21</v>
      </c>
      <c r="H5271" s="24">
        <f t="shared" si="164"/>
        <v>41.109599999999993</v>
      </c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63" t="str">
        <f>IF(AND(DmartSalesData[[#This Row],[sales]]&gt;3000,DmartSalesData[[#This Row],[profit]]&gt;500),"Good","Not Good")</f>
        <v>Not Good</v>
      </c>
      <c r="R5271" s="73">
        <f>YEAR(DmartSalesData[[#This Row],[order_date]])</f>
        <v>2023</v>
      </c>
      <c r="S5271" s="73"/>
    </row>
    <row r="5272" spans="1:19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 t="str">
        <f>IF(DmartSalesData[[#This Row],[sales]]&gt;4000,"High Category",IF(DmartSalesData[[#This Row],[sales]]&gt;2000,"Medium Category","Low Category"))</f>
        <v>Low Category</v>
      </c>
      <c r="G5272" s="2">
        <v>0.26</v>
      </c>
      <c r="H5272" s="24">
        <f t="shared" si="164"/>
        <v>183.2662</v>
      </c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63" t="str">
        <f>IF(AND(DmartSalesData[[#This Row],[sales]]&gt;3000,DmartSalesData[[#This Row],[profit]]&gt;500),"Good","Not Good")</f>
        <v>Not Good</v>
      </c>
      <c r="R5272" s="73">
        <f>YEAR(DmartSalesData[[#This Row],[order_date]])</f>
        <v>2024</v>
      </c>
      <c r="S5272" s="73"/>
    </row>
    <row r="5273" spans="1:19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 t="str">
        <f>IF(DmartSalesData[[#This Row],[sales]]&gt;4000,"High Category",IF(DmartSalesData[[#This Row],[sales]]&gt;2000,"Medium Category","Low Category"))</f>
        <v>Low Category</v>
      </c>
      <c r="G5273" s="2">
        <v>0.44</v>
      </c>
      <c r="H5273" s="24">
        <f t="shared" si="164"/>
        <v>573.60160000000008</v>
      </c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63" t="str">
        <f>IF(AND(DmartSalesData[[#This Row],[sales]]&gt;3000,DmartSalesData[[#This Row],[profit]]&gt;500),"Good","Not Good")</f>
        <v>Not Good</v>
      </c>
      <c r="R5273" s="73">
        <f>YEAR(DmartSalesData[[#This Row],[order_date]])</f>
        <v>2023</v>
      </c>
      <c r="S5273" s="73"/>
    </row>
    <row r="5274" spans="1:19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 t="str">
        <f>IF(DmartSalesData[[#This Row],[sales]]&gt;4000,"High Category",IF(DmartSalesData[[#This Row],[sales]]&gt;2000,"Medium Category","Low Category"))</f>
        <v>Low Category</v>
      </c>
      <c r="G5274" s="2">
        <v>0.48</v>
      </c>
      <c r="H5274" s="24">
        <f t="shared" si="164"/>
        <v>741.19680000000005</v>
      </c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63" t="str">
        <f>IF(AND(DmartSalesData[[#This Row],[sales]]&gt;3000,DmartSalesData[[#This Row],[profit]]&gt;500),"Good","Not Good")</f>
        <v>Not Good</v>
      </c>
      <c r="R5274" s="73">
        <f>YEAR(DmartSalesData[[#This Row],[order_date]])</f>
        <v>2023</v>
      </c>
      <c r="S5274" s="73"/>
    </row>
    <row r="5275" spans="1:19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 t="str">
        <f>IF(DmartSalesData[[#This Row],[sales]]&gt;4000,"High Category",IF(DmartSalesData[[#This Row],[sales]]&gt;2000,"Medium Category","Low Category"))</f>
        <v>Low Category</v>
      </c>
      <c r="G5275" s="2">
        <v>0.28000000000000003</v>
      </c>
      <c r="H5275" s="24">
        <f t="shared" si="164"/>
        <v>278.67</v>
      </c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63" t="str">
        <f>IF(AND(DmartSalesData[[#This Row],[sales]]&gt;3000,DmartSalesData[[#This Row],[profit]]&gt;500),"Good","Not Good")</f>
        <v>Not Good</v>
      </c>
      <c r="R5275" s="73">
        <f>YEAR(DmartSalesData[[#This Row],[order_date]])</f>
        <v>2024</v>
      </c>
      <c r="S5275" s="73"/>
    </row>
    <row r="5276" spans="1:19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 t="str">
        <f>IF(DmartSalesData[[#This Row],[sales]]&gt;4000,"High Category",IF(DmartSalesData[[#This Row],[sales]]&gt;2000,"Medium Category","Low Category"))</f>
        <v>Medium Category</v>
      </c>
      <c r="G5276" s="2">
        <v>0.15</v>
      </c>
      <c r="H5276" s="24">
        <f t="shared" si="164"/>
        <v>473.88299999999992</v>
      </c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63" t="str">
        <f>IF(AND(DmartSalesData[[#This Row],[sales]]&gt;3000,DmartSalesData[[#This Row],[profit]]&gt;500),"Good","Not Good")</f>
        <v>Good</v>
      </c>
      <c r="R5276" s="73">
        <f>YEAR(DmartSalesData[[#This Row],[order_date]])</f>
        <v>2024</v>
      </c>
      <c r="S5276" s="73"/>
    </row>
    <row r="5277" spans="1:19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 t="str">
        <f>IF(DmartSalesData[[#This Row],[sales]]&gt;4000,"High Category",IF(DmartSalesData[[#This Row],[sales]]&gt;2000,"Medium Category","Low Category"))</f>
        <v>Low Category</v>
      </c>
      <c r="G5277" s="2">
        <v>0.12</v>
      </c>
      <c r="H5277" s="24">
        <f t="shared" si="164"/>
        <v>184.8828</v>
      </c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63" t="str">
        <f>IF(AND(DmartSalesData[[#This Row],[sales]]&gt;3000,DmartSalesData[[#This Row],[profit]]&gt;500),"Good","Not Good")</f>
        <v>Not Good</v>
      </c>
      <c r="R5277" s="73">
        <f>YEAR(DmartSalesData[[#This Row],[order_date]])</f>
        <v>2024</v>
      </c>
      <c r="S5277" s="73"/>
    </row>
    <row r="5278" spans="1:19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 t="str">
        <f>IF(DmartSalesData[[#This Row],[sales]]&gt;4000,"High Category",IF(DmartSalesData[[#This Row],[sales]]&gt;2000,"Medium Category","Low Category"))</f>
        <v>Low Category</v>
      </c>
      <c r="G5278" s="2">
        <v>0.24</v>
      </c>
      <c r="H5278" s="24">
        <f t="shared" si="164"/>
        <v>209.9256</v>
      </c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63" t="str">
        <f>IF(AND(DmartSalesData[[#This Row],[sales]]&gt;3000,DmartSalesData[[#This Row],[profit]]&gt;500),"Good","Not Good")</f>
        <v>Not Good</v>
      </c>
      <c r="R5278" s="73">
        <f>YEAR(DmartSalesData[[#This Row],[order_date]])</f>
        <v>2023</v>
      </c>
      <c r="S5278" s="73"/>
    </row>
    <row r="5279" spans="1:19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 t="str">
        <f>IF(DmartSalesData[[#This Row],[sales]]&gt;4000,"High Category",IF(DmartSalesData[[#This Row],[sales]]&gt;2000,"Medium Category","Low Category"))</f>
        <v>High Category</v>
      </c>
      <c r="G5279" s="2">
        <v>0.15</v>
      </c>
      <c r="H5279" s="24">
        <f t="shared" si="164"/>
        <v>680.78250000000003</v>
      </c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63" t="str">
        <f>IF(AND(DmartSalesData[[#This Row],[sales]]&gt;3000,DmartSalesData[[#This Row],[profit]]&gt;500),"Good","Not Good")</f>
        <v>Good</v>
      </c>
      <c r="R5279" s="73">
        <f>YEAR(DmartSalesData[[#This Row],[order_date]])</f>
        <v>2023</v>
      </c>
      <c r="S5279" s="73"/>
    </row>
    <row r="5280" spans="1:19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 t="str">
        <f>IF(DmartSalesData[[#This Row],[sales]]&gt;4000,"High Category",IF(DmartSalesData[[#This Row],[sales]]&gt;2000,"Medium Category","Low Category"))</f>
        <v>Medium Category</v>
      </c>
      <c r="G5280" s="2">
        <v>0.21</v>
      </c>
      <c r="H5280" s="24">
        <f t="shared" si="164"/>
        <v>736.19069999999999</v>
      </c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63" t="str">
        <f>IF(AND(DmartSalesData[[#This Row],[sales]]&gt;3000,DmartSalesData[[#This Row],[profit]]&gt;500),"Good","Not Good")</f>
        <v>Good</v>
      </c>
      <c r="R5280" s="73">
        <f>YEAR(DmartSalesData[[#This Row],[order_date]])</f>
        <v>2023</v>
      </c>
      <c r="S5280" s="73"/>
    </row>
    <row r="5281" spans="1:19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 t="str">
        <f>IF(DmartSalesData[[#This Row],[sales]]&gt;4000,"High Category",IF(DmartSalesData[[#This Row],[sales]]&gt;2000,"Medium Category","Low Category"))</f>
        <v>Low Category</v>
      </c>
      <c r="G5281" s="2">
        <v>0.42</v>
      </c>
      <c r="H5281" s="24">
        <f t="shared" si="164"/>
        <v>548.38980000000004</v>
      </c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63" t="str">
        <f>IF(AND(DmartSalesData[[#This Row],[sales]]&gt;3000,DmartSalesData[[#This Row],[profit]]&gt;500),"Good","Not Good")</f>
        <v>Not Good</v>
      </c>
      <c r="R5281" s="73">
        <f>YEAR(DmartSalesData[[#This Row],[order_date]])</f>
        <v>2023</v>
      </c>
      <c r="S5281" s="73"/>
    </row>
    <row r="5282" spans="1:19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 t="str">
        <f>IF(DmartSalesData[[#This Row],[sales]]&gt;4000,"High Category",IF(DmartSalesData[[#This Row],[sales]]&gt;2000,"Medium Category","Low Category"))</f>
        <v>Low Category</v>
      </c>
      <c r="G5282" s="2">
        <v>0.24</v>
      </c>
      <c r="H5282" s="24">
        <f t="shared" si="164"/>
        <v>448.48079999999999</v>
      </c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63" t="str">
        <f>IF(AND(DmartSalesData[[#This Row],[sales]]&gt;3000,DmartSalesData[[#This Row],[profit]]&gt;500),"Good","Not Good")</f>
        <v>Not Good</v>
      </c>
      <c r="R5282" s="73">
        <f>YEAR(DmartSalesData[[#This Row],[order_date]])</f>
        <v>2024</v>
      </c>
      <c r="S5282" s="73"/>
    </row>
    <row r="5283" spans="1:19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 t="str">
        <f>IF(DmartSalesData[[#This Row],[sales]]&gt;4000,"High Category",IF(DmartSalesData[[#This Row],[sales]]&gt;2000,"Medium Category","Low Category"))</f>
        <v>Medium Category</v>
      </c>
      <c r="G5283" s="2">
        <v>0.32</v>
      </c>
      <c r="H5283" s="24">
        <f t="shared" si="164"/>
        <v>1193.5519999999999</v>
      </c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63" t="str">
        <f>IF(AND(DmartSalesData[[#This Row],[sales]]&gt;3000,DmartSalesData[[#This Row],[profit]]&gt;500),"Good","Not Good")</f>
        <v>Good</v>
      </c>
      <c r="R5283" s="73">
        <f>YEAR(DmartSalesData[[#This Row],[order_date]])</f>
        <v>2024</v>
      </c>
      <c r="S5283" s="73"/>
    </row>
    <row r="5284" spans="1:19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 t="str">
        <f>IF(DmartSalesData[[#This Row],[sales]]&gt;4000,"High Category",IF(DmartSalesData[[#This Row],[sales]]&gt;2000,"Medium Category","Low Category"))</f>
        <v>Medium Category</v>
      </c>
      <c r="G5284" s="2">
        <v>0.05</v>
      </c>
      <c r="H5284" s="24">
        <f t="shared" si="164"/>
        <v>198.77300000000002</v>
      </c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63" t="str">
        <f>IF(AND(DmartSalesData[[#This Row],[sales]]&gt;3000,DmartSalesData[[#This Row],[profit]]&gt;500),"Good","Not Good")</f>
        <v>Good</v>
      </c>
      <c r="R5284" s="73">
        <f>YEAR(DmartSalesData[[#This Row],[order_date]])</f>
        <v>2023</v>
      </c>
      <c r="S5284" s="73"/>
    </row>
    <row r="5285" spans="1:19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 t="str">
        <f>IF(DmartSalesData[[#This Row],[sales]]&gt;4000,"High Category",IF(DmartSalesData[[#This Row],[sales]]&gt;2000,"Medium Category","Low Category"))</f>
        <v>Low Category</v>
      </c>
      <c r="G5285" s="2">
        <v>0.38</v>
      </c>
      <c r="H5285" s="24">
        <f t="shared" si="164"/>
        <v>366.52519999999998</v>
      </c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63" t="str">
        <f>IF(AND(DmartSalesData[[#This Row],[sales]]&gt;3000,DmartSalesData[[#This Row],[profit]]&gt;500),"Good","Not Good")</f>
        <v>Not Good</v>
      </c>
      <c r="R5285" s="73">
        <f>YEAR(DmartSalesData[[#This Row],[order_date]])</f>
        <v>2023</v>
      </c>
      <c r="S5285" s="73"/>
    </row>
    <row r="5286" spans="1:19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 t="str">
        <f>IF(DmartSalesData[[#This Row],[sales]]&gt;4000,"High Category",IF(DmartSalesData[[#This Row],[sales]]&gt;2000,"Medium Category","Low Category"))</f>
        <v>High Category</v>
      </c>
      <c r="G5286" s="2">
        <v>0.24</v>
      </c>
      <c r="H5286" s="24">
        <f t="shared" si="164"/>
        <v>1125.4128000000001</v>
      </c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63" t="str">
        <f>IF(AND(DmartSalesData[[#This Row],[sales]]&gt;3000,DmartSalesData[[#This Row],[profit]]&gt;500),"Good","Not Good")</f>
        <v>Good</v>
      </c>
      <c r="R5286" s="73">
        <f>YEAR(DmartSalesData[[#This Row],[order_date]])</f>
        <v>2023</v>
      </c>
      <c r="S5286" s="73"/>
    </row>
    <row r="5287" spans="1:19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 t="str">
        <f>IF(DmartSalesData[[#This Row],[sales]]&gt;4000,"High Category",IF(DmartSalesData[[#This Row],[sales]]&gt;2000,"Medium Category","Low Category"))</f>
        <v>Medium Category</v>
      </c>
      <c r="G5287" s="2">
        <v>0.18</v>
      </c>
      <c r="H5287" s="24">
        <f t="shared" si="164"/>
        <v>710.60939999999994</v>
      </c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63" t="str">
        <f>IF(AND(DmartSalesData[[#This Row],[sales]]&gt;3000,DmartSalesData[[#This Row],[profit]]&gt;500),"Good","Not Good")</f>
        <v>Good</v>
      </c>
      <c r="R5287" s="73">
        <f>YEAR(DmartSalesData[[#This Row],[order_date]])</f>
        <v>2024</v>
      </c>
      <c r="S5287" s="73"/>
    </row>
    <row r="5288" spans="1:19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 t="str">
        <f>IF(DmartSalesData[[#This Row],[sales]]&gt;4000,"High Category",IF(DmartSalesData[[#This Row],[sales]]&gt;2000,"Medium Category","Low Category"))</f>
        <v>High Category</v>
      </c>
      <c r="G5288" s="2">
        <v>0.31</v>
      </c>
      <c r="H5288" s="24">
        <f t="shared" si="164"/>
        <v>1332.5009</v>
      </c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63" t="str">
        <f>IF(AND(DmartSalesData[[#This Row],[sales]]&gt;3000,DmartSalesData[[#This Row],[profit]]&gt;500),"Good","Not Good")</f>
        <v>Good</v>
      </c>
      <c r="R5288" s="73">
        <f>YEAR(DmartSalesData[[#This Row],[order_date]])</f>
        <v>2023</v>
      </c>
      <c r="S5288" s="73"/>
    </row>
    <row r="5289" spans="1:19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 t="str">
        <f>IF(DmartSalesData[[#This Row],[sales]]&gt;4000,"High Category",IF(DmartSalesData[[#This Row],[sales]]&gt;2000,"Medium Category","Low Category"))</f>
        <v>Low Category</v>
      </c>
      <c r="G5289" s="2">
        <v>0.05</v>
      </c>
      <c r="H5289" s="24">
        <f t="shared" si="164"/>
        <v>40.2455</v>
      </c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63" t="str">
        <f>IF(AND(DmartSalesData[[#This Row],[sales]]&gt;3000,DmartSalesData[[#This Row],[profit]]&gt;500),"Good","Not Good")</f>
        <v>Not Good</v>
      </c>
      <c r="R5289" s="73">
        <f>YEAR(DmartSalesData[[#This Row],[order_date]])</f>
        <v>2024</v>
      </c>
      <c r="S5289" s="73"/>
    </row>
    <row r="5290" spans="1:19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 t="str">
        <f>IF(DmartSalesData[[#This Row],[sales]]&gt;4000,"High Category",IF(DmartSalesData[[#This Row],[sales]]&gt;2000,"Medium Category","Low Category"))</f>
        <v>Low Category</v>
      </c>
      <c r="G5290" s="2">
        <v>0.21</v>
      </c>
      <c r="H5290" s="24">
        <f t="shared" si="164"/>
        <v>168.52500000000001</v>
      </c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63" t="str">
        <f>IF(AND(DmartSalesData[[#This Row],[sales]]&gt;3000,DmartSalesData[[#This Row],[profit]]&gt;500),"Good","Not Good")</f>
        <v>Not Good</v>
      </c>
      <c r="R5290" s="73">
        <f>YEAR(DmartSalesData[[#This Row],[order_date]])</f>
        <v>2023</v>
      </c>
      <c r="S5290" s="73"/>
    </row>
    <row r="5291" spans="1:19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 t="str">
        <f>IF(DmartSalesData[[#This Row],[sales]]&gt;4000,"High Category",IF(DmartSalesData[[#This Row],[sales]]&gt;2000,"Medium Category","Low Category"))</f>
        <v>Low Category</v>
      </c>
      <c r="G5291" s="2">
        <v>0.41</v>
      </c>
      <c r="H5291" s="24">
        <f t="shared" si="164"/>
        <v>654.48709999999994</v>
      </c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63" t="str">
        <f>IF(AND(DmartSalesData[[#This Row],[sales]]&gt;3000,DmartSalesData[[#This Row],[profit]]&gt;500),"Good","Not Good")</f>
        <v>Not Good</v>
      </c>
      <c r="R5291" s="73">
        <f>YEAR(DmartSalesData[[#This Row],[order_date]])</f>
        <v>2023</v>
      </c>
      <c r="S5291" s="73"/>
    </row>
    <row r="5292" spans="1:19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 t="str">
        <f>IF(DmartSalesData[[#This Row],[sales]]&gt;4000,"High Category",IF(DmartSalesData[[#This Row],[sales]]&gt;2000,"Medium Category","Low Category"))</f>
        <v>Low Category</v>
      </c>
      <c r="G5292" s="2">
        <v>0.13</v>
      </c>
      <c r="H5292" s="24">
        <f t="shared" si="164"/>
        <v>54.180100000000003</v>
      </c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63" t="str">
        <f>IF(AND(DmartSalesData[[#This Row],[sales]]&gt;3000,DmartSalesData[[#This Row],[profit]]&gt;500),"Good","Not Good")</f>
        <v>Not Good</v>
      </c>
      <c r="R5292" s="73">
        <f>YEAR(DmartSalesData[[#This Row],[order_date]])</f>
        <v>2023</v>
      </c>
      <c r="S5292" s="73"/>
    </row>
    <row r="5293" spans="1:19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 t="str">
        <f>IF(DmartSalesData[[#This Row],[sales]]&gt;4000,"High Category",IF(DmartSalesData[[#This Row],[sales]]&gt;2000,"Medium Category","Low Category"))</f>
        <v>Low Category</v>
      </c>
      <c r="G5293" s="2">
        <v>0.46</v>
      </c>
      <c r="H5293" s="24">
        <f t="shared" si="164"/>
        <v>251.26580000000001</v>
      </c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63" t="str">
        <f>IF(AND(DmartSalesData[[#This Row],[sales]]&gt;3000,DmartSalesData[[#This Row],[profit]]&gt;500),"Good","Not Good")</f>
        <v>Not Good</v>
      </c>
      <c r="R5293" s="73">
        <f>YEAR(DmartSalesData[[#This Row],[order_date]])</f>
        <v>2024</v>
      </c>
      <c r="S5293" s="73"/>
    </row>
    <row r="5294" spans="1:19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 t="str">
        <f>IF(DmartSalesData[[#This Row],[sales]]&gt;4000,"High Category",IF(DmartSalesData[[#This Row],[sales]]&gt;2000,"Medium Category","Low Category"))</f>
        <v>Low Category</v>
      </c>
      <c r="G5294" s="2">
        <v>0.3</v>
      </c>
      <c r="H5294" s="24">
        <f t="shared" si="164"/>
        <v>240.51599999999999</v>
      </c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63" t="str">
        <f>IF(AND(DmartSalesData[[#This Row],[sales]]&gt;3000,DmartSalesData[[#This Row],[profit]]&gt;500),"Good","Not Good")</f>
        <v>Not Good</v>
      </c>
      <c r="R5294" s="73">
        <f>YEAR(DmartSalesData[[#This Row],[order_date]])</f>
        <v>2024</v>
      </c>
      <c r="S5294" s="73"/>
    </row>
    <row r="5295" spans="1:19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 t="str">
        <f>IF(DmartSalesData[[#This Row],[sales]]&gt;4000,"High Category",IF(DmartSalesData[[#This Row],[sales]]&gt;2000,"Medium Category","Low Category"))</f>
        <v>Medium Category</v>
      </c>
      <c r="G5295" s="2">
        <v>0.27</v>
      </c>
      <c r="H5295" s="24">
        <f t="shared" si="164"/>
        <v>969.54570000000001</v>
      </c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63" t="str">
        <f>IF(AND(DmartSalesData[[#This Row],[sales]]&gt;3000,DmartSalesData[[#This Row],[profit]]&gt;500),"Good","Not Good")</f>
        <v>Not Good</v>
      </c>
      <c r="R5295" s="73">
        <f>YEAR(DmartSalesData[[#This Row],[order_date]])</f>
        <v>2024</v>
      </c>
      <c r="S5295" s="73"/>
    </row>
    <row r="5296" spans="1:19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 t="str">
        <f>IF(DmartSalesData[[#This Row],[sales]]&gt;4000,"High Category",IF(DmartSalesData[[#This Row],[sales]]&gt;2000,"Medium Category","Low Category"))</f>
        <v>Low Category</v>
      </c>
      <c r="G5296" s="2">
        <v>0.2</v>
      </c>
      <c r="H5296" s="24">
        <f t="shared" si="164"/>
        <v>49.626000000000005</v>
      </c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63" t="str">
        <f>IF(AND(DmartSalesData[[#This Row],[sales]]&gt;3000,DmartSalesData[[#This Row],[profit]]&gt;500),"Good","Not Good")</f>
        <v>Not Good</v>
      </c>
      <c r="R5296" s="73">
        <f>YEAR(DmartSalesData[[#This Row],[order_date]])</f>
        <v>2024</v>
      </c>
      <c r="S5296" s="73"/>
    </row>
    <row r="5297" spans="1:19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 t="str">
        <f>IF(DmartSalesData[[#This Row],[sales]]&gt;4000,"High Category",IF(DmartSalesData[[#This Row],[sales]]&gt;2000,"Medium Category","Low Category"))</f>
        <v>Low Category</v>
      </c>
      <c r="G5297" s="2">
        <v>0.37</v>
      </c>
      <c r="H5297" s="24">
        <f t="shared" si="164"/>
        <v>187.923</v>
      </c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63" t="str">
        <f>IF(AND(DmartSalesData[[#This Row],[sales]]&gt;3000,DmartSalesData[[#This Row],[profit]]&gt;500),"Good","Not Good")</f>
        <v>Not Good</v>
      </c>
      <c r="R5297" s="73">
        <f>YEAR(DmartSalesData[[#This Row],[order_date]])</f>
        <v>2024</v>
      </c>
      <c r="S5297" s="73"/>
    </row>
    <row r="5298" spans="1:19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 t="str">
        <f>IF(DmartSalesData[[#This Row],[sales]]&gt;4000,"High Category",IF(DmartSalesData[[#This Row],[sales]]&gt;2000,"Medium Category","Low Category"))</f>
        <v>High Category</v>
      </c>
      <c r="G5298" s="2">
        <v>0.28000000000000003</v>
      </c>
      <c r="H5298" s="24">
        <f t="shared" si="164"/>
        <v>1323.42</v>
      </c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63" t="str">
        <f>IF(AND(DmartSalesData[[#This Row],[sales]]&gt;3000,DmartSalesData[[#This Row],[profit]]&gt;500),"Good","Not Good")</f>
        <v>Good</v>
      </c>
      <c r="R5298" s="73">
        <f>YEAR(DmartSalesData[[#This Row],[order_date]])</f>
        <v>2023</v>
      </c>
      <c r="S5298" s="73"/>
    </row>
    <row r="5299" spans="1:19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 t="str">
        <f>IF(DmartSalesData[[#This Row],[sales]]&gt;4000,"High Category",IF(DmartSalesData[[#This Row],[sales]]&gt;2000,"Medium Category","Low Category"))</f>
        <v>Low Category</v>
      </c>
      <c r="G5299" s="2">
        <v>0.4</v>
      </c>
      <c r="H5299" s="24">
        <f t="shared" si="164"/>
        <v>203.96800000000002</v>
      </c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63" t="str">
        <f>IF(AND(DmartSalesData[[#This Row],[sales]]&gt;3000,DmartSalesData[[#This Row],[profit]]&gt;500),"Good","Not Good")</f>
        <v>Not Good</v>
      </c>
      <c r="R5299" s="73">
        <f>YEAR(DmartSalesData[[#This Row],[order_date]])</f>
        <v>2024</v>
      </c>
      <c r="S5299" s="73"/>
    </row>
    <row r="5300" spans="1:19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 t="str">
        <f>IF(DmartSalesData[[#This Row],[sales]]&gt;4000,"High Category",IF(DmartSalesData[[#This Row],[sales]]&gt;2000,"Medium Category","Low Category"))</f>
        <v>Medium Category</v>
      </c>
      <c r="G5300" s="2">
        <v>0.17</v>
      </c>
      <c r="H5300" s="24">
        <f t="shared" si="164"/>
        <v>464.70690000000008</v>
      </c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63" t="str">
        <f>IF(AND(DmartSalesData[[#This Row],[sales]]&gt;3000,DmartSalesData[[#This Row],[profit]]&gt;500),"Good","Not Good")</f>
        <v>Not Good</v>
      </c>
      <c r="R5300" s="73">
        <f>YEAR(DmartSalesData[[#This Row],[order_date]])</f>
        <v>2024</v>
      </c>
      <c r="S5300" s="73"/>
    </row>
    <row r="5301" spans="1:19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 t="str">
        <f>IF(DmartSalesData[[#This Row],[sales]]&gt;4000,"High Category",IF(DmartSalesData[[#This Row],[sales]]&gt;2000,"Medium Category","Low Category"))</f>
        <v>Medium Category</v>
      </c>
      <c r="G5301" s="2">
        <v>0.35</v>
      </c>
      <c r="H5301" s="24">
        <f t="shared" si="164"/>
        <v>1137.0135</v>
      </c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63" t="str">
        <f>IF(AND(DmartSalesData[[#This Row],[sales]]&gt;3000,DmartSalesData[[#This Row],[profit]]&gt;500),"Good","Not Good")</f>
        <v>Not Good</v>
      </c>
      <c r="R5301" s="73">
        <f>YEAR(DmartSalesData[[#This Row],[order_date]])</f>
        <v>2024</v>
      </c>
      <c r="S5301" s="73"/>
    </row>
    <row r="5302" spans="1:19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 t="str">
        <f>IF(DmartSalesData[[#This Row],[sales]]&gt;4000,"High Category",IF(DmartSalesData[[#This Row],[sales]]&gt;2000,"Medium Category","Low Category"))</f>
        <v>High Category</v>
      </c>
      <c r="G5302" s="2">
        <v>0.47</v>
      </c>
      <c r="H5302" s="24">
        <f t="shared" si="164"/>
        <v>2254.6416999999997</v>
      </c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63" t="str">
        <f>IF(AND(DmartSalesData[[#This Row],[sales]]&gt;3000,DmartSalesData[[#This Row],[profit]]&gt;500),"Good","Not Good")</f>
        <v>Good</v>
      </c>
      <c r="R5302" s="73">
        <f>YEAR(DmartSalesData[[#This Row],[order_date]])</f>
        <v>2023</v>
      </c>
      <c r="S5302" s="73"/>
    </row>
    <row r="5303" spans="1:19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 t="str">
        <f>IF(DmartSalesData[[#This Row],[sales]]&gt;4000,"High Category",IF(DmartSalesData[[#This Row],[sales]]&gt;2000,"Medium Category","Low Category"))</f>
        <v>High Category</v>
      </c>
      <c r="G5303" s="2">
        <v>0.14000000000000001</v>
      </c>
      <c r="H5303" s="24">
        <f t="shared" si="164"/>
        <v>631.26420000000007</v>
      </c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63" t="str">
        <f>IF(AND(DmartSalesData[[#This Row],[sales]]&gt;3000,DmartSalesData[[#This Row],[profit]]&gt;500),"Good","Not Good")</f>
        <v>Good</v>
      </c>
      <c r="R5303" s="73">
        <f>YEAR(DmartSalesData[[#This Row],[order_date]])</f>
        <v>2023</v>
      </c>
      <c r="S5303" s="73"/>
    </row>
    <row r="5304" spans="1:19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 t="str">
        <f>IF(DmartSalesData[[#This Row],[sales]]&gt;4000,"High Category",IF(DmartSalesData[[#This Row],[sales]]&gt;2000,"Medium Category","Low Category"))</f>
        <v>Medium Category</v>
      </c>
      <c r="G5304" s="2">
        <v>0.49</v>
      </c>
      <c r="H5304" s="24">
        <f t="shared" si="164"/>
        <v>1107.0815</v>
      </c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63" t="str">
        <f>IF(AND(DmartSalesData[[#This Row],[sales]]&gt;3000,DmartSalesData[[#This Row],[profit]]&gt;500),"Good","Not Good")</f>
        <v>Not Good</v>
      </c>
      <c r="R5304" s="73">
        <f>YEAR(DmartSalesData[[#This Row],[order_date]])</f>
        <v>2024</v>
      </c>
      <c r="S5304" s="73"/>
    </row>
    <row r="5305" spans="1:19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 t="str">
        <f>IF(DmartSalesData[[#This Row],[sales]]&gt;4000,"High Category",IF(DmartSalesData[[#This Row],[sales]]&gt;2000,"Medium Category","Low Category"))</f>
        <v>High Category</v>
      </c>
      <c r="G5305" s="2">
        <v>0.21</v>
      </c>
      <c r="H5305" s="24">
        <f t="shared" si="164"/>
        <v>990.48599999999999</v>
      </c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63" t="str">
        <f>IF(AND(DmartSalesData[[#This Row],[sales]]&gt;3000,DmartSalesData[[#This Row],[profit]]&gt;500),"Good","Not Good")</f>
        <v>Good</v>
      </c>
      <c r="R5305" s="73">
        <f>YEAR(DmartSalesData[[#This Row],[order_date]])</f>
        <v>2023</v>
      </c>
      <c r="S5305" s="73"/>
    </row>
    <row r="5306" spans="1:19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 t="str">
        <f>IF(DmartSalesData[[#This Row],[sales]]&gt;4000,"High Category",IF(DmartSalesData[[#This Row],[sales]]&gt;2000,"Medium Category","Low Category"))</f>
        <v>Medium Category</v>
      </c>
      <c r="G5306" s="2">
        <v>0.02</v>
      </c>
      <c r="H5306" s="24">
        <f t="shared" si="164"/>
        <v>44.362000000000002</v>
      </c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63" t="str">
        <f>IF(AND(DmartSalesData[[#This Row],[sales]]&gt;3000,DmartSalesData[[#This Row],[profit]]&gt;500),"Good","Not Good")</f>
        <v>Not Good</v>
      </c>
      <c r="R5306" s="73">
        <f>YEAR(DmartSalesData[[#This Row],[order_date]])</f>
        <v>2023</v>
      </c>
      <c r="S5306" s="73"/>
    </row>
    <row r="5307" spans="1:19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 t="str">
        <f>IF(DmartSalesData[[#This Row],[sales]]&gt;4000,"High Category",IF(DmartSalesData[[#This Row],[sales]]&gt;2000,"Medium Category","Low Category"))</f>
        <v>Medium Category</v>
      </c>
      <c r="G5307" s="2">
        <v>0.18</v>
      </c>
      <c r="H5307" s="24">
        <f t="shared" si="164"/>
        <v>608.86799999999994</v>
      </c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63" t="str">
        <f>IF(AND(DmartSalesData[[#This Row],[sales]]&gt;3000,DmartSalesData[[#This Row],[profit]]&gt;500),"Good","Not Good")</f>
        <v>Not Good</v>
      </c>
      <c r="R5307" s="73">
        <f>YEAR(DmartSalesData[[#This Row],[order_date]])</f>
        <v>2024</v>
      </c>
      <c r="S5307" s="73"/>
    </row>
    <row r="5308" spans="1:19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 t="str">
        <f>IF(DmartSalesData[[#This Row],[sales]]&gt;4000,"High Category",IF(DmartSalesData[[#This Row],[sales]]&gt;2000,"Medium Category","Low Category"))</f>
        <v>Low Category</v>
      </c>
      <c r="G5308" s="2">
        <v>7.0000000000000007E-2</v>
      </c>
      <c r="H5308" s="24">
        <f t="shared" si="164"/>
        <v>96.045600000000007</v>
      </c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63" t="str">
        <f>IF(AND(DmartSalesData[[#This Row],[sales]]&gt;3000,DmartSalesData[[#This Row],[profit]]&gt;500),"Good","Not Good")</f>
        <v>Not Good</v>
      </c>
      <c r="R5308" s="73">
        <f>YEAR(DmartSalesData[[#This Row],[order_date]])</f>
        <v>2024</v>
      </c>
      <c r="S5308" s="73"/>
    </row>
    <row r="5309" spans="1:19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 t="str">
        <f>IF(DmartSalesData[[#This Row],[sales]]&gt;4000,"High Category",IF(DmartSalesData[[#This Row],[sales]]&gt;2000,"Medium Category","Low Category"))</f>
        <v>Medium Category</v>
      </c>
      <c r="G5309" s="2">
        <v>0.15</v>
      </c>
      <c r="H5309" s="24">
        <f t="shared" si="164"/>
        <v>482.93399999999997</v>
      </c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63" t="str">
        <f>IF(AND(DmartSalesData[[#This Row],[sales]]&gt;3000,DmartSalesData[[#This Row],[profit]]&gt;500),"Good","Not Good")</f>
        <v>Good</v>
      </c>
      <c r="R5309" s="73">
        <f>YEAR(DmartSalesData[[#This Row],[order_date]])</f>
        <v>2024</v>
      </c>
      <c r="S5309" s="73"/>
    </row>
    <row r="5310" spans="1:19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 t="str">
        <f>IF(DmartSalesData[[#This Row],[sales]]&gt;4000,"High Category",IF(DmartSalesData[[#This Row],[sales]]&gt;2000,"Medium Category","Low Category"))</f>
        <v>Medium Category</v>
      </c>
      <c r="G5310" s="2">
        <v>0.05</v>
      </c>
      <c r="H5310" s="24">
        <f t="shared" si="164"/>
        <v>136.85650000000001</v>
      </c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63" t="str">
        <f>IF(AND(DmartSalesData[[#This Row],[sales]]&gt;3000,DmartSalesData[[#This Row],[profit]]&gt;500),"Good","Not Good")</f>
        <v>Not Good</v>
      </c>
      <c r="R5310" s="73">
        <f>YEAR(DmartSalesData[[#This Row],[order_date]])</f>
        <v>2024</v>
      </c>
      <c r="S5310" s="73"/>
    </row>
    <row r="5311" spans="1:19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 t="str">
        <f>IF(DmartSalesData[[#This Row],[sales]]&gt;4000,"High Category",IF(DmartSalesData[[#This Row],[sales]]&gt;2000,"Medium Category","Low Category"))</f>
        <v>Medium Category</v>
      </c>
      <c r="G5311" s="2">
        <v>0.09</v>
      </c>
      <c r="H5311" s="24">
        <f t="shared" si="164"/>
        <v>276.61229999999995</v>
      </c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63" t="str">
        <f>IF(AND(DmartSalesData[[#This Row],[sales]]&gt;3000,DmartSalesData[[#This Row],[profit]]&gt;500),"Good","Not Good")</f>
        <v>Not Good</v>
      </c>
      <c r="R5311" s="73">
        <f>YEAR(DmartSalesData[[#This Row],[order_date]])</f>
        <v>2024</v>
      </c>
      <c r="S5311" s="73"/>
    </row>
    <row r="5312" spans="1:19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 t="str">
        <f>IF(DmartSalesData[[#This Row],[sales]]&gt;4000,"High Category",IF(DmartSalesData[[#This Row],[sales]]&gt;2000,"Medium Category","Low Category"))</f>
        <v>Medium Category</v>
      </c>
      <c r="G5312" s="2">
        <v>0.06</v>
      </c>
      <c r="H5312" s="24">
        <f t="shared" si="164"/>
        <v>206.69939999999997</v>
      </c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63" t="str">
        <f>IF(AND(DmartSalesData[[#This Row],[sales]]&gt;3000,DmartSalesData[[#This Row],[profit]]&gt;500),"Good","Not Good")</f>
        <v>Not Good</v>
      </c>
      <c r="R5312" s="73">
        <f>YEAR(DmartSalesData[[#This Row],[order_date]])</f>
        <v>2023</v>
      </c>
      <c r="S5312" s="73"/>
    </row>
    <row r="5313" spans="1:19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 t="str">
        <f>IF(DmartSalesData[[#This Row],[sales]]&gt;4000,"High Category",IF(DmartSalesData[[#This Row],[sales]]&gt;2000,"Medium Category","Low Category"))</f>
        <v>Low Category</v>
      </c>
      <c r="G5313" s="2">
        <v>0.02</v>
      </c>
      <c r="H5313" s="24">
        <f t="shared" si="164"/>
        <v>18.9986</v>
      </c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63" t="str">
        <f>IF(AND(DmartSalesData[[#This Row],[sales]]&gt;3000,DmartSalesData[[#This Row],[profit]]&gt;500),"Good","Not Good")</f>
        <v>Not Good</v>
      </c>
      <c r="R5313" s="73">
        <f>YEAR(DmartSalesData[[#This Row],[order_date]])</f>
        <v>2024</v>
      </c>
      <c r="S5313" s="73"/>
    </row>
    <row r="5314" spans="1:19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 t="str">
        <f>IF(DmartSalesData[[#This Row],[sales]]&gt;4000,"High Category",IF(DmartSalesData[[#This Row],[sales]]&gt;2000,"Medium Category","Low Category"))</f>
        <v>Low Category</v>
      </c>
      <c r="G5314" s="2">
        <v>0.15</v>
      </c>
      <c r="H5314" s="24">
        <f t="shared" ref="H5314:H5377" si="166">E5314*G5314</f>
        <v>236.42849999999999</v>
      </c>
      <c r="I5314" s="2">
        <f t="shared" ref="I5314:I5377" si="167">E5314-H5314</f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63" t="str">
        <f>IF(AND(DmartSalesData[[#This Row],[sales]]&gt;3000,DmartSalesData[[#This Row],[profit]]&gt;500),"Good","Not Good")</f>
        <v>Not Good</v>
      </c>
      <c r="R5314" s="73">
        <f>YEAR(DmartSalesData[[#This Row],[order_date]])</f>
        <v>2024</v>
      </c>
      <c r="S5314" s="73"/>
    </row>
    <row r="5315" spans="1:19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 t="str">
        <f>IF(DmartSalesData[[#This Row],[sales]]&gt;4000,"High Category",IF(DmartSalesData[[#This Row],[sales]]&gt;2000,"Medium Category","Low Category"))</f>
        <v>Medium Category</v>
      </c>
      <c r="G5315" s="2">
        <v>0.47</v>
      </c>
      <c r="H5315" s="24">
        <f t="shared" si="166"/>
        <v>1742.5626</v>
      </c>
      <c r="I5315" s="2">
        <f t="shared" si="167"/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63" t="str">
        <f>IF(AND(DmartSalesData[[#This Row],[sales]]&gt;3000,DmartSalesData[[#This Row],[profit]]&gt;500),"Good","Not Good")</f>
        <v>Good</v>
      </c>
      <c r="R5315" s="73">
        <f>YEAR(DmartSalesData[[#This Row],[order_date]])</f>
        <v>2024</v>
      </c>
      <c r="S5315" s="73"/>
    </row>
    <row r="5316" spans="1:19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 t="str">
        <f>IF(DmartSalesData[[#This Row],[sales]]&gt;4000,"High Category",IF(DmartSalesData[[#This Row],[sales]]&gt;2000,"Medium Category","Low Category"))</f>
        <v>Low Category</v>
      </c>
      <c r="G5316" s="2">
        <v>0.47</v>
      </c>
      <c r="H5316" s="24">
        <f t="shared" si="166"/>
        <v>424.2878</v>
      </c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63" t="str">
        <f>IF(AND(DmartSalesData[[#This Row],[sales]]&gt;3000,DmartSalesData[[#This Row],[profit]]&gt;500),"Good","Not Good")</f>
        <v>Not Good</v>
      </c>
      <c r="R5316" s="73">
        <f>YEAR(DmartSalesData[[#This Row],[order_date]])</f>
        <v>2024</v>
      </c>
      <c r="S5316" s="73"/>
    </row>
    <row r="5317" spans="1:19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 t="str">
        <f>IF(DmartSalesData[[#This Row],[sales]]&gt;4000,"High Category",IF(DmartSalesData[[#This Row],[sales]]&gt;2000,"Medium Category","Low Category"))</f>
        <v>Low Category</v>
      </c>
      <c r="G5317" s="2">
        <v>0.42</v>
      </c>
      <c r="H5317" s="24">
        <f t="shared" si="166"/>
        <v>750.44759999999997</v>
      </c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63" t="str">
        <f>IF(AND(DmartSalesData[[#This Row],[sales]]&gt;3000,DmartSalesData[[#This Row],[profit]]&gt;500),"Good","Not Good")</f>
        <v>Not Good</v>
      </c>
      <c r="R5317" s="73">
        <f>YEAR(DmartSalesData[[#This Row],[order_date]])</f>
        <v>2023</v>
      </c>
      <c r="S5317" s="73"/>
    </row>
    <row r="5318" spans="1:19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 t="str">
        <f>IF(DmartSalesData[[#This Row],[sales]]&gt;4000,"High Category",IF(DmartSalesData[[#This Row],[sales]]&gt;2000,"Medium Category","Low Category"))</f>
        <v>Medium Category</v>
      </c>
      <c r="G5318" s="2">
        <v>0.01</v>
      </c>
      <c r="H5318" s="24">
        <f t="shared" si="166"/>
        <v>33.657499999999999</v>
      </c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63" t="str">
        <f>IF(AND(DmartSalesData[[#This Row],[sales]]&gt;3000,DmartSalesData[[#This Row],[profit]]&gt;500),"Good","Not Good")</f>
        <v>Good</v>
      </c>
      <c r="R5318" s="73">
        <f>YEAR(DmartSalesData[[#This Row],[order_date]])</f>
        <v>2023</v>
      </c>
      <c r="S5318" s="73"/>
    </row>
    <row r="5319" spans="1:19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 t="str">
        <f>IF(DmartSalesData[[#This Row],[sales]]&gt;4000,"High Category",IF(DmartSalesData[[#This Row],[sales]]&gt;2000,"Medium Category","Low Category"))</f>
        <v>High Category</v>
      </c>
      <c r="G5319" s="2">
        <v>0.01</v>
      </c>
      <c r="H5319" s="24">
        <f t="shared" si="166"/>
        <v>46.944899999999997</v>
      </c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63" t="str">
        <f>IF(AND(DmartSalesData[[#This Row],[sales]]&gt;3000,DmartSalesData[[#This Row],[profit]]&gt;500),"Good","Not Good")</f>
        <v>Good</v>
      </c>
      <c r="R5319" s="73">
        <f>YEAR(DmartSalesData[[#This Row],[order_date]])</f>
        <v>2023</v>
      </c>
      <c r="S5319" s="73"/>
    </row>
    <row r="5320" spans="1:19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 t="str">
        <f>IF(DmartSalesData[[#This Row],[sales]]&gt;4000,"High Category",IF(DmartSalesData[[#This Row],[sales]]&gt;2000,"Medium Category","Low Category"))</f>
        <v>Low Category</v>
      </c>
      <c r="G5320" s="2">
        <v>0.01</v>
      </c>
      <c r="H5320" s="24">
        <f t="shared" si="166"/>
        <v>4.6897000000000002</v>
      </c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63" t="str">
        <f>IF(AND(DmartSalesData[[#This Row],[sales]]&gt;3000,DmartSalesData[[#This Row],[profit]]&gt;500),"Good","Not Good")</f>
        <v>Not Good</v>
      </c>
      <c r="R5320" s="73">
        <f>YEAR(DmartSalesData[[#This Row],[order_date]])</f>
        <v>2023</v>
      </c>
      <c r="S5320" s="73"/>
    </row>
    <row r="5321" spans="1:19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 t="str">
        <f>IF(DmartSalesData[[#This Row],[sales]]&gt;4000,"High Category",IF(DmartSalesData[[#This Row],[sales]]&gt;2000,"Medium Category","Low Category"))</f>
        <v>Medium Category</v>
      </c>
      <c r="G5321" s="2">
        <v>0.18</v>
      </c>
      <c r="H5321" s="24">
        <f t="shared" si="166"/>
        <v>473.60699999999997</v>
      </c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63" t="str">
        <f>IF(AND(DmartSalesData[[#This Row],[sales]]&gt;3000,DmartSalesData[[#This Row],[profit]]&gt;500),"Good","Not Good")</f>
        <v>Not Good</v>
      </c>
      <c r="R5321" s="73">
        <f>YEAR(DmartSalesData[[#This Row],[order_date]])</f>
        <v>2023</v>
      </c>
      <c r="S5321" s="73"/>
    </row>
    <row r="5322" spans="1:19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 t="str">
        <f>IF(DmartSalesData[[#This Row],[sales]]&gt;4000,"High Category",IF(DmartSalesData[[#This Row],[sales]]&gt;2000,"Medium Category","Low Category"))</f>
        <v>Low Category</v>
      </c>
      <c r="G5322" s="2">
        <v>0.49</v>
      </c>
      <c r="H5322" s="24">
        <f t="shared" si="166"/>
        <v>245.6566</v>
      </c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63" t="str">
        <f>IF(AND(DmartSalesData[[#This Row],[sales]]&gt;3000,DmartSalesData[[#This Row],[profit]]&gt;500),"Good","Not Good")</f>
        <v>Not Good</v>
      </c>
      <c r="R5322" s="73">
        <f>YEAR(DmartSalesData[[#This Row],[order_date]])</f>
        <v>2023</v>
      </c>
      <c r="S5322" s="73"/>
    </row>
    <row r="5323" spans="1:19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 t="str">
        <f>IF(DmartSalesData[[#This Row],[sales]]&gt;4000,"High Category",IF(DmartSalesData[[#This Row],[sales]]&gt;2000,"Medium Category","Low Category"))</f>
        <v>Low Category</v>
      </c>
      <c r="G5323" s="2">
        <v>0.45</v>
      </c>
      <c r="H5323" s="24">
        <f t="shared" si="166"/>
        <v>880.98750000000007</v>
      </c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63" t="str">
        <f>IF(AND(DmartSalesData[[#This Row],[sales]]&gt;3000,DmartSalesData[[#This Row],[profit]]&gt;500),"Good","Not Good")</f>
        <v>Not Good</v>
      </c>
      <c r="R5323" s="73">
        <f>YEAR(DmartSalesData[[#This Row],[order_date]])</f>
        <v>2024</v>
      </c>
      <c r="S5323" s="73"/>
    </row>
    <row r="5324" spans="1:19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 t="str">
        <f>IF(DmartSalesData[[#This Row],[sales]]&gt;4000,"High Category",IF(DmartSalesData[[#This Row],[sales]]&gt;2000,"Medium Category","Low Category"))</f>
        <v>Low Category</v>
      </c>
      <c r="G5324" s="2">
        <v>0.13</v>
      </c>
      <c r="H5324" s="24">
        <f t="shared" si="166"/>
        <v>124.72070000000001</v>
      </c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63" t="str">
        <f>IF(AND(DmartSalesData[[#This Row],[sales]]&gt;3000,DmartSalesData[[#This Row],[profit]]&gt;500),"Good","Not Good")</f>
        <v>Not Good</v>
      </c>
      <c r="R5324" s="73">
        <f>YEAR(DmartSalesData[[#This Row],[order_date]])</f>
        <v>2024</v>
      </c>
      <c r="S5324" s="73"/>
    </row>
    <row r="5325" spans="1:19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 t="str">
        <f>IF(DmartSalesData[[#This Row],[sales]]&gt;4000,"High Category",IF(DmartSalesData[[#This Row],[sales]]&gt;2000,"Medium Category","Low Category"))</f>
        <v>Medium Category</v>
      </c>
      <c r="G5325" s="2">
        <v>0.21</v>
      </c>
      <c r="H5325" s="24">
        <f t="shared" si="166"/>
        <v>689.27249999999992</v>
      </c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63" t="str">
        <f>IF(AND(DmartSalesData[[#This Row],[sales]]&gt;3000,DmartSalesData[[#This Row],[profit]]&gt;500),"Good","Not Good")</f>
        <v>Good</v>
      </c>
      <c r="R5325" s="73">
        <f>YEAR(DmartSalesData[[#This Row],[order_date]])</f>
        <v>2024</v>
      </c>
      <c r="S5325" s="73"/>
    </row>
    <row r="5326" spans="1:19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 t="str">
        <f>IF(DmartSalesData[[#This Row],[sales]]&gt;4000,"High Category",IF(DmartSalesData[[#This Row],[sales]]&gt;2000,"Medium Category","Low Category"))</f>
        <v>Medium Category</v>
      </c>
      <c r="G5326" s="2">
        <v>0.41</v>
      </c>
      <c r="H5326" s="24">
        <f t="shared" si="166"/>
        <v>1563.4857999999999</v>
      </c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63" t="str">
        <f>IF(AND(DmartSalesData[[#This Row],[sales]]&gt;3000,DmartSalesData[[#This Row],[profit]]&gt;500),"Good","Not Good")</f>
        <v>Good</v>
      </c>
      <c r="R5326" s="73">
        <f>YEAR(DmartSalesData[[#This Row],[order_date]])</f>
        <v>2024</v>
      </c>
      <c r="S5326" s="73"/>
    </row>
    <row r="5327" spans="1:19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 t="str">
        <f>IF(DmartSalesData[[#This Row],[sales]]&gt;4000,"High Category",IF(DmartSalesData[[#This Row],[sales]]&gt;2000,"Medium Category","Low Category"))</f>
        <v>Low Category</v>
      </c>
      <c r="G5327" s="2">
        <v>0.38</v>
      </c>
      <c r="H5327" s="24">
        <f t="shared" si="166"/>
        <v>498.55240000000003</v>
      </c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63" t="str">
        <f>IF(AND(DmartSalesData[[#This Row],[sales]]&gt;3000,DmartSalesData[[#This Row],[profit]]&gt;500),"Good","Not Good")</f>
        <v>Not Good</v>
      </c>
      <c r="R5327" s="73">
        <f>YEAR(DmartSalesData[[#This Row],[order_date]])</f>
        <v>2024</v>
      </c>
      <c r="S5327" s="73"/>
    </row>
    <row r="5328" spans="1:19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 t="str">
        <f>IF(DmartSalesData[[#This Row],[sales]]&gt;4000,"High Category",IF(DmartSalesData[[#This Row],[sales]]&gt;2000,"Medium Category","Low Category"))</f>
        <v>Medium Category</v>
      </c>
      <c r="G5328" s="2">
        <v>7.0000000000000007E-2</v>
      </c>
      <c r="H5328" s="24">
        <f t="shared" si="166"/>
        <v>251.52050000000003</v>
      </c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63" t="str">
        <f>IF(AND(DmartSalesData[[#This Row],[sales]]&gt;3000,DmartSalesData[[#This Row],[profit]]&gt;500),"Good","Not Good")</f>
        <v>Not Good</v>
      </c>
      <c r="R5328" s="73">
        <f>YEAR(DmartSalesData[[#This Row],[order_date]])</f>
        <v>2023</v>
      </c>
      <c r="S5328" s="73"/>
    </row>
    <row r="5329" spans="1:19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 t="str">
        <f>IF(DmartSalesData[[#This Row],[sales]]&gt;4000,"High Category",IF(DmartSalesData[[#This Row],[sales]]&gt;2000,"Medium Category","Low Category"))</f>
        <v>Medium Category</v>
      </c>
      <c r="G5329" s="2">
        <v>0.05</v>
      </c>
      <c r="H5329" s="24">
        <f t="shared" si="166"/>
        <v>114.4705</v>
      </c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63" t="str">
        <f>IF(AND(DmartSalesData[[#This Row],[sales]]&gt;3000,DmartSalesData[[#This Row],[profit]]&gt;500),"Good","Not Good")</f>
        <v>Not Good</v>
      </c>
      <c r="R5329" s="73">
        <f>YEAR(DmartSalesData[[#This Row],[order_date]])</f>
        <v>2024</v>
      </c>
      <c r="S5329" s="73"/>
    </row>
    <row r="5330" spans="1:19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 t="str">
        <f>IF(DmartSalesData[[#This Row],[sales]]&gt;4000,"High Category",IF(DmartSalesData[[#This Row],[sales]]&gt;2000,"Medium Category","Low Category"))</f>
        <v>Low Category</v>
      </c>
      <c r="G5330" s="2">
        <v>0.27</v>
      </c>
      <c r="H5330" s="24">
        <f t="shared" si="166"/>
        <v>402.17580000000004</v>
      </c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63" t="str">
        <f>IF(AND(DmartSalesData[[#This Row],[sales]]&gt;3000,DmartSalesData[[#This Row],[profit]]&gt;500),"Good","Not Good")</f>
        <v>Not Good</v>
      </c>
      <c r="R5330" s="73">
        <f>YEAR(DmartSalesData[[#This Row],[order_date]])</f>
        <v>2023</v>
      </c>
      <c r="S5330" s="73"/>
    </row>
    <row r="5331" spans="1:19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 t="str">
        <f>IF(DmartSalesData[[#This Row],[sales]]&gt;4000,"High Category",IF(DmartSalesData[[#This Row],[sales]]&gt;2000,"Medium Category","Low Category"))</f>
        <v>Medium Category</v>
      </c>
      <c r="G5331" s="2">
        <v>0.05</v>
      </c>
      <c r="H5331" s="24">
        <f t="shared" si="166"/>
        <v>133.23350000000002</v>
      </c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63" t="str">
        <f>IF(AND(DmartSalesData[[#This Row],[sales]]&gt;3000,DmartSalesData[[#This Row],[profit]]&gt;500),"Good","Not Good")</f>
        <v>Not Good</v>
      </c>
      <c r="R5331" s="73">
        <f>YEAR(DmartSalesData[[#This Row],[order_date]])</f>
        <v>2024</v>
      </c>
      <c r="S5331" s="73"/>
    </row>
    <row r="5332" spans="1:19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 t="str">
        <f>IF(DmartSalesData[[#This Row],[sales]]&gt;4000,"High Category",IF(DmartSalesData[[#This Row],[sales]]&gt;2000,"Medium Category","Low Category"))</f>
        <v>Low Category</v>
      </c>
      <c r="G5332" s="2">
        <v>0.41</v>
      </c>
      <c r="H5332" s="24">
        <f t="shared" si="166"/>
        <v>803.71889999999996</v>
      </c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63" t="str">
        <f>IF(AND(DmartSalesData[[#This Row],[sales]]&gt;3000,DmartSalesData[[#This Row],[profit]]&gt;500),"Good","Not Good")</f>
        <v>Not Good</v>
      </c>
      <c r="R5332" s="73">
        <f>YEAR(DmartSalesData[[#This Row],[order_date]])</f>
        <v>2023</v>
      </c>
      <c r="S5332" s="73"/>
    </row>
    <row r="5333" spans="1:19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 t="str">
        <f>IF(DmartSalesData[[#This Row],[sales]]&gt;4000,"High Category",IF(DmartSalesData[[#This Row],[sales]]&gt;2000,"Medium Category","Low Category"))</f>
        <v>Low Category</v>
      </c>
      <c r="G5333" s="2">
        <v>0.13</v>
      </c>
      <c r="H5333" s="24">
        <f t="shared" si="166"/>
        <v>159.50740000000002</v>
      </c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63" t="str">
        <f>IF(AND(DmartSalesData[[#This Row],[sales]]&gt;3000,DmartSalesData[[#This Row],[profit]]&gt;500),"Good","Not Good")</f>
        <v>Not Good</v>
      </c>
      <c r="R5333" s="73">
        <f>YEAR(DmartSalesData[[#This Row],[order_date]])</f>
        <v>2023</v>
      </c>
      <c r="S5333" s="73"/>
    </row>
    <row r="5334" spans="1:19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 t="str">
        <f>IF(DmartSalesData[[#This Row],[sales]]&gt;4000,"High Category",IF(DmartSalesData[[#This Row],[sales]]&gt;2000,"Medium Category","Low Category"))</f>
        <v>Medium Category</v>
      </c>
      <c r="G5334" s="2">
        <v>0.09</v>
      </c>
      <c r="H5334" s="24">
        <f t="shared" si="166"/>
        <v>342.76859999999999</v>
      </c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63" t="str">
        <f>IF(AND(DmartSalesData[[#This Row],[sales]]&gt;3000,DmartSalesData[[#This Row],[profit]]&gt;500),"Good","Not Good")</f>
        <v>Not Good</v>
      </c>
      <c r="R5334" s="73">
        <f>YEAR(DmartSalesData[[#This Row],[order_date]])</f>
        <v>2024</v>
      </c>
      <c r="S5334" s="73"/>
    </row>
    <row r="5335" spans="1:19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 t="str">
        <f>IF(DmartSalesData[[#This Row],[sales]]&gt;4000,"High Category",IF(DmartSalesData[[#This Row],[sales]]&gt;2000,"Medium Category","Low Category"))</f>
        <v>High Category</v>
      </c>
      <c r="G5335" s="2">
        <v>0.09</v>
      </c>
      <c r="H5335" s="24">
        <f t="shared" si="166"/>
        <v>360.70829999999995</v>
      </c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63" t="str">
        <f>IF(AND(DmartSalesData[[#This Row],[sales]]&gt;3000,DmartSalesData[[#This Row],[profit]]&gt;500),"Good","Not Good")</f>
        <v>Good</v>
      </c>
      <c r="R5335" s="73">
        <f>YEAR(DmartSalesData[[#This Row],[order_date]])</f>
        <v>2024</v>
      </c>
      <c r="S5335" s="73"/>
    </row>
    <row r="5336" spans="1:19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 t="str">
        <f>IF(DmartSalesData[[#This Row],[sales]]&gt;4000,"High Category",IF(DmartSalesData[[#This Row],[sales]]&gt;2000,"Medium Category","Low Category"))</f>
        <v>High Category</v>
      </c>
      <c r="G5336" s="2">
        <v>0.02</v>
      </c>
      <c r="H5336" s="24">
        <f t="shared" si="166"/>
        <v>80.430600000000013</v>
      </c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63" t="str">
        <f>IF(AND(DmartSalesData[[#This Row],[sales]]&gt;3000,DmartSalesData[[#This Row],[profit]]&gt;500),"Good","Not Good")</f>
        <v>Good</v>
      </c>
      <c r="R5336" s="73">
        <f>YEAR(DmartSalesData[[#This Row],[order_date]])</f>
        <v>2023</v>
      </c>
      <c r="S5336" s="73"/>
    </row>
    <row r="5337" spans="1:19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 t="str">
        <f>IF(DmartSalesData[[#This Row],[sales]]&gt;4000,"High Category",IF(DmartSalesData[[#This Row],[sales]]&gt;2000,"Medium Category","Low Category"))</f>
        <v>Low Category</v>
      </c>
      <c r="G5337" s="2">
        <v>0.32</v>
      </c>
      <c r="H5337" s="24">
        <f t="shared" si="166"/>
        <v>631.20000000000005</v>
      </c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63" t="str">
        <f>IF(AND(DmartSalesData[[#This Row],[sales]]&gt;3000,DmartSalesData[[#This Row],[profit]]&gt;500),"Good","Not Good")</f>
        <v>Not Good</v>
      </c>
      <c r="R5337" s="73">
        <f>YEAR(DmartSalesData[[#This Row],[order_date]])</f>
        <v>2024</v>
      </c>
      <c r="S5337" s="73"/>
    </row>
    <row r="5338" spans="1:19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 t="str">
        <f>IF(DmartSalesData[[#This Row],[sales]]&gt;4000,"High Category",IF(DmartSalesData[[#This Row],[sales]]&gt;2000,"Medium Category","Low Category"))</f>
        <v>Low Category</v>
      </c>
      <c r="G5338" s="2">
        <v>0.08</v>
      </c>
      <c r="H5338" s="24">
        <f t="shared" si="166"/>
        <v>74.455200000000005</v>
      </c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63" t="str">
        <f>IF(AND(DmartSalesData[[#This Row],[sales]]&gt;3000,DmartSalesData[[#This Row],[profit]]&gt;500),"Good","Not Good")</f>
        <v>Not Good</v>
      </c>
      <c r="R5338" s="73">
        <f>YEAR(DmartSalesData[[#This Row],[order_date]])</f>
        <v>2023</v>
      </c>
      <c r="S5338" s="73"/>
    </row>
    <row r="5339" spans="1:19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 t="str">
        <f>IF(DmartSalesData[[#This Row],[sales]]&gt;4000,"High Category",IF(DmartSalesData[[#This Row],[sales]]&gt;2000,"Medium Category","Low Category"))</f>
        <v>High Category</v>
      </c>
      <c r="G5339" s="2">
        <v>0.12</v>
      </c>
      <c r="H5339" s="24">
        <f t="shared" si="166"/>
        <v>506.16240000000005</v>
      </c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63" t="str">
        <f>IF(AND(DmartSalesData[[#This Row],[sales]]&gt;3000,DmartSalesData[[#This Row],[profit]]&gt;500),"Good","Not Good")</f>
        <v>Good</v>
      </c>
      <c r="R5339" s="73">
        <f>YEAR(DmartSalesData[[#This Row],[order_date]])</f>
        <v>2023</v>
      </c>
      <c r="S5339" s="73"/>
    </row>
    <row r="5340" spans="1:19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 t="str">
        <f>IF(DmartSalesData[[#This Row],[sales]]&gt;4000,"High Category",IF(DmartSalesData[[#This Row],[sales]]&gt;2000,"Medium Category","Low Category"))</f>
        <v>Low Category</v>
      </c>
      <c r="G5340" s="2">
        <v>0.38</v>
      </c>
      <c r="H5340" s="24">
        <f t="shared" si="166"/>
        <v>651.08820000000003</v>
      </c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63" t="str">
        <f>IF(AND(DmartSalesData[[#This Row],[sales]]&gt;3000,DmartSalesData[[#This Row],[profit]]&gt;500),"Good","Not Good")</f>
        <v>Not Good</v>
      </c>
      <c r="R5340" s="73">
        <f>YEAR(DmartSalesData[[#This Row],[order_date]])</f>
        <v>2024</v>
      </c>
      <c r="S5340" s="73"/>
    </row>
    <row r="5341" spans="1:19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 t="str">
        <f>IF(DmartSalesData[[#This Row],[sales]]&gt;4000,"High Category",IF(DmartSalesData[[#This Row],[sales]]&gt;2000,"Medium Category","Low Category"))</f>
        <v>Medium Category</v>
      </c>
      <c r="G5341" s="2">
        <v>0.03</v>
      </c>
      <c r="H5341" s="24">
        <f t="shared" si="166"/>
        <v>112.9659</v>
      </c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63" t="str">
        <f>IF(AND(DmartSalesData[[#This Row],[sales]]&gt;3000,DmartSalesData[[#This Row],[profit]]&gt;500),"Good","Not Good")</f>
        <v>Not Good</v>
      </c>
      <c r="R5341" s="73">
        <f>YEAR(DmartSalesData[[#This Row],[order_date]])</f>
        <v>2023</v>
      </c>
      <c r="S5341" s="73"/>
    </row>
    <row r="5342" spans="1:19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 t="str">
        <f>IF(DmartSalesData[[#This Row],[sales]]&gt;4000,"High Category",IF(DmartSalesData[[#This Row],[sales]]&gt;2000,"Medium Category","Low Category"))</f>
        <v>High Category</v>
      </c>
      <c r="G5342" s="2">
        <v>0.1</v>
      </c>
      <c r="H5342" s="24">
        <f t="shared" si="166"/>
        <v>410.55100000000004</v>
      </c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63" t="str">
        <f>IF(AND(DmartSalesData[[#This Row],[sales]]&gt;3000,DmartSalesData[[#This Row],[profit]]&gt;500),"Good","Not Good")</f>
        <v>Good</v>
      </c>
      <c r="R5342" s="73">
        <f>YEAR(DmartSalesData[[#This Row],[order_date]])</f>
        <v>2024</v>
      </c>
      <c r="S5342" s="73"/>
    </row>
    <row r="5343" spans="1:19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 t="str">
        <f>IF(DmartSalesData[[#This Row],[sales]]&gt;4000,"High Category",IF(DmartSalesData[[#This Row],[sales]]&gt;2000,"Medium Category","Low Category"))</f>
        <v>Medium Category</v>
      </c>
      <c r="G5343" s="2">
        <v>7.0000000000000007E-2</v>
      </c>
      <c r="H5343" s="24">
        <f t="shared" si="166"/>
        <v>270.47649999999999</v>
      </c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63" t="str">
        <f>IF(AND(DmartSalesData[[#This Row],[sales]]&gt;3000,DmartSalesData[[#This Row],[profit]]&gt;500),"Good","Not Good")</f>
        <v>Good</v>
      </c>
      <c r="R5343" s="73">
        <f>YEAR(DmartSalesData[[#This Row],[order_date]])</f>
        <v>2024</v>
      </c>
      <c r="S5343" s="73"/>
    </row>
    <row r="5344" spans="1:19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 t="str">
        <f>IF(DmartSalesData[[#This Row],[sales]]&gt;4000,"High Category",IF(DmartSalesData[[#This Row],[sales]]&gt;2000,"Medium Category","Low Category"))</f>
        <v>Medium Category</v>
      </c>
      <c r="G5344" s="2">
        <v>0</v>
      </c>
      <c r="H5344" s="24">
        <f t="shared" si="166"/>
        <v>0</v>
      </c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63" t="str">
        <f>IF(AND(DmartSalesData[[#This Row],[sales]]&gt;3000,DmartSalesData[[#This Row],[profit]]&gt;500),"Good","Not Good")</f>
        <v>Not Good</v>
      </c>
      <c r="R5344" s="73">
        <f>YEAR(DmartSalesData[[#This Row],[order_date]])</f>
        <v>2024</v>
      </c>
      <c r="S5344" s="73"/>
    </row>
    <row r="5345" spans="1:19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 t="str">
        <f>IF(DmartSalesData[[#This Row],[sales]]&gt;4000,"High Category",IF(DmartSalesData[[#This Row],[sales]]&gt;2000,"Medium Category","Low Category"))</f>
        <v>High Category</v>
      </c>
      <c r="G5345" s="2">
        <v>0.27</v>
      </c>
      <c r="H5345" s="24">
        <f t="shared" si="166"/>
        <v>1267.9956</v>
      </c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63" t="str">
        <f>IF(AND(DmartSalesData[[#This Row],[sales]]&gt;3000,DmartSalesData[[#This Row],[profit]]&gt;500),"Good","Not Good")</f>
        <v>Good</v>
      </c>
      <c r="R5345" s="73">
        <f>YEAR(DmartSalesData[[#This Row],[order_date]])</f>
        <v>2024</v>
      </c>
      <c r="S5345" s="73"/>
    </row>
    <row r="5346" spans="1:19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 t="str">
        <f>IF(DmartSalesData[[#This Row],[sales]]&gt;4000,"High Category",IF(DmartSalesData[[#This Row],[sales]]&gt;2000,"Medium Category","Low Category"))</f>
        <v>Medium Category</v>
      </c>
      <c r="G5346" s="2">
        <v>0.1</v>
      </c>
      <c r="H5346" s="24">
        <f t="shared" si="166"/>
        <v>333.48</v>
      </c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63" t="str">
        <f>IF(AND(DmartSalesData[[#This Row],[sales]]&gt;3000,DmartSalesData[[#This Row],[profit]]&gt;500),"Good","Not Good")</f>
        <v>Good</v>
      </c>
      <c r="R5346" s="73">
        <f>YEAR(DmartSalesData[[#This Row],[order_date]])</f>
        <v>2023</v>
      </c>
      <c r="S5346" s="73"/>
    </row>
    <row r="5347" spans="1:19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 t="str">
        <f>IF(DmartSalesData[[#This Row],[sales]]&gt;4000,"High Category",IF(DmartSalesData[[#This Row],[sales]]&gt;2000,"Medium Category","Low Category"))</f>
        <v>Medium Category</v>
      </c>
      <c r="G5347" s="2">
        <v>0.32</v>
      </c>
      <c r="H5347" s="24">
        <f t="shared" si="166"/>
        <v>934.77120000000002</v>
      </c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63" t="str">
        <f>IF(AND(DmartSalesData[[#This Row],[sales]]&gt;3000,DmartSalesData[[#This Row],[profit]]&gt;500),"Good","Not Good")</f>
        <v>Not Good</v>
      </c>
      <c r="R5347" s="73">
        <f>YEAR(DmartSalesData[[#This Row],[order_date]])</f>
        <v>2024</v>
      </c>
      <c r="S5347" s="73"/>
    </row>
    <row r="5348" spans="1:19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 t="str">
        <f>IF(DmartSalesData[[#This Row],[sales]]&gt;4000,"High Category",IF(DmartSalesData[[#This Row],[sales]]&gt;2000,"Medium Category","Low Category"))</f>
        <v>Medium Category</v>
      </c>
      <c r="G5348" s="2">
        <v>0.25</v>
      </c>
      <c r="H5348" s="24">
        <f t="shared" si="166"/>
        <v>879.9375</v>
      </c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63" t="str">
        <f>IF(AND(DmartSalesData[[#This Row],[sales]]&gt;3000,DmartSalesData[[#This Row],[profit]]&gt;500),"Good","Not Good")</f>
        <v>Not Good</v>
      </c>
      <c r="R5348" s="73">
        <f>YEAR(DmartSalesData[[#This Row],[order_date]])</f>
        <v>2024</v>
      </c>
      <c r="S5348" s="73"/>
    </row>
    <row r="5349" spans="1:19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 t="str">
        <f>IF(DmartSalesData[[#This Row],[sales]]&gt;4000,"High Category",IF(DmartSalesData[[#This Row],[sales]]&gt;2000,"Medium Category","Low Category"))</f>
        <v>Low Category</v>
      </c>
      <c r="G5349" s="2">
        <v>0.33</v>
      </c>
      <c r="H5349" s="24">
        <f t="shared" si="166"/>
        <v>105.32280000000002</v>
      </c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63" t="str">
        <f>IF(AND(DmartSalesData[[#This Row],[sales]]&gt;3000,DmartSalesData[[#This Row],[profit]]&gt;500),"Good","Not Good")</f>
        <v>Not Good</v>
      </c>
      <c r="R5349" s="73">
        <f>YEAR(DmartSalesData[[#This Row],[order_date]])</f>
        <v>2023</v>
      </c>
      <c r="S5349" s="73"/>
    </row>
    <row r="5350" spans="1:19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 t="str">
        <f>IF(DmartSalesData[[#This Row],[sales]]&gt;4000,"High Category",IF(DmartSalesData[[#This Row],[sales]]&gt;2000,"Medium Category","Low Category"))</f>
        <v>Medium Category</v>
      </c>
      <c r="G5350" s="2">
        <v>0.49</v>
      </c>
      <c r="H5350" s="24">
        <f t="shared" si="166"/>
        <v>986.62479999999994</v>
      </c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63" t="str">
        <f>IF(AND(DmartSalesData[[#This Row],[sales]]&gt;3000,DmartSalesData[[#This Row],[profit]]&gt;500),"Good","Not Good")</f>
        <v>Not Good</v>
      </c>
      <c r="R5350" s="73">
        <f>YEAR(DmartSalesData[[#This Row],[order_date]])</f>
        <v>2023</v>
      </c>
      <c r="S5350" s="73"/>
    </row>
    <row r="5351" spans="1:19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 t="str">
        <f>IF(DmartSalesData[[#This Row],[sales]]&gt;4000,"High Category",IF(DmartSalesData[[#This Row],[sales]]&gt;2000,"Medium Category","Low Category"))</f>
        <v>High Category</v>
      </c>
      <c r="G5351" s="2">
        <v>0.11</v>
      </c>
      <c r="H5351" s="24">
        <f t="shared" si="166"/>
        <v>485.97559999999999</v>
      </c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63" t="str">
        <f>IF(AND(DmartSalesData[[#This Row],[sales]]&gt;3000,DmartSalesData[[#This Row],[profit]]&gt;500),"Good","Not Good")</f>
        <v>Good</v>
      </c>
      <c r="R5351" s="73">
        <f>YEAR(DmartSalesData[[#This Row],[order_date]])</f>
        <v>2023</v>
      </c>
      <c r="S5351" s="73"/>
    </row>
    <row r="5352" spans="1:19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 t="str">
        <f>IF(DmartSalesData[[#This Row],[sales]]&gt;4000,"High Category",IF(DmartSalesData[[#This Row],[sales]]&gt;2000,"Medium Category","Low Category"))</f>
        <v>Low Category</v>
      </c>
      <c r="G5352" s="2">
        <v>0.33</v>
      </c>
      <c r="H5352" s="24">
        <f t="shared" si="166"/>
        <v>293.46570000000003</v>
      </c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63" t="str">
        <f>IF(AND(DmartSalesData[[#This Row],[sales]]&gt;3000,DmartSalesData[[#This Row],[profit]]&gt;500),"Good","Not Good")</f>
        <v>Not Good</v>
      </c>
      <c r="R5352" s="73">
        <f>YEAR(DmartSalesData[[#This Row],[order_date]])</f>
        <v>2023</v>
      </c>
      <c r="S5352" s="73"/>
    </row>
    <row r="5353" spans="1:19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 t="str">
        <f>IF(DmartSalesData[[#This Row],[sales]]&gt;4000,"High Category",IF(DmartSalesData[[#This Row],[sales]]&gt;2000,"Medium Category","Low Category"))</f>
        <v>Medium Category</v>
      </c>
      <c r="G5353" s="2">
        <v>0.42</v>
      </c>
      <c r="H5353" s="24">
        <f t="shared" si="166"/>
        <v>894.83519999999999</v>
      </c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63" t="str">
        <f>IF(AND(DmartSalesData[[#This Row],[sales]]&gt;3000,DmartSalesData[[#This Row],[profit]]&gt;500),"Good","Not Good")</f>
        <v>Not Good</v>
      </c>
      <c r="R5353" s="73">
        <f>YEAR(DmartSalesData[[#This Row],[order_date]])</f>
        <v>2023</v>
      </c>
      <c r="S5353" s="73"/>
    </row>
    <row r="5354" spans="1:19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 t="str">
        <f>IF(DmartSalesData[[#This Row],[sales]]&gt;4000,"High Category",IF(DmartSalesData[[#This Row],[sales]]&gt;2000,"Medium Category","Low Category"))</f>
        <v>Medium Category</v>
      </c>
      <c r="G5354" s="2">
        <v>0.48</v>
      </c>
      <c r="H5354" s="24">
        <f t="shared" si="166"/>
        <v>1001.1455999999998</v>
      </c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63" t="str">
        <f>IF(AND(DmartSalesData[[#This Row],[sales]]&gt;3000,DmartSalesData[[#This Row],[profit]]&gt;500),"Good","Not Good")</f>
        <v>Not Good</v>
      </c>
      <c r="R5354" s="73">
        <f>YEAR(DmartSalesData[[#This Row],[order_date]])</f>
        <v>2024</v>
      </c>
      <c r="S5354" s="73"/>
    </row>
    <row r="5355" spans="1:19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 t="str">
        <f>IF(DmartSalesData[[#This Row],[sales]]&gt;4000,"High Category",IF(DmartSalesData[[#This Row],[sales]]&gt;2000,"Medium Category","Low Category"))</f>
        <v>Low Category</v>
      </c>
      <c r="G5355" s="2">
        <v>0.31</v>
      </c>
      <c r="H5355" s="24">
        <f t="shared" si="166"/>
        <v>571.82600000000002</v>
      </c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63" t="str">
        <f>IF(AND(DmartSalesData[[#This Row],[sales]]&gt;3000,DmartSalesData[[#This Row],[profit]]&gt;500),"Good","Not Good")</f>
        <v>Not Good</v>
      </c>
      <c r="R5355" s="73">
        <f>YEAR(DmartSalesData[[#This Row],[order_date]])</f>
        <v>2023</v>
      </c>
      <c r="S5355" s="73"/>
    </row>
    <row r="5356" spans="1:19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 t="str">
        <f>IF(DmartSalesData[[#This Row],[sales]]&gt;4000,"High Category",IF(DmartSalesData[[#This Row],[sales]]&gt;2000,"Medium Category","Low Category"))</f>
        <v>Medium Category</v>
      </c>
      <c r="G5356" s="2">
        <v>7.0000000000000007E-2</v>
      </c>
      <c r="H5356" s="24">
        <f t="shared" si="166"/>
        <v>199.88640000000001</v>
      </c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63" t="str">
        <f>IF(AND(DmartSalesData[[#This Row],[sales]]&gt;3000,DmartSalesData[[#This Row],[profit]]&gt;500),"Good","Not Good")</f>
        <v>Not Good</v>
      </c>
      <c r="R5356" s="73">
        <f>YEAR(DmartSalesData[[#This Row],[order_date]])</f>
        <v>2023</v>
      </c>
      <c r="S5356" s="73"/>
    </row>
    <row r="5357" spans="1:19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 t="str">
        <f>IF(DmartSalesData[[#This Row],[sales]]&gt;4000,"High Category",IF(DmartSalesData[[#This Row],[sales]]&gt;2000,"Medium Category","Low Category"))</f>
        <v>High Category</v>
      </c>
      <c r="G5357" s="2">
        <v>0.03</v>
      </c>
      <c r="H5357" s="24">
        <f t="shared" si="166"/>
        <v>149.44109999999998</v>
      </c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63" t="str">
        <f>IF(AND(DmartSalesData[[#This Row],[sales]]&gt;3000,DmartSalesData[[#This Row],[profit]]&gt;500),"Good","Not Good")</f>
        <v>Good</v>
      </c>
      <c r="R5357" s="73">
        <f>YEAR(DmartSalesData[[#This Row],[order_date]])</f>
        <v>2023</v>
      </c>
      <c r="S5357" s="73"/>
    </row>
    <row r="5358" spans="1:19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 t="str">
        <f>IF(DmartSalesData[[#This Row],[sales]]&gt;4000,"High Category",IF(DmartSalesData[[#This Row],[sales]]&gt;2000,"Medium Category","Low Category"))</f>
        <v>Low Category</v>
      </c>
      <c r="G5358" s="2">
        <v>0.14000000000000001</v>
      </c>
      <c r="H5358" s="24">
        <f t="shared" si="166"/>
        <v>189.51240000000004</v>
      </c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63" t="str">
        <f>IF(AND(DmartSalesData[[#This Row],[sales]]&gt;3000,DmartSalesData[[#This Row],[profit]]&gt;500),"Good","Not Good")</f>
        <v>Not Good</v>
      </c>
      <c r="R5358" s="73">
        <f>YEAR(DmartSalesData[[#This Row],[order_date]])</f>
        <v>2023</v>
      </c>
      <c r="S5358" s="73"/>
    </row>
    <row r="5359" spans="1:19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 t="str">
        <f>IF(DmartSalesData[[#This Row],[sales]]&gt;4000,"High Category",IF(DmartSalesData[[#This Row],[sales]]&gt;2000,"Medium Category","Low Category"))</f>
        <v>Medium Category</v>
      </c>
      <c r="G5359" s="2">
        <v>0.46</v>
      </c>
      <c r="H5359" s="24">
        <f t="shared" si="166"/>
        <v>1634.9734000000001</v>
      </c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63" t="str">
        <f>IF(AND(DmartSalesData[[#This Row],[sales]]&gt;3000,DmartSalesData[[#This Row],[profit]]&gt;500),"Good","Not Good")</f>
        <v>Good</v>
      </c>
      <c r="R5359" s="73">
        <f>YEAR(DmartSalesData[[#This Row],[order_date]])</f>
        <v>2024</v>
      </c>
      <c r="S5359" s="73"/>
    </row>
    <row r="5360" spans="1:19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 t="str">
        <f>IF(DmartSalesData[[#This Row],[sales]]&gt;4000,"High Category",IF(DmartSalesData[[#This Row],[sales]]&gt;2000,"Medium Category","Low Category"))</f>
        <v>Medium Category</v>
      </c>
      <c r="G5360" s="2">
        <v>0.27</v>
      </c>
      <c r="H5360" s="24">
        <f t="shared" si="166"/>
        <v>1029.8286000000001</v>
      </c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63" t="str">
        <f>IF(AND(DmartSalesData[[#This Row],[sales]]&gt;3000,DmartSalesData[[#This Row],[profit]]&gt;500),"Good","Not Good")</f>
        <v>Good</v>
      </c>
      <c r="R5360" s="73">
        <f>YEAR(DmartSalesData[[#This Row],[order_date]])</f>
        <v>2023</v>
      </c>
      <c r="S5360" s="73"/>
    </row>
    <row r="5361" spans="1:19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 t="str">
        <f>IF(DmartSalesData[[#This Row],[sales]]&gt;4000,"High Category",IF(DmartSalesData[[#This Row],[sales]]&gt;2000,"Medium Category","Low Category"))</f>
        <v>Medium Category</v>
      </c>
      <c r="G5361" s="2">
        <v>0.28999999999999998</v>
      </c>
      <c r="H5361" s="24">
        <f t="shared" si="166"/>
        <v>859.57159999999988</v>
      </c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63" t="str">
        <f>IF(AND(DmartSalesData[[#This Row],[sales]]&gt;3000,DmartSalesData[[#This Row],[profit]]&gt;500),"Good","Not Good")</f>
        <v>Not Good</v>
      </c>
      <c r="R5361" s="73">
        <f>YEAR(DmartSalesData[[#This Row],[order_date]])</f>
        <v>2024</v>
      </c>
      <c r="S5361" s="73"/>
    </row>
    <row r="5362" spans="1:19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 t="str">
        <f>IF(DmartSalesData[[#This Row],[sales]]&gt;4000,"High Category",IF(DmartSalesData[[#This Row],[sales]]&gt;2000,"Medium Category","Low Category"))</f>
        <v>Low Category</v>
      </c>
      <c r="G5362" s="2">
        <v>0.31</v>
      </c>
      <c r="H5362" s="24">
        <f t="shared" si="166"/>
        <v>179.06530000000001</v>
      </c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63" t="str">
        <f>IF(AND(DmartSalesData[[#This Row],[sales]]&gt;3000,DmartSalesData[[#This Row],[profit]]&gt;500),"Good","Not Good")</f>
        <v>Not Good</v>
      </c>
      <c r="R5362" s="73">
        <f>YEAR(DmartSalesData[[#This Row],[order_date]])</f>
        <v>2024</v>
      </c>
      <c r="S5362" s="73"/>
    </row>
    <row r="5363" spans="1:19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 t="str">
        <f>IF(DmartSalesData[[#This Row],[sales]]&gt;4000,"High Category",IF(DmartSalesData[[#This Row],[sales]]&gt;2000,"Medium Category","Low Category"))</f>
        <v>Medium Category</v>
      </c>
      <c r="G5363" s="2">
        <v>0.17</v>
      </c>
      <c r="H5363" s="24">
        <f t="shared" si="166"/>
        <v>493.78710000000007</v>
      </c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63" t="str">
        <f>IF(AND(DmartSalesData[[#This Row],[sales]]&gt;3000,DmartSalesData[[#This Row],[profit]]&gt;500),"Good","Not Good")</f>
        <v>Not Good</v>
      </c>
      <c r="R5363" s="73">
        <f>YEAR(DmartSalesData[[#This Row],[order_date]])</f>
        <v>2023</v>
      </c>
      <c r="S5363" s="73"/>
    </row>
    <row r="5364" spans="1:19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 t="str">
        <f>IF(DmartSalesData[[#This Row],[sales]]&gt;4000,"High Category",IF(DmartSalesData[[#This Row],[sales]]&gt;2000,"Medium Category","Low Category"))</f>
        <v>High Category</v>
      </c>
      <c r="G5364" s="2">
        <v>0.09</v>
      </c>
      <c r="H5364" s="24">
        <f t="shared" si="166"/>
        <v>429.47819999999996</v>
      </c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63" t="str">
        <f>IF(AND(DmartSalesData[[#This Row],[sales]]&gt;3000,DmartSalesData[[#This Row],[profit]]&gt;500),"Good","Not Good")</f>
        <v>Good</v>
      </c>
      <c r="R5364" s="73">
        <f>YEAR(DmartSalesData[[#This Row],[order_date]])</f>
        <v>2024</v>
      </c>
      <c r="S5364" s="73"/>
    </row>
    <row r="5365" spans="1:19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 t="str">
        <f>IF(DmartSalesData[[#This Row],[sales]]&gt;4000,"High Category",IF(DmartSalesData[[#This Row],[sales]]&gt;2000,"Medium Category","Low Category"))</f>
        <v>Low Category</v>
      </c>
      <c r="G5365" s="2">
        <v>0.48</v>
      </c>
      <c r="H5365" s="24">
        <f t="shared" si="166"/>
        <v>852.52319999999997</v>
      </c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63" t="str">
        <f>IF(AND(DmartSalesData[[#This Row],[sales]]&gt;3000,DmartSalesData[[#This Row],[profit]]&gt;500),"Good","Not Good")</f>
        <v>Not Good</v>
      </c>
      <c r="R5365" s="73">
        <f>YEAR(DmartSalesData[[#This Row],[order_date]])</f>
        <v>2023</v>
      </c>
      <c r="S5365" s="73"/>
    </row>
    <row r="5366" spans="1:19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 t="str">
        <f>IF(DmartSalesData[[#This Row],[sales]]&gt;4000,"High Category",IF(DmartSalesData[[#This Row],[sales]]&gt;2000,"Medium Category","Low Category"))</f>
        <v>Medium Category</v>
      </c>
      <c r="G5366" s="2">
        <v>0.38</v>
      </c>
      <c r="H5366" s="24">
        <f t="shared" si="166"/>
        <v>1229.0986</v>
      </c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63" t="str">
        <f>IF(AND(DmartSalesData[[#This Row],[sales]]&gt;3000,DmartSalesData[[#This Row],[profit]]&gt;500),"Good","Not Good")</f>
        <v>Not Good</v>
      </c>
      <c r="R5366" s="73">
        <f>YEAR(DmartSalesData[[#This Row],[order_date]])</f>
        <v>2024</v>
      </c>
      <c r="S5366" s="73"/>
    </row>
    <row r="5367" spans="1:19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 t="str">
        <f>IF(DmartSalesData[[#This Row],[sales]]&gt;4000,"High Category",IF(DmartSalesData[[#This Row],[sales]]&gt;2000,"Medium Category","Low Category"))</f>
        <v>High Category</v>
      </c>
      <c r="G5367" s="2">
        <v>0.26</v>
      </c>
      <c r="H5367" s="24">
        <f t="shared" si="166"/>
        <v>1248.2730000000001</v>
      </c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63" t="str">
        <f>IF(AND(DmartSalesData[[#This Row],[sales]]&gt;3000,DmartSalesData[[#This Row],[profit]]&gt;500),"Good","Not Good")</f>
        <v>Good</v>
      </c>
      <c r="R5367" s="73">
        <f>YEAR(DmartSalesData[[#This Row],[order_date]])</f>
        <v>2024</v>
      </c>
      <c r="S5367" s="73"/>
    </row>
    <row r="5368" spans="1:19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 t="str">
        <f>IF(DmartSalesData[[#This Row],[sales]]&gt;4000,"High Category",IF(DmartSalesData[[#This Row],[sales]]&gt;2000,"Medium Category","Low Category"))</f>
        <v>High Category</v>
      </c>
      <c r="G5368" s="2">
        <v>0.19</v>
      </c>
      <c r="H5368" s="24">
        <f t="shared" si="166"/>
        <v>761.92849999999999</v>
      </c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63" t="str">
        <f>IF(AND(DmartSalesData[[#This Row],[sales]]&gt;3000,DmartSalesData[[#This Row],[profit]]&gt;500),"Good","Not Good")</f>
        <v>Not Good</v>
      </c>
      <c r="R5368" s="73">
        <f>YEAR(DmartSalesData[[#This Row],[order_date]])</f>
        <v>2023</v>
      </c>
      <c r="S5368" s="73"/>
    </row>
    <row r="5369" spans="1:19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 t="str">
        <f>IF(DmartSalesData[[#This Row],[sales]]&gt;4000,"High Category",IF(DmartSalesData[[#This Row],[sales]]&gt;2000,"Medium Category","Low Category"))</f>
        <v>Medium Category</v>
      </c>
      <c r="G5369" s="2">
        <v>0.24</v>
      </c>
      <c r="H5369" s="24">
        <f t="shared" si="166"/>
        <v>833.45039999999995</v>
      </c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63" t="str">
        <f>IF(AND(DmartSalesData[[#This Row],[sales]]&gt;3000,DmartSalesData[[#This Row],[profit]]&gt;500),"Good","Not Good")</f>
        <v>Not Good</v>
      </c>
      <c r="R5369" s="73">
        <f>YEAR(DmartSalesData[[#This Row],[order_date]])</f>
        <v>2024</v>
      </c>
      <c r="S5369" s="73"/>
    </row>
    <row r="5370" spans="1:19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 t="str">
        <f>IF(DmartSalesData[[#This Row],[sales]]&gt;4000,"High Category",IF(DmartSalesData[[#This Row],[sales]]&gt;2000,"Medium Category","Low Category"))</f>
        <v>High Category</v>
      </c>
      <c r="G5370" s="2">
        <v>0.02</v>
      </c>
      <c r="H5370" s="24">
        <f t="shared" si="166"/>
        <v>97.172600000000003</v>
      </c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63" t="str">
        <f>IF(AND(DmartSalesData[[#This Row],[sales]]&gt;3000,DmartSalesData[[#This Row],[profit]]&gt;500),"Good","Not Good")</f>
        <v>Good</v>
      </c>
      <c r="R5370" s="73">
        <f>YEAR(DmartSalesData[[#This Row],[order_date]])</f>
        <v>2024</v>
      </c>
      <c r="S5370" s="73"/>
    </row>
    <row r="5371" spans="1:19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 t="str">
        <f>IF(DmartSalesData[[#This Row],[sales]]&gt;4000,"High Category",IF(DmartSalesData[[#This Row],[sales]]&gt;2000,"Medium Category","Low Category"))</f>
        <v>Low Category</v>
      </c>
      <c r="G5371" s="2">
        <v>0.12</v>
      </c>
      <c r="H5371" s="24">
        <f t="shared" si="166"/>
        <v>112.3032</v>
      </c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63" t="str">
        <f>IF(AND(DmartSalesData[[#This Row],[sales]]&gt;3000,DmartSalesData[[#This Row],[profit]]&gt;500),"Good","Not Good")</f>
        <v>Not Good</v>
      </c>
      <c r="R5371" s="73">
        <f>YEAR(DmartSalesData[[#This Row],[order_date]])</f>
        <v>2023</v>
      </c>
      <c r="S5371" s="73"/>
    </row>
    <row r="5372" spans="1:19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 t="str">
        <f>IF(DmartSalesData[[#This Row],[sales]]&gt;4000,"High Category",IF(DmartSalesData[[#This Row],[sales]]&gt;2000,"Medium Category","Low Category"))</f>
        <v>Medium Category</v>
      </c>
      <c r="G5372" s="2">
        <v>0.13</v>
      </c>
      <c r="H5372" s="24">
        <f t="shared" si="166"/>
        <v>505.24110000000002</v>
      </c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63" t="str">
        <f>IF(AND(DmartSalesData[[#This Row],[sales]]&gt;3000,DmartSalesData[[#This Row],[profit]]&gt;500),"Good","Not Good")</f>
        <v>Good</v>
      </c>
      <c r="R5372" s="73">
        <f>YEAR(DmartSalesData[[#This Row],[order_date]])</f>
        <v>2024</v>
      </c>
      <c r="S5372" s="73"/>
    </row>
    <row r="5373" spans="1:19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 t="str">
        <f>IF(DmartSalesData[[#This Row],[sales]]&gt;4000,"High Category",IF(DmartSalesData[[#This Row],[sales]]&gt;2000,"Medium Category","Low Category"))</f>
        <v>Medium Category</v>
      </c>
      <c r="G5373" s="2">
        <v>0.22</v>
      </c>
      <c r="H5373" s="24">
        <f t="shared" si="166"/>
        <v>460.57</v>
      </c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63" t="str">
        <f>IF(AND(DmartSalesData[[#This Row],[sales]]&gt;3000,DmartSalesData[[#This Row],[profit]]&gt;500),"Good","Not Good")</f>
        <v>Not Good</v>
      </c>
      <c r="R5373" s="73">
        <f>YEAR(DmartSalesData[[#This Row],[order_date]])</f>
        <v>2023</v>
      </c>
      <c r="S5373" s="73"/>
    </row>
    <row r="5374" spans="1:19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 t="str">
        <f>IF(DmartSalesData[[#This Row],[sales]]&gt;4000,"High Category",IF(DmartSalesData[[#This Row],[sales]]&gt;2000,"Medium Category","Low Category"))</f>
        <v>Low Category</v>
      </c>
      <c r="G5374" s="2">
        <v>0.12</v>
      </c>
      <c r="H5374" s="24">
        <f t="shared" si="166"/>
        <v>223.93439999999998</v>
      </c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63" t="str">
        <f>IF(AND(DmartSalesData[[#This Row],[sales]]&gt;3000,DmartSalesData[[#This Row],[profit]]&gt;500),"Good","Not Good")</f>
        <v>Not Good</v>
      </c>
      <c r="R5374" s="73">
        <f>YEAR(DmartSalesData[[#This Row],[order_date]])</f>
        <v>2024</v>
      </c>
      <c r="S5374" s="73"/>
    </row>
    <row r="5375" spans="1:19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 t="str">
        <f>IF(DmartSalesData[[#This Row],[sales]]&gt;4000,"High Category",IF(DmartSalesData[[#This Row],[sales]]&gt;2000,"Medium Category","Low Category"))</f>
        <v>Medium Category</v>
      </c>
      <c r="G5375" s="2">
        <v>0.09</v>
      </c>
      <c r="H5375" s="24">
        <f t="shared" si="166"/>
        <v>238.61700000000002</v>
      </c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63" t="str">
        <f>IF(AND(DmartSalesData[[#This Row],[sales]]&gt;3000,DmartSalesData[[#This Row],[profit]]&gt;500),"Good","Not Good")</f>
        <v>Not Good</v>
      </c>
      <c r="R5375" s="73">
        <f>YEAR(DmartSalesData[[#This Row],[order_date]])</f>
        <v>2024</v>
      </c>
      <c r="S5375" s="73"/>
    </row>
    <row r="5376" spans="1:19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 t="str">
        <f>IF(DmartSalesData[[#This Row],[sales]]&gt;4000,"High Category",IF(DmartSalesData[[#This Row],[sales]]&gt;2000,"Medium Category","Low Category"))</f>
        <v>Low Category</v>
      </c>
      <c r="G5376" s="2">
        <v>0.38</v>
      </c>
      <c r="H5376" s="24">
        <f t="shared" si="166"/>
        <v>100.84439999999999</v>
      </c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63" t="str">
        <f>IF(AND(DmartSalesData[[#This Row],[sales]]&gt;3000,DmartSalesData[[#This Row],[profit]]&gt;500),"Good","Not Good")</f>
        <v>Not Good</v>
      </c>
      <c r="R5376" s="73">
        <f>YEAR(DmartSalesData[[#This Row],[order_date]])</f>
        <v>2023</v>
      </c>
      <c r="S5376" s="73"/>
    </row>
    <row r="5377" spans="1:19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 t="str">
        <f>IF(DmartSalesData[[#This Row],[sales]]&gt;4000,"High Category",IF(DmartSalesData[[#This Row],[sales]]&gt;2000,"Medium Category","Low Category"))</f>
        <v>Low Category</v>
      </c>
      <c r="G5377" s="2">
        <v>0.45</v>
      </c>
      <c r="H5377" s="24">
        <f t="shared" si="166"/>
        <v>734.13000000000011</v>
      </c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63" t="str">
        <f>IF(AND(DmartSalesData[[#This Row],[sales]]&gt;3000,DmartSalesData[[#This Row],[profit]]&gt;500),"Good","Not Good")</f>
        <v>Not Good</v>
      </c>
      <c r="R5377" s="73">
        <f>YEAR(DmartSalesData[[#This Row],[order_date]])</f>
        <v>2023</v>
      </c>
      <c r="S5377" s="73"/>
    </row>
    <row r="5378" spans="1:19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 t="str">
        <f>IF(DmartSalesData[[#This Row],[sales]]&gt;4000,"High Category",IF(DmartSalesData[[#This Row],[sales]]&gt;2000,"Medium Category","Low Category"))</f>
        <v>Low Category</v>
      </c>
      <c r="G5378" s="2">
        <v>0.03</v>
      </c>
      <c r="H5378" s="24">
        <f t="shared" ref="H5378:H5441" si="168">E5378*G5378</f>
        <v>27.433800000000002</v>
      </c>
      <c r="I5378" s="2">
        <f t="shared" ref="I5378:I5441" si="169">E5378-H5378</f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63" t="str">
        <f>IF(AND(DmartSalesData[[#This Row],[sales]]&gt;3000,DmartSalesData[[#This Row],[profit]]&gt;500),"Good","Not Good")</f>
        <v>Not Good</v>
      </c>
      <c r="R5378" s="73">
        <f>YEAR(DmartSalesData[[#This Row],[order_date]])</f>
        <v>2023</v>
      </c>
      <c r="S5378" s="73"/>
    </row>
    <row r="5379" spans="1:19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 t="str">
        <f>IF(DmartSalesData[[#This Row],[sales]]&gt;4000,"High Category",IF(DmartSalesData[[#This Row],[sales]]&gt;2000,"Medium Category","Low Category"))</f>
        <v>Low Category</v>
      </c>
      <c r="G5379" s="2">
        <v>0.1</v>
      </c>
      <c r="H5379" s="24">
        <f t="shared" si="168"/>
        <v>77.959000000000003</v>
      </c>
      <c r="I5379" s="2">
        <f t="shared" si="169"/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63" t="str">
        <f>IF(AND(DmartSalesData[[#This Row],[sales]]&gt;3000,DmartSalesData[[#This Row],[profit]]&gt;500),"Good","Not Good")</f>
        <v>Not Good</v>
      </c>
      <c r="R5379" s="73">
        <f>YEAR(DmartSalesData[[#This Row],[order_date]])</f>
        <v>2024</v>
      </c>
      <c r="S5379" s="73"/>
    </row>
    <row r="5380" spans="1:19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 t="str">
        <f>IF(DmartSalesData[[#This Row],[sales]]&gt;4000,"High Category",IF(DmartSalesData[[#This Row],[sales]]&gt;2000,"Medium Category","Low Category"))</f>
        <v>Low Category</v>
      </c>
      <c r="G5380" s="2">
        <v>0.39</v>
      </c>
      <c r="H5380" s="24">
        <f t="shared" si="168"/>
        <v>683.65830000000005</v>
      </c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63" t="str">
        <f>IF(AND(DmartSalesData[[#This Row],[sales]]&gt;3000,DmartSalesData[[#This Row],[profit]]&gt;500),"Good","Not Good")</f>
        <v>Not Good</v>
      </c>
      <c r="R5380" s="73">
        <f>YEAR(DmartSalesData[[#This Row],[order_date]])</f>
        <v>2023</v>
      </c>
      <c r="S5380" s="73"/>
    </row>
    <row r="5381" spans="1:19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 t="str">
        <f>IF(DmartSalesData[[#This Row],[sales]]&gt;4000,"High Category",IF(DmartSalesData[[#This Row],[sales]]&gt;2000,"Medium Category","Low Category"))</f>
        <v>High Category</v>
      </c>
      <c r="G5381" s="2">
        <v>0.41</v>
      </c>
      <c r="H5381" s="24">
        <f t="shared" si="168"/>
        <v>1652.751</v>
      </c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63" t="str">
        <f>IF(AND(DmartSalesData[[#This Row],[sales]]&gt;3000,DmartSalesData[[#This Row],[profit]]&gt;500),"Good","Not Good")</f>
        <v>Good</v>
      </c>
      <c r="R5381" s="73">
        <f>YEAR(DmartSalesData[[#This Row],[order_date]])</f>
        <v>2024</v>
      </c>
      <c r="S5381" s="73"/>
    </row>
    <row r="5382" spans="1:19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 t="str">
        <f>IF(DmartSalesData[[#This Row],[sales]]&gt;4000,"High Category",IF(DmartSalesData[[#This Row],[sales]]&gt;2000,"Medium Category","Low Category"))</f>
        <v>Low Category</v>
      </c>
      <c r="G5382" s="2">
        <v>0.25</v>
      </c>
      <c r="H5382" s="24">
        <f t="shared" si="168"/>
        <v>271.36</v>
      </c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63" t="str">
        <f>IF(AND(DmartSalesData[[#This Row],[sales]]&gt;3000,DmartSalesData[[#This Row],[profit]]&gt;500),"Good","Not Good")</f>
        <v>Not Good</v>
      </c>
      <c r="R5382" s="73">
        <f>YEAR(DmartSalesData[[#This Row],[order_date]])</f>
        <v>2023</v>
      </c>
      <c r="S5382" s="73"/>
    </row>
    <row r="5383" spans="1:19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 t="str">
        <f>IF(DmartSalesData[[#This Row],[sales]]&gt;4000,"High Category",IF(DmartSalesData[[#This Row],[sales]]&gt;2000,"Medium Category","Low Category"))</f>
        <v>Medium Category</v>
      </c>
      <c r="G5383" s="2">
        <v>0.35</v>
      </c>
      <c r="H5383" s="24">
        <f t="shared" si="168"/>
        <v>946.37899999999991</v>
      </c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63" t="str">
        <f>IF(AND(DmartSalesData[[#This Row],[sales]]&gt;3000,DmartSalesData[[#This Row],[profit]]&gt;500),"Good","Not Good")</f>
        <v>Not Good</v>
      </c>
      <c r="R5383" s="73">
        <f>YEAR(DmartSalesData[[#This Row],[order_date]])</f>
        <v>2023</v>
      </c>
      <c r="S5383" s="73"/>
    </row>
    <row r="5384" spans="1:19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 t="str">
        <f>IF(DmartSalesData[[#This Row],[sales]]&gt;4000,"High Category",IF(DmartSalesData[[#This Row],[sales]]&gt;2000,"Medium Category","Low Category"))</f>
        <v>Medium Category</v>
      </c>
      <c r="G5384" s="2">
        <v>0.04</v>
      </c>
      <c r="H5384" s="24">
        <f t="shared" si="168"/>
        <v>150.73680000000002</v>
      </c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63" t="str">
        <f>IF(AND(DmartSalesData[[#This Row],[sales]]&gt;3000,DmartSalesData[[#This Row],[profit]]&gt;500),"Good","Not Good")</f>
        <v>Not Good</v>
      </c>
      <c r="R5384" s="73">
        <f>YEAR(DmartSalesData[[#This Row],[order_date]])</f>
        <v>2024</v>
      </c>
      <c r="S5384" s="73"/>
    </row>
    <row r="5385" spans="1:19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 t="str">
        <f>IF(DmartSalesData[[#This Row],[sales]]&gt;4000,"High Category",IF(DmartSalesData[[#This Row],[sales]]&gt;2000,"Medium Category","Low Category"))</f>
        <v>Low Category</v>
      </c>
      <c r="G5385" s="2">
        <v>0.42</v>
      </c>
      <c r="H5385" s="24">
        <f t="shared" si="168"/>
        <v>537.91919999999993</v>
      </c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63" t="str">
        <f>IF(AND(DmartSalesData[[#This Row],[sales]]&gt;3000,DmartSalesData[[#This Row],[profit]]&gt;500),"Good","Not Good")</f>
        <v>Not Good</v>
      </c>
      <c r="R5385" s="73">
        <f>YEAR(DmartSalesData[[#This Row],[order_date]])</f>
        <v>2023</v>
      </c>
      <c r="S5385" s="73"/>
    </row>
    <row r="5386" spans="1:19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 t="str">
        <f>IF(DmartSalesData[[#This Row],[sales]]&gt;4000,"High Category",IF(DmartSalesData[[#This Row],[sales]]&gt;2000,"Medium Category","Low Category"))</f>
        <v>High Category</v>
      </c>
      <c r="G5386" s="2">
        <v>0.42</v>
      </c>
      <c r="H5386" s="24">
        <f t="shared" si="168"/>
        <v>1944.0120000000002</v>
      </c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63" t="str">
        <f>IF(AND(DmartSalesData[[#This Row],[sales]]&gt;3000,DmartSalesData[[#This Row],[profit]]&gt;500),"Good","Not Good")</f>
        <v>Good</v>
      </c>
      <c r="R5386" s="73">
        <f>YEAR(DmartSalesData[[#This Row],[order_date]])</f>
        <v>2023</v>
      </c>
      <c r="S5386" s="73"/>
    </row>
    <row r="5387" spans="1:19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 t="str">
        <f>IF(DmartSalesData[[#This Row],[sales]]&gt;4000,"High Category",IF(DmartSalesData[[#This Row],[sales]]&gt;2000,"Medium Category","Low Category"))</f>
        <v>High Category</v>
      </c>
      <c r="G5387" s="2">
        <v>0.35</v>
      </c>
      <c r="H5387" s="24">
        <f t="shared" si="168"/>
        <v>1521.0439999999999</v>
      </c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63" t="str">
        <f>IF(AND(DmartSalesData[[#This Row],[sales]]&gt;3000,DmartSalesData[[#This Row],[profit]]&gt;500),"Good","Not Good")</f>
        <v>Good</v>
      </c>
      <c r="R5387" s="73">
        <f>YEAR(DmartSalesData[[#This Row],[order_date]])</f>
        <v>2024</v>
      </c>
      <c r="S5387" s="73"/>
    </row>
    <row r="5388" spans="1:19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 t="str">
        <f>IF(DmartSalesData[[#This Row],[sales]]&gt;4000,"High Category",IF(DmartSalesData[[#This Row],[sales]]&gt;2000,"Medium Category","Low Category"))</f>
        <v>Low Category</v>
      </c>
      <c r="G5388" s="2">
        <v>0.46</v>
      </c>
      <c r="H5388" s="24">
        <f t="shared" si="168"/>
        <v>612.15420000000006</v>
      </c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63" t="str">
        <f>IF(AND(DmartSalesData[[#This Row],[sales]]&gt;3000,DmartSalesData[[#This Row],[profit]]&gt;500),"Good","Not Good")</f>
        <v>Not Good</v>
      </c>
      <c r="R5388" s="73">
        <f>YEAR(DmartSalesData[[#This Row],[order_date]])</f>
        <v>2023</v>
      </c>
      <c r="S5388" s="73"/>
    </row>
    <row r="5389" spans="1:19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 t="str">
        <f>IF(DmartSalesData[[#This Row],[sales]]&gt;4000,"High Category",IF(DmartSalesData[[#This Row],[sales]]&gt;2000,"Medium Category","Low Category"))</f>
        <v>High Category</v>
      </c>
      <c r="G5389" s="2">
        <v>0.02</v>
      </c>
      <c r="H5389" s="24">
        <f t="shared" si="168"/>
        <v>98.9846</v>
      </c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63" t="str">
        <f>IF(AND(DmartSalesData[[#This Row],[sales]]&gt;3000,DmartSalesData[[#This Row],[profit]]&gt;500),"Good","Not Good")</f>
        <v>Good</v>
      </c>
      <c r="R5389" s="73">
        <f>YEAR(DmartSalesData[[#This Row],[order_date]])</f>
        <v>2024</v>
      </c>
      <c r="S5389" s="73"/>
    </row>
    <row r="5390" spans="1:19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 t="str">
        <f>IF(DmartSalesData[[#This Row],[sales]]&gt;4000,"High Category",IF(DmartSalesData[[#This Row],[sales]]&gt;2000,"Medium Category","Low Category"))</f>
        <v>Medium Category</v>
      </c>
      <c r="G5390" s="2">
        <v>0.12</v>
      </c>
      <c r="H5390" s="24">
        <f t="shared" si="168"/>
        <v>405.47280000000001</v>
      </c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63" t="str">
        <f>IF(AND(DmartSalesData[[#This Row],[sales]]&gt;3000,DmartSalesData[[#This Row],[profit]]&gt;500),"Good","Not Good")</f>
        <v>Not Good</v>
      </c>
      <c r="R5390" s="73">
        <f>YEAR(DmartSalesData[[#This Row],[order_date]])</f>
        <v>2023</v>
      </c>
      <c r="S5390" s="73"/>
    </row>
    <row r="5391" spans="1:19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 t="str">
        <f>IF(DmartSalesData[[#This Row],[sales]]&gt;4000,"High Category",IF(DmartSalesData[[#This Row],[sales]]&gt;2000,"Medium Category","Low Category"))</f>
        <v>Low Category</v>
      </c>
      <c r="G5391" s="2">
        <v>0.18</v>
      </c>
      <c r="H5391" s="24">
        <f t="shared" si="168"/>
        <v>270.34019999999998</v>
      </c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63" t="str">
        <f>IF(AND(DmartSalesData[[#This Row],[sales]]&gt;3000,DmartSalesData[[#This Row],[profit]]&gt;500),"Good","Not Good")</f>
        <v>Not Good</v>
      </c>
      <c r="R5391" s="73">
        <f>YEAR(DmartSalesData[[#This Row],[order_date]])</f>
        <v>2024</v>
      </c>
      <c r="S5391" s="73"/>
    </row>
    <row r="5392" spans="1:19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 t="str">
        <f>IF(DmartSalesData[[#This Row],[sales]]&gt;4000,"High Category",IF(DmartSalesData[[#This Row],[sales]]&gt;2000,"Medium Category","Low Category"))</f>
        <v>Medium Category</v>
      </c>
      <c r="G5392" s="2">
        <v>0.08</v>
      </c>
      <c r="H5392" s="24">
        <f t="shared" si="168"/>
        <v>274.96640000000002</v>
      </c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63" t="str">
        <f>IF(AND(DmartSalesData[[#This Row],[sales]]&gt;3000,DmartSalesData[[#This Row],[profit]]&gt;500),"Good","Not Good")</f>
        <v>Good</v>
      </c>
      <c r="R5392" s="73">
        <f>YEAR(DmartSalesData[[#This Row],[order_date]])</f>
        <v>2023</v>
      </c>
      <c r="S5392" s="73"/>
    </row>
    <row r="5393" spans="1:19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 t="str">
        <f>IF(DmartSalesData[[#This Row],[sales]]&gt;4000,"High Category",IF(DmartSalesData[[#This Row],[sales]]&gt;2000,"Medium Category","Low Category"))</f>
        <v>Medium Category</v>
      </c>
      <c r="G5393" s="2">
        <v>0.41</v>
      </c>
      <c r="H5393" s="24">
        <f t="shared" si="168"/>
        <v>1379.4941999999999</v>
      </c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63" t="str">
        <f>IF(AND(DmartSalesData[[#This Row],[sales]]&gt;3000,DmartSalesData[[#This Row],[profit]]&gt;500),"Good","Not Good")</f>
        <v>Not Good</v>
      </c>
      <c r="R5393" s="73">
        <f>YEAR(DmartSalesData[[#This Row],[order_date]])</f>
        <v>2023</v>
      </c>
      <c r="S5393" s="73"/>
    </row>
    <row r="5394" spans="1:19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 t="str">
        <f>IF(DmartSalesData[[#This Row],[sales]]&gt;4000,"High Category",IF(DmartSalesData[[#This Row],[sales]]&gt;2000,"Medium Category","Low Category"))</f>
        <v>Medium Category</v>
      </c>
      <c r="G5394" s="2">
        <v>0.38</v>
      </c>
      <c r="H5394" s="24">
        <f t="shared" si="168"/>
        <v>1166.7329999999999</v>
      </c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63" t="str">
        <f>IF(AND(DmartSalesData[[#This Row],[sales]]&gt;3000,DmartSalesData[[#This Row],[profit]]&gt;500),"Good","Not Good")</f>
        <v>Good</v>
      </c>
      <c r="R5394" s="73">
        <f>YEAR(DmartSalesData[[#This Row],[order_date]])</f>
        <v>2023</v>
      </c>
      <c r="S5394" s="73"/>
    </row>
    <row r="5395" spans="1:19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 t="str">
        <f>IF(DmartSalesData[[#This Row],[sales]]&gt;4000,"High Category",IF(DmartSalesData[[#This Row],[sales]]&gt;2000,"Medium Category","Low Category"))</f>
        <v>Medium Category</v>
      </c>
      <c r="G5395" s="2">
        <v>0.39</v>
      </c>
      <c r="H5395" s="24">
        <f t="shared" si="168"/>
        <v>1399.0509</v>
      </c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63" t="str">
        <f>IF(AND(DmartSalesData[[#This Row],[sales]]&gt;3000,DmartSalesData[[#This Row],[profit]]&gt;500),"Good","Not Good")</f>
        <v>Good</v>
      </c>
      <c r="R5395" s="73">
        <f>YEAR(DmartSalesData[[#This Row],[order_date]])</f>
        <v>2023</v>
      </c>
      <c r="S5395" s="73"/>
    </row>
    <row r="5396" spans="1:19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 t="str">
        <f>IF(DmartSalesData[[#This Row],[sales]]&gt;4000,"High Category",IF(DmartSalesData[[#This Row],[sales]]&gt;2000,"Medium Category","Low Category"))</f>
        <v>Low Category</v>
      </c>
      <c r="G5396" s="2">
        <v>0.15</v>
      </c>
      <c r="H5396" s="24">
        <f t="shared" si="168"/>
        <v>212.21250000000001</v>
      </c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63" t="str">
        <f>IF(AND(DmartSalesData[[#This Row],[sales]]&gt;3000,DmartSalesData[[#This Row],[profit]]&gt;500),"Good","Not Good")</f>
        <v>Not Good</v>
      </c>
      <c r="R5396" s="73">
        <f>YEAR(DmartSalesData[[#This Row],[order_date]])</f>
        <v>2023</v>
      </c>
      <c r="S5396" s="73"/>
    </row>
    <row r="5397" spans="1:19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 t="str">
        <f>IF(DmartSalesData[[#This Row],[sales]]&gt;4000,"High Category",IF(DmartSalesData[[#This Row],[sales]]&gt;2000,"Medium Category","Low Category"))</f>
        <v>High Category</v>
      </c>
      <c r="G5397" s="2">
        <v>0.38</v>
      </c>
      <c r="H5397" s="24">
        <f t="shared" si="168"/>
        <v>1860.8714</v>
      </c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63" t="str">
        <f>IF(AND(DmartSalesData[[#This Row],[sales]]&gt;3000,DmartSalesData[[#This Row],[profit]]&gt;500),"Good","Not Good")</f>
        <v>Good</v>
      </c>
      <c r="R5397" s="73">
        <f>YEAR(DmartSalesData[[#This Row],[order_date]])</f>
        <v>2024</v>
      </c>
      <c r="S5397" s="73"/>
    </row>
    <row r="5398" spans="1:19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 t="str">
        <f>IF(DmartSalesData[[#This Row],[sales]]&gt;4000,"High Category",IF(DmartSalesData[[#This Row],[sales]]&gt;2000,"Medium Category","Low Category"))</f>
        <v>High Category</v>
      </c>
      <c r="G5398" s="2">
        <v>0.06</v>
      </c>
      <c r="H5398" s="24">
        <f t="shared" si="168"/>
        <v>258.22139999999996</v>
      </c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63" t="str">
        <f>IF(AND(DmartSalesData[[#This Row],[sales]]&gt;3000,DmartSalesData[[#This Row],[profit]]&gt;500),"Good","Not Good")</f>
        <v>Good</v>
      </c>
      <c r="R5398" s="73">
        <f>YEAR(DmartSalesData[[#This Row],[order_date]])</f>
        <v>2023</v>
      </c>
      <c r="S5398" s="73"/>
    </row>
    <row r="5399" spans="1:19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 t="str">
        <f>IF(DmartSalesData[[#This Row],[sales]]&gt;4000,"High Category",IF(DmartSalesData[[#This Row],[sales]]&gt;2000,"Medium Category","Low Category"))</f>
        <v>Medium Category</v>
      </c>
      <c r="G5399" s="2">
        <v>0.05</v>
      </c>
      <c r="H5399" s="24">
        <f t="shared" si="168"/>
        <v>187.70650000000001</v>
      </c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63" t="str">
        <f>IF(AND(DmartSalesData[[#This Row],[sales]]&gt;3000,DmartSalesData[[#This Row],[profit]]&gt;500),"Good","Not Good")</f>
        <v>Good</v>
      </c>
      <c r="R5399" s="73">
        <f>YEAR(DmartSalesData[[#This Row],[order_date]])</f>
        <v>2024</v>
      </c>
      <c r="S5399" s="73"/>
    </row>
    <row r="5400" spans="1:19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 t="str">
        <f>IF(DmartSalesData[[#This Row],[sales]]&gt;4000,"High Category",IF(DmartSalesData[[#This Row],[sales]]&gt;2000,"Medium Category","Low Category"))</f>
        <v>Low Category</v>
      </c>
      <c r="G5400" s="2">
        <v>0.28999999999999998</v>
      </c>
      <c r="H5400" s="24">
        <f t="shared" si="168"/>
        <v>66.378099999999989</v>
      </c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63" t="str">
        <f>IF(AND(DmartSalesData[[#This Row],[sales]]&gt;3000,DmartSalesData[[#This Row],[profit]]&gt;500),"Good","Not Good")</f>
        <v>Not Good</v>
      </c>
      <c r="R5400" s="73">
        <f>YEAR(DmartSalesData[[#This Row],[order_date]])</f>
        <v>2024</v>
      </c>
      <c r="S5400" s="73"/>
    </row>
    <row r="5401" spans="1:19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 t="str">
        <f>IF(DmartSalesData[[#This Row],[sales]]&gt;4000,"High Category",IF(DmartSalesData[[#This Row],[sales]]&gt;2000,"Medium Category","Low Category"))</f>
        <v>Medium Category</v>
      </c>
      <c r="G5401" s="2">
        <v>0.02</v>
      </c>
      <c r="H5401" s="24">
        <f t="shared" si="168"/>
        <v>59.857799999999997</v>
      </c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63" t="str">
        <f>IF(AND(DmartSalesData[[#This Row],[sales]]&gt;3000,DmartSalesData[[#This Row],[profit]]&gt;500),"Good","Not Good")</f>
        <v>Not Good</v>
      </c>
      <c r="R5401" s="73">
        <f>YEAR(DmartSalesData[[#This Row],[order_date]])</f>
        <v>2023</v>
      </c>
      <c r="S5401" s="73"/>
    </row>
    <row r="5402" spans="1:19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 t="str">
        <f>IF(DmartSalesData[[#This Row],[sales]]&gt;4000,"High Category",IF(DmartSalesData[[#This Row],[sales]]&gt;2000,"Medium Category","Low Category"))</f>
        <v>Medium Category</v>
      </c>
      <c r="G5402" s="2">
        <v>0.47</v>
      </c>
      <c r="H5402" s="24">
        <f t="shared" si="168"/>
        <v>1674.0319</v>
      </c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63" t="str">
        <f>IF(AND(DmartSalesData[[#This Row],[sales]]&gt;3000,DmartSalesData[[#This Row],[profit]]&gt;500),"Good","Not Good")</f>
        <v>Not Good</v>
      </c>
      <c r="R5402" s="73">
        <f>YEAR(DmartSalesData[[#This Row],[order_date]])</f>
        <v>2023</v>
      </c>
      <c r="S5402" s="73"/>
    </row>
    <row r="5403" spans="1:19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 t="str">
        <f>IF(DmartSalesData[[#This Row],[sales]]&gt;4000,"High Category",IF(DmartSalesData[[#This Row],[sales]]&gt;2000,"Medium Category","Low Category"))</f>
        <v>High Category</v>
      </c>
      <c r="G5403" s="2">
        <v>0.16</v>
      </c>
      <c r="H5403" s="24">
        <f t="shared" si="168"/>
        <v>685.61440000000005</v>
      </c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63" t="str">
        <f>IF(AND(DmartSalesData[[#This Row],[sales]]&gt;3000,DmartSalesData[[#This Row],[profit]]&gt;500),"Good","Not Good")</f>
        <v>Good</v>
      </c>
      <c r="R5403" s="73">
        <f>YEAR(DmartSalesData[[#This Row],[order_date]])</f>
        <v>2023</v>
      </c>
      <c r="S5403" s="73"/>
    </row>
    <row r="5404" spans="1:19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 t="str">
        <f>IF(DmartSalesData[[#This Row],[sales]]&gt;4000,"High Category",IF(DmartSalesData[[#This Row],[sales]]&gt;2000,"Medium Category","Low Category"))</f>
        <v>High Category</v>
      </c>
      <c r="G5404" s="2">
        <v>0.24</v>
      </c>
      <c r="H5404" s="24">
        <f t="shared" si="168"/>
        <v>1136.6807999999999</v>
      </c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63" t="str">
        <f>IF(AND(DmartSalesData[[#This Row],[sales]]&gt;3000,DmartSalesData[[#This Row],[profit]]&gt;500),"Good","Not Good")</f>
        <v>Good</v>
      </c>
      <c r="R5404" s="73">
        <f>YEAR(DmartSalesData[[#This Row],[order_date]])</f>
        <v>2023</v>
      </c>
      <c r="S5404" s="73"/>
    </row>
    <row r="5405" spans="1:19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 t="str">
        <f>IF(DmartSalesData[[#This Row],[sales]]&gt;4000,"High Category",IF(DmartSalesData[[#This Row],[sales]]&gt;2000,"Medium Category","Low Category"))</f>
        <v>High Category</v>
      </c>
      <c r="G5405" s="2">
        <v>0.41</v>
      </c>
      <c r="H5405" s="24">
        <f t="shared" si="168"/>
        <v>1880.9488000000001</v>
      </c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63" t="str">
        <f>IF(AND(DmartSalesData[[#This Row],[sales]]&gt;3000,DmartSalesData[[#This Row],[profit]]&gt;500),"Good","Not Good")</f>
        <v>Good</v>
      </c>
      <c r="R5405" s="73">
        <f>YEAR(DmartSalesData[[#This Row],[order_date]])</f>
        <v>2024</v>
      </c>
      <c r="S5405" s="73"/>
    </row>
    <row r="5406" spans="1:19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 t="str">
        <f>IF(DmartSalesData[[#This Row],[sales]]&gt;4000,"High Category",IF(DmartSalesData[[#This Row],[sales]]&gt;2000,"Medium Category","Low Category"))</f>
        <v>Medium Category</v>
      </c>
      <c r="G5406" s="2">
        <v>0.2</v>
      </c>
      <c r="H5406" s="24">
        <f t="shared" si="168"/>
        <v>417.92399999999998</v>
      </c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63" t="str">
        <f>IF(AND(DmartSalesData[[#This Row],[sales]]&gt;3000,DmartSalesData[[#This Row],[profit]]&gt;500),"Good","Not Good")</f>
        <v>Not Good</v>
      </c>
      <c r="R5406" s="73">
        <f>YEAR(DmartSalesData[[#This Row],[order_date]])</f>
        <v>2024</v>
      </c>
      <c r="S5406" s="73"/>
    </row>
    <row r="5407" spans="1:19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 t="str">
        <f>IF(DmartSalesData[[#This Row],[sales]]&gt;4000,"High Category",IF(DmartSalesData[[#This Row],[sales]]&gt;2000,"Medium Category","Low Category"))</f>
        <v>High Category</v>
      </c>
      <c r="G5407" s="2">
        <v>0.22</v>
      </c>
      <c r="H5407" s="24">
        <f t="shared" si="168"/>
        <v>988.42919999999992</v>
      </c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63" t="str">
        <f>IF(AND(DmartSalesData[[#This Row],[sales]]&gt;3000,DmartSalesData[[#This Row],[profit]]&gt;500),"Good","Not Good")</f>
        <v>Not Good</v>
      </c>
      <c r="R5407" s="73">
        <f>YEAR(DmartSalesData[[#This Row],[order_date]])</f>
        <v>2023</v>
      </c>
      <c r="S5407" s="73"/>
    </row>
    <row r="5408" spans="1:19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 t="str">
        <f>IF(DmartSalesData[[#This Row],[sales]]&gt;4000,"High Category",IF(DmartSalesData[[#This Row],[sales]]&gt;2000,"Medium Category","Low Category"))</f>
        <v>Low Category</v>
      </c>
      <c r="G5408" s="2">
        <v>0.17</v>
      </c>
      <c r="H5408" s="24">
        <f t="shared" si="168"/>
        <v>17.623900000000003</v>
      </c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63" t="str">
        <f>IF(AND(DmartSalesData[[#This Row],[sales]]&gt;3000,DmartSalesData[[#This Row],[profit]]&gt;500),"Good","Not Good")</f>
        <v>Not Good</v>
      </c>
      <c r="R5408" s="73">
        <f>YEAR(DmartSalesData[[#This Row],[order_date]])</f>
        <v>2024</v>
      </c>
      <c r="S5408" s="73"/>
    </row>
    <row r="5409" spans="1:19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 t="str">
        <f>IF(DmartSalesData[[#This Row],[sales]]&gt;4000,"High Category",IF(DmartSalesData[[#This Row],[sales]]&gt;2000,"Medium Category","Low Category"))</f>
        <v>Low Category</v>
      </c>
      <c r="G5409" s="2">
        <v>0.18</v>
      </c>
      <c r="H5409" s="24">
        <f t="shared" si="168"/>
        <v>328.00139999999999</v>
      </c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63" t="str">
        <f>IF(AND(DmartSalesData[[#This Row],[sales]]&gt;3000,DmartSalesData[[#This Row],[profit]]&gt;500),"Good","Not Good")</f>
        <v>Not Good</v>
      </c>
      <c r="R5409" s="73">
        <f>YEAR(DmartSalesData[[#This Row],[order_date]])</f>
        <v>2023</v>
      </c>
      <c r="S5409" s="73"/>
    </row>
    <row r="5410" spans="1:19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 t="str">
        <f>IF(DmartSalesData[[#This Row],[sales]]&gt;4000,"High Category",IF(DmartSalesData[[#This Row],[sales]]&gt;2000,"Medium Category","Low Category"))</f>
        <v>Low Category</v>
      </c>
      <c r="G5410" s="2">
        <v>0.23</v>
      </c>
      <c r="H5410" s="24">
        <f t="shared" si="168"/>
        <v>151.34460000000001</v>
      </c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63" t="str">
        <f>IF(AND(DmartSalesData[[#This Row],[sales]]&gt;3000,DmartSalesData[[#This Row],[profit]]&gt;500),"Good","Not Good")</f>
        <v>Not Good</v>
      </c>
      <c r="R5410" s="73">
        <f>YEAR(DmartSalesData[[#This Row],[order_date]])</f>
        <v>2024</v>
      </c>
      <c r="S5410" s="73"/>
    </row>
    <row r="5411" spans="1:19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 t="str">
        <f>IF(DmartSalesData[[#This Row],[sales]]&gt;4000,"High Category",IF(DmartSalesData[[#This Row],[sales]]&gt;2000,"Medium Category","Low Category"))</f>
        <v>High Category</v>
      </c>
      <c r="G5411" s="2">
        <v>0.47</v>
      </c>
      <c r="H5411" s="24">
        <f t="shared" si="168"/>
        <v>2080.7040999999999</v>
      </c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63" t="str">
        <f>IF(AND(DmartSalesData[[#This Row],[sales]]&gt;3000,DmartSalesData[[#This Row],[profit]]&gt;500),"Good","Not Good")</f>
        <v>Good</v>
      </c>
      <c r="R5411" s="73">
        <f>YEAR(DmartSalesData[[#This Row],[order_date]])</f>
        <v>2023</v>
      </c>
      <c r="S5411" s="73"/>
    </row>
    <row r="5412" spans="1:19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 t="str">
        <f>IF(DmartSalesData[[#This Row],[sales]]&gt;4000,"High Category",IF(DmartSalesData[[#This Row],[sales]]&gt;2000,"Medium Category","Low Category"))</f>
        <v>High Category</v>
      </c>
      <c r="G5412" s="2">
        <v>0.47</v>
      </c>
      <c r="H5412" s="24">
        <f t="shared" si="168"/>
        <v>2184.1416999999997</v>
      </c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63" t="str">
        <f>IF(AND(DmartSalesData[[#This Row],[sales]]&gt;3000,DmartSalesData[[#This Row],[profit]]&gt;500),"Good","Not Good")</f>
        <v>Not Good</v>
      </c>
      <c r="R5412" s="73">
        <f>YEAR(DmartSalesData[[#This Row],[order_date]])</f>
        <v>2024</v>
      </c>
      <c r="S5412" s="73"/>
    </row>
    <row r="5413" spans="1:19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 t="str">
        <f>IF(DmartSalesData[[#This Row],[sales]]&gt;4000,"High Category",IF(DmartSalesData[[#This Row],[sales]]&gt;2000,"Medium Category","Low Category"))</f>
        <v>Low Category</v>
      </c>
      <c r="G5413" s="2">
        <v>0.27</v>
      </c>
      <c r="H5413" s="24">
        <f t="shared" si="168"/>
        <v>365.69880000000006</v>
      </c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63" t="str">
        <f>IF(AND(DmartSalesData[[#This Row],[sales]]&gt;3000,DmartSalesData[[#This Row],[profit]]&gt;500),"Good","Not Good")</f>
        <v>Not Good</v>
      </c>
      <c r="R5413" s="73">
        <f>YEAR(DmartSalesData[[#This Row],[order_date]])</f>
        <v>2023</v>
      </c>
      <c r="S5413" s="73"/>
    </row>
    <row r="5414" spans="1:19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 t="str">
        <f>IF(DmartSalesData[[#This Row],[sales]]&gt;4000,"High Category",IF(DmartSalesData[[#This Row],[sales]]&gt;2000,"Medium Category","Low Category"))</f>
        <v>Low Category</v>
      </c>
      <c r="G5414" s="2">
        <v>0.23</v>
      </c>
      <c r="H5414" s="24">
        <f t="shared" si="168"/>
        <v>436.95859999999999</v>
      </c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63" t="str">
        <f>IF(AND(DmartSalesData[[#This Row],[sales]]&gt;3000,DmartSalesData[[#This Row],[profit]]&gt;500),"Good","Not Good")</f>
        <v>Not Good</v>
      </c>
      <c r="R5414" s="73">
        <f>YEAR(DmartSalesData[[#This Row],[order_date]])</f>
        <v>2023</v>
      </c>
      <c r="S5414" s="73"/>
    </row>
    <row r="5415" spans="1:19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 t="str">
        <f>IF(DmartSalesData[[#This Row],[sales]]&gt;4000,"High Category",IF(DmartSalesData[[#This Row],[sales]]&gt;2000,"Medium Category","Low Category"))</f>
        <v>High Category</v>
      </c>
      <c r="G5415" s="2">
        <v>0.4</v>
      </c>
      <c r="H5415" s="24">
        <f t="shared" si="168"/>
        <v>1968.4</v>
      </c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63" t="str">
        <f>IF(AND(DmartSalesData[[#This Row],[sales]]&gt;3000,DmartSalesData[[#This Row],[profit]]&gt;500),"Good","Not Good")</f>
        <v>Good</v>
      </c>
      <c r="R5415" s="73">
        <f>YEAR(DmartSalesData[[#This Row],[order_date]])</f>
        <v>2023</v>
      </c>
      <c r="S5415" s="73"/>
    </row>
    <row r="5416" spans="1:19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 t="str">
        <f>IF(DmartSalesData[[#This Row],[sales]]&gt;4000,"High Category",IF(DmartSalesData[[#This Row],[sales]]&gt;2000,"Medium Category","Low Category"))</f>
        <v>Medium Category</v>
      </c>
      <c r="G5416" s="2">
        <v>0.34</v>
      </c>
      <c r="H5416" s="24">
        <f t="shared" si="168"/>
        <v>977.06140000000005</v>
      </c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63" t="str">
        <f>IF(AND(DmartSalesData[[#This Row],[sales]]&gt;3000,DmartSalesData[[#This Row],[profit]]&gt;500),"Good","Not Good")</f>
        <v>Not Good</v>
      </c>
      <c r="R5416" s="73">
        <f>YEAR(DmartSalesData[[#This Row],[order_date]])</f>
        <v>2024</v>
      </c>
      <c r="S5416" s="73"/>
    </row>
    <row r="5417" spans="1:19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 t="str">
        <f>IF(DmartSalesData[[#This Row],[sales]]&gt;4000,"High Category",IF(DmartSalesData[[#This Row],[sales]]&gt;2000,"Medium Category","Low Category"))</f>
        <v>Medium Category</v>
      </c>
      <c r="G5417" s="2">
        <v>0.44</v>
      </c>
      <c r="H5417" s="24">
        <f t="shared" si="168"/>
        <v>1115.6508000000001</v>
      </c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63" t="str">
        <f>IF(AND(DmartSalesData[[#This Row],[sales]]&gt;3000,DmartSalesData[[#This Row],[profit]]&gt;500),"Good","Not Good")</f>
        <v>Not Good</v>
      </c>
      <c r="R5417" s="73">
        <f>YEAR(DmartSalesData[[#This Row],[order_date]])</f>
        <v>2024</v>
      </c>
      <c r="S5417" s="73"/>
    </row>
    <row r="5418" spans="1:19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 t="str">
        <f>IF(DmartSalesData[[#This Row],[sales]]&gt;4000,"High Category",IF(DmartSalesData[[#This Row],[sales]]&gt;2000,"Medium Category","Low Category"))</f>
        <v>Medium Category</v>
      </c>
      <c r="G5418" s="2">
        <v>0.37</v>
      </c>
      <c r="H5418" s="24">
        <f t="shared" si="168"/>
        <v>944.28809999999999</v>
      </c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63" t="str">
        <f>IF(AND(DmartSalesData[[#This Row],[sales]]&gt;3000,DmartSalesData[[#This Row],[profit]]&gt;500),"Good","Not Good")</f>
        <v>Not Good</v>
      </c>
      <c r="R5418" s="73">
        <f>YEAR(DmartSalesData[[#This Row],[order_date]])</f>
        <v>2023</v>
      </c>
      <c r="S5418" s="73"/>
    </row>
    <row r="5419" spans="1:19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 t="str">
        <f>IF(DmartSalesData[[#This Row],[sales]]&gt;4000,"High Category",IF(DmartSalesData[[#This Row],[sales]]&gt;2000,"Medium Category","Low Category"))</f>
        <v>Medium Category</v>
      </c>
      <c r="G5419" s="2">
        <v>0.48</v>
      </c>
      <c r="H5419" s="24">
        <f t="shared" si="168"/>
        <v>1685.4336000000001</v>
      </c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63" t="str">
        <f>IF(AND(DmartSalesData[[#This Row],[sales]]&gt;3000,DmartSalesData[[#This Row],[profit]]&gt;500),"Good","Not Good")</f>
        <v>Good</v>
      </c>
      <c r="R5419" s="73">
        <f>YEAR(DmartSalesData[[#This Row],[order_date]])</f>
        <v>2024</v>
      </c>
      <c r="S5419" s="73"/>
    </row>
    <row r="5420" spans="1:19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 t="str">
        <f>IF(DmartSalesData[[#This Row],[sales]]&gt;4000,"High Category",IF(DmartSalesData[[#This Row],[sales]]&gt;2000,"Medium Category","Low Category"))</f>
        <v>High Category</v>
      </c>
      <c r="G5420" s="2">
        <v>0.44</v>
      </c>
      <c r="H5420" s="24">
        <f t="shared" si="168"/>
        <v>2101.9944</v>
      </c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63" t="str">
        <f>IF(AND(DmartSalesData[[#This Row],[sales]]&gt;3000,DmartSalesData[[#This Row],[profit]]&gt;500),"Good","Not Good")</f>
        <v>Good</v>
      </c>
      <c r="R5420" s="73">
        <f>YEAR(DmartSalesData[[#This Row],[order_date]])</f>
        <v>2023</v>
      </c>
      <c r="S5420" s="73"/>
    </row>
    <row r="5421" spans="1:19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 t="str">
        <f>IF(DmartSalesData[[#This Row],[sales]]&gt;4000,"High Category",IF(DmartSalesData[[#This Row],[sales]]&gt;2000,"Medium Category","Low Category"))</f>
        <v>Low Category</v>
      </c>
      <c r="G5421" s="2">
        <v>0.43</v>
      </c>
      <c r="H5421" s="24">
        <f t="shared" si="168"/>
        <v>815.47350000000006</v>
      </c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63" t="str">
        <f>IF(AND(DmartSalesData[[#This Row],[sales]]&gt;3000,DmartSalesData[[#This Row],[profit]]&gt;500),"Good","Not Good")</f>
        <v>Not Good</v>
      </c>
      <c r="R5421" s="73">
        <f>YEAR(DmartSalesData[[#This Row],[order_date]])</f>
        <v>2023</v>
      </c>
      <c r="S5421" s="73"/>
    </row>
    <row r="5422" spans="1:19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 t="str">
        <f>IF(DmartSalesData[[#This Row],[sales]]&gt;4000,"High Category",IF(DmartSalesData[[#This Row],[sales]]&gt;2000,"Medium Category","Low Category"))</f>
        <v>Low Category</v>
      </c>
      <c r="G5422" s="2">
        <v>0.2</v>
      </c>
      <c r="H5422" s="24">
        <f t="shared" si="168"/>
        <v>189.20400000000001</v>
      </c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63" t="str">
        <f>IF(AND(DmartSalesData[[#This Row],[sales]]&gt;3000,DmartSalesData[[#This Row],[profit]]&gt;500),"Good","Not Good")</f>
        <v>Not Good</v>
      </c>
      <c r="R5422" s="73">
        <f>YEAR(DmartSalesData[[#This Row],[order_date]])</f>
        <v>2024</v>
      </c>
      <c r="S5422" s="73"/>
    </row>
    <row r="5423" spans="1:19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 t="str">
        <f>IF(DmartSalesData[[#This Row],[sales]]&gt;4000,"High Category",IF(DmartSalesData[[#This Row],[sales]]&gt;2000,"Medium Category","Low Category"))</f>
        <v>Low Category</v>
      </c>
      <c r="G5423" s="2">
        <v>0.19</v>
      </c>
      <c r="H5423" s="24">
        <f t="shared" si="168"/>
        <v>191.24639999999999</v>
      </c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63" t="str">
        <f>IF(AND(DmartSalesData[[#This Row],[sales]]&gt;3000,DmartSalesData[[#This Row],[profit]]&gt;500),"Good","Not Good")</f>
        <v>Not Good</v>
      </c>
      <c r="R5423" s="73">
        <f>YEAR(DmartSalesData[[#This Row],[order_date]])</f>
        <v>2024</v>
      </c>
      <c r="S5423" s="73"/>
    </row>
    <row r="5424" spans="1:19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 t="str">
        <f>IF(DmartSalesData[[#This Row],[sales]]&gt;4000,"High Category",IF(DmartSalesData[[#This Row],[sales]]&gt;2000,"Medium Category","Low Category"))</f>
        <v>Low Category</v>
      </c>
      <c r="G5424" s="2">
        <v>0.37</v>
      </c>
      <c r="H5424" s="24">
        <f t="shared" si="168"/>
        <v>73.911199999999994</v>
      </c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63" t="str">
        <f>IF(AND(DmartSalesData[[#This Row],[sales]]&gt;3000,DmartSalesData[[#This Row],[profit]]&gt;500),"Good","Not Good")</f>
        <v>Not Good</v>
      </c>
      <c r="R5424" s="73">
        <f>YEAR(DmartSalesData[[#This Row],[order_date]])</f>
        <v>2023</v>
      </c>
      <c r="S5424" s="73"/>
    </row>
    <row r="5425" spans="1:19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 t="str">
        <f>IF(DmartSalesData[[#This Row],[sales]]&gt;4000,"High Category",IF(DmartSalesData[[#This Row],[sales]]&gt;2000,"Medium Category","Low Category"))</f>
        <v>Medium Category</v>
      </c>
      <c r="G5425" s="2">
        <v>0.04</v>
      </c>
      <c r="H5425" s="24">
        <f t="shared" si="168"/>
        <v>112.86040000000001</v>
      </c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63" t="str">
        <f>IF(AND(DmartSalesData[[#This Row],[sales]]&gt;3000,DmartSalesData[[#This Row],[profit]]&gt;500),"Good","Not Good")</f>
        <v>Not Good</v>
      </c>
      <c r="R5425" s="73">
        <f>YEAR(DmartSalesData[[#This Row],[order_date]])</f>
        <v>2023</v>
      </c>
      <c r="S5425" s="73"/>
    </row>
    <row r="5426" spans="1:19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 t="str">
        <f>IF(DmartSalesData[[#This Row],[sales]]&gt;4000,"High Category",IF(DmartSalesData[[#This Row],[sales]]&gt;2000,"Medium Category","Low Category"))</f>
        <v>High Category</v>
      </c>
      <c r="G5426" s="2">
        <v>0.16</v>
      </c>
      <c r="H5426" s="24">
        <f t="shared" si="168"/>
        <v>744.42719999999997</v>
      </c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63" t="str">
        <f>IF(AND(DmartSalesData[[#This Row],[sales]]&gt;3000,DmartSalesData[[#This Row],[profit]]&gt;500),"Good","Not Good")</f>
        <v>Not Good</v>
      </c>
      <c r="R5426" s="73">
        <f>YEAR(DmartSalesData[[#This Row],[order_date]])</f>
        <v>2023</v>
      </c>
      <c r="S5426" s="73"/>
    </row>
    <row r="5427" spans="1:19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 t="str">
        <f>IF(DmartSalesData[[#This Row],[sales]]&gt;4000,"High Category",IF(DmartSalesData[[#This Row],[sales]]&gt;2000,"Medium Category","Low Category"))</f>
        <v>Medium Category</v>
      </c>
      <c r="G5427" s="2">
        <v>0.47</v>
      </c>
      <c r="H5427" s="24">
        <f t="shared" si="168"/>
        <v>1689.2175999999999</v>
      </c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63" t="str">
        <f>IF(AND(DmartSalesData[[#This Row],[sales]]&gt;3000,DmartSalesData[[#This Row],[profit]]&gt;500),"Good","Not Good")</f>
        <v>Good</v>
      </c>
      <c r="R5427" s="73">
        <f>YEAR(DmartSalesData[[#This Row],[order_date]])</f>
        <v>2024</v>
      </c>
      <c r="S5427" s="73"/>
    </row>
    <row r="5428" spans="1:19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 t="str">
        <f>IF(DmartSalesData[[#This Row],[sales]]&gt;4000,"High Category",IF(DmartSalesData[[#This Row],[sales]]&gt;2000,"Medium Category","Low Category"))</f>
        <v>High Category</v>
      </c>
      <c r="G5428" s="2">
        <v>0.23</v>
      </c>
      <c r="H5428" s="24">
        <f t="shared" si="168"/>
        <v>1142.0718999999999</v>
      </c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63" t="str">
        <f>IF(AND(DmartSalesData[[#This Row],[sales]]&gt;3000,DmartSalesData[[#This Row],[profit]]&gt;500),"Good","Not Good")</f>
        <v>Not Good</v>
      </c>
      <c r="R5428" s="73">
        <f>YEAR(DmartSalesData[[#This Row],[order_date]])</f>
        <v>2024</v>
      </c>
      <c r="S5428" s="73"/>
    </row>
    <row r="5429" spans="1:19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 t="str">
        <f>IF(DmartSalesData[[#This Row],[sales]]&gt;4000,"High Category",IF(DmartSalesData[[#This Row],[sales]]&gt;2000,"Medium Category","Low Category"))</f>
        <v>High Category</v>
      </c>
      <c r="G5429" s="2">
        <v>0.13</v>
      </c>
      <c r="H5429" s="24">
        <f t="shared" si="168"/>
        <v>592.36840000000007</v>
      </c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63" t="str">
        <f>IF(AND(DmartSalesData[[#This Row],[sales]]&gt;3000,DmartSalesData[[#This Row],[profit]]&gt;500),"Good","Not Good")</f>
        <v>Good</v>
      </c>
      <c r="R5429" s="73">
        <f>YEAR(DmartSalesData[[#This Row],[order_date]])</f>
        <v>2024</v>
      </c>
      <c r="S5429" s="73"/>
    </row>
    <row r="5430" spans="1:19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 t="str">
        <f>IF(DmartSalesData[[#This Row],[sales]]&gt;4000,"High Category",IF(DmartSalesData[[#This Row],[sales]]&gt;2000,"Medium Category","Low Category"))</f>
        <v>Medium Category</v>
      </c>
      <c r="G5430" s="2">
        <v>0.24</v>
      </c>
      <c r="H5430" s="24">
        <f t="shared" si="168"/>
        <v>602.42399999999998</v>
      </c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63" t="str">
        <f>IF(AND(DmartSalesData[[#This Row],[sales]]&gt;3000,DmartSalesData[[#This Row],[profit]]&gt;500),"Good","Not Good")</f>
        <v>Not Good</v>
      </c>
      <c r="R5430" s="73">
        <f>YEAR(DmartSalesData[[#This Row],[order_date]])</f>
        <v>2024</v>
      </c>
      <c r="S5430" s="73"/>
    </row>
    <row r="5431" spans="1:19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 t="str">
        <f>IF(DmartSalesData[[#This Row],[sales]]&gt;4000,"High Category",IF(DmartSalesData[[#This Row],[sales]]&gt;2000,"Medium Category","Low Category"))</f>
        <v>Medium Category</v>
      </c>
      <c r="G5431" s="2">
        <v>0.14000000000000001</v>
      </c>
      <c r="H5431" s="24">
        <f t="shared" si="168"/>
        <v>347.77260000000007</v>
      </c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63" t="str">
        <f>IF(AND(DmartSalesData[[#This Row],[sales]]&gt;3000,DmartSalesData[[#This Row],[profit]]&gt;500),"Good","Not Good")</f>
        <v>Not Good</v>
      </c>
      <c r="R5431" s="73">
        <f>YEAR(DmartSalesData[[#This Row],[order_date]])</f>
        <v>2023</v>
      </c>
      <c r="S5431" s="73"/>
    </row>
    <row r="5432" spans="1:19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 t="str">
        <f>IF(DmartSalesData[[#This Row],[sales]]&gt;4000,"High Category",IF(DmartSalesData[[#This Row],[sales]]&gt;2000,"Medium Category","Low Category"))</f>
        <v>Medium Category</v>
      </c>
      <c r="G5432" s="2">
        <v>0.38</v>
      </c>
      <c r="H5432" s="24">
        <f t="shared" si="168"/>
        <v>1208.001</v>
      </c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63" t="str">
        <f>IF(AND(DmartSalesData[[#This Row],[sales]]&gt;3000,DmartSalesData[[#This Row],[profit]]&gt;500),"Good","Not Good")</f>
        <v>Good</v>
      </c>
      <c r="R5432" s="73">
        <f>YEAR(DmartSalesData[[#This Row],[order_date]])</f>
        <v>2024</v>
      </c>
      <c r="S5432" s="73"/>
    </row>
    <row r="5433" spans="1:19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 t="str">
        <f>IF(DmartSalesData[[#This Row],[sales]]&gt;4000,"High Category",IF(DmartSalesData[[#This Row],[sales]]&gt;2000,"Medium Category","Low Category"))</f>
        <v>Low Category</v>
      </c>
      <c r="G5433" s="2">
        <v>0.43</v>
      </c>
      <c r="H5433" s="24">
        <f t="shared" si="168"/>
        <v>276.73939999999999</v>
      </c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63" t="str">
        <f>IF(AND(DmartSalesData[[#This Row],[sales]]&gt;3000,DmartSalesData[[#This Row],[profit]]&gt;500),"Good","Not Good")</f>
        <v>Not Good</v>
      </c>
      <c r="R5433" s="73">
        <f>YEAR(DmartSalesData[[#This Row],[order_date]])</f>
        <v>2024</v>
      </c>
      <c r="S5433" s="73"/>
    </row>
    <row r="5434" spans="1:19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 t="str">
        <f>IF(DmartSalesData[[#This Row],[sales]]&gt;4000,"High Category",IF(DmartSalesData[[#This Row],[sales]]&gt;2000,"Medium Category","Low Category"))</f>
        <v>Medium Category</v>
      </c>
      <c r="G5434" s="2">
        <v>0.39</v>
      </c>
      <c r="H5434" s="24">
        <f t="shared" si="168"/>
        <v>1200.2835</v>
      </c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63" t="str">
        <f>IF(AND(DmartSalesData[[#This Row],[sales]]&gt;3000,DmartSalesData[[#This Row],[profit]]&gt;500),"Good","Not Good")</f>
        <v>Not Good</v>
      </c>
      <c r="R5434" s="73">
        <f>YEAR(DmartSalesData[[#This Row],[order_date]])</f>
        <v>2024</v>
      </c>
      <c r="S5434" s="73"/>
    </row>
    <row r="5435" spans="1:19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 t="str">
        <f>IF(DmartSalesData[[#This Row],[sales]]&gt;4000,"High Category",IF(DmartSalesData[[#This Row],[sales]]&gt;2000,"Medium Category","Low Category"))</f>
        <v>Medium Category</v>
      </c>
      <c r="G5435" s="2">
        <v>7.0000000000000007E-2</v>
      </c>
      <c r="H5435" s="24">
        <f t="shared" si="168"/>
        <v>166.17720000000003</v>
      </c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63" t="str">
        <f>IF(AND(DmartSalesData[[#This Row],[sales]]&gt;3000,DmartSalesData[[#This Row],[profit]]&gt;500),"Good","Not Good")</f>
        <v>Not Good</v>
      </c>
      <c r="R5435" s="73">
        <f>YEAR(DmartSalesData[[#This Row],[order_date]])</f>
        <v>2024</v>
      </c>
      <c r="S5435" s="73"/>
    </row>
    <row r="5436" spans="1:19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 t="str">
        <f>IF(DmartSalesData[[#This Row],[sales]]&gt;4000,"High Category",IF(DmartSalesData[[#This Row],[sales]]&gt;2000,"Medium Category","Low Category"))</f>
        <v>Medium Category</v>
      </c>
      <c r="G5436" s="2">
        <v>0.17</v>
      </c>
      <c r="H5436" s="24">
        <f t="shared" si="168"/>
        <v>552.40309999999999</v>
      </c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63" t="str">
        <f>IF(AND(DmartSalesData[[#This Row],[sales]]&gt;3000,DmartSalesData[[#This Row],[profit]]&gt;500),"Good","Not Good")</f>
        <v>Good</v>
      </c>
      <c r="R5436" s="73">
        <f>YEAR(DmartSalesData[[#This Row],[order_date]])</f>
        <v>2024</v>
      </c>
      <c r="S5436" s="73"/>
    </row>
    <row r="5437" spans="1:19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 t="str">
        <f>IF(DmartSalesData[[#This Row],[sales]]&gt;4000,"High Category",IF(DmartSalesData[[#This Row],[sales]]&gt;2000,"Medium Category","Low Category"))</f>
        <v>Medium Category</v>
      </c>
      <c r="G5437" s="2">
        <v>0.11</v>
      </c>
      <c r="H5437" s="24">
        <f t="shared" si="168"/>
        <v>315.64830000000001</v>
      </c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63" t="str">
        <f>IF(AND(DmartSalesData[[#This Row],[sales]]&gt;3000,DmartSalesData[[#This Row],[profit]]&gt;500),"Good","Not Good")</f>
        <v>Not Good</v>
      </c>
      <c r="R5437" s="73">
        <f>YEAR(DmartSalesData[[#This Row],[order_date]])</f>
        <v>2024</v>
      </c>
      <c r="S5437" s="73"/>
    </row>
    <row r="5438" spans="1:19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 t="str">
        <f>IF(DmartSalesData[[#This Row],[sales]]&gt;4000,"High Category",IF(DmartSalesData[[#This Row],[sales]]&gt;2000,"Medium Category","Low Category"))</f>
        <v>Low Category</v>
      </c>
      <c r="G5438" s="2">
        <v>0.02</v>
      </c>
      <c r="H5438" s="24">
        <f t="shared" si="168"/>
        <v>32.418800000000005</v>
      </c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63" t="str">
        <f>IF(AND(DmartSalesData[[#This Row],[sales]]&gt;3000,DmartSalesData[[#This Row],[profit]]&gt;500),"Good","Not Good")</f>
        <v>Not Good</v>
      </c>
      <c r="R5438" s="73">
        <f>YEAR(DmartSalesData[[#This Row],[order_date]])</f>
        <v>2023</v>
      </c>
      <c r="S5438" s="73"/>
    </row>
    <row r="5439" spans="1:19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 t="str">
        <f>IF(DmartSalesData[[#This Row],[sales]]&gt;4000,"High Category",IF(DmartSalesData[[#This Row],[sales]]&gt;2000,"Medium Category","Low Category"))</f>
        <v>Medium Category</v>
      </c>
      <c r="G5439" s="2">
        <v>0.37</v>
      </c>
      <c r="H5439" s="24">
        <f t="shared" si="168"/>
        <v>1138.8711000000001</v>
      </c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63" t="str">
        <f>IF(AND(DmartSalesData[[#This Row],[sales]]&gt;3000,DmartSalesData[[#This Row],[profit]]&gt;500),"Good","Not Good")</f>
        <v>Not Good</v>
      </c>
      <c r="R5439" s="73">
        <f>YEAR(DmartSalesData[[#This Row],[order_date]])</f>
        <v>2024</v>
      </c>
      <c r="S5439" s="73"/>
    </row>
    <row r="5440" spans="1:19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 t="str">
        <f>IF(DmartSalesData[[#This Row],[sales]]&gt;4000,"High Category",IF(DmartSalesData[[#This Row],[sales]]&gt;2000,"Medium Category","Low Category"))</f>
        <v>Low Category</v>
      </c>
      <c r="G5440" s="2">
        <v>0.21</v>
      </c>
      <c r="H5440" s="24">
        <f t="shared" si="168"/>
        <v>397.62869999999998</v>
      </c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63" t="str">
        <f>IF(AND(DmartSalesData[[#This Row],[sales]]&gt;3000,DmartSalesData[[#This Row],[profit]]&gt;500),"Good","Not Good")</f>
        <v>Not Good</v>
      </c>
      <c r="R5440" s="73">
        <f>YEAR(DmartSalesData[[#This Row],[order_date]])</f>
        <v>2024</v>
      </c>
      <c r="S5440" s="73"/>
    </row>
    <row r="5441" spans="1:19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 t="str">
        <f>IF(DmartSalesData[[#This Row],[sales]]&gt;4000,"High Category",IF(DmartSalesData[[#This Row],[sales]]&gt;2000,"Medium Category","Low Category"))</f>
        <v>Low Category</v>
      </c>
      <c r="G5441" s="2">
        <v>0.14000000000000001</v>
      </c>
      <c r="H5441" s="24">
        <f t="shared" si="168"/>
        <v>147.50960000000003</v>
      </c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63" t="str">
        <f>IF(AND(DmartSalesData[[#This Row],[sales]]&gt;3000,DmartSalesData[[#This Row],[profit]]&gt;500),"Good","Not Good")</f>
        <v>Not Good</v>
      </c>
      <c r="R5441" s="73">
        <f>YEAR(DmartSalesData[[#This Row],[order_date]])</f>
        <v>2024</v>
      </c>
      <c r="S5441" s="73"/>
    </row>
    <row r="5442" spans="1:19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 t="str">
        <f>IF(DmartSalesData[[#This Row],[sales]]&gt;4000,"High Category",IF(DmartSalesData[[#This Row],[sales]]&gt;2000,"Medium Category","Low Category"))</f>
        <v>Medium Category</v>
      </c>
      <c r="G5442" s="2">
        <v>0.15</v>
      </c>
      <c r="H5442" s="24">
        <f t="shared" ref="H5442:H5505" si="170">E5442*G5442</f>
        <v>511.17749999999995</v>
      </c>
      <c r="I5442" s="2">
        <f t="shared" ref="I5442:I5505" si="171">E5442-H5442</f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63" t="str">
        <f>IF(AND(DmartSalesData[[#This Row],[sales]]&gt;3000,DmartSalesData[[#This Row],[profit]]&gt;500),"Good","Not Good")</f>
        <v>Good</v>
      </c>
      <c r="R5442" s="73">
        <f>YEAR(DmartSalesData[[#This Row],[order_date]])</f>
        <v>2023</v>
      </c>
      <c r="S5442" s="73"/>
    </row>
    <row r="5443" spans="1:19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 t="str">
        <f>IF(DmartSalesData[[#This Row],[sales]]&gt;4000,"High Category",IF(DmartSalesData[[#This Row],[sales]]&gt;2000,"Medium Category","Low Category"))</f>
        <v>Low Category</v>
      </c>
      <c r="G5443" s="2">
        <v>7.0000000000000007E-2</v>
      </c>
      <c r="H5443" s="24">
        <f t="shared" si="170"/>
        <v>112.077</v>
      </c>
      <c r="I5443" s="2">
        <f t="shared" si="171"/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63" t="str">
        <f>IF(AND(DmartSalesData[[#This Row],[sales]]&gt;3000,DmartSalesData[[#This Row],[profit]]&gt;500),"Good","Not Good")</f>
        <v>Not Good</v>
      </c>
      <c r="R5443" s="73">
        <f>YEAR(DmartSalesData[[#This Row],[order_date]])</f>
        <v>2023</v>
      </c>
      <c r="S5443" s="73"/>
    </row>
    <row r="5444" spans="1:19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 t="str">
        <f>IF(DmartSalesData[[#This Row],[sales]]&gt;4000,"High Category",IF(DmartSalesData[[#This Row],[sales]]&gt;2000,"Medium Category","Low Category"))</f>
        <v>High Category</v>
      </c>
      <c r="G5444" s="2">
        <v>0.41</v>
      </c>
      <c r="H5444" s="24">
        <f t="shared" si="170"/>
        <v>1827.0501999999999</v>
      </c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63" t="str">
        <f>IF(AND(DmartSalesData[[#This Row],[sales]]&gt;3000,DmartSalesData[[#This Row],[profit]]&gt;500),"Good","Not Good")</f>
        <v>Not Good</v>
      </c>
      <c r="R5444" s="73">
        <f>YEAR(DmartSalesData[[#This Row],[order_date]])</f>
        <v>2023</v>
      </c>
      <c r="S5444" s="73"/>
    </row>
    <row r="5445" spans="1:19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 t="str">
        <f>IF(DmartSalesData[[#This Row],[sales]]&gt;4000,"High Category",IF(DmartSalesData[[#This Row],[sales]]&gt;2000,"Medium Category","Low Category"))</f>
        <v>Low Category</v>
      </c>
      <c r="G5445" s="2">
        <v>7.0000000000000007E-2</v>
      </c>
      <c r="H5445" s="24">
        <f t="shared" si="170"/>
        <v>75.371100000000013</v>
      </c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63" t="str">
        <f>IF(AND(DmartSalesData[[#This Row],[sales]]&gt;3000,DmartSalesData[[#This Row],[profit]]&gt;500),"Good","Not Good")</f>
        <v>Not Good</v>
      </c>
      <c r="R5445" s="73">
        <f>YEAR(DmartSalesData[[#This Row],[order_date]])</f>
        <v>2023</v>
      </c>
      <c r="S5445" s="73"/>
    </row>
    <row r="5446" spans="1:19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 t="str">
        <f>IF(DmartSalesData[[#This Row],[sales]]&gt;4000,"High Category",IF(DmartSalesData[[#This Row],[sales]]&gt;2000,"Medium Category","Low Category"))</f>
        <v>Medium Category</v>
      </c>
      <c r="G5446" s="2">
        <v>0.17</v>
      </c>
      <c r="H5446" s="24">
        <f t="shared" si="170"/>
        <v>516.92070000000001</v>
      </c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63" t="str">
        <f>IF(AND(DmartSalesData[[#This Row],[sales]]&gt;3000,DmartSalesData[[#This Row],[profit]]&gt;500),"Good","Not Good")</f>
        <v>Good</v>
      </c>
      <c r="R5446" s="73">
        <f>YEAR(DmartSalesData[[#This Row],[order_date]])</f>
        <v>2024</v>
      </c>
      <c r="S5446" s="73"/>
    </row>
    <row r="5447" spans="1:19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 t="str">
        <f>IF(DmartSalesData[[#This Row],[sales]]&gt;4000,"High Category",IF(DmartSalesData[[#This Row],[sales]]&gt;2000,"Medium Category","Low Category"))</f>
        <v>Medium Category</v>
      </c>
      <c r="G5447" s="2">
        <v>0</v>
      </c>
      <c r="H5447" s="24">
        <f t="shared" si="170"/>
        <v>0</v>
      </c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63" t="str">
        <f>IF(AND(DmartSalesData[[#This Row],[sales]]&gt;3000,DmartSalesData[[#This Row],[profit]]&gt;500),"Good","Not Good")</f>
        <v>Not Good</v>
      </c>
      <c r="R5447" s="73">
        <f>YEAR(DmartSalesData[[#This Row],[order_date]])</f>
        <v>2024</v>
      </c>
      <c r="S5447" s="73"/>
    </row>
    <row r="5448" spans="1:19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 t="str">
        <f>IF(DmartSalesData[[#This Row],[sales]]&gt;4000,"High Category",IF(DmartSalesData[[#This Row],[sales]]&gt;2000,"Medium Category","Low Category"))</f>
        <v>Low Category</v>
      </c>
      <c r="G5448" s="2">
        <v>0.22</v>
      </c>
      <c r="H5448" s="24">
        <f t="shared" si="170"/>
        <v>235.16460000000001</v>
      </c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63" t="str">
        <f>IF(AND(DmartSalesData[[#This Row],[sales]]&gt;3000,DmartSalesData[[#This Row],[profit]]&gt;500),"Good","Not Good")</f>
        <v>Not Good</v>
      </c>
      <c r="R5448" s="73">
        <f>YEAR(DmartSalesData[[#This Row],[order_date]])</f>
        <v>2023</v>
      </c>
      <c r="S5448" s="73"/>
    </row>
    <row r="5449" spans="1:19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 t="str">
        <f>IF(DmartSalesData[[#This Row],[sales]]&gt;4000,"High Category",IF(DmartSalesData[[#This Row],[sales]]&gt;2000,"Medium Category","Low Category"))</f>
        <v>Medium Category</v>
      </c>
      <c r="G5449" s="2">
        <v>0.18</v>
      </c>
      <c r="H5449" s="24">
        <f t="shared" si="170"/>
        <v>405.98099999999994</v>
      </c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63" t="str">
        <f>IF(AND(DmartSalesData[[#This Row],[sales]]&gt;3000,DmartSalesData[[#This Row],[profit]]&gt;500),"Good","Not Good")</f>
        <v>Not Good</v>
      </c>
      <c r="R5449" s="73">
        <f>YEAR(DmartSalesData[[#This Row],[order_date]])</f>
        <v>2023</v>
      </c>
      <c r="S5449" s="73"/>
    </row>
    <row r="5450" spans="1:19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 t="str">
        <f>IF(DmartSalesData[[#This Row],[sales]]&gt;4000,"High Category",IF(DmartSalesData[[#This Row],[sales]]&gt;2000,"Medium Category","Low Category"))</f>
        <v>Medium Category</v>
      </c>
      <c r="G5450" s="2">
        <v>0.36</v>
      </c>
      <c r="H5450" s="24">
        <f t="shared" si="170"/>
        <v>1227.6504</v>
      </c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63" t="str">
        <f>IF(AND(DmartSalesData[[#This Row],[sales]]&gt;3000,DmartSalesData[[#This Row],[profit]]&gt;500),"Good","Not Good")</f>
        <v>Not Good</v>
      </c>
      <c r="R5450" s="73">
        <f>YEAR(DmartSalesData[[#This Row],[order_date]])</f>
        <v>2023</v>
      </c>
      <c r="S5450" s="73"/>
    </row>
    <row r="5451" spans="1:19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 t="str">
        <f>IF(DmartSalesData[[#This Row],[sales]]&gt;4000,"High Category",IF(DmartSalesData[[#This Row],[sales]]&gt;2000,"Medium Category","Low Category"))</f>
        <v>Low Category</v>
      </c>
      <c r="G5451" s="2">
        <v>0.36</v>
      </c>
      <c r="H5451" s="24">
        <f t="shared" si="170"/>
        <v>597.88080000000002</v>
      </c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63" t="str">
        <f>IF(AND(DmartSalesData[[#This Row],[sales]]&gt;3000,DmartSalesData[[#This Row],[profit]]&gt;500),"Good","Not Good")</f>
        <v>Not Good</v>
      </c>
      <c r="R5451" s="73">
        <f>YEAR(DmartSalesData[[#This Row],[order_date]])</f>
        <v>2024</v>
      </c>
      <c r="S5451" s="73"/>
    </row>
    <row r="5452" spans="1:19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 t="str">
        <f>IF(DmartSalesData[[#This Row],[sales]]&gt;4000,"High Category",IF(DmartSalesData[[#This Row],[sales]]&gt;2000,"Medium Category","Low Category"))</f>
        <v>Low Category</v>
      </c>
      <c r="G5452" s="2">
        <v>0.02</v>
      </c>
      <c r="H5452" s="24">
        <f t="shared" si="170"/>
        <v>13.1554</v>
      </c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63" t="str">
        <f>IF(AND(DmartSalesData[[#This Row],[sales]]&gt;3000,DmartSalesData[[#This Row],[profit]]&gt;500),"Good","Not Good")</f>
        <v>Not Good</v>
      </c>
      <c r="R5452" s="73">
        <f>YEAR(DmartSalesData[[#This Row],[order_date]])</f>
        <v>2024</v>
      </c>
      <c r="S5452" s="73"/>
    </row>
    <row r="5453" spans="1:19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 t="str">
        <f>IF(DmartSalesData[[#This Row],[sales]]&gt;4000,"High Category",IF(DmartSalesData[[#This Row],[sales]]&gt;2000,"Medium Category","Low Category"))</f>
        <v>Medium Category</v>
      </c>
      <c r="G5453" s="2">
        <v>0.06</v>
      </c>
      <c r="H5453" s="24">
        <f t="shared" si="170"/>
        <v>186.88079999999999</v>
      </c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63" t="str">
        <f>IF(AND(DmartSalesData[[#This Row],[sales]]&gt;3000,DmartSalesData[[#This Row],[profit]]&gt;500),"Good","Not Good")</f>
        <v>Not Good</v>
      </c>
      <c r="R5453" s="73">
        <f>YEAR(DmartSalesData[[#This Row],[order_date]])</f>
        <v>2024</v>
      </c>
      <c r="S5453" s="73"/>
    </row>
    <row r="5454" spans="1:19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 t="str">
        <f>IF(DmartSalesData[[#This Row],[sales]]&gt;4000,"High Category",IF(DmartSalesData[[#This Row],[sales]]&gt;2000,"Medium Category","Low Category"))</f>
        <v>Low Category</v>
      </c>
      <c r="G5454" s="2">
        <v>0.45</v>
      </c>
      <c r="H5454" s="24">
        <f t="shared" si="170"/>
        <v>539.19000000000005</v>
      </c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63" t="str">
        <f>IF(AND(DmartSalesData[[#This Row],[sales]]&gt;3000,DmartSalesData[[#This Row],[profit]]&gt;500),"Good","Not Good")</f>
        <v>Not Good</v>
      </c>
      <c r="R5454" s="73">
        <f>YEAR(DmartSalesData[[#This Row],[order_date]])</f>
        <v>2023</v>
      </c>
      <c r="S5454" s="73"/>
    </row>
    <row r="5455" spans="1:19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 t="str">
        <f>IF(DmartSalesData[[#This Row],[sales]]&gt;4000,"High Category",IF(DmartSalesData[[#This Row],[sales]]&gt;2000,"Medium Category","Low Category"))</f>
        <v>Medium Category</v>
      </c>
      <c r="G5455" s="2">
        <v>0.4</v>
      </c>
      <c r="H5455" s="24">
        <f t="shared" si="170"/>
        <v>1375.692</v>
      </c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63" t="str">
        <f>IF(AND(DmartSalesData[[#This Row],[sales]]&gt;3000,DmartSalesData[[#This Row],[profit]]&gt;500),"Good","Not Good")</f>
        <v>Not Good</v>
      </c>
      <c r="R5455" s="73">
        <f>YEAR(DmartSalesData[[#This Row],[order_date]])</f>
        <v>2024</v>
      </c>
      <c r="S5455" s="73"/>
    </row>
    <row r="5456" spans="1:19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 t="str">
        <f>IF(DmartSalesData[[#This Row],[sales]]&gt;4000,"High Category",IF(DmartSalesData[[#This Row],[sales]]&gt;2000,"Medium Category","Low Category"))</f>
        <v>High Category</v>
      </c>
      <c r="G5456" s="2">
        <v>0.19</v>
      </c>
      <c r="H5456" s="24">
        <f t="shared" si="170"/>
        <v>800.54410000000007</v>
      </c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63" t="str">
        <f>IF(AND(DmartSalesData[[#This Row],[sales]]&gt;3000,DmartSalesData[[#This Row],[profit]]&gt;500),"Good","Not Good")</f>
        <v>Good</v>
      </c>
      <c r="R5456" s="73">
        <f>YEAR(DmartSalesData[[#This Row],[order_date]])</f>
        <v>2023</v>
      </c>
      <c r="S5456" s="73"/>
    </row>
    <row r="5457" spans="1:19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 t="str">
        <f>IF(DmartSalesData[[#This Row],[sales]]&gt;4000,"High Category",IF(DmartSalesData[[#This Row],[sales]]&gt;2000,"Medium Category","Low Category"))</f>
        <v>Low Category</v>
      </c>
      <c r="G5457" s="2">
        <v>0.08</v>
      </c>
      <c r="H5457" s="24">
        <f t="shared" si="170"/>
        <v>56.355200000000004</v>
      </c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63" t="str">
        <f>IF(AND(DmartSalesData[[#This Row],[sales]]&gt;3000,DmartSalesData[[#This Row],[profit]]&gt;500),"Good","Not Good")</f>
        <v>Not Good</v>
      </c>
      <c r="R5457" s="73">
        <f>YEAR(DmartSalesData[[#This Row],[order_date]])</f>
        <v>2023</v>
      </c>
      <c r="S5457" s="73"/>
    </row>
    <row r="5458" spans="1:19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 t="str">
        <f>IF(DmartSalesData[[#This Row],[sales]]&gt;4000,"High Category",IF(DmartSalesData[[#This Row],[sales]]&gt;2000,"Medium Category","Low Category"))</f>
        <v>Medium Category</v>
      </c>
      <c r="G5458" s="2">
        <v>0.13</v>
      </c>
      <c r="H5458" s="24">
        <f t="shared" si="170"/>
        <v>291.75640000000004</v>
      </c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63" t="str">
        <f>IF(AND(DmartSalesData[[#This Row],[sales]]&gt;3000,DmartSalesData[[#This Row],[profit]]&gt;500),"Good","Not Good")</f>
        <v>Not Good</v>
      </c>
      <c r="R5458" s="73">
        <f>YEAR(DmartSalesData[[#This Row],[order_date]])</f>
        <v>2023</v>
      </c>
      <c r="S5458" s="73"/>
    </row>
    <row r="5459" spans="1:19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 t="str">
        <f>IF(DmartSalesData[[#This Row],[sales]]&gt;4000,"High Category",IF(DmartSalesData[[#This Row],[sales]]&gt;2000,"Medium Category","Low Category"))</f>
        <v>Medium Category</v>
      </c>
      <c r="G5459" s="2">
        <v>0.33</v>
      </c>
      <c r="H5459" s="24">
        <f t="shared" si="170"/>
        <v>752.43960000000004</v>
      </c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63" t="str">
        <f>IF(AND(DmartSalesData[[#This Row],[sales]]&gt;3000,DmartSalesData[[#This Row],[profit]]&gt;500),"Good","Not Good")</f>
        <v>Not Good</v>
      </c>
      <c r="R5459" s="73">
        <f>YEAR(DmartSalesData[[#This Row],[order_date]])</f>
        <v>2023</v>
      </c>
      <c r="S5459" s="73"/>
    </row>
    <row r="5460" spans="1:19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 t="str">
        <f>IF(DmartSalesData[[#This Row],[sales]]&gt;4000,"High Category",IF(DmartSalesData[[#This Row],[sales]]&gt;2000,"Medium Category","Low Category"))</f>
        <v>Medium Category</v>
      </c>
      <c r="G5460" s="2">
        <v>0.47</v>
      </c>
      <c r="H5460" s="24">
        <f t="shared" si="170"/>
        <v>1503.7320999999999</v>
      </c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63" t="str">
        <f>IF(AND(DmartSalesData[[#This Row],[sales]]&gt;3000,DmartSalesData[[#This Row],[profit]]&gt;500),"Good","Not Good")</f>
        <v>Good</v>
      </c>
      <c r="R5460" s="73">
        <f>YEAR(DmartSalesData[[#This Row],[order_date]])</f>
        <v>2024</v>
      </c>
      <c r="S5460" s="73"/>
    </row>
    <row r="5461" spans="1:19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 t="str">
        <f>IF(DmartSalesData[[#This Row],[sales]]&gt;4000,"High Category",IF(DmartSalesData[[#This Row],[sales]]&gt;2000,"Medium Category","Low Category"))</f>
        <v>Low Category</v>
      </c>
      <c r="G5461" s="2">
        <v>0.31</v>
      </c>
      <c r="H5461" s="24">
        <f t="shared" si="170"/>
        <v>538.96600000000001</v>
      </c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63" t="str">
        <f>IF(AND(DmartSalesData[[#This Row],[sales]]&gt;3000,DmartSalesData[[#This Row],[profit]]&gt;500),"Good","Not Good")</f>
        <v>Not Good</v>
      </c>
      <c r="R5461" s="73">
        <f>YEAR(DmartSalesData[[#This Row],[order_date]])</f>
        <v>2024</v>
      </c>
      <c r="S5461" s="73"/>
    </row>
    <row r="5462" spans="1:19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 t="str">
        <f>IF(DmartSalesData[[#This Row],[sales]]&gt;4000,"High Category",IF(DmartSalesData[[#This Row],[sales]]&gt;2000,"Medium Category","Low Category"))</f>
        <v>Medium Category</v>
      </c>
      <c r="G5462" s="2">
        <v>0.01</v>
      </c>
      <c r="H5462" s="24">
        <f t="shared" si="170"/>
        <v>21.509899999999998</v>
      </c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63" t="str">
        <f>IF(AND(DmartSalesData[[#This Row],[sales]]&gt;3000,DmartSalesData[[#This Row],[profit]]&gt;500),"Good","Not Good")</f>
        <v>Not Good</v>
      </c>
      <c r="R5462" s="73">
        <f>YEAR(DmartSalesData[[#This Row],[order_date]])</f>
        <v>2023</v>
      </c>
      <c r="S5462" s="73"/>
    </row>
    <row r="5463" spans="1:19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 t="str">
        <f>IF(DmartSalesData[[#This Row],[sales]]&gt;4000,"High Category",IF(DmartSalesData[[#This Row],[sales]]&gt;2000,"Medium Category","Low Category"))</f>
        <v>Low Category</v>
      </c>
      <c r="G5463" s="2">
        <v>0.33</v>
      </c>
      <c r="H5463" s="24">
        <f t="shared" si="170"/>
        <v>52.390799999999999</v>
      </c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63" t="str">
        <f>IF(AND(DmartSalesData[[#This Row],[sales]]&gt;3000,DmartSalesData[[#This Row],[profit]]&gt;500),"Good","Not Good")</f>
        <v>Not Good</v>
      </c>
      <c r="R5463" s="73">
        <f>YEAR(DmartSalesData[[#This Row],[order_date]])</f>
        <v>2023</v>
      </c>
      <c r="S5463" s="73"/>
    </row>
    <row r="5464" spans="1:19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 t="str">
        <f>IF(DmartSalesData[[#This Row],[sales]]&gt;4000,"High Category",IF(DmartSalesData[[#This Row],[sales]]&gt;2000,"Medium Category","Low Category"))</f>
        <v>Low Category</v>
      </c>
      <c r="G5464" s="2">
        <v>0.47</v>
      </c>
      <c r="H5464" s="24">
        <f t="shared" si="170"/>
        <v>328.94829999999996</v>
      </c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63" t="str">
        <f>IF(AND(DmartSalesData[[#This Row],[sales]]&gt;3000,DmartSalesData[[#This Row],[profit]]&gt;500),"Good","Not Good")</f>
        <v>Not Good</v>
      </c>
      <c r="R5464" s="73">
        <f>YEAR(DmartSalesData[[#This Row],[order_date]])</f>
        <v>2024</v>
      </c>
      <c r="S5464" s="73"/>
    </row>
    <row r="5465" spans="1:19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 t="str">
        <f>IF(DmartSalesData[[#This Row],[sales]]&gt;4000,"High Category",IF(DmartSalesData[[#This Row],[sales]]&gt;2000,"Medium Category","Low Category"))</f>
        <v>Medium Category</v>
      </c>
      <c r="G5465" s="2">
        <v>0.18</v>
      </c>
      <c r="H5465" s="24">
        <f t="shared" si="170"/>
        <v>520.61760000000004</v>
      </c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63" t="str">
        <f>IF(AND(DmartSalesData[[#This Row],[sales]]&gt;3000,DmartSalesData[[#This Row],[profit]]&gt;500),"Good","Not Good")</f>
        <v>Not Good</v>
      </c>
      <c r="R5465" s="73">
        <f>YEAR(DmartSalesData[[#This Row],[order_date]])</f>
        <v>2024</v>
      </c>
      <c r="S5465" s="73"/>
    </row>
    <row r="5466" spans="1:19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 t="str">
        <f>IF(DmartSalesData[[#This Row],[sales]]&gt;4000,"High Category",IF(DmartSalesData[[#This Row],[sales]]&gt;2000,"Medium Category","Low Category"))</f>
        <v>Low Category</v>
      </c>
      <c r="G5466" s="2">
        <v>0.47</v>
      </c>
      <c r="H5466" s="24">
        <f t="shared" si="170"/>
        <v>544.20830000000001</v>
      </c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63" t="str">
        <f>IF(AND(DmartSalesData[[#This Row],[sales]]&gt;3000,DmartSalesData[[#This Row],[profit]]&gt;500),"Good","Not Good")</f>
        <v>Not Good</v>
      </c>
      <c r="R5466" s="73">
        <f>YEAR(DmartSalesData[[#This Row],[order_date]])</f>
        <v>2024</v>
      </c>
      <c r="S5466" s="73"/>
    </row>
    <row r="5467" spans="1:19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 t="str">
        <f>IF(DmartSalesData[[#This Row],[sales]]&gt;4000,"High Category",IF(DmartSalesData[[#This Row],[sales]]&gt;2000,"Medium Category","Low Category"))</f>
        <v>Low Category</v>
      </c>
      <c r="G5467" s="2">
        <v>0.34</v>
      </c>
      <c r="H5467" s="24">
        <f t="shared" si="170"/>
        <v>274.86619999999999</v>
      </c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63" t="str">
        <f>IF(AND(DmartSalesData[[#This Row],[sales]]&gt;3000,DmartSalesData[[#This Row],[profit]]&gt;500),"Good","Not Good")</f>
        <v>Not Good</v>
      </c>
      <c r="R5467" s="73">
        <f>YEAR(DmartSalesData[[#This Row],[order_date]])</f>
        <v>2024</v>
      </c>
      <c r="S5467" s="73"/>
    </row>
    <row r="5468" spans="1:19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 t="str">
        <f>IF(DmartSalesData[[#This Row],[sales]]&gt;4000,"High Category",IF(DmartSalesData[[#This Row],[sales]]&gt;2000,"Medium Category","Low Category"))</f>
        <v>Low Category</v>
      </c>
      <c r="G5468" s="2">
        <v>0.09</v>
      </c>
      <c r="H5468" s="24">
        <f t="shared" si="170"/>
        <v>152.0658</v>
      </c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63" t="str">
        <f>IF(AND(DmartSalesData[[#This Row],[sales]]&gt;3000,DmartSalesData[[#This Row],[profit]]&gt;500),"Good","Not Good")</f>
        <v>Not Good</v>
      </c>
      <c r="R5468" s="73">
        <f>YEAR(DmartSalesData[[#This Row],[order_date]])</f>
        <v>2024</v>
      </c>
      <c r="S5468" s="73"/>
    </row>
    <row r="5469" spans="1:19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 t="str">
        <f>IF(DmartSalesData[[#This Row],[sales]]&gt;4000,"High Category",IF(DmartSalesData[[#This Row],[sales]]&gt;2000,"Medium Category","Low Category"))</f>
        <v>Low Category</v>
      </c>
      <c r="G5469" s="2">
        <v>7.0000000000000007E-2</v>
      </c>
      <c r="H5469" s="24">
        <f t="shared" si="170"/>
        <v>63.092400000000012</v>
      </c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63" t="str">
        <f>IF(AND(DmartSalesData[[#This Row],[sales]]&gt;3000,DmartSalesData[[#This Row],[profit]]&gt;500),"Good","Not Good")</f>
        <v>Not Good</v>
      </c>
      <c r="R5469" s="73">
        <f>YEAR(DmartSalesData[[#This Row],[order_date]])</f>
        <v>2023</v>
      </c>
      <c r="S5469" s="73"/>
    </row>
    <row r="5470" spans="1:19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 t="str">
        <f>IF(DmartSalesData[[#This Row],[sales]]&gt;4000,"High Category",IF(DmartSalesData[[#This Row],[sales]]&gt;2000,"Medium Category","Low Category"))</f>
        <v>Low Category</v>
      </c>
      <c r="G5470" s="2">
        <v>0.09</v>
      </c>
      <c r="H5470" s="24">
        <f t="shared" si="170"/>
        <v>35.293499999999995</v>
      </c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63" t="str">
        <f>IF(AND(DmartSalesData[[#This Row],[sales]]&gt;3000,DmartSalesData[[#This Row],[profit]]&gt;500),"Good","Not Good")</f>
        <v>Not Good</v>
      </c>
      <c r="R5470" s="73">
        <f>YEAR(DmartSalesData[[#This Row],[order_date]])</f>
        <v>2023</v>
      </c>
      <c r="S5470" s="73"/>
    </row>
    <row r="5471" spans="1:19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 t="str">
        <f>IF(DmartSalesData[[#This Row],[sales]]&gt;4000,"High Category",IF(DmartSalesData[[#This Row],[sales]]&gt;2000,"Medium Category","Low Category"))</f>
        <v>Low Category</v>
      </c>
      <c r="G5471" s="2">
        <v>0.35</v>
      </c>
      <c r="H5471" s="24">
        <f t="shared" si="170"/>
        <v>521.81849999999997</v>
      </c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63" t="str">
        <f>IF(AND(DmartSalesData[[#This Row],[sales]]&gt;3000,DmartSalesData[[#This Row],[profit]]&gt;500),"Good","Not Good")</f>
        <v>Not Good</v>
      </c>
      <c r="R5471" s="73">
        <f>YEAR(DmartSalesData[[#This Row],[order_date]])</f>
        <v>2024</v>
      </c>
      <c r="S5471" s="73"/>
    </row>
    <row r="5472" spans="1:19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 t="str">
        <f>IF(DmartSalesData[[#This Row],[sales]]&gt;4000,"High Category",IF(DmartSalesData[[#This Row],[sales]]&gt;2000,"Medium Category","Low Category"))</f>
        <v>Low Category</v>
      </c>
      <c r="G5472" s="2">
        <v>0.28999999999999998</v>
      </c>
      <c r="H5472" s="24">
        <f t="shared" si="170"/>
        <v>262.55439999999999</v>
      </c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63" t="str">
        <f>IF(AND(DmartSalesData[[#This Row],[sales]]&gt;3000,DmartSalesData[[#This Row],[profit]]&gt;500),"Good","Not Good")</f>
        <v>Not Good</v>
      </c>
      <c r="R5472" s="73">
        <f>YEAR(DmartSalesData[[#This Row],[order_date]])</f>
        <v>2023</v>
      </c>
      <c r="S5472" s="73"/>
    </row>
    <row r="5473" spans="1:19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 t="str">
        <f>IF(DmartSalesData[[#This Row],[sales]]&gt;4000,"High Category",IF(DmartSalesData[[#This Row],[sales]]&gt;2000,"Medium Category","Low Category"))</f>
        <v>High Category</v>
      </c>
      <c r="G5473" s="2">
        <v>0.23</v>
      </c>
      <c r="H5473" s="24">
        <f t="shared" si="170"/>
        <v>923.91920000000005</v>
      </c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63" t="str">
        <f>IF(AND(DmartSalesData[[#This Row],[sales]]&gt;3000,DmartSalesData[[#This Row],[profit]]&gt;500),"Good","Not Good")</f>
        <v>Not Good</v>
      </c>
      <c r="R5473" s="73">
        <f>YEAR(DmartSalesData[[#This Row],[order_date]])</f>
        <v>2023</v>
      </c>
      <c r="S5473" s="73"/>
    </row>
    <row r="5474" spans="1:19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 t="str">
        <f>IF(DmartSalesData[[#This Row],[sales]]&gt;4000,"High Category",IF(DmartSalesData[[#This Row],[sales]]&gt;2000,"Medium Category","Low Category"))</f>
        <v>Low Category</v>
      </c>
      <c r="G5474" s="2">
        <v>0.13</v>
      </c>
      <c r="H5474" s="24">
        <f t="shared" si="170"/>
        <v>52.912599999999998</v>
      </c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63" t="str">
        <f>IF(AND(DmartSalesData[[#This Row],[sales]]&gt;3000,DmartSalesData[[#This Row],[profit]]&gt;500),"Good","Not Good")</f>
        <v>Not Good</v>
      </c>
      <c r="R5474" s="73">
        <f>YEAR(DmartSalesData[[#This Row],[order_date]])</f>
        <v>2024</v>
      </c>
      <c r="S5474" s="73"/>
    </row>
    <row r="5475" spans="1:19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 t="str">
        <f>IF(DmartSalesData[[#This Row],[sales]]&gt;4000,"High Category",IF(DmartSalesData[[#This Row],[sales]]&gt;2000,"Medium Category","Low Category"))</f>
        <v>Medium Category</v>
      </c>
      <c r="G5475" s="2">
        <v>0.45</v>
      </c>
      <c r="H5475" s="24">
        <f t="shared" si="170"/>
        <v>1693.1115</v>
      </c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63" t="str">
        <f>IF(AND(DmartSalesData[[#This Row],[sales]]&gt;3000,DmartSalesData[[#This Row],[profit]]&gt;500),"Good","Not Good")</f>
        <v>Not Good</v>
      </c>
      <c r="R5475" s="73">
        <f>YEAR(DmartSalesData[[#This Row],[order_date]])</f>
        <v>2024</v>
      </c>
      <c r="S5475" s="73"/>
    </row>
    <row r="5476" spans="1:19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 t="str">
        <f>IF(DmartSalesData[[#This Row],[sales]]&gt;4000,"High Category",IF(DmartSalesData[[#This Row],[sales]]&gt;2000,"Medium Category","Low Category"))</f>
        <v>Low Category</v>
      </c>
      <c r="G5476" s="2">
        <v>0.11</v>
      </c>
      <c r="H5476" s="24">
        <f t="shared" si="170"/>
        <v>217.327</v>
      </c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63" t="str">
        <f>IF(AND(DmartSalesData[[#This Row],[sales]]&gt;3000,DmartSalesData[[#This Row],[profit]]&gt;500),"Good","Not Good")</f>
        <v>Not Good</v>
      </c>
      <c r="R5476" s="73">
        <f>YEAR(DmartSalesData[[#This Row],[order_date]])</f>
        <v>2024</v>
      </c>
      <c r="S5476" s="73"/>
    </row>
    <row r="5477" spans="1:19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 t="str">
        <f>IF(DmartSalesData[[#This Row],[sales]]&gt;4000,"High Category",IF(DmartSalesData[[#This Row],[sales]]&gt;2000,"Medium Category","Low Category"))</f>
        <v>Medium Category</v>
      </c>
      <c r="G5477" s="2">
        <v>0.14000000000000001</v>
      </c>
      <c r="H5477" s="24">
        <f t="shared" si="170"/>
        <v>477.26980000000009</v>
      </c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63" t="str">
        <f>IF(AND(DmartSalesData[[#This Row],[sales]]&gt;3000,DmartSalesData[[#This Row],[profit]]&gt;500),"Good","Not Good")</f>
        <v>Good</v>
      </c>
      <c r="R5477" s="73">
        <f>YEAR(DmartSalesData[[#This Row],[order_date]])</f>
        <v>2023</v>
      </c>
      <c r="S5477" s="73"/>
    </row>
    <row r="5478" spans="1:19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 t="str">
        <f>IF(DmartSalesData[[#This Row],[sales]]&gt;4000,"High Category",IF(DmartSalesData[[#This Row],[sales]]&gt;2000,"Medium Category","Low Category"))</f>
        <v>Low Category</v>
      </c>
      <c r="G5478" s="2">
        <v>0.03</v>
      </c>
      <c r="H5478" s="24">
        <f t="shared" si="170"/>
        <v>10.7454</v>
      </c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63" t="str">
        <f>IF(AND(DmartSalesData[[#This Row],[sales]]&gt;3000,DmartSalesData[[#This Row],[profit]]&gt;500),"Good","Not Good")</f>
        <v>Not Good</v>
      </c>
      <c r="R5478" s="73">
        <f>YEAR(DmartSalesData[[#This Row],[order_date]])</f>
        <v>2024</v>
      </c>
      <c r="S5478" s="73"/>
    </row>
    <row r="5479" spans="1:19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 t="str">
        <f>IF(DmartSalesData[[#This Row],[sales]]&gt;4000,"High Category",IF(DmartSalesData[[#This Row],[sales]]&gt;2000,"Medium Category","Low Category"))</f>
        <v>High Category</v>
      </c>
      <c r="G5479" s="2">
        <v>0.14000000000000001</v>
      </c>
      <c r="H5479" s="24">
        <f t="shared" si="170"/>
        <v>645.60300000000007</v>
      </c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63" t="str">
        <f>IF(AND(DmartSalesData[[#This Row],[sales]]&gt;3000,DmartSalesData[[#This Row],[profit]]&gt;500),"Good","Not Good")</f>
        <v>Not Good</v>
      </c>
      <c r="R5479" s="73">
        <f>YEAR(DmartSalesData[[#This Row],[order_date]])</f>
        <v>2023</v>
      </c>
      <c r="S5479" s="73"/>
    </row>
    <row r="5480" spans="1:19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 t="str">
        <f>IF(DmartSalesData[[#This Row],[sales]]&gt;4000,"High Category",IF(DmartSalesData[[#This Row],[sales]]&gt;2000,"Medium Category","Low Category"))</f>
        <v>Medium Category</v>
      </c>
      <c r="G5480" s="2">
        <v>0.46</v>
      </c>
      <c r="H5480" s="24">
        <f t="shared" si="170"/>
        <v>1775.6644000000001</v>
      </c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63" t="str">
        <f>IF(AND(DmartSalesData[[#This Row],[sales]]&gt;3000,DmartSalesData[[#This Row],[profit]]&gt;500),"Good","Not Good")</f>
        <v>Not Good</v>
      </c>
      <c r="R5480" s="73">
        <f>YEAR(DmartSalesData[[#This Row],[order_date]])</f>
        <v>2024</v>
      </c>
      <c r="S5480" s="73"/>
    </row>
    <row r="5481" spans="1:19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 t="str">
        <f>IF(DmartSalesData[[#This Row],[sales]]&gt;4000,"High Category",IF(DmartSalesData[[#This Row],[sales]]&gt;2000,"Medium Category","Low Category"))</f>
        <v>Low Category</v>
      </c>
      <c r="G5481" s="2">
        <v>0.09</v>
      </c>
      <c r="H5481" s="24">
        <f t="shared" si="170"/>
        <v>70.802999999999997</v>
      </c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63" t="str">
        <f>IF(AND(DmartSalesData[[#This Row],[sales]]&gt;3000,DmartSalesData[[#This Row],[profit]]&gt;500),"Good","Not Good")</f>
        <v>Not Good</v>
      </c>
      <c r="R5481" s="73">
        <f>YEAR(DmartSalesData[[#This Row],[order_date]])</f>
        <v>2023</v>
      </c>
      <c r="S5481" s="73"/>
    </row>
    <row r="5482" spans="1:19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 t="str">
        <f>IF(DmartSalesData[[#This Row],[sales]]&gt;4000,"High Category",IF(DmartSalesData[[#This Row],[sales]]&gt;2000,"Medium Category","Low Category"))</f>
        <v>Low Category</v>
      </c>
      <c r="G5482" s="2">
        <v>0.1</v>
      </c>
      <c r="H5482" s="24">
        <f t="shared" si="170"/>
        <v>117.20400000000001</v>
      </c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63" t="str">
        <f>IF(AND(DmartSalesData[[#This Row],[sales]]&gt;3000,DmartSalesData[[#This Row],[profit]]&gt;500),"Good","Not Good")</f>
        <v>Not Good</v>
      </c>
      <c r="R5482" s="73">
        <f>YEAR(DmartSalesData[[#This Row],[order_date]])</f>
        <v>2024</v>
      </c>
      <c r="S5482" s="73"/>
    </row>
    <row r="5483" spans="1:19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 t="str">
        <f>IF(DmartSalesData[[#This Row],[sales]]&gt;4000,"High Category",IF(DmartSalesData[[#This Row],[sales]]&gt;2000,"Medium Category","Low Category"))</f>
        <v>Medium Category</v>
      </c>
      <c r="G5483" s="2">
        <v>0.3</v>
      </c>
      <c r="H5483" s="24">
        <f t="shared" si="170"/>
        <v>976.67399999999998</v>
      </c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63" t="str">
        <f>IF(AND(DmartSalesData[[#This Row],[sales]]&gt;3000,DmartSalesData[[#This Row],[profit]]&gt;500),"Good","Not Good")</f>
        <v>Good</v>
      </c>
      <c r="R5483" s="73">
        <f>YEAR(DmartSalesData[[#This Row],[order_date]])</f>
        <v>2024</v>
      </c>
      <c r="S5483" s="73"/>
    </row>
    <row r="5484" spans="1:19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 t="str">
        <f>IF(DmartSalesData[[#This Row],[sales]]&gt;4000,"High Category",IF(DmartSalesData[[#This Row],[sales]]&gt;2000,"Medium Category","Low Category"))</f>
        <v>High Category</v>
      </c>
      <c r="G5484" s="2">
        <v>0.28000000000000003</v>
      </c>
      <c r="H5484" s="24">
        <f t="shared" si="170"/>
        <v>1292.3848</v>
      </c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63" t="str">
        <f>IF(AND(DmartSalesData[[#This Row],[sales]]&gt;3000,DmartSalesData[[#This Row],[profit]]&gt;500),"Good","Not Good")</f>
        <v>Good</v>
      </c>
      <c r="R5484" s="73">
        <f>YEAR(DmartSalesData[[#This Row],[order_date]])</f>
        <v>2023</v>
      </c>
      <c r="S5484" s="73"/>
    </row>
    <row r="5485" spans="1:19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 t="str">
        <f>IF(DmartSalesData[[#This Row],[sales]]&gt;4000,"High Category",IF(DmartSalesData[[#This Row],[sales]]&gt;2000,"Medium Category","Low Category"))</f>
        <v>Medium Category</v>
      </c>
      <c r="G5485" s="2">
        <v>0.09</v>
      </c>
      <c r="H5485" s="24">
        <f t="shared" si="170"/>
        <v>205.61219999999997</v>
      </c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63" t="str">
        <f>IF(AND(DmartSalesData[[#This Row],[sales]]&gt;3000,DmartSalesData[[#This Row],[profit]]&gt;500),"Good","Not Good")</f>
        <v>Not Good</v>
      </c>
      <c r="R5485" s="73">
        <f>YEAR(DmartSalesData[[#This Row],[order_date]])</f>
        <v>2024</v>
      </c>
      <c r="S5485" s="73"/>
    </row>
    <row r="5486" spans="1:19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 t="str">
        <f>IF(DmartSalesData[[#This Row],[sales]]&gt;4000,"High Category",IF(DmartSalesData[[#This Row],[sales]]&gt;2000,"Medium Category","Low Category"))</f>
        <v>Medium Category</v>
      </c>
      <c r="G5486" s="2">
        <v>0.08</v>
      </c>
      <c r="H5486" s="24">
        <f t="shared" si="170"/>
        <v>198.36799999999999</v>
      </c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63" t="str">
        <f>IF(AND(DmartSalesData[[#This Row],[sales]]&gt;3000,DmartSalesData[[#This Row],[profit]]&gt;500),"Good","Not Good")</f>
        <v>Not Good</v>
      </c>
      <c r="R5486" s="73">
        <f>YEAR(DmartSalesData[[#This Row],[order_date]])</f>
        <v>2024</v>
      </c>
      <c r="S5486" s="73"/>
    </row>
    <row r="5487" spans="1:19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 t="str">
        <f>IF(DmartSalesData[[#This Row],[sales]]&gt;4000,"High Category",IF(DmartSalesData[[#This Row],[sales]]&gt;2000,"Medium Category","Low Category"))</f>
        <v>Low Category</v>
      </c>
      <c r="G5487" s="2">
        <v>0.06</v>
      </c>
      <c r="H5487" s="24">
        <f t="shared" si="170"/>
        <v>75.913200000000003</v>
      </c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63" t="str">
        <f>IF(AND(DmartSalesData[[#This Row],[sales]]&gt;3000,DmartSalesData[[#This Row],[profit]]&gt;500),"Good","Not Good")</f>
        <v>Not Good</v>
      </c>
      <c r="R5487" s="73">
        <f>YEAR(DmartSalesData[[#This Row],[order_date]])</f>
        <v>2024</v>
      </c>
      <c r="S5487" s="73"/>
    </row>
    <row r="5488" spans="1:19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 t="str">
        <f>IF(DmartSalesData[[#This Row],[sales]]&gt;4000,"High Category",IF(DmartSalesData[[#This Row],[sales]]&gt;2000,"Medium Category","Low Category"))</f>
        <v>Low Category</v>
      </c>
      <c r="G5488" s="2">
        <v>0.43</v>
      </c>
      <c r="H5488" s="24">
        <f t="shared" si="170"/>
        <v>850.00249999999994</v>
      </c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63" t="str">
        <f>IF(AND(DmartSalesData[[#This Row],[sales]]&gt;3000,DmartSalesData[[#This Row],[profit]]&gt;500),"Good","Not Good")</f>
        <v>Not Good</v>
      </c>
      <c r="R5488" s="73">
        <f>YEAR(DmartSalesData[[#This Row],[order_date]])</f>
        <v>2023</v>
      </c>
      <c r="S5488" s="73"/>
    </row>
    <row r="5489" spans="1:19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 t="str">
        <f>IF(DmartSalesData[[#This Row],[sales]]&gt;4000,"High Category",IF(DmartSalesData[[#This Row],[sales]]&gt;2000,"Medium Category","Low Category"))</f>
        <v>Low Category</v>
      </c>
      <c r="G5489" s="2">
        <v>0.33</v>
      </c>
      <c r="H5489" s="24">
        <f t="shared" si="170"/>
        <v>495.49170000000004</v>
      </c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63" t="str">
        <f>IF(AND(DmartSalesData[[#This Row],[sales]]&gt;3000,DmartSalesData[[#This Row],[profit]]&gt;500),"Good","Not Good")</f>
        <v>Not Good</v>
      </c>
      <c r="R5489" s="73">
        <f>YEAR(DmartSalesData[[#This Row],[order_date]])</f>
        <v>2023</v>
      </c>
      <c r="S5489" s="73"/>
    </row>
    <row r="5490" spans="1:19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 t="str">
        <f>IF(DmartSalesData[[#This Row],[sales]]&gt;4000,"High Category",IF(DmartSalesData[[#This Row],[sales]]&gt;2000,"Medium Category","Low Category"))</f>
        <v>Low Category</v>
      </c>
      <c r="G5490" s="2">
        <v>0.48</v>
      </c>
      <c r="H5490" s="24">
        <f t="shared" si="170"/>
        <v>872.54399999999998</v>
      </c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63" t="str">
        <f>IF(AND(DmartSalesData[[#This Row],[sales]]&gt;3000,DmartSalesData[[#This Row],[profit]]&gt;500),"Good","Not Good")</f>
        <v>Not Good</v>
      </c>
      <c r="R5490" s="73">
        <f>YEAR(DmartSalesData[[#This Row],[order_date]])</f>
        <v>2023</v>
      </c>
      <c r="S5490" s="73"/>
    </row>
    <row r="5491" spans="1:19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 t="str">
        <f>IF(DmartSalesData[[#This Row],[sales]]&gt;4000,"High Category",IF(DmartSalesData[[#This Row],[sales]]&gt;2000,"Medium Category","Low Category"))</f>
        <v>Low Category</v>
      </c>
      <c r="G5491" s="2">
        <v>0.08</v>
      </c>
      <c r="H5491" s="24">
        <f t="shared" si="170"/>
        <v>16.074400000000001</v>
      </c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63" t="str">
        <f>IF(AND(DmartSalesData[[#This Row],[sales]]&gt;3000,DmartSalesData[[#This Row],[profit]]&gt;500),"Good","Not Good")</f>
        <v>Not Good</v>
      </c>
      <c r="R5491" s="73">
        <f>YEAR(DmartSalesData[[#This Row],[order_date]])</f>
        <v>2024</v>
      </c>
      <c r="S5491" s="73"/>
    </row>
    <row r="5492" spans="1:19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 t="str">
        <f>IF(DmartSalesData[[#This Row],[sales]]&gt;4000,"High Category",IF(DmartSalesData[[#This Row],[sales]]&gt;2000,"Medium Category","Low Category"))</f>
        <v>Low Category</v>
      </c>
      <c r="G5492" s="2">
        <v>0.23</v>
      </c>
      <c r="H5492" s="24">
        <f t="shared" si="170"/>
        <v>69.275999999999996</v>
      </c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63" t="str">
        <f>IF(AND(DmartSalesData[[#This Row],[sales]]&gt;3000,DmartSalesData[[#This Row],[profit]]&gt;500),"Good","Not Good")</f>
        <v>Not Good</v>
      </c>
      <c r="R5492" s="73">
        <f>YEAR(DmartSalesData[[#This Row],[order_date]])</f>
        <v>2023</v>
      </c>
      <c r="S5492" s="73"/>
    </row>
    <row r="5493" spans="1:19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 t="str">
        <f>IF(DmartSalesData[[#This Row],[sales]]&gt;4000,"High Category",IF(DmartSalesData[[#This Row],[sales]]&gt;2000,"Medium Category","Low Category"))</f>
        <v>Medium Category</v>
      </c>
      <c r="G5493" s="2">
        <v>0.37</v>
      </c>
      <c r="H5493" s="24">
        <f t="shared" si="170"/>
        <v>1271.0832</v>
      </c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63" t="str">
        <f>IF(AND(DmartSalesData[[#This Row],[sales]]&gt;3000,DmartSalesData[[#This Row],[profit]]&gt;500),"Good","Not Good")</f>
        <v>Good</v>
      </c>
      <c r="R5493" s="73">
        <f>YEAR(DmartSalesData[[#This Row],[order_date]])</f>
        <v>2023</v>
      </c>
      <c r="S5493" s="73"/>
    </row>
    <row r="5494" spans="1:19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 t="str">
        <f>IF(DmartSalesData[[#This Row],[sales]]&gt;4000,"High Category",IF(DmartSalesData[[#This Row],[sales]]&gt;2000,"Medium Category","Low Category"))</f>
        <v>Medium Category</v>
      </c>
      <c r="G5494" s="2">
        <v>0.11</v>
      </c>
      <c r="H5494" s="24">
        <f t="shared" si="170"/>
        <v>378.488</v>
      </c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63" t="str">
        <f>IF(AND(DmartSalesData[[#This Row],[sales]]&gt;3000,DmartSalesData[[#This Row],[profit]]&gt;500),"Good","Not Good")</f>
        <v>Good</v>
      </c>
      <c r="R5494" s="73">
        <f>YEAR(DmartSalesData[[#This Row],[order_date]])</f>
        <v>2024</v>
      </c>
      <c r="S5494" s="73"/>
    </row>
    <row r="5495" spans="1:19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 t="str">
        <f>IF(DmartSalesData[[#This Row],[sales]]&gt;4000,"High Category",IF(DmartSalesData[[#This Row],[sales]]&gt;2000,"Medium Category","Low Category"))</f>
        <v>Low Category</v>
      </c>
      <c r="G5495" s="2">
        <v>0.34</v>
      </c>
      <c r="H5495" s="24">
        <f t="shared" si="170"/>
        <v>584.16420000000005</v>
      </c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63" t="str">
        <f>IF(AND(DmartSalesData[[#This Row],[sales]]&gt;3000,DmartSalesData[[#This Row],[profit]]&gt;500),"Good","Not Good")</f>
        <v>Not Good</v>
      </c>
      <c r="R5495" s="73">
        <f>YEAR(DmartSalesData[[#This Row],[order_date]])</f>
        <v>2024</v>
      </c>
      <c r="S5495" s="73"/>
    </row>
    <row r="5496" spans="1:19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 t="str">
        <f>IF(DmartSalesData[[#This Row],[sales]]&gt;4000,"High Category",IF(DmartSalesData[[#This Row],[sales]]&gt;2000,"Medium Category","Low Category"))</f>
        <v>High Category</v>
      </c>
      <c r="G5496" s="2">
        <v>0.24</v>
      </c>
      <c r="H5496" s="24">
        <f t="shared" si="170"/>
        <v>1065.3048000000001</v>
      </c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63" t="str">
        <f>IF(AND(DmartSalesData[[#This Row],[sales]]&gt;3000,DmartSalesData[[#This Row],[profit]]&gt;500),"Good","Not Good")</f>
        <v>Good</v>
      </c>
      <c r="R5496" s="73">
        <f>YEAR(DmartSalesData[[#This Row],[order_date]])</f>
        <v>2024</v>
      </c>
      <c r="S5496" s="73"/>
    </row>
    <row r="5497" spans="1:19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 t="str">
        <f>IF(DmartSalesData[[#This Row],[sales]]&gt;4000,"High Category",IF(DmartSalesData[[#This Row],[sales]]&gt;2000,"Medium Category","Low Category"))</f>
        <v>Low Category</v>
      </c>
      <c r="G5497" s="2">
        <v>0.22</v>
      </c>
      <c r="H5497" s="24">
        <f t="shared" si="170"/>
        <v>308.86900000000003</v>
      </c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63" t="str">
        <f>IF(AND(DmartSalesData[[#This Row],[sales]]&gt;3000,DmartSalesData[[#This Row],[profit]]&gt;500),"Good","Not Good")</f>
        <v>Not Good</v>
      </c>
      <c r="R5497" s="73">
        <f>YEAR(DmartSalesData[[#This Row],[order_date]])</f>
        <v>2023</v>
      </c>
      <c r="S5497" s="73"/>
    </row>
    <row r="5498" spans="1:19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 t="str">
        <f>IF(DmartSalesData[[#This Row],[sales]]&gt;4000,"High Category",IF(DmartSalesData[[#This Row],[sales]]&gt;2000,"Medium Category","Low Category"))</f>
        <v>Medium Category</v>
      </c>
      <c r="G5498" s="2">
        <v>0.32</v>
      </c>
      <c r="H5498" s="24">
        <f t="shared" si="170"/>
        <v>652.59199999999998</v>
      </c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63" t="str">
        <f>IF(AND(DmartSalesData[[#This Row],[sales]]&gt;3000,DmartSalesData[[#This Row],[profit]]&gt;500),"Good","Not Good")</f>
        <v>Not Good</v>
      </c>
      <c r="R5498" s="73">
        <f>YEAR(DmartSalesData[[#This Row],[order_date]])</f>
        <v>2024</v>
      </c>
      <c r="S5498" s="73"/>
    </row>
    <row r="5499" spans="1:19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 t="str">
        <f>IF(DmartSalesData[[#This Row],[sales]]&gt;4000,"High Category",IF(DmartSalesData[[#This Row],[sales]]&gt;2000,"Medium Category","Low Category"))</f>
        <v>Medium Category</v>
      </c>
      <c r="G5499" s="2">
        <v>0.23</v>
      </c>
      <c r="H5499" s="24">
        <f t="shared" si="170"/>
        <v>847.26019999999994</v>
      </c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63" t="str">
        <f>IF(AND(DmartSalesData[[#This Row],[sales]]&gt;3000,DmartSalesData[[#This Row],[profit]]&gt;500),"Good","Not Good")</f>
        <v>Good</v>
      </c>
      <c r="R5499" s="73">
        <f>YEAR(DmartSalesData[[#This Row],[order_date]])</f>
        <v>2024</v>
      </c>
      <c r="S5499" s="73"/>
    </row>
    <row r="5500" spans="1:19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 t="str">
        <f>IF(DmartSalesData[[#This Row],[sales]]&gt;4000,"High Category",IF(DmartSalesData[[#This Row],[sales]]&gt;2000,"Medium Category","Low Category"))</f>
        <v>Medium Category</v>
      </c>
      <c r="G5500" s="2">
        <v>0.41</v>
      </c>
      <c r="H5500" s="24">
        <f t="shared" si="170"/>
        <v>1534.8267999999998</v>
      </c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63" t="str">
        <f>IF(AND(DmartSalesData[[#This Row],[sales]]&gt;3000,DmartSalesData[[#This Row],[profit]]&gt;500),"Good","Not Good")</f>
        <v>Not Good</v>
      </c>
      <c r="R5500" s="73">
        <f>YEAR(DmartSalesData[[#This Row],[order_date]])</f>
        <v>2024</v>
      </c>
      <c r="S5500" s="73"/>
    </row>
    <row r="5501" spans="1:19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 t="str">
        <f>IF(DmartSalesData[[#This Row],[sales]]&gt;4000,"High Category",IF(DmartSalesData[[#This Row],[sales]]&gt;2000,"Medium Category","Low Category"))</f>
        <v>High Category</v>
      </c>
      <c r="G5501" s="2">
        <v>0.47</v>
      </c>
      <c r="H5501" s="24">
        <f t="shared" si="170"/>
        <v>2030.2637</v>
      </c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63" t="str">
        <f>IF(AND(DmartSalesData[[#This Row],[sales]]&gt;3000,DmartSalesData[[#This Row],[profit]]&gt;500),"Good","Not Good")</f>
        <v>Not Good</v>
      </c>
      <c r="R5501" s="73">
        <f>YEAR(DmartSalesData[[#This Row],[order_date]])</f>
        <v>2023</v>
      </c>
      <c r="S5501" s="73"/>
    </row>
    <row r="5502" spans="1:19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 t="str">
        <f>IF(DmartSalesData[[#This Row],[sales]]&gt;4000,"High Category",IF(DmartSalesData[[#This Row],[sales]]&gt;2000,"Medium Category","Low Category"))</f>
        <v>Low Category</v>
      </c>
      <c r="G5502" s="2">
        <v>0.28999999999999998</v>
      </c>
      <c r="H5502" s="24">
        <f t="shared" si="170"/>
        <v>70.293099999999995</v>
      </c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63" t="str">
        <f>IF(AND(DmartSalesData[[#This Row],[sales]]&gt;3000,DmartSalesData[[#This Row],[profit]]&gt;500),"Good","Not Good")</f>
        <v>Not Good</v>
      </c>
      <c r="R5502" s="73">
        <f>YEAR(DmartSalesData[[#This Row],[order_date]])</f>
        <v>2023</v>
      </c>
      <c r="S5502" s="73"/>
    </row>
    <row r="5503" spans="1:19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 t="str">
        <f>IF(DmartSalesData[[#This Row],[sales]]&gt;4000,"High Category",IF(DmartSalesData[[#This Row],[sales]]&gt;2000,"Medium Category","Low Category"))</f>
        <v>Low Category</v>
      </c>
      <c r="G5503" s="2">
        <v>0.15</v>
      </c>
      <c r="H5503" s="24">
        <f t="shared" si="170"/>
        <v>150.06299999999999</v>
      </c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63" t="str">
        <f>IF(AND(DmartSalesData[[#This Row],[sales]]&gt;3000,DmartSalesData[[#This Row],[profit]]&gt;500),"Good","Not Good")</f>
        <v>Not Good</v>
      </c>
      <c r="R5503" s="73">
        <f>YEAR(DmartSalesData[[#This Row],[order_date]])</f>
        <v>2023</v>
      </c>
      <c r="S5503" s="73"/>
    </row>
    <row r="5504" spans="1:19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 t="str">
        <f>IF(DmartSalesData[[#This Row],[sales]]&gt;4000,"High Category",IF(DmartSalesData[[#This Row],[sales]]&gt;2000,"Medium Category","Low Category"))</f>
        <v>Medium Category</v>
      </c>
      <c r="G5504" s="2">
        <v>0.39</v>
      </c>
      <c r="H5504" s="24">
        <f t="shared" si="170"/>
        <v>1263.1320000000001</v>
      </c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63" t="str">
        <f>IF(AND(DmartSalesData[[#This Row],[sales]]&gt;3000,DmartSalesData[[#This Row],[profit]]&gt;500),"Good","Not Good")</f>
        <v>Good</v>
      </c>
      <c r="R5504" s="73">
        <f>YEAR(DmartSalesData[[#This Row],[order_date]])</f>
        <v>2023</v>
      </c>
      <c r="S5504" s="73"/>
    </row>
    <row r="5505" spans="1:19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 t="str">
        <f>IF(DmartSalesData[[#This Row],[sales]]&gt;4000,"High Category",IF(DmartSalesData[[#This Row],[sales]]&gt;2000,"Medium Category","Low Category"))</f>
        <v>Low Category</v>
      </c>
      <c r="G5505" s="2">
        <v>0.09</v>
      </c>
      <c r="H5505" s="24">
        <f t="shared" si="170"/>
        <v>158.14619999999999</v>
      </c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63" t="str">
        <f>IF(AND(DmartSalesData[[#This Row],[sales]]&gt;3000,DmartSalesData[[#This Row],[profit]]&gt;500),"Good","Not Good")</f>
        <v>Not Good</v>
      </c>
      <c r="R5505" s="73">
        <f>YEAR(DmartSalesData[[#This Row],[order_date]])</f>
        <v>2024</v>
      </c>
      <c r="S5505" s="73"/>
    </row>
    <row r="5506" spans="1:19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 t="str">
        <f>IF(DmartSalesData[[#This Row],[sales]]&gt;4000,"High Category",IF(DmartSalesData[[#This Row],[sales]]&gt;2000,"Medium Category","Low Category"))</f>
        <v>Low Category</v>
      </c>
      <c r="G5506" s="2">
        <v>0.05</v>
      </c>
      <c r="H5506" s="24">
        <f t="shared" ref="H5506:H5569" si="172">E5506*G5506</f>
        <v>15.672499999999999</v>
      </c>
      <c r="I5506" s="2">
        <f t="shared" ref="I5506:I5569" si="173">E5506-H5506</f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63" t="str">
        <f>IF(AND(DmartSalesData[[#This Row],[sales]]&gt;3000,DmartSalesData[[#This Row],[profit]]&gt;500),"Good","Not Good")</f>
        <v>Not Good</v>
      </c>
      <c r="R5506" s="73">
        <f>YEAR(DmartSalesData[[#This Row],[order_date]])</f>
        <v>2023</v>
      </c>
      <c r="S5506" s="73"/>
    </row>
    <row r="5507" spans="1:19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 t="str">
        <f>IF(DmartSalesData[[#This Row],[sales]]&gt;4000,"High Category",IF(DmartSalesData[[#This Row],[sales]]&gt;2000,"Medium Category","Low Category"))</f>
        <v>Medium Category</v>
      </c>
      <c r="G5507" s="2">
        <v>0.26</v>
      </c>
      <c r="H5507" s="24">
        <f t="shared" si="172"/>
        <v>773.15940000000001</v>
      </c>
      <c r="I5507" s="2">
        <f t="shared" si="173"/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63" t="str">
        <f>IF(AND(DmartSalesData[[#This Row],[sales]]&gt;3000,DmartSalesData[[#This Row],[profit]]&gt;500),"Good","Not Good")</f>
        <v>Not Good</v>
      </c>
      <c r="R5507" s="73">
        <f>YEAR(DmartSalesData[[#This Row],[order_date]])</f>
        <v>2023</v>
      </c>
      <c r="S5507" s="73"/>
    </row>
    <row r="5508" spans="1:19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 t="str">
        <f>IF(DmartSalesData[[#This Row],[sales]]&gt;4000,"High Category",IF(DmartSalesData[[#This Row],[sales]]&gt;2000,"Medium Category","Low Category"))</f>
        <v>Medium Category</v>
      </c>
      <c r="G5508" s="2">
        <v>0.32</v>
      </c>
      <c r="H5508" s="24">
        <f t="shared" si="172"/>
        <v>648.33920000000001</v>
      </c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63" t="str">
        <f>IF(AND(DmartSalesData[[#This Row],[sales]]&gt;3000,DmartSalesData[[#This Row],[profit]]&gt;500),"Good","Not Good")</f>
        <v>Not Good</v>
      </c>
      <c r="R5508" s="73">
        <f>YEAR(DmartSalesData[[#This Row],[order_date]])</f>
        <v>2023</v>
      </c>
      <c r="S5508" s="73"/>
    </row>
    <row r="5509" spans="1:19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 t="str">
        <f>IF(DmartSalesData[[#This Row],[sales]]&gt;4000,"High Category",IF(DmartSalesData[[#This Row],[sales]]&gt;2000,"Medium Category","Low Category"))</f>
        <v>Low Category</v>
      </c>
      <c r="G5509" s="2">
        <v>0.42</v>
      </c>
      <c r="H5509" s="24">
        <f t="shared" si="172"/>
        <v>791.3051999999999</v>
      </c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63" t="str">
        <f>IF(AND(DmartSalesData[[#This Row],[sales]]&gt;3000,DmartSalesData[[#This Row],[profit]]&gt;500),"Good","Not Good")</f>
        <v>Not Good</v>
      </c>
      <c r="R5509" s="73">
        <f>YEAR(DmartSalesData[[#This Row],[order_date]])</f>
        <v>2024</v>
      </c>
      <c r="S5509" s="73"/>
    </row>
    <row r="5510" spans="1:19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 t="str">
        <f>IF(DmartSalesData[[#This Row],[sales]]&gt;4000,"High Category",IF(DmartSalesData[[#This Row],[sales]]&gt;2000,"Medium Category","Low Category"))</f>
        <v>Low Category</v>
      </c>
      <c r="G5510" s="2">
        <v>0.48</v>
      </c>
      <c r="H5510" s="24">
        <f t="shared" si="172"/>
        <v>669.78240000000005</v>
      </c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63" t="str">
        <f>IF(AND(DmartSalesData[[#This Row],[sales]]&gt;3000,DmartSalesData[[#This Row],[profit]]&gt;500),"Good","Not Good")</f>
        <v>Not Good</v>
      </c>
      <c r="R5510" s="73">
        <f>YEAR(DmartSalesData[[#This Row],[order_date]])</f>
        <v>2023</v>
      </c>
      <c r="S5510" s="73"/>
    </row>
    <row r="5511" spans="1:19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 t="str">
        <f>IF(DmartSalesData[[#This Row],[sales]]&gt;4000,"High Category",IF(DmartSalesData[[#This Row],[sales]]&gt;2000,"Medium Category","Low Category"))</f>
        <v>Low Category</v>
      </c>
      <c r="G5511" s="2">
        <v>0.44</v>
      </c>
      <c r="H5511" s="24">
        <f t="shared" si="172"/>
        <v>56.931599999999996</v>
      </c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63" t="str">
        <f>IF(AND(DmartSalesData[[#This Row],[sales]]&gt;3000,DmartSalesData[[#This Row],[profit]]&gt;500),"Good","Not Good")</f>
        <v>Not Good</v>
      </c>
      <c r="R5511" s="73">
        <f>YEAR(DmartSalesData[[#This Row],[order_date]])</f>
        <v>2023</v>
      </c>
      <c r="S5511" s="73"/>
    </row>
    <row r="5512" spans="1:19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 t="str">
        <f>IF(DmartSalesData[[#This Row],[sales]]&gt;4000,"High Category",IF(DmartSalesData[[#This Row],[sales]]&gt;2000,"Medium Category","Low Category"))</f>
        <v>Low Category</v>
      </c>
      <c r="G5512" s="2">
        <v>0.49</v>
      </c>
      <c r="H5512" s="24">
        <f t="shared" si="172"/>
        <v>486.84439999999995</v>
      </c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63" t="str">
        <f>IF(AND(DmartSalesData[[#This Row],[sales]]&gt;3000,DmartSalesData[[#This Row],[profit]]&gt;500),"Good","Not Good")</f>
        <v>Not Good</v>
      </c>
      <c r="R5512" s="73">
        <f>YEAR(DmartSalesData[[#This Row],[order_date]])</f>
        <v>2024</v>
      </c>
      <c r="S5512" s="73"/>
    </row>
    <row r="5513" spans="1:19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 t="str">
        <f>IF(DmartSalesData[[#This Row],[sales]]&gt;4000,"High Category",IF(DmartSalesData[[#This Row],[sales]]&gt;2000,"Medium Category","Low Category"))</f>
        <v>Medium Category</v>
      </c>
      <c r="G5513" s="2">
        <v>0.24</v>
      </c>
      <c r="H5513" s="24">
        <f t="shared" si="172"/>
        <v>581.69999999999993</v>
      </c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63" t="str">
        <f>IF(AND(DmartSalesData[[#This Row],[sales]]&gt;3000,DmartSalesData[[#This Row],[profit]]&gt;500),"Good","Not Good")</f>
        <v>Not Good</v>
      </c>
      <c r="R5513" s="73">
        <f>YEAR(DmartSalesData[[#This Row],[order_date]])</f>
        <v>2024</v>
      </c>
      <c r="S5513" s="73"/>
    </row>
    <row r="5514" spans="1:19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 t="str">
        <f>IF(DmartSalesData[[#This Row],[sales]]&gt;4000,"High Category",IF(DmartSalesData[[#This Row],[sales]]&gt;2000,"Medium Category","Low Category"))</f>
        <v>Low Category</v>
      </c>
      <c r="G5514" s="2">
        <v>0.16</v>
      </c>
      <c r="H5514" s="24">
        <f t="shared" si="172"/>
        <v>232.17759999999998</v>
      </c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63" t="str">
        <f>IF(AND(DmartSalesData[[#This Row],[sales]]&gt;3000,DmartSalesData[[#This Row],[profit]]&gt;500),"Good","Not Good")</f>
        <v>Not Good</v>
      </c>
      <c r="R5514" s="73">
        <f>YEAR(DmartSalesData[[#This Row],[order_date]])</f>
        <v>2023</v>
      </c>
      <c r="S5514" s="73"/>
    </row>
    <row r="5515" spans="1:19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 t="str">
        <f>IF(DmartSalesData[[#This Row],[sales]]&gt;4000,"High Category",IF(DmartSalesData[[#This Row],[sales]]&gt;2000,"Medium Category","Low Category"))</f>
        <v>High Category</v>
      </c>
      <c r="G5515" s="2">
        <v>0.23</v>
      </c>
      <c r="H5515" s="24">
        <f t="shared" si="172"/>
        <v>1008.4350000000001</v>
      </c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63" t="str">
        <f>IF(AND(DmartSalesData[[#This Row],[sales]]&gt;3000,DmartSalesData[[#This Row],[profit]]&gt;500),"Good","Not Good")</f>
        <v>Good</v>
      </c>
      <c r="R5515" s="73">
        <f>YEAR(DmartSalesData[[#This Row],[order_date]])</f>
        <v>2024</v>
      </c>
      <c r="S5515" s="73"/>
    </row>
    <row r="5516" spans="1:19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 t="str">
        <f>IF(DmartSalesData[[#This Row],[sales]]&gt;4000,"High Category",IF(DmartSalesData[[#This Row],[sales]]&gt;2000,"Medium Category","Low Category"))</f>
        <v>Low Category</v>
      </c>
      <c r="G5516" s="2">
        <v>0.32</v>
      </c>
      <c r="H5516" s="24">
        <f t="shared" si="172"/>
        <v>256.22400000000005</v>
      </c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63" t="str">
        <f>IF(AND(DmartSalesData[[#This Row],[sales]]&gt;3000,DmartSalesData[[#This Row],[profit]]&gt;500),"Good","Not Good")</f>
        <v>Not Good</v>
      </c>
      <c r="R5516" s="73">
        <f>YEAR(DmartSalesData[[#This Row],[order_date]])</f>
        <v>2024</v>
      </c>
      <c r="S5516" s="73"/>
    </row>
    <row r="5517" spans="1:19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 t="str">
        <f>IF(DmartSalesData[[#This Row],[sales]]&gt;4000,"High Category",IF(DmartSalesData[[#This Row],[sales]]&gt;2000,"Medium Category","Low Category"))</f>
        <v>High Category</v>
      </c>
      <c r="G5517" s="2">
        <v>0.25</v>
      </c>
      <c r="H5517" s="24">
        <f t="shared" si="172"/>
        <v>1097.2925</v>
      </c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63" t="str">
        <f>IF(AND(DmartSalesData[[#This Row],[sales]]&gt;3000,DmartSalesData[[#This Row],[profit]]&gt;500),"Good","Not Good")</f>
        <v>Good</v>
      </c>
      <c r="R5517" s="73">
        <f>YEAR(DmartSalesData[[#This Row],[order_date]])</f>
        <v>2023</v>
      </c>
      <c r="S5517" s="73"/>
    </row>
    <row r="5518" spans="1:19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 t="str">
        <f>IF(DmartSalesData[[#This Row],[sales]]&gt;4000,"High Category",IF(DmartSalesData[[#This Row],[sales]]&gt;2000,"Medium Category","Low Category"))</f>
        <v>Medium Category</v>
      </c>
      <c r="G5518" s="2">
        <v>0.32</v>
      </c>
      <c r="H5518" s="24">
        <f t="shared" si="172"/>
        <v>666.76800000000003</v>
      </c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63" t="str">
        <f>IF(AND(DmartSalesData[[#This Row],[sales]]&gt;3000,DmartSalesData[[#This Row],[profit]]&gt;500),"Good","Not Good")</f>
        <v>Not Good</v>
      </c>
      <c r="R5518" s="73">
        <f>YEAR(DmartSalesData[[#This Row],[order_date]])</f>
        <v>2023</v>
      </c>
      <c r="S5518" s="73"/>
    </row>
    <row r="5519" spans="1:19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 t="str">
        <f>IF(DmartSalesData[[#This Row],[sales]]&gt;4000,"High Category",IF(DmartSalesData[[#This Row],[sales]]&gt;2000,"Medium Category","Low Category"))</f>
        <v>Low Category</v>
      </c>
      <c r="G5519" s="2">
        <v>0.44</v>
      </c>
      <c r="H5519" s="24">
        <f t="shared" si="172"/>
        <v>638.7127999999999</v>
      </c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63" t="str">
        <f>IF(AND(DmartSalesData[[#This Row],[sales]]&gt;3000,DmartSalesData[[#This Row],[profit]]&gt;500),"Good","Not Good")</f>
        <v>Not Good</v>
      </c>
      <c r="R5519" s="73">
        <f>YEAR(DmartSalesData[[#This Row],[order_date]])</f>
        <v>2024</v>
      </c>
      <c r="S5519" s="73"/>
    </row>
    <row r="5520" spans="1:19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 t="str">
        <f>IF(DmartSalesData[[#This Row],[sales]]&gt;4000,"High Category",IF(DmartSalesData[[#This Row],[sales]]&gt;2000,"Medium Category","Low Category"))</f>
        <v>Low Category</v>
      </c>
      <c r="G5520" s="2">
        <v>0.08</v>
      </c>
      <c r="H5520" s="24">
        <f t="shared" si="172"/>
        <v>127.2824</v>
      </c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63" t="str">
        <f>IF(AND(DmartSalesData[[#This Row],[sales]]&gt;3000,DmartSalesData[[#This Row],[profit]]&gt;500),"Good","Not Good")</f>
        <v>Not Good</v>
      </c>
      <c r="R5520" s="73">
        <f>YEAR(DmartSalesData[[#This Row],[order_date]])</f>
        <v>2023</v>
      </c>
      <c r="S5520" s="73"/>
    </row>
    <row r="5521" spans="1:19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 t="str">
        <f>IF(DmartSalesData[[#This Row],[sales]]&gt;4000,"High Category",IF(DmartSalesData[[#This Row],[sales]]&gt;2000,"Medium Category","Low Category"))</f>
        <v>Low Category</v>
      </c>
      <c r="G5521" s="2">
        <v>0.06</v>
      </c>
      <c r="H5521" s="24">
        <f t="shared" si="172"/>
        <v>103.041</v>
      </c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63" t="str">
        <f>IF(AND(DmartSalesData[[#This Row],[sales]]&gt;3000,DmartSalesData[[#This Row],[profit]]&gt;500),"Good","Not Good")</f>
        <v>Not Good</v>
      </c>
      <c r="R5521" s="73">
        <f>YEAR(DmartSalesData[[#This Row],[order_date]])</f>
        <v>2024</v>
      </c>
      <c r="S5521" s="73"/>
    </row>
    <row r="5522" spans="1:19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 t="str">
        <f>IF(DmartSalesData[[#This Row],[sales]]&gt;4000,"High Category",IF(DmartSalesData[[#This Row],[sales]]&gt;2000,"Medium Category","Low Category"))</f>
        <v>Medium Category</v>
      </c>
      <c r="G5522" s="2">
        <v>0.25</v>
      </c>
      <c r="H5522" s="24">
        <f t="shared" si="172"/>
        <v>645.54</v>
      </c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63" t="str">
        <f>IF(AND(DmartSalesData[[#This Row],[sales]]&gt;3000,DmartSalesData[[#This Row],[profit]]&gt;500),"Good","Not Good")</f>
        <v>Not Good</v>
      </c>
      <c r="R5522" s="73">
        <f>YEAR(DmartSalesData[[#This Row],[order_date]])</f>
        <v>2024</v>
      </c>
      <c r="S5522" s="73"/>
    </row>
    <row r="5523" spans="1:19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 t="str">
        <f>IF(DmartSalesData[[#This Row],[sales]]&gt;4000,"High Category",IF(DmartSalesData[[#This Row],[sales]]&gt;2000,"Medium Category","Low Category"))</f>
        <v>Low Category</v>
      </c>
      <c r="G5523" s="2">
        <v>0.49</v>
      </c>
      <c r="H5523" s="24">
        <f t="shared" si="172"/>
        <v>898.66980000000001</v>
      </c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63" t="str">
        <f>IF(AND(DmartSalesData[[#This Row],[sales]]&gt;3000,DmartSalesData[[#This Row],[profit]]&gt;500),"Good","Not Good")</f>
        <v>Not Good</v>
      </c>
      <c r="R5523" s="73">
        <f>YEAR(DmartSalesData[[#This Row],[order_date]])</f>
        <v>2024</v>
      </c>
      <c r="S5523" s="73"/>
    </row>
    <row r="5524" spans="1:19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 t="str">
        <f>IF(DmartSalesData[[#This Row],[sales]]&gt;4000,"High Category",IF(DmartSalesData[[#This Row],[sales]]&gt;2000,"Medium Category","Low Category"))</f>
        <v>Medium Category</v>
      </c>
      <c r="G5524" s="2">
        <v>0.03</v>
      </c>
      <c r="H5524" s="24">
        <f t="shared" si="172"/>
        <v>98.139299999999992</v>
      </c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63" t="str">
        <f>IF(AND(DmartSalesData[[#This Row],[sales]]&gt;3000,DmartSalesData[[#This Row],[profit]]&gt;500),"Good","Not Good")</f>
        <v>Not Good</v>
      </c>
      <c r="R5524" s="73">
        <f>YEAR(DmartSalesData[[#This Row],[order_date]])</f>
        <v>2023</v>
      </c>
      <c r="S5524" s="73"/>
    </row>
    <row r="5525" spans="1:19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 t="str">
        <f>IF(DmartSalesData[[#This Row],[sales]]&gt;4000,"High Category",IF(DmartSalesData[[#This Row],[sales]]&gt;2000,"Medium Category","Low Category"))</f>
        <v>Medium Category</v>
      </c>
      <c r="G5525" s="2">
        <v>0.49</v>
      </c>
      <c r="H5525" s="24">
        <f t="shared" si="172"/>
        <v>1069.8561999999999</v>
      </c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63" t="str">
        <f>IF(AND(DmartSalesData[[#This Row],[sales]]&gt;3000,DmartSalesData[[#This Row],[profit]]&gt;500),"Good","Not Good")</f>
        <v>Not Good</v>
      </c>
      <c r="R5525" s="73">
        <f>YEAR(DmartSalesData[[#This Row],[order_date]])</f>
        <v>2023</v>
      </c>
      <c r="S5525" s="73"/>
    </row>
    <row r="5526" spans="1:19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 t="str">
        <f>IF(DmartSalesData[[#This Row],[sales]]&gt;4000,"High Category",IF(DmartSalesData[[#This Row],[sales]]&gt;2000,"Medium Category","Low Category"))</f>
        <v>Medium Category</v>
      </c>
      <c r="G5526" s="2">
        <v>0.48</v>
      </c>
      <c r="H5526" s="24">
        <f t="shared" si="172"/>
        <v>1627.704</v>
      </c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63" t="str">
        <f>IF(AND(DmartSalesData[[#This Row],[sales]]&gt;3000,DmartSalesData[[#This Row],[profit]]&gt;500),"Good","Not Good")</f>
        <v>Good</v>
      </c>
      <c r="R5526" s="73">
        <f>YEAR(DmartSalesData[[#This Row],[order_date]])</f>
        <v>2024</v>
      </c>
      <c r="S5526" s="73"/>
    </row>
    <row r="5527" spans="1:19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 t="str">
        <f>IF(DmartSalesData[[#This Row],[sales]]&gt;4000,"High Category",IF(DmartSalesData[[#This Row],[sales]]&gt;2000,"Medium Category","Low Category"))</f>
        <v>Medium Category</v>
      </c>
      <c r="G5527" s="2">
        <v>0.15</v>
      </c>
      <c r="H5527" s="24">
        <f t="shared" si="172"/>
        <v>459.25349999999997</v>
      </c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63" t="str">
        <f>IF(AND(DmartSalesData[[#This Row],[sales]]&gt;3000,DmartSalesData[[#This Row],[profit]]&gt;500),"Good","Not Good")</f>
        <v>Good</v>
      </c>
      <c r="R5527" s="73">
        <f>YEAR(DmartSalesData[[#This Row],[order_date]])</f>
        <v>2024</v>
      </c>
      <c r="S5527" s="73"/>
    </row>
    <row r="5528" spans="1:19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 t="str">
        <f>IF(DmartSalesData[[#This Row],[sales]]&gt;4000,"High Category",IF(DmartSalesData[[#This Row],[sales]]&gt;2000,"Medium Category","Low Category"))</f>
        <v>Low Category</v>
      </c>
      <c r="G5528" s="2">
        <v>0.45</v>
      </c>
      <c r="H5528" s="24">
        <f t="shared" si="172"/>
        <v>584.01900000000001</v>
      </c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63" t="str">
        <f>IF(AND(DmartSalesData[[#This Row],[sales]]&gt;3000,DmartSalesData[[#This Row],[profit]]&gt;500),"Good","Not Good")</f>
        <v>Not Good</v>
      </c>
      <c r="R5528" s="73">
        <f>YEAR(DmartSalesData[[#This Row],[order_date]])</f>
        <v>2023</v>
      </c>
      <c r="S5528" s="73"/>
    </row>
    <row r="5529" spans="1:19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 t="str">
        <f>IF(DmartSalesData[[#This Row],[sales]]&gt;4000,"High Category",IF(DmartSalesData[[#This Row],[sales]]&gt;2000,"Medium Category","Low Category"))</f>
        <v>High Category</v>
      </c>
      <c r="G5529" s="2">
        <v>0</v>
      </c>
      <c r="H5529" s="24">
        <f t="shared" si="172"/>
        <v>0</v>
      </c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63" t="str">
        <f>IF(AND(DmartSalesData[[#This Row],[sales]]&gt;3000,DmartSalesData[[#This Row],[profit]]&gt;500),"Good","Not Good")</f>
        <v>Good</v>
      </c>
      <c r="R5529" s="73">
        <f>YEAR(DmartSalesData[[#This Row],[order_date]])</f>
        <v>2024</v>
      </c>
      <c r="S5529" s="73"/>
    </row>
    <row r="5530" spans="1:19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 t="str">
        <f>IF(DmartSalesData[[#This Row],[sales]]&gt;4000,"High Category",IF(DmartSalesData[[#This Row],[sales]]&gt;2000,"Medium Category","Low Category"))</f>
        <v>High Category</v>
      </c>
      <c r="G5530" s="2">
        <v>0.23</v>
      </c>
      <c r="H5530" s="24">
        <f t="shared" si="172"/>
        <v>923.45230000000004</v>
      </c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63" t="str">
        <f>IF(AND(DmartSalesData[[#This Row],[sales]]&gt;3000,DmartSalesData[[#This Row],[profit]]&gt;500),"Good","Not Good")</f>
        <v>Good</v>
      </c>
      <c r="R5530" s="73">
        <f>YEAR(DmartSalesData[[#This Row],[order_date]])</f>
        <v>2023</v>
      </c>
      <c r="S5530" s="73"/>
    </row>
    <row r="5531" spans="1:19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 t="str">
        <f>IF(DmartSalesData[[#This Row],[sales]]&gt;4000,"High Category",IF(DmartSalesData[[#This Row],[sales]]&gt;2000,"Medium Category","Low Category"))</f>
        <v>High Category</v>
      </c>
      <c r="G5531" s="2">
        <v>0.2</v>
      </c>
      <c r="H5531" s="24">
        <f t="shared" si="172"/>
        <v>989.2</v>
      </c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63" t="str">
        <f>IF(AND(DmartSalesData[[#This Row],[sales]]&gt;3000,DmartSalesData[[#This Row],[profit]]&gt;500),"Good","Not Good")</f>
        <v>Good</v>
      </c>
      <c r="R5531" s="73">
        <f>YEAR(DmartSalesData[[#This Row],[order_date]])</f>
        <v>2024</v>
      </c>
      <c r="S5531" s="73"/>
    </row>
    <row r="5532" spans="1:19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 t="str">
        <f>IF(DmartSalesData[[#This Row],[sales]]&gt;4000,"High Category",IF(DmartSalesData[[#This Row],[sales]]&gt;2000,"Medium Category","Low Category"))</f>
        <v>Low Category</v>
      </c>
      <c r="G5532" s="2">
        <v>0.45</v>
      </c>
      <c r="H5532" s="24">
        <f t="shared" si="172"/>
        <v>430.98750000000001</v>
      </c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63" t="str">
        <f>IF(AND(DmartSalesData[[#This Row],[sales]]&gt;3000,DmartSalesData[[#This Row],[profit]]&gt;500),"Good","Not Good")</f>
        <v>Not Good</v>
      </c>
      <c r="R5532" s="73">
        <f>YEAR(DmartSalesData[[#This Row],[order_date]])</f>
        <v>2023</v>
      </c>
      <c r="S5532" s="73"/>
    </row>
    <row r="5533" spans="1:19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 t="str">
        <f>IF(DmartSalesData[[#This Row],[sales]]&gt;4000,"High Category",IF(DmartSalesData[[#This Row],[sales]]&gt;2000,"Medium Category","Low Category"))</f>
        <v>High Category</v>
      </c>
      <c r="G5533" s="2">
        <v>0.24</v>
      </c>
      <c r="H5533" s="24">
        <f t="shared" si="172"/>
        <v>1021.0583999999999</v>
      </c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63" t="str">
        <f>IF(AND(DmartSalesData[[#This Row],[sales]]&gt;3000,DmartSalesData[[#This Row],[profit]]&gt;500),"Good","Not Good")</f>
        <v>Good</v>
      </c>
      <c r="R5533" s="73">
        <f>YEAR(DmartSalesData[[#This Row],[order_date]])</f>
        <v>2024</v>
      </c>
      <c r="S5533" s="73"/>
    </row>
    <row r="5534" spans="1:19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 t="str">
        <f>IF(DmartSalesData[[#This Row],[sales]]&gt;4000,"High Category",IF(DmartSalesData[[#This Row],[sales]]&gt;2000,"Medium Category","Low Category"))</f>
        <v>High Category</v>
      </c>
      <c r="G5534" s="2">
        <v>0.21</v>
      </c>
      <c r="H5534" s="24">
        <f t="shared" si="172"/>
        <v>918.26909999999998</v>
      </c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63" t="str">
        <f>IF(AND(DmartSalesData[[#This Row],[sales]]&gt;3000,DmartSalesData[[#This Row],[profit]]&gt;500),"Good","Not Good")</f>
        <v>Good</v>
      </c>
      <c r="R5534" s="73">
        <f>YEAR(DmartSalesData[[#This Row],[order_date]])</f>
        <v>2023</v>
      </c>
      <c r="S5534" s="73"/>
    </row>
    <row r="5535" spans="1:19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 t="str">
        <f>IF(DmartSalesData[[#This Row],[sales]]&gt;4000,"High Category",IF(DmartSalesData[[#This Row],[sales]]&gt;2000,"Medium Category","Low Category"))</f>
        <v>Medium Category</v>
      </c>
      <c r="G5535" s="2">
        <v>0.32</v>
      </c>
      <c r="H5535" s="24">
        <f t="shared" si="172"/>
        <v>1038.912</v>
      </c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63" t="str">
        <f>IF(AND(DmartSalesData[[#This Row],[sales]]&gt;3000,DmartSalesData[[#This Row],[profit]]&gt;500),"Good","Not Good")</f>
        <v>Not Good</v>
      </c>
      <c r="R5535" s="73">
        <f>YEAR(DmartSalesData[[#This Row],[order_date]])</f>
        <v>2024</v>
      </c>
      <c r="S5535" s="73"/>
    </row>
    <row r="5536" spans="1:19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 t="str">
        <f>IF(DmartSalesData[[#This Row],[sales]]&gt;4000,"High Category",IF(DmartSalesData[[#This Row],[sales]]&gt;2000,"Medium Category","Low Category"))</f>
        <v>Medium Category</v>
      </c>
      <c r="G5536" s="2">
        <v>0.19</v>
      </c>
      <c r="H5536" s="24">
        <f t="shared" si="172"/>
        <v>490.44510000000002</v>
      </c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63" t="str">
        <f>IF(AND(DmartSalesData[[#This Row],[sales]]&gt;3000,DmartSalesData[[#This Row],[profit]]&gt;500),"Good","Not Good")</f>
        <v>Not Good</v>
      </c>
      <c r="R5536" s="73">
        <f>YEAR(DmartSalesData[[#This Row],[order_date]])</f>
        <v>2023</v>
      </c>
      <c r="S5536" s="73"/>
    </row>
    <row r="5537" spans="1:19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 t="str">
        <f>IF(DmartSalesData[[#This Row],[sales]]&gt;4000,"High Category",IF(DmartSalesData[[#This Row],[sales]]&gt;2000,"Medium Category","Low Category"))</f>
        <v>High Category</v>
      </c>
      <c r="G5537" s="2">
        <v>0.27</v>
      </c>
      <c r="H5537" s="24">
        <f t="shared" si="172"/>
        <v>1293.4539</v>
      </c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63" t="str">
        <f>IF(AND(DmartSalesData[[#This Row],[sales]]&gt;3000,DmartSalesData[[#This Row],[profit]]&gt;500),"Good","Not Good")</f>
        <v>Not Good</v>
      </c>
      <c r="R5537" s="73">
        <f>YEAR(DmartSalesData[[#This Row],[order_date]])</f>
        <v>2024</v>
      </c>
      <c r="S5537" s="73"/>
    </row>
    <row r="5538" spans="1:19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 t="str">
        <f>IF(DmartSalesData[[#This Row],[sales]]&gt;4000,"High Category",IF(DmartSalesData[[#This Row],[sales]]&gt;2000,"Medium Category","Low Category"))</f>
        <v>High Category</v>
      </c>
      <c r="G5538" s="2">
        <v>0.48</v>
      </c>
      <c r="H5538" s="24">
        <f t="shared" si="172"/>
        <v>2335.7711999999997</v>
      </c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63" t="str">
        <f>IF(AND(DmartSalesData[[#This Row],[sales]]&gt;3000,DmartSalesData[[#This Row],[profit]]&gt;500),"Good","Not Good")</f>
        <v>Good</v>
      </c>
      <c r="R5538" s="73">
        <f>YEAR(DmartSalesData[[#This Row],[order_date]])</f>
        <v>2024</v>
      </c>
      <c r="S5538" s="73"/>
    </row>
    <row r="5539" spans="1:19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 t="str">
        <f>IF(DmartSalesData[[#This Row],[sales]]&gt;4000,"High Category",IF(DmartSalesData[[#This Row],[sales]]&gt;2000,"Medium Category","Low Category"))</f>
        <v>Medium Category</v>
      </c>
      <c r="G5539" s="2">
        <v>0.1</v>
      </c>
      <c r="H5539" s="24">
        <f t="shared" si="172"/>
        <v>324.43200000000002</v>
      </c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63" t="str">
        <f>IF(AND(DmartSalesData[[#This Row],[sales]]&gt;3000,DmartSalesData[[#This Row],[profit]]&gt;500),"Good","Not Good")</f>
        <v>Not Good</v>
      </c>
      <c r="R5539" s="73">
        <f>YEAR(DmartSalesData[[#This Row],[order_date]])</f>
        <v>2023</v>
      </c>
      <c r="S5539" s="73"/>
    </row>
    <row r="5540" spans="1:19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 t="str">
        <f>IF(DmartSalesData[[#This Row],[sales]]&gt;4000,"High Category",IF(DmartSalesData[[#This Row],[sales]]&gt;2000,"Medium Category","Low Category"))</f>
        <v>Low Category</v>
      </c>
      <c r="G5540" s="2">
        <v>0.23</v>
      </c>
      <c r="H5540" s="24">
        <f t="shared" si="172"/>
        <v>428.22320000000002</v>
      </c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63" t="str">
        <f>IF(AND(DmartSalesData[[#This Row],[sales]]&gt;3000,DmartSalesData[[#This Row],[profit]]&gt;500),"Good","Not Good")</f>
        <v>Not Good</v>
      </c>
      <c r="R5540" s="73">
        <f>YEAR(DmartSalesData[[#This Row],[order_date]])</f>
        <v>2024</v>
      </c>
      <c r="S5540" s="73"/>
    </row>
    <row r="5541" spans="1:19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 t="str">
        <f>IF(DmartSalesData[[#This Row],[sales]]&gt;4000,"High Category",IF(DmartSalesData[[#This Row],[sales]]&gt;2000,"Medium Category","Low Category"))</f>
        <v>High Category</v>
      </c>
      <c r="G5541" s="2">
        <v>0.01</v>
      </c>
      <c r="H5541" s="24">
        <f t="shared" si="172"/>
        <v>41.0411</v>
      </c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63" t="str">
        <f>IF(AND(DmartSalesData[[#This Row],[sales]]&gt;3000,DmartSalesData[[#This Row],[profit]]&gt;500),"Good","Not Good")</f>
        <v>Good</v>
      </c>
      <c r="R5541" s="73">
        <f>YEAR(DmartSalesData[[#This Row],[order_date]])</f>
        <v>2024</v>
      </c>
      <c r="S5541" s="73"/>
    </row>
    <row r="5542" spans="1:19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 t="str">
        <f>IF(DmartSalesData[[#This Row],[sales]]&gt;4000,"High Category",IF(DmartSalesData[[#This Row],[sales]]&gt;2000,"Medium Category","Low Category"))</f>
        <v>Low Category</v>
      </c>
      <c r="G5542" s="2">
        <v>0.42</v>
      </c>
      <c r="H5542" s="24">
        <f t="shared" si="172"/>
        <v>225.68700000000001</v>
      </c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63" t="str">
        <f>IF(AND(DmartSalesData[[#This Row],[sales]]&gt;3000,DmartSalesData[[#This Row],[profit]]&gt;500),"Good","Not Good")</f>
        <v>Not Good</v>
      </c>
      <c r="R5542" s="73">
        <f>YEAR(DmartSalesData[[#This Row],[order_date]])</f>
        <v>2024</v>
      </c>
      <c r="S5542" s="73"/>
    </row>
    <row r="5543" spans="1:19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 t="str">
        <f>IF(DmartSalesData[[#This Row],[sales]]&gt;4000,"High Category",IF(DmartSalesData[[#This Row],[sales]]&gt;2000,"Medium Category","Low Category"))</f>
        <v>Low Category</v>
      </c>
      <c r="G5543" s="2">
        <v>0.05</v>
      </c>
      <c r="H5543" s="24">
        <f t="shared" si="172"/>
        <v>76.196000000000012</v>
      </c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63" t="str">
        <f>IF(AND(DmartSalesData[[#This Row],[sales]]&gt;3000,DmartSalesData[[#This Row],[profit]]&gt;500),"Good","Not Good")</f>
        <v>Not Good</v>
      </c>
      <c r="R5543" s="73">
        <f>YEAR(DmartSalesData[[#This Row],[order_date]])</f>
        <v>2023</v>
      </c>
      <c r="S5543" s="73"/>
    </row>
    <row r="5544" spans="1:19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 t="str">
        <f>IF(DmartSalesData[[#This Row],[sales]]&gt;4000,"High Category",IF(DmartSalesData[[#This Row],[sales]]&gt;2000,"Medium Category","Low Category"))</f>
        <v>High Category</v>
      </c>
      <c r="G5544" s="2">
        <v>0.05</v>
      </c>
      <c r="H5544" s="24">
        <f t="shared" si="172"/>
        <v>246.46100000000001</v>
      </c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63" t="str">
        <f>IF(AND(DmartSalesData[[#This Row],[sales]]&gt;3000,DmartSalesData[[#This Row],[profit]]&gt;500),"Good","Not Good")</f>
        <v>Good</v>
      </c>
      <c r="R5544" s="73">
        <f>YEAR(DmartSalesData[[#This Row],[order_date]])</f>
        <v>2024</v>
      </c>
      <c r="S5544" s="73"/>
    </row>
    <row r="5545" spans="1:19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 t="str">
        <f>IF(DmartSalesData[[#This Row],[sales]]&gt;4000,"High Category",IF(DmartSalesData[[#This Row],[sales]]&gt;2000,"Medium Category","Low Category"))</f>
        <v>High Category</v>
      </c>
      <c r="G5545" s="2">
        <v>0.44</v>
      </c>
      <c r="H5545" s="24">
        <f t="shared" si="172"/>
        <v>1799.7012</v>
      </c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63" t="str">
        <f>IF(AND(DmartSalesData[[#This Row],[sales]]&gt;3000,DmartSalesData[[#This Row],[profit]]&gt;500),"Good","Not Good")</f>
        <v>Not Good</v>
      </c>
      <c r="R5545" s="73">
        <f>YEAR(DmartSalesData[[#This Row],[order_date]])</f>
        <v>2024</v>
      </c>
      <c r="S5545" s="73"/>
    </row>
    <row r="5546" spans="1:19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 t="str">
        <f>IF(DmartSalesData[[#This Row],[sales]]&gt;4000,"High Category",IF(DmartSalesData[[#This Row],[sales]]&gt;2000,"Medium Category","Low Category"))</f>
        <v>High Category</v>
      </c>
      <c r="G5546" s="2">
        <v>0.2</v>
      </c>
      <c r="H5546" s="24">
        <f t="shared" si="172"/>
        <v>940.79</v>
      </c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63" t="str">
        <f>IF(AND(DmartSalesData[[#This Row],[sales]]&gt;3000,DmartSalesData[[#This Row],[profit]]&gt;500),"Good","Not Good")</f>
        <v>Not Good</v>
      </c>
      <c r="R5546" s="73">
        <f>YEAR(DmartSalesData[[#This Row],[order_date]])</f>
        <v>2023</v>
      </c>
      <c r="S5546" s="73"/>
    </row>
    <row r="5547" spans="1:19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 t="str">
        <f>IF(DmartSalesData[[#This Row],[sales]]&gt;4000,"High Category",IF(DmartSalesData[[#This Row],[sales]]&gt;2000,"Medium Category","Low Category"))</f>
        <v>Medium Category</v>
      </c>
      <c r="G5547" s="2">
        <v>0.34</v>
      </c>
      <c r="H5547" s="24">
        <f t="shared" si="172"/>
        <v>1024.9266</v>
      </c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63" t="str">
        <f>IF(AND(DmartSalesData[[#This Row],[sales]]&gt;3000,DmartSalesData[[#This Row],[profit]]&gt;500),"Good","Not Good")</f>
        <v>Good</v>
      </c>
      <c r="R5547" s="73">
        <f>YEAR(DmartSalesData[[#This Row],[order_date]])</f>
        <v>2023</v>
      </c>
      <c r="S5547" s="73"/>
    </row>
    <row r="5548" spans="1:19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 t="str">
        <f>IF(DmartSalesData[[#This Row],[sales]]&gt;4000,"High Category",IF(DmartSalesData[[#This Row],[sales]]&gt;2000,"Medium Category","Low Category"))</f>
        <v>Medium Category</v>
      </c>
      <c r="G5548" s="2">
        <v>0.43</v>
      </c>
      <c r="H5548" s="24">
        <f t="shared" si="172"/>
        <v>901.96799999999996</v>
      </c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63" t="str">
        <f>IF(AND(DmartSalesData[[#This Row],[sales]]&gt;3000,DmartSalesData[[#This Row],[profit]]&gt;500),"Good","Not Good")</f>
        <v>Not Good</v>
      </c>
      <c r="R5548" s="73">
        <f>YEAR(DmartSalesData[[#This Row],[order_date]])</f>
        <v>2023</v>
      </c>
      <c r="S5548" s="73"/>
    </row>
    <row r="5549" spans="1:19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 t="str">
        <f>IF(DmartSalesData[[#This Row],[sales]]&gt;4000,"High Category",IF(DmartSalesData[[#This Row],[sales]]&gt;2000,"Medium Category","Low Category"))</f>
        <v>High Category</v>
      </c>
      <c r="G5549" s="2">
        <v>0.19</v>
      </c>
      <c r="H5549" s="24">
        <f t="shared" si="172"/>
        <v>931.09119999999996</v>
      </c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63" t="str">
        <f>IF(AND(DmartSalesData[[#This Row],[sales]]&gt;3000,DmartSalesData[[#This Row],[profit]]&gt;500),"Good","Not Good")</f>
        <v>Good</v>
      </c>
      <c r="R5549" s="73">
        <f>YEAR(DmartSalesData[[#This Row],[order_date]])</f>
        <v>2023</v>
      </c>
      <c r="S5549" s="73"/>
    </row>
    <row r="5550" spans="1:19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 t="str">
        <f>IF(DmartSalesData[[#This Row],[sales]]&gt;4000,"High Category",IF(DmartSalesData[[#This Row],[sales]]&gt;2000,"Medium Category","Low Category"))</f>
        <v>Low Category</v>
      </c>
      <c r="G5550" s="2">
        <v>0.13</v>
      </c>
      <c r="H5550" s="24">
        <f t="shared" si="172"/>
        <v>210.10470000000001</v>
      </c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63" t="str">
        <f>IF(AND(DmartSalesData[[#This Row],[sales]]&gt;3000,DmartSalesData[[#This Row],[profit]]&gt;500),"Good","Not Good")</f>
        <v>Not Good</v>
      </c>
      <c r="R5550" s="73">
        <f>YEAR(DmartSalesData[[#This Row],[order_date]])</f>
        <v>2024</v>
      </c>
      <c r="S5550" s="73"/>
    </row>
    <row r="5551" spans="1:19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 t="str">
        <f>IF(DmartSalesData[[#This Row],[sales]]&gt;4000,"High Category",IF(DmartSalesData[[#This Row],[sales]]&gt;2000,"Medium Category","Low Category"))</f>
        <v>Medium Category</v>
      </c>
      <c r="G5551" s="2">
        <v>0.08</v>
      </c>
      <c r="H5551" s="24">
        <f t="shared" si="172"/>
        <v>304.90640000000002</v>
      </c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63" t="str">
        <f>IF(AND(DmartSalesData[[#This Row],[sales]]&gt;3000,DmartSalesData[[#This Row],[profit]]&gt;500),"Good","Not Good")</f>
        <v>Not Good</v>
      </c>
      <c r="R5551" s="73">
        <f>YEAR(DmartSalesData[[#This Row],[order_date]])</f>
        <v>2024</v>
      </c>
      <c r="S5551" s="73"/>
    </row>
    <row r="5552" spans="1:19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 t="str">
        <f>IF(DmartSalesData[[#This Row],[sales]]&gt;4000,"High Category",IF(DmartSalesData[[#This Row],[sales]]&gt;2000,"Medium Category","Low Category"))</f>
        <v>Medium Category</v>
      </c>
      <c r="G5552" s="2">
        <v>0.3</v>
      </c>
      <c r="H5552" s="24">
        <f t="shared" si="172"/>
        <v>850.56299999999999</v>
      </c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63" t="str">
        <f>IF(AND(DmartSalesData[[#This Row],[sales]]&gt;3000,DmartSalesData[[#This Row],[profit]]&gt;500),"Good","Not Good")</f>
        <v>Not Good</v>
      </c>
      <c r="R5552" s="73">
        <f>YEAR(DmartSalesData[[#This Row],[order_date]])</f>
        <v>2024</v>
      </c>
      <c r="S5552" s="73"/>
    </row>
    <row r="5553" spans="1:19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 t="str">
        <f>IF(DmartSalesData[[#This Row],[sales]]&gt;4000,"High Category",IF(DmartSalesData[[#This Row],[sales]]&gt;2000,"Medium Category","Low Category"))</f>
        <v>Low Category</v>
      </c>
      <c r="G5553" s="2">
        <v>0.13</v>
      </c>
      <c r="H5553" s="24">
        <f t="shared" si="172"/>
        <v>158.55970000000002</v>
      </c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63" t="str">
        <f>IF(AND(DmartSalesData[[#This Row],[sales]]&gt;3000,DmartSalesData[[#This Row],[profit]]&gt;500),"Good","Not Good")</f>
        <v>Not Good</v>
      </c>
      <c r="R5553" s="73">
        <f>YEAR(DmartSalesData[[#This Row],[order_date]])</f>
        <v>2024</v>
      </c>
      <c r="S5553" s="73"/>
    </row>
    <row r="5554" spans="1:19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 t="str">
        <f>IF(DmartSalesData[[#This Row],[sales]]&gt;4000,"High Category",IF(DmartSalesData[[#This Row],[sales]]&gt;2000,"Medium Category","Low Category"))</f>
        <v>Low Category</v>
      </c>
      <c r="G5554" s="2">
        <v>0.32</v>
      </c>
      <c r="H5554" s="24">
        <f t="shared" si="172"/>
        <v>59.414400000000001</v>
      </c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63" t="str">
        <f>IF(AND(DmartSalesData[[#This Row],[sales]]&gt;3000,DmartSalesData[[#This Row],[profit]]&gt;500),"Good","Not Good")</f>
        <v>Not Good</v>
      </c>
      <c r="R5554" s="73">
        <f>YEAR(DmartSalesData[[#This Row],[order_date]])</f>
        <v>2024</v>
      </c>
      <c r="S5554" s="73"/>
    </row>
    <row r="5555" spans="1:19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 t="str">
        <f>IF(DmartSalesData[[#This Row],[sales]]&gt;4000,"High Category",IF(DmartSalesData[[#This Row],[sales]]&gt;2000,"Medium Category","Low Category"))</f>
        <v>Low Category</v>
      </c>
      <c r="G5555" s="2">
        <v>0.16</v>
      </c>
      <c r="H5555" s="24">
        <f t="shared" si="172"/>
        <v>316.87040000000002</v>
      </c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63" t="str">
        <f>IF(AND(DmartSalesData[[#This Row],[sales]]&gt;3000,DmartSalesData[[#This Row],[profit]]&gt;500),"Good","Not Good")</f>
        <v>Not Good</v>
      </c>
      <c r="R5555" s="73">
        <f>YEAR(DmartSalesData[[#This Row],[order_date]])</f>
        <v>2023</v>
      </c>
      <c r="S5555" s="73"/>
    </row>
    <row r="5556" spans="1:19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 t="str">
        <f>IF(DmartSalesData[[#This Row],[sales]]&gt;4000,"High Category",IF(DmartSalesData[[#This Row],[sales]]&gt;2000,"Medium Category","Low Category"))</f>
        <v>Medium Category</v>
      </c>
      <c r="G5556" s="2">
        <v>0.17</v>
      </c>
      <c r="H5556" s="24">
        <f t="shared" si="172"/>
        <v>473.22219999999999</v>
      </c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63" t="str">
        <f>IF(AND(DmartSalesData[[#This Row],[sales]]&gt;3000,DmartSalesData[[#This Row],[profit]]&gt;500),"Good","Not Good")</f>
        <v>Not Good</v>
      </c>
      <c r="R5556" s="73">
        <f>YEAR(DmartSalesData[[#This Row],[order_date]])</f>
        <v>2024</v>
      </c>
      <c r="S5556" s="73"/>
    </row>
    <row r="5557" spans="1:19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 t="str">
        <f>IF(DmartSalesData[[#This Row],[sales]]&gt;4000,"High Category",IF(DmartSalesData[[#This Row],[sales]]&gt;2000,"Medium Category","Low Category"))</f>
        <v>Low Category</v>
      </c>
      <c r="G5557" s="2">
        <v>0.12</v>
      </c>
      <c r="H5557" s="24">
        <f t="shared" si="172"/>
        <v>119.71559999999999</v>
      </c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63" t="str">
        <f>IF(AND(DmartSalesData[[#This Row],[sales]]&gt;3000,DmartSalesData[[#This Row],[profit]]&gt;500),"Good","Not Good")</f>
        <v>Not Good</v>
      </c>
      <c r="R5557" s="73">
        <f>YEAR(DmartSalesData[[#This Row],[order_date]])</f>
        <v>2024</v>
      </c>
      <c r="S5557" s="73"/>
    </row>
    <row r="5558" spans="1:19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 t="str">
        <f>IF(DmartSalesData[[#This Row],[sales]]&gt;4000,"High Category",IF(DmartSalesData[[#This Row],[sales]]&gt;2000,"Medium Category","Low Category"))</f>
        <v>Medium Category</v>
      </c>
      <c r="G5558" s="2">
        <v>0.21</v>
      </c>
      <c r="H5558" s="24">
        <f t="shared" si="172"/>
        <v>447.5772</v>
      </c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63" t="str">
        <f>IF(AND(DmartSalesData[[#This Row],[sales]]&gt;3000,DmartSalesData[[#This Row],[profit]]&gt;500),"Good","Not Good")</f>
        <v>Not Good</v>
      </c>
      <c r="R5558" s="73">
        <f>YEAR(DmartSalesData[[#This Row],[order_date]])</f>
        <v>2024</v>
      </c>
      <c r="S5558" s="73"/>
    </row>
    <row r="5559" spans="1:19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 t="str">
        <f>IF(DmartSalesData[[#This Row],[sales]]&gt;4000,"High Category",IF(DmartSalesData[[#This Row],[sales]]&gt;2000,"Medium Category","Low Category"))</f>
        <v>Medium Category</v>
      </c>
      <c r="G5559" s="2">
        <v>0.08</v>
      </c>
      <c r="H5559" s="24">
        <f t="shared" si="172"/>
        <v>249.15439999999998</v>
      </c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63" t="str">
        <f>IF(AND(DmartSalesData[[#This Row],[sales]]&gt;3000,DmartSalesData[[#This Row],[profit]]&gt;500),"Good","Not Good")</f>
        <v>Good</v>
      </c>
      <c r="R5559" s="73">
        <f>YEAR(DmartSalesData[[#This Row],[order_date]])</f>
        <v>2023</v>
      </c>
      <c r="S5559" s="73"/>
    </row>
    <row r="5560" spans="1:19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 t="str">
        <f>IF(DmartSalesData[[#This Row],[sales]]&gt;4000,"High Category",IF(DmartSalesData[[#This Row],[sales]]&gt;2000,"Medium Category","Low Category"))</f>
        <v>Medium Category</v>
      </c>
      <c r="G5560" s="2">
        <v>0.16</v>
      </c>
      <c r="H5560" s="24">
        <f t="shared" si="172"/>
        <v>576.49919999999997</v>
      </c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63" t="str">
        <f>IF(AND(DmartSalesData[[#This Row],[sales]]&gt;3000,DmartSalesData[[#This Row],[profit]]&gt;500),"Good","Not Good")</f>
        <v>Not Good</v>
      </c>
      <c r="R5560" s="73">
        <f>YEAR(DmartSalesData[[#This Row],[order_date]])</f>
        <v>2024</v>
      </c>
      <c r="S5560" s="73"/>
    </row>
    <row r="5561" spans="1:19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 t="str">
        <f>IF(DmartSalesData[[#This Row],[sales]]&gt;4000,"High Category",IF(DmartSalesData[[#This Row],[sales]]&gt;2000,"Medium Category","Low Category"))</f>
        <v>Low Category</v>
      </c>
      <c r="G5561" s="2">
        <v>0.39</v>
      </c>
      <c r="H5561" s="24">
        <f t="shared" si="172"/>
        <v>139.79160000000002</v>
      </c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63" t="str">
        <f>IF(AND(DmartSalesData[[#This Row],[sales]]&gt;3000,DmartSalesData[[#This Row],[profit]]&gt;500),"Good","Not Good")</f>
        <v>Not Good</v>
      </c>
      <c r="R5561" s="73">
        <f>YEAR(DmartSalesData[[#This Row],[order_date]])</f>
        <v>2024</v>
      </c>
      <c r="S5561" s="73"/>
    </row>
    <row r="5562" spans="1:19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 t="str">
        <f>IF(DmartSalesData[[#This Row],[sales]]&gt;4000,"High Category",IF(DmartSalesData[[#This Row],[sales]]&gt;2000,"Medium Category","Low Category"))</f>
        <v>Medium Category</v>
      </c>
      <c r="G5562" s="2">
        <v>0.11</v>
      </c>
      <c r="H5562" s="24">
        <f t="shared" si="172"/>
        <v>368.9939</v>
      </c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63" t="str">
        <f>IF(AND(DmartSalesData[[#This Row],[sales]]&gt;3000,DmartSalesData[[#This Row],[profit]]&gt;500),"Good","Not Good")</f>
        <v>Not Good</v>
      </c>
      <c r="R5562" s="73">
        <f>YEAR(DmartSalesData[[#This Row],[order_date]])</f>
        <v>2024</v>
      </c>
      <c r="S5562" s="73"/>
    </row>
    <row r="5563" spans="1:19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 t="str">
        <f>IF(DmartSalesData[[#This Row],[sales]]&gt;4000,"High Category",IF(DmartSalesData[[#This Row],[sales]]&gt;2000,"Medium Category","Low Category"))</f>
        <v>Low Category</v>
      </c>
      <c r="G5563" s="2">
        <v>0.47</v>
      </c>
      <c r="H5563" s="24">
        <f t="shared" si="172"/>
        <v>177.50489999999999</v>
      </c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63" t="str">
        <f>IF(AND(DmartSalesData[[#This Row],[sales]]&gt;3000,DmartSalesData[[#This Row],[profit]]&gt;500),"Good","Not Good")</f>
        <v>Not Good</v>
      </c>
      <c r="R5563" s="73">
        <f>YEAR(DmartSalesData[[#This Row],[order_date]])</f>
        <v>2024</v>
      </c>
      <c r="S5563" s="73"/>
    </row>
    <row r="5564" spans="1:19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 t="str">
        <f>IF(DmartSalesData[[#This Row],[sales]]&gt;4000,"High Category",IF(DmartSalesData[[#This Row],[sales]]&gt;2000,"Medium Category","Low Category"))</f>
        <v>Low Category</v>
      </c>
      <c r="G5564" s="2">
        <v>0.25</v>
      </c>
      <c r="H5564" s="24">
        <f t="shared" si="172"/>
        <v>59.527500000000003</v>
      </c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63" t="str">
        <f>IF(AND(DmartSalesData[[#This Row],[sales]]&gt;3000,DmartSalesData[[#This Row],[profit]]&gt;500),"Good","Not Good")</f>
        <v>Not Good</v>
      </c>
      <c r="R5564" s="73">
        <f>YEAR(DmartSalesData[[#This Row],[order_date]])</f>
        <v>2023</v>
      </c>
      <c r="S5564" s="73"/>
    </row>
    <row r="5565" spans="1:19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 t="str">
        <f>IF(DmartSalesData[[#This Row],[sales]]&gt;4000,"High Category",IF(DmartSalesData[[#This Row],[sales]]&gt;2000,"Medium Category","Low Category"))</f>
        <v>Low Category</v>
      </c>
      <c r="G5565" s="2">
        <v>0.05</v>
      </c>
      <c r="H5565" s="24">
        <f t="shared" si="172"/>
        <v>42.341000000000008</v>
      </c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63" t="str">
        <f>IF(AND(DmartSalesData[[#This Row],[sales]]&gt;3000,DmartSalesData[[#This Row],[profit]]&gt;500),"Good","Not Good")</f>
        <v>Not Good</v>
      </c>
      <c r="R5565" s="73">
        <f>YEAR(DmartSalesData[[#This Row],[order_date]])</f>
        <v>2023</v>
      </c>
      <c r="S5565" s="73"/>
    </row>
    <row r="5566" spans="1:19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 t="str">
        <f>IF(DmartSalesData[[#This Row],[sales]]&gt;4000,"High Category",IF(DmartSalesData[[#This Row],[sales]]&gt;2000,"Medium Category","Low Category"))</f>
        <v>Medium Category</v>
      </c>
      <c r="G5566" s="2">
        <v>0.47</v>
      </c>
      <c r="H5566" s="24">
        <f t="shared" si="172"/>
        <v>1552.3442</v>
      </c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63" t="str">
        <f>IF(AND(DmartSalesData[[#This Row],[sales]]&gt;3000,DmartSalesData[[#This Row],[profit]]&gt;500),"Good","Not Good")</f>
        <v>Not Good</v>
      </c>
      <c r="R5566" s="73">
        <f>YEAR(DmartSalesData[[#This Row],[order_date]])</f>
        <v>2024</v>
      </c>
      <c r="S5566" s="73"/>
    </row>
    <row r="5567" spans="1:19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 t="str">
        <f>IF(DmartSalesData[[#This Row],[sales]]&gt;4000,"High Category",IF(DmartSalesData[[#This Row],[sales]]&gt;2000,"Medium Category","Low Category"))</f>
        <v>Low Category</v>
      </c>
      <c r="G5567" s="2">
        <v>0.23</v>
      </c>
      <c r="H5567" s="24">
        <f t="shared" si="172"/>
        <v>82.530900000000003</v>
      </c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63" t="str">
        <f>IF(AND(DmartSalesData[[#This Row],[sales]]&gt;3000,DmartSalesData[[#This Row],[profit]]&gt;500),"Good","Not Good")</f>
        <v>Not Good</v>
      </c>
      <c r="R5567" s="73">
        <f>YEAR(DmartSalesData[[#This Row],[order_date]])</f>
        <v>2024</v>
      </c>
      <c r="S5567" s="73"/>
    </row>
    <row r="5568" spans="1:19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 t="str">
        <f>IF(DmartSalesData[[#This Row],[sales]]&gt;4000,"High Category",IF(DmartSalesData[[#This Row],[sales]]&gt;2000,"Medium Category","Low Category"))</f>
        <v>Low Category</v>
      </c>
      <c r="G5568" s="2">
        <v>0.28000000000000003</v>
      </c>
      <c r="H5568" s="24">
        <f t="shared" si="172"/>
        <v>56.669200000000004</v>
      </c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63" t="str">
        <f>IF(AND(DmartSalesData[[#This Row],[sales]]&gt;3000,DmartSalesData[[#This Row],[profit]]&gt;500),"Good","Not Good")</f>
        <v>Not Good</v>
      </c>
      <c r="R5568" s="73">
        <f>YEAR(DmartSalesData[[#This Row],[order_date]])</f>
        <v>2024</v>
      </c>
      <c r="S5568" s="73"/>
    </row>
    <row r="5569" spans="1:19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 t="str">
        <f>IF(DmartSalesData[[#This Row],[sales]]&gt;4000,"High Category",IF(DmartSalesData[[#This Row],[sales]]&gt;2000,"Medium Category","Low Category"))</f>
        <v>Low Category</v>
      </c>
      <c r="G5569" s="2">
        <v>0.09</v>
      </c>
      <c r="H5569" s="24">
        <f t="shared" si="172"/>
        <v>61.019999999999996</v>
      </c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63" t="str">
        <f>IF(AND(DmartSalesData[[#This Row],[sales]]&gt;3000,DmartSalesData[[#This Row],[profit]]&gt;500),"Good","Not Good")</f>
        <v>Not Good</v>
      </c>
      <c r="R5569" s="73">
        <f>YEAR(DmartSalesData[[#This Row],[order_date]])</f>
        <v>2024</v>
      </c>
      <c r="S5569" s="73"/>
    </row>
    <row r="5570" spans="1:19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 t="str">
        <f>IF(DmartSalesData[[#This Row],[sales]]&gt;4000,"High Category",IF(DmartSalesData[[#This Row],[sales]]&gt;2000,"Medium Category","Low Category"))</f>
        <v>High Category</v>
      </c>
      <c r="G5570" s="2">
        <v>0.17</v>
      </c>
      <c r="H5570" s="24">
        <f t="shared" ref="H5570:H5633" si="174">E5570*G5570</f>
        <v>808.11710000000005</v>
      </c>
      <c r="I5570" s="2">
        <f t="shared" ref="I5570:I5633" si="175">E5570-H5570</f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63" t="str">
        <f>IF(AND(DmartSalesData[[#This Row],[sales]]&gt;3000,DmartSalesData[[#This Row],[profit]]&gt;500),"Good","Not Good")</f>
        <v>Not Good</v>
      </c>
      <c r="R5570" s="73">
        <f>YEAR(DmartSalesData[[#This Row],[order_date]])</f>
        <v>2023</v>
      </c>
      <c r="S5570" s="73"/>
    </row>
    <row r="5571" spans="1:19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 t="str">
        <f>IF(DmartSalesData[[#This Row],[sales]]&gt;4000,"High Category",IF(DmartSalesData[[#This Row],[sales]]&gt;2000,"Medium Category","Low Category"))</f>
        <v>High Category</v>
      </c>
      <c r="G5571" s="2">
        <v>0.35</v>
      </c>
      <c r="H5571" s="24">
        <f t="shared" si="174"/>
        <v>1590.9809999999998</v>
      </c>
      <c r="I5571" s="2">
        <f t="shared" si="175"/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63" t="str">
        <f>IF(AND(DmartSalesData[[#This Row],[sales]]&gt;3000,DmartSalesData[[#This Row],[profit]]&gt;500),"Good","Not Good")</f>
        <v>Not Good</v>
      </c>
      <c r="R5571" s="73">
        <f>YEAR(DmartSalesData[[#This Row],[order_date]])</f>
        <v>2023</v>
      </c>
      <c r="S5571" s="73"/>
    </row>
    <row r="5572" spans="1:19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 t="str">
        <f>IF(DmartSalesData[[#This Row],[sales]]&gt;4000,"High Category",IF(DmartSalesData[[#This Row],[sales]]&gt;2000,"Medium Category","Low Category"))</f>
        <v>Low Category</v>
      </c>
      <c r="G5572" s="2">
        <v>0.06</v>
      </c>
      <c r="H5572" s="24">
        <f t="shared" si="174"/>
        <v>31.420799999999996</v>
      </c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63" t="str">
        <f>IF(AND(DmartSalesData[[#This Row],[sales]]&gt;3000,DmartSalesData[[#This Row],[profit]]&gt;500),"Good","Not Good")</f>
        <v>Not Good</v>
      </c>
      <c r="R5572" s="73">
        <f>YEAR(DmartSalesData[[#This Row],[order_date]])</f>
        <v>2024</v>
      </c>
      <c r="S5572" s="73"/>
    </row>
    <row r="5573" spans="1:19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 t="str">
        <f>IF(DmartSalesData[[#This Row],[sales]]&gt;4000,"High Category",IF(DmartSalesData[[#This Row],[sales]]&gt;2000,"Medium Category","Low Category"))</f>
        <v>Low Category</v>
      </c>
      <c r="G5573" s="2">
        <v>0.28999999999999998</v>
      </c>
      <c r="H5573" s="24">
        <f t="shared" si="174"/>
        <v>461.00139999999999</v>
      </c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63" t="str">
        <f>IF(AND(DmartSalesData[[#This Row],[sales]]&gt;3000,DmartSalesData[[#This Row],[profit]]&gt;500),"Good","Not Good")</f>
        <v>Not Good</v>
      </c>
      <c r="R5573" s="73">
        <f>YEAR(DmartSalesData[[#This Row],[order_date]])</f>
        <v>2023</v>
      </c>
      <c r="S5573" s="73"/>
    </row>
    <row r="5574" spans="1:19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 t="str">
        <f>IF(DmartSalesData[[#This Row],[sales]]&gt;4000,"High Category",IF(DmartSalesData[[#This Row],[sales]]&gt;2000,"Medium Category","Low Category"))</f>
        <v>High Category</v>
      </c>
      <c r="G5574" s="2">
        <v>0.35</v>
      </c>
      <c r="H5574" s="24">
        <f t="shared" si="174"/>
        <v>1659.6054999999997</v>
      </c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63" t="str">
        <f>IF(AND(DmartSalesData[[#This Row],[sales]]&gt;3000,DmartSalesData[[#This Row],[profit]]&gt;500),"Good","Not Good")</f>
        <v>Not Good</v>
      </c>
      <c r="R5574" s="73">
        <f>YEAR(DmartSalesData[[#This Row],[order_date]])</f>
        <v>2024</v>
      </c>
      <c r="S5574" s="73"/>
    </row>
    <row r="5575" spans="1:19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 t="str">
        <f>IF(DmartSalesData[[#This Row],[sales]]&gt;4000,"High Category",IF(DmartSalesData[[#This Row],[sales]]&gt;2000,"Medium Category","Low Category"))</f>
        <v>Low Category</v>
      </c>
      <c r="G5575" s="2">
        <v>0</v>
      </c>
      <c r="H5575" s="24">
        <f t="shared" si="174"/>
        <v>0</v>
      </c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63" t="str">
        <f>IF(AND(DmartSalesData[[#This Row],[sales]]&gt;3000,DmartSalesData[[#This Row],[profit]]&gt;500),"Good","Not Good")</f>
        <v>Not Good</v>
      </c>
      <c r="R5575" s="73">
        <f>YEAR(DmartSalesData[[#This Row],[order_date]])</f>
        <v>2023</v>
      </c>
      <c r="S5575" s="73"/>
    </row>
    <row r="5576" spans="1:19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 t="str">
        <f>IF(DmartSalesData[[#This Row],[sales]]&gt;4000,"High Category",IF(DmartSalesData[[#This Row],[sales]]&gt;2000,"Medium Category","Low Category"))</f>
        <v>Low Category</v>
      </c>
      <c r="G5576" s="2">
        <v>0.42</v>
      </c>
      <c r="H5576" s="24">
        <f t="shared" si="174"/>
        <v>236.67839999999998</v>
      </c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63" t="str">
        <f>IF(AND(DmartSalesData[[#This Row],[sales]]&gt;3000,DmartSalesData[[#This Row],[profit]]&gt;500),"Good","Not Good")</f>
        <v>Not Good</v>
      </c>
      <c r="R5576" s="73">
        <f>YEAR(DmartSalesData[[#This Row],[order_date]])</f>
        <v>2023</v>
      </c>
      <c r="S5576" s="73"/>
    </row>
    <row r="5577" spans="1:19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 t="str">
        <f>IF(DmartSalesData[[#This Row],[sales]]&gt;4000,"High Category",IF(DmartSalesData[[#This Row],[sales]]&gt;2000,"Medium Category","Low Category"))</f>
        <v>Low Category</v>
      </c>
      <c r="G5577" s="2">
        <v>0.03</v>
      </c>
      <c r="H5577" s="24">
        <f t="shared" si="174"/>
        <v>15.642599999999998</v>
      </c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63" t="str">
        <f>IF(AND(DmartSalesData[[#This Row],[sales]]&gt;3000,DmartSalesData[[#This Row],[profit]]&gt;500),"Good","Not Good")</f>
        <v>Not Good</v>
      </c>
      <c r="R5577" s="73">
        <f>YEAR(DmartSalesData[[#This Row],[order_date]])</f>
        <v>2023</v>
      </c>
      <c r="S5577" s="73"/>
    </row>
    <row r="5578" spans="1:19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 t="str">
        <f>IF(DmartSalesData[[#This Row],[sales]]&gt;4000,"High Category",IF(DmartSalesData[[#This Row],[sales]]&gt;2000,"Medium Category","Low Category"))</f>
        <v>High Category</v>
      </c>
      <c r="G5578" s="2">
        <v>0.12</v>
      </c>
      <c r="H5578" s="24">
        <f t="shared" si="174"/>
        <v>586.16759999999988</v>
      </c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63" t="str">
        <f>IF(AND(DmartSalesData[[#This Row],[sales]]&gt;3000,DmartSalesData[[#This Row],[profit]]&gt;500),"Good","Not Good")</f>
        <v>Good</v>
      </c>
      <c r="R5578" s="73">
        <f>YEAR(DmartSalesData[[#This Row],[order_date]])</f>
        <v>2024</v>
      </c>
      <c r="S5578" s="73"/>
    </row>
    <row r="5579" spans="1:19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 t="str">
        <f>IF(DmartSalesData[[#This Row],[sales]]&gt;4000,"High Category",IF(DmartSalesData[[#This Row],[sales]]&gt;2000,"Medium Category","Low Category"))</f>
        <v>Medium Category</v>
      </c>
      <c r="G5579" s="2">
        <v>0.48</v>
      </c>
      <c r="H5579" s="24">
        <f t="shared" si="174"/>
        <v>1795.7903999999999</v>
      </c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63" t="str">
        <f>IF(AND(DmartSalesData[[#This Row],[sales]]&gt;3000,DmartSalesData[[#This Row],[profit]]&gt;500),"Good","Not Good")</f>
        <v>Not Good</v>
      </c>
      <c r="R5579" s="73">
        <f>YEAR(DmartSalesData[[#This Row],[order_date]])</f>
        <v>2023</v>
      </c>
      <c r="S5579" s="73"/>
    </row>
    <row r="5580" spans="1:19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 t="str">
        <f>IF(DmartSalesData[[#This Row],[sales]]&gt;4000,"High Category",IF(DmartSalesData[[#This Row],[sales]]&gt;2000,"Medium Category","Low Category"))</f>
        <v>Low Category</v>
      </c>
      <c r="G5580" s="2">
        <v>0.04</v>
      </c>
      <c r="H5580" s="24">
        <f t="shared" si="174"/>
        <v>46.038800000000002</v>
      </c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63" t="str">
        <f>IF(AND(DmartSalesData[[#This Row],[sales]]&gt;3000,DmartSalesData[[#This Row],[profit]]&gt;500),"Good","Not Good")</f>
        <v>Not Good</v>
      </c>
      <c r="R5580" s="73">
        <f>YEAR(DmartSalesData[[#This Row],[order_date]])</f>
        <v>2024</v>
      </c>
      <c r="S5580" s="73"/>
    </row>
    <row r="5581" spans="1:19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 t="str">
        <f>IF(DmartSalesData[[#This Row],[sales]]&gt;4000,"High Category",IF(DmartSalesData[[#This Row],[sales]]&gt;2000,"Medium Category","Low Category"))</f>
        <v>Low Category</v>
      </c>
      <c r="G5581" s="2">
        <v>0.41</v>
      </c>
      <c r="H5581" s="24">
        <f t="shared" si="174"/>
        <v>133.30739999999997</v>
      </c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63" t="str">
        <f>IF(AND(DmartSalesData[[#This Row],[sales]]&gt;3000,DmartSalesData[[#This Row],[profit]]&gt;500),"Good","Not Good")</f>
        <v>Not Good</v>
      </c>
      <c r="R5581" s="73">
        <f>YEAR(DmartSalesData[[#This Row],[order_date]])</f>
        <v>2023</v>
      </c>
      <c r="S5581" s="73"/>
    </row>
    <row r="5582" spans="1:19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 t="str">
        <f>IF(DmartSalesData[[#This Row],[sales]]&gt;4000,"High Category",IF(DmartSalesData[[#This Row],[sales]]&gt;2000,"Medium Category","Low Category"))</f>
        <v>High Category</v>
      </c>
      <c r="G5582" s="2">
        <v>0.33</v>
      </c>
      <c r="H5582" s="24">
        <f t="shared" si="174"/>
        <v>1593.7944000000002</v>
      </c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63" t="str">
        <f>IF(AND(DmartSalesData[[#This Row],[sales]]&gt;3000,DmartSalesData[[#This Row],[profit]]&gt;500),"Good","Not Good")</f>
        <v>Good</v>
      </c>
      <c r="R5582" s="73">
        <f>YEAR(DmartSalesData[[#This Row],[order_date]])</f>
        <v>2024</v>
      </c>
      <c r="S5582" s="73"/>
    </row>
    <row r="5583" spans="1:19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 t="str">
        <f>IF(DmartSalesData[[#This Row],[sales]]&gt;4000,"High Category",IF(DmartSalesData[[#This Row],[sales]]&gt;2000,"Medium Category","Low Category"))</f>
        <v>Medium Category</v>
      </c>
      <c r="G5583" s="2">
        <v>0.3</v>
      </c>
      <c r="H5583" s="24">
        <f t="shared" si="174"/>
        <v>655.47</v>
      </c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63" t="str">
        <f>IF(AND(DmartSalesData[[#This Row],[sales]]&gt;3000,DmartSalesData[[#This Row],[profit]]&gt;500),"Good","Not Good")</f>
        <v>Not Good</v>
      </c>
      <c r="R5583" s="73">
        <f>YEAR(DmartSalesData[[#This Row],[order_date]])</f>
        <v>2024</v>
      </c>
      <c r="S5583" s="73"/>
    </row>
    <row r="5584" spans="1:19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 t="str">
        <f>IF(DmartSalesData[[#This Row],[sales]]&gt;4000,"High Category",IF(DmartSalesData[[#This Row],[sales]]&gt;2000,"Medium Category","Low Category"))</f>
        <v>Medium Category</v>
      </c>
      <c r="G5584" s="2">
        <v>0.28999999999999998</v>
      </c>
      <c r="H5584" s="24">
        <f t="shared" si="174"/>
        <v>879.2915999999999</v>
      </c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63" t="str">
        <f>IF(AND(DmartSalesData[[#This Row],[sales]]&gt;3000,DmartSalesData[[#This Row],[profit]]&gt;500),"Good","Not Good")</f>
        <v>Good</v>
      </c>
      <c r="R5584" s="73">
        <f>YEAR(DmartSalesData[[#This Row],[order_date]])</f>
        <v>2023</v>
      </c>
      <c r="S5584" s="73"/>
    </row>
    <row r="5585" spans="1:19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 t="str">
        <f>IF(DmartSalesData[[#This Row],[sales]]&gt;4000,"High Category",IF(DmartSalesData[[#This Row],[sales]]&gt;2000,"Medium Category","Low Category"))</f>
        <v>Low Category</v>
      </c>
      <c r="G5585" s="2">
        <v>0.08</v>
      </c>
      <c r="H5585" s="24">
        <f t="shared" si="174"/>
        <v>117.4448</v>
      </c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63" t="str">
        <f>IF(AND(DmartSalesData[[#This Row],[sales]]&gt;3000,DmartSalesData[[#This Row],[profit]]&gt;500),"Good","Not Good")</f>
        <v>Not Good</v>
      </c>
      <c r="R5585" s="73">
        <f>YEAR(DmartSalesData[[#This Row],[order_date]])</f>
        <v>2024</v>
      </c>
      <c r="S5585" s="73"/>
    </row>
    <row r="5586" spans="1:19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 t="str">
        <f>IF(DmartSalesData[[#This Row],[sales]]&gt;4000,"High Category",IF(DmartSalesData[[#This Row],[sales]]&gt;2000,"Medium Category","Low Category"))</f>
        <v>Medium Category</v>
      </c>
      <c r="G5586" s="2">
        <v>0.33</v>
      </c>
      <c r="H5586" s="24">
        <f t="shared" si="174"/>
        <v>1259.2701</v>
      </c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63" t="str">
        <f>IF(AND(DmartSalesData[[#This Row],[sales]]&gt;3000,DmartSalesData[[#This Row],[profit]]&gt;500),"Good","Not Good")</f>
        <v>Not Good</v>
      </c>
      <c r="R5586" s="73">
        <f>YEAR(DmartSalesData[[#This Row],[order_date]])</f>
        <v>2023</v>
      </c>
      <c r="S5586" s="73"/>
    </row>
    <row r="5587" spans="1:19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 t="str">
        <f>IF(DmartSalesData[[#This Row],[sales]]&gt;4000,"High Category",IF(DmartSalesData[[#This Row],[sales]]&gt;2000,"Medium Category","Low Category"))</f>
        <v>Low Category</v>
      </c>
      <c r="G5587" s="2">
        <v>0.48</v>
      </c>
      <c r="H5587" s="24">
        <f t="shared" si="174"/>
        <v>510.87839999999994</v>
      </c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63" t="str">
        <f>IF(AND(DmartSalesData[[#This Row],[sales]]&gt;3000,DmartSalesData[[#This Row],[profit]]&gt;500),"Good","Not Good")</f>
        <v>Not Good</v>
      </c>
      <c r="R5587" s="73">
        <f>YEAR(DmartSalesData[[#This Row],[order_date]])</f>
        <v>2024</v>
      </c>
      <c r="S5587" s="73"/>
    </row>
    <row r="5588" spans="1:19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 t="str">
        <f>IF(DmartSalesData[[#This Row],[sales]]&gt;4000,"High Category",IF(DmartSalesData[[#This Row],[sales]]&gt;2000,"Medium Category","Low Category"))</f>
        <v>Medium Category</v>
      </c>
      <c r="G5588" s="2">
        <v>0.04</v>
      </c>
      <c r="H5588" s="24">
        <f t="shared" si="174"/>
        <v>158.23480000000001</v>
      </c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63" t="str">
        <f>IF(AND(DmartSalesData[[#This Row],[sales]]&gt;3000,DmartSalesData[[#This Row],[profit]]&gt;500),"Good","Not Good")</f>
        <v>Good</v>
      </c>
      <c r="R5588" s="73">
        <f>YEAR(DmartSalesData[[#This Row],[order_date]])</f>
        <v>2024</v>
      </c>
      <c r="S5588" s="73"/>
    </row>
    <row r="5589" spans="1:19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 t="str">
        <f>IF(DmartSalesData[[#This Row],[sales]]&gt;4000,"High Category",IF(DmartSalesData[[#This Row],[sales]]&gt;2000,"Medium Category","Low Category"))</f>
        <v>Low Category</v>
      </c>
      <c r="G5589" s="2">
        <v>0.17</v>
      </c>
      <c r="H5589" s="24">
        <f t="shared" si="174"/>
        <v>209.09150000000002</v>
      </c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63" t="str">
        <f>IF(AND(DmartSalesData[[#This Row],[sales]]&gt;3000,DmartSalesData[[#This Row],[profit]]&gt;500),"Good","Not Good")</f>
        <v>Not Good</v>
      </c>
      <c r="R5589" s="73">
        <f>YEAR(DmartSalesData[[#This Row],[order_date]])</f>
        <v>2024</v>
      </c>
      <c r="S5589" s="73"/>
    </row>
    <row r="5590" spans="1:19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 t="str">
        <f>IF(DmartSalesData[[#This Row],[sales]]&gt;4000,"High Category",IF(DmartSalesData[[#This Row],[sales]]&gt;2000,"Medium Category","Low Category"))</f>
        <v>Low Category</v>
      </c>
      <c r="G5590" s="2">
        <v>0.24</v>
      </c>
      <c r="H5590" s="24">
        <f t="shared" si="174"/>
        <v>139.1448</v>
      </c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63" t="str">
        <f>IF(AND(DmartSalesData[[#This Row],[sales]]&gt;3000,DmartSalesData[[#This Row],[profit]]&gt;500),"Good","Not Good")</f>
        <v>Not Good</v>
      </c>
      <c r="R5590" s="73">
        <f>YEAR(DmartSalesData[[#This Row],[order_date]])</f>
        <v>2023</v>
      </c>
      <c r="S5590" s="73"/>
    </row>
    <row r="5591" spans="1:19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 t="str">
        <f>IF(DmartSalesData[[#This Row],[sales]]&gt;4000,"High Category",IF(DmartSalesData[[#This Row],[sales]]&gt;2000,"Medium Category","Low Category"))</f>
        <v>Medium Category</v>
      </c>
      <c r="G5591" s="2">
        <v>0.12</v>
      </c>
      <c r="H5591" s="24">
        <f t="shared" si="174"/>
        <v>293.54759999999999</v>
      </c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63" t="str">
        <f>IF(AND(DmartSalesData[[#This Row],[sales]]&gt;3000,DmartSalesData[[#This Row],[profit]]&gt;500),"Good","Not Good")</f>
        <v>Not Good</v>
      </c>
      <c r="R5591" s="73">
        <f>YEAR(DmartSalesData[[#This Row],[order_date]])</f>
        <v>2024</v>
      </c>
      <c r="S5591" s="73"/>
    </row>
    <row r="5592" spans="1:19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 t="str">
        <f>IF(DmartSalesData[[#This Row],[sales]]&gt;4000,"High Category",IF(DmartSalesData[[#This Row],[sales]]&gt;2000,"Medium Category","Low Category"))</f>
        <v>High Category</v>
      </c>
      <c r="G5592" s="2">
        <v>0.37</v>
      </c>
      <c r="H5592" s="24">
        <f t="shared" si="174"/>
        <v>1511.3612000000001</v>
      </c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63" t="str">
        <f>IF(AND(DmartSalesData[[#This Row],[sales]]&gt;3000,DmartSalesData[[#This Row],[profit]]&gt;500),"Good","Not Good")</f>
        <v>Good</v>
      </c>
      <c r="R5592" s="73">
        <f>YEAR(DmartSalesData[[#This Row],[order_date]])</f>
        <v>2024</v>
      </c>
      <c r="S5592" s="73"/>
    </row>
    <row r="5593" spans="1:19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 t="str">
        <f>IF(DmartSalesData[[#This Row],[sales]]&gt;4000,"High Category",IF(DmartSalesData[[#This Row],[sales]]&gt;2000,"Medium Category","Low Category"))</f>
        <v>Low Category</v>
      </c>
      <c r="G5593" s="2">
        <v>0.34</v>
      </c>
      <c r="H5593" s="24">
        <f t="shared" si="174"/>
        <v>675.18560000000002</v>
      </c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63" t="str">
        <f>IF(AND(DmartSalesData[[#This Row],[sales]]&gt;3000,DmartSalesData[[#This Row],[profit]]&gt;500),"Good","Not Good")</f>
        <v>Not Good</v>
      </c>
      <c r="R5593" s="73">
        <f>YEAR(DmartSalesData[[#This Row],[order_date]])</f>
        <v>2023</v>
      </c>
      <c r="S5593" s="73"/>
    </row>
    <row r="5594" spans="1:19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 t="str">
        <f>IF(DmartSalesData[[#This Row],[sales]]&gt;4000,"High Category",IF(DmartSalesData[[#This Row],[sales]]&gt;2000,"Medium Category","Low Category"))</f>
        <v>Low Category</v>
      </c>
      <c r="G5594" s="2">
        <v>0.06</v>
      </c>
      <c r="H5594" s="24">
        <f t="shared" si="174"/>
        <v>14.488799999999999</v>
      </c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63" t="str">
        <f>IF(AND(DmartSalesData[[#This Row],[sales]]&gt;3000,DmartSalesData[[#This Row],[profit]]&gt;500),"Good","Not Good")</f>
        <v>Not Good</v>
      </c>
      <c r="R5594" s="73">
        <f>YEAR(DmartSalesData[[#This Row],[order_date]])</f>
        <v>2024</v>
      </c>
      <c r="S5594" s="73"/>
    </row>
    <row r="5595" spans="1:19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 t="str">
        <f>IF(DmartSalesData[[#This Row],[sales]]&gt;4000,"High Category",IF(DmartSalesData[[#This Row],[sales]]&gt;2000,"Medium Category","Low Category"))</f>
        <v>Medium Category</v>
      </c>
      <c r="G5595" s="2">
        <v>0.28000000000000003</v>
      </c>
      <c r="H5595" s="24">
        <f t="shared" si="174"/>
        <v>787.14160000000004</v>
      </c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63" t="str">
        <f>IF(AND(DmartSalesData[[#This Row],[sales]]&gt;3000,DmartSalesData[[#This Row],[profit]]&gt;500),"Good","Not Good")</f>
        <v>Not Good</v>
      </c>
      <c r="R5595" s="73">
        <f>YEAR(DmartSalesData[[#This Row],[order_date]])</f>
        <v>2023</v>
      </c>
      <c r="S5595" s="73"/>
    </row>
    <row r="5596" spans="1:19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 t="str">
        <f>IF(DmartSalesData[[#This Row],[sales]]&gt;4000,"High Category",IF(DmartSalesData[[#This Row],[sales]]&gt;2000,"Medium Category","Low Category"))</f>
        <v>Medium Category</v>
      </c>
      <c r="G5596" s="2">
        <v>0.18</v>
      </c>
      <c r="H5596" s="24">
        <f t="shared" si="174"/>
        <v>618.17579999999998</v>
      </c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63" t="str">
        <f>IF(AND(DmartSalesData[[#This Row],[sales]]&gt;3000,DmartSalesData[[#This Row],[profit]]&gt;500),"Good","Not Good")</f>
        <v>Good</v>
      </c>
      <c r="R5596" s="73">
        <f>YEAR(DmartSalesData[[#This Row],[order_date]])</f>
        <v>2024</v>
      </c>
      <c r="S5596" s="73"/>
    </row>
    <row r="5597" spans="1:19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 t="str">
        <f>IF(DmartSalesData[[#This Row],[sales]]&gt;4000,"High Category",IF(DmartSalesData[[#This Row],[sales]]&gt;2000,"Medium Category","Low Category"))</f>
        <v>Medium Category</v>
      </c>
      <c r="G5597" s="2">
        <v>0.11</v>
      </c>
      <c r="H5597" s="24">
        <f t="shared" si="174"/>
        <v>410.23509999999999</v>
      </c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63" t="str">
        <f>IF(AND(DmartSalesData[[#This Row],[sales]]&gt;3000,DmartSalesData[[#This Row],[profit]]&gt;500),"Good","Not Good")</f>
        <v>Not Good</v>
      </c>
      <c r="R5597" s="73">
        <f>YEAR(DmartSalesData[[#This Row],[order_date]])</f>
        <v>2023</v>
      </c>
      <c r="S5597" s="73"/>
    </row>
    <row r="5598" spans="1:19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 t="str">
        <f>IF(DmartSalesData[[#This Row],[sales]]&gt;4000,"High Category",IF(DmartSalesData[[#This Row],[sales]]&gt;2000,"Medium Category","Low Category"))</f>
        <v>Medium Category</v>
      </c>
      <c r="G5598" s="2">
        <v>0.42</v>
      </c>
      <c r="H5598" s="24">
        <f t="shared" si="174"/>
        <v>869.16059999999993</v>
      </c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63" t="str">
        <f>IF(AND(DmartSalesData[[#This Row],[sales]]&gt;3000,DmartSalesData[[#This Row],[profit]]&gt;500),"Good","Not Good")</f>
        <v>Not Good</v>
      </c>
      <c r="R5598" s="73">
        <f>YEAR(DmartSalesData[[#This Row],[order_date]])</f>
        <v>2024</v>
      </c>
      <c r="S5598" s="73"/>
    </row>
    <row r="5599" spans="1:19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 t="str">
        <f>IF(DmartSalesData[[#This Row],[sales]]&gt;4000,"High Category",IF(DmartSalesData[[#This Row],[sales]]&gt;2000,"Medium Category","Low Category"))</f>
        <v>Low Category</v>
      </c>
      <c r="G5599" s="2">
        <v>0.03</v>
      </c>
      <c r="H5599" s="24">
        <f t="shared" si="174"/>
        <v>17.262</v>
      </c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63" t="str">
        <f>IF(AND(DmartSalesData[[#This Row],[sales]]&gt;3000,DmartSalesData[[#This Row],[profit]]&gt;500),"Good","Not Good")</f>
        <v>Not Good</v>
      </c>
      <c r="R5599" s="73">
        <f>YEAR(DmartSalesData[[#This Row],[order_date]])</f>
        <v>2023</v>
      </c>
      <c r="S5599" s="73"/>
    </row>
    <row r="5600" spans="1:19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 t="str">
        <f>IF(DmartSalesData[[#This Row],[sales]]&gt;4000,"High Category",IF(DmartSalesData[[#This Row],[sales]]&gt;2000,"Medium Category","Low Category"))</f>
        <v>Medium Category</v>
      </c>
      <c r="G5600" s="2">
        <v>0.23</v>
      </c>
      <c r="H5600" s="24">
        <f t="shared" si="174"/>
        <v>681.53599999999994</v>
      </c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63" t="str">
        <f>IF(AND(DmartSalesData[[#This Row],[sales]]&gt;3000,DmartSalesData[[#This Row],[profit]]&gt;500),"Good","Not Good")</f>
        <v>Not Good</v>
      </c>
      <c r="R5600" s="73">
        <f>YEAR(DmartSalesData[[#This Row],[order_date]])</f>
        <v>2023</v>
      </c>
      <c r="S5600" s="73"/>
    </row>
    <row r="5601" spans="1:19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 t="str">
        <f>IF(DmartSalesData[[#This Row],[sales]]&gt;4000,"High Category",IF(DmartSalesData[[#This Row],[sales]]&gt;2000,"Medium Category","Low Category"))</f>
        <v>Low Category</v>
      </c>
      <c r="G5601" s="2">
        <v>0.24</v>
      </c>
      <c r="H5601" s="24">
        <f t="shared" si="174"/>
        <v>411.54719999999998</v>
      </c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63" t="str">
        <f>IF(AND(DmartSalesData[[#This Row],[sales]]&gt;3000,DmartSalesData[[#This Row],[profit]]&gt;500),"Good","Not Good")</f>
        <v>Not Good</v>
      </c>
      <c r="R5601" s="73">
        <f>YEAR(DmartSalesData[[#This Row],[order_date]])</f>
        <v>2023</v>
      </c>
      <c r="S5601" s="73"/>
    </row>
    <row r="5602" spans="1:19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 t="str">
        <f>IF(DmartSalesData[[#This Row],[sales]]&gt;4000,"High Category",IF(DmartSalesData[[#This Row],[sales]]&gt;2000,"Medium Category","Low Category"))</f>
        <v>High Category</v>
      </c>
      <c r="G5602" s="2">
        <v>0.28999999999999998</v>
      </c>
      <c r="H5602" s="24">
        <f t="shared" si="174"/>
        <v>1374.5274999999999</v>
      </c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63" t="str">
        <f>IF(AND(DmartSalesData[[#This Row],[sales]]&gt;3000,DmartSalesData[[#This Row],[profit]]&gt;500),"Good","Not Good")</f>
        <v>Not Good</v>
      </c>
      <c r="R5602" s="73">
        <f>YEAR(DmartSalesData[[#This Row],[order_date]])</f>
        <v>2024</v>
      </c>
      <c r="S5602" s="73"/>
    </row>
    <row r="5603" spans="1:19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 t="str">
        <f>IF(DmartSalesData[[#This Row],[sales]]&gt;4000,"High Category",IF(DmartSalesData[[#This Row],[sales]]&gt;2000,"Medium Category","Low Category"))</f>
        <v>Medium Category</v>
      </c>
      <c r="G5603" s="2">
        <v>0.1</v>
      </c>
      <c r="H5603" s="24">
        <f t="shared" si="174"/>
        <v>256.32900000000001</v>
      </c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63" t="str">
        <f>IF(AND(DmartSalesData[[#This Row],[sales]]&gt;3000,DmartSalesData[[#This Row],[profit]]&gt;500),"Good","Not Good")</f>
        <v>Not Good</v>
      </c>
      <c r="R5603" s="73">
        <f>YEAR(DmartSalesData[[#This Row],[order_date]])</f>
        <v>2024</v>
      </c>
      <c r="S5603" s="73"/>
    </row>
    <row r="5604" spans="1:19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 t="str">
        <f>IF(DmartSalesData[[#This Row],[sales]]&gt;4000,"High Category",IF(DmartSalesData[[#This Row],[sales]]&gt;2000,"Medium Category","Low Category"))</f>
        <v>Medium Category</v>
      </c>
      <c r="G5604" s="2">
        <v>0.44</v>
      </c>
      <c r="H5604" s="24">
        <f t="shared" si="174"/>
        <v>1062.204</v>
      </c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63" t="str">
        <f>IF(AND(DmartSalesData[[#This Row],[sales]]&gt;3000,DmartSalesData[[#This Row],[profit]]&gt;500),"Good","Not Good")</f>
        <v>Not Good</v>
      </c>
      <c r="R5604" s="73">
        <f>YEAR(DmartSalesData[[#This Row],[order_date]])</f>
        <v>2023</v>
      </c>
      <c r="S5604" s="73"/>
    </row>
    <row r="5605" spans="1:19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 t="str">
        <f>IF(DmartSalesData[[#This Row],[sales]]&gt;4000,"High Category",IF(DmartSalesData[[#This Row],[sales]]&gt;2000,"Medium Category","Low Category"))</f>
        <v>Low Category</v>
      </c>
      <c r="G5605" s="2">
        <v>0.48</v>
      </c>
      <c r="H5605" s="24">
        <f t="shared" si="174"/>
        <v>775.26240000000007</v>
      </c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63" t="str">
        <f>IF(AND(DmartSalesData[[#This Row],[sales]]&gt;3000,DmartSalesData[[#This Row],[profit]]&gt;500),"Good","Not Good")</f>
        <v>Not Good</v>
      </c>
      <c r="R5605" s="73">
        <f>YEAR(DmartSalesData[[#This Row],[order_date]])</f>
        <v>2024</v>
      </c>
      <c r="S5605" s="73"/>
    </row>
    <row r="5606" spans="1:19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 t="str">
        <f>IF(DmartSalesData[[#This Row],[sales]]&gt;4000,"High Category",IF(DmartSalesData[[#This Row],[sales]]&gt;2000,"Medium Category","Low Category"))</f>
        <v>Low Category</v>
      </c>
      <c r="G5606" s="2">
        <v>0.27</v>
      </c>
      <c r="H5606" s="24">
        <f t="shared" si="174"/>
        <v>475.21350000000001</v>
      </c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63" t="str">
        <f>IF(AND(DmartSalesData[[#This Row],[sales]]&gt;3000,DmartSalesData[[#This Row],[profit]]&gt;500),"Good","Not Good")</f>
        <v>Not Good</v>
      </c>
      <c r="R5606" s="73">
        <f>YEAR(DmartSalesData[[#This Row],[order_date]])</f>
        <v>2024</v>
      </c>
      <c r="S5606" s="73"/>
    </row>
    <row r="5607" spans="1:19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 t="str">
        <f>IF(DmartSalesData[[#This Row],[sales]]&gt;4000,"High Category",IF(DmartSalesData[[#This Row],[sales]]&gt;2000,"Medium Category","Low Category"))</f>
        <v>Medium Category</v>
      </c>
      <c r="G5607" s="2">
        <v>0.13</v>
      </c>
      <c r="H5607" s="24">
        <f t="shared" si="174"/>
        <v>339.625</v>
      </c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63" t="str">
        <f>IF(AND(DmartSalesData[[#This Row],[sales]]&gt;3000,DmartSalesData[[#This Row],[profit]]&gt;500),"Good","Not Good")</f>
        <v>Not Good</v>
      </c>
      <c r="R5607" s="73">
        <f>YEAR(DmartSalesData[[#This Row],[order_date]])</f>
        <v>2023</v>
      </c>
      <c r="S5607" s="73"/>
    </row>
    <row r="5608" spans="1:19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 t="str">
        <f>IF(DmartSalesData[[#This Row],[sales]]&gt;4000,"High Category",IF(DmartSalesData[[#This Row],[sales]]&gt;2000,"Medium Category","Low Category"))</f>
        <v>Low Category</v>
      </c>
      <c r="G5608" s="2">
        <v>0.44</v>
      </c>
      <c r="H5608" s="24">
        <f t="shared" si="174"/>
        <v>705.17040000000009</v>
      </c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63" t="str">
        <f>IF(AND(DmartSalesData[[#This Row],[sales]]&gt;3000,DmartSalesData[[#This Row],[profit]]&gt;500),"Good","Not Good")</f>
        <v>Not Good</v>
      </c>
      <c r="R5608" s="73">
        <f>YEAR(DmartSalesData[[#This Row],[order_date]])</f>
        <v>2023</v>
      </c>
      <c r="S5608" s="73"/>
    </row>
    <row r="5609" spans="1:19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 t="str">
        <f>IF(DmartSalesData[[#This Row],[sales]]&gt;4000,"High Category",IF(DmartSalesData[[#This Row],[sales]]&gt;2000,"Medium Category","Low Category"))</f>
        <v>High Category</v>
      </c>
      <c r="G5609" s="2">
        <v>0.49</v>
      </c>
      <c r="H5609" s="24">
        <f t="shared" si="174"/>
        <v>2191.4220999999998</v>
      </c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63" t="str">
        <f>IF(AND(DmartSalesData[[#This Row],[sales]]&gt;3000,DmartSalesData[[#This Row],[profit]]&gt;500),"Good","Not Good")</f>
        <v>Not Good</v>
      </c>
      <c r="R5609" s="73">
        <f>YEAR(DmartSalesData[[#This Row],[order_date]])</f>
        <v>2023</v>
      </c>
      <c r="S5609" s="73"/>
    </row>
    <row r="5610" spans="1:19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 t="str">
        <f>IF(DmartSalesData[[#This Row],[sales]]&gt;4000,"High Category",IF(DmartSalesData[[#This Row],[sales]]&gt;2000,"Medium Category","Low Category"))</f>
        <v>Medium Category</v>
      </c>
      <c r="G5610" s="2">
        <v>0.37</v>
      </c>
      <c r="H5610" s="24">
        <f t="shared" si="174"/>
        <v>832.94029999999998</v>
      </c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63" t="str">
        <f>IF(AND(DmartSalesData[[#This Row],[sales]]&gt;3000,DmartSalesData[[#This Row],[profit]]&gt;500),"Good","Not Good")</f>
        <v>Not Good</v>
      </c>
      <c r="R5610" s="73">
        <f>YEAR(DmartSalesData[[#This Row],[order_date]])</f>
        <v>2024</v>
      </c>
      <c r="S5610" s="73"/>
    </row>
    <row r="5611" spans="1:19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 t="str">
        <f>IF(DmartSalesData[[#This Row],[sales]]&gt;4000,"High Category",IF(DmartSalesData[[#This Row],[sales]]&gt;2000,"Medium Category","Low Category"))</f>
        <v>Low Category</v>
      </c>
      <c r="G5611" s="2">
        <v>0.17</v>
      </c>
      <c r="H5611" s="24">
        <f t="shared" si="174"/>
        <v>260.25470000000001</v>
      </c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63" t="str">
        <f>IF(AND(DmartSalesData[[#This Row],[sales]]&gt;3000,DmartSalesData[[#This Row],[profit]]&gt;500),"Good","Not Good")</f>
        <v>Not Good</v>
      </c>
      <c r="R5611" s="73">
        <f>YEAR(DmartSalesData[[#This Row],[order_date]])</f>
        <v>2024</v>
      </c>
      <c r="S5611" s="73"/>
    </row>
    <row r="5612" spans="1:19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 t="str">
        <f>IF(DmartSalesData[[#This Row],[sales]]&gt;4000,"High Category",IF(DmartSalesData[[#This Row],[sales]]&gt;2000,"Medium Category","Low Category"))</f>
        <v>Low Category</v>
      </c>
      <c r="G5612" s="2">
        <v>0.12</v>
      </c>
      <c r="H5612" s="24">
        <f t="shared" si="174"/>
        <v>103.37159999999999</v>
      </c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63" t="str">
        <f>IF(AND(DmartSalesData[[#This Row],[sales]]&gt;3000,DmartSalesData[[#This Row],[profit]]&gt;500),"Good","Not Good")</f>
        <v>Not Good</v>
      </c>
      <c r="R5612" s="73">
        <f>YEAR(DmartSalesData[[#This Row],[order_date]])</f>
        <v>2023</v>
      </c>
      <c r="S5612" s="73"/>
    </row>
    <row r="5613" spans="1:19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 t="str">
        <f>IF(DmartSalesData[[#This Row],[sales]]&gt;4000,"High Category",IF(DmartSalesData[[#This Row],[sales]]&gt;2000,"Medium Category","Low Category"))</f>
        <v>Medium Category</v>
      </c>
      <c r="G5613" s="2">
        <v>0.08</v>
      </c>
      <c r="H5613" s="24">
        <f t="shared" si="174"/>
        <v>271.5616</v>
      </c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63" t="str">
        <f>IF(AND(DmartSalesData[[#This Row],[sales]]&gt;3000,DmartSalesData[[#This Row],[profit]]&gt;500),"Good","Not Good")</f>
        <v>Not Good</v>
      </c>
      <c r="R5613" s="73">
        <f>YEAR(DmartSalesData[[#This Row],[order_date]])</f>
        <v>2023</v>
      </c>
      <c r="S5613" s="73"/>
    </row>
    <row r="5614" spans="1:19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 t="str">
        <f>IF(DmartSalesData[[#This Row],[sales]]&gt;4000,"High Category",IF(DmartSalesData[[#This Row],[sales]]&gt;2000,"Medium Category","Low Category"))</f>
        <v>Low Category</v>
      </c>
      <c r="G5614" s="2">
        <v>0.12</v>
      </c>
      <c r="H5614" s="24">
        <f t="shared" si="174"/>
        <v>27.1632</v>
      </c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63" t="str">
        <f>IF(AND(DmartSalesData[[#This Row],[sales]]&gt;3000,DmartSalesData[[#This Row],[profit]]&gt;500),"Good","Not Good")</f>
        <v>Not Good</v>
      </c>
      <c r="R5614" s="73">
        <f>YEAR(DmartSalesData[[#This Row],[order_date]])</f>
        <v>2024</v>
      </c>
      <c r="S5614" s="73"/>
    </row>
    <row r="5615" spans="1:19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 t="str">
        <f>IF(DmartSalesData[[#This Row],[sales]]&gt;4000,"High Category",IF(DmartSalesData[[#This Row],[sales]]&gt;2000,"Medium Category","Low Category"))</f>
        <v>Medium Category</v>
      </c>
      <c r="G5615" s="2">
        <v>0.11</v>
      </c>
      <c r="H5615" s="24">
        <f t="shared" si="174"/>
        <v>253.5478</v>
      </c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63" t="str">
        <f>IF(AND(DmartSalesData[[#This Row],[sales]]&gt;3000,DmartSalesData[[#This Row],[profit]]&gt;500),"Good","Not Good")</f>
        <v>Not Good</v>
      </c>
      <c r="R5615" s="73">
        <f>YEAR(DmartSalesData[[#This Row],[order_date]])</f>
        <v>2023</v>
      </c>
      <c r="S5615" s="73"/>
    </row>
    <row r="5616" spans="1:19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 t="str">
        <f>IF(DmartSalesData[[#This Row],[sales]]&gt;4000,"High Category",IF(DmartSalesData[[#This Row],[sales]]&gt;2000,"Medium Category","Low Category"))</f>
        <v>Medium Category</v>
      </c>
      <c r="G5616" s="2">
        <v>0.48</v>
      </c>
      <c r="H5616" s="24">
        <f t="shared" si="174"/>
        <v>1341.8879999999999</v>
      </c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63" t="str">
        <f>IF(AND(DmartSalesData[[#This Row],[sales]]&gt;3000,DmartSalesData[[#This Row],[profit]]&gt;500),"Good","Not Good")</f>
        <v>Not Good</v>
      </c>
      <c r="R5616" s="73">
        <f>YEAR(DmartSalesData[[#This Row],[order_date]])</f>
        <v>2023</v>
      </c>
      <c r="S5616" s="73"/>
    </row>
    <row r="5617" spans="1:19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 t="str">
        <f>IF(DmartSalesData[[#This Row],[sales]]&gt;4000,"High Category",IF(DmartSalesData[[#This Row],[sales]]&gt;2000,"Medium Category","Low Category"))</f>
        <v>Low Category</v>
      </c>
      <c r="G5617" s="2">
        <v>0.32</v>
      </c>
      <c r="H5617" s="24">
        <f t="shared" si="174"/>
        <v>564.7808</v>
      </c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63" t="str">
        <f>IF(AND(DmartSalesData[[#This Row],[sales]]&gt;3000,DmartSalesData[[#This Row],[profit]]&gt;500),"Good","Not Good")</f>
        <v>Not Good</v>
      </c>
      <c r="R5617" s="73">
        <f>YEAR(DmartSalesData[[#This Row],[order_date]])</f>
        <v>2023</v>
      </c>
      <c r="S5617" s="73"/>
    </row>
    <row r="5618" spans="1:19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 t="str">
        <f>IF(DmartSalesData[[#This Row],[sales]]&gt;4000,"High Category",IF(DmartSalesData[[#This Row],[sales]]&gt;2000,"Medium Category","Low Category"))</f>
        <v>Medium Category</v>
      </c>
      <c r="G5618" s="2">
        <v>0.08</v>
      </c>
      <c r="H5618" s="24">
        <f t="shared" si="174"/>
        <v>301.92880000000002</v>
      </c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63" t="str">
        <f>IF(AND(DmartSalesData[[#This Row],[sales]]&gt;3000,DmartSalesData[[#This Row],[profit]]&gt;500),"Good","Not Good")</f>
        <v>Good</v>
      </c>
      <c r="R5618" s="73">
        <f>YEAR(DmartSalesData[[#This Row],[order_date]])</f>
        <v>2024</v>
      </c>
      <c r="S5618" s="73"/>
    </row>
    <row r="5619" spans="1:19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 t="str">
        <f>IF(DmartSalesData[[#This Row],[sales]]&gt;4000,"High Category",IF(DmartSalesData[[#This Row],[sales]]&gt;2000,"Medium Category","Low Category"))</f>
        <v>Medium Category</v>
      </c>
      <c r="G5619" s="2">
        <v>0.24</v>
      </c>
      <c r="H5619" s="24">
        <f t="shared" si="174"/>
        <v>818.57759999999996</v>
      </c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63" t="str">
        <f>IF(AND(DmartSalesData[[#This Row],[sales]]&gt;3000,DmartSalesData[[#This Row],[profit]]&gt;500),"Good","Not Good")</f>
        <v>Good</v>
      </c>
      <c r="R5619" s="73">
        <f>YEAR(DmartSalesData[[#This Row],[order_date]])</f>
        <v>2023</v>
      </c>
      <c r="S5619" s="73"/>
    </row>
    <row r="5620" spans="1:19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 t="str">
        <f>IF(DmartSalesData[[#This Row],[sales]]&gt;4000,"High Category",IF(DmartSalesData[[#This Row],[sales]]&gt;2000,"Medium Category","Low Category"))</f>
        <v>High Category</v>
      </c>
      <c r="G5620" s="2">
        <v>0.09</v>
      </c>
      <c r="H5620" s="24">
        <f t="shared" si="174"/>
        <v>437.38739999999996</v>
      </c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63" t="str">
        <f>IF(AND(DmartSalesData[[#This Row],[sales]]&gt;3000,DmartSalesData[[#This Row],[profit]]&gt;500),"Good","Not Good")</f>
        <v>Good</v>
      </c>
      <c r="R5620" s="73">
        <f>YEAR(DmartSalesData[[#This Row],[order_date]])</f>
        <v>2024</v>
      </c>
      <c r="S5620" s="73"/>
    </row>
    <row r="5621" spans="1:19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 t="str">
        <f>IF(DmartSalesData[[#This Row],[sales]]&gt;4000,"High Category",IF(DmartSalesData[[#This Row],[sales]]&gt;2000,"Medium Category","Low Category"))</f>
        <v>Medium Category</v>
      </c>
      <c r="G5621" s="2">
        <v>0.3</v>
      </c>
      <c r="H5621" s="24">
        <f t="shared" si="174"/>
        <v>777.88800000000003</v>
      </c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63" t="str">
        <f>IF(AND(DmartSalesData[[#This Row],[sales]]&gt;3000,DmartSalesData[[#This Row],[profit]]&gt;500),"Good","Not Good")</f>
        <v>Not Good</v>
      </c>
      <c r="R5621" s="73">
        <f>YEAR(DmartSalesData[[#This Row],[order_date]])</f>
        <v>2023</v>
      </c>
      <c r="S5621" s="73"/>
    </row>
    <row r="5622" spans="1:19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 t="str">
        <f>IF(DmartSalesData[[#This Row],[sales]]&gt;4000,"High Category",IF(DmartSalesData[[#This Row],[sales]]&gt;2000,"Medium Category","Low Category"))</f>
        <v>Medium Category</v>
      </c>
      <c r="G5622" s="2">
        <v>0.17</v>
      </c>
      <c r="H5622" s="24">
        <f t="shared" si="174"/>
        <v>464.99760000000009</v>
      </c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63" t="str">
        <f>IF(AND(DmartSalesData[[#This Row],[sales]]&gt;3000,DmartSalesData[[#This Row],[profit]]&gt;500),"Good","Not Good")</f>
        <v>Not Good</v>
      </c>
      <c r="R5622" s="73">
        <f>YEAR(DmartSalesData[[#This Row],[order_date]])</f>
        <v>2023</v>
      </c>
      <c r="S5622" s="73"/>
    </row>
    <row r="5623" spans="1:19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 t="str">
        <f>IF(DmartSalesData[[#This Row],[sales]]&gt;4000,"High Category",IF(DmartSalesData[[#This Row],[sales]]&gt;2000,"Medium Category","Low Category"))</f>
        <v>Low Category</v>
      </c>
      <c r="G5623" s="2">
        <v>0.1</v>
      </c>
      <c r="H5623" s="24">
        <f t="shared" si="174"/>
        <v>130.46099999999998</v>
      </c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63" t="str">
        <f>IF(AND(DmartSalesData[[#This Row],[sales]]&gt;3000,DmartSalesData[[#This Row],[profit]]&gt;500),"Good","Not Good")</f>
        <v>Not Good</v>
      </c>
      <c r="R5623" s="73">
        <f>YEAR(DmartSalesData[[#This Row],[order_date]])</f>
        <v>2023</v>
      </c>
      <c r="S5623" s="73"/>
    </row>
    <row r="5624" spans="1:19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 t="str">
        <f>IF(DmartSalesData[[#This Row],[sales]]&gt;4000,"High Category",IF(DmartSalesData[[#This Row],[sales]]&gt;2000,"Medium Category","Low Category"))</f>
        <v>Low Category</v>
      </c>
      <c r="G5624" s="2">
        <v>0.12</v>
      </c>
      <c r="H5624" s="24">
        <f t="shared" si="174"/>
        <v>238.66439999999997</v>
      </c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63" t="str">
        <f>IF(AND(DmartSalesData[[#This Row],[sales]]&gt;3000,DmartSalesData[[#This Row],[profit]]&gt;500),"Good","Not Good")</f>
        <v>Not Good</v>
      </c>
      <c r="R5624" s="73">
        <f>YEAR(DmartSalesData[[#This Row],[order_date]])</f>
        <v>2024</v>
      </c>
      <c r="S5624" s="73"/>
    </row>
    <row r="5625" spans="1:19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 t="str">
        <f>IF(DmartSalesData[[#This Row],[sales]]&gt;4000,"High Category",IF(DmartSalesData[[#This Row],[sales]]&gt;2000,"Medium Category","Low Category"))</f>
        <v>Low Category</v>
      </c>
      <c r="G5625" s="2">
        <v>0.34</v>
      </c>
      <c r="H5625" s="24">
        <f t="shared" si="174"/>
        <v>78.750800000000012</v>
      </c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63" t="str">
        <f>IF(AND(DmartSalesData[[#This Row],[sales]]&gt;3000,DmartSalesData[[#This Row],[profit]]&gt;500),"Good","Not Good")</f>
        <v>Not Good</v>
      </c>
      <c r="R5625" s="73">
        <f>YEAR(DmartSalesData[[#This Row],[order_date]])</f>
        <v>2023</v>
      </c>
      <c r="S5625" s="73"/>
    </row>
    <row r="5626" spans="1:19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 t="str">
        <f>IF(DmartSalesData[[#This Row],[sales]]&gt;4000,"High Category",IF(DmartSalesData[[#This Row],[sales]]&gt;2000,"Medium Category","Low Category"))</f>
        <v>Medium Category</v>
      </c>
      <c r="G5626" s="2">
        <v>0.2</v>
      </c>
      <c r="H5626" s="24">
        <f t="shared" si="174"/>
        <v>695.49</v>
      </c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63" t="str">
        <f>IF(AND(DmartSalesData[[#This Row],[sales]]&gt;3000,DmartSalesData[[#This Row],[profit]]&gt;500),"Good","Not Good")</f>
        <v>Good</v>
      </c>
      <c r="R5626" s="73">
        <f>YEAR(DmartSalesData[[#This Row],[order_date]])</f>
        <v>2023</v>
      </c>
      <c r="S5626" s="73"/>
    </row>
    <row r="5627" spans="1:19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 t="str">
        <f>IF(DmartSalesData[[#This Row],[sales]]&gt;4000,"High Category",IF(DmartSalesData[[#This Row],[sales]]&gt;2000,"Medium Category","Low Category"))</f>
        <v>Low Category</v>
      </c>
      <c r="G5627" s="2">
        <v>0.26</v>
      </c>
      <c r="H5627" s="24">
        <f t="shared" si="174"/>
        <v>423.00700000000001</v>
      </c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63" t="str">
        <f>IF(AND(DmartSalesData[[#This Row],[sales]]&gt;3000,DmartSalesData[[#This Row],[profit]]&gt;500),"Good","Not Good")</f>
        <v>Not Good</v>
      </c>
      <c r="R5627" s="73">
        <f>YEAR(DmartSalesData[[#This Row],[order_date]])</f>
        <v>2023</v>
      </c>
      <c r="S5627" s="73"/>
    </row>
    <row r="5628" spans="1:19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 t="str">
        <f>IF(DmartSalesData[[#This Row],[sales]]&gt;4000,"High Category",IF(DmartSalesData[[#This Row],[sales]]&gt;2000,"Medium Category","Low Category"))</f>
        <v>Medium Category</v>
      </c>
      <c r="G5628" s="2">
        <v>0.41</v>
      </c>
      <c r="H5628" s="24">
        <f t="shared" si="174"/>
        <v>1126.598</v>
      </c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63" t="str">
        <f>IF(AND(DmartSalesData[[#This Row],[sales]]&gt;3000,DmartSalesData[[#This Row],[profit]]&gt;500),"Good","Not Good")</f>
        <v>Not Good</v>
      </c>
      <c r="R5628" s="73">
        <f>YEAR(DmartSalesData[[#This Row],[order_date]])</f>
        <v>2023</v>
      </c>
      <c r="S5628" s="73"/>
    </row>
    <row r="5629" spans="1:19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 t="str">
        <f>IF(DmartSalesData[[#This Row],[sales]]&gt;4000,"High Category",IF(DmartSalesData[[#This Row],[sales]]&gt;2000,"Medium Category","Low Category"))</f>
        <v>Low Category</v>
      </c>
      <c r="G5629" s="2">
        <v>0.33</v>
      </c>
      <c r="H5629" s="24">
        <f t="shared" si="174"/>
        <v>445.32180000000005</v>
      </c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63" t="str">
        <f>IF(AND(DmartSalesData[[#This Row],[sales]]&gt;3000,DmartSalesData[[#This Row],[profit]]&gt;500),"Good","Not Good")</f>
        <v>Not Good</v>
      </c>
      <c r="R5629" s="73">
        <f>YEAR(DmartSalesData[[#This Row],[order_date]])</f>
        <v>2023</v>
      </c>
      <c r="S5629" s="73"/>
    </row>
    <row r="5630" spans="1:19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 t="str">
        <f>IF(DmartSalesData[[#This Row],[sales]]&gt;4000,"High Category",IF(DmartSalesData[[#This Row],[sales]]&gt;2000,"Medium Category","Low Category"))</f>
        <v>Medium Category</v>
      </c>
      <c r="G5630" s="2">
        <v>0.23</v>
      </c>
      <c r="H5630" s="24">
        <f t="shared" si="174"/>
        <v>722.90840000000003</v>
      </c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63" t="str">
        <f>IF(AND(DmartSalesData[[#This Row],[sales]]&gt;3000,DmartSalesData[[#This Row],[profit]]&gt;500),"Good","Not Good")</f>
        <v>Not Good</v>
      </c>
      <c r="R5630" s="73">
        <f>YEAR(DmartSalesData[[#This Row],[order_date]])</f>
        <v>2024</v>
      </c>
      <c r="S5630" s="73"/>
    </row>
    <row r="5631" spans="1:19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 t="str">
        <f>IF(DmartSalesData[[#This Row],[sales]]&gt;4000,"High Category",IF(DmartSalesData[[#This Row],[sales]]&gt;2000,"Medium Category","Low Category"))</f>
        <v>Medium Category</v>
      </c>
      <c r="G5631" s="2">
        <v>0.48</v>
      </c>
      <c r="H5631" s="24">
        <f t="shared" si="174"/>
        <v>1100.712</v>
      </c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63" t="str">
        <f>IF(AND(DmartSalesData[[#This Row],[sales]]&gt;3000,DmartSalesData[[#This Row],[profit]]&gt;500),"Good","Not Good")</f>
        <v>Not Good</v>
      </c>
      <c r="R5631" s="73">
        <f>YEAR(DmartSalesData[[#This Row],[order_date]])</f>
        <v>2023</v>
      </c>
      <c r="S5631" s="73"/>
    </row>
    <row r="5632" spans="1:19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 t="str">
        <f>IF(DmartSalesData[[#This Row],[sales]]&gt;4000,"High Category",IF(DmartSalesData[[#This Row],[sales]]&gt;2000,"Medium Category","Low Category"))</f>
        <v>Medium Category</v>
      </c>
      <c r="G5632" s="2">
        <v>0.11</v>
      </c>
      <c r="H5632" s="24">
        <f t="shared" si="174"/>
        <v>270.72319999999996</v>
      </c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63" t="str">
        <f>IF(AND(DmartSalesData[[#This Row],[sales]]&gt;3000,DmartSalesData[[#This Row],[profit]]&gt;500),"Good","Not Good")</f>
        <v>Not Good</v>
      </c>
      <c r="R5632" s="73">
        <f>YEAR(DmartSalesData[[#This Row],[order_date]])</f>
        <v>2023</v>
      </c>
      <c r="S5632" s="73"/>
    </row>
    <row r="5633" spans="1:19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 t="str">
        <f>IF(DmartSalesData[[#This Row],[sales]]&gt;4000,"High Category",IF(DmartSalesData[[#This Row],[sales]]&gt;2000,"Medium Category","Low Category"))</f>
        <v>High Category</v>
      </c>
      <c r="G5633" s="2">
        <v>0.14000000000000001</v>
      </c>
      <c r="H5633" s="24">
        <f t="shared" si="174"/>
        <v>660.62780000000009</v>
      </c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63" t="str">
        <f>IF(AND(DmartSalesData[[#This Row],[sales]]&gt;3000,DmartSalesData[[#This Row],[profit]]&gt;500),"Good","Not Good")</f>
        <v>Not Good</v>
      </c>
      <c r="R5633" s="73">
        <f>YEAR(DmartSalesData[[#This Row],[order_date]])</f>
        <v>2024</v>
      </c>
      <c r="S5633" s="73"/>
    </row>
    <row r="5634" spans="1:19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 t="str">
        <f>IF(DmartSalesData[[#This Row],[sales]]&gt;4000,"High Category",IF(DmartSalesData[[#This Row],[sales]]&gt;2000,"Medium Category","Low Category"))</f>
        <v>Medium Category</v>
      </c>
      <c r="G5634" s="2">
        <v>0.46</v>
      </c>
      <c r="H5634" s="24">
        <f t="shared" ref="H5634:H5697" si="176">E5634*G5634</f>
        <v>1637.6874</v>
      </c>
      <c r="I5634" s="2">
        <f t="shared" ref="I5634:I5697" si="177">E5634-H5634</f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63" t="str">
        <f>IF(AND(DmartSalesData[[#This Row],[sales]]&gt;3000,DmartSalesData[[#This Row],[profit]]&gt;500),"Good","Not Good")</f>
        <v>Not Good</v>
      </c>
      <c r="R5634" s="73">
        <f>YEAR(DmartSalesData[[#This Row],[order_date]])</f>
        <v>2023</v>
      </c>
      <c r="S5634" s="73"/>
    </row>
    <row r="5635" spans="1:19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 t="str">
        <f>IF(DmartSalesData[[#This Row],[sales]]&gt;4000,"High Category",IF(DmartSalesData[[#This Row],[sales]]&gt;2000,"Medium Category","Low Category"))</f>
        <v>Low Category</v>
      </c>
      <c r="G5635" s="2">
        <v>0.43</v>
      </c>
      <c r="H5635" s="24">
        <f t="shared" si="176"/>
        <v>594.82330000000002</v>
      </c>
      <c r="I5635" s="2">
        <f t="shared" si="177"/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63" t="str">
        <f>IF(AND(DmartSalesData[[#This Row],[sales]]&gt;3000,DmartSalesData[[#This Row],[profit]]&gt;500),"Good","Not Good")</f>
        <v>Not Good</v>
      </c>
      <c r="R5635" s="73">
        <f>YEAR(DmartSalesData[[#This Row],[order_date]])</f>
        <v>2024</v>
      </c>
      <c r="S5635" s="73"/>
    </row>
    <row r="5636" spans="1:19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 t="str">
        <f>IF(DmartSalesData[[#This Row],[sales]]&gt;4000,"High Category",IF(DmartSalesData[[#This Row],[sales]]&gt;2000,"Medium Category","Low Category"))</f>
        <v>Medium Category</v>
      </c>
      <c r="G5636" s="2">
        <v>7.0000000000000007E-2</v>
      </c>
      <c r="H5636" s="24">
        <f t="shared" si="176"/>
        <v>179.84540000000001</v>
      </c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63" t="str">
        <f>IF(AND(DmartSalesData[[#This Row],[sales]]&gt;3000,DmartSalesData[[#This Row],[profit]]&gt;500),"Good","Not Good")</f>
        <v>Not Good</v>
      </c>
      <c r="R5636" s="73">
        <f>YEAR(DmartSalesData[[#This Row],[order_date]])</f>
        <v>2023</v>
      </c>
      <c r="S5636" s="73"/>
    </row>
    <row r="5637" spans="1:19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 t="str">
        <f>IF(DmartSalesData[[#This Row],[sales]]&gt;4000,"High Category",IF(DmartSalesData[[#This Row],[sales]]&gt;2000,"Medium Category","Low Category"))</f>
        <v>Medium Category</v>
      </c>
      <c r="G5637" s="2">
        <v>0.46</v>
      </c>
      <c r="H5637" s="24">
        <f t="shared" si="176"/>
        <v>1097.8820000000001</v>
      </c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63" t="str">
        <f>IF(AND(DmartSalesData[[#This Row],[sales]]&gt;3000,DmartSalesData[[#This Row],[profit]]&gt;500),"Good","Not Good")</f>
        <v>Not Good</v>
      </c>
      <c r="R5637" s="73">
        <f>YEAR(DmartSalesData[[#This Row],[order_date]])</f>
        <v>2023</v>
      </c>
      <c r="S5637" s="73"/>
    </row>
    <row r="5638" spans="1:19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 t="str">
        <f>IF(DmartSalesData[[#This Row],[sales]]&gt;4000,"High Category",IF(DmartSalesData[[#This Row],[sales]]&gt;2000,"Medium Category","Low Category"))</f>
        <v>Medium Category</v>
      </c>
      <c r="G5638" s="2">
        <v>0.01</v>
      </c>
      <c r="H5638" s="24">
        <f t="shared" si="176"/>
        <v>39.957600000000006</v>
      </c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63" t="str">
        <f>IF(AND(DmartSalesData[[#This Row],[sales]]&gt;3000,DmartSalesData[[#This Row],[profit]]&gt;500),"Good","Not Good")</f>
        <v>Good</v>
      </c>
      <c r="R5638" s="73">
        <f>YEAR(DmartSalesData[[#This Row],[order_date]])</f>
        <v>2023</v>
      </c>
      <c r="S5638" s="73"/>
    </row>
    <row r="5639" spans="1:19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 t="str">
        <f>IF(DmartSalesData[[#This Row],[sales]]&gt;4000,"High Category",IF(DmartSalesData[[#This Row],[sales]]&gt;2000,"Medium Category","Low Category"))</f>
        <v>High Category</v>
      </c>
      <c r="G5639" s="2">
        <v>0.41</v>
      </c>
      <c r="H5639" s="24">
        <f t="shared" si="176"/>
        <v>1715.2103999999997</v>
      </c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63" t="str">
        <f>IF(AND(DmartSalesData[[#This Row],[sales]]&gt;3000,DmartSalesData[[#This Row],[profit]]&gt;500),"Good","Not Good")</f>
        <v>Not Good</v>
      </c>
      <c r="R5639" s="73">
        <f>YEAR(DmartSalesData[[#This Row],[order_date]])</f>
        <v>2024</v>
      </c>
      <c r="S5639" s="73"/>
    </row>
    <row r="5640" spans="1:19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 t="str">
        <f>IF(DmartSalesData[[#This Row],[sales]]&gt;4000,"High Category",IF(DmartSalesData[[#This Row],[sales]]&gt;2000,"Medium Category","Low Category"))</f>
        <v>Low Category</v>
      </c>
      <c r="G5640" s="2">
        <v>0.14000000000000001</v>
      </c>
      <c r="H5640" s="24">
        <f t="shared" si="176"/>
        <v>208.4418</v>
      </c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63" t="str">
        <f>IF(AND(DmartSalesData[[#This Row],[sales]]&gt;3000,DmartSalesData[[#This Row],[profit]]&gt;500),"Good","Not Good")</f>
        <v>Not Good</v>
      </c>
      <c r="R5640" s="73">
        <f>YEAR(DmartSalesData[[#This Row],[order_date]])</f>
        <v>2023</v>
      </c>
      <c r="S5640" s="73"/>
    </row>
    <row r="5641" spans="1:19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 t="str">
        <f>IF(DmartSalesData[[#This Row],[sales]]&gt;4000,"High Category",IF(DmartSalesData[[#This Row],[sales]]&gt;2000,"Medium Category","Low Category"))</f>
        <v>High Category</v>
      </c>
      <c r="G5641" s="2">
        <v>0.09</v>
      </c>
      <c r="H5641" s="24">
        <f t="shared" si="176"/>
        <v>371.12760000000003</v>
      </c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63" t="str">
        <f>IF(AND(DmartSalesData[[#This Row],[sales]]&gt;3000,DmartSalesData[[#This Row],[profit]]&gt;500),"Good","Not Good")</f>
        <v>Not Good</v>
      </c>
      <c r="R5641" s="73">
        <f>YEAR(DmartSalesData[[#This Row],[order_date]])</f>
        <v>2024</v>
      </c>
      <c r="S5641" s="73"/>
    </row>
    <row r="5642" spans="1:19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 t="str">
        <f>IF(DmartSalesData[[#This Row],[sales]]&gt;4000,"High Category",IF(DmartSalesData[[#This Row],[sales]]&gt;2000,"Medium Category","Low Category"))</f>
        <v>Low Category</v>
      </c>
      <c r="G5642" s="2">
        <v>0.22</v>
      </c>
      <c r="H5642" s="24">
        <f t="shared" si="176"/>
        <v>215.50319999999999</v>
      </c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63" t="str">
        <f>IF(AND(DmartSalesData[[#This Row],[sales]]&gt;3000,DmartSalesData[[#This Row],[profit]]&gt;500),"Good","Not Good")</f>
        <v>Not Good</v>
      </c>
      <c r="R5642" s="73">
        <f>YEAR(DmartSalesData[[#This Row],[order_date]])</f>
        <v>2023</v>
      </c>
      <c r="S5642" s="73"/>
    </row>
    <row r="5643" spans="1:19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 t="str">
        <f>IF(DmartSalesData[[#This Row],[sales]]&gt;4000,"High Category",IF(DmartSalesData[[#This Row],[sales]]&gt;2000,"Medium Category","Low Category"))</f>
        <v>Medium Category</v>
      </c>
      <c r="G5643" s="2">
        <v>0.45</v>
      </c>
      <c r="H5643" s="24">
        <f t="shared" si="176"/>
        <v>1726.9110000000001</v>
      </c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63" t="str">
        <f>IF(AND(DmartSalesData[[#This Row],[sales]]&gt;3000,DmartSalesData[[#This Row],[profit]]&gt;500),"Good","Not Good")</f>
        <v>Not Good</v>
      </c>
      <c r="R5643" s="73">
        <f>YEAR(DmartSalesData[[#This Row],[order_date]])</f>
        <v>2023</v>
      </c>
      <c r="S5643" s="73"/>
    </row>
    <row r="5644" spans="1:19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 t="str">
        <f>IF(DmartSalesData[[#This Row],[sales]]&gt;4000,"High Category",IF(DmartSalesData[[#This Row],[sales]]&gt;2000,"Medium Category","Low Category"))</f>
        <v>Low Category</v>
      </c>
      <c r="G5644" s="2">
        <v>0.39</v>
      </c>
      <c r="H5644" s="24">
        <f t="shared" si="176"/>
        <v>514.42560000000003</v>
      </c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63" t="str">
        <f>IF(AND(DmartSalesData[[#This Row],[sales]]&gt;3000,DmartSalesData[[#This Row],[profit]]&gt;500),"Good","Not Good")</f>
        <v>Not Good</v>
      </c>
      <c r="R5644" s="73">
        <f>YEAR(DmartSalesData[[#This Row],[order_date]])</f>
        <v>2023</v>
      </c>
      <c r="S5644" s="73"/>
    </row>
    <row r="5645" spans="1:19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 t="str">
        <f>IF(DmartSalesData[[#This Row],[sales]]&gt;4000,"High Category",IF(DmartSalesData[[#This Row],[sales]]&gt;2000,"Medium Category","Low Category"))</f>
        <v>Low Category</v>
      </c>
      <c r="G5645" s="2">
        <v>0.48</v>
      </c>
      <c r="H5645" s="24">
        <f t="shared" si="176"/>
        <v>748.73279999999988</v>
      </c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63" t="str">
        <f>IF(AND(DmartSalesData[[#This Row],[sales]]&gt;3000,DmartSalesData[[#This Row],[profit]]&gt;500),"Good","Not Good")</f>
        <v>Not Good</v>
      </c>
      <c r="R5645" s="73">
        <f>YEAR(DmartSalesData[[#This Row],[order_date]])</f>
        <v>2023</v>
      </c>
      <c r="S5645" s="73"/>
    </row>
    <row r="5646" spans="1:19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 t="str">
        <f>IF(DmartSalesData[[#This Row],[sales]]&gt;4000,"High Category",IF(DmartSalesData[[#This Row],[sales]]&gt;2000,"Medium Category","Low Category"))</f>
        <v>High Category</v>
      </c>
      <c r="G5646" s="2">
        <v>0.27</v>
      </c>
      <c r="H5646" s="24">
        <f t="shared" si="176"/>
        <v>1154.8143</v>
      </c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63" t="str">
        <f>IF(AND(DmartSalesData[[#This Row],[sales]]&gt;3000,DmartSalesData[[#This Row],[profit]]&gt;500),"Good","Not Good")</f>
        <v>Good</v>
      </c>
      <c r="R5646" s="73">
        <f>YEAR(DmartSalesData[[#This Row],[order_date]])</f>
        <v>2024</v>
      </c>
      <c r="S5646" s="73"/>
    </row>
    <row r="5647" spans="1:19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 t="str">
        <f>IF(DmartSalesData[[#This Row],[sales]]&gt;4000,"High Category",IF(DmartSalesData[[#This Row],[sales]]&gt;2000,"Medium Category","Low Category"))</f>
        <v>Medium Category</v>
      </c>
      <c r="G5647" s="2">
        <v>0.26</v>
      </c>
      <c r="H5647" s="24">
        <f t="shared" si="176"/>
        <v>561.17619999999999</v>
      </c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63" t="str">
        <f>IF(AND(DmartSalesData[[#This Row],[sales]]&gt;3000,DmartSalesData[[#This Row],[profit]]&gt;500),"Good","Not Good")</f>
        <v>Not Good</v>
      </c>
      <c r="R5647" s="73">
        <f>YEAR(DmartSalesData[[#This Row],[order_date]])</f>
        <v>2024</v>
      </c>
      <c r="S5647" s="73"/>
    </row>
    <row r="5648" spans="1:19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 t="str">
        <f>IF(DmartSalesData[[#This Row],[sales]]&gt;4000,"High Category",IF(DmartSalesData[[#This Row],[sales]]&gt;2000,"Medium Category","Low Category"))</f>
        <v>High Category</v>
      </c>
      <c r="G5648" s="2">
        <v>0.01</v>
      </c>
      <c r="H5648" s="24">
        <f t="shared" si="176"/>
        <v>49.537700000000008</v>
      </c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63" t="str">
        <f>IF(AND(DmartSalesData[[#This Row],[sales]]&gt;3000,DmartSalesData[[#This Row],[profit]]&gt;500),"Good","Not Good")</f>
        <v>Good</v>
      </c>
      <c r="R5648" s="73">
        <f>YEAR(DmartSalesData[[#This Row],[order_date]])</f>
        <v>2024</v>
      </c>
      <c r="S5648" s="73"/>
    </row>
    <row r="5649" spans="1:19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 t="str">
        <f>IF(DmartSalesData[[#This Row],[sales]]&gt;4000,"High Category",IF(DmartSalesData[[#This Row],[sales]]&gt;2000,"Medium Category","Low Category"))</f>
        <v>Low Category</v>
      </c>
      <c r="G5649" s="2">
        <v>0.09</v>
      </c>
      <c r="H5649" s="24">
        <f t="shared" si="176"/>
        <v>76.006799999999998</v>
      </c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63" t="str">
        <f>IF(AND(DmartSalesData[[#This Row],[sales]]&gt;3000,DmartSalesData[[#This Row],[profit]]&gt;500),"Good","Not Good")</f>
        <v>Not Good</v>
      </c>
      <c r="R5649" s="73">
        <f>YEAR(DmartSalesData[[#This Row],[order_date]])</f>
        <v>2024</v>
      </c>
      <c r="S5649" s="73"/>
    </row>
    <row r="5650" spans="1:19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 t="str">
        <f>IF(DmartSalesData[[#This Row],[sales]]&gt;4000,"High Category",IF(DmartSalesData[[#This Row],[sales]]&gt;2000,"Medium Category","Low Category"))</f>
        <v>Medium Category</v>
      </c>
      <c r="G5650" s="2">
        <v>0.25</v>
      </c>
      <c r="H5650" s="24">
        <f t="shared" si="176"/>
        <v>592.60249999999996</v>
      </c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63" t="str">
        <f>IF(AND(DmartSalesData[[#This Row],[sales]]&gt;3000,DmartSalesData[[#This Row],[profit]]&gt;500),"Good","Not Good")</f>
        <v>Not Good</v>
      </c>
      <c r="R5650" s="73">
        <f>YEAR(DmartSalesData[[#This Row],[order_date]])</f>
        <v>2023</v>
      </c>
      <c r="S5650" s="73"/>
    </row>
    <row r="5651" spans="1:19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 t="str">
        <f>IF(DmartSalesData[[#This Row],[sales]]&gt;4000,"High Category",IF(DmartSalesData[[#This Row],[sales]]&gt;2000,"Medium Category","Low Category"))</f>
        <v>Medium Category</v>
      </c>
      <c r="G5651" s="2">
        <v>0.38</v>
      </c>
      <c r="H5651" s="24">
        <f t="shared" si="176"/>
        <v>1401.8238000000001</v>
      </c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63" t="str">
        <f>IF(AND(DmartSalesData[[#This Row],[sales]]&gt;3000,DmartSalesData[[#This Row],[profit]]&gt;500),"Good","Not Good")</f>
        <v>Good</v>
      </c>
      <c r="R5651" s="73">
        <f>YEAR(DmartSalesData[[#This Row],[order_date]])</f>
        <v>2024</v>
      </c>
      <c r="S5651" s="73"/>
    </row>
    <row r="5652" spans="1:19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 t="str">
        <f>IF(DmartSalesData[[#This Row],[sales]]&gt;4000,"High Category",IF(DmartSalesData[[#This Row],[sales]]&gt;2000,"Medium Category","Low Category"))</f>
        <v>Low Category</v>
      </c>
      <c r="G5652" s="2">
        <v>0.41</v>
      </c>
      <c r="H5652" s="24">
        <f t="shared" si="176"/>
        <v>51.782999999999994</v>
      </c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63" t="str">
        <f>IF(AND(DmartSalesData[[#This Row],[sales]]&gt;3000,DmartSalesData[[#This Row],[profit]]&gt;500),"Good","Not Good")</f>
        <v>Not Good</v>
      </c>
      <c r="R5652" s="73">
        <f>YEAR(DmartSalesData[[#This Row],[order_date]])</f>
        <v>2023</v>
      </c>
      <c r="S5652" s="73"/>
    </row>
    <row r="5653" spans="1:19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 t="str">
        <f>IF(DmartSalesData[[#This Row],[sales]]&gt;4000,"High Category",IF(DmartSalesData[[#This Row],[sales]]&gt;2000,"Medium Category","Low Category"))</f>
        <v>Low Category</v>
      </c>
      <c r="G5653" s="2">
        <v>0.14000000000000001</v>
      </c>
      <c r="H5653" s="24">
        <f t="shared" si="176"/>
        <v>118.17260000000002</v>
      </c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63" t="str">
        <f>IF(AND(DmartSalesData[[#This Row],[sales]]&gt;3000,DmartSalesData[[#This Row],[profit]]&gt;500),"Good","Not Good")</f>
        <v>Not Good</v>
      </c>
      <c r="R5653" s="73">
        <f>YEAR(DmartSalesData[[#This Row],[order_date]])</f>
        <v>2023</v>
      </c>
      <c r="S5653" s="73"/>
    </row>
    <row r="5654" spans="1:19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 t="str">
        <f>IF(DmartSalesData[[#This Row],[sales]]&gt;4000,"High Category",IF(DmartSalesData[[#This Row],[sales]]&gt;2000,"Medium Category","Low Category"))</f>
        <v>Low Category</v>
      </c>
      <c r="G5654" s="2">
        <v>0.36</v>
      </c>
      <c r="H5654" s="24">
        <f t="shared" si="176"/>
        <v>71.91</v>
      </c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63" t="str">
        <f>IF(AND(DmartSalesData[[#This Row],[sales]]&gt;3000,DmartSalesData[[#This Row],[profit]]&gt;500),"Good","Not Good")</f>
        <v>Not Good</v>
      </c>
      <c r="R5654" s="73">
        <f>YEAR(DmartSalesData[[#This Row],[order_date]])</f>
        <v>2023</v>
      </c>
      <c r="S5654" s="73"/>
    </row>
    <row r="5655" spans="1:19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 t="str">
        <f>IF(DmartSalesData[[#This Row],[sales]]&gt;4000,"High Category",IF(DmartSalesData[[#This Row],[sales]]&gt;2000,"Medium Category","Low Category"))</f>
        <v>High Category</v>
      </c>
      <c r="G5655" s="2">
        <v>0.41</v>
      </c>
      <c r="H5655" s="24">
        <f t="shared" si="176"/>
        <v>2035.691</v>
      </c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63" t="str">
        <f>IF(AND(DmartSalesData[[#This Row],[sales]]&gt;3000,DmartSalesData[[#This Row],[profit]]&gt;500),"Good","Not Good")</f>
        <v>Good</v>
      </c>
      <c r="R5655" s="73">
        <f>YEAR(DmartSalesData[[#This Row],[order_date]])</f>
        <v>2023</v>
      </c>
      <c r="S5655" s="73"/>
    </row>
    <row r="5656" spans="1:19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 t="str">
        <f>IF(DmartSalesData[[#This Row],[sales]]&gt;4000,"High Category",IF(DmartSalesData[[#This Row],[sales]]&gt;2000,"Medium Category","Low Category"))</f>
        <v>Medium Category</v>
      </c>
      <c r="G5656" s="2">
        <v>0.19</v>
      </c>
      <c r="H5656" s="24">
        <f t="shared" si="176"/>
        <v>727.14139999999998</v>
      </c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63" t="str">
        <f>IF(AND(DmartSalesData[[#This Row],[sales]]&gt;3000,DmartSalesData[[#This Row],[profit]]&gt;500),"Good","Not Good")</f>
        <v>Not Good</v>
      </c>
      <c r="R5656" s="73">
        <f>YEAR(DmartSalesData[[#This Row],[order_date]])</f>
        <v>2023</v>
      </c>
      <c r="S5656" s="73"/>
    </row>
    <row r="5657" spans="1:19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 t="str">
        <f>IF(DmartSalesData[[#This Row],[sales]]&gt;4000,"High Category",IF(DmartSalesData[[#This Row],[sales]]&gt;2000,"Medium Category","Low Category"))</f>
        <v>Low Category</v>
      </c>
      <c r="G5657" s="2">
        <v>0.35</v>
      </c>
      <c r="H5657" s="24">
        <f t="shared" si="176"/>
        <v>675.654</v>
      </c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63" t="str">
        <f>IF(AND(DmartSalesData[[#This Row],[sales]]&gt;3000,DmartSalesData[[#This Row],[profit]]&gt;500),"Good","Not Good")</f>
        <v>Not Good</v>
      </c>
      <c r="R5657" s="73">
        <f>YEAR(DmartSalesData[[#This Row],[order_date]])</f>
        <v>2024</v>
      </c>
      <c r="S5657" s="73"/>
    </row>
    <row r="5658" spans="1:19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 t="str">
        <f>IF(DmartSalesData[[#This Row],[sales]]&gt;4000,"High Category",IF(DmartSalesData[[#This Row],[sales]]&gt;2000,"Medium Category","Low Category"))</f>
        <v>Low Category</v>
      </c>
      <c r="G5658" s="2">
        <v>0.22</v>
      </c>
      <c r="H5658" s="24">
        <f t="shared" si="176"/>
        <v>190.476</v>
      </c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63" t="str">
        <f>IF(AND(DmartSalesData[[#This Row],[sales]]&gt;3000,DmartSalesData[[#This Row],[profit]]&gt;500),"Good","Not Good")</f>
        <v>Not Good</v>
      </c>
      <c r="R5658" s="73">
        <f>YEAR(DmartSalesData[[#This Row],[order_date]])</f>
        <v>2023</v>
      </c>
      <c r="S5658" s="73"/>
    </row>
    <row r="5659" spans="1:19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 t="str">
        <f>IF(DmartSalesData[[#This Row],[sales]]&gt;4000,"High Category",IF(DmartSalesData[[#This Row],[sales]]&gt;2000,"Medium Category","Low Category"))</f>
        <v>Low Category</v>
      </c>
      <c r="G5659" s="2">
        <v>0.49</v>
      </c>
      <c r="H5659" s="24">
        <f t="shared" si="176"/>
        <v>266.01119999999997</v>
      </c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63" t="str">
        <f>IF(AND(DmartSalesData[[#This Row],[sales]]&gt;3000,DmartSalesData[[#This Row],[profit]]&gt;500),"Good","Not Good")</f>
        <v>Not Good</v>
      </c>
      <c r="R5659" s="73">
        <f>YEAR(DmartSalesData[[#This Row],[order_date]])</f>
        <v>2023</v>
      </c>
      <c r="S5659" s="73"/>
    </row>
    <row r="5660" spans="1:19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 t="str">
        <f>IF(DmartSalesData[[#This Row],[sales]]&gt;4000,"High Category",IF(DmartSalesData[[#This Row],[sales]]&gt;2000,"Medium Category","Low Category"))</f>
        <v>Medium Category</v>
      </c>
      <c r="G5660" s="2">
        <v>0</v>
      </c>
      <c r="H5660" s="24">
        <f t="shared" si="176"/>
        <v>0</v>
      </c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63" t="str">
        <f>IF(AND(DmartSalesData[[#This Row],[sales]]&gt;3000,DmartSalesData[[#This Row],[profit]]&gt;500),"Good","Not Good")</f>
        <v>Not Good</v>
      </c>
      <c r="R5660" s="73">
        <f>YEAR(DmartSalesData[[#This Row],[order_date]])</f>
        <v>2023</v>
      </c>
      <c r="S5660" s="73"/>
    </row>
    <row r="5661" spans="1:19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 t="str">
        <f>IF(DmartSalesData[[#This Row],[sales]]&gt;4000,"High Category",IF(DmartSalesData[[#This Row],[sales]]&gt;2000,"Medium Category","Low Category"))</f>
        <v>High Category</v>
      </c>
      <c r="G5661" s="2">
        <v>0.21</v>
      </c>
      <c r="H5661" s="24">
        <f t="shared" si="176"/>
        <v>1025.1926999999998</v>
      </c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63" t="str">
        <f>IF(AND(DmartSalesData[[#This Row],[sales]]&gt;3000,DmartSalesData[[#This Row],[profit]]&gt;500),"Good","Not Good")</f>
        <v>Not Good</v>
      </c>
      <c r="R5661" s="73">
        <f>YEAR(DmartSalesData[[#This Row],[order_date]])</f>
        <v>2023</v>
      </c>
      <c r="S5661" s="73"/>
    </row>
    <row r="5662" spans="1:19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 t="str">
        <f>IF(DmartSalesData[[#This Row],[sales]]&gt;4000,"High Category",IF(DmartSalesData[[#This Row],[sales]]&gt;2000,"Medium Category","Low Category"))</f>
        <v>Medium Category</v>
      </c>
      <c r="G5662" s="2">
        <v>0.13</v>
      </c>
      <c r="H5662" s="24">
        <f t="shared" si="176"/>
        <v>442.72670000000005</v>
      </c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63" t="str">
        <f>IF(AND(DmartSalesData[[#This Row],[sales]]&gt;3000,DmartSalesData[[#This Row],[profit]]&gt;500),"Good","Not Good")</f>
        <v>Not Good</v>
      </c>
      <c r="R5662" s="73">
        <f>YEAR(DmartSalesData[[#This Row],[order_date]])</f>
        <v>2024</v>
      </c>
      <c r="S5662" s="73"/>
    </row>
    <row r="5663" spans="1:19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 t="str">
        <f>IF(DmartSalesData[[#This Row],[sales]]&gt;4000,"High Category",IF(DmartSalesData[[#This Row],[sales]]&gt;2000,"Medium Category","Low Category"))</f>
        <v>Low Category</v>
      </c>
      <c r="G5663" s="2">
        <v>0.42</v>
      </c>
      <c r="H5663" s="24">
        <f t="shared" si="176"/>
        <v>793.4556</v>
      </c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63" t="str">
        <f>IF(AND(DmartSalesData[[#This Row],[sales]]&gt;3000,DmartSalesData[[#This Row],[profit]]&gt;500),"Good","Not Good")</f>
        <v>Not Good</v>
      </c>
      <c r="R5663" s="73">
        <f>YEAR(DmartSalesData[[#This Row],[order_date]])</f>
        <v>2023</v>
      </c>
      <c r="S5663" s="73"/>
    </row>
    <row r="5664" spans="1:19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 t="str">
        <f>IF(DmartSalesData[[#This Row],[sales]]&gt;4000,"High Category",IF(DmartSalesData[[#This Row],[sales]]&gt;2000,"Medium Category","Low Category"))</f>
        <v>Medium Category</v>
      </c>
      <c r="G5664" s="2">
        <v>0.14000000000000001</v>
      </c>
      <c r="H5664" s="24">
        <f t="shared" si="176"/>
        <v>357.58380000000005</v>
      </c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63" t="str">
        <f>IF(AND(DmartSalesData[[#This Row],[sales]]&gt;3000,DmartSalesData[[#This Row],[profit]]&gt;500),"Good","Not Good")</f>
        <v>Not Good</v>
      </c>
      <c r="R5664" s="73">
        <f>YEAR(DmartSalesData[[#This Row],[order_date]])</f>
        <v>2024</v>
      </c>
      <c r="S5664" s="73"/>
    </row>
    <row r="5665" spans="1:19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 t="str">
        <f>IF(DmartSalesData[[#This Row],[sales]]&gt;4000,"High Category",IF(DmartSalesData[[#This Row],[sales]]&gt;2000,"Medium Category","Low Category"))</f>
        <v>High Category</v>
      </c>
      <c r="G5665" s="2">
        <v>0.27</v>
      </c>
      <c r="H5665" s="24">
        <f t="shared" si="176"/>
        <v>1348.5501000000002</v>
      </c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63" t="str">
        <f>IF(AND(DmartSalesData[[#This Row],[sales]]&gt;3000,DmartSalesData[[#This Row],[profit]]&gt;500),"Good","Not Good")</f>
        <v>Not Good</v>
      </c>
      <c r="R5665" s="73">
        <f>YEAR(DmartSalesData[[#This Row],[order_date]])</f>
        <v>2023</v>
      </c>
      <c r="S5665" s="73"/>
    </row>
    <row r="5666" spans="1:19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 t="str">
        <f>IF(DmartSalesData[[#This Row],[sales]]&gt;4000,"High Category",IF(DmartSalesData[[#This Row],[sales]]&gt;2000,"Medium Category","Low Category"))</f>
        <v>Medium Category</v>
      </c>
      <c r="G5666" s="2">
        <v>0.37</v>
      </c>
      <c r="H5666" s="24">
        <f t="shared" si="176"/>
        <v>977.52149999999995</v>
      </c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63" t="str">
        <f>IF(AND(DmartSalesData[[#This Row],[sales]]&gt;3000,DmartSalesData[[#This Row],[profit]]&gt;500),"Good","Not Good")</f>
        <v>Not Good</v>
      </c>
      <c r="R5666" s="73">
        <f>YEAR(DmartSalesData[[#This Row],[order_date]])</f>
        <v>2024</v>
      </c>
      <c r="S5666" s="73"/>
    </row>
    <row r="5667" spans="1:19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 t="str">
        <f>IF(DmartSalesData[[#This Row],[sales]]&gt;4000,"High Category",IF(DmartSalesData[[#This Row],[sales]]&gt;2000,"Medium Category","Low Category"))</f>
        <v>High Category</v>
      </c>
      <c r="G5667" s="2">
        <v>0.25</v>
      </c>
      <c r="H5667" s="24">
        <f t="shared" si="176"/>
        <v>1206.1475</v>
      </c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63" t="str">
        <f>IF(AND(DmartSalesData[[#This Row],[sales]]&gt;3000,DmartSalesData[[#This Row],[profit]]&gt;500),"Good","Not Good")</f>
        <v>Good</v>
      </c>
      <c r="R5667" s="73">
        <f>YEAR(DmartSalesData[[#This Row],[order_date]])</f>
        <v>2023</v>
      </c>
      <c r="S5667" s="73"/>
    </row>
    <row r="5668" spans="1:19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 t="str">
        <f>IF(DmartSalesData[[#This Row],[sales]]&gt;4000,"High Category",IF(DmartSalesData[[#This Row],[sales]]&gt;2000,"Medium Category","Low Category"))</f>
        <v>Low Category</v>
      </c>
      <c r="G5668" s="2">
        <v>0.21</v>
      </c>
      <c r="H5668" s="24">
        <f t="shared" si="176"/>
        <v>37.835699999999996</v>
      </c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63" t="str">
        <f>IF(AND(DmartSalesData[[#This Row],[sales]]&gt;3000,DmartSalesData[[#This Row],[profit]]&gt;500),"Good","Not Good")</f>
        <v>Not Good</v>
      </c>
      <c r="R5668" s="73">
        <f>YEAR(DmartSalesData[[#This Row],[order_date]])</f>
        <v>2023</v>
      </c>
      <c r="S5668" s="73"/>
    </row>
    <row r="5669" spans="1:19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 t="str">
        <f>IF(DmartSalesData[[#This Row],[sales]]&gt;4000,"High Category",IF(DmartSalesData[[#This Row],[sales]]&gt;2000,"Medium Category","Low Category"))</f>
        <v>Medium Category</v>
      </c>
      <c r="G5669" s="2">
        <v>0.02</v>
      </c>
      <c r="H5669" s="24">
        <f t="shared" si="176"/>
        <v>72.654399999999995</v>
      </c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63" t="str">
        <f>IF(AND(DmartSalesData[[#This Row],[sales]]&gt;3000,DmartSalesData[[#This Row],[profit]]&gt;500),"Good","Not Good")</f>
        <v>Not Good</v>
      </c>
      <c r="R5669" s="73">
        <f>YEAR(DmartSalesData[[#This Row],[order_date]])</f>
        <v>2023</v>
      </c>
      <c r="S5669" s="73"/>
    </row>
    <row r="5670" spans="1:19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 t="str">
        <f>IF(DmartSalesData[[#This Row],[sales]]&gt;4000,"High Category",IF(DmartSalesData[[#This Row],[sales]]&gt;2000,"Medium Category","Low Category"))</f>
        <v>Medium Category</v>
      </c>
      <c r="G5670" s="2">
        <v>0.01</v>
      </c>
      <c r="H5670" s="24">
        <f t="shared" si="176"/>
        <v>31.730900000000002</v>
      </c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63" t="str">
        <f>IF(AND(DmartSalesData[[#This Row],[sales]]&gt;3000,DmartSalesData[[#This Row],[profit]]&gt;500),"Good","Not Good")</f>
        <v>Not Good</v>
      </c>
      <c r="R5670" s="73">
        <f>YEAR(DmartSalesData[[#This Row],[order_date]])</f>
        <v>2023</v>
      </c>
      <c r="S5670" s="73"/>
    </row>
    <row r="5671" spans="1:19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 t="str">
        <f>IF(DmartSalesData[[#This Row],[sales]]&gt;4000,"High Category",IF(DmartSalesData[[#This Row],[sales]]&gt;2000,"Medium Category","Low Category"))</f>
        <v>Medium Category</v>
      </c>
      <c r="G5671" s="2">
        <v>0.48</v>
      </c>
      <c r="H5671" s="24">
        <f t="shared" si="176"/>
        <v>1659.8975999999998</v>
      </c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63" t="str">
        <f>IF(AND(DmartSalesData[[#This Row],[sales]]&gt;3000,DmartSalesData[[#This Row],[profit]]&gt;500),"Good","Not Good")</f>
        <v>Not Good</v>
      </c>
      <c r="R5671" s="73">
        <f>YEAR(DmartSalesData[[#This Row],[order_date]])</f>
        <v>2023</v>
      </c>
      <c r="S5671" s="73"/>
    </row>
    <row r="5672" spans="1:19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 t="str">
        <f>IF(DmartSalesData[[#This Row],[sales]]&gt;4000,"High Category",IF(DmartSalesData[[#This Row],[sales]]&gt;2000,"Medium Category","Low Category"))</f>
        <v>Medium Category</v>
      </c>
      <c r="G5672" s="2">
        <v>0.32</v>
      </c>
      <c r="H5672" s="24">
        <f t="shared" si="176"/>
        <v>926.64960000000008</v>
      </c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63" t="str">
        <f>IF(AND(DmartSalesData[[#This Row],[sales]]&gt;3000,DmartSalesData[[#This Row],[profit]]&gt;500),"Good","Not Good")</f>
        <v>Not Good</v>
      </c>
      <c r="R5672" s="73">
        <f>YEAR(DmartSalesData[[#This Row],[order_date]])</f>
        <v>2024</v>
      </c>
      <c r="S5672" s="73"/>
    </row>
    <row r="5673" spans="1:19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 t="str">
        <f>IF(DmartSalesData[[#This Row],[sales]]&gt;4000,"High Category",IF(DmartSalesData[[#This Row],[sales]]&gt;2000,"Medium Category","Low Category"))</f>
        <v>Low Category</v>
      </c>
      <c r="G5673" s="2">
        <v>0.41</v>
      </c>
      <c r="H5673" s="24">
        <f t="shared" si="176"/>
        <v>129.7527</v>
      </c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63" t="str">
        <f>IF(AND(DmartSalesData[[#This Row],[sales]]&gt;3000,DmartSalesData[[#This Row],[profit]]&gt;500),"Good","Not Good")</f>
        <v>Not Good</v>
      </c>
      <c r="R5673" s="73">
        <f>YEAR(DmartSalesData[[#This Row],[order_date]])</f>
        <v>2024</v>
      </c>
      <c r="S5673" s="73"/>
    </row>
    <row r="5674" spans="1:19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 t="str">
        <f>IF(DmartSalesData[[#This Row],[sales]]&gt;4000,"High Category",IF(DmartSalesData[[#This Row],[sales]]&gt;2000,"Medium Category","Low Category"))</f>
        <v>Low Category</v>
      </c>
      <c r="G5674" s="2">
        <v>0.24</v>
      </c>
      <c r="H5674" s="24">
        <f t="shared" si="176"/>
        <v>199.88640000000001</v>
      </c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63" t="str">
        <f>IF(AND(DmartSalesData[[#This Row],[sales]]&gt;3000,DmartSalesData[[#This Row],[profit]]&gt;500),"Good","Not Good")</f>
        <v>Not Good</v>
      </c>
      <c r="R5674" s="73">
        <f>YEAR(DmartSalesData[[#This Row],[order_date]])</f>
        <v>2023</v>
      </c>
      <c r="S5674" s="73"/>
    </row>
    <row r="5675" spans="1:19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 t="str">
        <f>IF(DmartSalesData[[#This Row],[sales]]&gt;4000,"High Category",IF(DmartSalesData[[#This Row],[sales]]&gt;2000,"Medium Category","Low Category"))</f>
        <v>High Category</v>
      </c>
      <c r="G5675" s="2">
        <v>0.13</v>
      </c>
      <c r="H5675" s="24">
        <f t="shared" si="176"/>
        <v>600.47389999999996</v>
      </c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63" t="str">
        <f>IF(AND(DmartSalesData[[#This Row],[sales]]&gt;3000,DmartSalesData[[#This Row],[profit]]&gt;500),"Good","Not Good")</f>
        <v>Good</v>
      </c>
      <c r="R5675" s="73">
        <f>YEAR(DmartSalesData[[#This Row],[order_date]])</f>
        <v>2023</v>
      </c>
      <c r="S5675" s="73"/>
    </row>
    <row r="5676" spans="1:19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 t="str">
        <f>IF(DmartSalesData[[#This Row],[sales]]&gt;4000,"High Category",IF(DmartSalesData[[#This Row],[sales]]&gt;2000,"Medium Category","Low Category"))</f>
        <v>Low Category</v>
      </c>
      <c r="G5676" s="2">
        <v>0.15</v>
      </c>
      <c r="H5676" s="24">
        <f t="shared" si="176"/>
        <v>186.19949999999997</v>
      </c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63" t="str">
        <f>IF(AND(DmartSalesData[[#This Row],[sales]]&gt;3000,DmartSalesData[[#This Row],[profit]]&gt;500),"Good","Not Good")</f>
        <v>Not Good</v>
      </c>
      <c r="R5676" s="73">
        <f>YEAR(DmartSalesData[[#This Row],[order_date]])</f>
        <v>2023</v>
      </c>
      <c r="S5676" s="73"/>
    </row>
    <row r="5677" spans="1:19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 t="str">
        <f>IF(DmartSalesData[[#This Row],[sales]]&gt;4000,"High Category",IF(DmartSalesData[[#This Row],[sales]]&gt;2000,"Medium Category","Low Category"))</f>
        <v>High Category</v>
      </c>
      <c r="G5677" s="2">
        <v>0.02</v>
      </c>
      <c r="H5677" s="24">
        <f t="shared" si="176"/>
        <v>99.307800000000015</v>
      </c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63" t="str">
        <f>IF(AND(DmartSalesData[[#This Row],[sales]]&gt;3000,DmartSalesData[[#This Row],[profit]]&gt;500),"Good","Not Good")</f>
        <v>Good</v>
      </c>
      <c r="R5677" s="73">
        <f>YEAR(DmartSalesData[[#This Row],[order_date]])</f>
        <v>2024</v>
      </c>
      <c r="S5677" s="73"/>
    </row>
    <row r="5678" spans="1:19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 t="str">
        <f>IF(DmartSalesData[[#This Row],[sales]]&gt;4000,"High Category",IF(DmartSalesData[[#This Row],[sales]]&gt;2000,"Medium Category","Low Category"))</f>
        <v>Medium Category</v>
      </c>
      <c r="G5678" s="2">
        <v>0.4</v>
      </c>
      <c r="H5678" s="24">
        <f t="shared" si="176"/>
        <v>1371.9920000000002</v>
      </c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63" t="str">
        <f>IF(AND(DmartSalesData[[#This Row],[sales]]&gt;3000,DmartSalesData[[#This Row],[profit]]&gt;500),"Good","Not Good")</f>
        <v>Good</v>
      </c>
      <c r="R5678" s="73">
        <f>YEAR(DmartSalesData[[#This Row],[order_date]])</f>
        <v>2023</v>
      </c>
      <c r="S5678" s="73"/>
    </row>
    <row r="5679" spans="1:19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 t="str">
        <f>IF(DmartSalesData[[#This Row],[sales]]&gt;4000,"High Category",IF(DmartSalesData[[#This Row],[sales]]&gt;2000,"Medium Category","Low Category"))</f>
        <v>Medium Category</v>
      </c>
      <c r="G5679" s="2">
        <v>0.28999999999999998</v>
      </c>
      <c r="H5679" s="24">
        <f t="shared" si="176"/>
        <v>660.42859999999996</v>
      </c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63" t="str">
        <f>IF(AND(DmartSalesData[[#This Row],[sales]]&gt;3000,DmartSalesData[[#This Row],[profit]]&gt;500),"Good","Not Good")</f>
        <v>Not Good</v>
      </c>
      <c r="R5679" s="73">
        <f>YEAR(DmartSalesData[[#This Row],[order_date]])</f>
        <v>2024</v>
      </c>
      <c r="S5679" s="73"/>
    </row>
    <row r="5680" spans="1:19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 t="str">
        <f>IF(DmartSalesData[[#This Row],[sales]]&gt;4000,"High Category",IF(DmartSalesData[[#This Row],[sales]]&gt;2000,"Medium Category","Low Category"))</f>
        <v>High Category</v>
      </c>
      <c r="G5680" s="2">
        <v>0.24</v>
      </c>
      <c r="H5680" s="24">
        <f t="shared" si="176"/>
        <v>1105.9775999999999</v>
      </c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63" t="str">
        <f>IF(AND(DmartSalesData[[#This Row],[sales]]&gt;3000,DmartSalesData[[#This Row],[profit]]&gt;500),"Good","Not Good")</f>
        <v>Good</v>
      </c>
      <c r="R5680" s="73">
        <f>YEAR(DmartSalesData[[#This Row],[order_date]])</f>
        <v>2024</v>
      </c>
      <c r="S5680" s="73"/>
    </row>
    <row r="5681" spans="1:19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 t="str">
        <f>IF(DmartSalesData[[#This Row],[sales]]&gt;4000,"High Category",IF(DmartSalesData[[#This Row],[sales]]&gt;2000,"Medium Category","Low Category"))</f>
        <v>Medium Category</v>
      </c>
      <c r="G5681" s="2">
        <v>0.43</v>
      </c>
      <c r="H5681" s="24">
        <f t="shared" si="176"/>
        <v>1718.0348999999999</v>
      </c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63" t="str">
        <f>IF(AND(DmartSalesData[[#This Row],[sales]]&gt;3000,DmartSalesData[[#This Row],[profit]]&gt;500),"Good","Not Good")</f>
        <v>Not Good</v>
      </c>
      <c r="R5681" s="73">
        <f>YEAR(DmartSalesData[[#This Row],[order_date]])</f>
        <v>2023</v>
      </c>
      <c r="S5681" s="73"/>
    </row>
    <row r="5682" spans="1:19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 t="str">
        <f>IF(DmartSalesData[[#This Row],[sales]]&gt;4000,"High Category",IF(DmartSalesData[[#This Row],[sales]]&gt;2000,"Medium Category","Low Category"))</f>
        <v>Medium Category</v>
      </c>
      <c r="G5682" s="2">
        <v>0.22</v>
      </c>
      <c r="H5682" s="24">
        <f t="shared" si="176"/>
        <v>484.42459999999994</v>
      </c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63" t="str">
        <f>IF(AND(DmartSalesData[[#This Row],[sales]]&gt;3000,DmartSalesData[[#This Row],[profit]]&gt;500),"Good","Not Good")</f>
        <v>Not Good</v>
      </c>
      <c r="R5682" s="73">
        <f>YEAR(DmartSalesData[[#This Row],[order_date]])</f>
        <v>2024</v>
      </c>
      <c r="S5682" s="73"/>
    </row>
    <row r="5683" spans="1:19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 t="str">
        <f>IF(DmartSalesData[[#This Row],[sales]]&gt;4000,"High Category",IF(DmartSalesData[[#This Row],[sales]]&gt;2000,"Medium Category","Low Category"))</f>
        <v>Low Category</v>
      </c>
      <c r="G5683" s="2">
        <v>0.47</v>
      </c>
      <c r="H5683" s="24">
        <f t="shared" si="176"/>
        <v>204.9717</v>
      </c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63" t="str">
        <f>IF(AND(DmartSalesData[[#This Row],[sales]]&gt;3000,DmartSalesData[[#This Row],[profit]]&gt;500),"Good","Not Good")</f>
        <v>Not Good</v>
      </c>
      <c r="R5683" s="73">
        <f>YEAR(DmartSalesData[[#This Row],[order_date]])</f>
        <v>2024</v>
      </c>
      <c r="S5683" s="73"/>
    </row>
    <row r="5684" spans="1:19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 t="str">
        <f>IF(DmartSalesData[[#This Row],[sales]]&gt;4000,"High Category",IF(DmartSalesData[[#This Row],[sales]]&gt;2000,"Medium Category","Low Category"))</f>
        <v>High Category</v>
      </c>
      <c r="G5684" s="2">
        <v>0.01</v>
      </c>
      <c r="H5684" s="24">
        <f t="shared" si="176"/>
        <v>43.546899999999994</v>
      </c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63" t="str">
        <f>IF(AND(DmartSalesData[[#This Row],[sales]]&gt;3000,DmartSalesData[[#This Row],[profit]]&gt;500),"Good","Not Good")</f>
        <v>Good</v>
      </c>
      <c r="R5684" s="73">
        <f>YEAR(DmartSalesData[[#This Row],[order_date]])</f>
        <v>2024</v>
      </c>
      <c r="S5684" s="73"/>
    </row>
    <row r="5685" spans="1:19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 t="str">
        <f>IF(DmartSalesData[[#This Row],[sales]]&gt;4000,"High Category",IF(DmartSalesData[[#This Row],[sales]]&gt;2000,"Medium Category","Low Category"))</f>
        <v>Medium Category</v>
      </c>
      <c r="G5685" s="2">
        <v>0.49</v>
      </c>
      <c r="H5685" s="24">
        <f t="shared" si="176"/>
        <v>1885.8629999999998</v>
      </c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63" t="str">
        <f>IF(AND(DmartSalesData[[#This Row],[sales]]&gt;3000,DmartSalesData[[#This Row],[profit]]&gt;500),"Good","Not Good")</f>
        <v>Good</v>
      </c>
      <c r="R5685" s="73">
        <f>YEAR(DmartSalesData[[#This Row],[order_date]])</f>
        <v>2024</v>
      </c>
      <c r="S5685" s="73"/>
    </row>
    <row r="5686" spans="1:19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 t="str">
        <f>IF(DmartSalesData[[#This Row],[sales]]&gt;4000,"High Category",IF(DmartSalesData[[#This Row],[sales]]&gt;2000,"Medium Category","Low Category"))</f>
        <v>Medium Category</v>
      </c>
      <c r="G5686" s="2">
        <v>0.41</v>
      </c>
      <c r="H5686" s="24">
        <f t="shared" si="176"/>
        <v>1629.5859999999998</v>
      </c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63" t="str">
        <f>IF(AND(DmartSalesData[[#This Row],[sales]]&gt;3000,DmartSalesData[[#This Row],[profit]]&gt;500),"Good","Not Good")</f>
        <v>Not Good</v>
      </c>
      <c r="R5686" s="73">
        <f>YEAR(DmartSalesData[[#This Row],[order_date]])</f>
        <v>2024</v>
      </c>
      <c r="S5686" s="73"/>
    </row>
    <row r="5687" spans="1:19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 t="str">
        <f>IF(DmartSalesData[[#This Row],[sales]]&gt;4000,"High Category",IF(DmartSalesData[[#This Row],[sales]]&gt;2000,"Medium Category","Low Category"))</f>
        <v>Medium Category</v>
      </c>
      <c r="G5687" s="2">
        <v>0.18</v>
      </c>
      <c r="H5687" s="24">
        <f t="shared" si="176"/>
        <v>674.96579999999994</v>
      </c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63" t="str">
        <f>IF(AND(DmartSalesData[[#This Row],[sales]]&gt;3000,DmartSalesData[[#This Row],[profit]]&gt;500),"Good","Not Good")</f>
        <v>Good</v>
      </c>
      <c r="R5687" s="73">
        <f>YEAR(DmartSalesData[[#This Row],[order_date]])</f>
        <v>2024</v>
      </c>
      <c r="S5687" s="73"/>
    </row>
    <row r="5688" spans="1:19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 t="str">
        <f>IF(DmartSalesData[[#This Row],[sales]]&gt;4000,"High Category",IF(DmartSalesData[[#This Row],[sales]]&gt;2000,"Medium Category","Low Category"))</f>
        <v>Low Category</v>
      </c>
      <c r="G5688" s="2">
        <v>0.3</v>
      </c>
      <c r="H5688" s="24">
        <f t="shared" si="176"/>
        <v>435.36</v>
      </c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63" t="str">
        <f>IF(AND(DmartSalesData[[#This Row],[sales]]&gt;3000,DmartSalesData[[#This Row],[profit]]&gt;500),"Good","Not Good")</f>
        <v>Not Good</v>
      </c>
      <c r="R5688" s="73">
        <f>YEAR(DmartSalesData[[#This Row],[order_date]])</f>
        <v>2023</v>
      </c>
      <c r="S5688" s="73"/>
    </row>
    <row r="5689" spans="1:19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 t="str">
        <f>IF(DmartSalesData[[#This Row],[sales]]&gt;4000,"High Category",IF(DmartSalesData[[#This Row],[sales]]&gt;2000,"Medium Category","Low Category"))</f>
        <v>High Category</v>
      </c>
      <c r="G5689" s="2">
        <v>0.43</v>
      </c>
      <c r="H5689" s="24">
        <f t="shared" si="176"/>
        <v>1852.5862</v>
      </c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63" t="str">
        <f>IF(AND(DmartSalesData[[#This Row],[sales]]&gt;3000,DmartSalesData[[#This Row],[profit]]&gt;500),"Good","Not Good")</f>
        <v>Good</v>
      </c>
      <c r="R5689" s="73">
        <f>YEAR(DmartSalesData[[#This Row],[order_date]])</f>
        <v>2023</v>
      </c>
      <c r="S5689" s="73"/>
    </row>
    <row r="5690" spans="1:19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 t="str">
        <f>IF(DmartSalesData[[#This Row],[sales]]&gt;4000,"High Category",IF(DmartSalesData[[#This Row],[sales]]&gt;2000,"Medium Category","Low Category"))</f>
        <v>Low Category</v>
      </c>
      <c r="G5690" s="2">
        <v>0.24</v>
      </c>
      <c r="H5690" s="24">
        <f t="shared" si="176"/>
        <v>26.625599999999999</v>
      </c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63" t="str">
        <f>IF(AND(DmartSalesData[[#This Row],[sales]]&gt;3000,DmartSalesData[[#This Row],[profit]]&gt;500),"Good","Not Good")</f>
        <v>Not Good</v>
      </c>
      <c r="R5690" s="73">
        <f>YEAR(DmartSalesData[[#This Row],[order_date]])</f>
        <v>2023</v>
      </c>
      <c r="S5690" s="73"/>
    </row>
    <row r="5691" spans="1:19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 t="str">
        <f>IF(DmartSalesData[[#This Row],[sales]]&gt;4000,"High Category",IF(DmartSalesData[[#This Row],[sales]]&gt;2000,"Medium Category","Low Category"))</f>
        <v>Low Category</v>
      </c>
      <c r="G5691" s="2">
        <v>0.03</v>
      </c>
      <c r="H5691" s="24">
        <f t="shared" si="176"/>
        <v>37.8795</v>
      </c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63" t="str">
        <f>IF(AND(DmartSalesData[[#This Row],[sales]]&gt;3000,DmartSalesData[[#This Row],[profit]]&gt;500),"Good","Not Good")</f>
        <v>Not Good</v>
      </c>
      <c r="R5691" s="73">
        <f>YEAR(DmartSalesData[[#This Row],[order_date]])</f>
        <v>2024</v>
      </c>
      <c r="S5691" s="73"/>
    </row>
    <row r="5692" spans="1:19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 t="str">
        <f>IF(DmartSalesData[[#This Row],[sales]]&gt;4000,"High Category",IF(DmartSalesData[[#This Row],[sales]]&gt;2000,"Medium Category","Low Category"))</f>
        <v>Low Category</v>
      </c>
      <c r="G5692" s="2">
        <v>0.45</v>
      </c>
      <c r="H5692" s="24">
        <f t="shared" si="176"/>
        <v>147.66300000000001</v>
      </c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63" t="str">
        <f>IF(AND(DmartSalesData[[#This Row],[sales]]&gt;3000,DmartSalesData[[#This Row],[profit]]&gt;500),"Good","Not Good")</f>
        <v>Not Good</v>
      </c>
      <c r="R5692" s="73">
        <f>YEAR(DmartSalesData[[#This Row],[order_date]])</f>
        <v>2023</v>
      </c>
      <c r="S5692" s="73"/>
    </row>
    <row r="5693" spans="1:19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 t="str">
        <f>IF(DmartSalesData[[#This Row],[sales]]&gt;4000,"High Category",IF(DmartSalesData[[#This Row],[sales]]&gt;2000,"Medium Category","Low Category"))</f>
        <v>Low Category</v>
      </c>
      <c r="G5693" s="2">
        <v>0.26</v>
      </c>
      <c r="H5693" s="24">
        <f t="shared" si="176"/>
        <v>166.89920000000001</v>
      </c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63" t="str">
        <f>IF(AND(DmartSalesData[[#This Row],[sales]]&gt;3000,DmartSalesData[[#This Row],[profit]]&gt;500),"Good","Not Good")</f>
        <v>Not Good</v>
      </c>
      <c r="R5693" s="73">
        <f>YEAR(DmartSalesData[[#This Row],[order_date]])</f>
        <v>2023</v>
      </c>
      <c r="S5693" s="73"/>
    </row>
    <row r="5694" spans="1:19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 t="str">
        <f>IF(DmartSalesData[[#This Row],[sales]]&gt;4000,"High Category",IF(DmartSalesData[[#This Row],[sales]]&gt;2000,"Medium Category","Low Category"))</f>
        <v>Medium Category</v>
      </c>
      <c r="G5694" s="2">
        <v>0.27</v>
      </c>
      <c r="H5694" s="24">
        <f t="shared" si="176"/>
        <v>731.33820000000003</v>
      </c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63" t="str">
        <f>IF(AND(DmartSalesData[[#This Row],[sales]]&gt;3000,DmartSalesData[[#This Row],[profit]]&gt;500),"Good","Not Good")</f>
        <v>Not Good</v>
      </c>
      <c r="R5694" s="73">
        <f>YEAR(DmartSalesData[[#This Row],[order_date]])</f>
        <v>2024</v>
      </c>
      <c r="S5694" s="73"/>
    </row>
    <row r="5695" spans="1:19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 t="str">
        <f>IF(DmartSalesData[[#This Row],[sales]]&gt;4000,"High Category",IF(DmartSalesData[[#This Row],[sales]]&gt;2000,"Medium Category","Low Category"))</f>
        <v>Low Category</v>
      </c>
      <c r="G5695" s="2">
        <v>0.01</v>
      </c>
      <c r="H5695" s="24">
        <f t="shared" si="176"/>
        <v>2.8256000000000001</v>
      </c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63" t="str">
        <f>IF(AND(DmartSalesData[[#This Row],[sales]]&gt;3000,DmartSalesData[[#This Row],[profit]]&gt;500),"Good","Not Good")</f>
        <v>Not Good</v>
      </c>
      <c r="R5695" s="73">
        <f>YEAR(DmartSalesData[[#This Row],[order_date]])</f>
        <v>2023</v>
      </c>
      <c r="S5695" s="73"/>
    </row>
    <row r="5696" spans="1:19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 t="str">
        <f>IF(DmartSalesData[[#This Row],[sales]]&gt;4000,"High Category",IF(DmartSalesData[[#This Row],[sales]]&gt;2000,"Medium Category","Low Category"))</f>
        <v>Low Category</v>
      </c>
      <c r="G5696" s="2">
        <v>0.05</v>
      </c>
      <c r="H5696" s="24">
        <f t="shared" si="176"/>
        <v>49.438500000000005</v>
      </c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63" t="str">
        <f>IF(AND(DmartSalesData[[#This Row],[sales]]&gt;3000,DmartSalesData[[#This Row],[profit]]&gt;500),"Good","Not Good")</f>
        <v>Not Good</v>
      </c>
      <c r="R5696" s="73">
        <f>YEAR(DmartSalesData[[#This Row],[order_date]])</f>
        <v>2023</v>
      </c>
      <c r="S5696" s="73"/>
    </row>
    <row r="5697" spans="1:19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 t="str">
        <f>IF(DmartSalesData[[#This Row],[sales]]&gt;4000,"High Category",IF(DmartSalesData[[#This Row],[sales]]&gt;2000,"Medium Category","Low Category"))</f>
        <v>Low Category</v>
      </c>
      <c r="G5697" s="2">
        <v>0.39</v>
      </c>
      <c r="H5697" s="24">
        <f t="shared" si="176"/>
        <v>483.76770000000005</v>
      </c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63" t="str">
        <f>IF(AND(DmartSalesData[[#This Row],[sales]]&gt;3000,DmartSalesData[[#This Row],[profit]]&gt;500),"Good","Not Good")</f>
        <v>Not Good</v>
      </c>
      <c r="R5697" s="73">
        <f>YEAR(DmartSalesData[[#This Row],[order_date]])</f>
        <v>2024</v>
      </c>
      <c r="S5697" s="73"/>
    </row>
    <row r="5698" spans="1:19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 t="str">
        <f>IF(DmartSalesData[[#This Row],[sales]]&gt;4000,"High Category",IF(DmartSalesData[[#This Row],[sales]]&gt;2000,"Medium Category","Low Category"))</f>
        <v>Medium Category</v>
      </c>
      <c r="G5698" s="2">
        <v>0.22</v>
      </c>
      <c r="H5698" s="24">
        <f t="shared" ref="H5698:H5761" si="178">E5698*G5698</f>
        <v>728.45519999999999</v>
      </c>
      <c r="I5698" s="2">
        <f t="shared" ref="I5698:I5761" si="179">E5698-H5698</f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63" t="str">
        <f>IF(AND(DmartSalesData[[#This Row],[sales]]&gt;3000,DmartSalesData[[#This Row],[profit]]&gt;500),"Good","Not Good")</f>
        <v>Good</v>
      </c>
      <c r="R5698" s="73">
        <f>YEAR(DmartSalesData[[#This Row],[order_date]])</f>
        <v>2023</v>
      </c>
      <c r="S5698" s="73"/>
    </row>
    <row r="5699" spans="1:19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 t="str">
        <f>IF(DmartSalesData[[#This Row],[sales]]&gt;4000,"High Category",IF(DmartSalesData[[#This Row],[sales]]&gt;2000,"Medium Category","Low Category"))</f>
        <v>Medium Category</v>
      </c>
      <c r="G5699" s="2">
        <v>0.5</v>
      </c>
      <c r="H5699" s="24">
        <f t="shared" si="178"/>
        <v>1198.6099999999999</v>
      </c>
      <c r="I5699" s="2">
        <f t="shared" si="179"/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63" t="str">
        <f>IF(AND(DmartSalesData[[#This Row],[sales]]&gt;3000,DmartSalesData[[#This Row],[profit]]&gt;500),"Good","Not Good")</f>
        <v>Not Good</v>
      </c>
      <c r="R5699" s="73">
        <f>YEAR(DmartSalesData[[#This Row],[order_date]])</f>
        <v>2024</v>
      </c>
      <c r="S5699" s="73"/>
    </row>
    <row r="5700" spans="1:19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 t="str">
        <f>IF(DmartSalesData[[#This Row],[sales]]&gt;4000,"High Category",IF(DmartSalesData[[#This Row],[sales]]&gt;2000,"Medium Category","Low Category"))</f>
        <v>Medium Category</v>
      </c>
      <c r="G5700" s="2">
        <v>0.35</v>
      </c>
      <c r="H5700" s="24">
        <f t="shared" si="178"/>
        <v>821.17699999999991</v>
      </c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63" t="str">
        <f>IF(AND(DmartSalesData[[#This Row],[sales]]&gt;3000,DmartSalesData[[#This Row],[profit]]&gt;500),"Good","Not Good")</f>
        <v>Not Good</v>
      </c>
      <c r="R5700" s="73">
        <f>YEAR(DmartSalesData[[#This Row],[order_date]])</f>
        <v>2024</v>
      </c>
      <c r="S5700" s="73"/>
    </row>
    <row r="5701" spans="1:19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 t="str">
        <f>IF(DmartSalesData[[#This Row],[sales]]&gt;4000,"High Category",IF(DmartSalesData[[#This Row],[sales]]&gt;2000,"Medium Category","Low Category"))</f>
        <v>Medium Category</v>
      </c>
      <c r="G5701" s="2">
        <v>0.47</v>
      </c>
      <c r="H5701" s="24">
        <f t="shared" si="178"/>
        <v>1816.7003999999999</v>
      </c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63" t="str">
        <f>IF(AND(DmartSalesData[[#This Row],[sales]]&gt;3000,DmartSalesData[[#This Row],[profit]]&gt;500),"Good","Not Good")</f>
        <v>Good</v>
      </c>
      <c r="R5701" s="73">
        <f>YEAR(DmartSalesData[[#This Row],[order_date]])</f>
        <v>2023</v>
      </c>
      <c r="S5701" s="73"/>
    </row>
    <row r="5702" spans="1:19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 t="str">
        <f>IF(DmartSalesData[[#This Row],[sales]]&gt;4000,"High Category",IF(DmartSalesData[[#This Row],[sales]]&gt;2000,"Medium Category","Low Category"))</f>
        <v>Medium Category</v>
      </c>
      <c r="G5702" s="2">
        <v>0.14000000000000001</v>
      </c>
      <c r="H5702" s="24">
        <f t="shared" si="178"/>
        <v>327.31020000000001</v>
      </c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63" t="str">
        <f>IF(AND(DmartSalesData[[#This Row],[sales]]&gt;3000,DmartSalesData[[#This Row],[profit]]&gt;500),"Good","Not Good")</f>
        <v>Not Good</v>
      </c>
      <c r="R5702" s="73">
        <f>YEAR(DmartSalesData[[#This Row],[order_date]])</f>
        <v>2023</v>
      </c>
      <c r="S5702" s="73"/>
    </row>
    <row r="5703" spans="1:19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 t="str">
        <f>IF(DmartSalesData[[#This Row],[sales]]&gt;4000,"High Category",IF(DmartSalesData[[#This Row],[sales]]&gt;2000,"Medium Category","Low Category"))</f>
        <v>Low Category</v>
      </c>
      <c r="G5703" s="2">
        <v>0.09</v>
      </c>
      <c r="H5703" s="24">
        <f t="shared" si="178"/>
        <v>162.6831</v>
      </c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63" t="str">
        <f>IF(AND(DmartSalesData[[#This Row],[sales]]&gt;3000,DmartSalesData[[#This Row],[profit]]&gt;500),"Good","Not Good")</f>
        <v>Not Good</v>
      </c>
      <c r="R5703" s="73">
        <f>YEAR(DmartSalesData[[#This Row],[order_date]])</f>
        <v>2024</v>
      </c>
      <c r="S5703" s="73"/>
    </row>
    <row r="5704" spans="1:19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 t="str">
        <f>IF(DmartSalesData[[#This Row],[sales]]&gt;4000,"High Category",IF(DmartSalesData[[#This Row],[sales]]&gt;2000,"Medium Category","Low Category"))</f>
        <v>High Category</v>
      </c>
      <c r="G5704" s="2">
        <v>0.19</v>
      </c>
      <c r="H5704" s="24">
        <f t="shared" si="178"/>
        <v>915.04190000000006</v>
      </c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63" t="str">
        <f>IF(AND(DmartSalesData[[#This Row],[sales]]&gt;3000,DmartSalesData[[#This Row],[profit]]&gt;500),"Good","Not Good")</f>
        <v>Good</v>
      </c>
      <c r="R5704" s="73">
        <f>YEAR(DmartSalesData[[#This Row],[order_date]])</f>
        <v>2024</v>
      </c>
      <c r="S5704" s="73"/>
    </row>
    <row r="5705" spans="1:19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 t="str">
        <f>IF(DmartSalesData[[#This Row],[sales]]&gt;4000,"High Category",IF(DmartSalesData[[#This Row],[sales]]&gt;2000,"Medium Category","Low Category"))</f>
        <v>Low Category</v>
      </c>
      <c r="G5705" s="2">
        <v>0.13</v>
      </c>
      <c r="H5705" s="24">
        <f t="shared" si="178"/>
        <v>18.283199999999997</v>
      </c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63" t="str">
        <f>IF(AND(DmartSalesData[[#This Row],[sales]]&gt;3000,DmartSalesData[[#This Row],[profit]]&gt;500),"Good","Not Good")</f>
        <v>Not Good</v>
      </c>
      <c r="R5705" s="73">
        <f>YEAR(DmartSalesData[[#This Row],[order_date]])</f>
        <v>2024</v>
      </c>
      <c r="S5705" s="73"/>
    </row>
    <row r="5706" spans="1:19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 t="str">
        <f>IF(DmartSalesData[[#This Row],[sales]]&gt;4000,"High Category",IF(DmartSalesData[[#This Row],[sales]]&gt;2000,"Medium Category","Low Category"))</f>
        <v>Low Category</v>
      </c>
      <c r="G5706" s="2">
        <v>0.31</v>
      </c>
      <c r="H5706" s="24">
        <f t="shared" si="178"/>
        <v>494.89330000000001</v>
      </c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63" t="str">
        <f>IF(AND(DmartSalesData[[#This Row],[sales]]&gt;3000,DmartSalesData[[#This Row],[profit]]&gt;500),"Good","Not Good")</f>
        <v>Not Good</v>
      </c>
      <c r="R5706" s="73">
        <f>YEAR(DmartSalesData[[#This Row],[order_date]])</f>
        <v>2024</v>
      </c>
      <c r="S5706" s="73"/>
    </row>
    <row r="5707" spans="1:19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 t="str">
        <f>IF(DmartSalesData[[#This Row],[sales]]&gt;4000,"High Category",IF(DmartSalesData[[#This Row],[sales]]&gt;2000,"Medium Category","Low Category"))</f>
        <v>Medium Category</v>
      </c>
      <c r="G5707" s="2">
        <v>0.37</v>
      </c>
      <c r="H5707" s="24">
        <f t="shared" si="178"/>
        <v>1141.8273999999999</v>
      </c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63" t="str">
        <f>IF(AND(DmartSalesData[[#This Row],[sales]]&gt;3000,DmartSalesData[[#This Row],[profit]]&gt;500),"Good","Not Good")</f>
        <v>Not Good</v>
      </c>
      <c r="R5707" s="73">
        <f>YEAR(DmartSalesData[[#This Row],[order_date]])</f>
        <v>2024</v>
      </c>
      <c r="S5707" s="73"/>
    </row>
    <row r="5708" spans="1:19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 t="str">
        <f>IF(DmartSalesData[[#This Row],[sales]]&gt;4000,"High Category",IF(DmartSalesData[[#This Row],[sales]]&gt;2000,"Medium Category","Low Category"))</f>
        <v>Medium Category</v>
      </c>
      <c r="G5708" s="2">
        <v>0.2</v>
      </c>
      <c r="H5708" s="24">
        <f t="shared" si="178"/>
        <v>787.154</v>
      </c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63" t="str">
        <f>IF(AND(DmartSalesData[[#This Row],[sales]]&gt;3000,DmartSalesData[[#This Row],[profit]]&gt;500),"Good","Not Good")</f>
        <v>Good</v>
      </c>
      <c r="R5708" s="73">
        <f>YEAR(DmartSalesData[[#This Row],[order_date]])</f>
        <v>2023</v>
      </c>
      <c r="S5708" s="73"/>
    </row>
    <row r="5709" spans="1:19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 t="str">
        <f>IF(DmartSalesData[[#This Row],[sales]]&gt;4000,"High Category",IF(DmartSalesData[[#This Row],[sales]]&gt;2000,"Medium Category","Low Category"))</f>
        <v>High Category</v>
      </c>
      <c r="G5709" s="2">
        <v>0.04</v>
      </c>
      <c r="H5709" s="24">
        <f t="shared" si="178"/>
        <v>164.01680000000002</v>
      </c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63" t="str">
        <f>IF(AND(DmartSalesData[[#This Row],[sales]]&gt;3000,DmartSalesData[[#This Row],[profit]]&gt;500),"Good","Not Good")</f>
        <v>Not Good</v>
      </c>
      <c r="R5709" s="73">
        <f>YEAR(DmartSalesData[[#This Row],[order_date]])</f>
        <v>2023</v>
      </c>
      <c r="S5709" s="73"/>
    </row>
    <row r="5710" spans="1:19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 t="str">
        <f>IF(DmartSalesData[[#This Row],[sales]]&gt;4000,"High Category",IF(DmartSalesData[[#This Row],[sales]]&gt;2000,"Medium Category","Low Category"))</f>
        <v>Low Category</v>
      </c>
      <c r="G5710" s="2">
        <v>0.01</v>
      </c>
      <c r="H5710" s="24">
        <f t="shared" si="178"/>
        <v>3.2576000000000001</v>
      </c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63" t="str">
        <f>IF(AND(DmartSalesData[[#This Row],[sales]]&gt;3000,DmartSalesData[[#This Row],[profit]]&gt;500),"Good","Not Good")</f>
        <v>Not Good</v>
      </c>
      <c r="R5710" s="73">
        <f>YEAR(DmartSalesData[[#This Row],[order_date]])</f>
        <v>2023</v>
      </c>
      <c r="S5710" s="73"/>
    </row>
    <row r="5711" spans="1:19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 t="str">
        <f>IF(DmartSalesData[[#This Row],[sales]]&gt;4000,"High Category",IF(DmartSalesData[[#This Row],[sales]]&gt;2000,"Medium Category","Low Category"))</f>
        <v>Medium Category</v>
      </c>
      <c r="G5711" s="2">
        <v>0.11</v>
      </c>
      <c r="H5711" s="24">
        <f t="shared" si="178"/>
        <v>393.22250000000003</v>
      </c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63" t="str">
        <f>IF(AND(DmartSalesData[[#This Row],[sales]]&gt;3000,DmartSalesData[[#This Row],[profit]]&gt;500),"Good","Not Good")</f>
        <v>Good</v>
      </c>
      <c r="R5711" s="73">
        <f>YEAR(DmartSalesData[[#This Row],[order_date]])</f>
        <v>2024</v>
      </c>
      <c r="S5711" s="73"/>
    </row>
    <row r="5712" spans="1:19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 t="str">
        <f>IF(DmartSalesData[[#This Row],[sales]]&gt;4000,"High Category",IF(DmartSalesData[[#This Row],[sales]]&gt;2000,"Medium Category","Low Category"))</f>
        <v>Medium Category</v>
      </c>
      <c r="G5712" s="2">
        <v>0.37</v>
      </c>
      <c r="H5712" s="24">
        <f t="shared" si="178"/>
        <v>1342.8188</v>
      </c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63" t="str">
        <f>IF(AND(DmartSalesData[[#This Row],[sales]]&gt;3000,DmartSalesData[[#This Row],[profit]]&gt;500),"Good","Not Good")</f>
        <v>Good</v>
      </c>
      <c r="R5712" s="73">
        <f>YEAR(DmartSalesData[[#This Row],[order_date]])</f>
        <v>2024</v>
      </c>
      <c r="S5712" s="73"/>
    </row>
    <row r="5713" spans="1:19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 t="str">
        <f>IF(DmartSalesData[[#This Row],[sales]]&gt;4000,"High Category",IF(DmartSalesData[[#This Row],[sales]]&gt;2000,"Medium Category","Low Category"))</f>
        <v>Low Category</v>
      </c>
      <c r="G5713" s="2">
        <v>0.11</v>
      </c>
      <c r="H5713" s="24">
        <f t="shared" si="178"/>
        <v>126.38890000000001</v>
      </c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63" t="str">
        <f>IF(AND(DmartSalesData[[#This Row],[sales]]&gt;3000,DmartSalesData[[#This Row],[profit]]&gt;500),"Good","Not Good")</f>
        <v>Not Good</v>
      </c>
      <c r="R5713" s="73">
        <f>YEAR(DmartSalesData[[#This Row],[order_date]])</f>
        <v>2024</v>
      </c>
      <c r="S5713" s="73"/>
    </row>
    <row r="5714" spans="1:19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 t="str">
        <f>IF(DmartSalesData[[#This Row],[sales]]&gt;4000,"High Category",IF(DmartSalesData[[#This Row],[sales]]&gt;2000,"Medium Category","Low Category"))</f>
        <v>Low Category</v>
      </c>
      <c r="G5714" s="2">
        <v>0.46</v>
      </c>
      <c r="H5714" s="24">
        <f t="shared" si="178"/>
        <v>300.19600000000003</v>
      </c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63" t="str">
        <f>IF(AND(DmartSalesData[[#This Row],[sales]]&gt;3000,DmartSalesData[[#This Row],[profit]]&gt;500),"Good","Not Good")</f>
        <v>Not Good</v>
      </c>
      <c r="R5714" s="73">
        <f>YEAR(DmartSalesData[[#This Row],[order_date]])</f>
        <v>2023</v>
      </c>
      <c r="S5714" s="73"/>
    </row>
    <row r="5715" spans="1:19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 t="str">
        <f>IF(DmartSalesData[[#This Row],[sales]]&gt;4000,"High Category",IF(DmartSalesData[[#This Row],[sales]]&gt;2000,"Medium Category","Low Category"))</f>
        <v>Medium Category</v>
      </c>
      <c r="G5715" s="2">
        <v>0.33</v>
      </c>
      <c r="H5715" s="24">
        <f t="shared" si="178"/>
        <v>1245.2418</v>
      </c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63" t="str">
        <f>IF(AND(DmartSalesData[[#This Row],[sales]]&gt;3000,DmartSalesData[[#This Row],[profit]]&gt;500),"Good","Not Good")</f>
        <v>Good</v>
      </c>
      <c r="R5715" s="73">
        <f>YEAR(DmartSalesData[[#This Row],[order_date]])</f>
        <v>2023</v>
      </c>
      <c r="S5715" s="73"/>
    </row>
    <row r="5716" spans="1:19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 t="str">
        <f>IF(DmartSalesData[[#This Row],[sales]]&gt;4000,"High Category",IF(DmartSalesData[[#This Row],[sales]]&gt;2000,"Medium Category","Low Category"))</f>
        <v>Low Category</v>
      </c>
      <c r="G5716" s="2">
        <v>0.43</v>
      </c>
      <c r="H5716" s="24">
        <f t="shared" si="178"/>
        <v>568.69650000000001</v>
      </c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63" t="str">
        <f>IF(AND(DmartSalesData[[#This Row],[sales]]&gt;3000,DmartSalesData[[#This Row],[profit]]&gt;500),"Good","Not Good")</f>
        <v>Not Good</v>
      </c>
      <c r="R5716" s="73">
        <f>YEAR(DmartSalesData[[#This Row],[order_date]])</f>
        <v>2024</v>
      </c>
      <c r="S5716" s="73"/>
    </row>
    <row r="5717" spans="1:19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 t="str">
        <f>IF(DmartSalesData[[#This Row],[sales]]&gt;4000,"High Category",IF(DmartSalesData[[#This Row],[sales]]&gt;2000,"Medium Category","Low Category"))</f>
        <v>Low Category</v>
      </c>
      <c r="G5717" s="2">
        <v>0.19</v>
      </c>
      <c r="H5717" s="24">
        <f t="shared" si="178"/>
        <v>20.558</v>
      </c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63" t="str">
        <f>IF(AND(DmartSalesData[[#This Row],[sales]]&gt;3000,DmartSalesData[[#This Row],[profit]]&gt;500),"Good","Not Good")</f>
        <v>Not Good</v>
      </c>
      <c r="R5717" s="73">
        <f>YEAR(DmartSalesData[[#This Row],[order_date]])</f>
        <v>2023</v>
      </c>
      <c r="S5717" s="73"/>
    </row>
    <row r="5718" spans="1:19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 t="str">
        <f>IF(DmartSalesData[[#This Row],[sales]]&gt;4000,"High Category",IF(DmartSalesData[[#This Row],[sales]]&gt;2000,"Medium Category","Low Category"))</f>
        <v>Low Category</v>
      </c>
      <c r="G5718" s="2">
        <v>0.49</v>
      </c>
      <c r="H5718" s="24">
        <f t="shared" si="178"/>
        <v>585.79989999999998</v>
      </c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63" t="str">
        <f>IF(AND(DmartSalesData[[#This Row],[sales]]&gt;3000,DmartSalesData[[#This Row],[profit]]&gt;500),"Good","Not Good")</f>
        <v>Not Good</v>
      </c>
      <c r="R5718" s="73">
        <f>YEAR(DmartSalesData[[#This Row],[order_date]])</f>
        <v>2024</v>
      </c>
      <c r="S5718" s="73"/>
    </row>
    <row r="5719" spans="1:19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 t="str">
        <f>IF(DmartSalesData[[#This Row],[sales]]&gt;4000,"High Category",IF(DmartSalesData[[#This Row],[sales]]&gt;2000,"Medium Category","Low Category"))</f>
        <v>Low Category</v>
      </c>
      <c r="G5719" s="2">
        <v>0.34</v>
      </c>
      <c r="H5719" s="24">
        <f t="shared" si="178"/>
        <v>85.758200000000002</v>
      </c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63" t="str">
        <f>IF(AND(DmartSalesData[[#This Row],[sales]]&gt;3000,DmartSalesData[[#This Row],[profit]]&gt;500),"Good","Not Good")</f>
        <v>Not Good</v>
      </c>
      <c r="R5719" s="73">
        <f>YEAR(DmartSalesData[[#This Row],[order_date]])</f>
        <v>2023</v>
      </c>
      <c r="S5719" s="73"/>
    </row>
    <row r="5720" spans="1:19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 t="str">
        <f>IF(DmartSalesData[[#This Row],[sales]]&gt;4000,"High Category",IF(DmartSalesData[[#This Row],[sales]]&gt;2000,"Medium Category","Low Category"))</f>
        <v>Low Category</v>
      </c>
      <c r="G5720" s="2">
        <v>0.18</v>
      </c>
      <c r="H5720" s="24">
        <f t="shared" si="178"/>
        <v>237.78179999999998</v>
      </c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63" t="str">
        <f>IF(AND(DmartSalesData[[#This Row],[sales]]&gt;3000,DmartSalesData[[#This Row],[profit]]&gt;500),"Good","Not Good")</f>
        <v>Not Good</v>
      </c>
      <c r="R5720" s="73">
        <f>YEAR(DmartSalesData[[#This Row],[order_date]])</f>
        <v>2023</v>
      </c>
      <c r="S5720" s="73"/>
    </row>
    <row r="5721" spans="1:19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 t="str">
        <f>IF(DmartSalesData[[#This Row],[sales]]&gt;4000,"High Category",IF(DmartSalesData[[#This Row],[sales]]&gt;2000,"Medium Category","Low Category"))</f>
        <v>Low Category</v>
      </c>
      <c r="G5721" s="2">
        <v>0.11</v>
      </c>
      <c r="H5721" s="24">
        <f t="shared" si="178"/>
        <v>191.57599999999999</v>
      </c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63" t="str">
        <f>IF(AND(DmartSalesData[[#This Row],[sales]]&gt;3000,DmartSalesData[[#This Row],[profit]]&gt;500),"Good","Not Good")</f>
        <v>Not Good</v>
      </c>
      <c r="R5721" s="73">
        <f>YEAR(DmartSalesData[[#This Row],[order_date]])</f>
        <v>2023</v>
      </c>
      <c r="S5721" s="73"/>
    </row>
    <row r="5722" spans="1:19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 t="str">
        <f>IF(DmartSalesData[[#This Row],[sales]]&gt;4000,"High Category",IF(DmartSalesData[[#This Row],[sales]]&gt;2000,"Medium Category","Low Category"))</f>
        <v>Low Category</v>
      </c>
      <c r="G5722" s="2">
        <v>0.43</v>
      </c>
      <c r="H5722" s="24">
        <f t="shared" si="178"/>
        <v>614.83979999999997</v>
      </c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63" t="str">
        <f>IF(AND(DmartSalesData[[#This Row],[sales]]&gt;3000,DmartSalesData[[#This Row],[profit]]&gt;500),"Good","Not Good")</f>
        <v>Not Good</v>
      </c>
      <c r="R5722" s="73">
        <f>YEAR(DmartSalesData[[#This Row],[order_date]])</f>
        <v>2024</v>
      </c>
      <c r="S5722" s="73"/>
    </row>
    <row r="5723" spans="1:19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 t="str">
        <f>IF(DmartSalesData[[#This Row],[sales]]&gt;4000,"High Category",IF(DmartSalesData[[#This Row],[sales]]&gt;2000,"Medium Category","Low Category"))</f>
        <v>High Category</v>
      </c>
      <c r="G5723" s="2">
        <v>0.16</v>
      </c>
      <c r="H5723" s="24">
        <f t="shared" si="178"/>
        <v>737.23039999999992</v>
      </c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63" t="str">
        <f>IF(AND(DmartSalesData[[#This Row],[sales]]&gt;3000,DmartSalesData[[#This Row],[profit]]&gt;500),"Good","Not Good")</f>
        <v>Good</v>
      </c>
      <c r="R5723" s="73">
        <f>YEAR(DmartSalesData[[#This Row],[order_date]])</f>
        <v>2023</v>
      </c>
      <c r="S5723" s="73"/>
    </row>
    <row r="5724" spans="1:19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 t="str">
        <f>IF(DmartSalesData[[#This Row],[sales]]&gt;4000,"High Category",IF(DmartSalesData[[#This Row],[sales]]&gt;2000,"Medium Category","Low Category"))</f>
        <v>Low Category</v>
      </c>
      <c r="G5724" s="2">
        <v>0.02</v>
      </c>
      <c r="H5724" s="24">
        <f t="shared" si="178"/>
        <v>24.788200000000003</v>
      </c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63" t="str">
        <f>IF(AND(DmartSalesData[[#This Row],[sales]]&gt;3000,DmartSalesData[[#This Row],[profit]]&gt;500),"Good","Not Good")</f>
        <v>Not Good</v>
      </c>
      <c r="R5724" s="73">
        <f>YEAR(DmartSalesData[[#This Row],[order_date]])</f>
        <v>2024</v>
      </c>
      <c r="S5724" s="73"/>
    </row>
    <row r="5725" spans="1:19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 t="str">
        <f>IF(DmartSalesData[[#This Row],[sales]]&gt;4000,"High Category",IF(DmartSalesData[[#This Row],[sales]]&gt;2000,"Medium Category","Low Category"))</f>
        <v>Medium Category</v>
      </c>
      <c r="G5725" s="2">
        <v>0.14000000000000001</v>
      </c>
      <c r="H5725" s="24">
        <f t="shared" si="178"/>
        <v>334.72880000000004</v>
      </c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63" t="str">
        <f>IF(AND(DmartSalesData[[#This Row],[sales]]&gt;3000,DmartSalesData[[#This Row],[profit]]&gt;500),"Good","Not Good")</f>
        <v>Not Good</v>
      </c>
      <c r="R5725" s="73">
        <f>YEAR(DmartSalesData[[#This Row],[order_date]])</f>
        <v>2024</v>
      </c>
      <c r="S5725" s="73"/>
    </row>
    <row r="5726" spans="1:19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 t="str">
        <f>IF(DmartSalesData[[#This Row],[sales]]&gt;4000,"High Category",IF(DmartSalesData[[#This Row],[sales]]&gt;2000,"Medium Category","Low Category"))</f>
        <v>High Category</v>
      </c>
      <c r="G5726" s="2">
        <v>0.09</v>
      </c>
      <c r="H5726" s="24">
        <f t="shared" si="178"/>
        <v>431.22599999999994</v>
      </c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63" t="str">
        <f>IF(AND(DmartSalesData[[#This Row],[sales]]&gt;3000,DmartSalesData[[#This Row],[profit]]&gt;500),"Good","Not Good")</f>
        <v>Not Good</v>
      </c>
      <c r="R5726" s="73">
        <f>YEAR(DmartSalesData[[#This Row],[order_date]])</f>
        <v>2023</v>
      </c>
      <c r="S5726" s="73"/>
    </row>
    <row r="5727" spans="1:19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 t="str">
        <f>IF(DmartSalesData[[#This Row],[sales]]&gt;4000,"High Category",IF(DmartSalesData[[#This Row],[sales]]&gt;2000,"Medium Category","Low Category"))</f>
        <v>High Category</v>
      </c>
      <c r="G5727" s="2">
        <v>0.16</v>
      </c>
      <c r="H5727" s="24">
        <f t="shared" si="178"/>
        <v>705.29280000000006</v>
      </c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63" t="str">
        <f>IF(AND(DmartSalesData[[#This Row],[sales]]&gt;3000,DmartSalesData[[#This Row],[profit]]&gt;500),"Good","Not Good")</f>
        <v>Good</v>
      </c>
      <c r="R5727" s="73">
        <f>YEAR(DmartSalesData[[#This Row],[order_date]])</f>
        <v>2024</v>
      </c>
      <c r="S5727" s="73"/>
    </row>
    <row r="5728" spans="1:19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 t="str">
        <f>IF(DmartSalesData[[#This Row],[sales]]&gt;4000,"High Category",IF(DmartSalesData[[#This Row],[sales]]&gt;2000,"Medium Category","Low Category"))</f>
        <v>Low Category</v>
      </c>
      <c r="G5728" s="2">
        <v>0.31</v>
      </c>
      <c r="H5728" s="24">
        <f t="shared" si="178"/>
        <v>500.76469999999995</v>
      </c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63" t="str">
        <f>IF(AND(DmartSalesData[[#This Row],[sales]]&gt;3000,DmartSalesData[[#This Row],[profit]]&gt;500),"Good","Not Good")</f>
        <v>Not Good</v>
      </c>
      <c r="R5728" s="73">
        <f>YEAR(DmartSalesData[[#This Row],[order_date]])</f>
        <v>2023</v>
      </c>
      <c r="S5728" s="73"/>
    </row>
    <row r="5729" spans="1:19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 t="str">
        <f>IF(DmartSalesData[[#This Row],[sales]]&gt;4000,"High Category",IF(DmartSalesData[[#This Row],[sales]]&gt;2000,"Medium Category","Low Category"))</f>
        <v>Low Category</v>
      </c>
      <c r="G5729" s="2">
        <v>0.25</v>
      </c>
      <c r="H5729" s="24">
        <f t="shared" si="178"/>
        <v>424.95</v>
      </c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63" t="str">
        <f>IF(AND(DmartSalesData[[#This Row],[sales]]&gt;3000,DmartSalesData[[#This Row],[profit]]&gt;500),"Good","Not Good")</f>
        <v>Not Good</v>
      </c>
      <c r="R5729" s="73">
        <f>YEAR(DmartSalesData[[#This Row],[order_date]])</f>
        <v>2023</v>
      </c>
      <c r="S5729" s="73"/>
    </row>
    <row r="5730" spans="1:19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 t="str">
        <f>IF(DmartSalesData[[#This Row],[sales]]&gt;4000,"High Category",IF(DmartSalesData[[#This Row],[sales]]&gt;2000,"Medium Category","Low Category"))</f>
        <v>Medium Category</v>
      </c>
      <c r="G5730" s="2">
        <v>0.36</v>
      </c>
      <c r="H5730" s="24">
        <f t="shared" si="178"/>
        <v>1082.6315999999999</v>
      </c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63" t="str">
        <f>IF(AND(DmartSalesData[[#This Row],[sales]]&gt;3000,DmartSalesData[[#This Row],[profit]]&gt;500),"Good","Not Good")</f>
        <v>Not Good</v>
      </c>
      <c r="R5730" s="73">
        <f>YEAR(DmartSalesData[[#This Row],[order_date]])</f>
        <v>2024</v>
      </c>
      <c r="S5730" s="73"/>
    </row>
    <row r="5731" spans="1:19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 t="str">
        <f>IF(DmartSalesData[[#This Row],[sales]]&gt;4000,"High Category",IF(DmartSalesData[[#This Row],[sales]]&gt;2000,"Medium Category","Low Category"))</f>
        <v>High Category</v>
      </c>
      <c r="G5731" s="2">
        <v>0.17</v>
      </c>
      <c r="H5731" s="24">
        <f t="shared" si="178"/>
        <v>781.58010000000002</v>
      </c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63" t="str">
        <f>IF(AND(DmartSalesData[[#This Row],[sales]]&gt;3000,DmartSalesData[[#This Row],[profit]]&gt;500),"Good","Not Good")</f>
        <v>Not Good</v>
      </c>
      <c r="R5731" s="73">
        <f>YEAR(DmartSalesData[[#This Row],[order_date]])</f>
        <v>2024</v>
      </c>
      <c r="S5731" s="73"/>
    </row>
    <row r="5732" spans="1:19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 t="str">
        <f>IF(DmartSalesData[[#This Row],[sales]]&gt;4000,"High Category",IF(DmartSalesData[[#This Row],[sales]]&gt;2000,"Medium Category","Low Category"))</f>
        <v>Low Category</v>
      </c>
      <c r="G5732" s="2">
        <v>0.06</v>
      </c>
      <c r="H5732" s="24">
        <f t="shared" si="178"/>
        <v>8.94</v>
      </c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63" t="str">
        <f>IF(AND(DmartSalesData[[#This Row],[sales]]&gt;3000,DmartSalesData[[#This Row],[profit]]&gt;500),"Good","Not Good")</f>
        <v>Not Good</v>
      </c>
      <c r="R5732" s="73">
        <f>YEAR(DmartSalesData[[#This Row],[order_date]])</f>
        <v>2024</v>
      </c>
      <c r="S5732" s="73"/>
    </row>
    <row r="5733" spans="1:19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 t="str">
        <f>IF(DmartSalesData[[#This Row],[sales]]&gt;4000,"High Category",IF(DmartSalesData[[#This Row],[sales]]&gt;2000,"Medium Category","Low Category"))</f>
        <v>Medium Category</v>
      </c>
      <c r="G5733" s="2">
        <v>0.08</v>
      </c>
      <c r="H5733" s="24">
        <f t="shared" si="178"/>
        <v>162.10319999999999</v>
      </c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63" t="str">
        <f>IF(AND(DmartSalesData[[#This Row],[sales]]&gt;3000,DmartSalesData[[#This Row],[profit]]&gt;500),"Good","Not Good")</f>
        <v>Not Good</v>
      </c>
      <c r="R5733" s="73">
        <f>YEAR(DmartSalesData[[#This Row],[order_date]])</f>
        <v>2024</v>
      </c>
      <c r="S5733" s="73"/>
    </row>
    <row r="5734" spans="1:19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 t="str">
        <f>IF(DmartSalesData[[#This Row],[sales]]&gt;4000,"High Category",IF(DmartSalesData[[#This Row],[sales]]&gt;2000,"Medium Category","Low Category"))</f>
        <v>High Category</v>
      </c>
      <c r="G5734" s="2">
        <v>0.4</v>
      </c>
      <c r="H5734" s="24">
        <f t="shared" si="178"/>
        <v>1705.56</v>
      </c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63" t="str">
        <f>IF(AND(DmartSalesData[[#This Row],[sales]]&gt;3000,DmartSalesData[[#This Row],[profit]]&gt;500),"Good","Not Good")</f>
        <v>Good</v>
      </c>
      <c r="R5734" s="73">
        <f>YEAR(DmartSalesData[[#This Row],[order_date]])</f>
        <v>2023</v>
      </c>
      <c r="S5734" s="73"/>
    </row>
    <row r="5735" spans="1:19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 t="str">
        <f>IF(DmartSalesData[[#This Row],[sales]]&gt;4000,"High Category",IF(DmartSalesData[[#This Row],[sales]]&gt;2000,"Medium Category","Low Category"))</f>
        <v>Medium Category</v>
      </c>
      <c r="G5735" s="2">
        <v>0.05</v>
      </c>
      <c r="H5735" s="24">
        <f t="shared" si="178"/>
        <v>105.56500000000001</v>
      </c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63" t="str">
        <f>IF(AND(DmartSalesData[[#This Row],[sales]]&gt;3000,DmartSalesData[[#This Row],[profit]]&gt;500),"Good","Not Good")</f>
        <v>Not Good</v>
      </c>
      <c r="R5735" s="73">
        <f>YEAR(DmartSalesData[[#This Row],[order_date]])</f>
        <v>2023</v>
      </c>
      <c r="S5735" s="73"/>
    </row>
    <row r="5736" spans="1:19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 t="str">
        <f>IF(DmartSalesData[[#This Row],[sales]]&gt;4000,"High Category",IF(DmartSalesData[[#This Row],[sales]]&gt;2000,"Medium Category","Low Category"))</f>
        <v>Medium Category</v>
      </c>
      <c r="G5736" s="2">
        <v>0.4</v>
      </c>
      <c r="H5736" s="24">
        <f t="shared" si="178"/>
        <v>1451.308</v>
      </c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63" t="str">
        <f>IF(AND(DmartSalesData[[#This Row],[sales]]&gt;3000,DmartSalesData[[#This Row],[profit]]&gt;500),"Good","Not Good")</f>
        <v>Good</v>
      </c>
      <c r="R5736" s="73">
        <f>YEAR(DmartSalesData[[#This Row],[order_date]])</f>
        <v>2023</v>
      </c>
      <c r="S5736" s="73"/>
    </row>
    <row r="5737" spans="1:19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 t="str">
        <f>IF(DmartSalesData[[#This Row],[sales]]&gt;4000,"High Category",IF(DmartSalesData[[#This Row],[sales]]&gt;2000,"Medium Category","Low Category"))</f>
        <v>Medium Category</v>
      </c>
      <c r="G5737" s="2">
        <v>0.11</v>
      </c>
      <c r="H5737" s="24">
        <f t="shared" si="178"/>
        <v>383.94729999999998</v>
      </c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63" t="str">
        <f>IF(AND(DmartSalesData[[#This Row],[sales]]&gt;3000,DmartSalesData[[#This Row],[profit]]&gt;500),"Good","Not Good")</f>
        <v>Good</v>
      </c>
      <c r="R5737" s="73">
        <f>YEAR(DmartSalesData[[#This Row],[order_date]])</f>
        <v>2024</v>
      </c>
      <c r="S5737" s="73"/>
    </row>
    <row r="5738" spans="1:19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 t="str">
        <f>IF(DmartSalesData[[#This Row],[sales]]&gt;4000,"High Category",IF(DmartSalesData[[#This Row],[sales]]&gt;2000,"Medium Category","Low Category"))</f>
        <v>Low Category</v>
      </c>
      <c r="G5738" s="2">
        <v>0.34</v>
      </c>
      <c r="H5738" s="24">
        <f t="shared" si="178"/>
        <v>376.29500000000002</v>
      </c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63" t="str">
        <f>IF(AND(DmartSalesData[[#This Row],[sales]]&gt;3000,DmartSalesData[[#This Row],[profit]]&gt;500),"Good","Not Good")</f>
        <v>Not Good</v>
      </c>
      <c r="R5738" s="73">
        <f>YEAR(DmartSalesData[[#This Row],[order_date]])</f>
        <v>2024</v>
      </c>
      <c r="S5738" s="73"/>
    </row>
    <row r="5739" spans="1:19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 t="str">
        <f>IF(DmartSalesData[[#This Row],[sales]]&gt;4000,"High Category",IF(DmartSalesData[[#This Row],[sales]]&gt;2000,"Medium Category","Low Category"))</f>
        <v>Medium Category</v>
      </c>
      <c r="G5739" s="2">
        <v>0.31</v>
      </c>
      <c r="H5739" s="24">
        <f t="shared" si="178"/>
        <v>713.93310000000008</v>
      </c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63" t="str">
        <f>IF(AND(DmartSalesData[[#This Row],[sales]]&gt;3000,DmartSalesData[[#This Row],[profit]]&gt;500),"Good","Not Good")</f>
        <v>Not Good</v>
      </c>
      <c r="R5739" s="73">
        <f>YEAR(DmartSalesData[[#This Row],[order_date]])</f>
        <v>2024</v>
      </c>
      <c r="S5739" s="73"/>
    </row>
    <row r="5740" spans="1:19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 t="str">
        <f>IF(DmartSalesData[[#This Row],[sales]]&gt;4000,"High Category",IF(DmartSalesData[[#This Row],[sales]]&gt;2000,"Medium Category","Low Category"))</f>
        <v>Medium Category</v>
      </c>
      <c r="G5740" s="2">
        <v>0.05</v>
      </c>
      <c r="H5740" s="24">
        <f t="shared" si="178"/>
        <v>143.71549999999999</v>
      </c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63" t="str">
        <f>IF(AND(DmartSalesData[[#This Row],[sales]]&gt;3000,DmartSalesData[[#This Row],[profit]]&gt;500),"Good","Not Good")</f>
        <v>Not Good</v>
      </c>
      <c r="R5740" s="73">
        <f>YEAR(DmartSalesData[[#This Row],[order_date]])</f>
        <v>2023</v>
      </c>
      <c r="S5740" s="73"/>
    </row>
    <row r="5741" spans="1:19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 t="str">
        <f>IF(DmartSalesData[[#This Row],[sales]]&gt;4000,"High Category",IF(DmartSalesData[[#This Row],[sales]]&gt;2000,"Medium Category","Low Category"))</f>
        <v>Medium Category</v>
      </c>
      <c r="G5741" s="2">
        <v>0.33</v>
      </c>
      <c r="H5741" s="24">
        <f t="shared" si="178"/>
        <v>1189.9041</v>
      </c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63" t="str">
        <f>IF(AND(DmartSalesData[[#This Row],[sales]]&gt;3000,DmartSalesData[[#This Row],[profit]]&gt;500),"Good","Not Good")</f>
        <v>Good</v>
      </c>
      <c r="R5741" s="73">
        <f>YEAR(DmartSalesData[[#This Row],[order_date]])</f>
        <v>2024</v>
      </c>
      <c r="S5741" s="73"/>
    </row>
    <row r="5742" spans="1:19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 t="str">
        <f>IF(DmartSalesData[[#This Row],[sales]]&gt;4000,"High Category",IF(DmartSalesData[[#This Row],[sales]]&gt;2000,"Medium Category","Low Category"))</f>
        <v>High Category</v>
      </c>
      <c r="G5742" s="2">
        <v>0.22</v>
      </c>
      <c r="H5742" s="24">
        <f t="shared" si="178"/>
        <v>908.53620000000001</v>
      </c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63" t="str">
        <f>IF(AND(DmartSalesData[[#This Row],[sales]]&gt;3000,DmartSalesData[[#This Row],[profit]]&gt;500),"Good","Not Good")</f>
        <v>Not Good</v>
      </c>
      <c r="R5742" s="73">
        <f>YEAR(DmartSalesData[[#This Row],[order_date]])</f>
        <v>2024</v>
      </c>
      <c r="S5742" s="73"/>
    </row>
    <row r="5743" spans="1:19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 t="str">
        <f>IF(DmartSalesData[[#This Row],[sales]]&gt;4000,"High Category",IF(DmartSalesData[[#This Row],[sales]]&gt;2000,"Medium Category","Low Category"))</f>
        <v>Medium Category</v>
      </c>
      <c r="G5743" s="2">
        <v>0.35</v>
      </c>
      <c r="H5743" s="24">
        <f t="shared" si="178"/>
        <v>1338.2845</v>
      </c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63" t="str">
        <f>IF(AND(DmartSalesData[[#This Row],[sales]]&gt;3000,DmartSalesData[[#This Row],[profit]]&gt;500),"Good","Not Good")</f>
        <v>Not Good</v>
      </c>
      <c r="R5743" s="73">
        <f>YEAR(DmartSalesData[[#This Row],[order_date]])</f>
        <v>2024</v>
      </c>
      <c r="S5743" s="73"/>
    </row>
    <row r="5744" spans="1:19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 t="str">
        <f>IF(DmartSalesData[[#This Row],[sales]]&gt;4000,"High Category",IF(DmartSalesData[[#This Row],[sales]]&gt;2000,"Medium Category","Low Category"))</f>
        <v>Low Category</v>
      </c>
      <c r="G5744" s="2">
        <v>0.42</v>
      </c>
      <c r="H5744" s="24">
        <f t="shared" si="178"/>
        <v>100.2666</v>
      </c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63" t="str">
        <f>IF(AND(DmartSalesData[[#This Row],[sales]]&gt;3000,DmartSalesData[[#This Row],[profit]]&gt;500),"Good","Not Good")</f>
        <v>Not Good</v>
      </c>
      <c r="R5744" s="73">
        <f>YEAR(DmartSalesData[[#This Row],[order_date]])</f>
        <v>2024</v>
      </c>
      <c r="S5744" s="73"/>
    </row>
    <row r="5745" spans="1:19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 t="str">
        <f>IF(DmartSalesData[[#This Row],[sales]]&gt;4000,"High Category",IF(DmartSalesData[[#This Row],[sales]]&gt;2000,"Medium Category","Low Category"))</f>
        <v>Medium Category</v>
      </c>
      <c r="G5745" s="2">
        <v>0.02</v>
      </c>
      <c r="H5745" s="24">
        <f t="shared" si="178"/>
        <v>67.7226</v>
      </c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63" t="str">
        <f>IF(AND(DmartSalesData[[#This Row],[sales]]&gt;3000,DmartSalesData[[#This Row],[profit]]&gt;500),"Good","Not Good")</f>
        <v>Not Good</v>
      </c>
      <c r="R5745" s="73">
        <f>YEAR(DmartSalesData[[#This Row],[order_date]])</f>
        <v>2023</v>
      </c>
      <c r="S5745" s="73"/>
    </row>
    <row r="5746" spans="1:19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 t="str">
        <f>IF(DmartSalesData[[#This Row],[sales]]&gt;4000,"High Category",IF(DmartSalesData[[#This Row],[sales]]&gt;2000,"Medium Category","Low Category"))</f>
        <v>Medium Category</v>
      </c>
      <c r="G5746" s="2">
        <v>0.32</v>
      </c>
      <c r="H5746" s="24">
        <f t="shared" si="178"/>
        <v>811.79200000000003</v>
      </c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63" t="str">
        <f>IF(AND(DmartSalesData[[#This Row],[sales]]&gt;3000,DmartSalesData[[#This Row],[profit]]&gt;500),"Good","Not Good")</f>
        <v>Not Good</v>
      </c>
      <c r="R5746" s="73">
        <f>YEAR(DmartSalesData[[#This Row],[order_date]])</f>
        <v>2023</v>
      </c>
      <c r="S5746" s="73"/>
    </row>
    <row r="5747" spans="1:19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 t="str">
        <f>IF(DmartSalesData[[#This Row],[sales]]&gt;4000,"High Category",IF(DmartSalesData[[#This Row],[sales]]&gt;2000,"Medium Category","Low Category"))</f>
        <v>Medium Category</v>
      </c>
      <c r="G5747" s="2">
        <v>0.05</v>
      </c>
      <c r="H5747" s="24">
        <f t="shared" si="178"/>
        <v>145.596</v>
      </c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63" t="str">
        <f>IF(AND(DmartSalesData[[#This Row],[sales]]&gt;3000,DmartSalesData[[#This Row],[profit]]&gt;500),"Good","Not Good")</f>
        <v>Not Good</v>
      </c>
      <c r="R5747" s="73">
        <f>YEAR(DmartSalesData[[#This Row],[order_date]])</f>
        <v>2023</v>
      </c>
      <c r="S5747" s="73"/>
    </row>
    <row r="5748" spans="1:19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 t="str">
        <f>IF(DmartSalesData[[#This Row],[sales]]&gt;4000,"High Category",IF(DmartSalesData[[#This Row],[sales]]&gt;2000,"Medium Category","Low Category"))</f>
        <v>Low Category</v>
      </c>
      <c r="G5748" s="2">
        <v>0.19</v>
      </c>
      <c r="H5748" s="24">
        <f t="shared" si="178"/>
        <v>366.23070000000001</v>
      </c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63" t="str">
        <f>IF(AND(DmartSalesData[[#This Row],[sales]]&gt;3000,DmartSalesData[[#This Row],[profit]]&gt;500),"Good","Not Good")</f>
        <v>Not Good</v>
      </c>
      <c r="R5748" s="73">
        <f>YEAR(DmartSalesData[[#This Row],[order_date]])</f>
        <v>2024</v>
      </c>
      <c r="S5748" s="73"/>
    </row>
    <row r="5749" spans="1:19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 t="str">
        <f>IF(DmartSalesData[[#This Row],[sales]]&gt;4000,"High Category",IF(DmartSalesData[[#This Row],[sales]]&gt;2000,"Medium Category","Low Category"))</f>
        <v>Medium Category</v>
      </c>
      <c r="G5749" s="2">
        <v>0.01</v>
      </c>
      <c r="H5749" s="24">
        <f t="shared" si="178"/>
        <v>35.987299999999998</v>
      </c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63" t="str">
        <f>IF(AND(DmartSalesData[[#This Row],[sales]]&gt;3000,DmartSalesData[[#This Row],[profit]]&gt;500),"Good","Not Good")</f>
        <v>Good</v>
      </c>
      <c r="R5749" s="73">
        <f>YEAR(DmartSalesData[[#This Row],[order_date]])</f>
        <v>2023</v>
      </c>
      <c r="S5749" s="73"/>
    </row>
    <row r="5750" spans="1:19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 t="str">
        <f>IF(DmartSalesData[[#This Row],[sales]]&gt;4000,"High Category",IF(DmartSalesData[[#This Row],[sales]]&gt;2000,"Medium Category","Low Category"))</f>
        <v>Medium Category</v>
      </c>
      <c r="G5750" s="2">
        <v>0.16</v>
      </c>
      <c r="H5750" s="24">
        <f t="shared" si="178"/>
        <v>544.32800000000009</v>
      </c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63" t="str">
        <f>IF(AND(DmartSalesData[[#This Row],[sales]]&gt;3000,DmartSalesData[[#This Row],[profit]]&gt;500),"Good","Not Good")</f>
        <v>Not Good</v>
      </c>
      <c r="R5750" s="73">
        <f>YEAR(DmartSalesData[[#This Row],[order_date]])</f>
        <v>2024</v>
      </c>
      <c r="S5750" s="73"/>
    </row>
    <row r="5751" spans="1:19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 t="str">
        <f>IF(DmartSalesData[[#This Row],[sales]]&gt;4000,"High Category",IF(DmartSalesData[[#This Row],[sales]]&gt;2000,"Medium Category","Low Category"))</f>
        <v>Medium Category</v>
      </c>
      <c r="G5751" s="2">
        <v>0.08</v>
      </c>
      <c r="H5751" s="24">
        <f t="shared" si="178"/>
        <v>235.1584</v>
      </c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63" t="str">
        <f>IF(AND(DmartSalesData[[#This Row],[sales]]&gt;3000,DmartSalesData[[#This Row],[profit]]&gt;500),"Good","Not Good")</f>
        <v>Not Good</v>
      </c>
      <c r="R5751" s="73">
        <f>YEAR(DmartSalesData[[#This Row],[order_date]])</f>
        <v>2024</v>
      </c>
      <c r="S5751" s="73"/>
    </row>
    <row r="5752" spans="1:19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 t="str">
        <f>IF(DmartSalesData[[#This Row],[sales]]&gt;4000,"High Category",IF(DmartSalesData[[#This Row],[sales]]&gt;2000,"Medium Category","Low Category"))</f>
        <v>High Category</v>
      </c>
      <c r="G5752" s="2">
        <v>0.28000000000000003</v>
      </c>
      <c r="H5752" s="24">
        <f t="shared" si="178"/>
        <v>1210.1236000000001</v>
      </c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63" t="str">
        <f>IF(AND(DmartSalesData[[#This Row],[sales]]&gt;3000,DmartSalesData[[#This Row],[profit]]&gt;500),"Good","Not Good")</f>
        <v>Good</v>
      </c>
      <c r="R5752" s="73">
        <f>YEAR(DmartSalesData[[#This Row],[order_date]])</f>
        <v>2024</v>
      </c>
      <c r="S5752" s="73"/>
    </row>
    <row r="5753" spans="1:19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 t="str">
        <f>IF(DmartSalesData[[#This Row],[sales]]&gt;4000,"High Category",IF(DmartSalesData[[#This Row],[sales]]&gt;2000,"Medium Category","Low Category"))</f>
        <v>Low Category</v>
      </c>
      <c r="G5753" s="2">
        <v>0.26</v>
      </c>
      <c r="H5753" s="24">
        <f t="shared" si="178"/>
        <v>155.82059999999998</v>
      </c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63" t="str">
        <f>IF(AND(DmartSalesData[[#This Row],[sales]]&gt;3000,DmartSalesData[[#This Row],[profit]]&gt;500),"Good","Not Good")</f>
        <v>Not Good</v>
      </c>
      <c r="R5753" s="73">
        <f>YEAR(DmartSalesData[[#This Row],[order_date]])</f>
        <v>2024</v>
      </c>
      <c r="S5753" s="73"/>
    </row>
    <row r="5754" spans="1:19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 t="str">
        <f>IF(DmartSalesData[[#This Row],[sales]]&gt;4000,"High Category",IF(DmartSalesData[[#This Row],[sales]]&gt;2000,"Medium Category","Low Category"))</f>
        <v>Low Category</v>
      </c>
      <c r="G5754" s="2">
        <v>0.4</v>
      </c>
      <c r="H5754" s="24">
        <f t="shared" si="178"/>
        <v>630.00400000000002</v>
      </c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63" t="str">
        <f>IF(AND(DmartSalesData[[#This Row],[sales]]&gt;3000,DmartSalesData[[#This Row],[profit]]&gt;500),"Good","Not Good")</f>
        <v>Not Good</v>
      </c>
      <c r="R5754" s="73">
        <f>YEAR(DmartSalesData[[#This Row],[order_date]])</f>
        <v>2023</v>
      </c>
      <c r="S5754" s="73"/>
    </row>
    <row r="5755" spans="1:19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 t="str">
        <f>IF(DmartSalesData[[#This Row],[sales]]&gt;4000,"High Category",IF(DmartSalesData[[#This Row],[sales]]&gt;2000,"Medium Category","Low Category"))</f>
        <v>Medium Category</v>
      </c>
      <c r="G5755" s="2">
        <v>0.32</v>
      </c>
      <c r="H5755" s="24">
        <f t="shared" si="178"/>
        <v>808.36479999999995</v>
      </c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63" t="str">
        <f>IF(AND(DmartSalesData[[#This Row],[sales]]&gt;3000,DmartSalesData[[#This Row],[profit]]&gt;500),"Good","Not Good")</f>
        <v>Not Good</v>
      </c>
      <c r="R5755" s="73">
        <f>YEAR(DmartSalesData[[#This Row],[order_date]])</f>
        <v>2024</v>
      </c>
      <c r="S5755" s="73"/>
    </row>
    <row r="5756" spans="1:19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 t="str">
        <f>IF(DmartSalesData[[#This Row],[sales]]&gt;4000,"High Category",IF(DmartSalesData[[#This Row],[sales]]&gt;2000,"Medium Category","Low Category"))</f>
        <v>High Category</v>
      </c>
      <c r="G5756" s="2">
        <v>0.36</v>
      </c>
      <c r="H5756" s="24">
        <f t="shared" si="178"/>
        <v>1726.9775999999999</v>
      </c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63" t="str">
        <f>IF(AND(DmartSalesData[[#This Row],[sales]]&gt;3000,DmartSalesData[[#This Row],[profit]]&gt;500),"Good","Not Good")</f>
        <v>Good</v>
      </c>
      <c r="R5756" s="73">
        <f>YEAR(DmartSalesData[[#This Row],[order_date]])</f>
        <v>2024</v>
      </c>
      <c r="S5756" s="73"/>
    </row>
    <row r="5757" spans="1:19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 t="str">
        <f>IF(DmartSalesData[[#This Row],[sales]]&gt;4000,"High Category",IF(DmartSalesData[[#This Row],[sales]]&gt;2000,"Medium Category","Low Category"))</f>
        <v>Low Category</v>
      </c>
      <c r="G5757" s="2">
        <v>0.05</v>
      </c>
      <c r="H5757" s="24">
        <f t="shared" si="178"/>
        <v>22.631</v>
      </c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63" t="str">
        <f>IF(AND(DmartSalesData[[#This Row],[sales]]&gt;3000,DmartSalesData[[#This Row],[profit]]&gt;500),"Good","Not Good")</f>
        <v>Not Good</v>
      </c>
      <c r="R5757" s="73">
        <f>YEAR(DmartSalesData[[#This Row],[order_date]])</f>
        <v>2023</v>
      </c>
      <c r="S5757" s="73"/>
    </row>
    <row r="5758" spans="1:19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 t="str">
        <f>IF(DmartSalesData[[#This Row],[sales]]&gt;4000,"High Category",IF(DmartSalesData[[#This Row],[sales]]&gt;2000,"Medium Category","Low Category"))</f>
        <v>Low Category</v>
      </c>
      <c r="G5758" s="2">
        <v>0.01</v>
      </c>
      <c r="H5758" s="24">
        <f t="shared" si="178"/>
        <v>17.5168</v>
      </c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63" t="str">
        <f>IF(AND(DmartSalesData[[#This Row],[sales]]&gt;3000,DmartSalesData[[#This Row],[profit]]&gt;500),"Good","Not Good")</f>
        <v>Not Good</v>
      </c>
      <c r="R5758" s="73">
        <f>YEAR(DmartSalesData[[#This Row],[order_date]])</f>
        <v>2023</v>
      </c>
      <c r="S5758" s="73"/>
    </row>
    <row r="5759" spans="1:19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 t="str">
        <f>IF(DmartSalesData[[#This Row],[sales]]&gt;4000,"High Category",IF(DmartSalesData[[#This Row],[sales]]&gt;2000,"Medium Category","Low Category"))</f>
        <v>High Category</v>
      </c>
      <c r="G5759" s="2">
        <v>0.48</v>
      </c>
      <c r="H5759" s="24">
        <f t="shared" si="178"/>
        <v>2225.6927999999998</v>
      </c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63" t="str">
        <f>IF(AND(DmartSalesData[[#This Row],[sales]]&gt;3000,DmartSalesData[[#This Row],[profit]]&gt;500),"Good","Not Good")</f>
        <v>Good</v>
      </c>
      <c r="R5759" s="73">
        <f>YEAR(DmartSalesData[[#This Row],[order_date]])</f>
        <v>2023</v>
      </c>
      <c r="S5759" s="73"/>
    </row>
    <row r="5760" spans="1:19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 t="str">
        <f>IF(DmartSalesData[[#This Row],[sales]]&gt;4000,"High Category",IF(DmartSalesData[[#This Row],[sales]]&gt;2000,"Medium Category","Low Category"))</f>
        <v>High Category</v>
      </c>
      <c r="G5760" s="2">
        <v>0.21</v>
      </c>
      <c r="H5760" s="24">
        <f t="shared" si="178"/>
        <v>944.98739999999987</v>
      </c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63" t="str">
        <f>IF(AND(DmartSalesData[[#This Row],[sales]]&gt;3000,DmartSalesData[[#This Row],[profit]]&gt;500),"Good","Not Good")</f>
        <v>Not Good</v>
      </c>
      <c r="R5760" s="73">
        <f>YEAR(DmartSalesData[[#This Row],[order_date]])</f>
        <v>2024</v>
      </c>
      <c r="S5760" s="73"/>
    </row>
    <row r="5761" spans="1:19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 t="str">
        <f>IF(DmartSalesData[[#This Row],[sales]]&gt;4000,"High Category",IF(DmartSalesData[[#This Row],[sales]]&gt;2000,"Medium Category","Low Category"))</f>
        <v>High Category</v>
      </c>
      <c r="G5761" s="2">
        <v>0.2</v>
      </c>
      <c r="H5761" s="24">
        <f t="shared" si="178"/>
        <v>867.94</v>
      </c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63" t="str">
        <f>IF(AND(DmartSalesData[[#This Row],[sales]]&gt;3000,DmartSalesData[[#This Row],[profit]]&gt;500),"Good","Not Good")</f>
        <v>Good</v>
      </c>
      <c r="R5761" s="73">
        <f>YEAR(DmartSalesData[[#This Row],[order_date]])</f>
        <v>2024</v>
      </c>
      <c r="S5761" s="73"/>
    </row>
    <row r="5762" spans="1:19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 t="str">
        <f>IF(DmartSalesData[[#This Row],[sales]]&gt;4000,"High Category",IF(DmartSalesData[[#This Row],[sales]]&gt;2000,"Medium Category","Low Category"))</f>
        <v>Low Category</v>
      </c>
      <c r="G5762" s="2">
        <v>0.02</v>
      </c>
      <c r="H5762" s="24">
        <f t="shared" ref="H5762:H5825" si="180">E5762*G5762</f>
        <v>32.222200000000001</v>
      </c>
      <c r="I5762" s="2">
        <f t="shared" ref="I5762:I5825" si="181">E5762-H5762</f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63" t="str">
        <f>IF(AND(DmartSalesData[[#This Row],[sales]]&gt;3000,DmartSalesData[[#This Row],[profit]]&gt;500),"Good","Not Good")</f>
        <v>Not Good</v>
      </c>
      <c r="R5762" s="73">
        <f>YEAR(DmartSalesData[[#This Row],[order_date]])</f>
        <v>2024</v>
      </c>
      <c r="S5762" s="73"/>
    </row>
    <row r="5763" spans="1:19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 t="str">
        <f>IF(DmartSalesData[[#This Row],[sales]]&gt;4000,"High Category",IF(DmartSalesData[[#This Row],[sales]]&gt;2000,"Medium Category","Low Category"))</f>
        <v>High Category</v>
      </c>
      <c r="G5763" s="2">
        <v>0.06</v>
      </c>
      <c r="H5763" s="24">
        <f t="shared" si="180"/>
        <v>254.97</v>
      </c>
      <c r="I5763" s="2">
        <f t="shared" si="181"/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63" t="str">
        <f>IF(AND(DmartSalesData[[#This Row],[sales]]&gt;3000,DmartSalesData[[#This Row],[profit]]&gt;500),"Good","Not Good")</f>
        <v>Not Good</v>
      </c>
      <c r="R5763" s="73">
        <f>YEAR(DmartSalesData[[#This Row],[order_date]])</f>
        <v>2023</v>
      </c>
      <c r="S5763" s="73"/>
    </row>
    <row r="5764" spans="1:19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 t="str">
        <f>IF(DmartSalesData[[#This Row],[sales]]&gt;4000,"High Category",IF(DmartSalesData[[#This Row],[sales]]&gt;2000,"Medium Category","Low Category"))</f>
        <v>Medium Category</v>
      </c>
      <c r="G5764" s="2">
        <v>0.47</v>
      </c>
      <c r="H5764" s="24">
        <f t="shared" si="180"/>
        <v>1210.7951999999998</v>
      </c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63" t="str">
        <f>IF(AND(DmartSalesData[[#This Row],[sales]]&gt;3000,DmartSalesData[[#This Row],[profit]]&gt;500),"Good","Not Good")</f>
        <v>Not Good</v>
      </c>
      <c r="R5764" s="73">
        <f>YEAR(DmartSalesData[[#This Row],[order_date]])</f>
        <v>2024</v>
      </c>
      <c r="S5764" s="73"/>
    </row>
    <row r="5765" spans="1:19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 t="str">
        <f>IF(DmartSalesData[[#This Row],[sales]]&gt;4000,"High Category",IF(DmartSalesData[[#This Row],[sales]]&gt;2000,"Medium Category","Low Category"))</f>
        <v>Medium Category</v>
      </c>
      <c r="G5765" s="2">
        <v>0.35</v>
      </c>
      <c r="H5765" s="24">
        <f t="shared" si="180"/>
        <v>1097.922</v>
      </c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63" t="str">
        <f>IF(AND(DmartSalesData[[#This Row],[sales]]&gt;3000,DmartSalesData[[#This Row],[profit]]&gt;500),"Good","Not Good")</f>
        <v>Not Good</v>
      </c>
      <c r="R5765" s="73">
        <f>YEAR(DmartSalesData[[#This Row],[order_date]])</f>
        <v>2024</v>
      </c>
      <c r="S5765" s="73"/>
    </row>
    <row r="5766" spans="1:19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 t="str">
        <f>IF(DmartSalesData[[#This Row],[sales]]&gt;4000,"High Category",IF(DmartSalesData[[#This Row],[sales]]&gt;2000,"Medium Category","Low Category"))</f>
        <v>Low Category</v>
      </c>
      <c r="G5766" s="2">
        <v>0.2</v>
      </c>
      <c r="H5766" s="24">
        <f t="shared" si="180"/>
        <v>254.048</v>
      </c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63" t="str">
        <f>IF(AND(DmartSalesData[[#This Row],[sales]]&gt;3000,DmartSalesData[[#This Row],[profit]]&gt;500),"Good","Not Good")</f>
        <v>Not Good</v>
      </c>
      <c r="R5766" s="73">
        <f>YEAR(DmartSalesData[[#This Row],[order_date]])</f>
        <v>2023</v>
      </c>
      <c r="S5766" s="73"/>
    </row>
    <row r="5767" spans="1:19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 t="str">
        <f>IF(DmartSalesData[[#This Row],[sales]]&gt;4000,"High Category",IF(DmartSalesData[[#This Row],[sales]]&gt;2000,"Medium Category","Low Category"))</f>
        <v>Medium Category</v>
      </c>
      <c r="G5767" s="2">
        <v>0.45</v>
      </c>
      <c r="H5767" s="24">
        <f t="shared" si="180"/>
        <v>1603.2149999999999</v>
      </c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63" t="str">
        <f>IF(AND(DmartSalesData[[#This Row],[sales]]&gt;3000,DmartSalesData[[#This Row],[profit]]&gt;500),"Good","Not Good")</f>
        <v>Good</v>
      </c>
      <c r="R5767" s="73">
        <f>YEAR(DmartSalesData[[#This Row],[order_date]])</f>
        <v>2024</v>
      </c>
      <c r="S5767" s="73"/>
    </row>
    <row r="5768" spans="1:19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 t="str">
        <f>IF(DmartSalesData[[#This Row],[sales]]&gt;4000,"High Category",IF(DmartSalesData[[#This Row],[sales]]&gt;2000,"Medium Category","Low Category"))</f>
        <v>Low Category</v>
      </c>
      <c r="G5768" s="2">
        <v>0.28999999999999998</v>
      </c>
      <c r="H5768" s="24">
        <f t="shared" si="180"/>
        <v>494.65879999999999</v>
      </c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63" t="str">
        <f>IF(AND(DmartSalesData[[#This Row],[sales]]&gt;3000,DmartSalesData[[#This Row],[profit]]&gt;500),"Good","Not Good")</f>
        <v>Not Good</v>
      </c>
      <c r="R5768" s="73">
        <f>YEAR(DmartSalesData[[#This Row],[order_date]])</f>
        <v>2023</v>
      </c>
      <c r="S5768" s="73"/>
    </row>
    <row r="5769" spans="1:19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 t="str">
        <f>IF(DmartSalesData[[#This Row],[sales]]&gt;4000,"High Category",IF(DmartSalesData[[#This Row],[sales]]&gt;2000,"Medium Category","Low Category"))</f>
        <v>Low Category</v>
      </c>
      <c r="G5769" s="2">
        <v>0.37</v>
      </c>
      <c r="H5769" s="24">
        <f t="shared" si="180"/>
        <v>660.45370000000003</v>
      </c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63" t="str">
        <f>IF(AND(DmartSalesData[[#This Row],[sales]]&gt;3000,DmartSalesData[[#This Row],[profit]]&gt;500),"Good","Not Good")</f>
        <v>Not Good</v>
      </c>
      <c r="R5769" s="73">
        <f>YEAR(DmartSalesData[[#This Row],[order_date]])</f>
        <v>2023</v>
      </c>
      <c r="S5769" s="73"/>
    </row>
    <row r="5770" spans="1:19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 t="str">
        <f>IF(DmartSalesData[[#This Row],[sales]]&gt;4000,"High Category",IF(DmartSalesData[[#This Row],[sales]]&gt;2000,"Medium Category","Low Category"))</f>
        <v>Medium Category</v>
      </c>
      <c r="G5770" s="2">
        <v>0.22</v>
      </c>
      <c r="H5770" s="24">
        <f t="shared" si="180"/>
        <v>708.48800000000006</v>
      </c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63" t="str">
        <f>IF(AND(DmartSalesData[[#This Row],[sales]]&gt;3000,DmartSalesData[[#This Row],[profit]]&gt;500),"Good","Not Good")</f>
        <v>Good</v>
      </c>
      <c r="R5770" s="73">
        <f>YEAR(DmartSalesData[[#This Row],[order_date]])</f>
        <v>2024</v>
      </c>
      <c r="S5770" s="73"/>
    </row>
    <row r="5771" spans="1:19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 t="str">
        <f>IF(DmartSalesData[[#This Row],[sales]]&gt;4000,"High Category",IF(DmartSalesData[[#This Row],[sales]]&gt;2000,"Medium Category","Low Category"))</f>
        <v>Low Category</v>
      </c>
      <c r="G5771" s="2">
        <v>0.22</v>
      </c>
      <c r="H5771" s="24">
        <f t="shared" si="180"/>
        <v>280.53960000000001</v>
      </c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63" t="str">
        <f>IF(AND(DmartSalesData[[#This Row],[sales]]&gt;3000,DmartSalesData[[#This Row],[profit]]&gt;500),"Good","Not Good")</f>
        <v>Not Good</v>
      </c>
      <c r="R5771" s="73">
        <f>YEAR(DmartSalesData[[#This Row],[order_date]])</f>
        <v>2023</v>
      </c>
      <c r="S5771" s="73"/>
    </row>
    <row r="5772" spans="1:19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 t="str">
        <f>IF(DmartSalesData[[#This Row],[sales]]&gt;4000,"High Category",IF(DmartSalesData[[#This Row],[sales]]&gt;2000,"Medium Category","Low Category"))</f>
        <v>Low Category</v>
      </c>
      <c r="G5772" s="2">
        <v>0.03</v>
      </c>
      <c r="H5772" s="24">
        <f t="shared" si="180"/>
        <v>35.9925</v>
      </c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63" t="str">
        <f>IF(AND(DmartSalesData[[#This Row],[sales]]&gt;3000,DmartSalesData[[#This Row],[profit]]&gt;500),"Good","Not Good")</f>
        <v>Not Good</v>
      </c>
      <c r="R5772" s="73">
        <f>YEAR(DmartSalesData[[#This Row],[order_date]])</f>
        <v>2023</v>
      </c>
      <c r="S5772" s="73"/>
    </row>
    <row r="5773" spans="1:19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 t="str">
        <f>IF(DmartSalesData[[#This Row],[sales]]&gt;4000,"High Category",IF(DmartSalesData[[#This Row],[sales]]&gt;2000,"Medium Category","Low Category"))</f>
        <v>Low Category</v>
      </c>
      <c r="G5773" s="2">
        <v>0.37</v>
      </c>
      <c r="H5773" s="24">
        <f t="shared" si="180"/>
        <v>706.29300000000001</v>
      </c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63" t="str">
        <f>IF(AND(DmartSalesData[[#This Row],[sales]]&gt;3000,DmartSalesData[[#This Row],[profit]]&gt;500),"Good","Not Good")</f>
        <v>Not Good</v>
      </c>
      <c r="R5773" s="73">
        <f>YEAR(DmartSalesData[[#This Row],[order_date]])</f>
        <v>2023</v>
      </c>
      <c r="S5773" s="73"/>
    </row>
    <row r="5774" spans="1:19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 t="str">
        <f>IF(DmartSalesData[[#This Row],[sales]]&gt;4000,"High Category",IF(DmartSalesData[[#This Row],[sales]]&gt;2000,"Medium Category","Low Category"))</f>
        <v>Medium Category</v>
      </c>
      <c r="G5774" s="2">
        <v>0.05</v>
      </c>
      <c r="H5774" s="24">
        <f t="shared" si="180"/>
        <v>195.62550000000002</v>
      </c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63" t="str">
        <f>IF(AND(DmartSalesData[[#This Row],[sales]]&gt;3000,DmartSalesData[[#This Row],[profit]]&gt;500),"Good","Not Good")</f>
        <v>Not Good</v>
      </c>
      <c r="R5774" s="73">
        <f>YEAR(DmartSalesData[[#This Row],[order_date]])</f>
        <v>2023</v>
      </c>
      <c r="S5774" s="73"/>
    </row>
    <row r="5775" spans="1:19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 t="str">
        <f>IF(DmartSalesData[[#This Row],[sales]]&gt;4000,"High Category",IF(DmartSalesData[[#This Row],[sales]]&gt;2000,"Medium Category","Low Category"))</f>
        <v>Low Category</v>
      </c>
      <c r="G5775" s="2">
        <v>0.38</v>
      </c>
      <c r="H5775" s="24">
        <f t="shared" si="180"/>
        <v>456.35720000000003</v>
      </c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63" t="str">
        <f>IF(AND(DmartSalesData[[#This Row],[sales]]&gt;3000,DmartSalesData[[#This Row],[profit]]&gt;500),"Good","Not Good")</f>
        <v>Not Good</v>
      </c>
      <c r="R5775" s="73">
        <f>YEAR(DmartSalesData[[#This Row],[order_date]])</f>
        <v>2023</v>
      </c>
      <c r="S5775" s="73"/>
    </row>
    <row r="5776" spans="1:19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 t="str">
        <f>IF(DmartSalesData[[#This Row],[sales]]&gt;4000,"High Category",IF(DmartSalesData[[#This Row],[sales]]&gt;2000,"Medium Category","Low Category"))</f>
        <v>Medium Category</v>
      </c>
      <c r="G5776" s="2">
        <v>0.1</v>
      </c>
      <c r="H5776" s="24">
        <f t="shared" si="180"/>
        <v>395.78600000000006</v>
      </c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63" t="str">
        <f>IF(AND(DmartSalesData[[#This Row],[sales]]&gt;3000,DmartSalesData[[#This Row],[profit]]&gt;500),"Good","Not Good")</f>
        <v>Not Good</v>
      </c>
      <c r="R5776" s="73">
        <f>YEAR(DmartSalesData[[#This Row],[order_date]])</f>
        <v>2023</v>
      </c>
      <c r="S5776" s="73"/>
    </row>
    <row r="5777" spans="1:19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 t="str">
        <f>IF(DmartSalesData[[#This Row],[sales]]&gt;4000,"High Category",IF(DmartSalesData[[#This Row],[sales]]&gt;2000,"Medium Category","Low Category"))</f>
        <v>Medium Category</v>
      </c>
      <c r="G5777" s="2">
        <v>0.12</v>
      </c>
      <c r="H5777" s="24">
        <f t="shared" si="180"/>
        <v>421.01639999999998</v>
      </c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63" t="str">
        <f>IF(AND(DmartSalesData[[#This Row],[sales]]&gt;3000,DmartSalesData[[#This Row],[profit]]&gt;500),"Good","Not Good")</f>
        <v>Not Good</v>
      </c>
      <c r="R5777" s="73">
        <f>YEAR(DmartSalesData[[#This Row],[order_date]])</f>
        <v>2024</v>
      </c>
      <c r="S5777" s="73"/>
    </row>
    <row r="5778" spans="1:19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 t="str">
        <f>IF(DmartSalesData[[#This Row],[sales]]&gt;4000,"High Category",IF(DmartSalesData[[#This Row],[sales]]&gt;2000,"Medium Category","Low Category"))</f>
        <v>Medium Category</v>
      </c>
      <c r="G5778" s="2">
        <v>0.46</v>
      </c>
      <c r="H5778" s="24">
        <f t="shared" si="180"/>
        <v>1576.6453999999999</v>
      </c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63" t="str">
        <f>IF(AND(DmartSalesData[[#This Row],[sales]]&gt;3000,DmartSalesData[[#This Row],[profit]]&gt;500),"Good","Not Good")</f>
        <v>Good</v>
      </c>
      <c r="R5778" s="73">
        <f>YEAR(DmartSalesData[[#This Row],[order_date]])</f>
        <v>2024</v>
      </c>
      <c r="S5778" s="73"/>
    </row>
    <row r="5779" spans="1:19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 t="str">
        <f>IF(DmartSalesData[[#This Row],[sales]]&gt;4000,"High Category",IF(DmartSalesData[[#This Row],[sales]]&gt;2000,"Medium Category","Low Category"))</f>
        <v>Medium Category</v>
      </c>
      <c r="G5779" s="2">
        <v>0.24</v>
      </c>
      <c r="H5779" s="24">
        <f t="shared" si="180"/>
        <v>582.31200000000001</v>
      </c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63" t="str">
        <f>IF(AND(DmartSalesData[[#This Row],[sales]]&gt;3000,DmartSalesData[[#This Row],[profit]]&gt;500),"Good","Not Good")</f>
        <v>Not Good</v>
      </c>
      <c r="R5779" s="73">
        <f>YEAR(DmartSalesData[[#This Row],[order_date]])</f>
        <v>2023</v>
      </c>
      <c r="S5779" s="73"/>
    </row>
    <row r="5780" spans="1:19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 t="str">
        <f>IF(DmartSalesData[[#This Row],[sales]]&gt;4000,"High Category",IF(DmartSalesData[[#This Row],[sales]]&gt;2000,"Medium Category","Low Category"))</f>
        <v>Medium Category</v>
      </c>
      <c r="G5780" s="2">
        <v>0.06</v>
      </c>
      <c r="H5780" s="24">
        <f t="shared" si="180"/>
        <v>225.291</v>
      </c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63" t="str">
        <f>IF(AND(DmartSalesData[[#This Row],[sales]]&gt;3000,DmartSalesData[[#This Row],[profit]]&gt;500),"Good","Not Good")</f>
        <v>Good</v>
      </c>
      <c r="R5780" s="73">
        <f>YEAR(DmartSalesData[[#This Row],[order_date]])</f>
        <v>2024</v>
      </c>
      <c r="S5780" s="73"/>
    </row>
    <row r="5781" spans="1:19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 t="str">
        <f>IF(DmartSalesData[[#This Row],[sales]]&gt;4000,"High Category",IF(DmartSalesData[[#This Row],[sales]]&gt;2000,"Medium Category","Low Category"))</f>
        <v>Low Category</v>
      </c>
      <c r="G5781" s="2">
        <v>0.45</v>
      </c>
      <c r="H5781" s="24">
        <f t="shared" si="180"/>
        <v>74.8125</v>
      </c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63" t="str">
        <f>IF(AND(DmartSalesData[[#This Row],[sales]]&gt;3000,DmartSalesData[[#This Row],[profit]]&gt;500),"Good","Not Good")</f>
        <v>Not Good</v>
      </c>
      <c r="R5781" s="73">
        <f>YEAR(DmartSalesData[[#This Row],[order_date]])</f>
        <v>2023</v>
      </c>
      <c r="S5781" s="73"/>
    </row>
    <row r="5782" spans="1:19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 t="str">
        <f>IF(DmartSalesData[[#This Row],[sales]]&gt;4000,"High Category",IF(DmartSalesData[[#This Row],[sales]]&gt;2000,"Medium Category","Low Category"))</f>
        <v>Low Category</v>
      </c>
      <c r="G5782" s="2">
        <v>0.23</v>
      </c>
      <c r="H5782" s="24">
        <f t="shared" si="180"/>
        <v>367.42040000000003</v>
      </c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63" t="str">
        <f>IF(AND(DmartSalesData[[#This Row],[sales]]&gt;3000,DmartSalesData[[#This Row],[profit]]&gt;500),"Good","Not Good")</f>
        <v>Not Good</v>
      </c>
      <c r="R5782" s="73">
        <f>YEAR(DmartSalesData[[#This Row],[order_date]])</f>
        <v>2023</v>
      </c>
      <c r="S5782" s="73"/>
    </row>
    <row r="5783" spans="1:19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 t="str">
        <f>IF(DmartSalesData[[#This Row],[sales]]&gt;4000,"High Category",IF(DmartSalesData[[#This Row],[sales]]&gt;2000,"Medium Category","Low Category"))</f>
        <v>Medium Category</v>
      </c>
      <c r="G5783" s="2">
        <v>7.0000000000000007E-2</v>
      </c>
      <c r="H5783" s="24">
        <f t="shared" si="180"/>
        <v>239.94390000000001</v>
      </c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63" t="str">
        <f>IF(AND(DmartSalesData[[#This Row],[sales]]&gt;3000,DmartSalesData[[#This Row],[profit]]&gt;500),"Good","Not Good")</f>
        <v>Not Good</v>
      </c>
      <c r="R5783" s="73">
        <f>YEAR(DmartSalesData[[#This Row],[order_date]])</f>
        <v>2024</v>
      </c>
      <c r="S5783" s="73"/>
    </row>
    <row r="5784" spans="1:19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 t="str">
        <f>IF(DmartSalesData[[#This Row],[sales]]&gt;4000,"High Category",IF(DmartSalesData[[#This Row],[sales]]&gt;2000,"Medium Category","Low Category"))</f>
        <v>High Category</v>
      </c>
      <c r="G5784" s="2">
        <v>0.2</v>
      </c>
      <c r="H5784" s="24">
        <f t="shared" si="180"/>
        <v>987.55000000000007</v>
      </c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63" t="str">
        <f>IF(AND(DmartSalesData[[#This Row],[sales]]&gt;3000,DmartSalesData[[#This Row],[profit]]&gt;500),"Good","Not Good")</f>
        <v>Good</v>
      </c>
      <c r="R5784" s="73">
        <f>YEAR(DmartSalesData[[#This Row],[order_date]])</f>
        <v>2023</v>
      </c>
      <c r="S5784" s="73"/>
    </row>
    <row r="5785" spans="1:19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 t="str">
        <f>IF(DmartSalesData[[#This Row],[sales]]&gt;4000,"High Category",IF(DmartSalesData[[#This Row],[sales]]&gt;2000,"Medium Category","Low Category"))</f>
        <v>Low Category</v>
      </c>
      <c r="G5785" s="2">
        <v>0.28999999999999998</v>
      </c>
      <c r="H5785" s="24">
        <f t="shared" si="180"/>
        <v>32.572799999999994</v>
      </c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63" t="str">
        <f>IF(AND(DmartSalesData[[#This Row],[sales]]&gt;3000,DmartSalesData[[#This Row],[profit]]&gt;500),"Good","Not Good")</f>
        <v>Not Good</v>
      </c>
      <c r="R5785" s="73">
        <f>YEAR(DmartSalesData[[#This Row],[order_date]])</f>
        <v>2023</v>
      </c>
      <c r="S5785" s="73"/>
    </row>
    <row r="5786" spans="1:19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 t="str">
        <f>IF(DmartSalesData[[#This Row],[sales]]&gt;4000,"High Category",IF(DmartSalesData[[#This Row],[sales]]&gt;2000,"Medium Category","Low Category"))</f>
        <v>Medium Category</v>
      </c>
      <c r="G5786" s="2">
        <v>0.18</v>
      </c>
      <c r="H5786" s="24">
        <f t="shared" si="180"/>
        <v>467.79480000000001</v>
      </c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63" t="str">
        <f>IF(AND(DmartSalesData[[#This Row],[sales]]&gt;3000,DmartSalesData[[#This Row],[profit]]&gt;500),"Good","Not Good")</f>
        <v>Not Good</v>
      </c>
      <c r="R5786" s="73">
        <f>YEAR(DmartSalesData[[#This Row],[order_date]])</f>
        <v>2024</v>
      </c>
      <c r="S5786" s="73"/>
    </row>
    <row r="5787" spans="1:19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 t="str">
        <f>IF(DmartSalesData[[#This Row],[sales]]&gt;4000,"High Category",IF(DmartSalesData[[#This Row],[sales]]&gt;2000,"Medium Category","Low Category"))</f>
        <v>High Category</v>
      </c>
      <c r="G5787" s="2">
        <v>0.46</v>
      </c>
      <c r="H5787" s="24">
        <f t="shared" si="180"/>
        <v>2128.328</v>
      </c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63" t="str">
        <f>IF(AND(DmartSalesData[[#This Row],[sales]]&gt;3000,DmartSalesData[[#This Row],[profit]]&gt;500),"Good","Not Good")</f>
        <v>Good</v>
      </c>
      <c r="R5787" s="73">
        <f>YEAR(DmartSalesData[[#This Row],[order_date]])</f>
        <v>2023</v>
      </c>
      <c r="S5787" s="73"/>
    </row>
    <row r="5788" spans="1:19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 t="str">
        <f>IF(DmartSalesData[[#This Row],[sales]]&gt;4000,"High Category",IF(DmartSalesData[[#This Row],[sales]]&gt;2000,"Medium Category","Low Category"))</f>
        <v>High Category</v>
      </c>
      <c r="G5788" s="2">
        <v>0.13</v>
      </c>
      <c r="H5788" s="24">
        <f t="shared" si="180"/>
        <v>563.07420000000002</v>
      </c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63" t="str">
        <f>IF(AND(DmartSalesData[[#This Row],[sales]]&gt;3000,DmartSalesData[[#This Row],[profit]]&gt;500),"Good","Not Good")</f>
        <v>Not Good</v>
      </c>
      <c r="R5788" s="73">
        <f>YEAR(DmartSalesData[[#This Row],[order_date]])</f>
        <v>2024</v>
      </c>
      <c r="S5788" s="73"/>
    </row>
    <row r="5789" spans="1:19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 t="str">
        <f>IF(DmartSalesData[[#This Row],[sales]]&gt;4000,"High Category",IF(DmartSalesData[[#This Row],[sales]]&gt;2000,"Medium Category","Low Category"))</f>
        <v>Low Category</v>
      </c>
      <c r="G5789" s="2">
        <v>0.09</v>
      </c>
      <c r="H5789" s="24">
        <f t="shared" si="180"/>
        <v>19.203299999999999</v>
      </c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63" t="str">
        <f>IF(AND(DmartSalesData[[#This Row],[sales]]&gt;3000,DmartSalesData[[#This Row],[profit]]&gt;500),"Good","Not Good")</f>
        <v>Not Good</v>
      </c>
      <c r="R5789" s="73">
        <f>YEAR(DmartSalesData[[#This Row],[order_date]])</f>
        <v>2024</v>
      </c>
      <c r="S5789" s="73"/>
    </row>
    <row r="5790" spans="1:19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 t="str">
        <f>IF(DmartSalesData[[#This Row],[sales]]&gt;4000,"High Category",IF(DmartSalesData[[#This Row],[sales]]&gt;2000,"Medium Category","Low Category"))</f>
        <v>Medium Category</v>
      </c>
      <c r="G5790" s="2">
        <v>0.11</v>
      </c>
      <c r="H5790" s="24">
        <f t="shared" si="180"/>
        <v>296.43130000000002</v>
      </c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63" t="str">
        <f>IF(AND(DmartSalesData[[#This Row],[sales]]&gt;3000,DmartSalesData[[#This Row],[profit]]&gt;500),"Good","Not Good")</f>
        <v>Not Good</v>
      </c>
      <c r="R5790" s="73">
        <f>YEAR(DmartSalesData[[#This Row],[order_date]])</f>
        <v>2024</v>
      </c>
      <c r="S5790" s="73"/>
    </row>
    <row r="5791" spans="1:19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 t="str">
        <f>IF(DmartSalesData[[#This Row],[sales]]&gt;4000,"High Category",IF(DmartSalesData[[#This Row],[sales]]&gt;2000,"Medium Category","Low Category"))</f>
        <v>Low Category</v>
      </c>
      <c r="G5791" s="2">
        <v>0.04</v>
      </c>
      <c r="H5791" s="24">
        <f t="shared" si="180"/>
        <v>4.8404000000000007</v>
      </c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63" t="str">
        <f>IF(AND(DmartSalesData[[#This Row],[sales]]&gt;3000,DmartSalesData[[#This Row],[profit]]&gt;500),"Good","Not Good")</f>
        <v>Not Good</v>
      </c>
      <c r="R5791" s="73">
        <f>YEAR(DmartSalesData[[#This Row],[order_date]])</f>
        <v>2023</v>
      </c>
      <c r="S5791" s="73"/>
    </row>
    <row r="5792" spans="1:19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 t="str">
        <f>IF(DmartSalesData[[#This Row],[sales]]&gt;4000,"High Category",IF(DmartSalesData[[#This Row],[sales]]&gt;2000,"Medium Category","Low Category"))</f>
        <v>Medium Category</v>
      </c>
      <c r="G5792" s="2">
        <v>0.23</v>
      </c>
      <c r="H5792" s="24">
        <f t="shared" si="180"/>
        <v>912.85160000000008</v>
      </c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63" t="str">
        <f>IF(AND(DmartSalesData[[#This Row],[sales]]&gt;3000,DmartSalesData[[#This Row],[profit]]&gt;500),"Good","Not Good")</f>
        <v>Good</v>
      </c>
      <c r="R5792" s="73">
        <f>YEAR(DmartSalesData[[#This Row],[order_date]])</f>
        <v>2024</v>
      </c>
      <c r="S5792" s="73"/>
    </row>
    <row r="5793" spans="1:19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 t="str">
        <f>IF(DmartSalesData[[#This Row],[sales]]&gt;4000,"High Category",IF(DmartSalesData[[#This Row],[sales]]&gt;2000,"Medium Category","Low Category"))</f>
        <v>Low Category</v>
      </c>
      <c r="G5793" s="2">
        <v>0.44</v>
      </c>
      <c r="H5793" s="24">
        <f t="shared" si="180"/>
        <v>709.93560000000002</v>
      </c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63" t="str">
        <f>IF(AND(DmartSalesData[[#This Row],[sales]]&gt;3000,DmartSalesData[[#This Row],[profit]]&gt;500),"Good","Not Good")</f>
        <v>Not Good</v>
      </c>
      <c r="R5793" s="73">
        <f>YEAR(DmartSalesData[[#This Row],[order_date]])</f>
        <v>2024</v>
      </c>
      <c r="S5793" s="73"/>
    </row>
    <row r="5794" spans="1:19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 t="str">
        <f>IF(DmartSalesData[[#This Row],[sales]]&gt;4000,"High Category",IF(DmartSalesData[[#This Row],[sales]]&gt;2000,"Medium Category","Low Category"))</f>
        <v>Medium Category</v>
      </c>
      <c r="G5794" s="2">
        <v>0.15</v>
      </c>
      <c r="H5794" s="24">
        <f t="shared" si="180"/>
        <v>577.70849999999996</v>
      </c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63" t="str">
        <f>IF(AND(DmartSalesData[[#This Row],[sales]]&gt;3000,DmartSalesData[[#This Row],[profit]]&gt;500),"Good","Not Good")</f>
        <v>Good</v>
      </c>
      <c r="R5794" s="73">
        <f>YEAR(DmartSalesData[[#This Row],[order_date]])</f>
        <v>2023</v>
      </c>
      <c r="S5794" s="73"/>
    </row>
    <row r="5795" spans="1:19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 t="str">
        <f>IF(DmartSalesData[[#This Row],[sales]]&gt;4000,"High Category",IF(DmartSalesData[[#This Row],[sales]]&gt;2000,"Medium Category","Low Category"))</f>
        <v>High Category</v>
      </c>
      <c r="G5795" s="2">
        <v>0.13</v>
      </c>
      <c r="H5795" s="24">
        <f t="shared" si="180"/>
        <v>614.83370000000002</v>
      </c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63" t="str">
        <f>IF(AND(DmartSalesData[[#This Row],[sales]]&gt;3000,DmartSalesData[[#This Row],[profit]]&gt;500),"Good","Not Good")</f>
        <v>Good</v>
      </c>
      <c r="R5795" s="73">
        <f>YEAR(DmartSalesData[[#This Row],[order_date]])</f>
        <v>2023</v>
      </c>
      <c r="S5795" s="73"/>
    </row>
    <row r="5796" spans="1:19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 t="str">
        <f>IF(DmartSalesData[[#This Row],[sales]]&gt;4000,"High Category",IF(DmartSalesData[[#This Row],[sales]]&gt;2000,"Medium Category","Low Category"))</f>
        <v>High Category</v>
      </c>
      <c r="G5796" s="2">
        <v>0.42</v>
      </c>
      <c r="H5796" s="24">
        <f t="shared" si="180"/>
        <v>2050.7844</v>
      </c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63" t="str">
        <f>IF(AND(DmartSalesData[[#This Row],[sales]]&gt;3000,DmartSalesData[[#This Row],[profit]]&gt;500),"Good","Not Good")</f>
        <v>Good</v>
      </c>
      <c r="R5796" s="73">
        <f>YEAR(DmartSalesData[[#This Row],[order_date]])</f>
        <v>2023</v>
      </c>
      <c r="S5796" s="73"/>
    </row>
    <row r="5797" spans="1:19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 t="str">
        <f>IF(DmartSalesData[[#This Row],[sales]]&gt;4000,"High Category",IF(DmartSalesData[[#This Row],[sales]]&gt;2000,"Medium Category","Low Category"))</f>
        <v>High Category</v>
      </c>
      <c r="G5797" s="2">
        <v>0.15</v>
      </c>
      <c r="H5797" s="24">
        <f t="shared" si="180"/>
        <v>672.17100000000005</v>
      </c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63" t="str">
        <f>IF(AND(DmartSalesData[[#This Row],[sales]]&gt;3000,DmartSalesData[[#This Row],[profit]]&gt;500),"Good","Not Good")</f>
        <v>Not Good</v>
      </c>
      <c r="R5797" s="73">
        <f>YEAR(DmartSalesData[[#This Row],[order_date]])</f>
        <v>2023</v>
      </c>
      <c r="S5797" s="73"/>
    </row>
    <row r="5798" spans="1:19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 t="str">
        <f>IF(DmartSalesData[[#This Row],[sales]]&gt;4000,"High Category",IF(DmartSalesData[[#This Row],[sales]]&gt;2000,"Medium Category","Low Category"))</f>
        <v>Low Category</v>
      </c>
      <c r="G5798" s="2">
        <v>0.24</v>
      </c>
      <c r="H5798" s="24">
        <f t="shared" si="180"/>
        <v>264.072</v>
      </c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63" t="str">
        <f>IF(AND(DmartSalesData[[#This Row],[sales]]&gt;3000,DmartSalesData[[#This Row],[profit]]&gt;500),"Good","Not Good")</f>
        <v>Not Good</v>
      </c>
      <c r="R5798" s="73">
        <f>YEAR(DmartSalesData[[#This Row],[order_date]])</f>
        <v>2024</v>
      </c>
      <c r="S5798" s="73"/>
    </row>
    <row r="5799" spans="1:19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 t="str">
        <f>IF(DmartSalesData[[#This Row],[sales]]&gt;4000,"High Category",IF(DmartSalesData[[#This Row],[sales]]&gt;2000,"Medium Category","Low Category"))</f>
        <v>Low Category</v>
      </c>
      <c r="G5799" s="2">
        <v>0.02</v>
      </c>
      <c r="H5799" s="24">
        <f t="shared" si="180"/>
        <v>21.070799999999998</v>
      </c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63" t="str">
        <f>IF(AND(DmartSalesData[[#This Row],[sales]]&gt;3000,DmartSalesData[[#This Row],[profit]]&gt;500),"Good","Not Good")</f>
        <v>Not Good</v>
      </c>
      <c r="R5799" s="73">
        <f>YEAR(DmartSalesData[[#This Row],[order_date]])</f>
        <v>2023</v>
      </c>
      <c r="S5799" s="73"/>
    </row>
    <row r="5800" spans="1:19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 t="str">
        <f>IF(DmartSalesData[[#This Row],[sales]]&gt;4000,"High Category",IF(DmartSalesData[[#This Row],[sales]]&gt;2000,"Medium Category","Low Category"))</f>
        <v>Medium Category</v>
      </c>
      <c r="G5800" s="2">
        <v>0.14000000000000001</v>
      </c>
      <c r="H5800" s="24">
        <f t="shared" si="180"/>
        <v>443.28480000000008</v>
      </c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63" t="str">
        <f>IF(AND(DmartSalesData[[#This Row],[sales]]&gt;3000,DmartSalesData[[#This Row],[profit]]&gt;500),"Good","Not Good")</f>
        <v>Good</v>
      </c>
      <c r="R5800" s="73">
        <f>YEAR(DmartSalesData[[#This Row],[order_date]])</f>
        <v>2024</v>
      </c>
      <c r="S5800" s="73"/>
    </row>
    <row r="5801" spans="1:19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 t="str">
        <f>IF(DmartSalesData[[#This Row],[sales]]&gt;4000,"High Category",IF(DmartSalesData[[#This Row],[sales]]&gt;2000,"Medium Category","Low Category"))</f>
        <v>Medium Category</v>
      </c>
      <c r="G5801" s="2">
        <v>7.0000000000000007E-2</v>
      </c>
      <c r="H5801" s="24">
        <f t="shared" si="180"/>
        <v>193.61020000000002</v>
      </c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63" t="str">
        <f>IF(AND(DmartSalesData[[#This Row],[sales]]&gt;3000,DmartSalesData[[#This Row],[profit]]&gt;500),"Good","Not Good")</f>
        <v>Not Good</v>
      </c>
      <c r="R5801" s="73">
        <f>YEAR(DmartSalesData[[#This Row],[order_date]])</f>
        <v>2024</v>
      </c>
      <c r="S5801" s="73"/>
    </row>
    <row r="5802" spans="1:19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 t="str">
        <f>IF(DmartSalesData[[#This Row],[sales]]&gt;4000,"High Category",IF(DmartSalesData[[#This Row],[sales]]&gt;2000,"Medium Category","Low Category"))</f>
        <v>Low Category</v>
      </c>
      <c r="G5802" s="2">
        <v>0.05</v>
      </c>
      <c r="H5802" s="24">
        <f t="shared" si="180"/>
        <v>7.3360000000000003</v>
      </c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63" t="str">
        <f>IF(AND(DmartSalesData[[#This Row],[sales]]&gt;3000,DmartSalesData[[#This Row],[profit]]&gt;500),"Good","Not Good")</f>
        <v>Not Good</v>
      </c>
      <c r="R5802" s="73">
        <f>YEAR(DmartSalesData[[#This Row],[order_date]])</f>
        <v>2024</v>
      </c>
      <c r="S5802" s="73"/>
    </row>
    <row r="5803" spans="1:19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 t="str">
        <f>IF(DmartSalesData[[#This Row],[sales]]&gt;4000,"High Category",IF(DmartSalesData[[#This Row],[sales]]&gt;2000,"Medium Category","Low Category"))</f>
        <v>Medium Category</v>
      </c>
      <c r="G5803" s="2">
        <v>0.22</v>
      </c>
      <c r="H5803" s="24">
        <f t="shared" si="180"/>
        <v>444.28120000000001</v>
      </c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63" t="str">
        <f>IF(AND(DmartSalesData[[#This Row],[sales]]&gt;3000,DmartSalesData[[#This Row],[profit]]&gt;500),"Good","Not Good")</f>
        <v>Not Good</v>
      </c>
      <c r="R5803" s="73">
        <f>YEAR(DmartSalesData[[#This Row],[order_date]])</f>
        <v>2024</v>
      </c>
      <c r="S5803" s="73"/>
    </row>
    <row r="5804" spans="1:19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 t="str">
        <f>IF(DmartSalesData[[#This Row],[sales]]&gt;4000,"High Category",IF(DmartSalesData[[#This Row],[sales]]&gt;2000,"Medium Category","Low Category"))</f>
        <v>High Category</v>
      </c>
      <c r="G5804" s="2">
        <v>0.14000000000000001</v>
      </c>
      <c r="H5804" s="24">
        <f t="shared" si="180"/>
        <v>635.99060000000009</v>
      </c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63" t="str">
        <f>IF(AND(DmartSalesData[[#This Row],[sales]]&gt;3000,DmartSalesData[[#This Row],[profit]]&gt;500),"Good","Not Good")</f>
        <v>Good</v>
      </c>
      <c r="R5804" s="73">
        <f>YEAR(DmartSalesData[[#This Row],[order_date]])</f>
        <v>2023</v>
      </c>
      <c r="S5804" s="73"/>
    </row>
    <row r="5805" spans="1:19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 t="str">
        <f>IF(DmartSalesData[[#This Row],[sales]]&gt;4000,"High Category",IF(DmartSalesData[[#This Row],[sales]]&gt;2000,"Medium Category","Low Category"))</f>
        <v>High Category</v>
      </c>
      <c r="G5805" s="2">
        <v>0.08</v>
      </c>
      <c r="H5805" s="24">
        <f t="shared" si="180"/>
        <v>360.15680000000003</v>
      </c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63" t="str">
        <f>IF(AND(DmartSalesData[[#This Row],[sales]]&gt;3000,DmartSalesData[[#This Row],[profit]]&gt;500),"Good","Not Good")</f>
        <v>Good</v>
      </c>
      <c r="R5805" s="73">
        <f>YEAR(DmartSalesData[[#This Row],[order_date]])</f>
        <v>2024</v>
      </c>
      <c r="S5805" s="73"/>
    </row>
    <row r="5806" spans="1:19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 t="str">
        <f>IF(DmartSalesData[[#This Row],[sales]]&gt;4000,"High Category",IF(DmartSalesData[[#This Row],[sales]]&gt;2000,"Medium Category","Low Category"))</f>
        <v>Low Category</v>
      </c>
      <c r="G5806" s="2">
        <v>0.26</v>
      </c>
      <c r="H5806" s="24">
        <f t="shared" si="180"/>
        <v>285.77640000000002</v>
      </c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63" t="str">
        <f>IF(AND(DmartSalesData[[#This Row],[sales]]&gt;3000,DmartSalesData[[#This Row],[profit]]&gt;500),"Good","Not Good")</f>
        <v>Not Good</v>
      </c>
      <c r="R5806" s="73">
        <f>YEAR(DmartSalesData[[#This Row],[order_date]])</f>
        <v>2024</v>
      </c>
      <c r="S5806" s="73"/>
    </row>
    <row r="5807" spans="1:19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 t="str">
        <f>IF(DmartSalesData[[#This Row],[sales]]&gt;4000,"High Category",IF(DmartSalesData[[#This Row],[sales]]&gt;2000,"Medium Category","Low Category"))</f>
        <v>Low Category</v>
      </c>
      <c r="G5807" s="2">
        <v>0.39</v>
      </c>
      <c r="H5807" s="24">
        <f t="shared" si="180"/>
        <v>768.93179999999995</v>
      </c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63" t="str">
        <f>IF(AND(DmartSalesData[[#This Row],[sales]]&gt;3000,DmartSalesData[[#This Row],[profit]]&gt;500),"Good","Not Good")</f>
        <v>Not Good</v>
      </c>
      <c r="R5807" s="73">
        <f>YEAR(DmartSalesData[[#This Row],[order_date]])</f>
        <v>2023</v>
      </c>
      <c r="S5807" s="73"/>
    </row>
    <row r="5808" spans="1:19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 t="str">
        <f>IF(DmartSalesData[[#This Row],[sales]]&gt;4000,"High Category",IF(DmartSalesData[[#This Row],[sales]]&gt;2000,"Medium Category","Low Category"))</f>
        <v>Medium Category</v>
      </c>
      <c r="G5808" s="2">
        <v>0.37</v>
      </c>
      <c r="H5808" s="24">
        <f t="shared" si="180"/>
        <v>1052.9422999999999</v>
      </c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63" t="str">
        <f>IF(AND(DmartSalesData[[#This Row],[sales]]&gt;3000,DmartSalesData[[#This Row],[profit]]&gt;500),"Good","Not Good")</f>
        <v>Not Good</v>
      </c>
      <c r="R5808" s="73">
        <f>YEAR(DmartSalesData[[#This Row],[order_date]])</f>
        <v>2024</v>
      </c>
      <c r="S5808" s="73"/>
    </row>
    <row r="5809" spans="1:19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 t="str">
        <f>IF(DmartSalesData[[#This Row],[sales]]&gt;4000,"High Category",IF(DmartSalesData[[#This Row],[sales]]&gt;2000,"Medium Category","Low Category"))</f>
        <v>High Category</v>
      </c>
      <c r="G5809" s="2">
        <v>0.13</v>
      </c>
      <c r="H5809" s="24">
        <f t="shared" si="180"/>
        <v>556.22320000000002</v>
      </c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63" t="str">
        <f>IF(AND(DmartSalesData[[#This Row],[sales]]&gt;3000,DmartSalesData[[#This Row],[profit]]&gt;500),"Good","Not Good")</f>
        <v>Good</v>
      </c>
      <c r="R5809" s="73">
        <f>YEAR(DmartSalesData[[#This Row],[order_date]])</f>
        <v>2023</v>
      </c>
      <c r="S5809" s="73"/>
    </row>
    <row r="5810" spans="1:19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 t="str">
        <f>IF(DmartSalesData[[#This Row],[sales]]&gt;4000,"High Category",IF(DmartSalesData[[#This Row],[sales]]&gt;2000,"Medium Category","Low Category"))</f>
        <v>Medium Category</v>
      </c>
      <c r="G5810" s="2">
        <v>0.13</v>
      </c>
      <c r="H5810" s="24">
        <f t="shared" si="180"/>
        <v>351.88010000000003</v>
      </c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63" t="str">
        <f>IF(AND(DmartSalesData[[#This Row],[sales]]&gt;3000,DmartSalesData[[#This Row],[profit]]&gt;500),"Good","Not Good")</f>
        <v>Not Good</v>
      </c>
      <c r="R5810" s="73">
        <f>YEAR(DmartSalesData[[#This Row],[order_date]])</f>
        <v>2023</v>
      </c>
      <c r="S5810" s="73"/>
    </row>
    <row r="5811" spans="1:19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 t="str">
        <f>IF(DmartSalesData[[#This Row],[sales]]&gt;4000,"High Category",IF(DmartSalesData[[#This Row],[sales]]&gt;2000,"Medium Category","Low Category"))</f>
        <v>High Category</v>
      </c>
      <c r="G5811" s="2">
        <v>0.37</v>
      </c>
      <c r="H5811" s="24">
        <f t="shared" si="180"/>
        <v>1792.3466000000001</v>
      </c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63" t="str">
        <f>IF(AND(DmartSalesData[[#This Row],[sales]]&gt;3000,DmartSalesData[[#This Row],[profit]]&gt;500),"Good","Not Good")</f>
        <v>Good</v>
      </c>
      <c r="R5811" s="73">
        <f>YEAR(DmartSalesData[[#This Row],[order_date]])</f>
        <v>2023</v>
      </c>
      <c r="S5811" s="73"/>
    </row>
    <row r="5812" spans="1:19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 t="str">
        <f>IF(DmartSalesData[[#This Row],[sales]]&gt;4000,"High Category",IF(DmartSalesData[[#This Row],[sales]]&gt;2000,"Medium Category","Low Category"))</f>
        <v>High Category</v>
      </c>
      <c r="G5812" s="2">
        <v>0.28000000000000003</v>
      </c>
      <c r="H5812" s="24">
        <f t="shared" si="180"/>
        <v>1124.3008000000002</v>
      </c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63" t="str">
        <f>IF(AND(DmartSalesData[[#This Row],[sales]]&gt;3000,DmartSalesData[[#This Row],[profit]]&gt;500),"Good","Not Good")</f>
        <v>Good</v>
      </c>
      <c r="R5812" s="73">
        <f>YEAR(DmartSalesData[[#This Row],[order_date]])</f>
        <v>2023</v>
      </c>
      <c r="S5812" s="73"/>
    </row>
    <row r="5813" spans="1:19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 t="str">
        <f>IF(DmartSalesData[[#This Row],[sales]]&gt;4000,"High Category",IF(DmartSalesData[[#This Row],[sales]]&gt;2000,"Medium Category","Low Category"))</f>
        <v>High Category</v>
      </c>
      <c r="G5813" s="2">
        <v>0.37</v>
      </c>
      <c r="H5813" s="24">
        <f t="shared" si="180"/>
        <v>1764.9554999999998</v>
      </c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63" t="str">
        <f>IF(AND(DmartSalesData[[#This Row],[sales]]&gt;3000,DmartSalesData[[#This Row],[profit]]&gt;500),"Good","Not Good")</f>
        <v>Good</v>
      </c>
      <c r="R5813" s="73">
        <f>YEAR(DmartSalesData[[#This Row],[order_date]])</f>
        <v>2024</v>
      </c>
      <c r="S5813" s="73"/>
    </row>
    <row r="5814" spans="1:19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 t="str">
        <f>IF(DmartSalesData[[#This Row],[sales]]&gt;4000,"High Category",IF(DmartSalesData[[#This Row],[sales]]&gt;2000,"Medium Category","Low Category"))</f>
        <v>Medium Category</v>
      </c>
      <c r="G5814" s="2">
        <v>0</v>
      </c>
      <c r="H5814" s="24">
        <f t="shared" si="180"/>
        <v>0</v>
      </c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63" t="str">
        <f>IF(AND(DmartSalesData[[#This Row],[sales]]&gt;3000,DmartSalesData[[#This Row],[profit]]&gt;500),"Good","Not Good")</f>
        <v>Not Good</v>
      </c>
      <c r="R5814" s="73">
        <f>YEAR(DmartSalesData[[#This Row],[order_date]])</f>
        <v>2024</v>
      </c>
      <c r="S5814" s="73"/>
    </row>
    <row r="5815" spans="1:19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 t="str">
        <f>IF(DmartSalesData[[#This Row],[sales]]&gt;4000,"High Category",IF(DmartSalesData[[#This Row],[sales]]&gt;2000,"Medium Category","Low Category"))</f>
        <v>High Category</v>
      </c>
      <c r="G5815" s="2">
        <v>0.04</v>
      </c>
      <c r="H5815" s="24">
        <f t="shared" si="180"/>
        <v>176.01439999999999</v>
      </c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63" t="str">
        <f>IF(AND(DmartSalesData[[#This Row],[sales]]&gt;3000,DmartSalesData[[#This Row],[profit]]&gt;500),"Good","Not Good")</f>
        <v>Good</v>
      </c>
      <c r="R5815" s="73">
        <f>YEAR(DmartSalesData[[#This Row],[order_date]])</f>
        <v>2024</v>
      </c>
      <c r="S5815" s="73"/>
    </row>
    <row r="5816" spans="1:19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 t="str">
        <f>IF(DmartSalesData[[#This Row],[sales]]&gt;4000,"High Category",IF(DmartSalesData[[#This Row],[sales]]&gt;2000,"Medium Category","Low Category"))</f>
        <v>High Category</v>
      </c>
      <c r="G5816" s="2">
        <v>0.4</v>
      </c>
      <c r="H5816" s="24">
        <f t="shared" si="180"/>
        <v>1668.768</v>
      </c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63" t="str">
        <f>IF(AND(DmartSalesData[[#This Row],[sales]]&gt;3000,DmartSalesData[[#This Row],[profit]]&gt;500),"Good","Not Good")</f>
        <v>Good</v>
      </c>
      <c r="R5816" s="73">
        <f>YEAR(DmartSalesData[[#This Row],[order_date]])</f>
        <v>2023</v>
      </c>
      <c r="S5816" s="73"/>
    </row>
    <row r="5817" spans="1:19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 t="str">
        <f>IF(DmartSalesData[[#This Row],[sales]]&gt;4000,"High Category",IF(DmartSalesData[[#This Row],[sales]]&gt;2000,"Medium Category","Low Category"))</f>
        <v>Low Category</v>
      </c>
      <c r="G5817" s="2">
        <v>0.43</v>
      </c>
      <c r="H5817" s="24">
        <f t="shared" si="180"/>
        <v>577.8383</v>
      </c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63" t="str">
        <f>IF(AND(DmartSalesData[[#This Row],[sales]]&gt;3000,DmartSalesData[[#This Row],[profit]]&gt;500),"Good","Not Good")</f>
        <v>Not Good</v>
      </c>
      <c r="R5817" s="73">
        <f>YEAR(DmartSalesData[[#This Row],[order_date]])</f>
        <v>2023</v>
      </c>
      <c r="S5817" s="73"/>
    </row>
    <row r="5818" spans="1:19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 t="str">
        <f>IF(DmartSalesData[[#This Row],[sales]]&gt;4000,"High Category",IF(DmartSalesData[[#This Row],[sales]]&gt;2000,"Medium Category","Low Category"))</f>
        <v>Low Category</v>
      </c>
      <c r="G5818" s="2">
        <v>0.17</v>
      </c>
      <c r="H5818" s="24">
        <f t="shared" si="180"/>
        <v>208.20410000000001</v>
      </c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63" t="str">
        <f>IF(AND(DmartSalesData[[#This Row],[sales]]&gt;3000,DmartSalesData[[#This Row],[profit]]&gt;500),"Good","Not Good")</f>
        <v>Not Good</v>
      </c>
      <c r="R5818" s="73">
        <f>YEAR(DmartSalesData[[#This Row],[order_date]])</f>
        <v>2024</v>
      </c>
      <c r="S5818" s="73"/>
    </row>
    <row r="5819" spans="1:19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 t="str">
        <f>IF(DmartSalesData[[#This Row],[sales]]&gt;4000,"High Category",IF(DmartSalesData[[#This Row],[sales]]&gt;2000,"Medium Category","Low Category"))</f>
        <v>High Category</v>
      </c>
      <c r="G5819" s="2">
        <v>0.48</v>
      </c>
      <c r="H5819" s="24">
        <f t="shared" si="180"/>
        <v>2081.0303999999996</v>
      </c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63" t="str">
        <f>IF(AND(DmartSalesData[[#This Row],[sales]]&gt;3000,DmartSalesData[[#This Row],[profit]]&gt;500),"Good","Not Good")</f>
        <v>Good</v>
      </c>
      <c r="R5819" s="73">
        <f>YEAR(DmartSalesData[[#This Row],[order_date]])</f>
        <v>2023</v>
      </c>
      <c r="S5819" s="73"/>
    </row>
    <row r="5820" spans="1:19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 t="str">
        <f>IF(DmartSalesData[[#This Row],[sales]]&gt;4000,"High Category",IF(DmartSalesData[[#This Row],[sales]]&gt;2000,"Medium Category","Low Category"))</f>
        <v>Low Category</v>
      </c>
      <c r="G5820" s="2">
        <v>0.15</v>
      </c>
      <c r="H5820" s="24">
        <f t="shared" si="180"/>
        <v>77.237999999999985</v>
      </c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63" t="str">
        <f>IF(AND(DmartSalesData[[#This Row],[sales]]&gt;3000,DmartSalesData[[#This Row],[profit]]&gt;500),"Good","Not Good")</f>
        <v>Not Good</v>
      </c>
      <c r="R5820" s="73">
        <f>YEAR(DmartSalesData[[#This Row],[order_date]])</f>
        <v>2024</v>
      </c>
      <c r="S5820" s="73"/>
    </row>
    <row r="5821" spans="1:19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 t="str">
        <f>IF(DmartSalesData[[#This Row],[sales]]&gt;4000,"High Category",IF(DmartSalesData[[#This Row],[sales]]&gt;2000,"Medium Category","Low Category"))</f>
        <v>Medium Category</v>
      </c>
      <c r="G5821" s="2">
        <v>0.45</v>
      </c>
      <c r="H5821" s="24">
        <f t="shared" si="180"/>
        <v>945.88200000000006</v>
      </c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63" t="str">
        <f>IF(AND(DmartSalesData[[#This Row],[sales]]&gt;3000,DmartSalesData[[#This Row],[profit]]&gt;500),"Good","Not Good")</f>
        <v>Not Good</v>
      </c>
      <c r="R5821" s="73">
        <f>YEAR(DmartSalesData[[#This Row],[order_date]])</f>
        <v>2023</v>
      </c>
      <c r="S5821" s="73"/>
    </row>
    <row r="5822" spans="1:19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 t="str">
        <f>IF(DmartSalesData[[#This Row],[sales]]&gt;4000,"High Category",IF(DmartSalesData[[#This Row],[sales]]&gt;2000,"Medium Category","Low Category"))</f>
        <v>High Category</v>
      </c>
      <c r="G5822" s="2">
        <v>0.21</v>
      </c>
      <c r="H5822" s="24">
        <f t="shared" si="180"/>
        <v>865.45619999999997</v>
      </c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63" t="str">
        <f>IF(AND(DmartSalesData[[#This Row],[sales]]&gt;3000,DmartSalesData[[#This Row],[profit]]&gt;500),"Good","Not Good")</f>
        <v>Good</v>
      </c>
      <c r="R5822" s="73">
        <f>YEAR(DmartSalesData[[#This Row],[order_date]])</f>
        <v>2024</v>
      </c>
      <c r="S5822" s="73"/>
    </row>
    <row r="5823" spans="1:19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 t="str">
        <f>IF(DmartSalesData[[#This Row],[sales]]&gt;4000,"High Category",IF(DmartSalesData[[#This Row],[sales]]&gt;2000,"Medium Category","Low Category"))</f>
        <v>High Category</v>
      </c>
      <c r="G5823" s="2">
        <v>0.28000000000000003</v>
      </c>
      <c r="H5823" s="24">
        <f t="shared" si="180"/>
        <v>1143.7636</v>
      </c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63" t="str">
        <f>IF(AND(DmartSalesData[[#This Row],[sales]]&gt;3000,DmartSalesData[[#This Row],[profit]]&gt;500),"Good","Not Good")</f>
        <v>Good</v>
      </c>
      <c r="R5823" s="73">
        <f>YEAR(DmartSalesData[[#This Row],[order_date]])</f>
        <v>2024</v>
      </c>
      <c r="S5823" s="73"/>
    </row>
    <row r="5824" spans="1:19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 t="str">
        <f>IF(DmartSalesData[[#This Row],[sales]]&gt;4000,"High Category",IF(DmartSalesData[[#This Row],[sales]]&gt;2000,"Medium Category","Low Category"))</f>
        <v>Low Category</v>
      </c>
      <c r="G5824" s="2">
        <v>0.32</v>
      </c>
      <c r="H5824" s="24">
        <f t="shared" si="180"/>
        <v>249.61279999999999</v>
      </c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63" t="str">
        <f>IF(AND(DmartSalesData[[#This Row],[sales]]&gt;3000,DmartSalesData[[#This Row],[profit]]&gt;500),"Good","Not Good")</f>
        <v>Not Good</v>
      </c>
      <c r="R5824" s="73">
        <f>YEAR(DmartSalesData[[#This Row],[order_date]])</f>
        <v>2023</v>
      </c>
      <c r="S5824" s="73"/>
    </row>
    <row r="5825" spans="1:19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 t="str">
        <f>IF(DmartSalesData[[#This Row],[sales]]&gt;4000,"High Category",IF(DmartSalesData[[#This Row],[sales]]&gt;2000,"Medium Category","Low Category"))</f>
        <v>Medium Category</v>
      </c>
      <c r="G5825" s="2">
        <v>7.0000000000000007E-2</v>
      </c>
      <c r="H5825" s="24">
        <f t="shared" si="180"/>
        <v>174.28460000000004</v>
      </c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63" t="str">
        <f>IF(AND(DmartSalesData[[#This Row],[sales]]&gt;3000,DmartSalesData[[#This Row],[profit]]&gt;500),"Good","Not Good")</f>
        <v>Not Good</v>
      </c>
      <c r="R5825" s="73">
        <f>YEAR(DmartSalesData[[#This Row],[order_date]])</f>
        <v>2023</v>
      </c>
      <c r="S5825" s="73"/>
    </row>
    <row r="5826" spans="1:19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 t="str">
        <f>IF(DmartSalesData[[#This Row],[sales]]&gt;4000,"High Category",IF(DmartSalesData[[#This Row],[sales]]&gt;2000,"Medium Category","Low Category"))</f>
        <v>Medium Category</v>
      </c>
      <c r="G5826" s="2">
        <v>0.02</v>
      </c>
      <c r="H5826" s="24">
        <f t="shared" ref="H5826:H5889" si="182">E5826*G5826</f>
        <v>49.023599999999995</v>
      </c>
      <c r="I5826" s="2">
        <f t="shared" ref="I5826:I5889" si="183">E5826-H5826</f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63" t="str">
        <f>IF(AND(DmartSalesData[[#This Row],[sales]]&gt;3000,DmartSalesData[[#This Row],[profit]]&gt;500),"Good","Not Good")</f>
        <v>Not Good</v>
      </c>
      <c r="R5826" s="73">
        <f>YEAR(DmartSalesData[[#This Row],[order_date]])</f>
        <v>2024</v>
      </c>
      <c r="S5826" s="73"/>
    </row>
    <row r="5827" spans="1:19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 t="str">
        <f>IF(DmartSalesData[[#This Row],[sales]]&gt;4000,"High Category",IF(DmartSalesData[[#This Row],[sales]]&gt;2000,"Medium Category","Low Category"))</f>
        <v>Low Category</v>
      </c>
      <c r="G5827" s="2">
        <v>0.21</v>
      </c>
      <c r="H5827" s="24">
        <f t="shared" si="182"/>
        <v>354.11039999999997</v>
      </c>
      <c r="I5827" s="2">
        <f t="shared" si="183"/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63" t="str">
        <f>IF(AND(DmartSalesData[[#This Row],[sales]]&gt;3000,DmartSalesData[[#This Row],[profit]]&gt;500),"Good","Not Good")</f>
        <v>Not Good</v>
      </c>
      <c r="R5827" s="73">
        <f>YEAR(DmartSalesData[[#This Row],[order_date]])</f>
        <v>2023</v>
      </c>
      <c r="S5827" s="73"/>
    </row>
    <row r="5828" spans="1:19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 t="str">
        <f>IF(DmartSalesData[[#This Row],[sales]]&gt;4000,"High Category",IF(DmartSalesData[[#This Row],[sales]]&gt;2000,"Medium Category","Low Category"))</f>
        <v>High Category</v>
      </c>
      <c r="G5828" s="2">
        <v>0.08</v>
      </c>
      <c r="H5828" s="24">
        <f t="shared" si="182"/>
        <v>367.53519999999997</v>
      </c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63" t="str">
        <f>IF(AND(DmartSalesData[[#This Row],[sales]]&gt;3000,DmartSalesData[[#This Row],[profit]]&gt;500),"Good","Not Good")</f>
        <v>Good</v>
      </c>
      <c r="R5828" s="73">
        <f>YEAR(DmartSalesData[[#This Row],[order_date]])</f>
        <v>2024</v>
      </c>
      <c r="S5828" s="73"/>
    </row>
    <row r="5829" spans="1:19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 t="str">
        <f>IF(DmartSalesData[[#This Row],[sales]]&gt;4000,"High Category",IF(DmartSalesData[[#This Row],[sales]]&gt;2000,"Medium Category","Low Category"))</f>
        <v>Medium Category</v>
      </c>
      <c r="G5829" s="2">
        <v>0.27</v>
      </c>
      <c r="H5829" s="24">
        <f t="shared" si="182"/>
        <v>891.07560000000012</v>
      </c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63" t="str">
        <f>IF(AND(DmartSalesData[[#This Row],[sales]]&gt;3000,DmartSalesData[[#This Row],[profit]]&gt;500),"Good","Not Good")</f>
        <v>Good</v>
      </c>
      <c r="R5829" s="73">
        <f>YEAR(DmartSalesData[[#This Row],[order_date]])</f>
        <v>2024</v>
      </c>
      <c r="S5829" s="73"/>
    </row>
    <row r="5830" spans="1:19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 t="str">
        <f>IF(DmartSalesData[[#This Row],[sales]]&gt;4000,"High Category",IF(DmartSalesData[[#This Row],[sales]]&gt;2000,"Medium Category","Low Category"))</f>
        <v>High Category</v>
      </c>
      <c r="G5830" s="2">
        <v>0.23</v>
      </c>
      <c r="H5830" s="24">
        <f t="shared" si="182"/>
        <v>1127.6716000000001</v>
      </c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63" t="str">
        <f>IF(AND(DmartSalesData[[#This Row],[sales]]&gt;3000,DmartSalesData[[#This Row],[profit]]&gt;500),"Good","Not Good")</f>
        <v>Good</v>
      </c>
      <c r="R5830" s="73">
        <f>YEAR(DmartSalesData[[#This Row],[order_date]])</f>
        <v>2024</v>
      </c>
      <c r="S5830" s="73"/>
    </row>
    <row r="5831" spans="1:19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 t="str">
        <f>IF(DmartSalesData[[#This Row],[sales]]&gt;4000,"High Category",IF(DmartSalesData[[#This Row],[sales]]&gt;2000,"Medium Category","Low Category"))</f>
        <v>Low Category</v>
      </c>
      <c r="G5831" s="2">
        <v>0.06</v>
      </c>
      <c r="H5831" s="24">
        <f t="shared" si="182"/>
        <v>25.628999999999998</v>
      </c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63" t="str">
        <f>IF(AND(DmartSalesData[[#This Row],[sales]]&gt;3000,DmartSalesData[[#This Row],[profit]]&gt;500),"Good","Not Good")</f>
        <v>Not Good</v>
      </c>
      <c r="R5831" s="73">
        <f>YEAR(DmartSalesData[[#This Row],[order_date]])</f>
        <v>2023</v>
      </c>
      <c r="S5831" s="73"/>
    </row>
    <row r="5832" spans="1:19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 t="str">
        <f>IF(DmartSalesData[[#This Row],[sales]]&gt;4000,"High Category",IF(DmartSalesData[[#This Row],[sales]]&gt;2000,"Medium Category","Low Category"))</f>
        <v>Medium Category</v>
      </c>
      <c r="G5832" s="2">
        <v>0.33</v>
      </c>
      <c r="H5832" s="24">
        <f t="shared" si="182"/>
        <v>670.66560000000004</v>
      </c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63" t="str">
        <f>IF(AND(DmartSalesData[[#This Row],[sales]]&gt;3000,DmartSalesData[[#This Row],[profit]]&gt;500),"Good","Not Good")</f>
        <v>Not Good</v>
      </c>
      <c r="R5832" s="73">
        <f>YEAR(DmartSalesData[[#This Row],[order_date]])</f>
        <v>2024</v>
      </c>
      <c r="S5832" s="73"/>
    </row>
    <row r="5833" spans="1:19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 t="str">
        <f>IF(DmartSalesData[[#This Row],[sales]]&gt;4000,"High Category",IF(DmartSalesData[[#This Row],[sales]]&gt;2000,"Medium Category","Low Category"))</f>
        <v>High Category</v>
      </c>
      <c r="G5833" s="2">
        <v>0.01</v>
      </c>
      <c r="H5833" s="24">
        <f t="shared" si="182"/>
        <v>41.921700000000001</v>
      </c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63" t="str">
        <f>IF(AND(DmartSalesData[[#This Row],[sales]]&gt;3000,DmartSalesData[[#This Row],[profit]]&gt;500),"Good","Not Good")</f>
        <v>Good</v>
      </c>
      <c r="R5833" s="73">
        <f>YEAR(DmartSalesData[[#This Row],[order_date]])</f>
        <v>2023</v>
      </c>
      <c r="S5833" s="73"/>
    </row>
    <row r="5834" spans="1:19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 t="str">
        <f>IF(DmartSalesData[[#This Row],[sales]]&gt;4000,"High Category",IF(DmartSalesData[[#This Row],[sales]]&gt;2000,"Medium Category","Low Category"))</f>
        <v>Medium Category</v>
      </c>
      <c r="G5834" s="2">
        <v>0.06</v>
      </c>
      <c r="H5834" s="24">
        <f t="shared" si="182"/>
        <v>130.2696</v>
      </c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63" t="str">
        <f>IF(AND(DmartSalesData[[#This Row],[sales]]&gt;3000,DmartSalesData[[#This Row],[profit]]&gt;500),"Good","Not Good")</f>
        <v>Not Good</v>
      </c>
      <c r="R5834" s="73">
        <f>YEAR(DmartSalesData[[#This Row],[order_date]])</f>
        <v>2024</v>
      </c>
      <c r="S5834" s="73"/>
    </row>
    <row r="5835" spans="1:19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 t="str">
        <f>IF(DmartSalesData[[#This Row],[sales]]&gt;4000,"High Category",IF(DmartSalesData[[#This Row],[sales]]&gt;2000,"Medium Category","Low Category"))</f>
        <v>Low Category</v>
      </c>
      <c r="G5835" s="2">
        <v>0.35</v>
      </c>
      <c r="H5835" s="24">
        <f t="shared" si="182"/>
        <v>484.12</v>
      </c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63" t="str">
        <f>IF(AND(DmartSalesData[[#This Row],[sales]]&gt;3000,DmartSalesData[[#This Row],[profit]]&gt;500),"Good","Not Good")</f>
        <v>Not Good</v>
      </c>
      <c r="R5835" s="73">
        <f>YEAR(DmartSalesData[[#This Row],[order_date]])</f>
        <v>2024</v>
      </c>
      <c r="S5835" s="73"/>
    </row>
    <row r="5836" spans="1:19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 t="str">
        <f>IF(DmartSalesData[[#This Row],[sales]]&gt;4000,"High Category",IF(DmartSalesData[[#This Row],[sales]]&gt;2000,"Medium Category","Low Category"))</f>
        <v>High Category</v>
      </c>
      <c r="G5836" s="2">
        <v>0.26</v>
      </c>
      <c r="H5836" s="24">
        <f t="shared" si="182"/>
        <v>1297.2076000000002</v>
      </c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63" t="str">
        <f>IF(AND(DmartSalesData[[#This Row],[sales]]&gt;3000,DmartSalesData[[#This Row],[profit]]&gt;500),"Good","Not Good")</f>
        <v>Good</v>
      </c>
      <c r="R5836" s="73">
        <f>YEAR(DmartSalesData[[#This Row],[order_date]])</f>
        <v>2024</v>
      </c>
      <c r="S5836" s="73"/>
    </row>
    <row r="5837" spans="1:19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 t="str">
        <f>IF(DmartSalesData[[#This Row],[sales]]&gt;4000,"High Category",IF(DmartSalesData[[#This Row],[sales]]&gt;2000,"Medium Category","Low Category"))</f>
        <v>High Category</v>
      </c>
      <c r="G5837" s="2">
        <v>0.14000000000000001</v>
      </c>
      <c r="H5837" s="24">
        <f t="shared" si="182"/>
        <v>612.96340000000009</v>
      </c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63" t="str">
        <f>IF(AND(DmartSalesData[[#This Row],[sales]]&gt;3000,DmartSalesData[[#This Row],[profit]]&gt;500),"Good","Not Good")</f>
        <v>Good</v>
      </c>
      <c r="R5837" s="73">
        <f>YEAR(DmartSalesData[[#This Row],[order_date]])</f>
        <v>2023</v>
      </c>
      <c r="S5837" s="73"/>
    </row>
    <row r="5838" spans="1:19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 t="str">
        <f>IF(DmartSalesData[[#This Row],[sales]]&gt;4000,"High Category",IF(DmartSalesData[[#This Row],[sales]]&gt;2000,"Medium Category","Low Category"))</f>
        <v>Medium Category</v>
      </c>
      <c r="G5838" s="2">
        <v>0.09</v>
      </c>
      <c r="H5838" s="24">
        <f t="shared" si="182"/>
        <v>249.99479999999997</v>
      </c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63" t="str">
        <f>IF(AND(DmartSalesData[[#This Row],[sales]]&gt;3000,DmartSalesData[[#This Row],[profit]]&gt;500),"Good","Not Good")</f>
        <v>Not Good</v>
      </c>
      <c r="R5838" s="73">
        <f>YEAR(DmartSalesData[[#This Row],[order_date]])</f>
        <v>2024</v>
      </c>
      <c r="S5838" s="73"/>
    </row>
    <row r="5839" spans="1:19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 t="str">
        <f>IF(DmartSalesData[[#This Row],[sales]]&gt;4000,"High Category",IF(DmartSalesData[[#This Row],[sales]]&gt;2000,"Medium Category","Low Category"))</f>
        <v>Medium Category</v>
      </c>
      <c r="G5839" s="2">
        <v>0.32</v>
      </c>
      <c r="H5839" s="24">
        <f t="shared" si="182"/>
        <v>912.76160000000004</v>
      </c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63" t="str">
        <f>IF(AND(DmartSalesData[[#This Row],[sales]]&gt;3000,DmartSalesData[[#This Row],[profit]]&gt;500),"Good","Not Good")</f>
        <v>Not Good</v>
      </c>
      <c r="R5839" s="73">
        <f>YEAR(DmartSalesData[[#This Row],[order_date]])</f>
        <v>2024</v>
      </c>
      <c r="S5839" s="73"/>
    </row>
    <row r="5840" spans="1:19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 t="str">
        <f>IF(DmartSalesData[[#This Row],[sales]]&gt;4000,"High Category",IF(DmartSalesData[[#This Row],[sales]]&gt;2000,"Medium Category","Low Category"))</f>
        <v>Low Category</v>
      </c>
      <c r="G5840" s="2">
        <v>0.1</v>
      </c>
      <c r="H5840" s="24">
        <f t="shared" si="182"/>
        <v>13.363</v>
      </c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63" t="str">
        <f>IF(AND(DmartSalesData[[#This Row],[sales]]&gt;3000,DmartSalesData[[#This Row],[profit]]&gt;500),"Good","Not Good")</f>
        <v>Not Good</v>
      </c>
      <c r="R5840" s="73">
        <f>YEAR(DmartSalesData[[#This Row],[order_date]])</f>
        <v>2024</v>
      </c>
      <c r="S5840" s="73"/>
    </row>
    <row r="5841" spans="1:19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 t="str">
        <f>IF(DmartSalesData[[#This Row],[sales]]&gt;4000,"High Category",IF(DmartSalesData[[#This Row],[sales]]&gt;2000,"Medium Category","Low Category"))</f>
        <v>High Category</v>
      </c>
      <c r="G5841" s="2">
        <v>0.49</v>
      </c>
      <c r="H5841" s="24">
        <f t="shared" si="182"/>
        <v>2404.3662999999997</v>
      </c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63" t="str">
        <f>IF(AND(DmartSalesData[[#This Row],[sales]]&gt;3000,DmartSalesData[[#This Row],[profit]]&gt;500),"Good","Not Good")</f>
        <v>Good</v>
      </c>
      <c r="R5841" s="73">
        <f>YEAR(DmartSalesData[[#This Row],[order_date]])</f>
        <v>2024</v>
      </c>
      <c r="S5841" s="73"/>
    </row>
    <row r="5842" spans="1:19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 t="str">
        <f>IF(DmartSalesData[[#This Row],[sales]]&gt;4000,"High Category",IF(DmartSalesData[[#This Row],[sales]]&gt;2000,"Medium Category","Low Category"))</f>
        <v>High Category</v>
      </c>
      <c r="G5842" s="2">
        <v>0.43</v>
      </c>
      <c r="H5842" s="24">
        <f t="shared" si="182"/>
        <v>1741.8654999999999</v>
      </c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63" t="str">
        <f>IF(AND(DmartSalesData[[#This Row],[sales]]&gt;3000,DmartSalesData[[#This Row],[profit]]&gt;500),"Good","Not Good")</f>
        <v>Good</v>
      </c>
      <c r="R5842" s="73">
        <f>YEAR(DmartSalesData[[#This Row],[order_date]])</f>
        <v>2024</v>
      </c>
      <c r="S5842" s="73"/>
    </row>
    <row r="5843" spans="1:19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 t="str">
        <f>IF(DmartSalesData[[#This Row],[sales]]&gt;4000,"High Category",IF(DmartSalesData[[#This Row],[sales]]&gt;2000,"Medium Category","Low Category"))</f>
        <v>Low Category</v>
      </c>
      <c r="G5843" s="2">
        <v>7.0000000000000007E-2</v>
      </c>
      <c r="H5843" s="24">
        <f t="shared" si="182"/>
        <v>19.597900000000003</v>
      </c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63" t="str">
        <f>IF(AND(DmartSalesData[[#This Row],[sales]]&gt;3000,DmartSalesData[[#This Row],[profit]]&gt;500),"Good","Not Good")</f>
        <v>Not Good</v>
      </c>
      <c r="R5843" s="73">
        <f>YEAR(DmartSalesData[[#This Row],[order_date]])</f>
        <v>2023</v>
      </c>
      <c r="S5843" s="73"/>
    </row>
    <row r="5844" spans="1:19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 t="str">
        <f>IF(DmartSalesData[[#This Row],[sales]]&gt;4000,"High Category",IF(DmartSalesData[[#This Row],[sales]]&gt;2000,"Medium Category","Low Category"))</f>
        <v>Low Category</v>
      </c>
      <c r="G5844" s="2">
        <v>0.43</v>
      </c>
      <c r="H5844" s="24">
        <f t="shared" si="182"/>
        <v>414.52859999999998</v>
      </c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63" t="str">
        <f>IF(AND(DmartSalesData[[#This Row],[sales]]&gt;3000,DmartSalesData[[#This Row],[profit]]&gt;500),"Good","Not Good")</f>
        <v>Not Good</v>
      </c>
      <c r="R5844" s="73">
        <f>YEAR(DmartSalesData[[#This Row],[order_date]])</f>
        <v>2024</v>
      </c>
      <c r="S5844" s="73"/>
    </row>
    <row r="5845" spans="1:19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 t="str">
        <f>IF(DmartSalesData[[#This Row],[sales]]&gt;4000,"High Category",IF(DmartSalesData[[#This Row],[sales]]&gt;2000,"Medium Category","Low Category"))</f>
        <v>High Category</v>
      </c>
      <c r="G5845" s="2">
        <v>0.17</v>
      </c>
      <c r="H5845" s="24">
        <f t="shared" si="182"/>
        <v>700.91850000000011</v>
      </c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63" t="str">
        <f>IF(AND(DmartSalesData[[#This Row],[sales]]&gt;3000,DmartSalesData[[#This Row],[profit]]&gt;500),"Good","Not Good")</f>
        <v>Good</v>
      </c>
      <c r="R5845" s="73">
        <f>YEAR(DmartSalesData[[#This Row],[order_date]])</f>
        <v>2024</v>
      </c>
      <c r="S5845" s="73"/>
    </row>
    <row r="5846" spans="1:19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 t="str">
        <f>IF(DmartSalesData[[#This Row],[sales]]&gt;4000,"High Category",IF(DmartSalesData[[#This Row],[sales]]&gt;2000,"Medium Category","Low Category"))</f>
        <v>Low Category</v>
      </c>
      <c r="G5846" s="2">
        <v>0.24</v>
      </c>
      <c r="H5846" s="24">
        <f t="shared" si="182"/>
        <v>126.1536</v>
      </c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63" t="str">
        <f>IF(AND(DmartSalesData[[#This Row],[sales]]&gt;3000,DmartSalesData[[#This Row],[profit]]&gt;500),"Good","Not Good")</f>
        <v>Not Good</v>
      </c>
      <c r="R5846" s="73">
        <f>YEAR(DmartSalesData[[#This Row],[order_date]])</f>
        <v>2023</v>
      </c>
      <c r="S5846" s="73"/>
    </row>
    <row r="5847" spans="1:19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 t="str">
        <f>IF(DmartSalesData[[#This Row],[sales]]&gt;4000,"High Category",IF(DmartSalesData[[#This Row],[sales]]&gt;2000,"Medium Category","Low Category"))</f>
        <v>High Category</v>
      </c>
      <c r="G5847" s="2">
        <v>7.0000000000000007E-2</v>
      </c>
      <c r="H5847" s="24">
        <f t="shared" si="182"/>
        <v>330.03250000000003</v>
      </c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63" t="str">
        <f>IF(AND(DmartSalesData[[#This Row],[sales]]&gt;3000,DmartSalesData[[#This Row],[profit]]&gt;500),"Good","Not Good")</f>
        <v>Good</v>
      </c>
      <c r="R5847" s="73">
        <f>YEAR(DmartSalesData[[#This Row],[order_date]])</f>
        <v>2024</v>
      </c>
      <c r="S5847" s="73"/>
    </row>
    <row r="5848" spans="1:19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 t="str">
        <f>IF(DmartSalesData[[#This Row],[sales]]&gt;4000,"High Category",IF(DmartSalesData[[#This Row],[sales]]&gt;2000,"Medium Category","Low Category"))</f>
        <v>High Category</v>
      </c>
      <c r="G5848" s="2">
        <v>0.06</v>
      </c>
      <c r="H5848" s="24">
        <f t="shared" si="182"/>
        <v>299.96820000000002</v>
      </c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63" t="str">
        <f>IF(AND(DmartSalesData[[#This Row],[sales]]&gt;3000,DmartSalesData[[#This Row],[profit]]&gt;500),"Good","Not Good")</f>
        <v>Good</v>
      </c>
      <c r="R5848" s="73">
        <f>YEAR(DmartSalesData[[#This Row],[order_date]])</f>
        <v>2024</v>
      </c>
      <c r="S5848" s="73"/>
    </row>
    <row r="5849" spans="1:19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 t="str">
        <f>IF(DmartSalesData[[#This Row],[sales]]&gt;4000,"High Category",IF(DmartSalesData[[#This Row],[sales]]&gt;2000,"Medium Category","Low Category"))</f>
        <v>High Category</v>
      </c>
      <c r="G5849" s="2">
        <v>0.43</v>
      </c>
      <c r="H5849" s="24">
        <f t="shared" si="182"/>
        <v>1910.7136000000003</v>
      </c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63" t="str">
        <f>IF(AND(DmartSalesData[[#This Row],[sales]]&gt;3000,DmartSalesData[[#This Row],[profit]]&gt;500),"Good","Not Good")</f>
        <v>Good</v>
      </c>
      <c r="R5849" s="73">
        <f>YEAR(DmartSalesData[[#This Row],[order_date]])</f>
        <v>2024</v>
      </c>
      <c r="S5849" s="73"/>
    </row>
    <row r="5850" spans="1:19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 t="str">
        <f>IF(DmartSalesData[[#This Row],[sales]]&gt;4000,"High Category",IF(DmartSalesData[[#This Row],[sales]]&gt;2000,"Medium Category","Low Category"))</f>
        <v>Medium Category</v>
      </c>
      <c r="G5850" s="2">
        <v>0.31</v>
      </c>
      <c r="H5850" s="24">
        <f t="shared" si="182"/>
        <v>1153.3953000000001</v>
      </c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63" t="str">
        <f>IF(AND(DmartSalesData[[#This Row],[sales]]&gt;3000,DmartSalesData[[#This Row],[profit]]&gt;500),"Good","Not Good")</f>
        <v>Good</v>
      </c>
      <c r="R5850" s="73">
        <f>YEAR(DmartSalesData[[#This Row],[order_date]])</f>
        <v>2023</v>
      </c>
      <c r="S5850" s="73"/>
    </row>
    <row r="5851" spans="1:19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 t="str">
        <f>IF(DmartSalesData[[#This Row],[sales]]&gt;4000,"High Category",IF(DmartSalesData[[#This Row],[sales]]&gt;2000,"Medium Category","Low Category"))</f>
        <v>Medium Category</v>
      </c>
      <c r="G5851" s="2">
        <v>0.23</v>
      </c>
      <c r="H5851" s="24">
        <f t="shared" si="182"/>
        <v>572.16639999999995</v>
      </c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63" t="str">
        <f>IF(AND(DmartSalesData[[#This Row],[sales]]&gt;3000,DmartSalesData[[#This Row],[profit]]&gt;500),"Good","Not Good")</f>
        <v>Not Good</v>
      </c>
      <c r="R5851" s="73">
        <f>YEAR(DmartSalesData[[#This Row],[order_date]])</f>
        <v>2024</v>
      </c>
      <c r="S5851" s="73"/>
    </row>
    <row r="5852" spans="1:19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 t="str">
        <f>IF(DmartSalesData[[#This Row],[sales]]&gt;4000,"High Category",IF(DmartSalesData[[#This Row],[sales]]&gt;2000,"Medium Category","Low Category"))</f>
        <v>Low Category</v>
      </c>
      <c r="G5852" s="2">
        <v>0.02</v>
      </c>
      <c r="H5852" s="24">
        <f t="shared" si="182"/>
        <v>10.077999999999999</v>
      </c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63" t="str">
        <f>IF(AND(DmartSalesData[[#This Row],[sales]]&gt;3000,DmartSalesData[[#This Row],[profit]]&gt;500),"Good","Not Good")</f>
        <v>Not Good</v>
      </c>
      <c r="R5852" s="73">
        <f>YEAR(DmartSalesData[[#This Row],[order_date]])</f>
        <v>2024</v>
      </c>
      <c r="S5852" s="73"/>
    </row>
    <row r="5853" spans="1:19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 t="str">
        <f>IF(DmartSalesData[[#This Row],[sales]]&gt;4000,"High Category",IF(DmartSalesData[[#This Row],[sales]]&gt;2000,"Medium Category","Low Category"))</f>
        <v>Medium Category</v>
      </c>
      <c r="G5853" s="2">
        <v>0.46</v>
      </c>
      <c r="H5853" s="24">
        <f t="shared" si="182"/>
        <v>1692.4274</v>
      </c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63" t="str">
        <f>IF(AND(DmartSalesData[[#This Row],[sales]]&gt;3000,DmartSalesData[[#This Row],[profit]]&gt;500),"Good","Not Good")</f>
        <v>Good</v>
      </c>
      <c r="R5853" s="73">
        <f>YEAR(DmartSalesData[[#This Row],[order_date]])</f>
        <v>2023</v>
      </c>
      <c r="S5853" s="73"/>
    </row>
    <row r="5854" spans="1:19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 t="str">
        <f>IF(DmartSalesData[[#This Row],[sales]]&gt;4000,"High Category",IF(DmartSalesData[[#This Row],[sales]]&gt;2000,"Medium Category","Low Category"))</f>
        <v>Medium Category</v>
      </c>
      <c r="G5854" s="2">
        <v>0.19</v>
      </c>
      <c r="H5854" s="24">
        <f t="shared" si="182"/>
        <v>388.48160000000001</v>
      </c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63" t="str">
        <f>IF(AND(DmartSalesData[[#This Row],[sales]]&gt;3000,DmartSalesData[[#This Row],[profit]]&gt;500),"Good","Not Good")</f>
        <v>Not Good</v>
      </c>
      <c r="R5854" s="73">
        <f>YEAR(DmartSalesData[[#This Row],[order_date]])</f>
        <v>2023</v>
      </c>
      <c r="S5854" s="73"/>
    </row>
    <row r="5855" spans="1:19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 t="str">
        <f>IF(DmartSalesData[[#This Row],[sales]]&gt;4000,"High Category",IF(DmartSalesData[[#This Row],[sales]]&gt;2000,"Medium Category","Low Category"))</f>
        <v>Medium Category</v>
      </c>
      <c r="G5855" s="2">
        <v>0.21</v>
      </c>
      <c r="H5855" s="24">
        <f t="shared" si="182"/>
        <v>607.76519999999994</v>
      </c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63" t="str">
        <f>IF(AND(DmartSalesData[[#This Row],[sales]]&gt;3000,DmartSalesData[[#This Row],[profit]]&gt;500),"Good","Not Good")</f>
        <v>Not Good</v>
      </c>
      <c r="R5855" s="73">
        <f>YEAR(DmartSalesData[[#This Row],[order_date]])</f>
        <v>2023</v>
      </c>
      <c r="S5855" s="73"/>
    </row>
    <row r="5856" spans="1:19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 t="str">
        <f>IF(DmartSalesData[[#This Row],[sales]]&gt;4000,"High Category",IF(DmartSalesData[[#This Row],[sales]]&gt;2000,"Medium Category","Low Category"))</f>
        <v>Low Category</v>
      </c>
      <c r="G5856" s="2">
        <v>0.14000000000000001</v>
      </c>
      <c r="H5856" s="24">
        <f t="shared" si="182"/>
        <v>215.2654</v>
      </c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63" t="str">
        <f>IF(AND(DmartSalesData[[#This Row],[sales]]&gt;3000,DmartSalesData[[#This Row],[profit]]&gt;500),"Good","Not Good")</f>
        <v>Not Good</v>
      </c>
      <c r="R5856" s="73">
        <f>YEAR(DmartSalesData[[#This Row],[order_date]])</f>
        <v>2023</v>
      </c>
      <c r="S5856" s="73"/>
    </row>
    <row r="5857" spans="1:19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 t="str">
        <f>IF(DmartSalesData[[#This Row],[sales]]&gt;4000,"High Category",IF(DmartSalesData[[#This Row],[sales]]&gt;2000,"Medium Category","Low Category"))</f>
        <v>Low Category</v>
      </c>
      <c r="G5857" s="2">
        <v>0.45</v>
      </c>
      <c r="H5857" s="24">
        <f t="shared" si="182"/>
        <v>578.952</v>
      </c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63" t="str">
        <f>IF(AND(DmartSalesData[[#This Row],[sales]]&gt;3000,DmartSalesData[[#This Row],[profit]]&gt;500),"Good","Not Good")</f>
        <v>Not Good</v>
      </c>
      <c r="R5857" s="73">
        <f>YEAR(DmartSalesData[[#This Row],[order_date]])</f>
        <v>2024</v>
      </c>
      <c r="S5857" s="73"/>
    </row>
    <row r="5858" spans="1:19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 t="str">
        <f>IF(DmartSalesData[[#This Row],[sales]]&gt;4000,"High Category",IF(DmartSalesData[[#This Row],[sales]]&gt;2000,"Medium Category","Low Category"))</f>
        <v>Low Category</v>
      </c>
      <c r="G5858" s="2">
        <v>0.17</v>
      </c>
      <c r="H5858" s="24">
        <f t="shared" si="182"/>
        <v>287.14019999999999</v>
      </c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63" t="str">
        <f>IF(AND(DmartSalesData[[#This Row],[sales]]&gt;3000,DmartSalesData[[#This Row],[profit]]&gt;500),"Good","Not Good")</f>
        <v>Not Good</v>
      </c>
      <c r="R5858" s="73">
        <f>YEAR(DmartSalesData[[#This Row],[order_date]])</f>
        <v>2024</v>
      </c>
      <c r="S5858" s="73"/>
    </row>
    <row r="5859" spans="1:19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 t="str">
        <f>IF(DmartSalesData[[#This Row],[sales]]&gt;4000,"High Category",IF(DmartSalesData[[#This Row],[sales]]&gt;2000,"Medium Category","Low Category"))</f>
        <v>High Category</v>
      </c>
      <c r="G5859" s="2">
        <v>0.09</v>
      </c>
      <c r="H5859" s="24">
        <f t="shared" si="182"/>
        <v>367.89839999999998</v>
      </c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63" t="str">
        <f>IF(AND(DmartSalesData[[#This Row],[sales]]&gt;3000,DmartSalesData[[#This Row],[profit]]&gt;500),"Good","Not Good")</f>
        <v>Not Good</v>
      </c>
      <c r="R5859" s="73">
        <f>YEAR(DmartSalesData[[#This Row],[order_date]])</f>
        <v>2024</v>
      </c>
      <c r="S5859" s="73"/>
    </row>
    <row r="5860" spans="1:19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 t="str">
        <f>IF(DmartSalesData[[#This Row],[sales]]&gt;4000,"High Category",IF(DmartSalesData[[#This Row],[sales]]&gt;2000,"Medium Category","Low Category"))</f>
        <v>Medium Category</v>
      </c>
      <c r="G5860" s="2">
        <v>0.25</v>
      </c>
      <c r="H5860" s="24">
        <f t="shared" si="182"/>
        <v>547.45249999999999</v>
      </c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63" t="str">
        <f>IF(AND(DmartSalesData[[#This Row],[sales]]&gt;3000,DmartSalesData[[#This Row],[profit]]&gt;500),"Good","Not Good")</f>
        <v>Not Good</v>
      </c>
      <c r="R5860" s="73">
        <f>YEAR(DmartSalesData[[#This Row],[order_date]])</f>
        <v>2024</v>
      </c>
      <c r="S5860" s="73"/>
    </row>
    <row r="5861" spans="1:19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 t="str">
        <f>IF(DmartSalesData[[#This Row],[sales]]&gt;4000,"High Category",IF(DmartSalesData[[#This Row],[sales]]&gt;2000,"Medium Category","Low Category"))</f>
        <v>Low Category</v>
      </c>
      <c r="G5861" s="2">
        <v>0.39</v>
      </c>
      <c r="H5861" s="24">
        <f t="shared" si="182"/>
        <v>634.67430000000002</v>
      </c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63" t="str">
        <f>IF(AND(DmartSalesData[[#This Row],[sales]]&gt;3000,DmartSalesData[[#This Row],[profit]]&gt;500),"Good","Not Good")</f>
        <v>Not Good</v>
      </c>
      <c r="R5861" s="73">
        <f>YEAR(DmartSalesData[[#This Row],[order_date]])</f>
        <v>2024</v>
      </c>
      <c r="S5861" s="73"/>
    </row>
    <row r="5862" spans="1:19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 t="str">
        <f>IF(DmartSalesData[[#This Row],[sales]]&gt;4000,"High Category",IF(DmartSalesData[[#This Row],[sales]]&gt;2000,"Medium Category","Low Category"))</f>
        <v>Medium Category</v>
      </c>
      <c r="G5862" s="2">
        <v>0.19</v>
      </c>
      <c r="H5862" s="24">
        <f t="shared" si="182"/>
        <v>422.09450000000004</v>
      </c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63" t="str">
        <f>IF(AND(DmartSalesData[[#This Row],[sales]]&gt;3000,DmartSalesData[[#This Row],[profit]]&gt;500),"Good","Not Good")</f>
        <v>Not Good</v>
      </c>
      <c r="R5862" s="73">
        <f>YEAR(DmartSalesData[[#This Row],[order_date]])</f>
        <v>2024</v>
      </c>
      <c r="S5862" s="73"/>
    </row>
    <row r="5863" spans="1:19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 t="str">
        <f>IF(DmartSalesData[[#This Row],[sales]]&gt;4000,"High Category",IF(DmartSalesData[[#This Row],[sales]]&gt;2000,"Medium Category","Low Category"))</f>
        <v>Low Category</v>
      </c>
      <c r="G5863" s="2">
        <v>0.33</v>
      </c>
      <c r="H5863" s="24">
        <f t="shared" si="182"/>
        <v>85.209299999999999</v>
      </c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63" t="str">
        <f>IF(AND(DmartSalesData[[#This Row],[sales]]&gt;3000,DmartSalesData[[#This Row],[profit]]&gt;500),"Good","Not Good")</f>
        <v>Not Good</v>
      </c>
      <c r="R5863" s="73">
        <f>YEAR(DmartSalesData[[#This Row],[order_date]])</f>
        <v>2024</v>
      </c>
      <c r="S5863" s="73"/>
    </row>
    <row r="5864" spans="1:19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 t="str">
        <f>IF(DmartSalesData[[#This Row],[sales]]&gt;4000,"High Category",IF(DmartSalesData[[#This Row],[sales]]&gt;2000,"Medium Category","Low Category"))</f>
        <v>High Category</v>
      </c>
      <c r="G5864" s="2">
        <v>0.15</v>
      </c>
      <c r="H5864" s="24">
        <f t="shared" si="182"/>
        <v>669.59399999999994</v>
      </c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63" t="str">
        <f>IF(AND(DmartSalesData[[#This Row],[sales]]&gt;3000,DmartSalesData[[#This Row],[profit]]&gt;500),"Good","Not Good")</f>
        <v>Good</v>
      </c>
      <c r="R5864" s="73">
        <f>YEAR(DmartSalesData[[#This Row],[order_date]])</f>
        <v>2023</v>
      </c>
      <c r="S5864" s="73"/>
    </row>
    <row r="5865" spans="1:19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 t="str">
        <f>IF(DmartSalesData[[#This Row],[sales]]&gt;4000,"High Category",IF(DmartSalesData[[#This Row],[sales]]&gt;2000,"Medium Category","Low Category"))</f>
        <v>Medium Category</v>
      </c>
      <c r="G5865" s="2">
        <v>0.36</v>
      </c>
      <c r="H5865" s="24">
        <f t="shared" si="182"/>
        <v>1009.3068</v>
      </c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63" t="str">
        <f>IF(AND(DmartSalesData[[#This Row],[sales]]&gt;3000,DmartSalesData[[#This Row],[profit]]&gt;500),"Good","Not Good")</f>
        <v>Not Good</v>
      </c>
      <c r="R5865" s="73">
        <f>YEAR(DmartSalesData[[#This Row],[order_date]])</f>
        <v>2024</v>
      </c>
      <c r="S5865" s="73"/>
    </row>
    <row r="5866" spans="1:19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 t="str">
        <f>IF(DmartSalesData[[#This Row],[sales]]&gt;4000,"High Category",IF(DmartSalesData[[#This Row],[sales]]&gt;2000,"Medium Category","Low Category"))</f>
        <v>Low Category</v>
      </c>
      <c r="G5866" s="2">
        <v>0.33</v>
      </c>
      <c r="H5866" s="24">
        <f t="shared" si="182"/>
        <v>202.50450000000001</v>
      </c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63" t="str">
        <f>IF(AND(DmartSalesData[[#This Row],[sales]]&gt;3000,DmartSalesData[[#This Row],[profit]]&gt;500),"Good","Not Good")</f>
        <v>Not Good</v>
      </c>
      <c r="R5866" s="73">
        <f>YEAR(DmartSalesData[[#This Row],[order_date]])</f>
        <v>2023</v>
      </c>
      <c r="S5866" s="73"/>
    </row>
    <row r="5867" spans="1:19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 t="str">
        <f>IF(DmartSalesData[[#This Row],[sales]]&gt;4000,"High Category",IF(DmartSalesData[[#This Row],[sales]]&gt;2000,"Medium Category","Low Category"))</f>
        <v>Low Category</v>
      </c>
      <c r="G5867" s="2">
        <v>0.34</v>
      </c>
      <c r="H5867" s="24">
        <f t="shared" si="182"/>
        <v>514.4846</v>
      </c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63" t="str">
        <f>IF(AND(DmartSalesData[[#This Row],[sales]]&gt;3000,DmartSalesData[[#This Row],[profit]]&gt;500),"Good","Not Good")</f>
        <v>Not Good</v>
      </c>
      <c r="R5867" s="73">
        <f>YEAR(DmartSalesData[[#This Row],[order_date]])</f>
        <v>2023</v>
      </c>
      <c r="S5867" s="73"/>
    </row>
    <row r="5868" spans="1:19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 t="str">
        <f>IF(DmartSalesData[[#This Row],[sales]]&gt;4000,"High Category",IF(DmartSalesData[[#This Row],[sales]]&gt;2000,"Medium Category","Low Category"))</f>
        <v>High Category</v>
      </c>
      <c r="G5868" s="2">
        <v>0.32</v>
      </c>
      <c r="H5868" s="24">
        <f t="shared" si="182"/>
        <v>1574.2112</v>
      </c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63" t="str">
        <f>IF(AND(DmartSalesData[[#This Row],[sales]]&gt;3000,DmartSalesData[[#This Row],[profit]]&gt;500),"Good","Not Good")</f>
        <v>Good</v>
      </c>
      <c r="R5868" s="73">
        <f>YEAR(DmartSalesData[[#This Row],[order_date]])</f>
        <v>2023</v>
      </c>
      <c r="S5868" s="73"/>
    </row>
    <row r="5869" spans="1:19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 t="str">
        <f>IF(DmartSalesData[[#This Row],[sales]]&gt;4000,"High Category",IF(DmartSalesData[[#This Row],[sales]]&gt;2000,"Medium Category","Low Category"))</f>
        <v>Medium Category</v>
      </c>
      <c r="G5869" s="2">
        <v>0.08</v>
      </c>
      <c r="H5869" s="24">
        <f t="shared" si="182"/>
        <v>240.47839999999999</v>
      </c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63" t="str">
        <f>IF(AND(DmartSalesData[[#This Row],[sales]]&gt;3000,DmartSalesData[[#This Row],[profit]]&gt;500),"Good","Not Good")</f>
        <v>Good</v>
      </c>
      <c r="R5869" s="73">
        <f>YEAR(DmartSalesData[[#This Row],[order_date]])</f>
        <v>2023</v>
      </c>
      <c r="S5869" s="73"/>
    </row>
    <row r="5870" spans="1:19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 t="str">
        <f>IF(DmartSalesData[[#This Row],[sales]]&gt;4000,"High Category",IF(DmartSalesData[[#This Row],[sales]]&gt;2000,"Medium Category","Low Category"))</f>
        <v>Low Category</v>
      </c>
      <c r="G5870" s="2">
        <v>0.44</v>
      </c>
      <c r="H5870" s="24">
        <f t="shared" si="182"/>
        <v>672.2672</v>
      </c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63" t="str">
        <f>IF(AND(DmartSalesData[[#This Row],[sales]]&gt;3000,DmartSalesData[[#This Row],[profit]]&gt;500),"Good","Not Good")</f>
        <v>Not Good</v>
      </c>
      <c r="R5870" s="73">
        <f>YEAR(DmartSalesData[[#This Row],[order_date]])</f>
        <v>2024</v>
      </c>
      <c r="S5870" s="73"/>
    </row>
    <row r="5871" spans="1:19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 t="str">
        <f>IF(DmartSalesData[[#This Row],[sales]]&gt;4000,"High Category",IF(DmartSalesData[[#This Row],[sales]]&gt;2000,"Medium Category","Low Category"))</f>
        <v>Medium Category</v>
      </c>
      <c r="G5871" s="2">
        <v>0.28999999999999998</v>
      </c>
      <c r="H5871" s="24">
        <f t="shared" si="182"/>
        <v>634.83609999999999</v>
      </c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63" t="str">
        <f>IF(AND(DmartSalesData[[#This Row],[sales]]&gt;3000,DmartSalesData[[#This Row],[profit]]&gt;500),"Good","Not Good")</f>
        <v>Not Good</v>
      </c>
      <c r="R5871" s="73">
        <f>YEAR(DmartSalesData[[#This Row],[order_date]])</f>
        <v>2024</v>
      </c>
      <c r="S5871" s="73"/>
    </row>
    <row r="5872" spans="1:19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 t="str">
        <f>IF(DmartSalesData[[#This Row],[sales]]&gt;4000,"High Category",IF(DmartSalesData[[#This Row],[sales]]&gt;2000,"Medium Category","Low Category"))</f>
        <v>Low Category</v>
      </c>
      <c r="G5872" s="2">
        <v>0.19</v>
      </c>
      <c r="H5872" s="24">
        <f t="shared" si="182"/>
        <v>259.64069999999998</v>
      </c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63" t="str">
        <f>IF(AND(DmartSalesData[[#This Row],[sales]]&gt;3000,DmartSalesData[[#This Row],[profit]]&gt;500),"Good","Not Good")</f>
        <v>Not Good</v>
      </c>
      <c r="R5872" s="73">
        <f>YEAR(DmartSalesData[[#This Row],[order_date]])</f>
        <v>2024</v>
      </c>
      <c r="S5872" s="73"/>
    </row>
    <row r="5873" spans="1:19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 t="str">
        <f>IF(DmartSalesData[[#This Row],[sales]]&gt;4000,"High Category",IF(DmartSalesData[[#This Row],[sales]]&gt;2000,"Medium Category","Low Category"))</f>
        <v>Low Category</v>
      </c>
      <c r="G5873" s="2">
        <v>0.09</v>
      </c>
      <c r="H5873" s="24">
        <f t="shared" si="182"/>
        <v>23.025600000000001</v>
      </c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63" t="str">
        <f>IF(AND(DmartSalesData[[#This Row],[sales]]&gt;3000,DmartSalesData[[#This Row],[profit]]&gt;500),"Good","Not Good")</f>
        <v>Not Good</v>
      </c>
      <c r="R5873" s="73">
        <f>YEAR(DmartSalesData[[#This Row],[order_date]])</f>
        <v>2024</v>
      </c>
      <c r="S5873" s="73"/>
    </row>
    <row r="5874" spans="1:19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 t="str">
        <f>IF(DmartSalesData[[#This Row],[sales]]&gt;4000,"High Category",IF(DmartSalesData[[#This Row],[sales]]&gt;2000,"Medium Category","Low Category"))</f>
        <v>High Category</v>
      </c>
      <c r="G5874" s="2">
        <v>0.39</v>
      </c>
      <c r="H5874" s="24">
        <f t="shared" si="182"/>
        <v>1648.1205</v>
      </c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63" t="str">
        <f>IF(AND(DmartSalesData[[#This Row],[sales]]&gt;3000,DmartSalesData[[#This Row],[profit]]&gt;500),"Good","Not Good")</f>
        <v>Good</v>
      </c>
      <c r="R5874" s="73">
        <f>YEAR(DmartSalesData[[#This Row],[order_date]])</f>
        <v>2023</v>
      </c>
      <c r="S5874" s="73"/>
    </row>
    <row r="5875" spans="1:19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 t="str">
        <f>IF(DmartSalesData[[#This Row],[sales]]&gt;4000,"High Category",IF(DmartSalesData[[#This Row],[sales]]&gt;2000,"Medium Category","Low Category"))</f>
        <v>Low Category</v>
      </c>
      <c r="G5875" s="2">
        <v>0.25</v>
      </c>
      <c r="H5875" s="24">
        <f t="shared" si="182"/>
        <v>383.28750000000002</v>
      </c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63" t="str">
        <f>IF(AND(DmartSalesData[[#This Row],[sales]]&gt;3000,DmartSalesData[[#This Row],[profit]]&gt;500),"Good","Not Good")</f>
        <v>Not Good</v>
      </c>
      <c r="R5875" s="73">
        <f>YEAR(DmartSalesData[[#This Row],[order_date]])</f>
        <v>2023</v>
      </c>
      <c r="S5875" s="73"/>
    </row>
    <row r="5876" spans="1:19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 t="str">
        <f>IF(DmartSalesData[[#This Row],[sales]]&gt;4000,"High Category",IF(DmartSalesData[[#This Row],[sales]]&gt;2000,"Medium Category","Low Category"))</f>
        <v>High Category</v>
      </c>
      <c r="G5876" s="2">
        <v>7.0000000000000007E-2</v>
      </c>
      <c r="H5876" s="24">
        <f t="shared" si="182"/>
        <v>294.57470000000001</v>
      </c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63" t="str">
        <f>IF(AND(DmartSalesData[[#This Row],[sales]]&gt;3000,DmartSalesData[[#This Row],[profit]]&gt;500),"Good","Not Good")</f>
        <v>Good</v>
      </c>
      <c r="R5876" s="73">
        <f>YEAR(DmartSalesData[[#This Row],[order_date]])</f>
        <v>2024</v>
      </c>
      <c r="S5876" s="73"/>
    </row>
    <row r="5877" spans="1:19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 t="str">
        <f>IF(DmartSalesData[[#This Row],[sales]]&gt;4000,"High Category",IF(DmartSalesData[[#This Row],[sales]]&gt;2000,"Medium Category","Low Category"))</f>
        <v>Medium Category</v>
      </c>
      <c r="G5877" s="2">
        <v>0.46</v>
      </c>
      <c r="H5877" s="24">
        <f t="shared" si="182"/>
        <v>1124.6677999999999</v>
      </c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63" t="str">
        <f>IF(AND(DmartSalesData[[#This Row],[sales]]&gt;3000,DmartSalesData[[#This Row],[profit]]&gt;500),"Good","Not Good")</f>
        <v>Not Good</v>
      </c>
      <c r="R5877" s="73">
        <f>YEAR(DmartSalesData[[#This Row],[order_date]])</f>
        <v>2024</v>
      </c>
      <c r="S5877" s="73"/>
    </row>
    <row r="5878" spans="1:19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 t="str">
        <f>IF(DmartSalesData[[#This Row],[sales]]&gt;4000,"High Category",IF(DmartSalesData[[#This Row],[sales]]&gt;2000,"Medium Category","Low Category"))</f>
        <v>Low Category</v>
      </c>
      <c r="G5878" s="2">
        <v>0.05</v>
      </c>
      <c r="H5878" s="24">
        <f t="shared" si="182"/>
        <v>49.808999999999997</v>
      </c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63" t="str">
        <f>IF(AND(DmartSalesData[[#This Row],[sales]]&gt;3000,DmartSalesData[[#This Row],[profit]]&gt;500),"Good","Not Good")</f>
        <v>Not Good</v>
      </c>
      <c r="R5878" s="73">
        <f>YEAR(DmartSalesData[[#This Row],[order_date]])</f>
        <v>2023</v>
      </c>
      <c r="S5878" s="73"/>
    </row>
    <row r="5879" spans="1:19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 t="str">
        <f>IF(DmartSalesData[[#This Row],[sales]]&gt;4000,"High Category",IF(DmartSalesData[[#This Row],[sales]]&gt;2000,"Medium Category","Low Category"))</f>
        <v>High Category</v>
      </c>
      <c r="G5879" s="2">
        <v>0.26</v>
      </c>
      <c r="H5879" s="24">
        <f t="shared" si="182"/>
        <v>1047.5816</v>
      </c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63" t="str">
        <f>IF(AND(DmartSalesData[[#This Row],[sales]]&gt;3000,DmartSalesData[[#This Row],[profit]]&gt;500),"Good","Not Good")</f>
        <v>Good</v>
      </c>
      <c r="R5879" s="73">
        <f>YEAR(DmartSalesData[[#This Row],[order_date]])</f>
        <v>2024</v>
      </c>
      <c r="S5879" s="73"/>
    </row>
    <row r="5880" spans="1:19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 t="str">
        <f>IF(DmartSalesData[[#This Row],[sales]]&gt;4000,"High Category",IF(DmartSalesData[[#This Row],[sales]]&gt;2000,"Medium Category","Low Category"))</f>
        <v>Low Category</v>
      </c>
      <c r="G5880" s="2">
        <v>0.31</v>
      </c>
      <c r="H5880" s="24">
        <f t="shared" si="182"/>
        <v>603.83349999999996</v>
      </c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63" t="str">
        <f>IF(AND(DmartSalesData[[#This Row],[sales]]&gt;3000,DmartSalesData[[#This Row],[profit]]&gt;500),"Good","Not Good")</f>
        <v>Not Good</v>
      </c>
      <c r="R5880" s="73">
        <f>YEAR(DmartSalesData[[#This Row],[order_date]])</f>
        <v>2023</v>
      </c>
      <c r="S5880" s="73"/>
    </row>
    <row r="5881" spans="1:19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 t="str">
        <f>IF(DmartSalesData[[#This Row],[sales]]&gt;4000,"High Category",IF(DmartSalesData[[#This Row],[sales]]&gt;2000,"Medium Category","Low Category"))</f>
        <v>Medium Category</v>
      </c>
      <c r="G5881" s="2">
        <v>0.5</v>
      </c>
      <c r="H5881" s="24">
        <f t="shared" si="182"/>
        <v>1783.9349999999999</v>
      </c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63" t="str">
        <f>IF(AND(DmartSalesData[[#This Row],[sales]]&gt;3000,DmartSalesData[[#This Row],[profit]]&gt;500),"Good","Not Good")</f>
        <v>Good</v>
      </c>
      <c r="R5881" s="73">
        <f>YEAR(DmartSalesData[[#This Row],[order_date]])</f>
        <v>2024</v>
      </c>
      <c r="S5881" s="73"/>
    </row>
    <row r="5882" spans="1:19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 t="str">
        <f>IF(DmartSalesData[[#This Row],[sales]]&gt;4000,"High Category",IF(DmartSalesData[[#This Row],[sales]]&gt;2000,"Medium Category","Low Category"))</f>
        <v>High Category</v>
      </c>
      <c r="G5882" s="2">
        <v>7.0000000000000007E-2</v>
      </c>
      <c r="H5882" s="24">
        <f t="shared" si="182"/>
        <v>294.17010000000005</v>
      </c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63" t="str">
        <f>IF(AND(DmartSalesData[[#This Row],[sales]]&gt;3000,DmartSalesData[[#This Row],[profit]]&gt;500),"Good","Not Good")</f>
        <v>Good</v>
      </c>
      <c r="R5882" s="73">
        <f>YEAR(DmartSalesData[[#This Row],[order_date]])</f>
        <v>2024</v>
      </c>
      <c r="S5882" s="73"/>
    </row>
    <row r="5883" spans="1:19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 t="str">
        <f>IF(DmartSalesData[[#This Row],[sales]]&gt;4000,"High Category",IF(DmartSalesData[[#This Row],[sales]]&gt;2000,"Medium Category","Low Category"))</f>
        <v>High Category</v>
      </c>
      <c r="G5883" s="2">
        <v>0.31</v>
      </c>
      <c r="H5883" s="24">
        <f t="shared" si="182"/>
        <v>1493.7753</v>
      </c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63" t="str">
        <f>IF(AND(DmartSalesData[[#This Row],[sales]]&gt;3000,DmartSalesData[[#This Row],[profit]]&gt;500),"Good","Not Good")</f>
        <v>Good</v>
      </c>
      <c r="R5883" s="73">
        <f>YEAR(DmartSalesData[[#This Row],[order_date]])</f>
        <v>2023</v>
      </c>
      <c r="S5883" s="73"/>
    </row>
    <row r="5884" spans="1:19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 t="str">
        <f>IF(DmartSalesData[[#This Row],[sales]]&gt;4000,"High Category",IF(DmartSalesData[[#This Row],[sales]]&gt;2000,"Medium Category","Low Category"))</f>
        <v>Low Category</v>
      </c>
      <c r="G5884" s="2">
        <v>0.24</v>
      </c>
      <c r="H5884" s="24">
        <f t="shared" si="182"/>
        <v>124.91759999999999</v>
      </c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63" t="str">
        <f>IF(AND(DmartSalesData[[#This Row],[sales]]&gt;3000,DmartSalesData[[#This Row],[profit]]&gt;500),"Good","Not Good")</f>
        <v>Not Good</v>
      </c>
      <c r="R5884" s="73">
        <f>YEAR(DmartSalesData[[#This Row],[order_date]])</f>
        <v>2024</v>
      </c>
      <c r="S5884" s="73"/>
    </row>
    <row r="5885" spans="1:19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 t="str">
        <f>IF(DmartSalesData[[#This Row],[sales]]&gt;4000,"High Category",IF(DmartSalesData[[#This Row],[sales]]&gt;2000,"Medium Category","Low Category"))</f>
        <v>Low Category</v>
      </c>
      <c r="G5885" s="2">
        <v>0.13</v>
      </c>
      <c r="H5885" s="24">
        <f t="shared" si="182"/>
        <v>18.341699999999999</v>
      </c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63" t="str">
        <f>IF(AND(DmartSalesData[[#This Row],[sales]]&gt;3000,DmartSalesData[[#This Row],[profit]]&gt;500),"Good","Not Good")</f>
        <v>Not Good</v>
      </c>
      <c r="R5885" s="73">
        <f>YEAR(DmartSalesData[[#This Row],[order_date]])</f>
        <v>2024</v>
      </c>
      <c r="S5885" s="73"/>
    </row>
    <row r="5886" spans="1:19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 t="str">
        <f>IF(DmartSalesData[[#This Row],[sales]]&gt;4000,"High Category",IF(DmartSalesData[[#This Row],[sales]]&gt;2000,"Medium Category","Low Category"))</f>
        <v>Medium Category</v>
      </c>
      <c r="G5886" s="2">
        <v>0.47</v>
      </c>
      <c r="H5886" s="24">
        <f t="shared" si="182"/>
        <v>1310.0216</v>
      </c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63" t="str">
        <f>IF(AND(DmartSalesData[[#This Row],[sales]]&gt;3000,DmartSalesData[[#This Row],[profit]]&gt;500),"Good","Not Good")</f>
        <v>Not Good</v>
      </c>
      <c r="R5886" s="73">
        <f>YEAR(DmartSalesData[[#This Row],[order_date]])</f>
        <v>2024</v>
      </c>
      <c r="S5886" s="73"/>
    </row>
    <row r="5887" spans="1:19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 t="str">
        <f>IF(DmartSalesData[[#This Row],[sales]]&gt;4000,"High Category",IF(DmartSalesData[[#This Row],[sales]]&gt;2000,"Medium Category","Low Category"))</f>
        <v>Low Category</v>
      </c>
      <c r="G5887" s="2">
        <v>0.4</v>
      </c>
      <c r="H5887" s="24">
        <f t="shared" si="182"/>
        <v>557.91200000000003</v>
      </c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63" t="str">
        <f>IF(AND(DmartSalesData[[#This Row],[sales]]&gt;3000,DmartSalesData[[#This Row],[profit]]&gt;500),"Good","Not Good")</f>
        <v>Not Good</v>
      </c>
      <c r="R5887" s="73">
        <f>YEAR(DmartSalesData[[#This Row],[order_date]])</f>
        <v>2024</v>
      </c>
      <c r="S5887" s="73"/>
    </row>
    <row r="5888" spans="1:19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 t="str">
        <f>IF(DmartSalesData[[#This Row],[sales]]&gt;4000,"High Category",IF(DmartSalesData[[#This Row],[sales]]&gt;2000,"Medium Category","Low Category"))</f>
        <v>Medium Category</v>
      </c>
      <c r="G5888" s="2">
        <v>0.39</v>
      </c>
      <c r="H5888" s="24">
        <f t="shared" si="182"/>
        <v>935.45399999999995</v>
      </c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63" t="str">
        <f>IF(AND(DmartSalesData[[#This Row],[sales]]&gt;3000,DmartSalesData[[#This Row],[profit]]&gt;500),"Good","Not Good")</f>
        <v>Not Good</v>
      </c>
      <c r="R5888" s="73">
        <f>YEAR(DmartSalesData[[#This Row],[order_date]])</f>
        <v>2023</v>
      </c>
      <c r="S5888" s="73"/>
    </row>
    <row r="5889" spans="1:19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 t="str">
        <f>IF(DmartSalesData[[#This Row],[sales]]&gt;4000,"High Category",IF(DmartSalesData[[#This Row],[sales]]&gt;2000,"Medium Category","Low Category"))</f>
        <v>Low Category</v>
      </c>
      <c r="G5889" s="2">
        <v>0.45</v>
      </c>
      <c r="H5889" s="24">
        <f t="shared" si="182"/>
        <v>205.21349999999998</v>
      </c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63" t="str">
        <f>IF(AND(DmartSalesData[[#This Row],[sales]]&gt;3000,DmartSalesData[[#This Row],[profit]]&gt;500),"Good","Not Good")</f>
        <v>Not Good</v>
      </c>
      <c r="R5889" s="73">
        <f>YEAR(DmartSalesData[[#This Row],[order_date]])</f>
        <v>2023</v>
      </c>
      <c r="S5889" s="73"/>
    </row>
    <row r="5890" spans="1:19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 t="str">
        <f>IF(DmartSalesData[[#This Row],[sales]]&gt;4000,"High Category",IF(DmartSalesData[[#This Row],[sales]]&gt;2000,"Medium Category","Low Category"))</f>
        <v>Medium Category</v>
      </c>
      <c r="G5890" s="2">
        <v>0.36</v>
      </c>
      <c r="H5890" s="24">
        <f t="shared" ref="H5890:H5953" si="184">E5890*G5890</f>
        <v>920.80439999999999</v>
      </c>
      <c r="I5890" s="2">
        <f t="shared" ref="I5890:I5953" si="185">E5890-H5890</f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63" t="str">
        <f>IF(AND(DmartSalesData[[#This Row],[sales]]&gt;3000,DmartSalesData[[#This Row],[profit]]&gt;500),"Good","Not Good")</f>
        <v>Not Good</v>
      </c>
      <c r="R5890" s="73">
        <f>YEAR(DmartSalesData[[#This Row],[order_date]])</f>
        <v>2023</v>
      </c>
      <c r="S5890" s="73"/>
    </row>
    <row r="5891" spans="1:19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 t="str">
        <f>IF(DmartSalesData[[#This Row],[sales]]&gt;4000,"High Category",IF(DmartSalesData[[#This Row],[sales]]&gt;2000,"Medium Category","Low Category"))</f>
        <v>Low Category</v>
      </c>
      <c r="G5891" s="2">
        <v>0.25</v>
      </c>
      <c r="H5891" s="24">
        <f t="shared" si="184"/>
        <v>177.94749999999999</v>
      </c>
      <c r="I5891" s="2">
        <f t="shared" si="185"/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63" t="str">
        <f>IF(AND(DmartSalesData[[#This Row],[sales]]&gt;3000,DmartSalesData[[#This Row],[profit]]&gt;500),"Good","Not Good")</f>
        <v>Not Good</v>
      </c>
      <c r="R5891" s="73">
        <f>YEAR(DmartSalesData[[#This Row],[order_date]])</f>
        <v>2024</v>
      </c>
      <c r="S5891" s="73"/>
    </row>
    <row r="5892" spans="1:19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 t="str">
        <f>IF(DmartSalesData[[#This Row],[sales]]&gt;4000,"High Category",IF(DmartSalesData[[#This Row],[sales]]&gt;2000,"Medium Category","Low Category"))</f>
        <v>High Category</v>
      </c>
      <c r="G5892" s="2">
        <v>0.2</v>
      </c>
      <c r="H5892" s="24">
        <f t="shared" si="184"/>
        <v>841.81600000000003</v>
      </c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63" t="str">
        <f>IF(AND(DmartSalesData[[#This Row],[sales]]&gt;3000,DmartSalesData[[#This Row],[profit]]&gt;500),"Good","Not Good")</f>
        <v>Good</v>
      </c>
      <c r="R5892" s="73">
        <f>YEAR(DmartSalesData[[#This Row],[order_date]])</f>
        <v>2023</v>
      </c>
      <c r="S5892" s="73"/>
    </row>
    <row r="5893" spans="1:19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 t="str">
        <f>IF(DmartSalesData[[#This Row],[sales]]&gt;4000,"High Category",IF(DmartSalesData[[#This Row],[sales]]&gt;2000,"Medium Category","Low Category"))</f>
        <v>Medium Category</v>
      </c>
      <c r="G5893" s="2">
        <v>0.35</v>
      </c>
      <c r="H5893" s="24">
        <f t="shared" si="184"/>
        <v>1337.5214999999998</v>
      </c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63" t="str">
        <f>IF(AND(DmartSalesData[[#This Row],[sales]]&gt;3000,DmartSalesData[[#This Row],[profit]]&gt;500),"Good","Not Good")</f>
        <v>Good</v>
      </c>
      <c r="R5893" s="73">
        <f>YEAR(DmartSalesData[[#This Row],[order_date]])</f>
        <v>2023</v>
      </c>
      <c r="S5893" s="73"/>
    </row>
    <row r="5894" spans="1:19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 t="str">
        <f>IF(DmartSalesData[[#This Row],[sales]]&gt;4000,"High Category",IF(DmartSalesData[[#This Row],[sales]]&gt;2000,"Medium Category","Low Category"))</f>
        <v>Low Category</v>
      </c>
      <c r="G5894" s="2">
        <v>0.3</v>
      </c>
      <c r="H5894" s="24">
        <f t="shared" si="184"/>
        <v>138.88799999999998</v>
      </c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63" t="str">
        <f>IF(AND(DmartSalesData[[#This Row],[sales]]&gt;3000,DmartSalesData[[#This Row],[profit]]&gt;500),"Good","Not Good")</f>
        <v>Not Good</v>
      </c>
      <c r="R5894" s="73">
        <f>YEAR(DmartSalesData[[#This Row],[order_date]])</f>
        <v>2023</v>
      </c>
      <c r="S5894" s="73"/>
    </row>
    <row r="5895" spans="1:19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 t="str">
        <f>IF(DmartSalesData[[#This Row],[sales]]&gt;4000,"High Category",IF(DmartSalesData[[#This Row],[sales]]&gt;2000,"Medium Category","Low Category"))</f>
        <v>High Category</v>
      </c>
      <c r="G5895" s="2">
        <v>0.27</v>
      </c>
      <c r="H5895" s="24">
        <f t="shared" si="184"/>
        <v>1133.4924000000001</v>
      </c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63" t="str">
        <f>IF(AND(DmartSalesData[[#This Row],[sales]]&gt;3000,DmartSalesData[[#This Row],[profit]]&gt;500),"Good","Not Good")</f>
        <v>Good</v>
      </c>
      <c r="R5895" s="73">
        <f>YEAR(DmartSalesData[[#This Row],[order_date]])</f>
        <v>2024</v>
      </c>
      <c r="S5895" s="73"/>
    </row>
    <row r="5896" spans="1:19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 t="str">
        <f>IF(DmartSalesData[[#This Row],[sales]]&gt;4000,"High Category",IF(DmartSalesData[[#This Row],[sales]]&gt;2000,"Medium Category","Low Category"))</f>
        <v>Low Category</v>
      </c>
      <c r="G5896" s="2">
        <v>0.28999999999999998</v>
      </c>
      <c r="H5896" s="24">
        <f t="shared" si="184"/>
        <v>490.76699999999994</v>
      </c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63" t="str">
        <f>IF(AND(DmartSalesData[[#This Row],[sales]]&gt;3000,DmartSalesData[[#This Row],[profit]]&gt;500),"Good","Not Good")</f>
        <v>Not Good</v>
      </c>
      <c r="R5896" s="73">
        <f>YEAR(DmartSalesData[[#This Row],[order_date]])</f>
        <v>2024</v>
      </c>
      <c r="S5896" s="73"/>
    </row>
    <row r="5897" spans="1:19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 t="str">
        <f>IF(DmartSalesData[[#This Row],[sales]]&gt;4000,"High Category",IF(DmartSalesData[[#This Row],[sales]]&gt;2000,"Medium Category","Low Category"))</f>
        <v>Low Category</v>
      </c>
      <c r="G5897" s="2">
        <v>0.33</v>
      </c>
      <c r="H5897" s="24">
        <f t="shared" si="184"/>
        <v>603.57330000000002</v>
      </c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63" t="str">
        <f>IF(AND(DmartSalesData[[#This Row],[sales]]&gt;3000,DmartSalesData[[#This Row],[profit]]&gt;500),"Good","Not Good")</f>
        <v>Not Good</v>
      </c>
      <c r="R5897" s="73">
        <f>YEAR(DmartSalesData[[#This Row],[order_date]])</f>
        <v>2023</v>
      </c>
      <c r="S5897" s="73"/>
    </row>
    <row r="5898" spans="1:19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 t="str">
        <f>IF(DmartSalesData[[#This Row],[sales]]&gt;4000,"High Category",IF(DmartSalesData[[#This Row],[sales]]&gt;2000,"Medium Category","Low Category"))</f>
        <v>Low Category</v>
      </c>
      <c r="G5898" s="2">
        <v>0.48</v>
      </c>
      <c r="H5898" s="24">
        <f t="shared" si="184"/>
        <v>470.89919999999995</v>
      </c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63" t="str">
        <f>IF(AND(DmartSalesData[[#This Row],[sales]]&gt;3000,DmartSalesData[[#This Row],[profit]]&gt;500),"Good","Not Good")</f>
        <v>Not Good</v>
      </c>
      <c r="R5898" s="73">
        <f>YEAR(DmartSalesData[[#This Row],[order_date]])</f>
        <v>2024</v>
      </c>
      <c r="S5898" s="73"/>
    </row>
    <row r="5899" spans="1:19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 t="str">
        <f>IF(DmartSalesData[[#This Row],[sales]]&gt;4000,"High Category",IF(DmartSalesData[[#This Row],[sales]]&gt;2000,"Medium Category","Low Category"))</f>
        <v>High Category</v>
      </c>
      <c r="G5899" s="2">
        <v>0.38</v>
      </c>
      <c r="H5899" s="24">
        <f t="shared" si="184"/>
        <v>1593.3362</v>
      </c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63" t="str">
        <f>IF(AND(DmartSalesData[[#This Row],[sales]]&gt;3000,DmartSalesData[[#This Row],[profit]]&gt;500),"Good","Not Good")</f>
        <v>Good</v>
      </c>
      <c r="R5899" s="73">
        <f>YEAR(DmartSalesData[[#This Row],[order_date]])</f>
        <v>2023</v>
      </c>
      <c r="S5899" s="73"/>
    </row>
    <row r="5900" spans="1:19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 t="str">
        <f>IF(DmartSalesData[[#This Row],[sales]]&gt;4000,"High Category",IF(DmartSalesData[[#This Row],[sales]]&gt;2000,"Medium Category","Low Category"))</f>
        <v>Medium Category</v>
      </c>
      <c r="G5900" s="2">
        <v>0.09</v>
      </c>
      <c r="H5900" s="24">
        <f t="shared" si="184"/>
        <v>187.47539999999998</v>
      </c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63" t="str">
        <f>IF(AND(DmartSalesData[[#This Row],[sales]]&gt;3000,DmartSalesData[[#This Row],[profit]]&gt;500),"Good","Not Good")</f>
        <v>Not Good</v>
      </c>
      <c r="R5900" s="73">
        <f>YEAR(DmartSalesData[[#This Row],[order_date]])</f>
        <v>2024</v>
      </c>
      <c r="S5900" s="73"/>
    </row>
    <row r="5901" spans="1:19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 t="str">
        <f>IF(DmartSalesData[[#This Row],[sales]]&gt;4000,"High Category",IF(DmartSalesData[[#This Row],[sales]]&gt;2000,"Medium Category","Low Category"))</f>
        <v>Low Category</v>
      </c>
      <c r="G5901" s="2">
        <v>0.23</v>
      </c>
      <c r="H5901" s="24">
        <f t="shared" si="184"/>
        <v>78.039000000000001</v>
      </c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63" t="str">
        <f>IF(AND(DmartSalesData[[#This Row],[sales]]&gt;3000,DmartSalesData[[#This Row],[profit]]&gt;500),"Good","Not Good")</f>
        <v>Not Good</v>
      </c>
      <c r="R5901" s="73">
        <f>YEAR(DmartSalesData[[#This Row],[order_date]])</f>
        <v>2024</v>
      </c>
      <c r="S5901" s="73"/>
    </row>
    <row r="5902" spans="1:19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 t="str">
        <f>IF(DmartSalesData[[#This Row],[sales]]&gt;4000,"High Category",IF(DmartSalesData[[#This Row],[sales]]&gt;2000,"Medium Category","Low Category"))</f>
        <v>High Category</v>
      </c>
      <c r="G5902" s="2">
        <v>0.34</v>
      </c>
      <c r="H5902" s="24">
        <f t="shared" si="184"/>
        <v>1643.7708</v>
      </c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63" t="str">
        <f>IF(AND(DmartSalesData[[#This Row],[sales]]&gt;3000,DmartSalesData[[#This Row],[profit]]&gt;500),"Good","Not Good")</f>
        <v>Good</v>
      </c>
      <c r="R5902" s="73">
        <f>YEAR(DmartSalesData[[#This Row],[order_date]])</f>
        <v>2023</v>
      </c>
      <c r="S5902" s="73"/>
    </row>
    <row r="5903" spans="1:19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 t="str">
        <f>IF(DmartSalesData[[#This Row],[sales]]&gt;4000,"High Category",IF(DmartSalesData[[#This Row],[sales]]&gt;2000,"Medium Category","Low Category"))</f>
        <v>Low Category</v>
      </c>
      <c r="G5903" s="2">
        <v>0.09</v>
      </c>
      <c r="H5903" s="24">
        <f t="shared" si="184"/>
        <v>121.84649999999999</v>
      </c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63" t="str">
        <f>IF(AND(DmartSalesData[[#This Row],[sales]]&gt;3000,DmartSalesData[[#This Row],[profit]]&gt;500),"Good","Not Good")</f>
        <v>Not Good</v>
      </c>
      <c r="R5903" s="73">
        <f>YEAR(DmartSalesData[[#This Row],[order_date]])</f>
        <v>2023</v>
      </c>
      <c r="S5903" s="73"/>
    </row>
    <row r="5904" spans="1:19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 t="str">
        <f>IF(DmartSalesData[[#This Row],[sales]]&gt;4000,"High Category",IF(DmartSalesData[[#This Row],[sales]]&gt;2000,"Medium Category","Low Category"))</f>
        <v>High Category</v>
      </c>
      <c r="G5904" s="2">
        <v>0.47</v>
      </c>
      <c r="H5904" s="24">
        <f t="shared" si="184"/>
        <v>2203.0169000000001</v>
      </c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63" t="str">
        <f>IF(AND(DmartSalesData[[#This Row],[sales]]&gt;3000,DmartSalesData[[#This Row],[profit]]&gt;500),"Good","Not Good")</f>
        <v>Good</v>
      </c>
      <c r="R5904" s="73">
        <f>YEAR(DmartSalesData[[#This Row],[order_date]])</f>
        <v>2023</v>
      </c>
      <c r="S5904" s="73"/>
    </row>
    <row r="5905" spans="1:19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 t="str">
        <f>IF(DmartSalesData[[#This Row],[sales]]&gt;4000,"High Category",IF(DmartSalesData[[#This Row],[sales]]&gt;2000,"Medium Category","Low Category"))</f>
        <v>Low Category</v>
      </c>
      <c r="G5905" s="2">
        <v>0.04</v>
      </c>
      <c r="H5905" s="24">
        <f t="shared" si="184"/>
        <v>63.0428</v>
      </c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63" t="str">
        <f>IF(AND(DmartSalesData[[#This Row],[sales]]&gt;3000,DmartSalesData[[#This Row],[profit]]&gt;500),"Good","Not Good")</f>
        <v>Not Good</v>
      </c>
      <c r="R5905" s="73">
        <f>YEAR(DmartSalesData[[#This Row],[order_date]])</f>
        <v>2024</v>
      </c>
      <c r="S5905" s="73"/>
    </row>
    <row r="5906" spans="1:19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 t="str">
        <f>IF(DmartSalesData[[#This Row],[sales]]&gt;4000,"High Category",IF(DmartSalesData[[#This Row],[sales]]&gt;2000,"Medium Category","Low Category"))</f>
        <v>High Category</v>
      </c>
      <c r="G5906" s="2">
        <v>0.31</v>
      </c>
      <c r="H5906" s="24">
        <f t="shared" si="184"/>
        <v>1293.9368999999999</v>
      </c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63" t="str">
        <f>IF(AND(DmartSalesData[[#This Row],[sales]]&gt;3000,DmartSalesData[[#This Row],[profit]]&gt;500),"Good","Not Good")</f>
        <v>Not Good</v>
      </c>
      <c r="R5906" s="73">
        <f>YEAR(DmartSalesData[[#This Row],[order_date]])</f>
        <v>2023</v>
      </c>
      <c r="S5906" s="73"/>
    </row>
    <row r="5907" spans="1:19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 t="str">
        <f>IF(DmartSalesData[[#This Row],[sales]]&gt;4000,"High Category",IF(DmartSalesData[[#This Row],[sales]]&gt;2000,"Medium Category","Low Category"))</f>
        <v>Medium Category</v>
      </c>
      <c r="G5907" s="2">
        <v>0.49</v>
      </c>
      <c r="H5907" s="24">
        <f t="shared" si="184"/>
        <v>1643.7931999999998</v>
      </c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63" t="str">
        <f>IF(AND(DmartSalesData[[#This Row],[sales]]&gt;3000,DmartSalesData[[#This Row],[profit]]&gt;500),"Good","Not Good")</f>
        <v>Good</v>
      </c>
      <c r="R5907" s="73">
        <f>YEAR(DmartSalesData[[#This Row],[order_date]])</f>
        <v>2023</v>
      </c>
      <c r="S5907" s="73"/>
    </row>
    <row r="5908" spans="1:19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 t="str">
        <f>IF(DmartSalesData[[#This Row],[sales]]&gt;4000,"High Category",IF(DmartSalesData[[#This Row],[sales]]&gt;2000,"Medium Category","Low Category"))</f>
        <v>High Category</v>
      </c>
      <c r="G5908" s="2">
        <v>0.36</v>
      </c>
      <c r="H5908" s="24">
        <f t="shared" si="184"/>
        <v>1555.3044</v>
      </c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63" t="str">
        <f>IF(AND(DmartSalesData[[#This Row],[sales]]&gt;3000,DmartSalesData[[#This Row],[profit]]&gt;500),"Good","Not Good")</f>
        <v>Good</v>
      </c>
      <c r="R5908" s="73">
        <f>YEAR(DmartSalesData[[#This Row],[order_date]])</f>
        <v>2024</v>
      </c>
      <c r="S5908" s="73"/>
    </row>
    <row r="5909" spans="1:19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 t="str">
        <f>IF(DmartSalesData[[#This Row],[sales]]&gt;4000,"High Category",IF(DmartSalesData[[#This Row],[sales]]&gt;2000,"Medium Category","Low Category"))</f>
        <v>High Category</v>
      </c>
      <c r="G5909" s="2">
        <v>0.34</v>
      </c>
      <c r="H5909" s="24">
        <f t="shared" si="184"/>
        <v>1660.2131999999999</v>
      </c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63" t="str">
        <f>IF(AND(DmartSalesData[[#This Row],[sales]]&gt;3000,DmartSalesData[[#This Row],[profit]]&gt;500),"Good","Not Good")</f>
        <v>Good</v>
      </c>
      <c r="R5909" s="73">
        <f>YEAR(DmartSalesData[[#This Row],[order_date]])</f>
        <v>2024</v>
      </c>
      <c r="S5909" s="73"/>
    </row>
    <row r="5910" spans="1:19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 t="str">
        <f>IF(DmartSalesData[[#This Row],[sales]]&gt;4000,"High Category",IF(DmartSalesData[[#This Row],[sales]]&gt;2000,"Medium Category","Low Category"))</f>
        <v>High Category</v>
      </c>
      <c r="G5910" s="2">
        <v>0.5</v>
      </c>
      <c r="H5910" s="24">
        <f t="shared" si="184"/>
        <v>2185.1350000000002</v>
      </c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63" t="str">
        <f>IF(AND(DmartSalesData[[#This Row],[sales]]&gt;3000,DmartSalesData[[#This Row],[profit]]&gt;500),"Good","Not Good")</f>
        <v>Not Good</v>
      </c>
      <c r="R5910" s="73">
        <f>YEAR(DmartSalesData[[#This Row],[order_date]])</f>
        <v>2023</v>
      </c>
      <c r="S5910" s="73"/>
    </row>
    <row r="5911" spans="1:19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 t="str">
        <f>IF(DmartSalesData[[#This Row],[sales]]&gt;4000,"High Category",IF(DmartSalesData[[#This Row],[sales]]&gt;2000,"Medium Category","Low Category"))</f>
        <v>Medium Category</v>
      </c>
      <c r="G5911" s="2">
        <v>0.4</v>
      </c>
      <c r="H5911" s="24">
        <f t="shared" si="184"/>
        <v>831.18400000000008</v>
      </c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63" t="str">
        <f>IF(AND(DmartSalesData[[#This Row],[sales]]&gt;3000,DmartSalesData[[#This Row],[profit]]&gt;500),"Good","Not Good")</f>
        <v>Not Good</v>
      </c>
      <c r="R5911" s="73">
        <f>YEAR(DmartSalesData[[#This Row],[order_date]])</f>
        <v>2024</v>
      </c>
      <c r="S5911" s="73"/>
    </row>
    <row r="5912" spans="1:19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 t="str">
        <f>IF(DmartSalesData[[#This Row],[sales]]&gt;4000,"High Category",IF(DmartSalesData[[#This Row],[sales]]&gt;2000,"Medium Category","Low Category"))</f>
        <v>High Category</v>
      </c>
      <c r="G5912" s="2">
        <v>0.49</v>
      </c>
      <c r="H5912" s="24">
        <f t="shared" si="184"/>
        <v>2004.6242999999999</v>
      </c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63" t="str">
        <f>IF(AND(DmartSalesData[[#This Row],[sales]]&gt;3000,DmartSalesData[[#This Row],[profit]]&gt;500),"Good","Not Good")</f>
        <v>Good</v>
      </c>
      <c r="R5912" s="73">
        <f>YEAR(DmartSalesData[[#This Row],[order_date]])</f>
        <v>2023</v>
      </c>
      <c r="S5912" s="73"/>
    </row>
    <row r="5913" spans="1:19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 t="str">
        <f>IF(DmartSalesData[[#This Row],[sales]]&gt;4000,"High Category",IF(DmartSalesData[[#This Row],[sales]]&gt;2000,"Medium Category","Low Category"))</f>
        <v>Medium Category</v>
      </c>
      <c r="G5913" s="2">
        <v>0.35</v>
      </c>
      <c r="H5913" s="24">
        <f t="shared" si="184"/>
        <v>1255.4814999999999</v>
      </c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63" t="str">
        <f>IF(AND(DmartSalesData[[#This Row],[sales]]&gt;3000,DmartSalesData[[#This Row],[profit]]&gt;500),"Good","Not Good")</f>
        <v>Good</v>
      </c>
      <c r="R5913" s="73">
        <f>YEAR(DmartSalesData[[#This Row],[order_date]])</f>
        <v>2023</v>
      </c>
      <c r="S5913" s="73"/>
    </row>
    <row r="5914" spans="1:19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 t="str">
        <f>IF(DmartSalesData[[#This Row],[sales]]&gt;4000,"High Category",IF(DmartSalesData[[#This Row],[sales]]&gt;2000,"Medium Category","Low Category"))</f>
        <v>Low Category</v>
      </c>
      <c r="G5914" s="2">
        <v>0.33</v>
      </c>
      <c r="H5914" s="24">
        <f t="shared" si="184"/>
        <v>132.6138</v>
      </c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63" t="str">
        <f>IF(AND(DmartSalesData[[#This Row],[sales]]&gt;3000,DmartSalesData[[#This Row],[profit]]&gt;500),"Good","Not Good")</f>
        <v>Not Good</v>
      </c>
      <c r="R5914" s="73">
        <f>YEAR(DmartSalesData[[#This Row],[order_date]])</f>
        <v>2023</v>
      </c>
      <c r="S5914" s="73"/>
    </row>
    <row r="5915" spans="1:19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 t="str">
        <f>IF(DmartSalesData[[#This Row],[sales]]&gt;4000,"High Category",IF(DmartSalesData[[#This Row],[sales]]&gt;2000,"Medium Category","Low Category"))</f>
        <v>High Category</v>
      </c>
      <c r="G5915" s="2">
        <v>0.38</v>
      </c>
      <c r="H5915" s="24">
        <f t="shared" si="184"/>
        <v>1769.2115999999999</v>
      </c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63" t="str">
        <f>IF(AND(DmartSalesData[[#This Row],[sales]]&gt;3000,DmartSalesData[[#This Row],[profit]]&gt;500),"Good","Not Good")</f>
        <v>Not Good</v>
      </c>
      <c r="R5915" s="73">
        <f>YEAR(DmartSalesData[[#This Row],[order_date]])</f>
        <v>2023</v>
      </c>
      <c r="S5915" s="73"/>
    </row>
    <row r="5916" spans="1:19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 t="str">
        <f>IF(DmartSalesData[[#This Row],[sales]]&gt;4000,"High Category",IF(DmartSalesData[[#This Row],[sales]]&gt;2000,"Medium Category","Low Category"))</f>
        <v>Medium Category</v>
      </c>
      <c r="G5916" s="2">
        <v>0.09</v>
      </c>
      <c r="H5916" s="24">
        <f t="shared" si="184"/>
        <v>214.4889</v>
      </c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63" t="str">
        <f>IF(AND(DmartSalesData[[#This Row],[sales]]&gt;3000,DmartSalesData[[#This Row],[profit]]&gt;500),"Good","Not Good")</f>
        <v>Not Good</v>
      </c>
      <c r="R5916" s="73">
        <f>YEAR(DmartSalesData[[#This Row],[order_date]])</f>
        <v>2024</v>
      </c>
      <c r="S5916" s="73"/>
    </row>
    <row r="5917" spans="1:19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 t="str">
        <f>IF(DmartSalesData[[#This Row],[sales]]&gt;4000,"High Category",IF(DmartSalesData[[#This Row],[sales]]&gt;2000,"Medium Category","Low Category"))</f>
        <v>Low Category</v>
      </c>
      <c r="G5917" s="2">
        <v>0.4</v>
      </c>
      <c r="H5917" s="24">
        <f t="shared" si="184"/>
        <v>303.524</v>
      </c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63" t="str">
        <f>IF(AND(DmartSalesData[[#This Row],[sales]]&gt;3000,DmartSalesData[[#This Row],[profit]]&gt;500),"Good","Not Good")</f>
        <v>Not Good</v>
      </c>
      <c r="R5917" s="73">
        <f>YEAR(DmartSalesData[[#This Row],[order_date]])</f>
        <v>2024</v>
      </c>
      <c r="S5917" s="73"/>
    </row>
    <row r="5918" spans="1:19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 t="str">
        <f>IF(DmartSalesData[[#This Row],[sales]]&gt;4000,"High Category",IF(DmartSalesData[[#This Row],[sales]]&gt;2000,"Medium Category","Low Category"))</f>
        <v>Medium Category</v>
      </c>
      <c r="G5918" s="2">
        <v>0.49</v>
      </c>
      <c r="H5918" s="24">
        <f t="shared" si="184"/>
        <v>1070.3315</v>
      </c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63" t="str">
        <f>IF(AND(DmartSalesData[[#This Row],[sales]]&gt;3000,DmartSalesData[[#This Row],[profit]]&gt;500),"Good","Not Good")</f>
        <v>Not Good</v>
      </c>
      <c r="R5918" s="73">
        <f>YEAR(DmartSalesData[[#This Row],[order_date]])</f>
        <v>2024</v>
      </c>
      <c r="S5918" s="73"/>
    </row>
    <row r="5919" spans="1:19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 t="str">
        <f>IF(DmartSalesData[[#This Row],[sales]]&gt;4000,"High Category",IF(DmartSalesData[[#This Row],[sales]]&gt;2000,"Medium Category","Low Category"))</f>
        <v>Medium Category</v>
      </c>
      <c r="G5919" s="2">
        <v>0.31</v>
      </c>
      <c r="H5919" s="24">
        <f t="shared" si="184"/>
        <v>947.17089999999996</v>
      </c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63" t="str">
        <f>IF(AND(DmartSalesData[[#This Row],[sales]]&gt;3000,DmartSalesData[[#This Row],[profit]]&gt;500),"Good","Not Good")</f>
        <v>Good</v>
      </c>
      <c r="R5919" s="73">
        <f>YEAR(DmartSalesData[[#This Row],[order_date]])</f>
        <v>2024</v>
      </c>
      <c r="S5919" s="73"/>
    </row>
    <row r="5920" spans="1:19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 t="str">
        <f>IF(DmartSalesData[[#This Row],[sales]]&gt;4000,"High Category",IF(DmartSalesData[[#This Row],[sales]]&gt;2000,"Medium Category","Low Category"))</f>
        <v>Medium Category</v>
      </c>
      <c r="G5920" s="2">
        <v>0.01</v>
      </c>
      <c r="H5920" s="24">
        <f t="shared" si="184"/>
        <v>29.074400000000001</v>
      </c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63" t="str">
        <f>IF(AND(DmartSalesData[[#This Row],[sales]]&gt;3000,DmartSalesData[[#This Row],[profit]]&gt;500),"Good","Not Good")</f>
        <v>Not Good</v>
      </c>
      <c r="R5920" s="73">
        <f>YEAR(DmartSalesData[[#This Row],[order_date]])</f>
        <v>2024</v>
      </c>
      <c r="S5920" s="73"/>
    </row>
    <row r="5921" spans="1:19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 t="str">
        <f>IF(DmartSalesData[[#This Row],[sales]]&gt;4000,"High Category",IF(DmartSalesData[[#This Row],[sales]]&gt;2000,"Medium Category","Low Category"))</f>
        <v>Medium Category</v>
      </c>
      <c r="G5921" s="2">
        <v>0.04</v>
      </c>
      <c r="H5921" s="24">
        <f t="shared" si="184"/>
        <v>116.6596</v>
      </c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63" t="str">
        <f>IF(AND(DmartSalesData[[#This Row],[sales]]&gt;3000,DmartSalesData[[#This Row],[profit]]&gt;500),"Good","Not Good")</f>
        <v>Not Good</v>
      </c>
      <c r="R5921" s="73">
        <f>YEAR(DmartSalesData[[#This Row],[order_date]])</f>
        <v>2023</v>
      </c>
      <c r="S5921" s="73"/>
    </row>
    <row r="5922" spans="1:19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 t="str">
        <f>IF(DmartSalesData[[#This Row],[sales]]&gt;4000,"High Category",IF(DmartSalesData[[#This Row],[sales]]&gt;2000,"Medium Category","Low Category"))</f>
        <v>Low Category</v>
      </c>
      <c r="G5922" s="2">
        <v>0.12</v>
      </c>
      <c r="H5922" s="24">
        <f t="shared" si="184"/>
        <v>162.43319999999997</v>
      </c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63" t="str">
        <f>IF(AND(DmartSalesData[[#This Row],[sales]]&gt;3000,DmartSalesData[[#This Row],[profit]]&gt;500),"Good","Not Good")</f>
        <v>Not Good</v>
      </c>
      <c r="R5922" s="73">
        <f>YEAR(DmartSalesData[[#This Row],[order_date]])</f>
        <v>2023</v>
      </c>
      <c r="S5922" s="73"/>
    </row>
    <row r="5923" spans="1:19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 t="str">
        <f>IF(DmartSalesData[[#This Row],[sales]]&gt;4000,"High Category",IF(DmartSalesData[[#This Row],[sales]]&gt;2000,"Medium Category","Low Category"))</f>
        <v>Medium Category</v>
      </c>
      <c r="G5923" s="2">
        <v>0.25</v>
      </c>
      <c r="H5923" s="24">
        <f t="shared" si="184"/>
        <v>800.06</v>
      </c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63" t="str">
        <f>IF(AND(DmartSalesData[[#This Row],[sales]]&gt;3000,DmartSalesData[[#This Row],[profit]]&gt;500),"Good","Not Good")</f>
        <v>Not Good</v>
      </c>
      <c r="R5923" s="73">
        <f>YEAR(DmartSalesData[[#This Row],[order_date]])</f>
        <v>2023</v>
      </c>
      <c r="S5923" s="73"/>
    </row>
    <row r="5924" spans="1:19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 t="str">
        <f>IF(DmartSalesData[[#This Row],[sales]]&gt;4000,"High Category",IF(DmartSalesData[[#This Row],[sales]]&gt;2000,"Medium Category","Low Category"))</f>
        <v>High Category</v>
      </c>
      <c r="G5924" s="2">
        <v>0.21</v>
      </c>
      <c r="H5924" s="24">
        <f t="shared" si="184"/>
        <v>954.72929999999997</v>
      </c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63" t="str">
        <f>IF(AND(DmartSalesData[[#This Row],[sales]]&gt;3000,DmartSalesData[[#This Row],[profit]]&gt;500),"Good","Not Good")</f>
        <v>Good</v>
      </c>
      <c r="R5924" s="73">
        <f>YEAR(DmartSalesData[[#This Row],[order_date]])</f>
        <v>2023</v>
      </c>
      <c r="S5924" s="73"/>
    </row>
    <row r="5925" spans="1:19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 t="str">
        <f>IF(DmartSalesData[[#This Row],[sales]]&gt;4000,"High Category",IF(DmartSalesData[[#This Row],[sales]]&gt;2000,"Medium Category","Low Category"))</f>
        <v>Medium Category</v>
      </c>
      <c r="G5925" s="2">
        <v>0.49</v>
      </c>
      <c r="H5925" s="24">
        <f t="shared" si="184"/>
        <v>982.19029999999998</v>
      </c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63" t="str">
        <f>IF(AND(DmartSalesData[[#This Row],[sales]]&gt;3000,DmartSalesData[[#This Row],[profit]]&gt;500),"Good","Not Good")</f>
        <v>Not Good</v>
      </c>
      <c r="R5925" s="73">
        <f>YEAR(DmartSalesData[[#This Row],[order_date]])</f>
        <v>2024</v>
      </c>
      <c r="S5925" s="73"/>
    </row>
    <row r="5926" spans="1:19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 t="str">
        <f>IF(DmartSalesData[[#This Row],[sales]]&gt;4000,"High Category",IF(DmartSalesData[[#This Row],[sales]]&gt;2000,"Medium Category","Low Category"))</f>
        <v>Medium Category</v>
      </c>
      <c r="G5926" s="2">
        <v>0.47</v>
      </c>
      <c r="H5926" s="24">
        <f t="shared" si="184"/>
        <v>1499.2248</v>
      </c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63" t="str">
        <f>IF(AND(DmartSalesData[[#This Row],[sales]]&gt;3000,DmartSalesData[[#This Row],[profit]]&gt;500),"Good","Not Good")</f>
        <v>Not Good</v>
      </c>
      <c r="R5926" s="73">
        <f>YEAR(DmartSalesData[[#This Row],[order_date]])</f>
        <v>2024</v>
      </c>
      <c r="S5926" s="73"/>
    </row>
    <row r="5927" spans="1:19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 t="str">
        <f>IF(DmartSalesData[[#This Row],[sales]]&gt;4000,"High Category",IF(DmartSalesData[[#This Row],[sales]]&gt;2000,"Medium Category","Low Category"))</f>
        <v>Low Category</v>
      </c>
      <c r="G5927" s="2">
        <v>0.2</v>
      </c>
      <c r="H5927" s="24">
        <f t="shared" si="184"/>
        <v>259.108</v>
      </c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63" t="str">
        <f>IF(AND(DmartSalesData[[#This Row],[sales]]&gt;3000,DmartSalesData[[#This Row],[profit]]&gt;500),"Good","Not Good")</f>
        <v>Not Good</v>
      </c>
      <c r="R5927" s="73">
        <f>YEAR(DmartSalesData[[#This Row],[order_date]])</f>
        <v>2023</v>
      </c>
      <c r="S5927" s="73"/>
    </row>
    <row r="5928" spans="1:19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 t="str">
        <f>IF(DmartSalesData[[#This Row],[sales]]&gt;4000,"High Category",IF(DmartSalesData[[#This Row],[sales]]&gt;2000,"Medium Category","Low Category"))</f>
        <v>Low Category</v>
      </c>
      <c r="G5928" s="2">
        <v>0.4</v>
      </c>
      <c r="H5928" s="24">
        <f t="shared" si="184"/>
        <v>134.63200000000001</v>
      </c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63" t="str">
        <f>IF(AND(DmartSalesData[[#This Row],[sales]]&gt;3000,DmartSalesData[[#This Row],[profit]]&gt;500),"Good","Not Good")</f>
        <v>Not Good</v>
      </c>
      <c r="R5928" s="73">
        <f>YEAR(DmartSalesData[[#This Row],[order_date]])</f>
        <v>2023</v>
      </c>
      <c r="S5928" s="73"/>
    </row>
    <row r="5929" spans="1:19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 t="str">
        <f>IF(DmartSalesData[[#This Row],[sales]]&gt;4000,"High Category",IF(DmartSalesData[[#This Row],[sales]]&gt;2000,"Medium Category","Low Category"))</f>
        <v>Medium Category</v>
      </c>
      <c r="G5929" s="2">
        <v>0.32</v>
      </c>
      <c r="H5929" s="24">
        <f t="shared" si="184"/>
        <v>950.42560000000003</v>
      </c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63" t="str">
        <f>IF(AND(DmartSalesData[[#This Row],[sales]]&gt;3000,DmartSalesData[[#This Row],[profit]]&gt;500),"Good","Not Good")</f>
        <v>Not Good</v>
      </c>
      <c r="R5929" s="73">
        <f>YEAR(DmartSalesData[[#This Row],[order_date]])</f>
        <v>2024</v>
      </c>
      <c r="S5929" s="73"/>
    </row>
    <row r="5930" spans="1:19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 t="str">
        <f>IF(DmartSalesData[[#This Row],[sales]]&gt;4000,"High Category",IF(DmartSalesData[[#This Row],[sales]]&gt;2000,"Medium Category","Low Category"))</f>
        <v>Low Category</v>
      </c>
      <c r="G5930" s="2">
        <v>0.12</v>
      </c>
      <c r="H5930" s="24">
        <f t="shared" si="184"/>
        <v>39.958799999999997</v>
      </c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63" t="str">
        <f>IF(AND(DmartSalesData[[#This Row],[sales]]&gt;3000,DmartSalesData[[#This Row],[profit]]&gt;500),"Good","Not Good")</f>
        <v>Not Good</v>
      </c>
      <c r="R5930" s="73">
        <f>YEAR(DmartSalesData[[#This Row],[order_date]])</f>
        <v>2023</v>
      </c>
      <c r="S5930" s="73"/>
    </row>
    <row r="5931" spans="1:19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 t="str">
        <f>IF(DmartSalesData[[#This Row],[sales]]&gt;4000,"High Category",IF(DmartSalesData[[#This Row],[sales]]&gt;2000,"Medium Category","Low Category"))</f>
        <v>Medium Category</v>
      </c>
      <c r="G5931" s="2">
        <v>0.47</v>
      </c>
      <c r="H5931" s="24">
        <f t="shared" si="184"/>
        <v>1713.4132</v>
      </c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63" t="str">
        <f>IF(AND(DmartSalesData[[#This Row],[sales]]&gt;3000,DmartSalesData[[#This Row],[profit]]&gt;500),"Good","Not Good")</f>
        <v>Good</v>
      </c>
      <c r="R5931" s="73">
        <f>YEAR(DmartSalesData[[#This Row],[order_date]])</f>
        <v>2024</v>
      </c>
      <c r="S5931" s="73"/>
    </row>
    <row r="5932" spans="1:19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 t="str">
        <f>IF(DmartSalesData[[#This Row],[sales]]&gt;4000,"High Category",IF(DmartSalesData[[#This Row],[sales]]&gt;2000,"Medium Category","Low Category"))</f>
        <v>Medium Category</v>
      </c>
      <c r="G5932" s="2">
        <v>0.13</v>
      </c>
      <c r="H5932" s="24">
        <f t="shared" si="184"/>
        <v>440.01490000000001</v>
      </c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63" t="str">
        <f>IF(AND(DmartSalesData[[#This Row],[sales]]&gt;3000,DmartSalesData[[#This Row],[profit]]&gt;500),"Good","Not Good")</f>
        <v>Not Good</v>
      </c>
      <c r="R5932" s="73">
        <f>YEAR(DmartSalesData[[#This Row],[order_date]])</f>
        <v>2024</v>
      </c>
      <c r="S5932" s="73"/>
    </row>
    <row r="5933" spans="1:19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 t="str">
        <f>IF(DmartSalesData[[#This Row],[sales]]&gt;4000,"High Category",IF(DmartSalesData[[#This Row],[sales]]&gt;2000,"Medium Category","Low Category"))</f>
        <v>Low Category</v>
      </c>
      <c r="G5933" s="2">
        <v>0.44</v>
      </c>
      <c r="H5933" s="24">
        <f t="shared" si="184"/>
        <v>840.2636</v>
      </c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63" t="str">
        <f>IF(AND(DmartSalesData[[#This Row],[sales]]&gt;3000,DmartSalesData[[#This Row],[profit]]&gt;500),"Good","Not Good")</f>
        <v>Not Good</v>
      </c>
      <c r="R5933" s="73">
        <f>YEAR(DmartSalesData[[#This Row],[order_date]])</f>
        <v>2024</v>
      </c>
      <c r="S5933" s="73"/>
    </row>
    <row r="5934" spans="1:19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 t="str">
        <f>IF(DmartSalesData[[#This Row],[sales]]&gt;4000,"High Category",IF(DmartSalesData[[#This Row],[sales]]&gt;2000,"Medium Category","Low Category"))</f>
        <v>Medium Category</v>
      </c>
      <c r="G5934" s="2">
        <v>0.32</v>
      </c>
      <c r="H5934" s="24">
        <f t="shared" si="184"/>
        <v>676.90240000000006</v>
      </c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63" t="str">
        <f>IF(AND(DmartSalesData[[#This Row],[sales]]&gt;3000,DmartSalesData[[#This Row],[profit]]&gt;500),"Good","Not Good")</f>
        <v>Not Good</v>
      </c>
      <c r="R5934" s="73">
        <f>YEAR(DmartSalesData[[#This Row],[order_date]])</f>
        <v>2023</v>
      </c>
      <c r="S5934" s="73"/>
    </row>
    <row r="5935" spans="1:19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 t="str">
        <f>IF(DmartSalesData[[#This Row],[sales]]&gt;4000,"High Category",IF(DmartSalesData[[#This Row],[sales]]&gt;2000,"Medium Category","Low Category"))</f>
        <v>High Category</v>
      </c>
      <c r="G5935" s="2">
        <v>0.31</v>
      </c>
      <c r="H5935" s="24">
        <f t="shared" si="184"/>
        <v>1425.0792999999999</v>
      </c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63" t="str">
        <f>IF(AND(DmartSalesData[[#This Row],[sales]]&gt;3000,DmartSalesData[[#This Row],[profit]]&gt;500),"Good","Not Good")</f>
        <v>Good</v>
      </c>
      <c r="R5935" s="73">
        <f>YEAR(DmartSalesData[[#This Row],[order_date]])</f>
        <v>2023</v>
      </c>
      <c r="S5935" s="73"/>
    </row>
    <row r="5936" spans="1:19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 t="str">
        <f>IF(DmartSalesData[[#This Row],[sales]]&gt;4000,"High Category",IF(DmartSalesData[[#This Row],[sales]]&gt;2000,"Medium Category","Low Category"))</f>
        <v>Low Category</v>
      </c>
      <c r="G5936" s="2">
        <v>0.42</v>
      </c>
      <c r="H5936" s="24">
        <f t="shared" si="184"/>
        <v>69.027000000000001</v>
      </c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63" t="str">
        <f>IF(AND(DmartSalesData[[#This Row],[sales]]&gt;3000,DmartSalesData[[#This Row],[profit]]&gt;500),"Good","Not Good")</f>
        <v>Not Good</v>
      </c>
      <c r="R5936" s="73">
        <f>YEAR(DmartSalesData[[#This Row],[order_date]])</f>
        <v>2023</v>
      </c>
      <c r="S5936" s="73"/>
    </row>
    <row r="5937" spans="1:19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 t="str">
        <f>IF(DmartSalesData[[#This Row],[sales]]&gt;4000,"High Category",IF(DmartSalesData[[#This Row],[sales]]&gt;2000,"Medium Category","Low Category"))</f>
        <v>Medium Category</v>
      </c>
      <c r="G5937" s="2">
        <v>0.25</v>
      </c>
      <c r="H5937" s="24">
        <f t="shared" si="184"/>
        <v>715.04750000000001</v>
      </c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63" t="str">
        <f>IF(AND(DmartSalesData[[#This Row],[sales]]&gt;3000,DmartSalesData[[#This Row],[profit]]&gt;500),"Good","Not Good")</f>
        <v>Not Good</v>
      </c>
      <c r="R5937" s="73">
        <f>YEAR(DmartSalesData[[#This Row],[order_date]])</f>
        <v>2024</v>
      </c>
      <c r="S5937" s="73"/>
    </row>
    <row r="5938" spans="1:19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 t="str">
        <f>IF(DmartSalesData[[#This Row],[sales]]&gt;4000,"High Category",IF(DmartSalesData[[#This Row],[sales]]&gt;2000,"Medium Category","Low Category"))</f>
        <v>High Category</v>
      </c>
      <c r="G5938" s="2">
        <v>0.43</v>
      </c>
      <c r="H5938" s="24">
        <f t="shared" si="184"/>
        <v>1988.5221000000001</v>
      </c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63" t="str">
        <f>IF(AND(DmartSalesData[[#This Row],[sales]]&gt;3000,DmartSalesData[[#This Row],[profit]]&gt;500),"Good","Not Good")</f>
        <v>Good</v>
      </c>
      <c r="R5938" s="73">
        <f>YEAR(DmartSalesData[[#This Row],[order_date]])</f>
        <v>2024</v>
      </c>
      <c r="S5938" s="73"/>
    </row>
    <row r="5939" spans="1:19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 t="str">
        <f>IF(DmartSalesData[[#This Row],[sales]]&gt;4000,"High Category",IF(DmartSalesData[[#This Row],[sales]]&gt;2000,"Medium Category","Low Category"))</f>
        <v>High Category</v>
      </c>
      <c r="G5939" s="2">
        <v>0.28000000000000003</v>
      </c>
      <c r="H5939" s="24">
        <f t="shared" si="184"/>
        <v>1281.9912000000002</v>
      </c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63" t="str">
        <f>IF(AND(DmartSalesData[[#This Row],[sales]]&gt;3000,DmartSalesData[[#This Row],[profit]]&gt;500),"Good","Not Good")</f>
        <v>Good</v>
      </c>
      <c r="R5939" s="73">
        <f>YEAR(DmartSalesData[[#This Row],[order_date]])</f>
        <v>2024</v>
      </c>
      <c r="S5939" s="73"/>
    </row>
    <row r="5940" spans="1:19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 t="str">
        <f>IF(DmartSalesData[[#This Row],[sales]]&gt;4000,"High Category",IF(DmartSalesData[[#This Row],[sales]]&gt;2000,"Medium Category","Low Category"))</f>
        <v>Medium Category</v>
      </c>
      <c r="G5940" s="2">
        <v>0.49</v>
      </c>
      <c r="H5940" s="24">
        <f t="shared" si="184"/>
        <v>1452.7568999999999</v>
      </c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63" t="str">
        <f>IF(AND(DmartSalesData[[#This Row],[sales]]&gt;3000,DmartSalesData[[#This Row],[profit]]&gt;500),"Good","Not Good")</f>
        <v>Not Good</v>
      </c>
      <c r="R5940" s="73">
        <f>YEAR(DmartSalesData[[#This Row],[order_date]])</f>
        <v>2023</v>
      </c>
      <c r="S5940" s="73"/>
    </row>
    <row r="5941" spans="1:19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 t="str">
        <f>IF(DmartSalesData[[#This Row],[sales]]&gt;4000,"High Category",IF(DmartSalesData[[#This Row],[sales]]&gt;2000,"Medium Category","Low Category"))</f>
        <v>Low Category</v>
      </c>
      <c r="G5941" s="2">
        <v>0.33</v>
      </c>
      <c r="H5941" s="24">
        <f t="shared" si="184"/>
        <v>649.44990000000007</v>
      </c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63" t="str">
        <f>IF(AND(DmartSalesData[[#This Row],[sales]]&gt;3000,DmartSalesData[[#This Row],[profit]]&gt;500),"Good","Not Good")</f>
        <v>Not Good</v>
      </c>
      <c r="R5941" s="73">
        <f>YEAR(DmartSalesData[[#This Row],[order_date]])</f>
        <v>2023</v>
      </c>
      <c r="S5941" s="73"/>
    </row>
    <row r="5942" spans="1:19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 t="str">
        <f>IF(DmartSalesData[[#This Row],[sales]]&gt;4000,"High Category",IF(DmartSalesData[[#This Row],[sales]]&gt;2000,"Medium Category","Low Category"))</f>
        <v>Low Category</v>
      </c>
      <c r="G5942" s="2">
        <v>0.19</v>
      </c>
      <c r="H5942" s="24">
        <f t="shared" si="184"/>
        <v>111.0797</v>
      </c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63" t="str">
        <f>IF(AND(DmartSalesData[[#This Row],[sales]]&gt;3000,DmartSalesData[[#This Row],[profit]]&gt;500),"Good","Not Good")</f>
        <v>Not Good</v>
      </c>
      <c r="R5942" s="73">
        <f>YEAR(DmartSalesData[[#This Row],[order_date]])</f>
        <v>2023</v>
      </c>
      <c r="S5942" s="73"/>
    </row>
    <row r="5943" spans="1:19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 t="str">
        <f>IF(DmartSalesData[[#This Row],[sales]]&gt;4000,"High Category",IF(DmartSalesData[[#This Row],[sales]]&gt;2000,"Medium Category","Low Category"))</f>
        <v>Low Category</v>
      </c>
      <c r="G5943" s="2">
        <v>0.38</v>
      </c>
      <c r="H5943" s="24">
        <f t="shared" si="184"/>
        <v>361.58519999999999</v>
      </c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63" t="str">
        <f>IF(AND(DmartSalesData[[#This Row],[sales]]&gt;3000,DmartSalesData[[#This Row],[profit]]&gt;500),"Good","Not Good")</f>
        <v>Not Good</v>
      </c>
      <c r="R5943" s="73">
        <f>YEAR(DmartSalesData[[#This Row],[order_date]])</f>
        <v>2023</v>
      </c>
      <c r="S5943" s="73"/>
    </row>
    <row r="5944" spans="1:19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 t="str">
        <f>IF(DmartSalesData[[#This Row],[sales]]&gt;4000,"High Category",IF(DmartSalesData[[#This Row],[sales]]&gt;2000,"Medium Category","Low Category"))</f>
        <v>Medium Category</v>
      </c>
      <c r="G5944" s="2">
        <v>0.25</v>
      </c>
      <c r="H5944" s="24">
        <f t="shared" si="184"/>
        <v>857.6</v>
      </c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63" t="str">
        <f>IF(AND(DmartSalesData[[#This Row],[sales]]&gt;3000,DmartSalesData[[#This Row],[profit]]&gt;500),"Good","Not Good")</f>
        <v>Good</v>
      </c>
      <c r="R5944" s="73">
        <f>YEAR(DmartSalesData[[#This Row],[order_date]])</f>
        <v>2023</v>
      </c>
      <c r="S5944" s="73"/>
    </row>
    <row r="5945" spans="1:19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 t="str">
        <f>IF(DmartSalesData[[#This Row],[sales]]&gt;4000,"High Category",IF(DmartSalesData[[#This Row],[sales]]&gt;2000,"Medium Category","Low Category"))</f>
        <v>Low Category</v>
      </c>
      <c r="G5945" s="2">
        <v>0.4</v>
      </c>
      <c r="H5945" s="24">
        <f t="shared" si="184"/>
        <v>72.603999999999999</v>
      </c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63" t="str">
        <f>IF(AND(DmartSalesData[[#This Row],[sales]]&gt;3000,DmartSalesData[[#This Row],[profit]]&gt;500),"Good","Not Good")</f>
        <v>Not Good</v>
      </c>
      <c r="R5945" s="73">
        <f>YEAR(DmartSalesData[[#This Row],[order_date]])</f>
        <v>2024</v>
      </c>
      <c r="S5945" s="73"/>
    </row>
    <row r="5946" spans="1:19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 t="str">
        <f>IF(DmartSalesData[[#This Row],[sales]]&gt;4000,"High Category",IF(DmartSalesData[[#This Row],[sales]]&gt;2000,"Medium Category","Low Category"))</f>
        <v>High Category</v>
      </c>
      <c r="G5946" s="2">
        <v>0.42</v>
      </c>
      <c r="H5946" s="24">
        <f t="shared" si="184"/>
        <v>1860.2135999999998</v>
      </c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63" t="str">
        <f>IF(AND(DmartSalesData[[#This Row],[sales]]&gt;3000,DmartSalesData[[#This Row],[profit]]&gt;500),"Good","Not Good")</f>
        <v>Good</v>
      </c>
      <c r="R5946" s="73">
        <f>YEAR(DmartSalesData[[#This Row],[order_date]])</f>
        <v>2024</v>
      </c>
      <c r="S5946" s="73"/>
    </row>
    <row r="5947" spans="1:19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 t="str">
        <f>IF(DmartSalesData[[#This Row],[sales]]&gt;4000,"High Category",IF(DmartSalesData[[#This Row],[sales]]&gt;2000,"Medium Category","Low Category"))</f>
        <v>Medium Category</v>
      </c>
      <c r="G5947" s="2">
        <v>0.31</v>
      </c>
      <c r="H5947" s="24">
        <f t="shared" si="184"/>
        <v>924.07280000000003</v>
      </c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63" t="str">
        <f>IF(AND(DmartSalesData[[#This Row],[sales]]&gt;3000,DmartSalesData[[#This Row],[profit]]&gt;500),"Good","Not Good")</f>
        <v>Not Good</v>
      </c>
      <c r="R5947" s="73">
        <f>YEAR(DmartSalesData[[#This Row],[order_date]])</f>
        <v>2024</v>
      </c>
      <c r="S5947" s="73"/>
    </row>
    <row r="5948" spans="1:19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 t="str">
        <f>IF(DmartSalesData[[#This Row],[sales]]&gt;4000,"High Category",IF(DmartSalesData[[#This Row],[sales]]&gt;2000,"Medium Category","Low Category"))</f>
        <v>Low Category</v>
      </c>
      <c r="G5948" s="2">
        <v>0.44</v>
      </c>
      <c r="H5948" s="24">
        <f t="shared" si="184"/>
        <v>141.33680000000001</v>
      </c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63" t="str">
        <f>IF(AND(DmartSalesData[[#This Row],[sales]]&gt;3000,DmartSalesData[[#This Row],[profit]]&gt;500),"Good","Not Good")</f>
        <v>Not Good</v>
      </c>
      <c r="R5948" s="73">
        <f>YEAR(DmartSalesData[[#This Row],[order_date]])</f>
        <v>2023</v>
      </c>
      <c r="S5948" s="73"/>
    </row>
    <row r="5949" spans="1:19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 t="str">
        <f>IF(DmartSalesData[[#This Row],[sales]]&gt;4000,"High Category",IF(DmartSalesData[[#This Row],[sales]]&gt;2000,"Medium Category","Low Category"))</f>
        <v>Low Category</v>
      </c>
      <c r="G5949" s="2">
        <v>0.2</v>
      </c>
      <c r="H5949" s="24">
        <f t="shared" si="184"/>
        <v>254.97199999999998</v>
      </c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63" t="str">
        <f>IF(AND(DmartSalesData[[#This Row],[sales]]&gt;3000,DmartSalesData[[#This Row],[profit]]&gt;500),"Good","Not Good")</f>
        <v>Not Good</v>
      </c>
      <c r="R5949" s="73">
        <f>YEAR(DmartSalesData[[#This Row],[order_date]])</f>
        <v>2024</v>
      </c>
      <c r="S5949" s="73"/>
    </row>
    <row r="5950" spans="1:19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 t="str">
        <f>IF(DmartSalesData[[#This Row],[sales]]&gt;4000,"High Category",IF(DmartSalesData[[#This Row],[sales]]&gt;2000,"Medium Category","Low Category"))</f>
        <v>Medium Category</v>
      </c>
      <c r="G5950" s="2">
        <v>0.03</v>
      </c>
      <c r="H5950" s="24">
        <f t="shared" si="184"/>
        <v>90.347399999999993</v>
      </c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63" t="str">
        <f>IF(AND(DmartSalesData[[#This Row],[sales]]&gt;3000,DmartSalesData[[#This Row],[profit]]&gt;500),"Good","Not Good")</f>
        <v>Good</v>
      </c>
      <c r="R5950" s="73">
        <f>YEAR(DmartSalesData[[#This Row],[order_date]])</f>
        <v>2023</v>
      </c>
      <c r="S5950" s="73"/>
    </row>
    <row r="5951" spans="1:19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 t="str">
        <f>IF(DmartSalesData[[#This Row],[sales]]&gt;4000,"High Category",IF(DmartSalesData[[#This Row],[sales]]&gt;2000,"Medium Category","Low Category"))</f>
        <v>Low Category</v>
      </c>
      <c r="G5951" s="2">
        <v>0.33</v>
      </c>
      <c r="H5951" s="24">
        <f t="shared" si="184"/>
        <v>90.5685</v>
      </c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63" t="str">
        <f>IF(AND(DmartSalesData[[#This Row],[sales]]&gt;3000,DmartSalesData[[#This Row],[profit]]&gt;500),"Good","Not Good")</f>
        <v>Not Good</v>
      </c>
      <c r="R5951" s="73">
        <f>YEAR(DmartSalesData[[#This Row],[order_date]])</f>
        <v>2023</v>
      </c>
      <c r="S5951" s="73"/>
    </row>
    <row r="5952" spans="1:19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 t="str">
        <f>IF(DmartSalesData[[#This Row],[sales]]&gt;4000,"High Category",IF(DmartSalesData[[#This Row],[sales]]&gt;2000,"Medium Category","Low Category"))</f>
        <v>Medium Category</v>
      </c>
      <c r="G5952" s="2">
        <v>0.38</v>
      </c>
      <c r="H5952" s="24">
        <f t="shared" si="184"/>
        <v>1490.3371999999999</v>
      </c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63" t="str">
        <f>IF(AND(DmartSalesData[[#This Row],[sales]]&gt;3000,DmartSalesData[[#This Row],[profit]]&gt;500),"Good","Not Good")</f>
        <v>Good</v>
      </c>
      <c r="R5952" s="73">
        <f>YEAR(DmartSalesData[[#This Row],[order_date]])</f>
        <v>2023</v>
      </c>
      <c r="S5952" s="73"/>
    </row>
    <row r="5953" spans="1:19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 t="str">
        <f>IF(DmartSalesData[[#This Row],[sales]]&gt;4000,"High Category",IF(DmartSalesData[[#This Row],[sales]]&gt;2000,"Medium Category","Low Category"))</f>
        <v>High Category</v>
      </c>
      <c r="G5953" s="2">
        <v>0.04</v>
      </c>
      <c r="H5953" s="24">
        <f t="shared" si="184"/>
        <v>184.3048</v>
      </c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63" t="str">
        <f>IF(AND(DmartSalesData[[#This Row],[sales]]&gt;3000,DmartSalesData[[#This Row],[profit]]&gt;500),"Good","Not Good")</f>
        <v>Good</v>
      </c>
      <c r="R5953" s="73">
        <f>YEAR(DmartSalesData[[#This Row],[order_date]])</f>
        <v>2024</v>
      </c>
      <c r="S5953" s="73"/>
    </row>
    <row r="5954" spans="1:19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 t="str">
        <f>IF(DmartSalesData[[#This Row],[sales]]&gt;4000,"High Category",IF(DmartSalesData[[#This Row],[sales]]&gt;2000,"Medium Category","Low Category"))</f>
        <v>High Category</v>
      </c>
      <c r="G5954" s="2">
        <v>0.39</v>
      </c>
      <c r="H5954" s="24">
        <f t="shared" ref="H5954:H6017" si="186">E5954*G5954</f>
        <v>1875.8922</v>
      </c>
      <c r="I5954" s="2">
        <f t="shared" ref="I5954:I6017" si="187">E5954-H5954</f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63" t="str">
        <f>IF(AND(DmartSalesData[[#This Row],[sales]]&gt;3000,DmartSalesData[[#This Row],[profit]]&gt;500),"Good","Not Good")</f>
        <v>Good</v>
      </c>
      <c r="R5954" s="73">
        <f>YEAR(DmartSalesData[[#This Row],[order_date]])</f>
        <v>2023</v>
      </c>
      <c r="S5954" s="73"/>
    </row>
    <row r="5955" spans="1:19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 t="str">
        <f>IF(DmartSalesData[[#This Row],[sales]]&gt;4000,"High Category",IF(DmartSalesData[[#This Row],[sales]]&gt;2000,"Medium Category","Low Category"))</f>
        <v>Medium Category</v>
      </c>
      <c r="G5955" s="2">
        <v>0.32</v>
      </c>
      <c r="H5955" s="24">
        <f t="shared" si="186"/>
        <v>1182.3776</v>
      </c>
      <c r="I5955" s="2">
        <f t="shared" si="187"/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63" t="str">
        <f>IF(AND(DmartSalesData[[#This Row],[sales]]&gt;3000,DmartSalesData[[#This Row],[profit]]&gt;500),"Good","Not Good")</f>
        <v>Not Good</v>
      </c>
      <c r="R5955" s="73">
        <f>YEAR(DmartSalesData[[#This Row],[order_date]])</f>
        <v>2024</v>
      </c>
      <c r="S5955" s="73"/>
    </row>
    <row r="5956" spans="1:19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 t="str">
        <f>IF(DmartSalesData[[#This Row],[sales]]&gt;4000,"High Category",IF(DmartSalesData[[#This Row],[sales]]&gt;2000,"Medium Category","Low Category"))</f>
        <v>High Category</v>
      </c>
      <c r="G5956" s="2">
        <v>0.06</v>
      </c>
      <c r="H5956" s="24">
        <f t="shared" si="186"/>
        <v>257.90639999999996</v>
      </c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63" t="str">
        <f>IF(AND(DmartSalesData[[#This Row],[sales]]&gt;3000,DmartSalesData[[#This Row],[profit]]&gt;500),"Good","Not Good")</f>
        <v>Good</v>
      </c>
      <c r="R5956" s="73">
        <f>YEAR(DmartSalesData[[#This Row],[order_date]])</f>
        <v>2023</v>
      </c>
      <c r="S5956" s="73"/>
    </row>
    <row r="5957" spans="1:19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 t="str">
        <f>IF(DmartSalesData[[#This Row],[sales]]&gt;4000,"High Category",IF(DmartSalesData[[#This Row],[sales]]&gt;2000,"Medium Category","Low Category"))</f>
        <v>Medium Category</v>
      </c>
      <c r="G5957" s="2">
        <v>0.27</v>
      </c>
      <c r="H5957" s="24">
        <f t="shared" si="186"/>
        <v>834.96690000000001</v>
      </c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63" t="str">
        <f>IF(AND(DmartSalesData[[#This Row],[sales]]&gt;3000,DmartSalesData[[#This Row],[profit]]&gt;500),"Good","Not Good")</f>
        <v>Not Good</v>
      </c>
      <c r="R5957" s="73">
        <f>YEAR(DmartSalesData[[#This Row],[order_date]])</f>
        <v>2023</v>
      </c>
      <c r="S5957" s="73"/>
    </row>
    <row r="5958" spans="1:19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 t="str">
        <f>IF(DmartSalesData[[#This Row],[sales]]&gt;4000,"High Category",IF(DmartSalesData[[#This Row],[sales]]&gt;2000,"Medium Category","Low Category"))</f>
        <v>Medium Category</v>
      </c>
      <c r="G5958" s="2">
        <v>0.05</v>
      </c>
      <c r="H5958" s="24">
        <f t="shared" si="186"/>
        <v>117.34300000000002</v>
      </c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63" t="str">
        <f>IF(AND(DmartSalesData[[#This Row],[sales]]&gt;3000,DmartSalesData[[#This Row],[profit]]&gt;500),"Good","Not Good")</f>
        <v>Not Good</v>
      </c>
      <c r="R5958" s="73">
        <f>YEAR(DmartSalesData[[#This Row],[order_date]])</f>
        <v>2024</v>
      </c>
      <c r="S5958" s="73"/>
    </row>
    <row r="5959" spans="1:19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 t="str">
        <f>IF(DmartSalesData[[#This Row],[sales]]&gt;4000,"High Category",IF(DmartSalesData[[#This Row],[sales]]&gt;2000,"Medium Category","Low Category"))</f>
        <v>Medium Category</v>
      </c>
      <c r="G5959" s="2">
        <v>0.16</v>
      </c>
      <c r="H5959" s="24">
        <f t="shared" si="186"/>
        <v>575.09760000000006</v>
      </c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63" t="str">
        <f>IF(AND(DmartSalesData[[#This Row],[sales]]&gt;3000,DmartSalesData[[#This Row],[profit]]&gt;500),"Good","Not Good")</f>
        <v>Not Good</v>
      </c>
      <c r="R5959" s="73">
        <f>YEAR(DmartSalesData[[#This Row],[order_date]])</f>
        <v>2024</v>
      </c>
      <c r="S5959" s="73"/>
    </row>
    <row r="5960" spans="1:19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 t="str">
        <f>IF(DmartSalesData[[#This Row],[sales]]&gt;4000,"High Category",IF(DmartSalesData[[#This Row],[sales]]&gt;2000,"Medium Category","Low Category"))</f>
        <v>Low Category</v>
      </c>
      <c r="G5960" s="2">
        <v>0.4</v>
      </c>
      <c r="H5960" s="24">
        <f t="shared" si="186"/>
        <v>479.39600000000002</v>
      </c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63" t="str">
        <f>IF(AND(DmartSalesData[[#This Row],[sales]]&gt;3000,DmartSalesData[[#This Row],[profit]]&gt;500),"Good","Not Good")</f>
        <v>Not Good</v>
      </c>
      <c r="R5960" s="73">
        <f>YEAR(DmartSalesData[[#This Row],[order_date]])</f>
        <v>2024</v>
      </c>
      <c r="S5960" s="73"/>
    </row>
    <row r="5961" spans="1:19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 t="str">
        <f>IF(DmartSalesData[[#This Row],[sales]]&gt;4000,"High Category",IF(DmartSalesData[[#This Row],[sales]]&gt;2000,"Medium Category","Low Category"))</f>
        <v>Low Category</v>
      </c>
      <c r="G5961" s="2">
        <v>0.05</v>
      </c>
      <c r="H5961" s="24">
        <f t="shared" si="186"/>
        <v>31.897000000000006</v>
      </c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63" t="str">
        <f>IF(AND(DmartSalesData[[#This Row],[sales]]&gt;3000,DmartSalesData[[#This Row],[profit]]&gt;500),"Good","Not Good")</f>
        <v>Not Good</v>
      </c>
      <c r="R5961" s="73">
        <f>YEAR(DmartSalesData[[#This Row],[order_date]])</f>
        <v>2023</v>
      </c>
      <c r="S5961" s="73"/>
    </row>
    <row r="5962" spans="1:19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 t="str">
        <f>IF(DmartSalesData[[#This Row],[sales]]&gt;4000,"High Category",IF(DmartSalesData[[#This Row],[sales]]&gt;2000,"Medium Category","Low Category"))</f>
        <v>Medium Category</v>
      </c>
      <c r="G5962" s="2">
        <v>0.23</v>
      </c>
      <c r="H5962" s="24">
        <f t="shared" si="186"/>
        <v>881.60610000000008</v>
      </c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63" t="str">
        <f>IF(AND(DmartSalesData[[#This Row],[sales]]&gt;3000,DmartSalesData[[#This Row],[profit]]&gt;500),"Good","Not Good")</f>
        <v>Not Good</v>
      </c>
      <c r="R5962" s="73">
        <f>YEAR(DmartSalesData[[#This Row],[order_date]])</f>
        <v>2024</v>
      </c>
      <c r="S5962" s="73"/>
    </row>
    <row r="5963" spans="1:19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 t="str">
        <f>IF(DmartSalesData[[#This Row],[sales]]&gt;4000,"High Category",IF(DmartSalesData[[#This Row],[sales]]&gt;2000,"Medium Category","Low Category"))</f>
        <v>High Category</v>
      </c>
      <c r="G5963" s="2">
        <v>0.3</v>
      </c>
      <c r="H5963" s="24">
        <f t="shared" si="186"/>
        <v>1438.5359999999998</v>
      </c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63" t="str">
        <f>IF(AND(DmartSalesData[[#This Row],[sales]]&gt;3000,DmartSalesData[[#This Row],[profit]]&gt;500),"Good","Not Good")</f>
        <v>Good</v>
      </c>
      <c r="R5963" s="73">
        <f>YEAR(DmartSalesData[[#This Row],[order_date]])</f>
        <v>2023</v>
      </c>
      <c r="S5963" s="73"/>
    </row>
    <row r="5964" spans="1:19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 t="str">
        <f>IF(DmartSalesData[[#This Row],[sales]]&gt;4000,"High Category",IF(DmartSalesData[[#This Row],[sales]]&gt;2000,"Medium Category","Low Category"))</f>
        <v>Medium Category</v>
      </c>
      <c r="G5964" s="2">
        <v>0.47</v>
      </c>
      <c r="H5964" s="24">
        <f t="shared" si="186"/>
        <v>1376.9355</v>
      </c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63" t="str">
        <f>IF(AND(DmartSalesData[[#This Row],[sales]]&gt;3000,DmartSalesData[[#This Row],[profit]]&gt;500),"Good","Not Good")</f>
        <v>Not Good</v>
      </c>
      <c r="R5964" s="73">
        <f>YEAR(DmartSalesData[[#This Row],[order_date]])</f>
        <v>2023</v>
      </c>
      <c r="S5964" s="73"/>
    </row>
    <row r="5965" spans="1:19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 t="str">
        <f>IF(DmartSalesData[[#This Row],[sales]]&gt;4000,"High Category",IF(DmartSalesData[[#This Row],[sales]]&gt;2000,"Medium Category","Low Category"))</f>
        <v>Medium Category</v>
      </c>
      <c r="G5965" s="2">
        <v>0.37</v>
      </c>
      <c r="H5965" s="24">
        <f t="shared" si="186"/>
        <v>911.85019999999997</v>
      </c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63" t="str">
        <f>IF(AND(DmartSalesData[[#This Row],[sales]]&gt;3000,DmartSalesData[[#This Row],[profit]]&gt;500),"Good","Not Good")</f>
        <v>Not Good</v>
      </c>
      <c r="R5965" s="73">
        <f>YEAR(DmartSalesData[[#This Row],[order_date]])</f>
        <v>2024</v>
      </c>
      <c r="S5965" s="73"/>
    </row>
    <row r="5966" spans="1:19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 t="str">
        <f>IF(DmartSalesData[[#This Row],[sales]]&gt;4000,"High Category",IF(DmartSalesData[[#This Row],[sales]]&gt;2000,"Medium Category","Low Category"))</f>
        <v>Medium Category</v>
      </c>
      <c r="G5966" s="2">
        <v>7.0000000000000007E-2</v>
      </c>
      <c r="H5966" s="24">
        <f t="shared" si="186"/>
        <v>190.3006</v>
      </c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63" t="str">
        <f>IF(AND(DmartSalesData[[#This Row],[sales]]&gt;3000,DmartSalesData[[#This Row],[profit]]&gt;500),"Good","Not Good")</f>
        <v>Not Good</v>
      </c>
      <c r="R5966" s="73">
        <f>YEAR(DmartSalesData[[#This Row],[order_date]])</f>
        <v>2024</v>
      </c>
      <c r="S5966" s="73"/>
    </row>
    <row r="5967" spans="1:19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 t="str">
        <f>IF(DmartSalesData[[#This Row],[sales]]&gt;4000,"High Category",IF(DmartSalesData[[#This Row],[sales]]&gt;2000,"Medium Category","Low Category"))</f>
        <v>Medium Category</v>
      </c>
      <c r="G5967" s="2">
        <v>0.48</v>
      </c>
      <c r="H5967" s="24">
        <f t="shared" si="186"/>
        <v>1173.3455999999999</v>
      </c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63" t="str">
        <f>IF(AND(DmartSalesData[[#This Row],[sales]]&gt;3000,DmartSalesData[[#This Row],[profit]]&gt;500),"Good","Not Good")</f>
        <v>Not Good</v>
      </c>
      <c r="R5967" s="73">
        <f>YEAR(DmartSalesData[[#This Row],[order_date]])</f>
        <v>2024</v>
      </c>
      <c r="S5967" s="73"/>
    </row>
    <row r="5968" spans="1:19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 t="str">
        <f>IF(DmartSalesData[[#This Row],[sales]]&gt;4000,"High Category",IF(DmartSalesData[[#This Row],[sales]]&gt;2000,"Medium Category","Low Category"))</f>
        <v>Medium Category</v>
      </c>
      <c r="G5968" s="2">
        <v>0.24</v>
      </c>
      <c r="H5968" s="24">
        <f t="shared" si="186"/>
        <v>544.02719999999999</v>
      </c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63" t="str">
        <f>IF(AND(DmartSalesData[[#This Row],[sales]]&gt;3000,DmartSalesData[[#This Row],[profit]]&gt;500),"Good","Not Good")</f>
        <v>Not Good</v>
      </c>
      <c r="R5968" s="73">
        <f>YEAR(DmartSalesData[[#This Row],[order_date]])</f>
        <v>2023</v>
      </c>
      <c r="S5968" s="73"/>
    </row>
    <row r="5969" spans="1:19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 t="str">
        <f>IF(DmartSalesData[[#This Row],[sales]]&gt;4000,"High Category",IF(DmartSalesData[[#This Row],[sales]]&gt;2000,"Medium Category","Low Category"))</f>
        <v>High Category</v>
      </c>
      <c r="G5969" s="2">
        <v>0.18</v>
      </c>
      <c r="H5969" s="24">
        <f t="shared" si="186"/>
        <v>853.28460000000007</v>
      </c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63" t="str">
        <f>IF(AND(DmartSalesData[[#This Row],[sales]]&gt;3000,DmartSalesData[[#This Row],[profit]]&gt;500),"Good","Not Good")</f>
        <v>Good</v>
      </c>
      <c r="R5969" s="73">
        <f>YEAR(DmartSalesData[[#This Row],[order_date]])</f>
        <v>2024</v>
      </c>
      <c r="S5969" s="73"/>
    </row>
    <row r="5970" spans="1:19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 t="str">
        <f>IF(DmartSalesData[[#This Row],[sales]]&gt;4000,"High Category",IF(DmartSalesData[[#This Row],[sales]]&gt;2000,"Medium Category","Low Category"))</f>
        <v>Medium Category</v>
      </c>
      <c r="G5970" s="2">
        <v>0.06</v>
      </c>
      <c r="H5970" s="24">
        <f t="shared" si="186"/>
        <v>147.0504</v>
      </c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63" t="str">
        <f>IF(AND(DmartSalesData[[#This Row],[sales]]&gt;3000,DmartSalesData[[#This Row],[profit]]&gt;500),"Good","Not Good")</f>
        <v>Not Good</v>
      </c>
      <c r="R5970" s="73">
        <f>YEAR(DmartSalesData[[#This Row],[order_date]])</f>
        <v>2024</v>
      </c>
      <c r="S5970" s="73"/>
    </row>
    <row r="5971" spans="1:19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 t="str">
        <f>IF(DmartSalesData[[#This Row],[sales]]&gt;4000,"High Category",IF(DmartSalesData[[#This Row],[sales]]&gt;2000,"Medium Category","Low Category"))</f>
        <v>Low Category</v>
      </c>
      <c r="G5971" s="2">
        <v>0.47</v>
      </c>
      <c r="H5971" s="24">
        <f t="shared" si="186"/>
        <v>233.77799999999996</v>
      </c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63" t="str">
        <f>IF(AND(DmartSalesData[[#This Row],[sales]]&gt;3000,DmartSalesData[[#This Row],[profit]]&gt;500),"Good","Not Good")</f>
        <v>Not Good</v>
      </c>
      <c r="R5971" s="73">
        <f>YEAR(DmartSalesData[[#This Row],[order_date]])</f>
        <v>2023</v>
      </c>
      <c r="S5971" s="73"/>
    </row>
    <row r="5972" spans="1:19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 t="str">
        <f>IF(DmartSalesData[[#This Row],[sales]]&gt;4000,"High Category",IF(DmartSalesData[[#This Row],[sales]]&gt;2000,"Medium Category","Low Category"))</f>
        <v>Medium Category</v>
      </c>
      <c r="G5972" s="2">
        <v>0.28999999999999998</v>
      </c>
      <c r="H5972" s="24">
        <f t="shared" si="186"/>
        <v>1116.7987000000001</v>
      </c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63" t="str">
        <f>IF(AND(DmartSalesData[[#This Row],[sales]]&gt;3000,DmartSalesData[[#This Row],[profit]]&gt;500),"Good","Not Good")</f>
        <v>Good</v>
      </c>
      <c r="R5972" s="73">
        <f>YEAR(DmartSalesData[[#This Row],[order_date]])</f>
        <v>2023</v>
      </c>
      <c r="S5972" s="73"/>
    </row>
    <row r="5973" spans="1:19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 t="str">
        <f>IF(DmartSalesData[[#This Row],[sales]]&gt;4000,"High Category",IF(DmartSalesData[[#This Row],[sales]]&gt;2000,"Medium Category","Low Category"))</f>
        <v>Medium Category</v>
      </c>
      <c r="G5973" s="2">
        <v>0.49</v>
      </c>
      <c r="H5973" s="24">
        <f t="shared" si="186"/>
        <v>989.13850000000002</v>
      </c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63" t="str">
        <f>IF(AND(DmartSalesData[[#This Row],[sales]]&gt;3000,DmartSalesData[[#This Row],[profit]]&gt;500),"Good","Not Good")</f>
        <v>Not Good</v>
      </c>
      <c r="R5973" s="73">
        <f>YEAR(DmartSalesData[[#This Row],[order_date]])</f>
        <v>2023</v>
      </c>
      <c r="S5973" s="73"/>
    </row>
    <row r="5974" spans="1:19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 t="str">
        <f>IF(DmartSalesData[[#This Row],[sales]]&gt;4000,"High Category",IF(DmartSalesData[[#This Row],[sales]]&gt;2000,"Medium Category","Low Category"))</f>
        <v>Medium Category</v>
      </c>
      <c r="G5974" s="2">
        <v>0.09</v>
      </c>
      <c r="H5974" s="24">
        <f t="shared" si="186"/>
        <v>322.416</v>
      </c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63" t="str">
        <f>IF(AND(DmartSalesData[[#This Row],[sales]]&gt;3000,DmartSalesData[[#This Row],[profit]]&gt;500),"Good","Not Good")</f>
        <v>Good</v>
      </c>
      <c r="R5974" s="73">
        <f>YEAR(DmartSalesData[[#This Row],[order_date]])</f>
        <v>2023</v>
      </c>
      <c r="S5974" s="73"/>
    </row>
    <row r="5975" spans="1:19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 t="str">
        <f>IF(DmartSalesData[[#This Row],[sales]]&gt;4000,"High Category",IF(DmartSalesData[[#This Row],[sales]]&gt;2000,"Medium Category","Low Category"))</f>
        <v>Medium Category</v>
      </c>
      <c r="G5975" s="2">
        <v>0.27</v>
      </c>
      <c r="H5975" s="24">
        <f t="shared" si="186"/>
        <v>793.77030000000002</v>
      </c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63" t="str">
        <f>IF(AND(DmartSalesData[[#This Row],[sales]]&gt;3000,DmartSalesData[[#This Row],[profit]]&gt;500),"Good","Not Good")</f>
        <v>Not Good</v>
      </c>
      <c r="R5975" s="73">
        <f>YEAR(DmartSalesData[[#This Row],[order_date]])</f>
        <v>2023</v>
      </c>
      <c r="S5975" s="73"/>
    </row>
    <row r="5976" spans="1:19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 t="str">
        <f>IF(DmartSalesData[[#This Row],[sales]]&gt;4000,"High Category",IF(DmartSalesData[[#This Row],[sales]]&gt;2000,"Medium Category","Low Category"))</f>
        <v>Medium Category</v>
      </c>
      <c r="G5976" s="2">
        <v>0.05</v>
      </c>
      <c r="H5976" s="24">
        <f t="shared" si="186"/>
        <v>179.72900000000001</v>
      </c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63" t="str">
        <f>IF(AND(DmartSalesData[[#This Row],[sales]]&gt;3000,DmartSalesData[[#This Row],[profit]]&gt;500),"Good","Not Good")</f>
        <v>Good</v>
      </c>
      <c r="R5976" s="73">
        <f>YEAR(DmartSalesData[[#This Row],[order_date]])</f>
        <v>2024</v>
      </c>
      <c r="S5976" s="73"/>
    </row>
    <row r="5977" spans="1:19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 t="str">
        <f>IF(DmartSalesData[[#This Row],[sales]]&gt;4000,"High Category",IF(DmartSalesData[[#This Row],[sales]]&gt;2000,"Medium Category","Low Category"))</f>
        <v>Low Category</v>
      </c>
      <c r="G5977" s="2">
        <v>0.26</v>
      </c>
      <c r="H5977" s="24">
        <f t="shared" si="186"/>
        <v>104.9802</v>
      </c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63" t="str">
        <f>IF(AND(DmartSalesData[[#This Row],[sales]]&gt;3000,DmartSalesData[[#This Row],[profit]]&gt;500),"Good","Not Good")</f>
        <v>Not Good</v>
      </c>
      <c r="R5977" s="73">
        <f>YEAR(DmartSalesData[[#This Row],[order_date]])</f>
        <v>2023</v>
      </c>
      <c r="S5977" s="73"/>
    </row>
    <row r="5978" spans="1:19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 t="str">
        <f>IF(DmartSalesData[[#This Row],[sales]]&gt;4000,"High Category",IF(DmartSalesData[[#This Row],[sales]]&gt;2000,"Medium Category","Low Category"))</f>
        <v>Low Category</v>
      </c>
      <c r="G5978" s="2">
        <v>0.44</v>
      </c>
      <c r="H5978" s="24">
        <f t="shared" si="186"/>
        <v>117.03120000000001</v>
      </c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63" t="str">
        <f>IF(AND(DmartSalesData[[#This Row],[sales]]&gt;3000,DmartSalesData[[#This Row],[profit]]&gt;500),"Good","Not Good")</f>
        <v>Not Good</v>
      </c>
      <c r="R5978" s="73">
        <f>YEAR(DmartSalesData[[#This Row],[order_date]])</f>
        <v>2024</v>
      </c>
      <c r="S5978" s="73"/>
    </row>
    <row r="5979" spans="1:19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 t="str">
        <f>IF(DmartSalesData[[#This Row],[sales]]&gt;4000,"High Category",IF(DmartSalesData[[#This Row],[sales]]&gt;2000,"Medium Category","Low Category"))</f>
        <v>Low Category</v>
      </c>
      <c r="G5979" s="2">
        <v>0.05</v>
      </c>
      <c r="H5979" s="24">
        <f t="shared" si="186"/>
        <v>97.742500000000007</v>
      </c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63" t="str">
        <f>IF(AND(DmartSalesData[[#This Row],[sales]]&gt;3000,DmartSalesData[[#This Row],[profit]]&gt;500),"Good","Not Good")</f>
        <v>Not Good</v>
      </c>
      <c r="R5979" s="73">
        <f>YEAR(DmartSalesData[[#This Row],[order_date]])</f>
        <v>2023</v>
      </c>
      <c r="S5979" s="73"/>
    </row>
    <row r="5980" spans="1:19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 t="str">
        <f>IF(DmartSalesData[[#This Row],[sales]]&gt;4000,"High Category",IF(DmartSalesData[[#This Row],[sales]]&gt;2000,"Medium Category","Low Category"))</f>
        <v>Medium Category</v>
      </c>
      <c r="G5980" s="2">
        <v>0.13</v>
      </c>
      <c r="H5980" s="24">
        <f t="shared" si="186"/>
        <v>454.54630000000003</v>
      </c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63" t="str">
        <f>IF(AND(DmartSalesData[[#This Row],[sales]]&gt;3000,DmartSalesData[[#This Row],[profit]]&gt;500),"Good","Not Good")</f>
        <v>Good</v>
      </c>
      <c r="R5980" s="73">
        <f>YEAR(DmartSalesData[[#This Row],[order_date]])</f>
        <v>2024</v>
      </c>
      <c r="S5980" s="73"/>
    </row>
    <row r="5981" spans="1:19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 t="str">
        <f>IF(DmartSalesData[[#This Row],[sales]]&gt;4000,"High Category",IF(DmartSalesData[[#This Row],[sales]]&gt;2000,"Medium Category","Low Category"))</f>
        <v>Low Category</v>
      </c>
      <c r="G5981" s="2">
        <v>0.34</v>
      </c>
      <c r="H5981" s="24">
        <f t="shared" si="186"/>
        <v>406.65360000000004</v>
      </c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63" t="str">
        <f>IF(AND(DmartSalesData[[#This Row],[sales]]&gt;3000,DmartSalesData[[#This Row],[profit]]&gt;500),"Good","Not Good")</f>
        <v>Not Good</v>
      </c>
      <c r="R5981" s="73">
        <f>YEAR(DmartSalesData[[#This Row],[order_date]])</f>
        <v>2024</v>
      </c>
      <c r="S5981" s="73"/>
    </row>
    <row r="5982" spans="1:19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 t="str">
        <f>IF(DmartSalesData[[#This Row],[sales]]&gt;4000,"High Category",IF(DmartSalesData[[#This Row],[sales]]&gt;2000,"Medium Category","Low Category"))</f>
        <v>Medium Category</v>
      </c>
      <c r="G5982" s="2">
        <v>0.04</v>
      </c>
      <c r="H5982" s="24">
        <f t="shared" si="186"/>
        <v>88.946399999999997</v>
      </c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63" t="str">
        <f>IF(AND(DmartSalesData[[#This Row],[sales]]&gt;3000,DmartSalesData[[#This Row],[profit]]&gt;500),"Good","Not Good")</f>
        <v>Not Good</v>
      </c>
      <c r="R5982" s="73">
        <f>YEAR(DmartSalesData[[#This Row],[order_date]])</f>
        <v>2024</v>
      </c>
      <c r="S5982" s="73"/>
    </row>
    <row r="5983" spans="1:19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 t="str">
        <f>IF(DmartSalesData[[#This Row],[sales]]&gt;4000,"High Category",IF(DmartSalesData[[#This Row],[sales]]&gt;2000,"Medium Category","Low Category"))</f>
        <v>High Category</v>
      </c>
      <c r="G5983" s="2">
        <v>0.23</v>
      </c>
      <c r="H5983" s="24">
        <f t="shared" si="186"/>
        <v>1128.3731</v>
      </c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63" t="str">
        <f>IF(AND(DmartSalesData[[#This Row],[sales]]&gt;3000,DmartSalesData[[#This Row],[profit]]&gt;500),"Good","Not Good")</f>
        <v>Good</v>
      </c>
      <c r="R5983" s="73">
        <f>YEAR(DmartSalesData[[#This Row],[order_date]])</f>
        <v>2024</v>
      </c>
      <c r="S5983" s="73"/>
    </row>
    <row r="5984" spans="1:19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 t="str">
        <f>IF(DmartSalesData[[#This Row],[sales]]&gt;4000,"High Category",IF(DmartSalesData[[#This Row],[sales]]&gt;2000,"Medium Category","Low Category"))</f>
        <v>Low Category</v>
      </c>
      <c r="G5984" s="2">
        <v>0.17</v>
      </c>
      <c r="H5984" s="24">
        <f t="shared" si="186"/>
        <v>195.99130000000002</v>
      </c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63" t="str">
        <f>IF(AND(DmartSalesData[[#This Row],[sales]]&gt;3000,DmartSalesData[[#This Row],[profit]]&gt;500),"Good","Not Good")</f>
        <v>Not Good</v>
      </c>
      <c r="R5984" s="73">
        <f>YEAR(DmartSalesData[[#This Row],[order_date]])</f>
        <v>2024</v>
      </c>
      <c r="S5984" s="73"/>
    </row>
    <row r="5985" spans="1:19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 t="str">
        <f>IF(DmartSalesData[[#This Row],[sales]]&gt;4000,"High Category",IF(DmartSalesData[[#This Row],[sales]]&gt;2000,"Medium Category","Low Category"))</f>
        <v>High Category</v>
      </c>
      <c r="G5985" s="2">
        <v>0.42</v>
      </c>
      <c r="H5985" s="24">
        <f t="shared" si="186"/>
        <v>1787.0663999999999</v>
      </c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63" t="str">
        <f>IF(AND(DmartSalesData[[#This Row],[sales]]&gt;3000,DmartSalesData[[#This Row],[profit]]&gt;500),"Good","Not Good")</f>
        <v>Good</v>
      </c>
      <c r="R5985" s="73">
        <f>YEAR(DmartSalesData[[#This Row],[order_date]])</f>
        <v>2024</v>
      </c>
      <c r="S5985" s="73"/>
    </row>
    <row r="5986" spans="1:19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 t="str">
        <f>IF(DmartSalesData[[#This Row],[sales]]&gt;4000,"High Category",IF(DmartSalesData[[#This Row],[sales]]&gt;2000,"Medium Category","Low Category"))</f>
        <v>High Category</v>
      </c>
      <c r="G5986" s="2">
        <v>0.02</v>
      </c>
      <c r="H5986" s="24">
        <f t="shared" si="186"/>
        <v>82.895200000000003</v>
      </c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63" t="str">
        <f>IF(AND(DmartSalesData[[#This Row],[sales]]&gt;3000,DmartSalesData[[#This Row],[profit]]&gt;500),"Good","Not Good")</f>
        <v>Good</v>
      </c>
      <c r="R5986" s="73">
        <f>YEAR(DmartSalesData[[#This Row],[order_date]])</f>
        <v>2023</v>
      </c>
      <c r="S5986" s="73"/>
    </row>
    <row r="5987" spans="1:19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 t="str">
        <f>IF(DmartSalesData[[#This Row],[sales]]&gt;4000,"High Category",IF(DmartSalesData[[#This Row],[sales]]&gt;2000,"Medium Category","Low Category"))</f>
        <v>High Category</v>
      </c>
      <c r="G5987" s="2">
        <v>0.43</v>
      </c>
      <c r="H5987" s="24">
        <f t="shared" si="186"/>
        <v>1921.0808999999999</v>
      </c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63" t="str">
        <f>IF(AND(DmartSalesData[[#This Row],[sales]]&gt;3000,DmartSalesData[[#This Row],[profit]]&gt;500),"Good","Not Good")</f>
        <v>Good</v>
      </c>
      <c r="R5987" s="73">
        <f>YEAR(DmartSalesData[[#This Row],[order_date]])</f>
        <v>2024</v>
      </c>
      <c r="S5987" s="73"/>
    </row>
    <row r="5988" spans="1:19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 t="str">
        <f>IF(DmartSalesData[[#This Row],[sales]]&gt;4000,"High Category",IF(DmartSalesData[[#This Row],[sales]]&gt;2000,"Medium Category","Low Category"))</f>
        <v>High Category</v>
      </c>
      <c r="G5988" s="2">
        <v>0.35</v>
      </c>
      <c r="H5988" s="24">
        <f t="shared" si="186"/>
        <v>1604.4664999999998</v>
      </c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63" t="str">
        <f>IF(AND(DmartSalesData[[#This Row],[sales]]&gt;3000,DmartSalesData[[#This Row],[profit]]&gt;500),"Good","Not Good")</f>
        <v>Good</v>
      </c>
      <c r="R5988" s="73">
        <f>YEAR(DmartSalesData[[#This Row],[order_date]])</f>
        <v>2024</v>
      </c>
      <c r="S5988" s="73"/>
    </row>
    <row r="5989" spans="1:19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 t="str">
        <f>IF(DmartSalesData[[#This Row],[sales]]&gt;4000,"High Category",IF(DmartSalesData[[#This Row],[sales]]&gt;2000,"Medium Category","Low Category"))</f>
        <v>Medium Category</v>
      </c>
      <c r="G5989" s="2">
        <v>0.15</v>
      </c>
      <c r="H5989" s="24">
        <f t="shared" si="186"/>
        <v>387.88049999999998</v>
      </c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63" t="str">
        <f>IF(AND(DmartSalesData[[#This Row],[sales]]&gt;3000,DmartSalesData[[#This Row],[profit]]&gt;500),"Good","Not Good")</f>
        <v>Not Good</v>
      </c>
      <c r="R5989" s="73">
        <f>YEAR(DmartSalesData[[#This Row],[order_date]])</f>
        <v>2024</v>
      </c>
      <c r="S5989" s="73"/>
    </row>
    <row r="5990" spans="1:19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 t="str">
        <f>IF(DmartSalesData[[#This Row],[sales]]&gt;4000,"High Category",IF(DmartSalesData[[#This Row],[sales]]&gt;2000,"Medium Category","Low Category"))</f>
        <v>Medium Category</v>
      </c>
      <c r="G5990" s="2">
        <v>0.1</v>
      </c>
      <c r="H5990" s="24">
        <f t="shared" si="186"/>
        <v>344.14800000000002</v>
      </c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63" t="str">
        <f>IF(AND(DmartSalesData[[#This Row],[sales]]&gt;3000,DmartSalesData[[#This Row],[profit]]&gt;500),"Good","Not Good")</f>
        <v>Good</v>
      </c>
      <c r="R5990" s="73">
        <f>YEAR(DmartSalesData[[#This Row],[order_date]])</f>
        <v>2024</v>
      </c>
      <c r="S5990" s="73"/>
    </row>
    <row r="5991" spans="1:19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 t="str">
        <f>IF(DmartSalesData[[#This Row],[sales]]&gt;4000,"High Category",IF(DmartSalesData[[#This Row],[sales]]&gt;2000,"Medium Category","Low Category"))</f>
        <v>Medium Category</v>
      </c>
      <c r="G5991" s="2">
        <v>0.48</v>
      </c>
      <c r="H5991" s="24">
        <f t="shared" si="186"/>
        <v>1503.6336000000001</v>
      </c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63" t="str">
        <f>IF(AND(DmartSalesData[[#This Row],[sales]]&gt;3000,DmartSalesData[[#This Row],[profit]]&gt;500),"Good","Not Good")</f>
        <v>Good</v>
      </c>
      <c r="R5991" s="73">
        <f>YEAR(DmartSalesData[[#This Row],[order_date]])</f>
        <v>2023</v>
      </c>
      <c r="S5991" s="73"/>
    </row>
    <row r="5992" spans="1:19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 t="str">
        <f>IF(DmartSalesData[[#This Row],[sales]]&gt;4000,"High Category",IF(DmartSalesData[[#This Row],[sales]]&gt;2000,"Medium Category","Low Category"))</f>
        <v>Low Category</v>
      </c>
      <c r="G5992" s="2">
        <v>0.28000000000000003</v>
      </c>
      <c r="H5992" s="24">
        <f t="shared" si="186"/>
        <v>451.87800000000004</v>
      </c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63" t="str">
        <f>IF(AND(DmartSalesData[[#This Row],[sales]]&gt;3000,DmartSalesData[[#This Row],[profit]]&gt;500),"Good","Not Good")</f>
        <v>Not Good</v>
      </c>
      <c r="R5992" s="73">
        <f>YEAR(DmartSalesData[[#This Row],[order_date]])</f>
        <v>2023</v>
      </c>
      <c r="S5992" s="73"/>
    </row>
    <row r="5993" spans="1:19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 t="str">
        <f>IF(DmartSalesData[[#This Row],[sales]]&gt;4000,"High Category",IF(DmartSalesData[[#This Row],[sales]]&gt;2000,"Medium Category","Low Category"))</f>
        <v>Low Category</v>
      </c>
      <c r="G5993" s="2">
        <v>0.17</v>
      </c>
      <c r="H5993" s="24">
        <f t="shared" si="186"/>
        <v>250.06320000000002</v>
      </c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63" t="str">
        <f>IF(AND(DmartSalesData[[#This Row],[sales]]&gt;3000,DmartSalesData[[#This Row],[profit]]&gt;500),"Good","Not Good")</f>
        <v>Not Good</v>
      </c>
      <c r="R5993" s="73">
        <f>YEAR(DmartSalesData[[#This Row],[order_date]])</f>
        <v>2023</v>
      </c>
      <c r="S5993" s="73"/>
    </row>
    <row r="5994" spans="1:19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 t="str">
        <f>IF(DmartSalesData[[#This Row],[sales]]&gt;4000,"High Category",IF(DmartSalesData[[#This Row],[sales]]&gt;2000,"Medium Category","Low Category"))</f>
        <v>Low Category</v>
      </c>
      <c r="G5994" s="2">
        <v>0.02</v>
      </c>
      <c r="H5994" s="24">
        <f t="shared" si="186"/>
        <v>35.473800000000004</v>
      </c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63" t="str">
        <f>IF(AND(DmartSalesData[[#This Row],[sales]]&gt;3000,DmartSalesData[[#This Row],[profit]]&gt;500),"Good","Not Good")</f>
        <v>Not Good</v>
      </c>
      <c r="R5994" s="73">
        <f>YEAR(DmartSalesData[[#This Row],[order_date]])</f>
        <v>2024</v>
      </c>
      <c r="S5994" s="73"/>
    </row>
    <row r="5995" spans="1:19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 t="str">
        <f>IF(DmartSalesData[[#This Row],[sales]]&gt;4000,"High Category",IF(DmartSalesData[[#This Row],[sales]]&gt;2000,"Medium Category","Low Category"))</f>
        <v>Low Category</v>
      </c>
      <c r="G5995" s="2">
        <v>0.08</v>
      </c>
      <c r="H5995" s="24">
        <f t="shared" si="186"/>
        <v>93.635200000000012</v>
      </c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63" t="str">
        <f>IF(AND(DmartSalesData[[#This Row],[sales]]&gt;3000,DmartSalesData[[#This Row],[profit]]&gt;500),"Good","Not Good")</f>
        <v>Not Good</v>
      </c>
      <c r="R5995" s="73">
        <f>YEAR(DmartSalesData[[#This Row],[order_date]])</f>
        <v>2024</v>
      </c>
      <c r="S5995" s="73"/>
    </row>
    <row r="5996" spans="1:19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 t="str">
        <f>IF(DmartSalesData[[#This Row],[sales]]&gt;4000,"High Category",IF(DmartSalesData[[#This Row],[sales]]&gt;2000,"Medium Category","Low Category"))</f>
        <v>Medium Category</v>
      </c>
      <c r="G5996" s="2">
        <v>0.3</v>
      </c>
      <c r="H5996" s="24">
        <f t="shared" si="186"/>
        <v>1143.3539999999998</v>
      </c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63" t="str">
        <f>IF(AND(DmartSalesData[[#This Row],[sales]]&gt;3000,DmartSalesData[[#This Row],[profit]]&gt;500),"Good","Not Good")</f>
        <v>Good</v>
      </c>
      <c r="R5996" s="73">
        <f>YEAR(DmartSalesData[[#This Row],[order_date]])</f>
        <v>2023</v>
      </c>
      <c r="S5996" s="73"/>
    </row>
    <row r="5997" spans="1:19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 t="str">
        <f>IF(DmartSalesData[[#This Row],[sales]]&gt;4000,"High Category",IF(DmartSalesData[[#This Row],[sales]]&gt;2000,"Medium Category","Low Category"))</f>
        <v>High Category</v>
      </c>
      <c r="G5997" s="2">
        <v>0.26</v>
      </c>
      <c r="H5997" s="24">
        <f t="shared" si="186"/>
        <v>1254.8666000000001</v>
      </c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63" t="str">
        <f>IF(AND(DmartSalesData[[#This Row],[sales]]&gt;3000,DmartSalesData[[#This Row],[profit]]&gt;500),"Good","Not Good")</f>
        <v>Good</v>
      </c>
      <c r="R5997" s="73">
        <f>YEAR(DmartSalesData[[#This Row],[order_date]])</f>
        <v>2023</v>
      </c>
      <c r="S5997" s="73"/>
    </row>
    <row r="5998" spans="1:19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 t="str">
        <f>IF(DmartSalesData[[#This Row],[sales]]&gt;4000,"High Category",IF(DmartSalesData[[#This Row],[sales]]&gt;2000,"Medium Category","Low Category"))</f>
        <v>High Category</v>
      </c>
      <c r="G5998" s="2">
        <v>0.38</v>
      </c>
      <c r="H5998" s="24">
        <f t="shared" si="186"/>
        <v>1653.7904000000001</v>
      </c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63" t="str">
        <f>IF(AND(DmartSalesData[[#This Row],[sales]]&gt;3000,DmartSalesData[[#This Row],[profit]]&gt;500),"Good","Not Good")</f>
        <v>Not Good</v>
      </c>
      <c r="R5998" s="73">
        <f>YEAR(DmartSalesData[[#This Row],[order_date]])</f>
        <v>2023</v>
      </c>
      <c r="S5998" s="73"/>
    </row>
    <row r="5999" spans="1:19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 t="str">
        <f>IF(DmartSalesData[[#This Row],[sales]]&gt;4000,"High Category",IF(DmartSalesData[[#This Row],[sales]]&gt;2000,"Medium Category","Low Category"))</f>
        <v>Low Category</v>
      </c>
      <c r="G5999" s="2">
        <v>0.42</v>
      </c>
      <c r="H5999" s="24">
        <f t="shared" si="186"/>
        <v>490.5222</v>
      </c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63" t="str">
        <f>IF(AND(DmartSalesData[[#This Row],[sales]]&gt;3000,DmartSalesData[[#This Row],[profit]]&gt;500),"Good","Not Good")</f>
        <v>Not Good</v>
      </c>
      <c r="R5999" s="73">
        <f>YEAR(DmartSalesData[[#This Row],[order_date]])</f>
        <v>2023</v>
      </c>
      <c r="S5999" s="73"/>
    </row>
    <row r="6000" spans="1:19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 t="str">
        <f>IF(DmartSalesData[[#This Row],[sales]]&gt;4000,"High Category",IF(DmartSalesData[[#This Row],[sales]]&gt;2000,"Medium Category","Low Category"))</f>
        <v>Low Category</v>
      </c>
      <c r="G6000" s="2">
        <v>0.2</v>
      </c>
      <c r="H6000" s="24">
        <f t="shared" si="186"/>
        <v>70.878</v>
      </c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63" t="str">
        <f>IF(AND(DmartSalesData[[#This Row],[sales]]&gt;3000,DmartSalesData[[#This Row],[profit]]&gt;500),"Good","Not Good")</f>
        <v>Not Good</v>
      </c>
      <c r="R6000" s="73">
        <f>YEAR(DmartSalesData[[#This Row],[order_date]])</f>
        <v>2024</v>
      </c>
      <c r="S6000" s="73"/>
    </row>
    <row r="6001" spans="1:19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 t="str">
        <f>IF(DmartSalesData[[#This Row],[sales]]&gt;4000,"High Category",IF(DmartSalesData[[#This Row],[sales]]&gt;2000,"Medium Category","Low Category"))</f>
        <v>Medium Category</v>
      </c>
      <c r="G6001" s="2">
        <v>0.05</v>
      </c>
      <c r="H6001" s="24">
        <f t="shared" si="186"/>
        <v>190.48800000000003</v>
      </c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63" t="str">
        <f>IF(AND(DmartSalesData[[#This Row],[sales]]&gt;3000,DmartSalesData[[#This Row],[profit]]&gt;500),"Good","Not Good")</f>
        <v>Good</v>
      </c>
      <c r="R6001" s="73">
        <f>YEAR(DmartSalesData[[#This Row],[order_date]])</f>
        <v>2023</v>
      </c>
      <c r="S6001" s="73"/>
    </row>
    <row r="6002" spans="1:19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 t="str">
        <f>IF(DmartSalesData[[#This Row],[sales]]&gt;4000,"High Category",IF(DmartSalesData[[#This Row],[sales]]&gt;2000,"Medium Category","Low Category"))</f>
        <v>Medium Category</v>
      </c>
      <c r="G6002" s="2">
        <v>0.4</v>
      </c>
      <c r="H6002" s="24">
        <f t="shared" si="186"/>
        <v>804.82</v>
      </c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63" t="str">
        <f>IF(AND(DmartSalesData[[#This Row],[sales]]&gt;3000,DmartSalesData[[#This Row],[profit]]&gt;500),"Good","Not Good")</f>
        <v>Not Good</v>
      </c>
      <c r="R6002" s="73">
        <f>YEAR(DmartSalesData[[#This Row],[order_date]])</f>
        <v>2023</v>
      </c>
      <c r="S6002" s="73"/>
    </row>
    <row r="6003" spans="1:19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 t="str">
        <f>IF(DmartSalesData[[#This Row],[sales]]&gt;4000,"High Category",IF(DmartSalesData[[#This Row],[sales]]&gt;2000,"Medium Category","Low Category"))</f>
        <v>High Category</v>
      </c>
      <c r="G6003" s="2">
        <v>0.28000000000000003</v>
      </c>
      <c r="H6003" s="24">
        <f t="shared" si="186"/>
        <v>1159.3680000000002</v>
      </c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63" t="str">
        <f>IF(AND(DmartSalesData[[#This Row],[sales]]&gt;3000,DmartSalesData[[#This Row],[profit]]&gt;500),"Good","Not Good")</f>
        <v>Not Good</v>
      </c>
      <c r="R6003" s="73">
        <f>YEAR(DmartSalesData[[#This Row],[order_date]])</f>
        <v>2023</v>
      </c>
      <c r="S6003" s="73"/>
    </row>
    <row r="6004" spans="1:19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 t="str">
        <f>IF(DmartSalesData[[#This Row],[sales]]&gt;4000,"High Category",IF(DmartSalesData[[#This Row],[sales]]&gt;2000,"Medium Category","Low Category"))</f>
        <v>Medium Category</v>
      </c>
      <c r="G6004" s="2">
        <v>0.49</v>
      </c>
      <c r="H6004" s="24">
        <f t="shared" si="186"/>
        <v>1919.9474</v>
      </c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63" t="str">
        <f>IF(AND(DmartSalesData[[#This Row],[sales]]&gt;3000,DmartSalesData[[#This Row],[profit]]&gt;500),"Good","Not Good")</f>
        <v>Good</v>
      </c>
      <c r="R6004" s="73">
        <f>YEAR(DmartSalesData[[#This Row],[order_date]])</f>
        <v>2023</v>
      </c>
      <c r="S6004" s="73"/>
    </row>
    <row r="6005" spans="1:19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 t="str">
        <f>IF(DmartSalesData[[#This Row],[sales]]&gt;4000,"High Category",IF(DmartSalesData[[#This Row],[sales]]&gt;2000,"Medium Category","Low Category"))</f>
        <v>Medium Category</v>
      </c>
      <c r="G6005" s="2">
        <v>0.4</v>
      </c>
      <c r="H6005" s="24">
        <f t="shared" si="186"/>
        <v>1265.8040000000001</v>
      </c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63" t="str">
        <f>IF(AND(DmartSalesData[[#This Row],[sales]]&gt;3000,DmartSalesData[[#This Row],[profit]]&gt;500),"Good","Not Good")</f>
        <v>Good</v>
      </c>
      <c r="R6005" s="73">
        <f>YEAR(DmartSalesData[[#This Row],[order_date]])</f>
        <v>2023</v>
      </c>
      <c r="S6005" s="73"/>
    </row>
    <row r="6006" spans="1:19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 t="str">
        <f>IF(DmartSalesData[[#This Row],[sales]]&gt;4000,"High Category",IF(DmartSalesData[[#This Row],[sales]]&gt;2000,"Medium Category","Low Category"))</f>
        <v>Low Category</v>
      </c>
      <c r="G6006" s="2">
        <v>0.16</v>
      </c>
      <c r="H6006" s="24">
        <f t="shared" si="186"/>
        <v>216.18560000000002</v>
      </c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63" t="str">
        <f>IF(AND(DmartSalesData[[#This Row],[sales]]&gt;3000,DmartSalesData[[#This Row],[profit]]&gt;500),"Good","Not Good")</f>
        <v>Not Good</v>
      </c>
      <c r="R6006" s="73">
        <f>YEAR(DmartSalesData[[#This Row],[order_date]])</f>
        <v>2024</v>
      </c>
      <c r="S6006" s="73"/>
    </row>
    <row r="6007" spans="1:19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 t="str">
        <f>IF(DmartSalesData[[#This Row],[sales]]&gt;4000,"High Category",IF(DmartSalesData[[#This Row],[sales]]&gt;2000,"Medium Category","Low Category"))</f>
        <v>Low Category</v>
      </c>
      <c r="G6007" s="2">
        <v>0.21</v>
      </c>
      <c r="H6007" s="24">
        <f t="shared" si="186"/>
        <v>128.0538</v>
      </c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63" t="str">
        <f>IF(AND(DmartSalesData[[#This Row],[sales]]&gt;3000,DmartSalesData[[#This Row],[profit]]&gt;500),"Good","Not Good")</f>
        <v>Not Good</v>
      </c>
      <c r="R6007" s="73">
        <f>YEAR(DmartSalesData[[#This Row],[order_date]])</f>
        <v>2023</v>
      </c>
      <c r="S6007" s="73"/>
    </row>
    <row r="6008" spans="1:19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 t="str">
        <f>IF(DmartSalesData[[#This Row],[sales]]&gt;4000,"High Category",IF(DmartSalesData[[#This Row],[sales]]&gt;2000,"Medium Category","Low Category"))</f>
        <v>Low Category</v>
      </c>
      <c r="G6008" s="2">
        <v>0.12</v>
      </c>
      <c r="H6008" s="24">
        <f t="shared" si="186"/>
        <v>160.55760000000001</v>
      </c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63" t="str">
        <f>IF(AND(DmartSalesData[[#This Row],[sales]]&gt;3000,DmartSalesData[[#This Row],[profit]]&gt;500),"Good","Not Good")</f>
        <v>Not Good</v>
      </c>
      <c r="R6008" s="73">
        <f>YEAR(DmartSalesData[[#This Row],[order_date]])</f>
        <v>2023</v>
      </c>
      <c r="S6008" s="73"/>
    </row>
    <row r="6009" spans="1:19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 t="str">
        <f>IF(DmartSalesData[[#This Row],[sales]]&gt;4000,"High Category",IF(DmartSalesData[[#This Row],[sales]]&gt;2000,"Medium Category","Low Category"))</f>
        <v>Medium Category</v>
      </c>
      <c r="G6009" s="2">
        <v>0.26</v>
      </c>
      <c r="H6009" s="24">
        <f t="shared" si="186"/>
        <v>675.43320000000006</v>
      </c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63" t="str">
        <f>IF(AND(DmartSalesData[[#This Row],[sales]]&gt;3000,DmartSalesData[[#This Row],[profit]]&gt;500),"Good","Not Good")</f>
        <v>Not Good</v>
      </c>
      <c r="R6009" s="73">
        <f>YEAR(DmartSalesData[[#This Row],[order_date]])</f>
        <v>2024</v>
      </c>
      <c r="S6009" s="73"/>
    </row>
    <row r="6010" spans="1:19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 t="str">
        <f>IF(DmartSalesData[[#This Row],[sales]]&gt;4000,"High Category",IF(DmartSalesData[[#This Row],[sales]]&gt;2000,"Medium Category","Low Category"))</f>
        <v>High Category</v>
      </c>
      <c r="G6010" s="2">
        <v>0.36</v>
      </c>
      <c r="H6010" s="24">
        <f t="shared" si="186"/>
        <v>1763.7731999999999</v>
      </c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63" t="str">
        <f>IF(AND(DmartSalesData[[#This Row],[sales]]&gt;3000,DmartSalesData[[#This Row],[profit]]&gt;500),"Good","Not Good")</f>
        <v>Good</v>
      </c>
      <c r="R6010" s="73">
        <f>YEAR(DmartSalesData[[#This Row],[order_date]])</f>
        <v>2023</v>
      </c>
      <c r="S6010" s="73"/>
    </row>
    <row r="6011" spans="1:19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 t="str">
        <f>IF(DmartSalesData[[#This Row],[sales]]&gt;4000,"High Category",IF(DmartSalesData[[#This Row],[sales]]&gt;2000,"Medium Category","Low Category"))</f>
        <v>Low Category</v>
      </c>
      <c r="G6011" s="2">
        <v>0.31</v>
      </c>
      <c r="H6011" s="24">
        <f t="shared" si="186"/>
        <v>127.74169999999999</v>
      </c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63" t="str">
        <f>IF(AND(DmartSalesData[[#This Row],[sales]]&gt;3000,DmartSalesData[[#This Row],[profit]]&gt;500),"Good","Not Good")</f>
        <v>Not Good</v>
      </c>
      <c r="R6011" s="73">
        <f>YEAR(DmartSalesData[[#This Row],[order_date]])</f>
        <v>2023</v>
      </c>
      <c r="S6011" s="73"/>
    </row>
    <row r="6012" spans="1:19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 t="str">
        <f>IF(DmartSalesData[[#This Row],[sales]]&gt;4000,"High Category",IF(DmartSalesData[[#This Row],[sales]]&gt;2000,"Medium Category","Low Category"))</f>
        <v>Low Category</v>
      </c>
      <c r="G6012" s="2">
        <v>0.17</v>
      </c>
      <c r="H6012" s="24">
        <f t="shared" si="186"/>
        <v>183.65950000000001</v>
      </c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63" t="str">
        <f>IF(AND(DmartSalesData[[#This Row],[sales]]&gt;3000,DmartSalesData[[#This Row],[profit]]&gt;500),"Good","Not Good")</f>
        <v>Not Good</v>
      </c>
      <c r="R6012" s="73">
        <f>YEAR(DmartSalesData[[#This Row],[order_date]])</f>
        <v>2023</v>
      </c>
      <c r="S6012" s="73"/>
    </row>
    <row r="6013" spans="1:19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 t="str">
        <f>IF(DmartSalesData[[#This Row],[sales]]&gt;4000,"High Category",IF(DmartSalesData[[#This Row],[sales]]&gt;2000,"Medium Category","Low Category"))</f>
        <v>Medium Category</v>
      </c>
      <c r="G6013" s="2">
        <v>0.41</v>
      </c>
      <c r="H6013" s="24">
        <f t="shared" si="186"/>
        <v>1301.2047</v>
      </c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63" t="str">
        <f>IF(AND(DmartSalesData[[#This Row],[sales]]&gt;3000,DmartSalesData[[#This Row],[profit]]&gt;500),"Good","Not Good")</f>
        <v>Good</v>
      </c>
      <c r="R6013" s="73">
        <f>YEAR(DmartSalesData[[#This Row],[order_date]])</f>
        <v>2024</v>
      </c>
      <c r="S6013" s="73"/>
    </row>
    <row r="6014" spans="1:19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 t="str">
        <f>IF(DmartSalesData[[#This Row],[sales]]&gt;4000,"High Category",IF(DmartSalesData[[#This Row],[sales]]&gt;2000,"Medium Category","Low Category"))</f>
        <v>Low Category</v>
      </c>
      <c r="G6014" s="2">
        <v>0.05</v>
      </c>
      <c r="H6014" s="24">
        <f t="shared" si="186"/>
        <v>79.569500000000005</v>
      </c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63" t="str">
        <f>IF(AND(DmartSalesData[[#This Row],[sales]]&gt;3000,DmartSalesData[[#This Row],[profit]]&gt;500),"Good","Not Good")</f>
        <v>Not Good</v>
      </c>
      <c r="R6014" s="73">
        <f>YEAR(DmartSalesData[[#This Row],[order_date]])</f>
        <v>2023</v>
      </c>
      <c r="S6014" s="73"/>
    </row>
    <row r="6015" spans="1:19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 t="str">
        <f>IF(DmartSalesData[[#This Row],[sales]]&gt;4000,"High Category",IF(DmartSalesData[[#This Row],[sales]]&gt;2000,"Medium Category","Low Category"))</f>
        <v>High Category</v>
      </c>
      <c r="G6015" s="2">
        <v>7.0000000000000007E-2</v>
      </c>
      <c r="H6015" s="24">
        <f t="shared" si="186"/>
        <v>301.46690000000001</v>
      </c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63" t="str">
        <f>IF(AND(DmartSalesData[[#This Row],[sales]]&gt;3000,DmartSalesData[[#This Row],[profit]]&gt;500),"Good","Not Good")</f>
        <v>Not Good</v>
      </c>
      <c r="R6015" s="73">
        <f>YEAR(DmartSalesData[[#This Row],[order_date]])</f>
        <v>2024</v>
      </c>
      <c r="S6015" s="73"/>
    </row>
    <row r="6016" spans="1:19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 t="str">
        <f>IF(DmartSalesData[[#This Row],[sales]]&gt;4000,"High Category",IF(DmartSalesData[[#This Row],[sales]]&gt;2000,"Medium Category","Low Category"))</f>
        <v>Low Category</v>
      </c>
      <c r="G6016" s="2">
        <v>0.2</v>
      </c>
      <c r="H6016" s="24">
        <f t="shared" si="186"/>
        <v>156.62800000000001</v>
      </c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63" t="str">
        <f>IF(AND(DmartSalesData[[#This Row],[sales]]&gt;3000,DmartSalesData[[#This Row],[profit]]&gt;500),"Good","Not Good")</f>
        <v>Not Good</v>
      </c>
      <c r="R6016" s="73">
        <f>YEAR(DmartSalesData[[#This Row],[order_date]])</f>
        <v>2023</v>
      </c>
      <c r="S6016" s="73"/>
    </row>
    <row r="6017" spans="1:19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 t="str">
        <f>IF(DmartSalesData[[#This Row],[sales]]&gt;4000,"High Category",IF(DmartSalesData[[#This Row],[sales]]&gt;2000,"Medium Category","Low Category"))</f>
        <v>High Category</v>
      </c>
      <c r="G6017" s="2">
        <v>0.35</v>
      </c>
      <c r="H6017" s="24">
        <f t="shared" si="186"/>
        <v>1686.8145</v>
      </c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63" t="str">
        <f>IF(AND(DmartSalesData[[#This Row],[sales]]&gt;3000,DmartSalesData[[#This Row],[profit]]&gt;500),"Good","Not Good")</f>
        <v>Good</v>
      </c>
      <c r="R6017" s="73">
        <f>YEAR(DmartSalesData[[#This Row],[order_date]])</f>
        <v>2023</v>
      </c>
      <c r="S6017" s="73"/>
    </row>
    <row r="6018" spans="1:19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 t="str">
        <f>IF(DmartSalesData[[#This Row],[sales]]&gt;4000,"High Category",IF(DmartSalesData[[#This Row],[sales]]&gt;2000,"Medium Category","Low Category"))</f>
        <v>High Category</v>
      </c>
      <c r="G6018" s="2">
        <v>0.35</v>
      </c>
      <c r="H6018" s="24">
        <f t="shared" ref="H6018:H6081" si="188">E6018*G6018</f>
        <v>1599.7239999999999</v>
      </c>
      <c r="I6018" s="2">
        <f t="shared" ref="I6018:I6081" si="189">E6018-H6018</f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63" t="str">
        <f>IF(AND(DmartSalesData[[#This Row],[sales]]&gt;3000,DmartSalesData[[#This Row],[profit]]&gt;500),"Good","Not Good")</f>
        <v>Good</v>
      </c>
      <c r="R6018" s="73">
        <f>YEAR(DmartSalesData[[#This Row],[order_date]])</f>
        <v>2024</v>
      </c>
      <c r="S6018" s="73"/>
    </row>
    <row r="6019" spans="1:19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 t="str">
        <f>IF(DmartSalesData[[#This Row],[sales]]&gt;4000,"High Category",IF(DmartSalesData[[#This Row],[sales]]&gt;2000,"Medium Category","Low Category"))</f>
        <v>High Category</v>
      </c>
      <c r="G6019" s="2">
        <v>0.18</v>
      </c>
      <c r="H6019" s="24">
        <f t="shared" si="188"/>
        <v>800.80020000000002</v>
      </c>
      <c r="I6019" s="2">
        <f t="shared" si="189"/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63" t="str">
        <f>IF(AND(DmartSalesData[[#This Row],[sales]]&gt;3000,DmartSalesData[[#This Row],[profit]]&gt;500),"Good","Not Good")</f>
        <v>Good</v>
      </c>
      <c r="R6019" s="73">
        <f>YEAR(DmartSalesData[[#This Row],[order_date]])</f>
        <v>2023</v>
      </c>
      <c r="S6019" s="73"/>
    </row>
    <row r="6020" spans="1:19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 t="str">
        <f>IF(DmartSalesData[[#This Row],[sales]]&gt;4000,"High Category",IF(DmartSalesData[[#This Row],[sales]]&gt;2000,"Medium Category","Low Category"))</f>
        <v>Low Category</v>
      </c>
      <c r="G6020" s="2">
        <v>0.35</v>
      </c>
      <c r="H6020" s="24">
        <f t="shared" si="188"/>
        <v>331.81399999999996</v>
      </c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63" t="str">
        <f>IF(AND(DmartSalesData[[#This Row],[sales]]&gt;3000,DmartSalesData[[#This Row],[profit]]&gt;500),"Good","Not Good")</f>
        <v>Not Good</v>
      </c>
      <c r="R6020" s="73">
        <f>YEAR(DmartSalesData[[#This Row],[order_date]])</f>
        <v>2024</v>
      </c>
      <c r="S6020" s="73"/>
    </row>
    <row r="6021" spans="1:19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 t="str">
        <f>IF(DmartSalesData[[#This Row],[sales]]&gt;4000,"High Category",IF(DmartSalesData[[#This Row],[sales]]&gt;2000,"Medium Category","Low Category"))</f>
        <v>Low Category</v>
      </c>
      <c r="G6021" s="2">
        <v>0.03</v>
      </c>
      <c r="H6021" s="24">
        <f t="shared" si="188"/>
        <v>51.435899999999997</v>
      </c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63" t="str">
        <f>IF(AND(DmartSalesData[[#This Row],[sales]]&gt;3000,DmartSalesData[[#This Row],[profit]]&gt;500),"Good","Not Good")</f>
        <v>Not Good</v>
      </c>
      <c r="R6021" s="73">
        <f>YEAR(DmartSalesData[[#This Row],[order_date]])</f>
        <v>2024</v>
      </c>
      <c r="S6021" s="73"/>
    </row>
    <row r="6022" spans="1:19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 t="str">
        <f>IF(DmartSalesData[[#This Row],[sales]]&gt;4000,"High Category",IF(DmartSalesData[[#This Row],[sales]]&gt;2000,"Medium Category","Low Category"))</f>
        <v>High Category</v>
      </c>
      <c r="G6022" s="2">
        <v>0.15</v>
      </c>
      <c r="H6022" s="24">
        <f t="shared" si="188"/>
        <v>606.01049999999998</v>
      </c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63" t="str">
        <f>IF(AND(DmartSalesData[[#This Row],[sales]]&gt;3000,DmartSalesData[[#This Row],[profit]]&gt;500),"Good","Not Good")</f>
        <v>Good</v>
      </c>
      <c r="R6022" s="73">
        <f>YEAR(DmartSalesData[[#This Row],[order_date]])</f>
        <v>2024</v>
      </c>
      <c r="S6022" s="73"/>
    </row>
    <row r="6023" spans="1:19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 t="str">
        <f>IF(DmartSalesData[[#This Row],[sales]]&gt;4000,"High Category",IF(DmartSalesData[[#This Row],[sales]]&gt;2000,"Medium Category","Low Category"))</f>
        <v>High Category</v>
      </c>
      <c r="G6023" s="2">
        <v>0.35</v>
      </c>
      <c r="H6023" s="24">
        <f t="shared" si="188"/>
        <v>1420.3910000000001</v>
      </c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63" t="str">
        <f>IF(AND(DmartSalesData[[#This Row],[sales]]&gt;3000,DmartSalesData[[#This Row],[profit]]&gt;500),"Good","Not Good")</f>
        <v>Good</v>
      </c>
      <c r="R6023" s="73">
        <f>YEAR(DmartSalesData[[#This Row],[order_date]])</f>
        <v>2024</v>
      </c>
      <c r="S6023" s="73"/>
    </row>
    <row r="6024" spans="1:19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 t="str">
        <f>IF(DmartSalesData[[#This Row],[sales]]&gt;4000,"High Category",IF(DmartSalesData[[#This Row],[sales]]&gt;2000,"Medium Category","Low Category"))</f>
        <v>Medium Category</v>
      </c>
      <c r="G6024" s="2">
        <v>0.09</v>
      </c>
      <c r="H6024" s="24">
        <f t="shared" si="188"/>
        <v>319.98239999999998</v>
      </c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63" t="str">
        <f>IF(AND(DmartSalesData[[#This Row],[sales]]&gt;3000,DmartSalesData[[#This Row],[profit]]&gt;500),"Good","Not Good")</f>
        <v>Not Good</v>
      </c>
      <c r="R6024" s="73">
        <f>YEAR(DmartSalesData[[#This Row],[order_date]])</f>
        <v>2023</v>
      </c>
      <c r="S6024" s="73"/>
    </row>
    <row r="6025" spans="1:19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 t="str">
        <f>IF(DmartSalesData[[#This Row],[sales]]&gt;4000,"High Category",IF(DmartSalesData[[#This Row],[sales]]&gt;2000,"Medium Category","Low Category"))</f>
        <v>Medium Category</v>
      </c>
      <c r="G6025" s="2">
        <v>0.11</v>
      </c>
      <c r="H6025" s="24">
        <f t="shared" si="188"/>
        <v>252.49949999999998</v>
      </c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63" t="str">
        <f>IF(AND(DmartSalesData[[#This Row],[sales]]&gt;3000,DmartSalesData[[#This Row],[profit]]&gt;500),"Good","Not Good")</f>
        <v>Not Good</v>
      </c>
      <c r="R6025" s="73">
        <f>YEAR(DmartSalesData[[#This Row],[order_date]])</f>
        <v>2023</v>
      </c>
      <c r="S6025" s="73"/>
    </row>
    <row r="6026" spans="1:19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 t="str">
        <f>IF(DmartSalesData[[#This Row],[sales]]&gt;4000,"High Category",IF(DmartSalesData[[#This Row],[sales]]&gt;2000,"Medium Category","Low Category"))</f>
        <v>Low Category</v>
      </c>
      <c r="G6026" s="2">
        <v>0.04</v>
      </c>
      <c r="H6026" s="24">
        <f t="shared" si="188"/>
        <v>65.071600000000004</v>
      </c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63" t="str">
        <f>IF(AND(DmartSalesData[[#This Row],[sales]]&gt;3000,DmartSalesData[[#This Row],[profit]]&gt;500),"Good","Not Good")</f>
        <v>Not Good</v>
      </c>
      <c r="R6026" s="73">
        <f>YEAR(DmartSalesData[[#This Row],[order_date]])</f>
        <v>2024</v>
      </c>
      <c r="S6026" s="73"/>
    </row>
    <row r="6027" spans="1:19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 t="str">
        <f>IF(DmartSalesData[[#This Row],[sales]]&gt;4000,"High Category",IF(DmartSalesData[[#This Row],[sales]]&gt;2000,"Medium Category","Low Category"))</f>
        <v>High Category</v>
      </c>
      <c r="G6027" s="2">
        <v>0.18</v>
      </c>
      <c r="H6027" s="24">
        <f t="shared" si="188"/>
        <v>867.32819999999992</v>
      </c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63" t="str">
        <f>IF(AND(DmartSalesData[[#This Row],[sales]]&gt;3000,DmartSalesData[[#This Row],[profit]]&gt;500),"Good","Not Good")</f>
        <v>Good</v>
      </c>
      <c r="R6027" s="73">
        <f>YEAR(DmartSalesData[[#This Row],[order_date]])</f>
        <v>2023</v>
      </c>
      <c r="S6027" s="73"/>
    </row>
    <row r="6028" spans="1:19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 t="str">
        <f>IF(DmartSalesData[[#This Row],[sales]]&gt;4000,"High Category",IF(DmartSalesData[[#This Row],[sales]]&gt;2000,"Medium Category","Low Category"))</f>
        <v>Low Category</v>
      </c>
      <c r="G6028" s="2">
        <v>0.41</v>
      </c>
      <c r="H6028" s="24">
        <f t="shared" si="188"/>
        <v>320.7799</v>
      </c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63" t="str">
        <f>IF(AND(DmartSalesData[[#This Row],[sales]]&gt;3000,DmartSalesData[[#This Row],[profit]]&gt;500),"Good","Not Good")</f>
        <v>Not Good</v>
      </c>
      <c r="R6028" s="73">
        <f>YEAR(DmartSalesData[[#This Row],[order_date]])</f>
        <v>2024</v>
      </c>
      <c r="S6028" s="73"/>
    </row>
    <row r="6029" spans="1:19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 t="str">
        <f>IF(DmartSalesData[[#This Row],[sales]]&gt;4000,"High Category",IF(DmartSalesData[[#This Row],[sales]]&gt;2000,"Medium Category","Low Category"))</f>
        <v>Low Category</v>
      </c>
      <c r="G6029" s="2">
        <v>0.42</v>
      </c>
      <c r="H6029" s="24">
        <f t="shared" si="188"/>
        <v>132.04379999999998</v>
      </c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63" t="str">
        <f>IF(AND(DmartSalesData[[#This Row],[sales]]&gt;3000,DmartSalesData[[#This Row],[profit]]&gt;500),"Good","Not Good")</f>
        <v>Not Good</v>
      </c>
      <c r="R6029" s="73">
        <f>YEAR(DmartSalesData[[#This Row],[order_date]])</f>
        <v>2023</v>
      </c>
      <c r="S6029" s="73"/>
    </row>
    <row r="6030" spans="1:19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 t="str">
        <f>IF(DmartSalesData[[#This Row],[sales]]&gt;4000,"High Category",IF(DmartSalesData[[#This Row],[sales]]&gt;2000,"Medium Category","Low Category"))</f>
        <v>Low Category</v>
      </c>
      <c r="G6030" s="2">
        <v>0.43</v>
      </c>
      <c r="H6030" s="24">
        <f t="shared" si="188"/>
        <v>62.238200000000006</v>
      </c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63" t="str">
        <f>IF(AND(DmartSalesData[[#This Row],[sales]]&gt;3000,DmartSalesData[[#This Row],[profit]]&gt;500),"Good","Not Good")</f>
        <v>Not Good</v>
      </c>
      <c r="R6030" s="73">
        <f>YEAR(DmartSalesData[[#This Row],[order_date]])</f>
        <v>2023</v>
      </c>
      <c r="S6030" s="73"/>
    </row>
    <row r="6031" spans="1:19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 t="str">
        <f>IF(DmartSalesData[[#This Row],[sales]]&gt;4000,"High Category",IF(DmartSalesData[[#This Row],[sales]]&gt;2000,"Medium Category","Low Category"))</f>
        <v>Medium Category</v>
      </c>
      <c r="G6031" s="2">
        <v>0.02</v>
      </c>
      <c r="H6031" s="24">
        <f t="shared" si="188"/>
        <v>77.952600000000004</v>
      </c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63" t="str">
        <f>IF(AND(DmartSalesData[[#This Row],[sales]]&gt;3000,DmartSalesData[[#This Row],[profit]]&gt;500),"Good","Not Good")</f>
        <v>Not Good</v>
      </c>
      <c r="R6031" s="73">
        <f>YEAR(DmartSalesData[[#This Row],[order_date]])</f>
        <v>2024</v>
      </c>
      <c r="S6031" s="73"/>
    </row>
    <row r="6032" spans="1:19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 t="str">
        <f>IF(DmartSalesData[[#This Row],[sales]]&gt;4000,"High Category",IF(DmartSalesData[[#This Row],[sales]]&gt;2000,"Medium Category","Low Category"))</f>
        <v>Low Category</v>
      </c>
      <c r="G6032" s="2">
        <v>0.5</v>
      </c>
      <c r="H6032" s="24">
        <f t="shared" si="188"/>
        <v>188.93</v>
      </c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63" t="str">
        <f>IF(AND(DmartSalesData[[#This Row],[sales]]&gt;3000,DmartSalesData[[#This Row],[profit]]&gt;500),"Good","Not Good")</f>
        <v>Not Good</v>
      </c>
      <c r="R6032" s="73">
        <f>YEAR(DmartSalesData[[#This Row],[order_date]])</f>
        <v>2023</v>
      </c>
      <c r="S6032" s="73"/>
    </row>
    <row r="6033" spans="1:19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 t="str">
        <f>IF(DmartSalesData[[#This Row],[sales]]&gt;4000,"High Category",IF(DmartSalesData[[#This Row],[sales]]&gt;2000,"Medium Category","Low Category"))</f>
        <v>Medium Category</v>
      </c>
      <c r="G6033" s="2">
        <v>0.25</v>
      </c>
      <c r="H6033" s="24">
        <f t="shared" si="188"/>
        <v>684.83749999999998</v>
      </c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63" t="str">
        <f>IF(AND(DmartSalesData[[#This Row],[sales]]&gt;3000,DmartSalesData[[#This Row],[profit]]&gt;500),"Good","Not Good")</f>
        <v>Not Good</v>
      </c>
      <c r="R6033" s="73">
        <f>YEAR(DmartSalesData[[#This Row],[order_date]])</f>
        <v>2023</v>
      </c>
      <c r="S6033" s="73"/>
    </row>
    <row r="6034" spans="1:19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 t="str">
        <f>IF(DmartSalesData[[#This Row],[sales]]&gt;4000,"High Category",IF(DmartSalesData[[#This Row],[sales]]&gt;2000,"Medium Category","Low Category"))</f>
        <v>Low Category</v>
      </c>
      <c r="G6034" s="2">
        <v>0.44</v>
      </c>
      <c r="H6034" s="24">
        <f t="shared" si="188"/>
        <v>835.88120000000004</v>
      </c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63" t="str">
        <f>IF(AND(DmartSalesData[[#This Row],[sales]]&gt;3000,DmartSalesData[[#This Row],[profit]]&gt;500),"Good","Not Good")</f>
        <v>Not Good</v>
      </c>
      <c r="R6034" s="73">
        <f>YEAR(DmartSalesData[[#This Row],[order_date]])</f>
        <v>2023</v>
      </c>
      <c r="S6034" s="73"/>
    </row>
    <row r="6035" spans="1:19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 t="str">
        <f>IF(DmartSalesData[[#This Row],[sales]]&gt;4000,"High Category",IF(DmartSalesData[[#This Row],[sales]]&gt;2000,"Medium Category","Low Category"))</f>
        <v>Low Category</v>
      </c>
      <c r="G6035" s="2">
        <v>0.45</v>
      </c>
      <c r="H6035" s="24">
        <f t="shared" si="188"/>
        <v>368.9325</v>
      </c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63" t="str">
        <f>IF(AND(DmartSalesData[[#This Row],[sales]]&gt;3000,DmartSalesData[[#This Row],[profit]]&gt;500),"Good","Not Good")</f>
        <v>Not Good</v>
      </c>
      <c r="R6035" s="73">
        <f>YEAR(DmartSalesData[[#This Row],[order_date]])</f>
        <v>2023</v>
      </c>
      <c r="S6035" s="73"/>
    </row>
    <row r="6036" spans="1:19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 t="str">
        <f>IF(DmartSalesData[[#This Row],[sales]]&gt;4000,"High Category",IF(DmartSalesData[[#This Row],[sales]]&gt;2000,"Medium Category","Low Category"))</f>
        <v>Medium Category</v>
      </c>
      <c r="G6036" s="2">
        <v>0.26</v>
      </c>
      <c r="H6036" s="24">
        <f t="shared" si="188"/>
        <v>969.51920000000007</v>
      </c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63" t="str">
        <f>IF(AND(DmartSalesData[[#This Row],[sales]]&gt;3000,DmartSalesData[[#This Row],[profit]]&gt;500),"Good","Not Good")</f>
        <v>Good</v>
      </c>
      <c r="R6036" s="73">
        <f>YEAR(DmartSalesData[[#This Row],[order_date]])</f>
        <v>2024</v>
      </c>
      <c r="S6036" s="73"/>
    </row>
    <row r="6037" spans="1:19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 t="str">
        <f>IF(DmartSalesData[[#This Row],[sales]]&gt;4000,"High Category",IF(DmartSalesData[[#This Row],[sales]]&gt;2000,"Medium Category","Low Category"))</f>
        <v>Low Category</v>
      </c>
      <c r="G6037" s="2">
        <v>0.03</v>
      </c>
      <c r="H6037" s="24">
        <f t="shared" si="188"/>
        <v>11.085899999999999</v>
      </c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63" t="str">
        <f>IF(AND(DmartSalesData[[#This Row],[sales]]&gt;3000,DmartSalesData[[#This Row],[profit]]&gt;500),"Good","Not Good")</f>
        <v>Not Good</v>
      </c>
      <c r="R6037" s="73">
        <f>YEAR(DmartSalesData[[#This Row],[order_date]])</f>
        <v>2023</v>
      </c>
      <c r="S6037" s="73"/>
    </row>
    <row r="6038" spans="1:19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 t="str">
        <f>IF(DmartSalesData[[#This Row],[sales]]&gt;4000,"High Category",IF(DmartSalesData[[#This Row],[sales]]&gt;2000,"Medium Category","Low Category"))</f>
        <v>Low Category</v>
      </c>
      <c r="G6038" s="2">
        <v>0.3</v>
      </c>
      <c r="H6038" s="24">
        <f t="shared" si="188"/>
        <v>498.03899999999999</v>
      </c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63" t="str">
        <f>IF(AND(DmartSalesData[[#This Row],[sales]]&gt;3000,DmartSalesData[[#This Row],[profit]]&gt;500),"Good","Not Good")</f>
        <v>Not Good</v>
      </c>
      <c r="R6038" s="73">
        <f>YEAR(DmartSalesData[[#This Row],[order_date]])</f>
        <v>2024</v>
      </c>
      <c r="S6038" s="73"/>
    </row>
    <row r="6039" spans="1:19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 t="str">
        <f>IF(DmartSalesData[[#This Row],[sales]]&gt;4000,"High Category",IF(DmartSalesData[[#This Row],[sales]]&gt;2000,"Medium Category","Low Category"))</f>
        <v>Medium Category</v>
      </c>
      <c r="G6039" s="2">
        <v>0.17</v>
      </c>
      <c r="H6039" s="24">
        <f t="shared" si="188"/>
        <v>485.30579999999998</v>
      </c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63" t="str">
        <f>IF(AND(DmartSalesData[[#This Row],[sales]]&gt;3000,DmartSalesData[[#This Row],[profit]]&gt;500),"Good","Not Good")</f>
        <v>Not Good</v>
      </c>
      <c r="R6039" s="73">
        <f>YEAR(DmartSalesData[[#This Row],[order_date]])</f>
        <v>2024</v>
      </c>
      <c r="S6039" s="73"/>
    </row>
    <row r="6040" spans="1:19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 t="str">
        <f>IF(DmartSalesData[[#This Row],[sales]]&gt;4000,"High Category",IF(DmartSalesData[[#This Row],[sales]]&gt;2000,"Medium Category","Low Category"))</f>
        <v>Medium Category</v>
      </c>
      <c r="G6040" s="2">
        <v>0.1</v>
      </c>
      <c r="H6040" s="24">
        <f t="shared" si="188"/>
        <v>207.18400000000003</v>
      </c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63" t="str">
        <f>IF(AND(DmartSalesData[[#This Row],[sales]]&gt;3000,DmartSalesData[[#This Row],[profit]]&gt;500),"Good","Not Good")</f>
        <v>Not Good</v>
      </c>
      <c r="R6040" s="73">
        <f>YEAR(DmartSalesData[[#This Row],[order_date]])</f>
        <v>2024</v>
      </c>
      <c r="S6040" s="73"/>
    </row>
    <row r="6041" spans="1:19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 t="str">
        <f>IF(DmartSalesData[[#This Row],[sales]]&gt;4000,"High Category",IF(DmartSalesData[[#This Row],[sales]]&gt;2000,"Medium Category","Low Category"))</f>
        <v>Low Category</v>
      </c>
      <c r="G6041" s="2">
        <v>0.09</v>
      </c>
      <c r="H6041" s="24">
        <f t="shared" si="188"/>
        <v>123.28469999999999</v>
      </c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63" t="str">
        <f>IF(AND(DmartSalesData[[#This Row],[sales]]&gt;3000,DmartSalesData[[#This Row],[profit]]&gt;500),"Good","Not Good")</f>
        <v>Not Good</v>
      </c>
      <c r="R6041" s="73">
        <f>YEAR(DmartSalesData[[#This Row],[order_date]])</f>
        <v>2023</v>
      </c>
      <c r="S6041" s="73"/>
    </row>
    <row r="6042" spans="1:19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 t="str">
        <f>IF(DmartSalesData[[#This Row],[sales]]&gt;4000,"High Category",IF(DmartSalesData[[#This Row],[sales]]&gt;2000,"Medium Category","Low Category"))</f>
        <v>High Category</v>
      </c>
      <c r="G6042" s="2">
        <v>0.28000000000000003</v>
      </c>
      <c r="H6042" s="24">
        <f t="shared" si="188"/>
        <v>1298.472</v>
      </c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63" t="str">
        <f>IF(AND(DmartSalesData[[#This Row],[sales]]&gt;3000,DmartSalesData[[#This Row],[profit]]&gt;500),"Good","Not Good")</f>
        <v>Good</v>
      </c>
      <c r="R6042" s="73">
        <f>YEAR(DmartSalesData[[#This Row],[order_date]])</f>
        <v>2023</v>
      </c>
      <c r="S6042" s="73"/>
    </row>
    <row r="6043" spans="1:19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 t="str">
        <f>IF(DmartSalesData[[#This Row],[sales]]&gt;4000,"High Category",IF(DmartSalesData[[#This Row],[sales]]&gt;2000,"Medium Category","Low Category"))</f>
        <v>High Category</v>
      </c>
      <c r="G6043" s="2">
        <v>0.05</v>
      </c>
      <c r="H6043" s="24">
        <f t="shared" si="188"/>
        <v>233.08750000000001</v>
      </c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63" t="str">
        <f>IF(AND(DmartSalesData[[#This Row],[sales]]&gt;3000,DmartSalesData[[#This Row],[profit]]&gt;500),"Good","Not Good")</f>
        <v>Good</v>
      </c>
      <c r="R6043" s="73">
        <f>YEAR(DmartSalesData[[#This Row],[order_date]])</f>
        <v>2024</v>
      </c>
      <c r="S6043" s="73"/>
    </row>
    <row r="6044" spans="1:19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 t="str">
        <f>IF(DmartSalesData[[#This Row],[sales]]&gt;4000,"High Category",IF(DmartSalesData[[#This Row],[sales]]&gt;2000,"Medium Category","Low Category"))</f>
        <v>Medium Category</v>
      </c>
      <c r="G6044" s="2">
        <v>0.41</v>
      </c>
      <c r="H6044" s="24">
        <f t="shared" si="188"/>
        <v>876.93259999999998</v>
      </c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63" t="str">
        <f>IF(AND(DmartSalesData[[#This Row],[sales]]&gt;3000,DmartSalesData[[#This Row],[profit]]&gt;500),"Good","Not Good")</f>
        <v>Not Good</v>
      </c>
      <c r="R6044" s="73">
        <f>YEAR(DmartSalesData[[#This Row],[order_date]])</f>
        <v>2024</v>
      </c>
      <c r="S6044" s="73"/>
    </row>
    <row r="6045" spans="1:19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 t="str">
        <f>IF(DmartSalesData[[#This Row],[sales]]&gt;4000,"High Category",IF(DmartSalesData[[#This Row],[sales]]&gt;2000,"Medium Category","Low Category"))</f>
        <v>Medium Category</v>
      </c>
      <c r="G6045" s="2">
        <v>0.11</v>
      </c>
      <c r="H6045" s="24">
        <f t="shared" si="188"/>
        <v>223.2285</v>
      </c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63" t="str">
        <f>IF(AND(DmartSalesData[[#This Row],[sales]]&gt;3000,DmartSalesData[[#This Row],[profit]]&gt;500),"Good","Not Good")</f>
        <v>Not Good</v>
      </c>
      <c r="R6045" s="73">
        <f>YEAR(DmartSalesData[[#This Row],[order_date]])</f>
        <v>2024</v>
      </c>
      <c r="S6045" s="73"/>
    </row>
    <row r="6046" spans="1:19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 t="str">
        <f>IF(DmartSalesData[[#This Row],[sales]]&gt;4000,"High Category",IF(DmartSalesData[[#This Row],[sales]]&gt;2000,"Medium Category","Low Category"))</f>
        <v>Low Category</v>
      </c>
      <c r="G6046" s="2">
        <v>0.27</v>
      </c>
      <c r="H6046" s="24">
        <f t="shared" si="188"/>
        <v>433.67130000000003</v>
      </c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63" t="str">
        <f>IF(AND(DmartSalesData[[#This Row],[sales]]&gt;3000,DmartSalesData[[#This Row],[profit]]&gt;500),"Good","Not Good")</f>
        <v>Not Good</v>
      </c>
      <c r="R6046" s="73">
        <f>YEAR(DmartSalesData[[#This Row],[order_date]])</f>
        <v>2024</v>
      </c>
      <c r="S6046" s="73"/>
    </row>
    <row r="6047" spans="1:19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 t="str">
        <f>IF(DmartSalesData[[#This Row],[sales]]&gt;4000,"High Category",IF(DmartSalesData[[#This Row],[sales]]&gt;2000,"Medium Category","Low Category"))</f>
        <v>High Category</v>
      </c>
      <c r="G6047" s="2">
        <v>0.06</v>
      </c>
      <c r="H6047" s="24">
        <f t="shared" si="188"/>
        <v>257.5926</v>
      </c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63" t="str">
        <f>IF(AND(DmartSalesData[[#This Row],[sales]]&gt;3000,DmartSalesData[[#This Row],[profit]]&gt;500),"Good","Not Good")</f>
        <v>Not Good</v>
      </c>
      <c r="R6047" s="73">
        <f>YEAR(DmartSalesData[[#This Row],[order_date]])</f>
        <v>2024</v>
      </c>
      <c r="S6047" s="73"/>
    </row>
    <row r="6048" spans="1:19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 t="str">
        <f>IF(DmartSalesData[[#This Row],[sales]]&gt;4000,"High Category",IF(DmartSalesData[[#This Row],[sales]]&gt;2000,"Medium Category","Low Category"))</f>
        <v>Medium Category</v>
      </c>
      <c r="G6048" s="2">
        <v>0.43</v>
      </c>
      <c r="H6048" s="24">
        <f t="shared" si="188"/>
        <v>1239.5954000000002</v>
      </c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63" t="str">
        <f>IF(AND(DmartSalesData[[#This Row],[sales]]&gt;3000,DmartSalesData[[#This Row],[profit]]&gt;500),"Good","Not Good")</f>
        <v>Not Good</v>
      </c>
      <c r="R6048" s="73">
        <f>YEAR(DmartSalesData[[#This Row],[order_date]])</f>
        <v>2024</v>
      </c>
      <c r="S6048" s="73"/>
    </row>
    <row r="6049" spans="1:19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 t="str">
        <f>IF(DmartSalesData[[#This Row],[sales]]&gt;4000,"High Category",IF(DmartSalesData[[#This Row],[sales]]&gt;2000,"Medium Category","Low Category"))</f>
        <v>Low Category</v>
      </c>
      <c r="G6049" s="2">
        <v>0.35</v>
      </c>
      <c r="H6049" s="24">
        <f t="shared" si="188"/>
        <v>188.53099999999998</v>
      </c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63" t="str">
        <f>IF(AND(DmartSalesData[[#This Row],[sales]]&gt;3000,DmartSalesData[[#This Row],[profit]]&gt;500),"Good","Not Good")</f>
        <v>Not Good</v>
      </c>
      <c r="R6049" s="73">
        <f>YEAR(DmartSalesData[[#This Row],[order_date]])</f>
        <v>2023</v>
      </c>
      <c r="S6049" s="73"/>
    </row>
    <row r="6050" spans="1:19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 t="str">
        <f>IF(DmartSalesData[[#This Row],[sales]]&gt;4000,"High Category",IF(DmartSalesData[[#This Row],[sales]]&gt;2000,"Medium Category","Low Category"))</f>
        <v>High Category</v>
      </c>
      <c r="G6050" s="2">
        <v>0.1</v>
      </c>
      <c r="H6050" s="24">
        <f t="shared" si="188"/>
        <v>428.12700000000007</v>
      </c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63" t="str">
        <f>IF(AND(DmartSalesData[[#This Row],[sales]]&gt;3000,DmartSalesData[[#This Row],[profit]]&gt;500),"Good","Not Good")</f>
        <v>Good</v>
      </c>
      <c r="R6050" s="73">
        <f>YEAR(DmartSalesData[[#This Row],[order_date]])</f>
        <v>2024</v>
      </c>
      <c r="S6050" s="73"/>
    </row>
    <row r="6051" spans="1:19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 t="str">
        <f>IF(DmartSalesData[[#This Row],[sales]]&gt;4000,"High Category",IF(DmartSalesData[[#This Row],[sales]]&gt;2000,"Medium Category","Low Category"))</f>
        <v>Medium Category</v>
      </c>
      <c r="G6051" s="2">
        <v>0.36</v>
      </c>
      <c r="H6051" s="24">
        <f t="shared" si="188"/>
        <v>979.53840000000002</v>
      </c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63" t="str">
        <f>IF(AND(DmartSalesData[[#This Row],[sales]]&gt;3000,DmartSalesData[[#This Row],[profit]]&gt;500),"Good","Not Good")</f>
        <v>Not Good</v>
      </c>
      <c r="R6051" s="73">
        <f>YEAR(DmartSalesData[[#This Row],[order_date]])</f>
        <v>2023</v>
      </c>
      <c r="S6051" s="73"/>
    </row>
    <row r="6052" spans="1:19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 t="str">
        <f>IF(DmartSalesData[[#This Row],[sales]]&gt;4000,"High Category",IF(DmartSalesData[[#This Row],[sales]]&gt;2000,"Medium Category","Low Category"))</f>
        <v>Medium Category</v>
      </c>
      <c r="G6052" s="2">
        <v>0.04</v>
      </c>
      <c r="H6052" s="24">
        <f t="shared" si="188"/>
        <v>85.456000000000003</v>
      </c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63" t="str">
        <f>IF(AND(DmartSalesData[[#This Row],[sales]]&gt;3000,DmartSalesData[[#This Row],[profit]]&gt;500),"Good","Not Good")</f>
        <v>Not Good</v>
      </c>
      <c r="R6052" s="73">
        <f>YEAR(DmartSalesData[[#This Row],[order_date]])</f>
        <v>2024</v>
      </c>
      <c r="S6052" s="73"/>
    </row>
    <row r="6053" spans="1:19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 t="str">
        <f>IF(DmartSalesData[[#This Row],[sales]]&gt;4000,"High Category",IF(DmartSalesData[[#This Row],[sales]]&gt;2000,"Medium Category","Low Category"))</f>
        <v>Low Category</v>
      </c>
      <c r="G6053" s="2">
        <v>0.39</v>
      </c>
      <c r="H6053" s="24">
        <f t="shared" si="188"/>
        <v>684.66060000000004</v>
      </c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63" t="str">
        <f>IF(AND(DmartSalesData[[#This Row],[sales]]&gt;3000,DmartSalesData[[#This Row],[profit]]&gt;500),"Good","Not Good")</f>
        <v>Not Good</v>
      </c>
      <c r="R6053" s="73">
        <f>YEAR(DmartSalesData[[#This Row],[order_date]])</f>
        <v>2024</v>
      </c>
      <c r="S6053" s="73"/>
    </row>
    <row r="6054" spans="1:19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 t="str">
        <f>IF(DmartSalesData[[#This Row],[sales]]&gt;4000,"High Category",IF(DmartSalesData[[#This Row],[sales]]&gt;2000,"Medium Category","Low Category"))</f>
        <v>Low Category</v>
      </c>
      <c r="G6054" s="2">
        <v>0.25</v>
      </c>
      <c r="H6054" s="24">
        <f t="shared" si="188"/>
        <v>146.79750000000001</v>
      </c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63" t="str">
        <f>IF(AND(DmartSalesData[[#This Row],[sales]]&gt;3000,DmartSalesData[[#This Row],[profit]]&gt;500),"Good","Not Good")</f>
        <v>Not Good</v>
      </c>
      <c r="R6054" s="73">
        <f>YEAR(DmartSalesData[[#This Row],[order_date]])</f>
        <v>2024</v>
      </c>
      <c r="S6054" s="73"/>
    </row>
    <row r="6055" spans="1:19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 t="str">
        <f>IF(DmartSalesData[[#This Row],[sales]]&gt;4000,"High Category",IF(DmartSalesData[[#This Row],[sales]]&gt;2000,"Medium Category","Low Category"))</f>
        <v>High Category</v>
      </c>
      <c r="G6055" s="2">
        <v>0.06</v>
      </c>
      <c r="H6055" s="24">
        <f t="shared" si="188"/>
        <v>287.2704</v>
      </c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63" t="str">
        <f>IF(AND(DmartSalesData[[#This Row],[sales]]&gt;3000,DmartSalesData[[#This Row],[profit]]&gt;500),"Good","Not Good")</f>
        <v>Not Good</v>
      </c>
      <c r="R6055" s="73">
        <f>YEAR(DmartSalesData[[#This Row],[order_date]])</f>
        <v>2023</v>
      </c>
      <c r="S6055" s="73"/>
    </row>
    <row r="6056" spans="1:19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 t="str">
        <f>IF(DmartSalesData[[#This Row],[sales]]&gt;4000,"High Category",IF(DmartSalesData[[#This Row],[sales]]&gt;2000,"Medium Category","Low Category"))</f>
        <v>Medium Category</v>
      </c>
      <c r="G6056" s="2">
        <v>0.28000000000000003</v>
      </c>
      <c r="H6056" s="24">
        <f t="shared" si="188"/>
        <v>1044.9852000000001</v>
      </c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63" t="str">
        <f>IF(AND(DmartSalesData[[#This Row],[sales]]&gt;3000,DmartSalesData[[#This Row],[profit]]&gt;500),"Good","Not Good")</f>
        <v>Good</v>
      </c>
      <c r="R6056" s="73">
        <f>YEAR(DmartSalesData[[#This Row],[order_date]])</f>
        <v>2024</v>
      </c>
      <c r="S6056" s="73"/>
    </row>
    <row r="6057" spans="1:19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 t="str">
        <f>IF(DmartSalesData[[#This Row],[sales]]&gt;4000,"High Category",IF(DmartSalesData[[#This Row],[sales]]&gt;2000,"Medium Category","Low Category"))</f>
        <v>Low Category</v>
      </c>
      <c r="G6057" s="2">
        <v>0.1</v>
      </c>
      <c r="H6057" s="24">
        <f t="shared" si="188"/>
        <v>74.571000000000012</v>
      </c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63" t="str">
        <f>IF(AND(DmartSalesData[[#This Row],[sales]]&gt;3000,DmartSalesData[[#This Row],[profit]]&gt;500),"Good","Not Good")</f>
        <v>Not Good</v>
      </c>
      <c r="R6057" s="73">
        <f>YEAR(DmartSalesData[[#This Row],[order_date]])</f>
        <v>2023</v>
      </c>
      <c r="S6057" s="73"/>
    </row>
    <row r="6058" spans="1:19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 t="str">
        <f>IF(DmartSalesData[[#This Row],[sales]]&gt;4000,"High Category",IF(DmartSalesData[[#This Row],[sales]]&gt;2000,"Medium Category","Low Category"))</f>
        <v>Medium Category</v>
      </c>
      <c r="G6058" s="2">
        <v>0.34</v>
      </c>
      <c r="H6058" s="24">
        <f t="shared" si="188"/>
        <v>885.77480000000003</v>
      </c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63" t="str">
        <f>IF(AND(DmartSalesData[[#This Row],[sales]]&gt;3000,DmartSalesData[[#This Row],[profit]]&gt;500),"Good","Not Good")</f>
        <v>Not Good</v>
      </c>
      <c r="R6058" s="73">
        <f>YEAR(DmartSalesData[[#This Row],[order_date]])</f>
        <v>2024</v>
      </c>
      <c r="S6058" s="73"/>
    </row>
    <row r="6059" spans="1:19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 t="str">
        <f>IF(DmartSalesData[[#This Row],[sales]]&gt;4000,"High Category",IF(DmartSalesData[[#This Row],[sales]]&gt;2000,"Medium Category","Low Category"))</f>
        <v>Medium Category</v>
      </c>
      <c r="G6059" s="2">
        <v>0.35</v>
      </c>
      <c r="H6059" s="24">
        <f t="shared" si="188"/>
        <v>987.81200000000001</v>
      </c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63" t="str">
        <f>IF(AND(DmartSalesData[[#This Row],[sales]]&gt;3000,DmartSalesData[[#This Row],[profit]]&gt;500),"Good","Not Good")</f>
        <v>Not Good</v>
      </c>
      <c r="R6059" s="73">
        <f>YEAR(DmartSalesData[[#This Row],[order_date]])</f>
        <v>2023</v>
      </c>
      <c r="S6059" s="73"/>
    </row>
    <row r="6060" spans="1:19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 t="str">
        <f>IF(DmartSalesData[[#This Row],[sales]]&gt;4000,"High Category",IF(DmartSalesData[[#This Row],[sales]]&gt;2000,"Medium Category","Low Category"))</f>
        <v>Low Category</v>
      </c>
      <c r="G6060" s="2">
        <v>0.38</v>
      </c>
      <c r="H6060" s="24">
        <f t="shared" si="188"/>
        <v>350.60699999999997</v>
      </c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63" t="str">
        <f>IF(AND(DmartSalesData[[#This Row],[sales]]&gt;3000,DmartSalesData[[#This Row],[profit]]&gt;500),"Good","Not Good")</f>
        <v>Not Good</v>
      </c>
      <c r="R6060" s="73">
        <f>YEAR(DmartSalesData[[#This Row],[order_date]])</f>
        <v>2024</v>
      </c>
      <c r="S6060" s="73"/>
    </row>
    <row r="6061" spans="1:19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 t="str">
        <f>IF(DmartSalesData[[#This Row],[sales]]&gt;4000,"High Category",IF(DmartSalesData[[#This Row],[sales]]&gt;2000,"Medium Category","Low Category"))</f>
        <v>Medium Category</v>
      </c>
      <c r="G6061" s="2">
        <v>0.45</v>
      </c>
      <c r="H6061" s="24">
        <f t="shared" si="188"/>
        <v>987.02549999999997</v>
      </c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63" t="str">
        <f>IF(AND(DmartSalesData[[#This Row],[sales]]&gt;3000,DmartSalesData[[#This Row],[profit]]&gt;500),"Good","Not Good")</f>
        <v>Not Good</v>
      </c>
      <c r="R6061" s="73">
        <f>YEAR(DmartSalesData[[#This Row],[order_date]])</f>
        <v>2024</v>
      </c>
      <c r="S6061" s="73"/>
    </row>
    <row r="6062" spans="1:19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 t="str">
        <f>IF(DmartSalesData[[#This Row],[sales]]&gt;4000,"High Category",IF(DmartSalesData[[#This Row],[sales]]&gt;2000,"Medium Category","Low Category"))</f>
        <v>Medium Category</v>
      </c>
      <c r="G6062" s="2">
        <v>0.33</v>
      </c>
      <c r="H6062" s="24">
        <f t="shared" si="188"/>
        <v>1077.1728000000001</v>
      </c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63" t="str">
        <f>IF(AND(DmartSalesData[[#This Row],[sales]]&gt;3000,DmartSalesData[[#This Row],[profit]]&gt;500),"Good","Not Good")</f>
        <v>Not Good</v>
      </c>
      <c r="R6062" s="73">
        <f>YEAR(DmartSalesData[[#This Row],[order_date]])</f>
        <v>2024</v>
      </c>
      <c r="S6062" s="73"/>
    </row>
    <row r="6063" spans="1:19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 t="str">
        <f>IF(DmartSalesData[[#This Row],[sales]]&gt;4000,"High Category",IF(DmartSalesData[[#This Row],[sales]]&gt;2000,"Medium Category","Low Category"))</f>
        <v>Low Category</v>
      </c>
      <c r="G6063" s="2">
        <v>0.25</v>
      </c>
      <c r="H6063" s="24">
        <f t="shared" si="188"/>
        <v>372.91250000000002</v>
      </c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63" t="str">
        <f>IF(AND(DmartSalesData[[#This Row],[sales]]&gt;3000,DmartSalesData[[#This Row],[profit]]&gt;500),"Good","Not Good")</f>
        <v>Not Good</v>
      </c>
      <c r="R6063" s="73">
        <f>YEAR(DmartSalesData[[#This Row],[order_date]])</f>
        <v>2023</v>
      </c>
      <c r="S6063" s="73"/>
    </row>
    <row r="6064" spans="1:19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 t="str">
        <f>IF(DmartSalesData[[#This Row],[sales]]&gt;4000,"High Category",IF(DmartSalesData[[#This Row],[sales]]&gt;2000,"Medium Category","Low Category"))</f>
        <v>Low Category</v>
      </c>
      <c r="G6064" s="2">
        <v>0.43</v>
      </c>
      <c r="H6064" s="24">
        <f t="shared" si="188"/>
        <v>741.69839999999999</v>
      </c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63" t="str">
        <f>IF(AND(DmartSalesData[[#This Row],[sales]]&gt;3000,DmartSalesData[[#This Row],[profit]]&gt;500),"Good","Not Good")</f>
        <v>Not Good</v>
      </c>
      <c r="R6064" s="73">
        <f>YEAR(DmartSalesData[[#This Row],[order_date]])</f>
        <v>2023</v>
      </c>
      <c r="S6064" s="73"/>
    </row>
    <row r="6065" spans="1:19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 t="str">
        <f>IF(DmartSalesData[[#This Row],[sales]]&gt;4000,"High Category",IF(DmartSalesData[[#This Row],[sales]]&gt;2000,"Medium Category","Low Category"))</f>
        <v>Low Category</v>
      </c>
      <c r="G6065" s="2">
        <v>0.45</v>
      </c>
      <c r="H6065" s="24">
        <f t="shared" si="188"/>
        <v>314.07300000000004</v>
      </c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63" t="str">
        <f>IF(AND(DmartSalesData[[#This Row],[sales]]&gt;3000,DmartSalesData[[#This Row],[profit]]&gt;500),"Good","Not Good")</f>
        <v>Not Good</v>
      </c>
      <c r="R6065" s="73">
        <f>YEAR(DmartSalesData[[#This Row],[order_date]])</f>
        <v>2024</v>
      </c>
      <c r="S6065" s="73"/>
    </row>
    <row r="6066" spans="1:19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 t="str">
        <f>IF(DmartSalesData[[#This Row],[sales]]&gt;4000,"High Category",IF(DmartSalesData[[#This Row],[sales]]&gt;2000,"Medium Category","Low Category"))</f>
        <v>Medium Category</v>
      </c>
      <c r="G6066" s="2">
        <v>0.39</v>
      </c>
      <c r="H6066" s="24">
        <f t="shared" si="188"/>
        <v>828.70320000000004</v>
      </c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63" t="str">
        <f>IF(AND(DmartSalesData[[#This Row],[sales]]&gt;3000,DmartSalesData[[#This Row],[profit]]&gt;500),"Good","Not Good")</f>
        <v>Not Good</v>
      </c>
      <c r="R6066" s="73">
        <f>YEAR(DmartSalesData[[#This Row],[order_date]])</f>
        <v>2024</v>
      </c>
      <c r="S6066" s="73"/>
    </row>
    <row r="6067" spans="1:19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 t="str">
        <f>IF(DmartSalesData[[#This Row],[sales]]&gt;4000,"High Category",IF(DmartSalesData[[#This Row],[sales]]&gt;2000,"Medium Category","Low Category"))</f>
        <v>Medium Category</v>
      </c>
      <c r="G6067" s="2">
        <v>0.47</v>
      </c>
      <c r="H6067" s="24">
        <f t="shared" si="188"/>
        <v>1391.623</v>
      </c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63" t="str">
        <f>IF(AND(DmartSalesData[[#This Row],[sales]]&gt;3000,DmartSalesData[[#This Row],[profit]]&gt;500),"Good","Not Good")</f>
        <v>Not Good</v>
      </c>
      <c r="R6067" s="73">
        <f>YEAR(DmartSalesData[[#This Row],[order_date]])</f>
        <v>2023</v>
      </c>
      <c r="S6067" s="73"/>
    </row>
    <row r="6068" spans="1:19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 t="str">
        <f>IF(DmartSalesData[[#This Row],[sales]]&gt;4000,"High Category",IF(DmartSalesData[[#This Row],[sales]]&gt;2000,"Medium Category","Low Category"))</f>
        <v>Low Category</v>
      </c>
      <c r="G6068" s="2">
        <v>0.49</v>
      </c>
      <c r="H6068" s="24">
        <f t="shared" si="188"/>
        <v>328.78019999999998</v>
      </c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63" t="str">
        <f>IF(AND(DmartSalesData[[#This Row],[sales]]&gt;3000,DmartSalesData[[#This Row],[profit]]&gt;500),"Good","Not Good")</f>
        <v>Not Good</v>
      </c>
      <c r="R6068" s="73">
        <f>YEAR(DmartSalesData[[#This Row],[order_date]])</f>
        <v>2024</v>
      </c>
      <c r="S6068" s="73"/>
    </row>
    <row r="6069" spans="1:19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 t="str">
        <f>IF(DmartSalesData[[#This Row],[sales]]&gt;4000,"High Category",IF(DmartSalesData[[#This Row],[sales]]&gt;2000,"Medium Category","Low Category"))</f>
        <v>Medium Category</v>
      </c>
      <c r="G6069" s="2">
        <v>0.13</v>
      </c>
      <c r="H6069" s="24">
        <f t="shared" si="188"/>
        <v>404.61720000000003</v>
      </c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63" t="str">
        <f>IF(AND(DmartSalesData[[#This Row],[sales]]&gt;3000,DmartSalesData[[#This Row],[profit]]&gt;500),"Good","Not Good")</f>
        <v>Good</v>
      </c>
      <c r="R6069" s="73">
        <f>YEAR(DmartSalesData[[#This Row],[order_date]])</f>
        <v>2023</v>
      </c>
      <c r="S6069" s="73"/>
    </row>
    <row r="6070" spans="1:19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 t="str">
        <f>IF(DmartSalesData[[#This Row],[sales]]&gt;4000,"High Category",IF(DmartSalesData[[#This Row],[sales]]&gt;2000,"Medium Category","Low Category"))</f>
        <v>Medium Category</v>
      </c>
      <c r="G6070" s="2">
        <v>0.09</v>
      </c>
      <c r="H6070" s="24">
        <f t="shared" si="188"/>
        <v>184.4271</v>
      </c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63" t="str">
        <f>IF(AND(DmartSalesData[[#This Row],[sales]]&gt;3000,DmartSalesData[[#This Row],[profit]]&gt;500),"Good","Not Good")</f>
        <v>Not Good</v>
      </c>
      <c r="R6070" s="73">
        <f>YEAR(DmartSalesData[[#This Row],[order_date]])</f>
        <v>2023</v>
      </c>
      <c r="S6070" s="73"/>
    </row>
    <row r="6071" spans="1:19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 t="str">
        <f>IF(DmartSalesData[[#This Row],[sales]]&gt;4000,"High Category",IF(DmartSalesData[[#This Row],[sales]]&gt;2000,"Medium Category","Low Category"))</f>
        <v>Medium Category</v>
      </c>
      <c r="G6071" s="2">
        <v>0.22</v>
      </c>
      <c r="H6071" s="24">
        <f t="shared" si="188"/>
        <v>753.07980000000009</v>
      </c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63" t="str">
        <f>IF(AND(DmartSalesData[[#This Row],[sales]]&gt;3000,DmartSalesData[[#This Row],[profit]]&gt;500),"Good","Not Good")</f>
        <v>Good</v>
      </c>
      <c r="R6071" s="73">
        <f>YEAR(DmartSalesData[[#This Row],[order_date]])</f>
        <v>2023</v>
      </c>
      <c r="S6071" s="73"/>
    </row>
    <row r="6072" spans="1:19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 t="str">
        <f>IF(DmartSalesData[[#This Row],[sales]]&gt;4000,"High Category",IF(DmartSalesData[[#This Row],[sales]]&gt;2000,"Medium Category","Low Category"))</f>
        <v>Low Category</v>
      </c>
      <c r="G6072" s="2">
        <v>0.5</v>
      </c>
      <c r="H6072" s="24">
        <f t="shared" si="188"/>
        <v>821.35</v>
      </c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63" t="str">
        <f>IF(AND(DmartSalesData[[#This Row],[sales]]&gt;3000,DmartSalesData[[#This Row],[profit]]&gt;500),"Good","Not Good")</f>
        <v>Not Good</v>
      </c>
      <c r="R6072" s="73">
        <f>YEAR(DmartSalesData[[#This Row],[order_date]])</f>
        <v>2023</v>
      </c>
      <c r="S6072" s="73"/>
    </row>
    <row r="6073" spans="1:19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 t="str">
        <f>IF(DmartSalesData[[#This Row],[sales]]&gt;4000,"High Category",IF(DmartSalesData[[#This Row],[sales]]&gt;2000,"Medium Category","Low Category"))</f>
        <v>Medium Category</v>
      </c>
      <c r="G6073" s="2">
        <v>0.04</v>
      </c>
      <c r="H6073" s="24">
        <f t="shared" si="188"/>
        <v>115.426</v>
      </c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63" t="str">
        <f>IF(AND(DmartSalesData[[#This Row],[sales]]&gt;3000,DmartSalesData[[#This Row],[profit]]&gt;500),"Good","Not Good")</f>
        <v>Not Good</v>
      </c>
      <c r="R6073" s="73">
        <f>YEAR(DmartSalesData[[#This Row],[order_date]])</f>
        <v>2024</v>
      </c>
      <c r="S6073" s="73"/>
    </row>
    <row r="6074" spans="1:19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 t="str">
        <f>IF(DmartSalesData[[#This Row],[sales]]&gt;4000,"High Category",IF(DmartSalesData[[#This Row],[sales]]&gt;2000,"Medium Category","Low Category"))</f>
        <v>Medium Category</v>
      </c>
      <c r="G6074" s="2">
        <v>0.36</v>
      </c>
      <c r="H6074" s="24">
        <f t="shared" si="188"/>
        <v>1116.9828</v>
      </c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63" t="str">
        <f>IF(AND(DmartSalesData[[#This Row],[sales]]&gt;3000,DmartSalesData[[#This Row],[profit]]&gt;500),"Good","Not Good")</f>
        <v>Good</v>
      </c>
      <c r="R6074" s="73">
        <f>YEAR(DmartSalesData[[#This Row],[order_date]])</f>
        <v>2024</v>
      </c>
      <c r="S6074" s="73"/>
    </row>
    <row r="6075" spans="1:19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 t="str">
        <f>IF(DmartSalesData[[#This Row],[sales]]&gt;4000,"High Category",IF(DmartSalesData[[#This Row],[sales]]&gt;2000,"Medium Category","Low Category"))</f>
        <v>Medium Category</v>
      </c>
      <c r="G6075" s="2">
        <v>0.43</v>
      </c>
      <c r="H6075" s="24">
        <f t="shared" si="188"/>
        <v>1497.9006999999999</v>
      </c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63" t="str">
        <f>IF(AND(DmartSalesData[[#This Row],[sales]]&gt;3000,DmartSalesData[[#This Row],[profit]]&gt;500),"Good","Not Good")</f>
        <v>Not Good</v>
      </c>
      <c r="R6075" s="73">
        <f>YEAR(DmartSalesData[[#This Row],[order_date]])</f>
        <v>2024</v>
      </c>
      <c r="S6075" s="73"/>
    </row>
    <row r="6076" spans="1:19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 t="str">
        <f>IF(DmartSalesData[[#This Row],[sales]]&gt;4000,"High Category",IF(DmartSalesData[[#This Row],[sales]]&gt;2000,"Medium Category","Low Category"))</f>
        <v>Medium Category</v>
      </c>
      <c r="G6076" s="2">
        <v>0.5</v>
      </c>
      <c r="H6076" s="24">
        <f t="shared" si="188"/>
        <v>1904.5</v>
      </c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63" t="str">
        <f>IF(AND(DmartSalesData[[#This Row],[sales]]&gt;3000,DmartSalesData[[#This Row],[profit]]&gt;500),"Good","Not Good")</f>
        <v>Not Good</v>
      </c>
      <c r="R6076" s="73">
        <f>YEAR(DmartSalesData[[#This Row],[order_date]])</f>
        <v>2023</v>
      </c>
      <c r="S6076" s="73"/>
    </row>
    <row r="6077" spans="1:19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 t="str">
        <f>IF(DmartSalesData[[#This Row],[sales]]&gt;4000,"High Category",IF(DmartSalesData[[#This Row],[sales]]&gt;2000,"Medium Category","Low Category"))</f>
        <v>Low Category</v>
      </c>
      <c r="G6077" s="2">
        <v>0.31</v>
      </c>
      <c r="H6077" s="24">
        <f t="shared" si="188"/>
        <v>238.1172</v>
      </c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63" t="str">
        <f>IF(AND(DmartSalesData[[#This Row],[sales]]&gt;3000,DmartSalesData[[#This Row],[profit]]&gt;500),"Good","Not Good")</f>
        <v>Not Good</v>
      </c>
      <c r="R6077" s="73">
        <f>YEAR(DmartSalesData[[#This Row],[order_date]])</f>
        <v>2023</v>
      </c>
      <c r="S6077" s="73"/>
    </row>
    <row r="6078" spans="1:19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 t="str">
        <f>IF(DmartSalesData[[#This Row],[sales]]&gt;4000,"High Category",IF(DmartSalesData[[#This Row],[sales]]&gt;2000,"Medium Category","Low Category"))</f>
        <v>High Category</v>
      </c>
      <c r="G6078" s="2">
        <v>0.19</v>
      </c>
      <c r="H6078" s="24">
        <f t="shared" si="188"/>
        <v>917.64109999999994</v>
      </c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63" t="str">
        <f>IF(AND(DmartSalesData[[#This Row],[sales]]&gt;3000,DmartSalesData[[#This Row],[profit]]&gt;500),"Good","Not Good")</f>
        <v>Good</v>
      </c>
      <c r="R6078" s="73">
        <f>YEAR(DmartSalesData[[#This Row],[order_date]])</f>
        <v>2023</v>
      </c>
      <c r="S6078" s="73"/>
    </row>
    <row r="6079" spans="1:19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 t="str">
        <f>IF(DmartSalesData[[#This Row],[sales]]&gt;4000,"High Category",IF(DmartSalesData[[#This Row],[sales]]&gt;2000,"Medium Category","Low Category"))</f>
        <v>High Category</v>
      </c>
      <c r="G6079" s="2">
        <v>0.08</v>
      </c>
      <c r="H6079" s="24">
        <f t="shared" si="188"/>
        <v>338.7088</v>
      </c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63" t="str">
        <f>IF(AND(DmartSalesData[[#This Row],[sales]]&gt;3000,DmartSalesData[[#This Row],[profit]]&gt;500),"Good","Not Good")</f>
        <v>Good</v>
      </c>
      <c r="R6079" s="73">
        <f>YEAR(DmartSalesData[[#This Row],[order_date]])</f>
        <v>2023</v>
      </c>
      <c r="S6079" s="73"/>
    </row>
    <row r="6080" spans="1:19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 t="str">
        <f>IF(DmartSalesData[[#This Row],[sales]]&gt;4000,"High Category",IF(DmartSalesData[[#This Row],[sales]]&gt;2000,"Medium Category","Low Category"))</f>
        <v>Medium Category</v>
      </c>
      <c r="G6080" s="2">
        <v>0.49</v>
      </c>
      <c r="H6080" s="24">
        <f t="shared" si="188"/>
        <v>1399.1264000000001</v>
      </c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63" t="str">
        <f>IF(AND(DmartSalesData[[#This Row],[sales]]&gt;3000,DmartSalesData[[#This Row],[profit]]&gt;500),"Good","Not Good")</f>
        <v>Not Good</v>
      </c>
      <c r="R6080" s="73">
        <f>YEAR(DmartSalesData[[#This Row],[order_date]])</f>
        <v>2024</v>
      </c>
      <c r="S6080" s="73"/>
    </row>
    <row r="6081" spans="1:19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 t="str">
        <f>IF(DmartSalesData[[#This Row],[sales]]&gt;4000,"High Category",IF(DmartSalesData[[#This Row],[sales]]&gt;2000,"Medium Category","Low Category"))</f>
        <v>High Category</v>
      </c>
      <c r="G6081" s="2">
        <v>0.46</v>
      </c>
      <c r="H6081" s="24">
        <f t="shared" si="188"/>
        <v>2052.8696</v>
      </c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63" t="str">
        <f>IF(AND(DmartSalesData[[#This Row],[sales]]&gt;3000,DmartSalesData[[#This Row],[profit]]&gt;500),"Good","Not Good")</f>
        <v>Not Good</v>
      </c>
      <c r="R6081" s="73">
        <f>YEAR(DmartSalesData[[#This Row],[order_date]])</f>
        <v>2024</v>
      </c>
      <c r="S6081" s="73"/>
    </row>
    <row r="6082" spans="1:19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 t="str">
        <f>IF(DmartSalesData[[#This Row],[sales]]&gt;4000,"High Category",IF(DmartSalesData[[#This Row],[sales]]&gt;2000,"Medium Category","Low Category"))</f>
        <v>Low Category</v>
      </c>
      <c r="G6082" s="2">
        <v>0.4</v>
      </c>
      <c r="H6082" s="24">
        <f t="shared" ref="H6082:H6145" si="190">E6082*G6082</f>
        <v>789.5680000000001</v>
      </c>
      <c r="I6082" s="2">
        <f t="shared" ref="I6082:I6145" si="191">E6082-H6082</f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63" t="str">
        <f>IF(AND(DmartSalesData[[#This Row],[sales]]&gt;3000,DmartSalesData[[#This Row],[profit]]&gt;500),"Good","Not Good")</f>
        <v>Not Good</v>
      </c>
      <c r="R6082" s="73">
        <f>YEAR(DmartSalesData[[#This Row],[order_date]])</f>
        <v>2023</v>
      </c>
      <c r="S6082" s="73"/>
    </row>
    <row r="6083" spans="1:19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 t="str">
        <f>IF(DmartSalesData[[#This Row],[sales]]&gt;4000,"High Category",IF(DmartSalesData[[#This Row],[sales]]&gt;2000,"Medium Category","Low Category"))</f>
        <v>Low Category</v>
      </c>
      <c r="G6083" s="2">
        <v>0.47</v>
      </c>
      <c r="H6083" s="24">
        <f t="shared" si="190"/>
        <v>125.96</v>
      </c>
      <c r="I6083" s="2">
        <f t="shared" si="191"/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63" t="str">
        <f>IF(AND(DmartSalesData[[#This Row],[sales]]&gt;3000,DmartSalesData[[#This Row],[profit]]&gt;500),"Good","Not Good")</f>
        <v>Not Good</v>
      </c>
      <c r="R6083" s="73">
        <f>YEAR(DmartSalesData[[#This Row],[order_date]])</f>
        <v>2023</v>
      </c>
      <c r="S6083" s="73"/>
    </row>
    <row r="6084" spans="1:19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 t="str">
        <f>IF(DmartSalesData[[#This Row],[sales]]&gt;4000,"High Category",IF(DmartSalesData[[#This Row],[sales]]&gt;2000,"Medium Category","Low Category"))</f>
        <v>Medium Category</v>
      </c>
      <c r="G6084" s="2">
        <v>0.03</v>
      </c>
      <c r="H6084" s="24">
        <f t="shared" si="190"/>
        <v>109.87349999999999</v>
      </c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63" t="str">
        <f>IF(AND(DmartSalesData[[#This Row],[sales]]&gt;3000,DmartSalesData[[#This Row],[profit]]&gt;500),"Good","Not Good")</f>
        <v>Not Good</v>
      </c>
      <c r="R6084" s="73">
        <f>YEAR(DmartSalesData[[#This Row],[order_date]])</f>
        <v>2023</v>
      </c>
      <c r="S6084" s="73"/>
    </row>
    <row r="6085" spans="1:19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 t="str">
        <f>IF(DmartSalesData[[#This Row],[sales]]&gt;4000,"High Category",IF(DmartSalesData[[#This Row],[sales]]&gt;2000,"Medium Category","Low Category"))</f>
        <v>High Category</v>
      </c>
      <c r="G6085" s="2">
        <v>0.32</v>
      </c>
      <c r="H6085" s="24">
        <f t="shared" si="190"/>
        <v>1511.1648000000002</v>
      </c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63" t="str">
        <f>IF(AND(DmartSalesData[[#This Row],[sales]]&gt;3000,DmartSalesData[[#This Row],[profit]]&gt;500),"Good","Not Good")</f>
        <v>Good</v>
      </c>
      <c r="R6085" s="73">
        <f>YEAR(DmartSalesData[[#This Row],[order_date]])</f>
        <v>2023</v>
      </c>
      <c r="S6085" s="73"/>
    </row>
    <row r="6086" spans="1:19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 t="str">
        <f>IF(DmartSalesData[[#This Row],[sales]]&gt;4000,"High Category",IF(DmartSalesData[[#This Row],[sales]]&gt;2000,"Medium Category","Low Category"))</f>
        <v>Low Category</v>
      </c>
      <c r="G6086" s="2">
        <v>0.14000000000000001</v>
      </c>
      <c r="H6086" s="24">
        <f t="shared" si="190"/>
        <v>125.03260000000002</v>
      </c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63" t="str">
        <f>IF(AND(DmartSalesData[[#This Row],[sales]]&gt;3000,DmartSalesData[[#This Row],[profit]]&gt;500),"Good","Not Good")</f>
        <v>Not Good</v>
      </c>
      <c r="R6086" s="73">
        <f>YEAR(DmartSalesData[[#This Row],[order_date]])</f>
        <v>2023</v>
      </c>
      <c r="S6086" s="73"/>
    </row>
    <row r="6087" spans="1:19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 t="str">
        <f>IF(DmartSalesData[[#This Row],[sales]]&gt;4000,"High Category",IF(DmartSalesData[[#This Row],[sales]]&gt;2000,"Medium Category","Low Category"))</f>
        <v>Medium Category</v>
      </c>
      <c r="G6087" s="2">
        <v>0.38</v>
      </c>
      <c r="H6087" s="24">
        <f t="shared" si="190"/>
        <v>1236.8924</v>
      </c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63" t="str">
        <f>IF(AND(DmartSalesData[[#This Row],[sales]]&gt;3000,DmartSalesData[[#This Row],[profit]]&gt;500),"Good","Not Good")</f>
        <v>Good</v>
      </c>
      <c r="R6087" s="73">
        <f>YEAR(DmartSalesData[[#This Row],[order_date]])</f>
        <v>2024</v>
      </c>
      <c r="S6087" s="73"/>
    </row>
    <row r="6088" spans="1:19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 t="str">
        <f>IF(DmartSalesData[[#This Row],[sales]]&gt;4000,"High Category",IF(DmartSalesData[[#This Row],[sales]]&gt;2000,"Medium Category","Low Category"))</f>
        <v>High Category</v>
      </c>
      <c r="G6088" s="2">
        <v>0.05</v>
      </c>
      <c r="H6088" s="24">
        <f t="shared" si="190"/>
        <v>204.2895</v>
      </c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63" t="str">
        <f>IF(AND(DmartSalesData[[#This Row],[sales]]&gt;3000,DmartSalesData[[#This Row],[profit]]&gt;500),"Good","Not Good")</f>
        <v>Not Good</v>
      </c>
      <c r="R6088" s="73">
        <f>YEAR(DmartSalesData[[#This Row],[order_date]])</f>
        <v>2024</v>
      </c>
      <c r="S6088" s="73"/>
    </row>
    <row r="6089" spans="1:19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 t="str">
        <f>IF(DmartSalesData[[#This Row],[sales]]&gt;4000,"High Category",IF(DmartSalesData[[#This Row],[sales]]&gt;2000,"Medium Category","Low Category"))</f>
        <v>High Category</v>
      </c>
      <c r="G6089" s="2">
        <v>0.13</v>
      </c>
      <c r="H6089" s="24">
        <f t="shared" si="190"/>
        <v>589.52790000000005</v>
      </c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63" t="str">
        <f>IF(AND(DmartSalesData[[#This Row],[sales]]&gt;3000,DmartSalesData[[#This Row],[profit]]&gt;500),"Good","Not Good")</f>
        <v>Not Good</v>
      </c>
      <c r="R6089" s="73">
        <f>YEAR(DmartSalesData[[#This Row],[order_date]])</f>
        <v>2023</v>
      </c>
      <c r="S6089" s="73"/>
    </row>
    <row r="6090" spans="1:19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 t="str">
        <f>IF(DmartSalesData[[#This Row],[sales]]&gt;4000,"High Category",IF(DmartSalesData[[#This Row],[sales]]&gt;2000,"Medium Category","Low Category"))</f>
        <v>Low Category</v>
      </c>
      <c r="G6090" s="2">
        <v>0.43</v>
      </c>
      <c r="H6090" s="24">
        <f t="shared" si="190"/>
        <v>625.64570000000003</v>
      </c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63" t="str">
        <f>IF(AND(DmartSalesData[[#This Row],[sales]]&gt;3000,DmartSalesData[[#This Row],[profit]]&gt;500),"Good","Not Good")</f>
        <v>Not Good</v>
      </c>
      <c r="R6090" s="73">
        <f>YEAR(DmartSalesData[[#This Row],[order_date]])</f>
        <v>2024</v>
      </c>
      <c r="S6090" s="73"/>
    </row>
    <row r="6091" spans="1:19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 t="str">
        <f>IF(DmartSalesData[[#This Row],[sales]]&gt;4000,"High Category",IF(DmartSalesData[[#This Row],[sales]]&gt;2000,"Medium Category","Low Category"))</f>
        <v>Low Category</v>
      </c>
      <c r="G6091" s="2">
        <v>0.37</v>
      </c>
      <c r="H6091" s="24">
        <f t="shared" si="190"/>
        <v>270.39599999999996</v>
      </c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63" t="str">
        <f>IF(AND(DmartSalesData[[#This Row],[sales]]&gt;3000,DmartSalesData[[#This Row],[profit]]&gt;500),"Good","Not Good")</f>
        <v>Not Good</v>
      </c>
      <c r="R6091" s="73">
        <f>YEAR(DmartSalesData[[#This Row],[order_date]])</f>
        <v>2024</v>
      </c>
      <c r="S6091" s="73"/>
    </row>
    <row r="6092" spans="1:19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 t="str">
        <f>IF(DmartSalesData[[#This Row],[sales]]&gt;4000,"High Category",IF(DmartSalesData[[#This Row],[sales]]&gt;2000,"Medium Category","Low Category"))</f>
        <v>Low Category</v>
      </c>
      <c r="G6092" s="2">
        <v>0.5</v>
      </c>
      <c r="H6092" s="24">
        <f t="shared" si="190"/>
        <v>657.23500000000001</v>
      </c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63" t="str">
        <f>IF(AND(DmartSalesData[[#This Row],[sales]]&gt;3000,DmartSalesData[[#This Row],[profit]]&gt;500),"Good","Not Good")</f>
        <v>Not Good</v>
      </c>
      <c r="R6092" s="73">
        <f>YEAR(DmartSalesData[[#This Row],[order_date]])</f>
        <v>2024</v>
      </c>
      <c r="S6092" s="73"/>
    </row>
    <row r="6093" spans="1:19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 t="str">
        <f>IF(DmartSalesData[[#This Row],[sales]]&gt;4000,"High Category",IF(DmartSalesData[[#This Row],[sales]]&gt;2000,"Medium Category","Low Category"))</f>
        <v>Medium Category</v>
      </c>
      <c r="G6093" s="2">
        <v>0.32</v>
      </c>
      <c r="H6093" s="24">
        <f t="shared" si="190"/>
        <v>937.86880000000008</v>
      </c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63" t="str">
        <f>IF(AND(DmartSalesData[[#This Row],[sales]]&gt;3000,DmartSalesData[[#This Row],[profit]]&gt;500),"Good","Not Good")</f>
        <v>Not Good</v>
      </c>
      <c r="R6093" s="73">
        <f>YEAR(DmartSalesData[[#This Row],[order_date]])</f>
        <v>2024</v>
      </c>
      <c r="S6093" s="73"/>
    </row>
    <row r="6094" spans="1:19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 t="str">
        <f>IF(DmartSalesData[[#This Row],[sales]]&gt;4000,"High Category",IF(DmartSalesData[[#This Row],[sales]]&gt;2000,"Medium Category","Low Category"))</f>
        <v>High Category</v>
      </c>
      <c r="G6094" s="2">
        <v>0.15</v>
      </c>
      <c r="H6094" s="24">
        <f t="shared" si="190"/>
        <v>690.26550000000009</v>
      </c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63" t="str">
        <f>IF(AND(DmartSalesData[[#This Row],[sales]]&gt;3000,DmartSalesData[[#This Row],[profit]]&gt;500),"Good","Not Good")</f>
        <v>Good</v>
      </c>
      <c r="R6094" s="73">
        <f>YEAR(DmartSalesData[[#This Row],[order_date]])</f>
        <v>2023</v>
      </c>
      <c r="S6094" s="73"/>
    </row>
    <row r="6095" spans="1:19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 t="str">
        <f>IF(DmartSalesData[[#This Row],[sales]]&gt;4000,"High Category",IF(DmartSalesData[[#This Row],[sales]]&gt;2000,"Medium Category","Low Category"))</f>
        <v>Medium Category</v>
      </c>
      <c r="G6095" s="2">
        <v>0.27</v>
      </c>
      <c r="H6095" s="24">
        <f t="shared" si="190"/>
        <v>797.6961</v>
      </c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63" t="str">
        <f>IF(AND(DmartSalesData[[#This Row],[sales]]&gt;3000,DmartSalesData[[#This Row],[profit]]&gt;500),"Good","Not Good")</f>
        <v>Not Good</v>
      </c>
      <c r="R6095" s="73">
        <f>YEAR(DmartSalesData[[#This Row],[order_date]])</f>
        <v>2024</v>
      </c>
      <c r="S6095" s="73"/>
    </row>
    <row r="6096" spans="1:19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 t="str">
        <f>IF(DmartSalesData[[#This Row],[sales]]&gt;4000,"High Category",IF(DmartSalesData[[#This Row],[sales]]&gt;2000,"Medium Category","Low Category"))</f>
        <v>High Category</v>
      </c>
      <c r="G6096" s="2">
        <v>0.47</v>
      </c>
      <c r="H6096" s="24">
        <f t="shared" si="190"/>
        <v>2164.8858</v>
      </c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63" t="str">
        <f>IF(AND(DmartSalesData[[#This Row],[sales]]&gt;3000,DmartSalesData[[#This Row],[profit]]&gt;500),"Good","Not Good")</f>
        <v>Good</v>
      </c>
      <c r="R6096" s="73">
        <f>YEAR(DmartSalesData[[#This Row],[order_date]])</f>
        <v>2024</v>
      </c>
      <c r="S6096" s="73"/>
    </row>
    <row r="6097" spans="1:19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 t="str">
        <f>IF(DmartSalesData[[#This Row],[sales]]&gt;4000,"High Category",IF(DmartSalesData[[#This Row],[sales]]&gt;2000,"Medium Category","Low Category"))</f>
        <v>Medium Category</v>
      </c>
      <c r="G6097" s="2">
        <v>0.33</v>
      </c>
      <c r="H6097" s="24">
        <f t="shared" si="190"/>
        <v>1278.1494</v>
      </c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63" t="str">
        <f>IF(AND(DmartSalesData[[#This Row],[sales]]&gt;3000,DmartSalesData[[#This Row],[profit]]&gt;500),"Good","Not Good")</f>
        <v>Good</v>
      </c>
      <c r="R6097" s="73">
        <f>YEAR(DmartSalesData[[#This Row],[order_date]])</f>
        <v>2024</v>
      </c>
      <c r="S6097" s="73"/>
    </row>
    <row r="6098" spans="1:19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 t="str">
        <f>IF(DmartSalesData[[#This Row],[sales]]&gt;4000,"High Category",IF(DmartSalesData[[#This Row],[sales]]&gt;2000,"Medium Category","Low Category"))</f>
        <v>Medium Category</v>
      </c>
      <c r="G6098" s="2">
        <v>0.44</v>
      </c>
      <c r="H6098" s="24">
        <f t="shared" si="190"/>
        <v>1334.1284000000001</v>
      </c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63" t="str">
        <f>IF(AND(DmartSalesData[[#This Row],[sales]]&gt;3000,DmartSalesData[[#This Row],[profit]]&gt;500),"Good","Not Good")</f>
        <v>Not Good</v>
      </c>
      <c r="R6098" s="73">
        <f>YEAR(DmartSalesData[[#This Row],[order_date]])</f>
        <v>2024</v>
      </c>
      <c r="S6098" s="73"/>
    </row>
    <row r="6099" spans="1:19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 t="str">
        <f>IF(DmartSalesData[[#This Row],[sales]]&gt;4000,"High Category",IF(DmartSalesData[[#This Row],[sales]]&gt;2000,"Medium Category","Low Category"))</f>
        <v>Low Category</v>
      </c>
      <c r="G6099" s="2">
        <v>0.01</v>
      </c>
      <c r="H6099" s="24">
        <f t="shared" si="190"/>
        <v>2.0681000000000003</v>
      </c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63" t="str">
        <f>IF(AND(DmartSalesData[[#This Row],[sales]]&gt;3000,DmartSalesData[[#This Row],[profit]]&gt;500),"Good","Not Good")</f>
        <v>Not Good</v>
      </c>
      <c r="R6099" s="73">
        <f>YEAR(DmartSalesData[[#This Row],[order_date]])</f>
        <v>2023</v>
      </c>
      <c r="S6099" s="73"/>
    </row>
    <row r="6100" spans="1:19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 t="str">
        <f>IF(DmartSalesData[[#This Row],[sales]]&gt;4000,"High Category",IF(DmartSalesData[[#This Row],[sales]]&gt;2000,"Medium Category","Low Category"))</f>
        <v>Low Category</v>
      </c>
      <c r="G6100" s="2">
        <v>0.18</v>
      </c>
      <c r="H6100" s="24">
        <f t="shared" si="190"/>
        <v>311.77259999999995</v>
      </c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63" t="str">
        <f>IF(AND(DmartSalesData[[#This Row],[sales]]&gt;3000,DmartSalesData[[#This Row],[profit]]&gt;500),"Good","Not Good")</f>
        <v>Not Good</v>
      </c>
      <c r="R6100" s="73">
        <f>YEAR(DmartSalesData[[#This Row],[order_date]])</f>
        <v>2024</v>
      </c>
      <c r="S6100" s="73"/>
    </row>
    <row r="6101" spans="1:19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 t="str">
        <f>IF(DmartSalesData[[#This Row],[sales]]&gt;4000,"High Category",IF(DmartSalesData[[#This Row],[sales]]&gt;2000,"Medium Category","Low Category"))</f>
        <v>Low Category</v>
      </c>
      <c r="G6101" s="2">
        <v>0.47</v>
      </c>
      <c r="H6101" s="24">
        <f t="shared" si="190"/>
        <v>179.32849999999999</v>
      </c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63" t="str">
        <f>IF(AND(DmartSalesData[[#This Row],[sales]]&gt;3000,DmartSalesData[[#This Row],[profit]]&gt;500),"Good","Not Good")</f>
        <v>Not Good</v>
      </c>
      <c r="R6101" s="73">
        <f>YEAR(DmartSalesData[[#This Row],[order_date]])</f>
        <v>2024</v>
      </c>
      <c r="S6101" s="73"/>
    </row>
    <row r="6102" spans="1:19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 t="str">
        <f>IF(DmartSalesData[[#This Row],[sales]]&gt;4000,"High Category",IF(DmartSalesData[[#This Row],[sales]]&gt;2000,"Medium Category","Low Category"))</f>
        <v>Low Category</v>
      </c>
      <c r="G6102" s="2">
        <v>0.02</v>
      </c>
      <c r="H6102" s="24">
        <f t="shared" si="190"/>
        <v>33.579799999999999</v>
      </c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63" t="str">
        <f>IF(AND(DmartSalesData[[#This Row],[sales]]&gt;3000,DmartSalesData[[#This Row],[profit]]&gt;500),"Good","Not Good")</f>
        <v>Not Good</v>
      </c>
      <c r="R6102" s="73">
        <f>YEAR(DmartSalesData[[#This Row],[order_date]])</f>
        <v>2023</v>
      </c>
      <c r="S6102" s="73"/>
    </row>
    <row r="6103" spans="1:19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 t="str">
        <f>IF(DmartSalesData[[#This Row],[sales]]&gt;4000,"High Category",IF(DmartSalesData[[#This Row],[sales]]&gt;2000,"Medium Category","Low Category"))</f>
        <v>Low Category</v>
      </c>
      <c r="G6103" s="2">
        <v>0.26</v>
      </c>
      <c r="H6103" s="24">
        <f t="shared" si="190"/>
        <v>105.4118</v>
      </c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63" t="str">
        <f>IF(AND(DmartSalesData[[#This Row],[sales]]&gt;3000,DmartSalesData[[#This Row],[profit]]&gt;500),"Good","Not Good")</f>
        <v>Not Good</v>
      </c>
      <c r="R6103" s="73">
        <f>YEAR(DmartSalesData[[#This Row],[order_date]])</f>
        <v>2024</v>
      </c>
      <c r="S6103" s="73"/>
    </row>
    <row r="6104" spans="1:19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 t="str">
        <f>IF(DmartSalesData[[#This Row],[sales]]&gt;4000,"High Category",IF(DmartSalesData[[#This Row],[sales]]&gt;2000,"Medium Category","Low Category"))</f>
        <v>Low Category</v>
      </c>
      <c r="G6104" s="2">
        <v>0.17</v>
      </c>
      <c r="H6104" s="24">
        <f t="shared" si="190"/>
        <v>156.791</v>
      </c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63" t="str">
        <f>IF(AND(DmartSalesData[[#This Row],[sales]]&gt;3000,DmartSalesData[[#This Row],[profit]]&gt;500),"Good","Not Good")</f>
        <v>Not Good</v>
      </c>
      <c r="R6104" s="73">
        <f>YEAR(DmartSalesData[[#This Row],[order_date]])</f>
        <v>2024</v>
      </c>
      <c r="S6104" s="73"/>
    </row>
    <row r="6105" spans="1:19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 t="str">
        <f>IF(DmartSalesData[[#This Row],[sales]]&gt;4000,"High Category",IF(DmartSalesData[[#This Row],[sales]]&gt;2000,"Medium Category","Low Category"))</f>
        <v>Medium Category</v>
      </c>
      <c r="G6105" s="2">
        <v>0.32</v>
      </c>
      <c r="H6105" s="24">
        <f t="shared" si="190"/>
        <v>675.9552000000001</v>
      </c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63" t="str">
        <f>IF(AND(DmartSalesData[[#This Row],[sales]]&gt;3000,DmartSalesData[[#This Row],[profit]]&gt;500),"Good","Not Good")</f>
        <v>Not Good</v>
      </c>
      <c r="R6105" s="73">
        <f>YEAR(DmartSalesData[[#This Row],[order_date]])</f>
        <v>2023</v>
      </c>
      <c r="S6105" s="73"/>
    </row>
    <row r="6106" spans="1:19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 t="str">
        <f>IF(DmartSalesData[[#This Row],[sales]]&gt;4000,"High Category",IF(DmartSalesData[[#This Row],[sales]]&gt;2000,"Medium Category","Low Category"))</f>
        <v>Medium Category</v>
      </c>
      <c r="G6106" s="2">
        <v>0.08</v>
      </c>
      <c r="H6106" s="24">
        <f t="shared" si="190"/>
        <v>209.83520000000001</v>
      </c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63" t="str">
        <f>IF(AND(DmartSalesData[[#This Row],[sales]]&gt;3000,DmartSalesData[[#This Row],[profit]]&gt;500),"Good","Not Good")</f>
        <v>Not Good</v>
      </c>
      <c r="R6106" s="73">
        <f>YEAR(DmartSalesData[[#This Row],[order_date]])</f>
        <v>2023</v>
      </c>
      <c r="S6106" s="73"/>
    </row>
    <row r="6107" spans="1:19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 t="str">
        <f>IF(DmartSalesData[[#This Row],[sales]]&gt;4000,"High Category",IF(DmartSalesData[[#This Row],[sales]]&gt;2000,"Medium Category","Low Category"))</f>
        <v>Low Category</v>
      </c>
      <c r="G6107" s="2">
        <v>0.33</v>
      </c>
      <c r="H6107" s="24">
        <f t="shared" si="190"/>
        <v>384.11670000000004</v>
      </c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63" t="str">
        <f>IF(AND(DmartSalesData[[#This Row],[sales]]&gt;3000,DmartSalesData[[#This Row],[profit]]&gt;500),"Good","Not Good")</f>
        <v>Not Good</v>
      </c>
      <c r="R6107" s="73">
        <f>YEAR(DmartSalesData[[#This Row],[order_date]])</f>
        <v>2023</v>
      </c>
      <c r="S6107" s="73"/>
    </row>
    <row r="6108" spans="1:19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 t="str">
        <f>IF(DmartSalesData[[#This Row],[sales]]&gt;4000,"High Category",IF(DmartSalesData[[#This Row],[sales]]&gt;2000,"Medium Category","Low Category"))</f>
        <v>Medium Category</v>
      </c>
      <c r="G6108" s="2">
        <v>0.5</v>
      </c>
      <c r="H6108" s="24">
        <f t="shared" si="190"/>
        <v>1844.8150000000001</v>
      </c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63" t="str">
        <f>IF(AND(DmartSalesData[[#This Row],[sales]]&gt;3000,DmartSalesData[[#This Row],[profit]]&gt;500),"Good","Not Good")</f>
        <v>Good</v>
      </c>
      <c r="R6108" s="73">
        <f>YEAR(DmartSalesData[[#This Row],[order_date]])</f>
        <v>2024</v>
      </c>
      <c r="S6108" s="73"/>
    </row>
    <row r="6109" spans="1:19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 t="str">
        <f>IF(DmartSalesData[[#This Row],[sales]]&gt;4000,"High Category",IF(DmartSalesData[[#This Row],[sales]]&gt;2000,"Medium Category","Low Category"))</f>
        <v>Medium Category</v>
      </c>
      <c r="G6109" s="2">
        <v>0.14000000000000001</v>
      </c>
      <c r="H6109" s="24">
        <f t="shared" si="190"/>
        <v>418.99060000000003</v>
      </c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63" t="str">
        <f>IF(AND(DmartSalesData[[#This Row],[sales]]&gt;3000,DmartSalesData[[#This Row],[profit]]&gt;500),"Good","Not Good")</f>
        <v>Not Good</v>
      </c>
      <c r="R6109" s="73">
        <f>YEAR(DmartSalesData[[#This Row],[order_date]])</f>
        <v>2024</v>
      </c>
      <c r="S6109" s="73"/>
    </row>
    <row r="6110" spans="1:19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 t="str">
        <f>IF(DmartSalesData[[#This Row],[sales]]&gt;4000,"High Category",IF(DmartSalesData[[#This Row],[sales]]&gt;2000,"Medium Category","Low Category"))</f>
        <v>Medium Category</v>
      </c>
      <c r="G6110" s="2">
        <v>0.23</v>
      </c>
      <c r="H6110" s="24">
        <f t="shared" si="190"/>
        <v>802.61490000000003</v>
      </c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63" t="str">
        <f>IF(AND(DmartSalesData[[#This Row],[sales]]&gt;3000,DmartSalesData[[#This Row],[profit]]&gt;500),"Good","Not Good")</f>
        <v>Good</v>
      </c>
      <c r="R6110" s="73">
        <f>YEAR(DmartSalesData[[#This Row],[order_date]])</f>
        <v>2024</v>
      </c>
      <c r="S6110" s="73"/>
    </row>
    <row r="6111" spans="1:19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 t="str">
        <f>IF(DmartSalesData[[#This Row],[sales]]&gt;4000,"High Category",IF(DmartSalesData[[#This Row],[sales]]&gt;2000,"Medium Category","Low Category"))</f>
        <v>Medium Category</v>
      </c>
      <c r="G6111" s="2">
        <v>0.01</v>
      </c>
      <c r="H6111" s="24">
        <f t="shared" si="190"/>
        <v>36.905500000000004</v>
      </c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63" t="str">
        <f>IF(AND(DmartSalesData[[#This Row],[sales]]&gt;3000,DmartSalesData[[#This Row],[profit]]&gt;500),"Good","Not Good")</f>
        <v>Good</v>
      </c>
      <c r="R6111" s="73">
        <f>YEAR(DmartSalesData[[#This Row],[order_date]])</f>
        <v>2023</v>
      </c>
      <c r="S6111" s="73"/>
    </row>
    <row r="6112" spans="1:19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 t="str">
        <f>IF(DmartSalesData[[#This Row],[sales]]&gt;4000,"High Category",IF(DmartSalesData[[#This Row],[sales]]&gt;2000,"Medium Category","Low Category"))</f>
        <v>Medium Category</v>
      </c>
      <c r="G6112" s="2">
        <v>0.22</v>
      </c>
      <c r="H6112" s="24">
        <f t="shared" si="190"/>
        <v>805.62019999999995</v>
      </c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63" t="str">
        <f>IF(AND(DmartSalesData[[#This Row],[sales]]&gt;3000,DmartSalesData[[#This Row],[profit]]&gt;500),"Good","Not Good")</f>
        <v>Not Good</v>
      </c>
      <c r="R6112" s="73">
        <f>YEAR(DmartSalesData[[#This Row],[order_date]])</f>
        <v>2024</v>
      </c>
      <c r="S6112" s="73"/>
    </row>
    <row r="6113" spans="1:19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 t="str">
        <f>IF(DmartSalesData[[#This Row],[sales]]&gt;4000,"High Category",IF(DmartSalesData[[#This Row],[sales]]&gt;2000,"Medium Category","Low Category"))</f>
        <v>High Category</v>
      </c>
      <c r="G6113" s="2">
        <v>0.2</v>
      </c>
      <c r="H6113" s="24">
        <f t="shared" si="190"/>
        <v>937.5100000000001</v>
      </c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63" t="str">
        <f>IF(AND(DmartSalesData[[#This Row],[sales]]&gt;3000,DmartSalesData[[#This Row],[profit]]&gt;500),"Good","Not Good")</f>
        <v>Good</v>
      </c>
      <c r="R6113" s="73">
        <f>YEAR(DmartSalesData[[#This Row],[order_date]])</f>
        <v>2023</v>
      </c>
      <c r="S6113" s="73"/>
    </row>
    <row r="6114" spans="1:19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 t="str">
        <f>IF(DmartSalesData[[#This Row],[sales]]&gt;4000,"High Category",IF(DmartSalesData[[#This Row],[sales]]&gt;2000,"Medium Category","Low Category"))</f>
        <v>Low Category</v>
      </c>
      <c r="G6114" s="2">
        <v>0.28000000000000003</v>
      </c>
      <c r="H6114" s="24">
        <f t="shared" si="190"/>
        <v>353.46640000000008</v>
      </c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63" t="str">
        <f>IF(AND(DmartSalesData[[#This Row],[sales]]&gt;3000,DmartSalesData[[#This Row],[profit]]&gt;500),"Good","Not Good")</f>
        <v>Not Good</v>
      </c>
      <c r="R6114" s="73">
        <f>YEAR(DmartSalesData[[#This Row],[order_date]])</f>
        <v>2023</v>
      </c>
      <c r="S6114" s="73"/>
    </row>
    <row r="6115" spans="1:19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 t="str">
        <f>IF(DmartSalesData[[#This Row],[sales]]&gt;4000,"High Category",IF(DmartSalesData[[#This Row],[sales]]&gt;2000,"Medium Category","Low Category"))</f>
        <v>Low Category</v>
      </c>
      <c r="G6115" s="2">
        <v>0.13</v>
      </c>
      <c r="H6115" s="24">
        <f t="shared" si="190"/>
        <v>185.08879999999999</v>
      </c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63" t="str">
        <f>IF(AND(DmartSalesData[[#This Row],[sales]]&gt;3000,DmartSalesData[[#This Row],[profit]]&gt;500),"Good","Not Good")</f>
        <v>Not Good</v>
      </c>
      <c r="R6115" s="73">
        <f>YEAR(DmartSalesData[[#This Row],[order_date]])</f>
        <v>2024</v>
      </c>
      <c r="S6115" s="73"/>
    </row>
    <row r="6116" spans="1:19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 t="str">
        <f>IF(DmartSalesData[[#This Row],[sales]]&gt;4000,"High Category",IF(DmartSalesData[[#This Row],[sales]]&gt;2000,"Medium Category","Low Category"))</f>
        <v>Low Category</v>
      </c>
      <c r="G6116" s="2">
        <v>0.16</v>
      </c>
      <c r="H6116" s="24">
        <f t="shared" si="190"/>
        <v>89.854400000000012</v>
      </c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63" t="str">
        <f>IF(AND(DmartSalesData[[#This Row],[sales]]&gt;3000,DmartSalesData[[#This Row],[profit]]&gt;500),"Good","Not Good")</f>
        <v>Not Good</v>
      </c>
      <c r="R6116" s="73">
        <f>YEAR(DmartSalesData[[#This Row],[order_date]])</f>
        <v>2023</v>
      </c>
      <c r="S6116" s="73"/>
    </row>
    <row r="6117" spans="1:19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 t="str">
        <f>IF(DmartSalesData[[#This Row],[sales]]&gt;4000,"High Category",IF(DmartSalesData[[#This Row],[sales]]&gt;2000,"Medium Category","Low Category"))</f>
        <v>Medium Category</v>
      </c>
      <c r="G6117" s="2">
        <v>0.3</v>
      </c>
      <c r="H6117" s="24">
        <f t="shared" si="190"/>
        <v>901.101</v>
      </c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63" t="str">
        <f>IF(AND(DmartSalesData[[#This Row],[sales]]&gt;3000,DmartSalesData[[#This Row],[profit]]&gt;500),"Good","Not Good")</f>
        <v>Not Good</v>
      </c>
      <c r="R6117" s="73">
        <f>YEAR(DmartSalesData[[#This Row],[order_date]])</f>
        <v>2024</v>
      </c>
      <c r="S6117" s="73"/>
    </row>
    <row r="6118" spans="1:19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 t="str">
        <f>IF(DmartSalesData[[#This Row],[sales]]&gt;4000,"High Category",IF(DmartSalesData[[#This Row],[sales]]&gt;2000,"Medium Category","Low Category"))</f>
        <v>Medium Category</v>
      </c>
      <c r="G6118" s="2">
        <v>0.45</v>
      </c>
      <c r="H6118" s="24">
        <f t="shared" si="190"/>
        <v>916.3845</v>
      </c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63" t="str">
        <f>IF(AND(DmartSalesData[[#This Row],[sales]]&gt;3000,DmartSalesData[[#This Row],[profit]]&gt;500),"Good","Not Good")</f>
        <v>Not Good</v>
      </c>
      <c r="R6118" s="73">
        <f>YEAR(DmartSalesData[[#This Row],[order_date]])</f>
        <v>2023</v>
      </c>
      <c r="S6118" s="73"/>
    </row>
    <row r="6119" spans="1:19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 t="str">
        <f>IF(DmartSalesData[[#This Row],[sales]]&gt;4000,"High Category",IF(DmartSalesData[[#This Row],[sales]]&gt;2000,"Medium Category","Low Category"))</f>
        <v>Medium Category</v>
      </c>
      <c r="G6119" s="2">
        <v>0.12</v>
      </c>
      <c r="H6119" s="24">
        <f t="shared" si="190"/>
        <v>303.76439999999997</v>
      </c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63" t="str">
        <f>IF(AND(DmartSalesData[[#This Row],[sales]]&gt;3000,DmartSalesData[[#This Row],[profit]]&gt;500),"Good","Not Good")</f>
        <v>Not Good</v>
      </c>
      <c r="R6119" s="73">
        <f>YEAR(DmartSalesData[[#This Row],[order_date]])</f>
        <v>2024</v>
      </c>
      <c r="S6119" s="73"/>
    </row>
    <row r="6120" spans="1:19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 t="str">
        <f>IF(DmartSalesData[[#This Row],[sales]]&gt;4000,"High Category",IF(DmartSalesData[[#This Row],[sales]]&gt;2000,"Medium Category","Low Category"))</f>
        <v>Low Category</v>
      </c>
      <c r="G6120" s="2">
        <v>0.34</v>
      </c>
      <c r="H6120" s="24">
        <f t="shared" si="190"/>
        <v>316.92420000000004</v>
      </c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63" t="str">
        <f>IF(AND(DmartSalesData[[#This Row],[sales]]&gt;3000,DmartSalesData[[#This Row],[profit]]&gt;500),"Good","Not Good")</f>
        <v>Not Good</v>
      </c>
      <c r="R6120" s="73">
        <f>YEAR(DmartSalesData[[#This Row],[order_date]])</f>
        <v>2024</v>
      </c>
      <c r="S6120" s="73"/>
    </row>
    <row r="6121" spans="1:19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 t="str">
        <f>IF(DmartSalesData[[#This Row],[sales]]&gt;4000,"High Category",IF(DmartSalesData[[#This Row],[sales]]&gt;2000,"Medium Category","Low Category"))</f>
        <v>Medium Category</v>
      </c>
      <c r="G6121" s="2">
        <v>0.26</v>
      </c>
      <c r="H6121" s="24">
        <f t="shared" si="190"/>
        <v>852.904</v>
      </c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63" t="str">
        <f>IF(AND(DmartSalesData[[#This Row],[sales]]&gt;3000,DmartSalesData[[#This Row],[profit]]&gt;500),"Good","Not Good")</f>
        <v>Not Good</v>
      </c>
      <c r="R6121" s="73">
        <f>YEAR(DmartSalesData[[#This Row],[order_date]])</f>
        <v>2024</v>
      </c>
      <c r="S6121" s="73"/>
    </row>
    <row r="6122" spans="1:19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 t="str">
        <f>IF(DmartSalesData[[#This Row],[sales]]&gt;4000,"High Category",IF(DmartSalesData[[#This Row],[sales]]&gt;2000,"Medium Category","Low Category"))</f>
        <v>Medium Category</v>
      </c>
      <c r="G6122" s="2">
        <v>0.05</v>
      </c>
      <c r="H6122" s="24">
        <f t="shared" si="190"/>
        <v>156.65950000000001</v>
      </c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63" t="str">
        <f>IF(AND(DmartSalesData[[#This Row],[sales]]&gt;3000,DmartSalesData[[#This Row],[profit]]&gt;500),"Good","Not Good")</f>
        <v>Good</v>
      </c>
      <c r="R6122" s="73">
        <f>YEAR(DmartSalesData[[#This Row],[order_date]])</f>
        <v>2024</v>
      </c>
      <c r="S6122" s="73"/>
    </row>
    <row r="6123" spans="1:19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 t="str">
        <f>IF(DmartSalesData[[#This Row],[sales]]&gt;4000,"High Category",IF(DmartSalesData[[#This Row],[sales]]&gt;2000,"Medium Category","Low Category"))</f>
        <v>Low Category</v>
      </c>
      <c r="G6123" s="2">
        <v>0.28000000000000003</v>
      </c>
      <c r="H6123" s="24">
        <f t="shared" si="190"/>
        <v>391.28320000000008</v>
      </c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63" t="str">
        <f>IF(AND(DmartSalesData[[#This Row],[sales]]&gt;3000,DmartSalesData[[#This Row],[profit]]&gt;500),"Good","Not Good")</f>
        <v>Not Good</v>
      </c>
      <c r="R6123" s="73">
        <f>YEAR(DmartSalesData[[#This Row],[order_date]])</f>
        <v>2024</v>
      </c>
      <c r="S6123" s="73"/>
    </row>
    <row r="6124" spans="1:19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 t="str">
        <f>IF(DmartSalesData[[#This Row],[sales]]&gt;4000,"High Category",IF(DmartSalesData[[#This Row],[sales]]&gt;2000,"Medium Category","Low Category"))</f>
        <v>Medium Category</v>
      </c>
      <c r="G6124" s="2">
        <v>0.35</v>
      </c>
      <c r="H6124" s="24">
        <f t="shared" si="190"/>
        <v>833.18899999999996</v>
      </c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63" t="str">
        <f>IF(AND(DmartSalesData[[#This Row],[sales]]&gt;3000,DmartSalesData[[#This Row],[profit]]&gt;500),"Good","Not Good")</f>
        <v>Not Good</v>
      </c>
      <c r="R6124" s="73">
        <f>YEAR(DmartSalesData[[#This Row],[order_date]])</f>
        <v>2024</v>
      </c>
      <c r="S6124" s="73"/>
    </row>
    <row r="6125" spans="1:19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 t="str">
        <f>IF(DmartSalesData[[#This Row],[sales]]&gt;4000,"High Category",IF(DmartSalesData[[#This Row],[sales]]&gt;2000,"Medium Category","Low Category"))</f>
        <v>High Category</v>
      </c>
      <c r="G6125" s="2">
        <v>0.3</v>
      </c>
      <c r="H6125" s="24">
        <f t="shared" si="190"/>
        <v>1344.6209999999999</v>
      </c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63" t="str">
        <f>IF(AND(DmartSalesData[[#This Row],[sales]]&gt;3000,DmartSalesData[[#This Row],[profit]]&gt;500),"Good","Not Good")</f>
        <v>Good</v>
      </c>
      <c r="R6125" s="73">
        <f>YEAR(DmartSalesData[[#This Row],[order_date]])</f>
        <v>2024</v>
      </c>
      <c r="S6125" s="73"/>
    </row>
    <row r="6126" spans="1:19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 t="str">
        <f>IF(DmartSalesData[[#This Row],[sales]]&gt;4000,"High Category",IF(DmartSalesData[[#This Row],[sales]]&gt;2000,"Medium Category","Low Category"))</f>
        <v>Medium Category</v>
      </c>
      <c r="G6126" s="2">
        <v>0.05</v>
      </c>
      <c r="H6126" s="24">
        <f t="shared" si="190"/>
        <v>194.50750000000002</v>
      </c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63" t="str">
        <f>IF(AND(DmartSalesData[[#This Row],[sales]]&gt;3000,DmartSalesData[[#This Row],[profit]]&gt;500),"Good","Not Good")</f>
        <v>Good</v>
      </c>
      <c r="R6126" s="73">
        <f>YEAR(DmartSalesData[[#This Row],[order_date]])</f>
        <v>2024</v>
      </c>
      <c r="S6126" s="73"/>
    </row>
    <row r="6127" spans="1:19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 t="str">
        <f>IF(DmartSalesData[[#This Row],[sales]]&gt;4000,"High Category",IF(DmartSalesData[[#This Row],[sales]]&gt;2000,"Medium Category","Low Category"))</f>
        <v>Low Category</v>
      </c>
      <c r="G6127" s="2">
        <v>0.43</v>
      </c>
      <c r="H6127" s="24">
        <f t="shared" si="190"/>
        <v>521.16859999999997</v>
      </c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63" t="str">
        <f>IF(AND(DmartSalesData[[#This Row],[sales]]&gt;3000,DmartSalesData[[#This Row],[profit]]&gt;500),"Good","Not Good")</f>
        <v>Not Good</v>
      </c>
      <c r="R6127" s="73">
        <f>YEAR(DmartSalesData[[#This Row],[order_date]])</f>
        <v>2024</v>
      </c>
      <c r="S6127" s="73"/>
    </row>
    <row r="6128" spans="1:19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 t="str">
        <f>IF(DmartSalesData[[#This Row],[sales]]&gt;4000,"High Category",IF(DmartSalesData[[#This Row],[sales]]&gt;2000,"Medium Category","Low Category"))</f>
        <v>High Category</v>
      </c>
      <c r="G6128" s="2">
        <v>0.02</v>
      </c>
      <c r="H6128" s="24">
        <f t="shared" si="190"/>
        <v>88.127800000000008</v>
      </c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63" t="str">
        <f>IF(AND(DmartSalesData[[#This Row],[sales]]&gt;3000,DmartSalesData[[#This Row],[profit]]&gt;500),"Good","Not Good")</f>
        <v>Good</v>
      </c>
      <c r="R6128" s="73">
        <f>YEAR(DmartSalesData[[#This Row],[order_date]])</f>
        <v>2023</v>
      </c>
      <c r="S6128" s="73"/>
    </row>
    <row r="6129" spans="1:19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 t="str">
        <f>IF(DmartSalesData[[#This Row],[sales]]&gt;4000,"High Category",IF(DmartSalesData[[#This Row],[sales]]&gt;2000,"Medium Category","Low Category"))</f>
        <v>Low Category</v>
      </c>
      <c r="G6129" s="2">
        <v>0.12</v>
      </c>
      <c r="H6129" s="24">
        <f t="shared" si="190"/>
        <v>51.579599999999999</v>
      </c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63" t="str">
        <f>IF(AND(DmartSalesData[[#This Row],[sales]]&gt;3000,DmartSalesData[[#This Row],[profit]]&gt;500),"Good","Not Good")</f>
        <v>Not Good</v>
      </c>
      <c r="R6129" s="73">
        <f>YEAR(DmartSalesData[[#This Row],[order_date]])</f>
        <v>2023</v>
      </c>
      <c r="S6129" s="73"/>
    </row>
    <row r="6130" spans="1:19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 t="str">
        <f>IF(DmartSalesData[[#This Row],[sales]]&gt;4000,"High Category",IF(DmartSalesData[[#This Row],[sales]]&gt;2000,"Medium Category","Low Category"))</f>
        <v>Medium Category</v>
      </c>
      <c r="G6130" s="2">
        <v>0.31</v>
      </c>
      <c r="H6130" s="24">
        <f t="shared" si="190"/>
        <v>659.75750000000005</v>
      </c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63" t="str">
        <f>IF(AND(DmartSalesData[[#This Row],[sales]]&gt;3000,DmartSalesData[[#This Row],[profit]]&gt;500),"Good","Not Good")</f>
        <v>Not Good</v>
      </c>
      <c r="R6130" s="73">
        <f>YEAR(DmartSalesData[[#This Row],[order_date]])</f>
        <v>2023</v>
      </c>
      <c r="S6130" s="73"/>
    </row>
    <row r="6131" spans="1:19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 t="str">
        <f>IF(DmartSalesData[[#This Row],[sales]]&gt;4000,"High Category",IF(DmartSalesData[[#This Row],[sales]]&gt;2000,"Medium Category","Low Category"))</f>
        <v>Low Category</v>
      </c>
      <c r="G6131" s="2">
        <v>0.11</v>
      </c>
      <c r="H6131" s="24">
        <f t="shared" si="190"/>
        <v>54.183799999999998</v>
      </c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63" t="str">
        <f>IF(AND(DmartSalesData[[#This Row],[sales]]&gt;3000,DmartSalesData[[#This Row],[profit]]&gt;500),"Good","Not Good")</f>
        <v>Not Good</v>
      </c>
      <c r="R6131" s="73">
        <f>YEAR(DmartSalesData[[#This Row],[order_date]])</f>
        <v>2023</v>
      </c>
      <c r="S6131" s="73"/>
    </row>
    <row r="6132" spans="1:19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 t="str">
        <f>IF(DmartSalesData[[#This Row],[sales]]&gt;4000,"High Category",IF(DmartSalesData[[#This Row],[sales]]&gt;2000,"Medium Category","Low Category"))</f>
        <v>High Category</v>
      </c>
      <c r="G6132" s="2">
        <v>0.05</v>
      </c>
      <c r="H6132" s="24">
        <f t="shared" si="190"/>
        <v>231.4325</v>
      </c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63" t="str">
        <f>IF(AND(DmartSalesData[[#This Row],[sales]]&gt;3000,DmartSalesData[[#This Row],[profit]]&gt;500),"Good","Not Good")</f>
        <v>Not Good</v>
      </c>
      <c r="R6132" s="73">
        <f>YEAR(DmartSalesData[[#This Row],[order_date]])</f>
        <v>2023</v>
      </c>
      <c r="S6132" s="73"/>
    </row>
    <row r="6133" spans="1:19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 t="str">
        <f>IF(DmartSalesData[[#This Row],[sales]]&gt;4000,"High Category",IF(DmartSalesData[[#This Row],[sales]]&gt;2000,"Medium Category","Low Category"))</f>
        <v>Low Category</v>
      </c>
      <c r="G6133" s="2">
        <v>0.26</v>
      </c>
      <c r="H6133" s="24">
        <f t="shared" si="190"/>
        <v>77.854399999999998</v>
      </c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63" t="str">
        <f>IF(AND(DmartSalesData[[#This Row],[sales]]&gt;3000,DmartSalesData[[#This Row],[profit]]&gt;500),"Good","Not Good")</f>
        <v>Not Good</v>
      </c>
      <c r="R6133" s="73">
        <f>YEAR(DmartSalesData[[#This Row],[order_date]])</f>
        <v>2024</v>
      </c>
      <c r="S6133" s="73"/>
    </row>
    <row r="6134" spans="1:19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 t="str">
        <f>IF(DmartSalesData[[#This Row],[sales]]&gt;4000,"High Category",IF(DmartSalesData[[#This Row],[sales]]&gt;2000,"Medium Category","Low Category"))</f>
        <v>Low Category</v>
      </c>
      <c r="G6134" s="2">
        <v>0.36</v>
      </c>
      <c r="H6134" s="24">
        <f t="shared" si="190"/>
        <v>302.78879999999998</v>
      </c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63" t="str">
        <f>IF(AND(DmartSalesData[[#This Row],[sales]]&gt;3000,DmartSalesData[[#This Row],[profit]]&gt;500),"Good","Not Good")</f>
        <v>Not Good</v>
      </c>
      <c r="R6134" s="73">
        <f>YEAR(DmartSalesData[[#This Row],[order_date]])</f>
        <v>2023</v>
      </c>
      <c r="S6134" s="73"/>
    </row>
    <row r="6135" spans="1:19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 t="str">
        <f>IF(DmartSalesData[[#This Row],[sales]]&gt;4000,"High Category",IF(DmartSalesData[[#This Row],[sales]]&gt;2000,"Medium Category","Low Category"))</f>
        <v>High Category</v>
      </c>
      <c r="G6135" s="2">
        <v>0.21</v>
      </c>
      <c r="H6135" s="24">
        <f t="shared" si="190"/>
        <v>962.57699999999988</v>
      </c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63" t="str">
        <f>IF(AND(DmartSalesData[[#This Row],[sales]]&gt;3000,DmartSalesData[[#This Row],[profit]]&gt;500),"Good","Not Good")</f>
        <v>Good</v>
      </c>
      <c r="R6135" s="73">
        <f>YEAR(DmartSalesData[[#This Row],[order_date]])</f>
        <v>2023</v>
      </c>
      <c r="S6135" s="73"/>
    </row>
    <row r="6136" spans="1:19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 t="str">
        <f>IF(DmartSalesData[[#This Row],[sales]]&gt;4000,"High Category",IF(DmartSalesData[[#This Row],[sales]]&gt;2000,"Medium Category","Low Category"))</f>
        <v>Medium Category</v>
      </c>
      <c r="G6136" s="2">
        <v>0.35</v>
      </c>
      <c r="H6136" s="24">
        <f t="shared" si="190"/>
        <v>1033.3995</v>
      </c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63" t="str">
        <f>IF(AND(DmartSalesData[[#This Row],[sales]]&gt;3000,DmartSalesData[[#This Row],[profit]]&gt;500),"Good","Not Good")</f>
        <v>Not Good</v>
      </c>
      <c r="R6136" s="73">
        <f>YEAR(DmartSalesData[[#This Row],[order_date]])</f>
        <v>2023</v>
      </c>
      <c r="S6136" s="73"/>
    </row>
    <row r="6137" spans="1:19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 t="str">
        <f>IF(DmartSalesData[[#This Row],[sales]]&gt;4000,"High Category",IF(DmartSalesData[[#This Row],[sales]]&gt;2000,"Medium Category","Low Category"))</f>
        <v>Medium Category</v>
      </c>
      <c r="G6137" s="2">
        <v>0.43</v>
      </c>
      <c r="H6137" s="24">
        <f t="shared" si="190"/>
        <v>1718.4606000000001</v>
      </c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63" t="str">
        <f>IF(AND(DmartSalesData[[#This Row],[sales]]&gt;3000,DmartSalesData[[#This Row],[profit]]&gt;500),"Good","Not Good")</f>
        <v>Good</v>
      </c>
      <c r="R6137" s="73">
        <f>YEAR(DmartSalesData[[#This Row],[order_date]])</f>
        <v>2023</v>
      </c>
      <c r="S6137" s="73"/>
    </row>
    <row r="6138" spans="1:19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 t="str">
        <f>IF(DmartSalesData[[#This Row],[sales]]&gt;4000,"High Category",IF(DmartSalesData[[#This Row],[sales]]&gt;2000,"Medium Category","Low Category"))</f>
        <v>Low Category</v>
      </c>
      <c r="G6138" s="2">
        <v>0.48</v>
      </c>
      <c r="H6138" s="24">
        <f t="shared" si="190"/>
        <v>86.587199999999996</v>
      </c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63" t="str">
        <f>IF(AND(DmartSalesData[[#This Row],[sales]]&gt;3000,DmartSalesData[[#This Row],[profit]]&gt;500),"Good","Not Good")</f>
        <v>Not Good</v>
      </c>
      <c r="R6138" s="73">
        <f>YEAR(DmartSalesData[[#This Row],[order_date]])</f>
        <v>2024</v>
      </c>
      <c r="S6138" s="73"/>
    </row>
    <row r="6139" spans="1:19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 t="str">
        <f>IF(DmartSalesData[[#This Row],[sales]]&gt;4000,"High Category",IF(DmartSalesData[[#This Row],[sales]]&gt;2000,"Medium Category","Low Category"))</f>
        <v>Medium Category</v>
      </c>
      <c r="G6139" s="2">
        <v>0.12</v>
      </c>
      <c r="H6139" s="24">
        <f t="shared" si="190"/>
        <v>258.42840000000001</v>
      </c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63" t="str">
        <f>IF(AND(DmartSalesData[[#This Row],[sales]]&gt;3000,DmartSalesData[[#This Row],[profit]]&gt;500),"Good","Not Good")</f>
        <v>Not Good</v>
      </c>
      <c r="R6139" s="73">
        <f>YEAR(DmartSalesData[[#This Row],[order_date]])</f>
        <v>2023</v>
      </c>
      <c r="S6139" s="73"/>
    </row>
    <row r="6140" spans="1:19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 t="str">
        <f>IF(DmartSalesData[[#This Row],[sales]]&gt;4000,"High Category",IF(DmartSalesData[[#This Row],[sales]]&gt;2000,"Medium Category","Low Category"))</f>
        <v>High Category</v>
      </c>
      <c r="G6140" s="2">
        <v>0.3</v>
      </c>
      <c r="H6140" s="24">
        <f t="shared" si="190"/>
        <v>1477.164</v>
      </c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63" t="str">
        <f>IF(AND(DmartSalesData[[#This Row],[sales]]&gt;3000,DmartSalesData[[#This Row],[profit]]&gt;500),"Good","Not Good")</f>
        <v>Good</v>
      </c>
      <c r="R6140" s="73">
        <f>YEAR(DmartSalesData[[#This Row],[order_date]])</f>
        <v>2024</v>
      </c>
      <c r="S6140" s="73"/>
    </row>
    <row r="6141" spans="1:19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 t="str">
        <f>IF(DmartSalesData[[#This Row],[sales]]&gt;4000,"High Category",IF(DmartSalesData[[#This Row],[sales]]&gt;2000,"Medium Category","Low Category"))</f>
        <v>Medium Category</v>
      </c>
      <c r="G6141" s="2">
        <v>0.13</v>
      </c>
      <c r="H6141" s="24">
        <f t="shared" si="190"/>
        <v>382.34430000000003</v>
      </c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63" t="str">
        <f>IF(AND(DmartSalesData[[#This Row],[sales]]&gt;3000,DmartSalesData[[#This Row],[profit]]&gt;500),"Good","Not Good")</f>
        <v>Not Good</v>
      </c>
      <c r="R6141" s="73">
        <f>YEAR(DmartSalesData[[#This Row],[order_date]])</f>
        <v>2023</v>
      </c>
      <c r="S6141" s="73"/>
    </row>
    <row r="6142" spans="1:19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 t="str">
        <f>IF(DmartSalesData[[#This Row],[sales]]&gt;4000,"High Category",IF(DmartSalesData[[#This Row],[sales]]&gt;2000,"Medium Category","Low Category"))</f>
        <v>High Category</v>
      </c>
      <c r="G6142" s="2">
        <v>0.44</v>
      </c>
      <c r="H6142" s="24">
        <f t="shared" si="190"/>
        <v>1875.9179999999999</v>
      </c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63" t="str">
        <f>IF(AND(DmartSalesData[[#This Row],[sales]]&gt;3000,DmartSalesData[[#This Row],[profit]]&gt;500),"Good","Not Good")</f>
        <v>Not Good</v>
      </c>
      <c r="R6142" s="73">
        <f>YEAR(DmartSalesData[[#This Row],[order_date]])</f>
        <v>2024</v>
      </c>
      <c r="S6142" s="73"/>
    </row>
    <row r="6143" spans="1:19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 t="str">
        <f>IF(DmartSalesData[[#This Row],[sales]]&gt;4000,"High Category",IF(DmartSalesData[[#This Row],[sales]]&gt;2000,"Medium Category","Low Category"))</f>
        <v>High Category</v>
      </c>
      <c r="G6143" s="2">
        <v>0.45</v>
      </c>
      <c r="H6143" s="24">
        <f t="shared" si="190"/>
        <v>2169.6479999999997</v>
      </c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63" t="str">
        <f>IF(AND(DmartSalesData[[#This Row],[sales]]&gt;3000,DmartSalesData[[#This Row],[profit]]&gt;500),"Good","Not Good")</f>
        <v>Good</v>
      </c>
      <c r="R6143" s="73">
        <f>YEAR(DmartSalesData[[#This Row],[order_date]])</f>
        <v>2023</v>
      </c>
      <c r="S6143" s="73"/>
    </row>
    <row r="6144" spans="1:19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 t="str">
        <f>IF(DmartSalesData[[#This Row],[sales]]&gt;4000,"High Category",IF(DmartSalesData[[#This Row],[sales]]&gt;2000,"Medium Category","Low Category"))</f>
        <v>Medium Category</v>
      </c>
      <c r="G6144" s="2">
        <v>0.16</v>
      </c>
      <c r="H6144" s="24">
        <f t="shared" si="190"/>
        <v>553.072</v>
      </c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63" t="str">
        <f>IF(AND(DmartSalesData[[#This Row],[sales]]&gt;3000,DmartSalesData[[#This Row],[profit]]&gt;500),"Good","Not Good")</f>
        <v>Not Good</v>
      </c>
      <c r="R6144" s="73">
        <f>YEAR(DmartSalesData[[#This Row],[order_date]])</f>
        <v>2024</v>
      </c>
      <c r="S6144" s="73"/>
    </row>
    <row r="6145" spans="1:19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 t="str">
        <f>IF(DmartSalesData[[#This Row],[sales]]&gt;4000,"High Category",IF(DmartSalesData[[#This Row],[sales]]&gt;2000,"Medium Category","Low Category"))</f>
        <v>Low Category</v>
      </c>
      <c r="G6145" s="2">
        <v>0.32</v>
      </c>
      <c r="H6145" s="24">
        <f t="shared" si="190"/>
        <v>545.72480000000007</v>
      </c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63" t="str">
        <f>IF(AND(DmartSalesData[[#This Row],[sales]]&gt;3000,DmartSalesData[[#This Row],[profit]]&gt;500),"Good","Not Good")</f>
        <v>Not Good</v>
      </c>
      <c r="R6145" s="73">
        <f>YEAR(DmartSalesData[[#This Row],[order_date]])</f>
        <v>2024</v>
      </c>
      <c r="S6145" s="73"/>
    </row>
    <row r="6146" spans="1:19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 t="str">
        <f>IF(DmartSalesData[[#This Row],[sales]]&gt;4000,"High Category",IF(DmartSalesData[[#This Row],[sales]]&gt;2000,"Medium Category","Low Category"))</f>
        <v>Low Category</v>
      </c>
      <c r="G6146" s="2">
        <v>0.44</v>
      </c>
      <c r="H6146" s="24">
        <f t="shared" ref="H6146:H6209" si="192">E6146*G6146</f>
        <v>709.35480000000007</v>
      </c>
      <c r="I6146" s="2">
        <f t="shared" ref="I6146:I6209" si="193">E6146-H6146</f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63" t="str">
        <f>IF(AND(DmartSalesData[[#This Row],[sales]]&gt;3000,DmartSalesData[[#This Row],[profit]]&gt;500),"Good","Not Good")</f>
        <v>Not Good</v>
      </c>
      <c r="R6146" s="73">
        <f>YEAR(DmartSalesData[[#This Row],[order_date]])</f>
        <v>2023</v>
      </c>
      <c r="S6146" s="73"/>
    </row>
    <row r="6147" spans="1:19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 t="str">
        <f>IF(DmartSalesData[[#This Row],[sales]]&gt;4000,"High Category",IF(DmartSalesData[[#This Row],[sales]]&gt;2000,"Medium Category","Low Category"))</f>
        <v>Low Category</v>
      </c>
      <c r="G6147" s="2">
        <v>0.25</v>
      </c>
      <c r="H6147" s="24">
        <f t="shared" si="192"/>
        <v>112.315</v>
      </c>
      <c r="I6147" s="2">
        <f t="shared" si="193"/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63" t="str">
        <f>IF(AND(DmartSalesData[[#This Row],[sales]]&gt;3000,DmartSalesData[[#This Row],[profit]]&gt;500),"Good","Not Good")</f>
        <v>Not Good</v>
      </c>
      <c r="R6147" s="73">
        <f>YEAR(DmartSalesData[[#This Row],[order_date]])</f>
        <v>2023</v>
      </c>
      <c r="S6147" s="73"/>
    </row>
    <row r="6148" spans="1:19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 t="str">
        <f>IF(DmartSalesData[[#This Row],[sales]]&gt;4000,"High Category",IF(DmartSalesData[[#This Row],[sales]]&gt;2000,"Medium Category","Low Category"))</f>
        <v>Medium Category</v>
      </c>
      <c r="G6148" s="2">
        <v>0.36</v>
      </c>
      <c r="H6148" s="24">
        <f t="shared" si="192"/>
        <v>790.58879999999999</v>
      </c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63" t="str">
        <f>IF(AND(DmartSalesData[[#This Row],[sales]]&gt;3000,DmartSalesData[[#This Row],[profit]]&gt;500),"Good","Not Good")</f>
        <v>Not Good</v>
      </c>
      <c r="R6148" s="73">
        <f>YEAR(DmartSalesData[[#This Row],[order_date]])</f>
        <v>2024</v>
      </c>
      <c r="S6148" s="73"/>
    </row>
    <row r="6149" spans="1:19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 t="str">
        <f>IF(DmartSalesData[[#This Row],[sales]]&gt;4000,"High Category",IF(DmartSalesData[[#This Row],[sales]]&gt;2000,"Medium Category","Low Category"))</f>
        <v>High Category</v>
      </c>
      <c r="G6149" s="2">
        <v>0.4</v>
      </c>
      <c r="H6149" s="24">
        <f t="shared" si="192"/>
        <v>1834.164</v>
      </c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63" t="str">
        <f>IF(AND(DmartSalesData[[#This Row],[sales]]&gt;3000,DmartSalesData[[#This Row],[profit]]&gt;500),"Good","Not Good")</f>
        <v>Good</v>
      </c>
      <c r="R6149" s="73">
        <f>YEAR(DmartSalesData[[#This Row],[order_date]])</f>
        <v>2023</v>
      </c>
      <c r="S6149" s="73"/>
    </row>
    <row r="6150" spans="1:19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 t="str">
        <f>IF(DmartSalesData[[#This Row],[sales]]&gt;4000,"High Category",IF(DmartSalesData[[#This Row],[sales]]&gt;2000,"Medium Category","Low Category"))</f>
        <v>Medium Category</v>
      </c>
      <c r="G6150" s="2">
        <v>0.44</v>
      </c>
      <c r="H6150" s="24">
        <f t="shared" si="192"/>
        <v>1074.7044000000001</v>
      </c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63" t="str">
        <f>IF(AND(DmartSalesData[[#This Row],[sales]]&gt;3000,DmartSalesData[[#This Row],[profit]]&gt;500),"Good","Not Good")</f>
        <v>Not Good</v>
      </c>
      <c r="R6150" s="73">
        <f>YEAR(DmartSalesData[[#This Row],[order_date]])</f>
        <v>2023</v>
      </c>
      <c r="S6150" s="73"/>
    </row>
    <row r="6151" spans="1:19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 t="str">
        <f>IF(DmartSalesData[[#This Row],[sales]]&gt;4000,"High Category",IF(DmartSalesData[[#This Row],[sales]]&gt;2000,"Medium Category","Low Category"))</f>
        <v>High Category</v>
      </c>
      <c r="G6151" s="2">
        <v>0.26</v>
      </c>
      <c r="H6151" s="24">
        <f t="shared" si="192"/>
        <v>1186.6088</v>
      </c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63" t="str">
        <f>IF(AND(DmartSalesData[[#This Row],[sales]]&gt;3000,DmartSalesData[[#This Row],[profit]]&gt;500),"Good","Not Good")</f>
        <v>Good</v>
      </c>
      <c r="R6151" s="73">
        <f>YEAR(DmartSalesData[[#This Row],[order_date]])</f>
        <v>2023</v>
      </c>
      <c r="S6151" s="73"/>
    </row>
    <row r="6152" spans="1:19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 t="str">
        <f>IF(DmartSalesData[[#This Row],[sales]]&gt;4000,"High Category",IF(DmartSalesData[[#This Row],[sales]]&gt;2000,"Medium Category","Low Category"))</f>
        <v>High Category</v>
      </c>
      <c r="G6152" s="2">
        <v>0.47</v>
      </c>
      <c r="H6152" s="24">
        <f t="shared" si="192"/>
        <v>1928.8799999999999</v>
      </c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63" t="str">
        <f>IF(AND(DmartSalesData[[#This Row],[sales]]&gt;3000,DmartSalesData[[#This Row],[profit]]&gt;500),"Good","Not Good")</f>
        <v>Good</v>
      </c>
      <c r="R6152" s="73">
        <f>YEAR(DmartSalesData[[#This Row],[order_date]])</f>
        <v>2024</v>
      </c>
      <c r="S6152" s="73"/>
    </row>
    <row r="6153" spans="1:19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 t="str">
        <f>IF(DmartSalesData[[#This Row],[sales]]&gt;4000,"High Category",IF(DmartSalesData[[#This Row],[sales]]&gt;2000,"Medium Category","Low Category"))</f>
        <v>High Category</v>
      </c>
      <c r="G6153" s="2">
        <v>0.31</v>
      </c>
      <c r="H6153" s="24">
        <f t="shared" si="192"/>
        <v>1525.9812000000002</v>
      </c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63" t="str">
        <f>IF(AND(DmartSalesData[[#This Row],[sales]]&gt;3000,DmartSalesData[[#This Row],[profit]]&gt;500),"Good","Not Good")</f>
        <v>Good</v>
      </c>
      <c r="R6153" s="73">
        <f>YEAR(DmartSalesData[[#This Row],[order_date]])</f>
        <v>2024</v>
      </c>
      <c r="S6153" s="73"/>
    </row>
    <row r="6154" spans="1:19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 t="str">
        <f>IF(DmartSalesData[[#This Row],[sales]]&gt;4000,"High Category",IF(DmartSalesData[[#This Row],[sales]]&gt;2000,"Medium Category","Low Category"))</f>
        <v>High Category</v>
      </c>
      <c r="G6154" s="2">
        <v>0.08</v>
      </c>
      <c r="H6154" s="24">
        <f t="shared" si="192"/>
        <v>379.49680000000001</v>
      </c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63" t="str">
        <f>IF(AND(DmartSalesData[[#This Row],[sales]]&gt;3000,DmartSalesData[[#This Row],[profit]]&gt;500),"Good","Not Good")</f>
        <v>Good</v>
      </c>
      <c r="R6154" s="73">
        <f>YEAR(DmartSalesData[[#This Row],[order_date]])</f>
        <v>2023</v>
      </c>
      <c r="S6154" s="73"/>
    </row>
    <row r="6155" spans="1:19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 t="str">
        <f>IF(DmartSalesData[[#This Row],[sales]]&gt;4000,"High Category",IF(DmartSalesData[[#This Row],[sales]]&gt;2000,"Medium Category","Low Category"))</f>
        <v>Medium Category</v>
      </c>
      <c r="G6155" s="2">
        <v>0.31</v>
      </c>
      <c r="H6155" s="24">
        <f t="shared" si="192"/>
        <v>1104.1487</v>
      </c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63" t="str">
        <f>IF(AND(DmartSalesData[[#This Row],[sales]]&gt;3000,DmartSalesData[[#This Row],[profit]]&gt;500),"Good","Not Good")</f>
        <v>Good</v>
      </c>
      <c r="R6155" s="73">
        <f>YEAR(DmartSalesData[[#This Row],[order_date]])</f>
        <v>2024</v>
      </c>
      <c r="S6155" s="73"/>
    </row>
    <row r="6156" spans="1:19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 t="str">
        <f>IF(DmartSalesData[[#This Row],[sales]]&gt;4000,"High Category",IF(DmartSalesData[[#This Row],[sales]]&gt;2000,"Medium Category","Low Category"))</f>
        <v>High Category</v>
      </c>
      <c r="G6156" s="2">
        <v>0.15</v>
      </c>
      <c r="H6156" s="24">
        <f t="shared" si="192"/>
        <v>655.34399999999994</v>
      </c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63" t="str">
        <f>IF(AND(DmartSalesData[[#This Row],[sales]]&gt;3000,DmartSalesData[[#This Row],[profit]]&gt;500),"Good","Not Good")</f>
        <v>Not Good</v>
      </c>
      <c r="R6156" s="73">
        <f>YEAR(DmartSalesData[[#This Row],[order_date]])</f>
        <v>2024</v>
      </c>
      <c r="S6156" s="73"/>
    </row>
    <row r="6157" spans="1:19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 t="str">
        <f>IF(DmartSalesData[[#This Row],[sales]]&gt;4000,"High Category",IF(DmartSalesData[[#This Row],[sales]]&gt;2000,"Medium Category","Low Category"))</f>
        <v>Medium Category</v>
      </c>
      <c r="G6157" s="2">
        <v>0.19</v>
      </c>
      <c r="H6157" s="24">
        <f t="shared" si="192"/>
        <v>715.46019999999999</v>
      </c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63" t="str">
        <f>IF(AND(DmartSalesData[[#This Row],[sales]]&gt;3000,DmartSalesData[[#This Row],[profit]]&gt;500),"Good","Not Good")</f>
        <v>Good</v>
      </c>
      <c r="R6157" s="73">
        <f>YEAR(DmartSalesData[[#This Row],[order_date]])</f>
        <v>2024</v>
      </c>
      <c r="S6157" s="73"/>
    </row>
    <row r="6158" spans="1:19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 t="str">
        <f>IF(DmartSalesData[[#This Row],[sales]]&gt;4000,"High Category",IF(DmartSalesData[[#This Row],[sales]]&gt;2000,"Medium Category","Low Category"))</f>
        <v>Medium Category</v>
      </c>
      <c r="G6158" s="2">
        <v>0.4</v>
      </c>
      <c r="H6158" s="24">
        <f t="shared" si="192"/>
        <v>1418.652</v>
      </c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63" t="str">
        <f>IF(AND(DmartSalesData[[#This Row],[sales]]&gt;3000,DmartSalesData[[#This Row],[profit]]&gt;500),"Good","Not Good")</f>
        <v>Good</v>
      </c>
      <c r="R6158" s="73">
        <f>YEAR(DmartSalesData[[#This Row],[order_date]])</f>
        <v>2024</v>
      </c>
      <c r="S6158" s="73"/>
    </row>
    <row r="6159" spans="1:19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 t="str">
        <f>IF(DmartSalesData[[#This Row],[sales]]&gt;4000,"High Category",IF(DmartSalesData[[#This Row],[sales]]&gt;2000,"Medium Category","Low Category"))</f>
        <v>Medium Category</v>
      </c>
      <c r="G6159" s="2">
        <v>0.49</v>
      </c>
      <c r="H6159" s="24">
        <f t="shared" si="192"/>
        <v>1767.0575999999999</v>
      </c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63" t="str">
        <f>IF(AND(DmartSalesData[[#This Row],[sales]]&gt;3000,DmartSalesData[[#This Row],[profit]]&gt;500),"Good","Not Good")</f>
        <v>Good</v>
      </c>
      <c r="R6159" s="73">
        <f>YEAR(DmartSalesData[[#This Row],[order_date]])</f>
        <v>2023</v>
      </c>
      <c r="S6159" s="73"/>
    </row>
    <row r="6160" spans="1:19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 t="str">
        <f>IF(DmartSalesData[[#This Row],[sales]]&gt;4000,"High Category",IF(DmartSalesData[[#This Row],[sales]]&gt;2000,"Medium Category","Low Category"))</f>
        <v>Medium Category</v>
      </c>
      <c r="G6160" s="2">
        <v>0.43</v>
      </c>
      <c r="H6160" s="24">
        <f t="shared" si="192"/>
        <v>1562.2373</v>
      </c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63" t="str">
        <f>IF(AND(DmartSalesData[[#This Row],[sales]]&gt;3000,DmartSalesData[[#This Row],[profit]]&gt;500),"Good","Not Good")</f>
        <v>Good</v>
      </c>
      <c r="R6160" s="73">
        <f>YEAR(DmartSalesData[[#This Row],[order_date]])</f>
        <v>2024</v>
      </c>
      <c r="S6160" s="73"/>
    </row>
    <row r="6161" spans="1:19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 t="str">
        <f>IF(DmartSalesData[[#This Row],[sales]]&gt;4000,"High Category",IF(DmartSalesData[[#This Row],[sales]]&gt;2000,"Medium Category","Low Category"))</f>
        <v>Low Category</v>
      </c>
      <c r="G6161" s="2">
        <v>0.16</v>
      </c>
      <c r="H6161" s="24">
        <f t="shared" si="192"/>
        <v>313.464</v>
      </c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63" t="str">
        <f>IF(AND(DmartSalesData[[#This Row],[sales]]&gt;3000,DmartSalesData[[#This Row],[profit]]&gt;500),"Good","Not Good")</f>
        <v>Not Good</v>
      </c>
      <c r="R6161" s="73">
        <f>YEAR(DmartSalesData[[#This Row],[order_date]])</f>
        <v>2023</v>
      </c>
      <c r="S6161" s="73"/>
    </row>
    <row r="6162" spans="1:19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 t="str">
        <f>IF(DmartSalesData[[#This Row],[sales]]&gt;4000,"High Category",IF(DmartSalesData[[#This Row],[sales]]&gt;2000,"Medium Category","Low Category"))</f>
        <v>Medium Category</v>
      </c>
      <c r="G6162" s="2">
        <v>0.23</v>
      </c>
      <c r="H6162" s="24">
        <f t="shared" si="192"/>
        <v>500.35580000000004</v>
      </c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63" t="str">
        <f>IF(AND(DmartSalesData[[#This Row],[sales]]&gt;3000,DmartSalesData[[#This Row],[profit]]&gt;500),"Good","Not Good")</f>
        <v>Not Good</v>
      </c>
      <c r="R6162" s="73">
        <f>YEAR(DmartSalesData[[#This Row],[order_date]])</f>
        <v>2024</v>
      </c>
      <c r="S6162" s="73"/>
    </row>
    <row r="6163" spans="1:19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 t="str">
        <f>IF(DmartSalesData[[#This Row],[sales]]&gt;4000,"High Category",IF(DmartSalesData[[#This Row],[sales]]&gt;2000,"Medium Category","Low Category"))</f>
        <v>Low Category</v>
      </c>
      <c r="G6163" s="2">
        <v>0.49</v>
      </c>
      <c r="H6163" s="24">
        <f t="shared" si="192"/>
        <v>755.06550000000004</v>
      </c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63" t="str">
        <f>IF(AND(DmartSalesData[[#This Row],[sales]]&gt;3000,DmartSalesData[[#This Row],[profit]]&gt;500),"Good","Not Good")</f>
        <v>Not Good</v>
      </c>
      <c r="R6163" s="73">
        <f>YEAR(DmartSalesData[[#This Row],[order_date]])</f>
        <v>2024</v>
      </c>
      <c r="S6163" s="73"/>
    </row>
    <row r="6164" spans="1:19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 t="str">
        <f>IF(DmartSalesData[[#This Row],[sales]]&gt;4000,"High Category",IF(DmartSalesData[[#This Row],[sales]]&gt;2000,"Medium Category","Low Category"))</f>
        <v>Low Category</v>
      </c>
      <c r="G6164" s="2">
        <v>0.46</v>
      </c>
      <c r="H6164" s="24">
        <f t="shared" si="192"/>
        <v>380.18080000000003</v>
      </c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63" t="str">
        <f>IF(AND(DmartSalesData[[#This Row],[sales]]&gt;3000,DmartSalesData[[#This Row],[profit]]&gt;500),"Good","Not Good")</f>
        <v>Not Good</v>
      </c>
      <c r="R6164" s="73">
        <f>YEAR(DmartSalesData[[#This Row],[order_date]])</f>
        <v>2023</v>
      </c>
      <c r="S6164" s="73"/>
    </row>
    <row r="6165" spans="1:19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 t="str">
        <f>IF(DmartSalesData[[#This Row],[sales]]&gt;4000,"High Category",IF(DmartSalesData[[#This Row],[sales]]&gt;2000,"Medium Category","Low Category"))</f>
        <v>Medium Category</v>
      </c>
      <c r="G6165" s="2">
        <v>0.49</v>
      </c>
      <c r="H6165" s="24">
        <f t="shared" si="192"/>
        <v>1149.7212999999999</v>
      </c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63" t="str">
        <f>IF(AND(DmartSalesData[[#This Row],[sales]]&gt;3000,DmartSalesData[[#This Row],[profit]]&gt;500),"Good","Not Good")</f>
        <v>Not Good</v>
      </c>
      <c r="R6165" s="73">
        <f>YEAR(DmartSalesData[[#This Row],[order_date]])</f>
        <v>2024</v>
      </c>
      <c r="S6165" s="73"/>
    </row>
    <row r="6166" spans="1:19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 t="str">
        <f>IF(DmartSalesData[[#This Row],[sales]]&gt;4000,"High Category",IF(DmartSalesData[[#This Row],[sales]]&gt;2000,"Medium Category","Low Category"))</f>
        <v>High Category</v>
      </c>
      <c r="G6166" s="2">
        <v>0.22</v>
      </c>
      <c r="H6166" s="24">
        <f t="shared" si="192"/>
        <v>992.14499999999998</v>
      </c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63" t="str">
        <f>IF(AND(DmartSalesData[[#This Row],[sales]]&gt;3000,DmartSalesData[[#This Row],[profit]]&gt;500),"Good","Not Good")</f>
        <v>Not Good</v>
      </c>
      <c r="R6166" s="73">
        <f>YEAR(DmartSalesData[[#This Row],[order_date]])</f>
        <v>2024</v>
      </c>
      <c r="S6166" s="73"/>
    </row>
    <row r="6167" spans="1:19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 t="str">
        <f>IF(DmartSalesData[[#This Row],[sales]]&gt;4000,"High Category",IF(DmartSalesData[[#This Row],[sales]]&gt;2000,"Medium Category","Low Category"))</f>
        <v>Medium Category</v>
      </c>
      <c r="G6167" s="2">
        <v>0.4</v>
      </c>
      <c r="H6167" s="24">
        <f t="shared" si="192"/>
        <v>1316.48</v>
      </c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63" t="str">
        <f>IF(AND(DmartSalesData[[#This Row],[sales]]&gt;3000,DmartSalesData[[#This Row],[profit]]&gt;500),"Good","Not Good")</f>
        <v>Not Good</v>
      </c>
      <c r="R6167" s="73">
        <f>YEAR(DmartSalesData[[#This Row],[order_date]])</f>
        <v>2024</v>
      </c>
      <c r="S6167" s="73"/>
    </row>
    <row r="6168" spans="1:19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 t="str">
        <f>IF(DmartSalesData[[#This Row],[sales]]&gt;4000,"High Category",IF(DmartSalesData[[#This Row],[sales]]&gt;2000,"Medium Category","Low Category"))</f>
        <v>Low Category</v>
      </c>
      <c r="G6168" s="2">
        <v>0.44</v>
      </c>
      <c r="H6168" s="24">
        <f t="shared" si="192"/>
        <v>165.1232</v>
      </c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63" t="str">
        <f>IF(AND(DmartSalesData[[#This Row],[sales]]&gt;3000,DmartSalesData[[#This Row],[profit]]&gt;500),"Good","Not Good")</f>
        <v>Not Good</v>
      </c>
      <c r="R6168" s="73">
        <f>YEAR(DmartSalesData[[#This Row],[order_date]])</f>
        <v>2023</v>
      </c>
      <c r="S6168" s="73"/>
    </row>
    <row r="6169" spans="1:19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 t="str">
        <f>IF(DmartSalesData[[#This Row],[sales]]&gt;4000,"High Category",IF(DmartSalesData[[#This Row],[sales]]&gt;2000,"Medium Category","Low Category"))</f>
        <v>High Category</v>
      </c>
      <c r="G6169" s="2">
        <v>0.02</v>
      </c>
      <c r="H6169" s="24">
        <f t="shared" si="192"/>
        <v>81.497600000000006</v>
      </c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63" t="str">
        <f>IF(AND(DmartSalesData[[#This Row],[sales]]&gt;3000,DmartSalesData[[#This Row],[profit]]&gt;500),"Good","Not Good")</f>
        <v>Good</v>
      </c>
      <c r="R6169" s="73">
        <f>YEAR(DmartSalesData[[#This Row],[order_date]])</f>
        <v>2023</v>
      </c>
      <c r="S6169" s="73"/>
    </row>
    <row r="6170" spans="1:19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 t="str">
        <f>IF(DmartSalesData[[#This Row],[sales]]&gt;4000,"High Category",IF(DmartSalesData[[#This Row],[sales]]&gt;2000,"Medium Category","Low Category"))</f>
        <v>High Category</v>
      </c>
      <c r="G6170" s="2">
        <v>0.13</v>
      </c>
      <c r="H6170" s="24">
        <f t="shared" si="192"/>
        <v>608.85110000000009</v>
      </c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63" t="str">
        <f>IF(AND(DmartSalesData[[#This Row],[sales]]&gt;3000,DmartSalesData[[#This Row],[profit]]&gt;500),"Good","Not Good")</f>
        <v>Good</v>
      </c>
      <c r="R6170" s="73">
        <f>YEAR(DmartSalesData[[#This Row],[order_date]])</f>
        <v>2023</v>
      </c>
      <c r="S6170" s="73"/>
    </row>
    <row r="6171" spans="1:19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 t="str">
        <f>IF(DmartSalesData[[#This Row],[sales]]&gt;4000,"High Category",IF(DmartSalesData[[#This Row],[sales]]&gt;2000,"Medium Category","Low Category"))</f>
        <v>High Category</v>
      </c>
      <c r="G6171" s="2">
        <v>0.44</v>
      </c>
      <c r="H6171" s="24">
        <f t="shared" si="192"/>
        <v>1832.2348</v>
      </c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63" t="str">
        <f>IF(AND(DmartSalesData[[#This Row],[sales]]&gt;3000,DmartSalesData[[#This Row],[profit]]&gt;500),"Good","Not Good")</f>
        <v>Not Good</v>
      </c>
      <c r="R6171" s="73">
        <f>YEAR(DmartSalesData[[#This Row],[order_date]])</f>
        <v>2024</v>
      </c>
      <c r="S6171" s="73"/>
    </row>
    <row r="6172" spans="1:19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 t="str">
        <f>IF(DmartSalesData[[#This Row],[sales]]&gt;4000,"High Category",IF(DmartSalesData[[#This Row],[sales]]&gt;2000,"Medium Category","Low Category"))</f>
        <v>Medium Category</v>
      </c>
      <c r="G6172" s="2">
        <v>0.19</v>
      </c>
      <c r="H6172" s="24">
        <f t="shared" si="192"/>
        <v>696.34050000000002</v>
      </c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63" t="str">
        <f>IF(AND(DmartSalesData[[#This Row],[sales]]&gt;3000,DmartSalesData[[#This Row],[profit]]&gt;500),"Good","Not Good")</f>
        <v>Good</v>
      </c>
      <c r="R6172" s="73">
        <f>YEAR(DmartSalesData[[#This Row],[order_date]])</f>
        <v>2024</v>
      </c>
      <c r="S6172" s="73"/>
    </row>
    <row r="6173" spans="1:19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 t="str">
        <f>IF(DmartSalesData[[#This Row],[sales]]&gt;4000,"High Category",IF(DmartSalesData[[#This Row],[sales]]&gt;2000,"Medium Category","Low Category"))</f>
        <v>Low Category</v>
      </c>
      <c r="G6173" s="2">
        <v>0.14000000000000001</v>
      </c>
      <c r="H6173" s="24">
        <f t="shared" si="192"/>
        <v>116.98260000000002</v>
      </c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63" t="str">
        <f>IF(AND(DmartSalesData[[#This Row],[sales]]&gt;3000,DmartSalesData[[#This Row],[profit]]&gt;500),"Good","Not Good")</f>
        <v>Not Good</v>
      </c>
      <c r="R6173" s="73">
        <f>YEAR(DmartSalesData[[#This Row],[order_date]])</f>
        <v>2024</v>
      </c>
      <c r="S6173" s="73"/>
    </row>
    <row r="6174" spans="1:19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 t="str">
        <f>IF(DmartSalesData[[#This Row],[sales]]&gt;4000,"High Category",IF(DmartSalesData[[#This Row],[sales]]&gt;2000,"Medium Category","Low Category"))</f>
        <v>Low Category</v>
      </c>
      <c r="G6174" s="2">
        <v>0.14000000000000001</v>
      </c>
      <c r="H6174" s="24">
        <f t="shared" si="192"/>
        <v>253.41400000000002</v>
      </c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63" t="str">
        <f>IF(AND(DmartSalesData[[#This Row],[sales]]&gt;3000,DmartSalesData[[#This Row],[profit]]&gt;500),"Good","Not Good")</f>
        <v>Not Good</v>
      </c>
      <c r="R6174" s="73">
        <f>YEAR(DmartSalesData[[#This Row],[order_date]])</f>
        <v>2023</v>
      </c>
      <c r="S6174" s="73"/>
    </row>
    <row r="6175" spans="1:19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 t="str">
        <f>IF(DmartSalesData[[#This Row],[sales]]&gt;4000,"High Category",IF(DmartSalesData[[#This Row],[sales]]&gt;2000,"Medium Category","Low Category"))</f>
        <v>Medium Category</v>
      </c>
      <c r="G6175" s="2">
        <v>0.19</v>
      </c>
      <c r="H6175" s="24">
        <f t="shared" si="192"/>
        <v>545.28289999999993</v>
      </c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63" t="str">
        <f>IF(AND(DmartSalesData[[#This Row],[sales]]&gt;3000,DmartSalesData[[#This Row],[profit]]&gt;500),"Good","Not Good")</f>
        <v>Not Good</v>
      </c>
      <c r="R6175" s="73">
        <f>YEAR(DmartSalesData[[#This Row],[order_date]])</f>
        <v>2024</v>
      </c>
      <c r="S6175" s="73"/>
    </row>
    <row r="6176" spans="1:19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 t="str">
        <f>IF(DmartSalesData[[#This Row],[sales]]&gt;4000,"High Category",IF(DmartSalesData[[#This Row],[sales]]&gt;2000,"Medium Category","Low Category"))</f>
        <v>Low Category</v>
      </c>
      <c r="G6176" s="2">
        <v>0.12</v>
      </c>
      <c r="H6176" s="24">
        <f t="shared" si="192"/>
        <v>57.194400000000002</v>
      </c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63" t="str">
        <f>IF(AND(DmartSalesData[[#This Row],[sales]]&gt;3000,DmartSalesData[[#This Row],[profit]]&gt;500),"Good","Not Good")</f>
        <v>Not Good</v>
      </c>
      <c r="R6176" s="73">
        <f>YEAR(DmartSalesData[[#This Row],[order_date]])</f>
        <v>2024</v>
      </c>
      <c r="S6176" s="73"/>
    </row>
    <row r="6177" spans="1:19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 t="str">
        <f>IF(DmartSalesData[[#This Row],[sales]]&gt;4000,"High Category",IF(DmartSalesData[[#This Row],[sales]]&gt;2000,"Medium Category","Low Category"))</f>
        <v>Low Category</v>
      </c>
      <c r="G6177" s="2">
        <v>0</v>
      </c>
      <c r="H6177" s="24">
        <f t="shared" si="192"/>
        <v>0</v>
      </c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63" t="str">
        <f>IF(AND(DmartSalesData[[#This Row],[sales]]&gt;3000,DmartSalesData[[#This Row],[profit]]&gt;500),"Good","Not Good")</f>
        <v>Not Good</v>
      </c>
      <c r="R6177" s="73">
        <f>YEAR(DmartSalesData[[#This Row],[order_date]])</f>
        <v>2023</v>
      </c>
      <c r="S6177" s="73"/>
    </row>
    <row r="6178" spans="1:19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 t="str">
        <f>IF(DmartSalesData[[#This Row],[sales]]&gt;4000,"High Category",IF(DmartSalesData[[#This Row],[sales]]&gt;2000,"Medium Category","Low Category"))</f>
        <v>High Category</v>
      </c>
      <c r="G6178" s="2">
        <v>0.09</v>
      </c>
      <c r="H6178" s="24">
        <f t="shared" si="192"/>
        <v>421.00560000000002</v>
      </c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63" t="str">
        <f>IF(AND(DmartSalesData[[#This Row],[sales]]&gt;3000,DmartSalesData[[#This Row],[profit]]&gt;500),"Good","Not Good")</f>
        <v>Good</v>
      </c>
      <c r="R6178" s="73">
        <f>YEAR(DmartSalesData[[#This Row],[order_date]])</f>
        <v>2024</v>
      </c>
      <c r="S6178" s="73"/>
    </row>
    <row r="6179" spans="1:19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 t="str">
        <f>IF(DmartSalesData[[#This Row],[sales]]&gt;4000,"High Category",IF(DmartSalesData[[#This Row],[sales]]&gt;2000,"Medium Category","Low Category"))</f>
        <v>Medium Category</v>
      </c>
      <c r="G6179" s="2">
        <v>0.44</v>
      </c>
      <c r="H6179" s="24">
        <f t="shared" si="192"/>
        <v>1559.0036</v>
      </c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63" t="str">
        <f>IF(AND(DmartSalesData[[#This Row],[sales]]&gt;3000,DmartSalesData[[#This Row],[profit]]&gt;500),"Good","Not Good")</f>
        <v>Good</v>
      </c>
      <c r="R6179" s="73">
        <f>YEAR(DmartSalesData[[#This Row],[order_date]])</f>
        <v>2024</v>
      </c>
      <c r="S6179" s="73"/>
    </row>
    <row r="6180" spans="1:19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 t="str">
        <f>IF(DmartSalesData[[#This Row],[sales]]&gt;4000,"High Category",IF(DmartSalesData[[#This Row],[sales]]&gt;2000,"Medium Category","Low Category"))</f>
        <v>Low Category</v>
      </c>
      <c r="G6180" s="2">
        <v>0.04</v>
      </c>
      <c r="H6180" s="24">
        <f t="shared" si="192"/>
        <v>57.917200000000001</v>
      </c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63" t="str">
        <f>IF(AND(DmartSalesData[[#This Row],[sales]]&gt;3000,DmartSalesData[[#This Row],[profit]]&gt;500),"Good","Not Good")</f>
        <v>Not Good</v>
      </c>
      <c r="R6180" s="73">
        <f>YEAR(DmartSalesData[[#This Row],[order_date]])</f>
        <v>2023</v>
      </c>
      <c r="S6180" s="73"/>
    </row>
    <row r="6181" spans="1:19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 t="str">
        <f>IF(DmartSalesData[[#This Row],[sales]]&gt;4000,"High Category",IF(DmartSalesData[[#This Row],[sales]]&gt;2000,"Medium Category","Low Category"))</f>
        <v>Low Category</v>
      </c>
      <c r="G6181" s="2">
        <v>0.21</v>
      </c>
      <c r="H6181" s="24">
        <f t="shared" si="192"/>
        <v>357.85469999999998</v>
      </c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63" t="str">
        <f>IF(AND(DmartSalesData[[#This Row],[sales]]&gt;3000,DmartSalesData[[#This Row],[profit]]&gt;500),"Good","Not Good")</f>
        <v>Not Good</v>
      </c>
      <c r="R6181" s="73">
        <f>YEAR(DmartSalesData[[#This Row],[order_date]])</f>
        <v>2024</v>
      </c>
      <c r="S6181" s="73"/>
    </row>
    <row r="6182" spans="1:19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 t="str">
        <f>IF(DmartSalesData[[#This Row],[sales]]&gt;4000,"High Category",IF(DmartSalesData[[#This Row],[sales]]&gt;2000,"Medium Category","Low Category"))</f>
        <v>Low Category</v>
      </c>
      <c r="G6182" s="2">
        <v>0.23</v>
      </c>
      <c r="H6182" s="24">
        <f t="shared" si="192"/>
        <v>456.25100000000003</v>
      </c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63" t="str">
        <f>IF(AND(DmartSalesData[[#This Row],[sales]]&gt;3000,DmartSalesData[[#This Row],[profit]]&gt;500),"Good","Not Good")</f>
        <v>Not Good</v>
      </c>
      <c r="R6182" s="73">
        <f>YEAR(DmartSalesData[[#This Row],[order_date]])</f>
        <v>2023</v>
      </c>
      <c r="S6182" s="73"/>
    </row>
    <row r="6183" spans="1:19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 t="str">
        <f>IF(DmartSalesData[[#This Row],[sales]]&gt;4000,"High Category",IF(DmartSalesData[[#This Row],[sales]]&gt;2000,"Medium Category","Low Category"))</f>
        <v>Low Category</v>
      </c>
      <c r="G6183" s="2">
        <v>0.39</v>
      </c>
      <c r="H6183" s="24">
        <f t="shared" si="192"/>
        <v>182.4615</v>
      </c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63" t="str">
        <f>IF(AND(DmartSalesData[[#This Row],[sales]]&gt;3000,DmartSalesData[[#This Row],[profit]]&gt;500),"Good","Not Good")</f>
        <v>Not Good</v>
      </c>
      <c r="R6183" s="73">
        <f>YEAR(DmartSalesData[[#This Row],[order_date]])</f>
        <v>2023</v>
      </c>
      <c r="S6183" s="73"/>
    </row>
    <row r="6184" spans="1:19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 t="str">
        <f>IF(DmartSalesData[[#This Row],[sales]]&gt;4000,"High Category",IF(DmartSalesData[[#This Row],[sales]]&gt;2000,"Medium Category","Low Category"))</f>
        <v>Medium Category</v>
      </c>
      <c r="G6184" s="2">
        <v>0.13</v>
      </c>
      <c r="H6184" s="24">
        <f t="shared" si="192"/>
        <v>483.85609999999997</v>
      </c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63" t="str">
        <f>IF(AND(DmartSalesData[[#This Row],[sales]]&gt;3000,DmartSalesData[[#This Row],[profit]]&gt;500),"Good","Not Good")</f>
        <v>Good</v>
      </c>
      <c r="R6184" s="73">
        <f>YEAR(DmartSalesData[[#This Row],[order_date]])</f>
        <v>2023</v>
      </c>
      <c r="S6184" s="73"/>
    </row>
    <row r="6185" spans="1:19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 t="str">
        <f>IF(DmartSalesData[[#This Row],[sales]]&gt;4000,"High Category",IF(DmartSalesData[[#This Row],[sales]]&gt;2000,"Medium Category","Low Category"))</f>
        <v>Low Category</v>
      </c>
      <c r="G6185" s="2">
        <v>0.15</v>
      </c>
      <c r="H6185" s="24">
        <f t="shared" si="192"/>
        <v>144.9735</v>
      </c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63" t="str">
        <f>IF(AND(DmartSalesData[[#This Row],[sales]]&gt;3000,DmartSalesData[[#This Row],[profit]]&gt;500),"Good","Not Good")</f>
        <v>Not Good</v>
      </c>
      <c r="R6185" s="73">
        <f>YEAR(DmartSalesData[[#This Row],[order_date]])</f>
        <v>2023</v>
      </c>
      <c r="S6185" s="73"/>
    </row>
    <row r="6186" spans="1:19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 t="str">
        <f>IF(DmartSalesData[[#This Row],[sales]]&gt;4000,"High Category",IF(DmartSalesData[[#This Row],[sales]]&gt;2000,"Medium Category","Low Category"))</f>
        <v>High Category</v>
      </c>
      <c r="G6186" s="2">
        <v>0.01</v>
      </c>
      <c r="H6186" s="24">
        <f t="shared" si="192"/>
        <v>40.450900000000004</v>
      </c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63" t="str">
        <f>IF(AND(DmartSalesData[[#This Row],[sales]]&gt;3000,DmartSalesData[[#This Row],[profit]]&gt;500),"Good","Not Good")</f>
        <v>Good</v>
      </c>
      <c r="R6186" s="73">
        <f>YEAR(DmartSalesData[[#This Row],[order_date]])</f>
        <v>2024</v>
      </c>
      <c r="S6186" s="73"/>
    </row>
    <row r="6187" spans="1:19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 t="str">
        <f>IF(DmartSalesData[[#This Row],[sales]]&gt;4000,"High Category",IF(DmartSalesData[[#This Row],[sales]]&gt;2000,"Medium Category","Low Category"))</f>
        <v>High Category</v>
      </c>
      <c r="G6187" s="2">
        <v>0.45</v>
      </c>
      <c r="H6187" s="24">
        <f t="shared" si="192"/>
        <v>1910.1465000000003</v>
      </c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63" t="str">
        <f>IF(AND(DmartSalesData[[#This Row],[sales]]&gt;3000,DmartSalesData[[#This Row],[profit]]&gt;500),"Good","Not Good")</f>
        <v>Not Good</v>
      </c>
      <c r="R6187" s="73">
        <f>YEAR(DmartSalesData[[#This Row],[order_date]])</f>
        <v>2023</v>
      </c>
      <c r="S6187" s="73"/>
    </row>
    <row r="6188" spans="1:19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 t="str">
        <f>IF(DmartSalesData[[#This Row],[sales]]&gt;4000,"High Category",IF(DmartSalesData[[#This Row],[sales]]&gt;2000,"Medium Category","Low Category"))</f>
        <v>Medium Category</v>
      </c>
      <c r="G6188" s="2">
        <v>0.34</v>
      </c>
      <c r="H6188" s="24">
        <f t="shared" si="192"/>
        <v>1097.6322</v>
      </c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63" t="str">
        <f>IF(AND(DmartSalesData[[#This Row],[sales]]&gt;3000,DmartSalesData[[#This Row],[profit]]&gt;500),"Good","Not Good")</f>
        <v>Not Good</v>
      </c>
      <c r="R6188" s="73">
        <f>YEAR(DmartSalesData[[#This Row],[order_date]])</f>
        <v>2024</v>
      </c>
      <c r="S6188" s="73"/>
    </row>
    <row r="6189" spans="1:19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 t="str">
        <f>IF(DmartSalesData[[#This Row],[sales]]&gt;4000,"High Category",IF(DmartSalesData[[#This Row],[sales]]&gt;2000,"Medium Category","Low Category"))</f>
        <v>Medium Category</v>
      </c>
      <c r="G6189" s="2">
        <v>0.13</v>
      </c>
      <c r="H6189" s="24">
        <f t="shared" si="192"/>
        <v>503.39769999999999</v>
      </c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63" t="str">
        <f>IF(AND(DmartSalesData[[#This Row],[sales]]&gt;3000,DmartSalesData[[#This Row],[profit]]&gt;500),"Good","Not Good")</f>
        <v>Good</v>
      </c>
      <c r="R6189" s="73">
        <f>YEAR(DmartSalesData[[#This Row],[order_date]])</f>
        <v>2024</v>
      </c>
      <c r="S6189" s="73"/>
    </row>
    <row r="6190" spans="1:19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 t="str">
        <f>IF(DmartSalesData[[#This Row],[sales]]&gt;4000,"High Category",IF(DmartSalesData[[#This Row],[sales]]&gt;2000,"Medium Category","Low Category"))</f>
        <v>Low Category</v>
      </c>
      <c r="G6190" s="2">
        <v>0.44</v>
      </c>
      <c r="H6190" s="24">
        <f t="shared" si="192"/>
        <v>414.47559999999999</v>
      </c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63" t="str">
        <f>IF(AND(DmartSalesData[[#This Row],[sales]]&gt;3000,DmartSalesData[[#This Row],[profit]]&gt;500),"Good","Not Good")</f>
        <v>Not Good</v>
      </c>
      <c r="R6190" s="73">
        <f>YEAR(DmartSalesData[[#This Row],[order_date]])</f>
        <v>2023</v>
      </c>
      <c r="S6190" s="73"/>
    </row>
    <row r="6191" spans="1:19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 t="str">
        <f>IF(DmartSalesData[[#This Row],[sales]]&gt;4000,"High Category",IF(DmartSalesData[[#This Row],[sales]]&gt;2000,"Medium Category","Low Category"))</f>
        <v>Medium Category</v>
      </c>
      <c r="G6191" s="2">
        <v>0.04</v>
      </c>
      <c r="H6191" s="24">
        <f t="shared" si="192"/>
        <v>116.884</v>
      </c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63" t="str">
        <f>IF(AND(DmartSalesData[[#This Row],[sales]]&gt;3000,DmartSalesData[[#This Row],[profit]]&gt;500),"Good","Not Good")</f>
        <v>Not Good</v>
      </c>
      <c r="R6191" s="73">
        <f>YEAR(DmartSalesData[[#This Row],[order_date]])</f>
        <v>2023</v>
      </c>
      <c r="S6191" s="73"/>
    </row>
    <row r="6192" spans="1:19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 t="str">
        <f>IF(DmartSalesData[[#This Row],[sales]]&gt;4000,"High Category",IF(DmartSalesData[[#This Row],[sales]]&gt;2000,"Medium Category","Low Category"))</f>
        <v>Medium Category</v>
      </c>
      <c r="G6192" s="2">
        <v>0.18</v>
      </c>
      <c r="H6192" s="24">
        <f t="shared" si="192"/>
        <v>614.93759999999997</v>
      </c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63" t="str">
        <f>IF(AND(DmartSalesData[[#This Row],[sales]]&gt;3000,DmartSalesData[[#This Row],[profit]]&gt;500),"Good","Not Good")</f>
        <v>Not Good</v>
      </c>
      <c r="R6192" s="73">
        <f>YEAR(DmartSalesData[[#This Row],[order_date]])</f>
        <v>2023</v>
      </c>
      <c r="S6192" s="73"/>
    </row>
    <row r="6193" spans="1:19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 t="str">
        <f>IF(DmartSalesData[[#This Row],[sales]]&gt;4000,"High Category",IF(DmartSalesData[[#This Row],[sales]]&gt;2000,"Medium Category","Low Category"))</f>
        <v>Medium Category</v>
      </c>
      <c r="G6193" s="2">
        <v>0.28000000000000003</v>
      </c>
      <c r="H6193" s="24">
        <f t="shared" si="192"/>
        <v>935.66200000000015</v>
      </c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63" t="str">
        <f>IF(AND(DmartSalesData[[#This Row],[sales]]&gt;3000,DmartSalesData[[#This Row],[profit]]&gt;500),"Good","Not Good")</f>
        <v>Good</v>
      </c>
      <c r="R6193" s="73">
        <f>YEAR(DmartSalesData[[#This Row],[order_date]])</f>
        <v>2024</v>
      </c>
      <c r="S6193" s="73"/>
    </row>
    <row r="6194" spans="1:19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 t="str">
        <f>IF(DmartSalesData[[#This Row],[sales]]&gt;4000,"High Category",IF(DmartSalesData[[#This Row],[sales]]&gt;2000,"Medium Category","Low Category"))</f>
        <v>Low Category</v>
      </c>
      <c r="G6194" s="2">
        <v>0.25</v>
      </c>
      <c r="H6194" s="24">
        <f t="shared" si="192"/>
        <v>168.68</v>
      </c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63" t="str">
        <f>IF(AND(DmartSalesData[[#This Row],[sales]]&gt;3000,DmartSalesData[[#This Row],[profit]]&gt;500),"Good","Not Good")</f>
        <v>Not Good</v>
      </c>
      <c r="R6194" s="73">
        <f>YEAR(DmartSalesData[[#This Row],[order_date]])</f>
        <v>2023</v>
      </c>
      <c r="S6194" s="73"/>
    </row>
    <row r="6195" spans="1:19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 t="str">
        <f>IF(DmartSalesData[[#This Row],[sales]]&gt;4000,"High Category",IF(DmartSalesData[[#This Row],[sales]]&gt;2000,"Medium Category","Low Category"))</f>
        <v>Low Category</v>
      </c>
      <c r="G6195" s="2">
        <v>0.33</v>
      </c>
      <c r="H6195" s="24">
        <f t="shared" si="192"/>
        <v>589.86509999999998</v>
      </c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63" t="str">
        <f>IF(AND(DmartSalesData[[#This Row],[sales]]&gt;3000,DmartSalesData[[#This Row],[profit]]&gt;500),"Good","Not Good")</f>
        <v>Not Good</v>
      </c>
      <c r="R6195" s="73">
        <f>YEAR(DmartSalesData[[#This Row],[order_date]])</f>
        <v>2023</v>
      </c>
      <c r="S6195" s="73"/>
    </row>
    <row r="6196" spans="1:19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 t="str">
        <f>IF(DmartSalesData[[#This Row],[sales]]&gt;4000,"High Category",IF(DmartSalesData[[#This Row],[sales]]&gt;2000,"Medium Category","Low Category"))</f>
        <v>Low Category</v>
      </c>
      <c r="G6196" s="2">
        <v>0.15</v>
      </c>
      <c r="H6196" s="24">
        <f t="shared" si="192"/>
        <v>253.90199999999999</v>
      </c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63" t="str">
        <f>IF(AND(DmartSalesData[[#This Row],[sales]]&gt;3000,DmartSalesData[[#This Row],[profit]]&gt;500),"Good","Not Good")</f>
        <v>Not Good</v>
      </c>
      <c r="R6196" s="73">
        <f>YEAR(DmartSalesData[[#This Row],[order_date]])</f>
        <v>2024</v>
      </c>
      <c r="S6196" s="73"/>
    </row>
    <row r="6197" spans="1:19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 t="str">
        <f>IF(DmartSalesData[[#This Row],[sales]]&gt;4000,"High Category",IF(DmartSalesData[[#This Row],[sales]]&gt;2000,"Medium Category","Low Category"))</f>
        <v>Medium Category</v>
      </c>
      <c r="G6197" s="2">
        <v>0.38</v>
      </c>
      <c r="H6197" s="24">
        <f t="shared" si="192"/>
        <v>1104.0444</v>
      </c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63" t="str">
        <f>IF(AND(DmartSalesData[[#This Row],[sales]]&gt;3000,DmartSalesData[[#This Row],[profit]]&gt;500),"Good","Not Good")</f>
        <v>Not Good</v>
      </c>
      <c r="R6197" s="73">
        <f>YEAR(DmartSalesData[[#This Row],[order_date]])</f>
        <v>2023</v>
      </c>
      <c r="S6197" s="73"/>
    </row>
    <row r="6198" spans="1:19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 t="str">
        <f>IF(DmartSalesData[[#This Row],[sales]]&gt;4000,"High Category",IF(DmartSalesData[[#This Row],[sales]]&gt;2000,"Medium Category","Low Category"))</f>
        <v>Medium Category</v>
      </c>
      <c r="G6198" s="2">
        <v>0.2</v>
      </c>
      <c r="H6198" s="24">
        <f t="shared" si="192"/>
        <v>769.93200000000002</v>
      </c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63" t="str">
        <f>IF(AND(DmartSalesData[[#This Row],[sales]]&gt;3000,DmartSalesData[[#This Row],[profit]]&gt;500),"Good","Not Good")</f>
        <v>Not Good</v>
      </c>
      <c r="R6198" s="73">
        <f>YEAR(DmartSalesData[[#This Row],[order_date]])</f>
        <v>2024</v>
      </c>
      <c r="S6198" s="73"/>
    </row>
    <row r="6199" spans="1:19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 t="str">
        <f>IF(DmartSalesData[[#This Row],[sales]]&gt;4000,"High Category",IF(DmartSalesData[[#This Row],[sales]]&gt;2000,"Medium Category","Low Category"))</f>
        <v>Medium Category</v>
      </c>
      <c r="G6199" s="2">
        <v>0.06</v>
      </c>
      <c r="H6199" s="24">
        <f t="shared" si="192"/>
        <v>173.7534</v>
      </c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63" t="str">
        <f>IF(AND(DmartSalesData[[#This Row],[sales]]&gt;3000,DmartSalesData[[#This Row],[profit]]&gt;500),"Good","Not Good")</f>
        <v>Not Good</v>
      </c>
      <c r="R6199" s="73">
        <f>YEAR(DmartSalesData[[#This Row],[order_date]])</f>
        <v>2024</v>
      </c>
      <c r="S6199" s="73"/>
    </row>
    <row r="6200" spans="1:19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 t="str">
        <f>IF(DmartSalesData[[#This Row],[sales]]&gt;4000,"High Category",IF(DmartSalesData[[#This Row],[sales]]&gt;2000,"Medium Category","Low Category"))</f>
        <v>Medium Category</v>
      </c>
      <c r="G6200" s="2">
        <v>0.37</v>
      </c>
      <c r="H6200" s="24">
        <f t="shared" si="192"/>
        <v>1405.5005000000001</v>
      </c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63" t="str">
        <f>IF(AND(DmartSalesData[[#This Row],[sales]]&gt;3000,DmartSalesData[[#This Row],[profit]]&gt;500),"Good","Not Good")</f>
        <v>Good</v>
      </c>
      <c r="R6200" s="73">
        <f>YEAR(DmartSalesData[[#This Row],[order_date]])</f>
        <v>2023</v>
      </c>
      <c r="S6200" s="73"/>
    </row>
    <row r="6201" spans="1:19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 t="str">
        <f>IF(DmartSalesData[[#This Row],[sales]]&gt;4000,"High Category",IF(DmartSalesData[[#This Row],[sales]]&gt;2000,"Medium Category","Low Category"))</f>
        <v>Low Category</v>
      </c>
      <c r="G6201" s="2">
        <v>0.46</v>
      </c>
      <c r="H6201" s="24">
        <f t="shared" si="192"/>
        <v>269.07240000000002</v>
      </c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63" t="str">
        <f>IF(AND(DmartSalesData[[#This Row],[sales]]&gt;3000,DmartSalesData[[#This Row],[profit]]&gt;500),"Good","Not Good")</f>
        <v>Not Good</v>
      </c>
      <c r="R6201" s="73">
        <f>YEAR(DmartSalesData[[#This Row],[order_date]])</f>
        <v>2023</v>
      </c>
      <c r="S6201" s="73"/>
    </row>
    <row r="6202" spans="1:19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 t="str">
        <f>IF(DmartSalesData[[#This Row],[sales]]&gt;4000,"High Category",IF(DmartSalesData[[#This Row],[sales]]&gt;2000,"Medium Category","Low Category"))</f>
        <v>High Category</v>
      </c>
      <c r="G6202" s="2">
        <v>0.18</v>
      </c>
      <c r="H6202" s="24">
        <f t="shared" si="192"/>
        <v>792.51840000000004</v>
      </c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63" t="str">
        <f>IF(AND(DmartSalesData[[#This Row],[sales]]&gt;3000,DmartSalesData[[#This Row],[profit]]&gt;500),"Good","Not Good")</f>
        <v>Not Good</v>
      </c>
      <c r="R6202" s="73">
        <f>YEAR(DmartSalesData[[#This Row],[order_date]])</f>
        <v>2023</v>
      </c>
      <c r="S6202" s="73"/>
    </row>
    <row r="6203" spans="1:19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 t="str">
        <f>IF(DmartSalesData[[#This Row],[sales]]&gt;4000,"High Category",IF(DmartSalesData[[#This Row],[sales]]&gt;2000,"Medium Category","Low Category"))</f>
        <v>Medium Category</v>
      </c>
      <c r="G6203" s="2">
        <v>0.28999999999999998</v>
      </c>
      <c r="H6203" s="24">
        <f t="shared" si="192"/>
        <v>791.53179999999998</v>
      </c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63" t="str">
        <f>IF(AND(DmartSalesData[[#This Row],[sales]]&gt;3000,DmartSalesData[[#This Row],[profit]]&gt;500),"Good","Not Good")</f>
        <v>Not Good</v>
      </c>
      <c r="R6203" s="73">
        <f>YEAR(DmartSalesData[[#This Row],[order_date]])</f>
        <v>2023</v>
      </c>
      <c r="S6203" s="73"/>
    </row>
    <row r="6204" spans="1:19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 t="str">
        <f>IF(DmartSalesData[[#This Row],[sales]]&gt;4000,"High Category",IF(DmartSalesData[[#This Row],[sales]]&gt;2000,"Medium Category","Low Category"))</f>
        <v>Low Category</v>
      </c>
      <c r="G6204" s="2">
        <v>0.34</v>
      </c>
      <c r="H6204" s="24">
        <f t="shared" si="192"/>
        <v>96.471600000000009</v>
      </c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63" t="str">
        <f>IF(AND(DmartSalesData[[#This Row],[sales]]&gt;3000,DmartSalesData[[#This Row],[profit]]&gt;500),"Good","Not Good")</f>
        <v>Not Good</v>
      </c>
      <c r="R6204" s="73">
        <f>YEAR(DmartSalesData[[#This Row],[order_date]])</f>
        <v>2024</v>
      </c>
      <c r="S6204" s="73"/>
    </row>
    <row r="6205" spans="1:19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 t="str">
        <f>IF(DmartSalesData[[#This Row],[sales]]&gt;4000,"High Category",IF(DmartSalesData[[#This Row],[sales]]&gt;2000,"Medium Category","Low Category"))</f>
        <v>Medium Category</v>
      </c>
      <c r="G6205" s="2">
        <v>0.42</v>
      </c>
      <c r="H6205" s="24">
        <f t="shared" si="192"/>
        <v>1365.7307999999998</v>
      </c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63" t="str">
        <f>IF(AND(DmartSalesData[[#This Row],[sales]]&gt;3000,DmartSalesData[[#This Row],[profit]]&gt;500),"Good","Not Good")</f>
        <v>Good</v>
      </c>
      <c r="R6205" s="73">
        <f>YEAR(DmartSalesData[[#This Row],[order_date]])</f>
        <v>2023</v>
      </c>
      <c r="S6205" s="73"/>
    </row>
    <row r="6206" spans="1:19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 t="str">
        <f>IF(DmartSalesData[[#This Row],[sales]]&gt;4000,"High Category",IF(DmartSalesData[[#This Row],[sales]]&gt;2000,"Medium Category","Low Category"))</f>
        <v>Medium Category</v>
      </c>
      <c r="G6206" s="2">
        <v>0.1</v>
      </c>
      <c r="H6206" s="24">
        <f t="shared" si="192"/>
        <v>263.5</v>
      </c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63" t="str">
        <f>IF(AND(DmartSalesData[[#This Row],[sales]]&gt;3000,DmartSalesData[[#This Row],[profit]]&gt;500),"Good","Not Good")</f>
        <v>Not Good</v>
      </c>
      <c r="R6206" s="73">
        <f>YEAR(DmartSalesData[[#This Row],[order_date]])</f>
        <v>2023</v>
      </c>
      <c r="S6206" s="73"/>
    </row>
    <row r="6207" spans="1:19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 t="str">
        <f>IF(DmartSalesData[[#This Row],[sales]]&gt;4000,"High Category",IF(DmartSalesData[[#This Row],[sales]]&gt;2000,"Medium Category","Low Category"))</f>
        <v>Low Category</v>
      </c>
      <c r="G6207" s="2">
        <v>0.28000000000000003</v>
      </c>
      <c r="H6207" s="24">
        <f t="shared" si="192"/>
        <v>330.34680000000003</v>
      </c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63" t="str">
        <f>IF(AND(DmartSalesData[[#This Row],[sales]]&gt;3000,DmartSalesData[[#This Row],[profit]]&gt;500),"Good","Not Good")</f>
        <v>Not Good</v>
      </c>
      <c r="R6207" s="73">
        <f>YEAR(DmartSalesData[[#This Row],[order_date]])</f>
        <v>2024</v>
      </c>
      <c r="S6207" s="73"/>
    </row>
    <row r="6208" spans="1:19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 t="str">
        <f>IF(DmartSalesData[[#This Row],[sales]]&gt;4000,"High Category",IF(DmartSalesData[[#This Row],[sales]]&gt;2000,"Medium Category","Low Category"))</f>
        <v>Medium Category</v>
      </c>
      <c r="G6208" s="2">
        <v>0.37</v>
      </c>
      <c r="H6208" s="24">
        <f t="shared" si="192"/>
        <v>1422.9015999999999</v>
      </c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63" t="str">
        <f>IF(AND(DmartSalesData[[#This Row],[sales]]&gt;3000,DmartSalesData[[#This Row],[profit]]&gt;500),"Good","Not Good")</f>
        <v>Not Good</v>
      </c>
      <c r="R6208" s="73">
        <f>YEAR(DmartSalesData[[#This Row],[order_date]])</f>
        <v>2024</v>
      </c>
      <c r="S6208" s="73"/>
    </row>
    <row r="6209" spans="1:19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 t="str">
        <f>IF(DmartSalesData[[#This Row],[sales]]&gt;4000,"High Category",IF(DmartSalesData[[#This Row],[sales]]&gt;2000,"Medium Category","Low Category"))</f>
        <v>High Category</v>
      </c>
      <c r="G6209" s="2">
        <v>0.1</v>
      </c>
      <c r="H6209" s="24">
        <f t="shared" si="192"/>
        <v>467.44799999999998</v>
      </c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63" t="str">
        <f>IF(AND(DmartSalesData[[#This Row],[sales]]&gt;3000,DmartSalesData[[#This Row],[profit]]&gt;500),"Good","Not Good")</f>
        <v>Good</v>
      </c>
      <c r="R6209" s="73">
        <f>YEAR(DmartSalesData[[#This Row],[order_date]])</f>
        <v>2023</v>
      </c>
      <c r="S6209" s="73"/>
    </row>
    <row r="6210" spans="1:19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 t="str">
        <f>IF(DmartSalesData[[#This Row],[sales]]&gt;4000,"High Category",IF(DmartSalesData[[#This Row],[sales]]&gt;2000,"Medium Category","Low Category"))</f>
        <v>Low Category</v>
      </c>
      <c r="G6210" s="2">
        <v>0.24</v>
      </c>
      <c r="H6210" s="24">
        <f t="shared" ref="H6210:H6273" si="194">E6210*G6210</f>
        <v>403.476</v>
      </c>
      <c r="I6210" s="2">
        <f t="shared" ref="I6210:I6273" si="195">E6210-H6210</f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63" t="str">
        <f>IF(AND(DmartSalesData[[#This Row],[sales]]&gt;3000,DmartSalesData[[#This Row],[profit]]&gt;500),"Good","Not Good")</f>
        <v>Not Good</v>
      </c>
      <c r="R6210" s="73">
        <f>YEAR(DmartSalesData[[#This Row],[order_date]])</f>
        <v>2023</v>
      </c>
      <c r="S6210" s="73"/>
    </row>
    <row r="6211" spans="1:19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 t="str">
        <f>IF(DmartSalesData[[#This Row],[sales]]&gt;4000,"High Category",IF(DmartSalesData[[#This Row],[sales]]&gt;2000,"Medium Category","Low Category"))</f>
        <v>Medium Category</v>
      </c>
      <c r="G6211" s="2">
        <v>0.23</v>
      </c>
      <c r="H6211" s="24">
        <f t="shared" si="194"/>
        <v>579.64370000000008</v>
      </c>
      <c r="I6211" s="2">
        <f t="shared" si="195"/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63" t="str">
        <f>IF(AND(DmartSalesData[[#This Row],[sales]]&gt;3000,DmartSalesData[[#This Row],[profit]]&gt;500),"Good","Not Good")</f>
        <v>Not Good</v>
      </c>
      <c r="R6211" s="73">
        <f>YEAR(DmartSalesData[[#This Row],[order_date]])</f>
        <v>2024</v>
      </c>
      <c r="S6211" s="73"/>
    </row>
    <row r="6212" spans="1:19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 t="str">
        <f>IF(DmartSalesData[[#This Row],[sales]]&gt;4000,"High Category",IF(DmartSalesData[[#This Row],[sales]]&gt;2000,"Medium Category","Low Category"))</f>
        <v>Low Category</v>
      </c>
      <c r="G6212" s="2">
        <v>0.42</v>
      </c>
      <c r="H6212" s="24">
        <f t="shared" si="194"/>
        <v>305.78519999999997</v>
      </c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63" t="str">
        <f>IF(AND(DmartSalesData[[#This Row],[sales]]&gt;3000,DmartSalesData[[#This Row],[profit]]&gt;500),"Good","Not Good")</f>
        <v>Not Good</v>
      </c>
      <c r="R6212" s="73">
        <f>YEAR(DmartSalesData[[#This Row],[order_date]])</f>
        <v>2024</v>
      </c>
      <c r="S6212" s="73"/>
    </row>
    <row r="6213" spans="1:19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 t="str">
        <f>IF(DmartSalesData[[#This Row],[sales]]&gt;4000,"High Category",IF(DmartSalesData[[#This Row],[sales]]&gt;2000,"Medium Category","Low Category"))</f>
        <v>High Category</v>
      </c>
      <c r="G6213" s="2">
        <v>0.39</v>
      </c>
      <c r="H6213" s="24">
        <f t="shared" si="194"/>
        <v>1815.8478000000002</v>
      </c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63" t="str">
        <f>IF(AND(DmartSalesData[[#This Row],[sales]]&gt;3000,DmartSalesData[[#This Row],[profit]]&gt;500),"Good","Not Good")</f>
        <v>Not Good</v>
      </c>
      <c r="R6213" s="73">
        <f>YEAR(DmartSalesData[[#This Row],[order_date]])</f>
        <v>2024</v>
      </c>
      <c r="S6213" s="73"/>
    </row>
    <row r="6214" spans="1:19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 t="str">
        <f>IF(DmartSalesData[[#This Row],[sales]]&gt;4000,"High Category",IF(DmartSalesData[[#This Row],[sales]]&gt;2000,"Medium Category","Low Category"))</f>
        <v>Low Category</v>
      </c>
      <c r="G6214" s="2">
        <v>0.12</v>
      </c>
      <c r="H6214" s="24">
        <f t="shared" si="194"/>
        <v>199.45199999999997</v>
      </c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63" t="str">
        <f>IF(AND(DmartSalesData[[#This Row],[sales]]&gt;3000,DmartSalesData[[#This Row],[profit]]&gt;500),"Good","Not Good")</f>
        <v>Not Good</v>
      </c>
      <c r="R6214" s="73">
        <f>YEAR(DmartSalesData[[#This Row],[order_date]])</f>
        <v>2024</v>
      </c>
      <c r="S6214" s="73"/>
    </row>
    <row r="6215" spans="1:19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 t="str">
        <f>IF(DmartSalesData[[#This Row],[sales]]&gt;4000,"High Category",IF(DmartSalesData[[#This Row],[sales]]&gt;2000,"Medium Category","Low Category"))</f>
        <v>Low Category</v>
      </c>
      <c r="G6215" s="2">
        <v>0.12</v>
      </c>
      <c r="H6215" s="24">
        <f t="shared" si="194"/>
        <v>126.53280000000001</v>
      </c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63" t="str">
        <f>IF(AND(DmartSalesData[[#This Row],[sales]]&gt;3000,DmartSalesData[[#This Row],[profit]]&gt;500),"Good","Not Good")</f>
        <v>Not Good</v>
      </c>
      <c r="R6215" s="73">
        <f>YEAR(DmartSalesData[[#This Row],[order_date]])</f>
        <v>2023</v>
      </c>
      <c r="S6215" s="73"/>
    </row>
    <row r="6216" spans="1:19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 t="str">
        <f>IF(DmartSalesData[[#This Row],[sales]]&gt;4000,"High Category",IF(DmartSalesData[[#This Row],[sales]]&gt;2000,"Medium Category","Low Category"))</f>
        <v>Medium Category</v>
      </c>
      <c r="G6216" s="2">
        <v>0.36</v>
      </c>
      <c r="H6216" s="24">
        <f t="shared" si="194"/>
        <v>879.94799999999998</v>
      </c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63" t="str">
        <f>IF(AND(DmartSalesData[[#This Row],[sales]]&gt;3000,DmartSalesData[[#This Row],[profit]]&gt;500),"Good","Not Good")</f>
        <v>Not Good</v>
      </c>
      <c r="R6216" s="73">
        <f>YEAR(DmartSalesData[[#This Row],[order_date]])</f>
        <v>2023</v>
      </c>
      <c r="S6216" s="73"/>
    </row>
    <row r="6217" spans="1:19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 t="str">
        <f>IF(DmartSalesData[[#This Row],[sales]]&gt;4000,"High Category",IF(DmartSalesData[[#This Row],[sales]]&gt;2000,"Medium Category","Low Category"))</f>
        <v>Low Category</v>
      </c>
      <c r="G6217" s="2">
        <v>0.37</v>
      </c>
      <c r="H6217" s="24">
        <f t="shared" si="194"/>
        <v>115.4696</v>
      </c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63" t="str">
        <f>IF(AND(DmartSalesData[[#This Row],[sales]]&gt;3000,DmartSalesData[[#This Row],[profit]]&gt;500),"Good","Not Good")</f>
        <v>Not Good</v>
      </c>
      <c r="R6217" s="73">
        <f>YEAR(DmartSalesData[[#This Row],[order_date]])</f>
        <v>2023</v>
      </c>
      <c r="S6217" s="73"/>
    </row>
    <row r="6218" spans="1:19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 t="str">
        <f>IF(DmartSalesData[[#This Row],[sales]]&gt;4000,"High Category",IF(DmartSalesData[[#This Row],[sales]]&gt;2000,"Medium Category","Low Category"))</f>
        <v>Low Category</v>
      </c>
      <c r="G6218" s="2">
        <v>0.09</v>
      </c>
      <c r="H6218" s="24">
        <f t="shared" si="194"/>
        <v>120.501</v>
      </c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63" t="str">
        <f>IF(AND(DmartSalesData[[#This Row],[sales]]&gt;3000,DmartSalesData[[#This Row],[profit]]&gt;500),"Good","Not Good")</f>
        <v>Not Good</v>
      </c>
      <c r="R6218" s="73">
        <f>YEAR(DmartSalesData[[#This Row],[order_date]])</f>
        <v>2024</v>
      </c>
      <c r="S6218" s="73"/>
    </row>
    <row r="6219" spans="1:19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 t="str">
        <f>IF(DmartSalesData[[#This Row],[sales]]&gt;4000,"High Category",IF(DmartSalesData[[#This Row],[sales]]&gt;2000,"Medium Category","Low Category"))</f>
        <v>Low Category</v>
      </c>
      <c r="G6219" s="2">
        <v>0.21</v>
      </c>
      <c r="H6219" s="24">
        <f t="shared" si="194"/>
        <v>90.619199999999992</v>
      </c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63" t="str">
        <f>IF(AND(DmartSalesData[[#This Row],[sales]]&gt;3000,DmartSalesData[[#This Row],[profit]]&gt;500),"Good","Not Good")</f>
        <v>Not Good</v>
      </c>
      <c r="R6219" s="73">
        <f>YEAR(DmartSalesData[[#This Row],[order_date]])</f>
        <v>2023</v>
      </c>
      <c r="S6219" s="73"/>
    </row>
    <row r="6220" spans="1:19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 t="str">
        <f>IF(DmartSalesData[[#This Row],[sales]]&gt;4000,"High Category",IF(DmartSalesData[[#This Row],[sales]]&gt;2000,"Medium Category","Low Category"))</f>
        <v>Low Category</v>
      </c>
      <c r="G6220" s="2">
        <v>0.41</v>
      </c>
      <c r="H6220" s="24">
        <f t="shared" si="194"/>
        <v>296.88919999999996</v>
      </c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63" t="str">
        <f>IF(AND(DmartSalesData[[#This Row],[sales]]&gt;3000,DmartSalesData[[#This Row],[profit]]&gt;500),"Good","Not Good")</f>
        <v>Not Good</v>
      </c>
      <c r="R6220" s="73">
        <f>YEAR(DmartSalesData[[#This Row],[order_date]])</f>
        <v>2024</v>
      </c>
      <c r="S6220" s="73"/>
    </row>
    <row r="6221" spans="1:19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 t="str">
        <f>IF(DmartSalesData[[#This Row],[sales]]&gt;4000,"High Category",IF(DmartSalesData[[#This Row],[sales]]&gt;2000,"Medium Category","Low Category"))</f>
        <v>Low Category</v>
      </c>
      <c r="G6221" s="2">
        <v>0.04</v>
      </c>
      <c r="H6221" s="24">
        <f t="shared" si="194"/>
        <v>25.982800000000001</v>
      </c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63" t="str">
        <f>IF(AND(DmartSalesData[[#This Row],[sales]]&gt;3000,DmartSalesData[[#This Row],[profit]]&gt;500),"Good","Not Good")</f>
        <v>Not Good</v>
      </c>
      <c r="R6221" s="73">
        <f>YEAR(DmartSalesData[[#This Row],[order_date]])</f>
        <v>2024</v>
      </c>
      <c r="S6221" s="73"/>
    </row>
    <row r="6222" spans="1:19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 t="str">
        <f>IF(DmartSalesData[[#This Row],[sales]]&gt;4000,"High Category",IF(DmartSalesData[[#This Row],[sales]]&gt;2000,"Medium Category","Low Category"))</f>
        <v>High Category</v>
      </c>
      <c r="G6222" s="2">
        <v>0.19</v>
      </c>
      <c r="H6222" s="24">
        <f t="shared" si="194"/>
        <v>831.22339999999997</v>
      </c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63" t="str">
        <f>IF(AND(DmartSalesData[[#This Row],[sales]]&gt;3000,DmartSalesData[[#This Row],[profit]]&gt;500),"Good","Not Good")</f>
        <v>Good</v>
      </c>
      <c r="R6222" s="73">
        <f>YEAR(DmartSalesData[[#This Row],[order_date]])</f>
        <v>2024</v>
      </c>
      <c r="S6222" s="73"/>
    </row>
    <row r="6223" spans="1:19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 t="str">
        <f>IF(DmartSalesData[[#This Row],[sales]]&gt;4000,"High Category",IF(DmartSalesData[[#This Row],[sales]]&gt;2000,"Medium Category","Low Category"))</f>
        <v>High Category</v>
      </c>
      <c r="G6223" s="2">
        <v>0.32</v>
      </c>
      <c r="H6223" s="24">
        <f t="shared" si="194"/>
        <v>1490.9216000000001</v>
      </c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63" t="str">
        <f>IF(AND(DmartSalesData[[#This Row],[sales]]&gt;3000,DmartSalesData[[#This Row],[profit]]&gt;500),"Good","Not Good")</f>
        <v>Good</v>
      </c>
      <c r="R6223" s="73">
        <f>YEAR(DmartSalesData[[#This Row],[order_date]])</f>
        <v>2024</v>
      </c>
      <c r="S6223" s="73"/>
    </row>
    <row r="6224" spans="1:19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 t="str">
        <f>IF(DmartSalesData[[#This Row],[sales]]&gt;4000,"High Category",IF(DmartSalesData[[#This Row],[sales]]&gt;2000,"Medium Category","Low Category"))</f>
        <v>Medium Category</v>
      </c>
      <c r="G6224" s="2">
        <v>0.39</v>
      </c>
      <c r="H6224" s="24">
        <f t="shared" si="194"/>
        <v>945.81240000000003</v>
      </c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63" t="str">
        <f>IF(AND(DmartSalesData[[#This Row],[sales]]&gt;3000,DmartSalesData[[#This Row],[profit]]&gt;500),"Good","Not Good")</f>
        <v>Not Good</v>
      </c>
      <c r="R6224" s="73">
        <f>YEAR(DmartSalesData[[#This Row],[order_date]])</f>
        <v>2024</v>
      </c>
      <c r="S6224" s="73"/>
    </row>
    <row r="6225" spans="1:19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 t="str">
        <f>IF(DmartSalesData[[#This Row],[sales]]&gt;4000,"High Category",IF(DmartSalesData[[#This Row],[sales]]&gt;2000,"Medium Category","Low Category"))</f>
        <v>Medium Category</v>
      </c>
      <c r="G6225" s="2">
        <v>0.33</v>
      </c>
      <c r="H6225" s="24">
        <f t="shared" si="194"/>
        <v>1052.3832</v>
      </c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63" t="str">
        <f>IF(AND(DmartSalesData[[#This Row],[sales]]&gt;3000,DmartSalesData[[#This Row],[profit]]&gt;500),"Good","Not Good")</f>
        <v>Not Good</v>
      </c>
      <c r="R6225" s="73">
        <f>YEAR(DmartSalesData[[#This Row],[order_date]])</f>
        <v>2023</v>
      </c>
      <c r="S6225" s="73"/>
    </row>
    <row r="6226" spans="1:19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 t="str">
        <f>IF(DmartSalesData[[#This Row],[sales]]&gt;4000,"High Category",IF(DmartSalesData[[#This Row],[sales]]&gt;2000,"Medium Category","Low Category"))</f>
        <v>Medium Category</v>
      </c>
      <c r="G6226" s="2">
        <v>0.2</v>
      </c>
      <c r="H6226" s="24">
        <f t="shared" si="194"/>
        <v>701.98400000000004</v>
      </c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63" t="str">
        <f>IF(AND(DmartSalesData[[#This Row],[sales]]&gt;3000,DmartSalesData[[#This Row],[profit]]&gt;500),"Good","Not Good")</f>
        <v>Not Good</v>
      </c>
      <c r="R6226" s="73">
        <f>YEAR(DmartSalesData[[#This Row],[order_date]])</f>
        <v>2024</v>
      </c>
      <c r="S6226" s="73"/>
    </row>
    <row r="6227" spans="1:19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 t="str">
        <f>IF(DmartSalesData[[#This Row],[sales]]&gt;4000,"High Category",IF(DmartSalesData[[#This Row],[sales]]&gt;2000,"Medium Category","Low Category"))</f>
        <v>Medium Category</v>
      </c>
      <c r="G6227" s="2">
        <v>0.5</v>
      </c>
      <c r="H6227" s="24">
        <f t="shared" si="194"/>
        <v>1008.72</v>
      </c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63" t="str">
        <f>IF(AND(DmartSalesData[[#This Row],[sales]]&gt;3000,DmartSalesData[[#This Row],[profit]]&gt;500),"Good","Not Good")</f>
        <v>Not Good</v>
      </c>
      <c r="R6227" s="73">
        <f>YEAR(DmartSalesData[[#This Row],[order_date]])</f>
        <v>2023</v>
      </c>
      <c r="S6227" s="73"/>
    </row>
    <row r="6228" spans="1:19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 t="str">
        <f>IF(DmartSalesData[[#This Row],[sales]]&gt;4000,"High Category",IF(DmartSalesData[[#This Row],[sales]]&gt;2000,"Medium Category","Low Category"))</f>
        <v>Low Category</v>
      </c>
      <c r="G6228" s="2">
        <v>0.02</v>
      </c>
      <c r="H6228" s="24">
        <f t="shared" si="194"/>
        <v>38.2806</v>
      </c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63" t="str">
        <f>IF(AND(DmartSalesData[[#This Row],[sales]]&gt;3000,DmartSalesData[[#This Row],[profit]]&gt;500),"Good","Not Good")</f>
        <v>Not Good</v>
      </c>
      <c r="R6228" s="73">
        <f>YEAR(DmartSalesData[[#This Row],[order_date]])</f>
        <v>2023</v>
      </c>
      <c r="S6228" s="73"/>
    </row>
    <row r="6229" spans="1:19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 t="str">
        <f>IF(DmartSalesData[[#This Row],[sales]]&gt;4000,"High Category",IF(DmartSalesData[[#This Row],[sales]]&gt;2000,"Medium Category","Low Category"))</f>
        <v>Medium Category</v>
      </c>
      <c r="G6229" s="2">
        <v>0.25</v>
      </c>
      <c r="H6229" s="24">
        <f t="shared" si="194"/>
        <v>852.57249999999999</v>
      </c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63" t="str">
        <f>IF(AND(DmartSalesData[[#This Row],[sales]]&gt;3000,DmartSalesData[[#This Row],[profit]]&gt;500),"Good","Not Good")</f>
        <v>Good</v>
      </c>
      <c r="R6229" s="73">
        <f>YEAR(DmartSalesData[[#This Row],[order_date]])</f>
        <v>2023</v>
      </c>
      <c r="S6229" s="73"/>
    </row>
    <row r="6230" spans="1:19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 t="str">
        <f>IF(DmartSalesData[[#This Row],[sales]]&gt;4000,"High Category",IF(DmartSalesData[[#This Row],[sales]]&gt;2000,"Medium Category","Low Category"))</f>
        <v>Low Category</v>
      </c>
      <c r="G6230" s="2">
        <v>0.26</v>
      </c>
      <c r="H6230" s="24">
        <f t="shared" si="194"/>
        <v>505.93400000000003</v>
      </c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63" t="str">
        <f>IF(AND(DmartSalesData[[#This Row],[sales]]&gt;3000,DmartSalesData[[#This Row],[profit]]&gt;500),"Good","Not Good")</f>
        <v>Not Good</v>
      </c>
      <c r="R6230" s="73">
        <f>YEAR(DmartSalesData[[#This Row],[order_date]])</f>
        <v>2024</v>
      </c>
      <c r="S6230" s="73"/>
    </row>
    <row r="6231" spans="1:19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 t="str">
        <f>IF(DmartSalesData[[#This Row],[sales]]&gt;4000,"High Category",IF(DmartSalesData[[#This Row],[sales]]&gt;2000,"Medium Category","Low Category"))</f>
        <v>Medium Category</v>
      </c>
      <c r="G6231" s="2">
        <v>0.12</v>
      </c>
      <c r="H6231" s="24">
        <f t="shared" si="194"/>
        <v>353.63399999999996</v>
      </c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63" t="str">
        <f>IF(AND(DmartSalesData[[#This Row],[sales]]&gt;3000,DmartSalesData[[#This Row],[profit]]&gt;500),"Good","Not Good")</f>
        <v>Not Good</v>
      </c>
      <c r="R6231" s="73">
        <f>YEAR(DmartSalesData[[#This Row],[order_date]])</f>
        <v>2023</v>
      </c>
      <c r="S6231" s="73"/>
    </row>
    <row r="6232" spans="1:19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 t="str">
        <f>IF(DmartSalesData[[#This Row],[sales]]&gt;4000,"High Category",IF(DmartSalesData[[#This Row],[sales]]&gt;2000,"Medium Category","Low Category"))</f>
        <v>Medium Category</v>
      </c>
      <c r="G6232" s="2">
        <v>0.28000000000000003</v>
      </c>
      <c r="H6232" s="24">
        <f t="shared" si="194"/>
        <v>734.84320000000014</v>
      </c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63" t="str">
        <f>IF(AND(DmartSalesData[[#This Row],[sales]]&gt;3000,DmartSalesData[[#This Row],[profit]]&gt;500),"Good","Not Good")</f>
        <v>Not Good</v>
      </c>
      <c r="R6232" s="73">
        <f>YEAR(DmartSalesData[[#This Row],[order_date]])</f>
        <v>2024</v>
      </c>
      <c r="S6232" s="73"/>
    </row>
    <row r="6233" spans="1:19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 t="str">
        <f>IF(DmartSalesData[[#This Row],[sales]]&gt;4000,"High Category",IF(DmartSalesData[[#This Row],[sales]]&gt;2000,"Medium Category","Low Category"))</f>
        <v>Medium Category</v>
      </c>
      <c r="G6233" s="2">
        <v>0.11</v>
      </c>
      <c r="H6233" s="24">
        <f t="shared" si="194"/>
        <v>293.68459999999999</v>
      </c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63" t="str">
        <f>IF(AND(DmartSalesData[[#This Row],[sales]]&gt;3000,DmartSalesData[[#This Row],[profit]]&gt;500),"Good","Not Good")</f>
        <v>Not Good</v>
      </c>
      <c r="R6233" s="73">
        <f>YEAR(DmartSalesData[[#This Row],[order_date]])</f>
        <v>2023</v>
      </c>
      <c r="S6233" s="73"/>
    </row>
    <row r="6234" spans="1:19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 t="str">
        <f>IF(DmartSalesData[[#This Row],[sales]]&gt;4000,"High Category",IF(DmartSalesData[[#This Row],[sales]]&gt;2000,"Medium Category","Low Category"))</f>
        <v>High Category</v>
      </c>
      <c r="G6234" s="2">
        <v>0.22</v>
      </c>
      <c r="H6234" s="24">
        <f t="shared" si="194"/>
        <v>916.04919999999993</v>
      </c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63" t="str">
        <f>IF(AND(DmartSalesData[[#This Row],[sales]]&gt;3000,DmartSalesData[[#This Row],[profit]]&gt;500),"Good","Not Good")</f>
        <v>Not Good</v>
      </c>
      <c r="R6234" s="73">
        <f>YEAR(DmartSalesData[[#This Row],[order_date]])</f>
        <v>2023</v>
      </c>
      <c r="S6234" s="73"/>
    </row>
    <row r="6235" spans="1:19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 t="str">
        <f>IF(DmartSalesData[[#This Row],[sales]]&gt;4000,"High Category",IF(DmartSalesData[[#This Row],[sales]]&gt;2000,"Medium Category","Low Category"))</f>
        <v>Medium Category</v>
      </c>
      <c r="G6235" s="2">
        <v>0.22</v>
      </c>
      <c r="H6235" s="24">
        <f t="shared" si="194"/>
        <v>780.97360000000003</v>
      </c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63" t="str">
        <f>IF(AND(DmartSalesData[[#This Row],[sales]]&gt;3000,DmartSalesData[[#This Row],[profit]]&gt;500),"Good","Not Good")</f>
        <v>Good</v>
      </c>
      <c r="R6235" s="73">
        <f>YEAR(DmartSalesData[[#This Row],[order_date]])</f>
        <v>2023</v>
      </c>
      <c r="S6235" s="73"/>
    </row>
    <row r="6236" spans="1:19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 t="str">
        <f>IF(DmartSalesData[[#This Row],[sales]]&gt;4000,"High Category",IF(DmartSalesData[[#This Row],[sales]]&gt;2000,"Medium Category","Low Category"))</f>
        <v>High Category</v>
      </c>
      <c r="G6236" s="2">
        <v>0.39</v>
      </c>
      <c r="H6236" s="24">
        <f t="shared" si="194"/>
        <v>1874.8665000000003</v>
      </c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63" t="str">
        <f>IF(AND(DmartSalesData[[#This Row],[sales]]&gt;3000,DmartSalesData[[#This Row],[profit]]&gt;500),"Good","Not Good")</f>
        <v>Good</v>
      </c>
      <c r="R6236" s="73">
        <f>YEAR(DmartSalesData[[#This Row],[order_date]])</f>
        <v>2024</v>
      </c>
      <c r="S6236" s="73"/>
    </row>
    <row r="6237" spans="1:19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 t="str">
        <f>IF(DmartSalesData[[#This Row],[sales]]&gt;4000,"High Category",IF(DmartSalesData[[#This Row],[sales]]&gt;2000,"Medium Category","Low Category"))</f>
        <v>Medium Category</v>
      </c>
      <c r="G6237" s="2">
        <v>0.47</v>
      </c>
      <c r="H6237" s="24">
        <f t="shared" si="194"/>
        <v>1868.6212999999998</v>
      </c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63" t="str">
        <f>IF(AND(DmartSalesData[[#This Row],[sales]]&gt;3000,DmartSalesData[[#This Row],[profit]]&gt;500),"Good","Not Good")</f>
        <v>Good</v>
      </c>
      <c r="R6237" s="73">
        <f>YEAR(DmartSalesData[[#This Row],[order_date]])</f>
        <v>2024</v>
      </c>
      <c r="S6237" s="73"/>
    </row>
    <row r="6238" spans="1:19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 t="str">
        <f>IF(DmartSalesData[[#This Row],[sales]]&gt;4000,"High Category",IF(DmartSalesData[[#This Row],[sales]]&gt;2000,"Medium Category","Low Category"))</f>
        <v>Low Category</v>
      </c>
      <c r="G6238" s="2">
        <v>0.1</v>
      </c>
      <c r="H6238" s="24">
        <f t="shared" si="194"/>
        <v>81.438000000000002</v>
      </c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63" t="str">
        <f>IF(AND(DmartSalesData[[#This Row],[sales]]&gt;3000,DmartSalesData[[#This Row],[profit]]&gt;500),"Good","Not Good")</f>
        <v>Not Good</v>
      </c>
      <c r="R6238" s="73">
        <f>YEAR(DmartSalesData[[#This Row],[order_date]])</f>
        <v>2024</v>
      </c>
      <c r="S6238" s="73"/>
    </row>
    <row r="6239" spans="1:19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 t="str">
        <f>IF(DmartSalesData[[#This Row],[sales]]&gt;4000,"High Category",IF(DmartSalesData[[#This Row],[sales]]&gt;2000,"Medium Category","Low Category"))</f>
        <v>Medium Category</v>
      </c>
      <c r="G6239" s="2">
        <v>0.5</v>
      </c>
      <c r="H6239" s="24">
        <f t="shared" si="194"/>
        <v>1859.2850000000001</v>
      </c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63" t="str">
        <f>IF(AND(DmartSalesData[[#This Row],[sales]]&gt;3000,DmartSalesData[[#This Row],[profit]]&gt;500),"Good","Not Good")</f>
        <v>Good</v>
      </c>
      <c r="R6239" s="73">
        <f>YEAR(DmartSalesData[[#This Row],[order_date]])</f>
        <v>2024</v>
      </c>
      <c r="S6239" s="73"/>
    </row>
    <row r="6240" spans="1:19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 t="str">
        <f>IF(DmartSalesData[[#This Row],[sales]]&gt;4000,"High Category",IF(DmartSalesData[[#This Row],[sales]]&gt;2000,"Medium Category","Low Category"))</f>
        <v>Medium Category</v>
      </c>
      <c r="G6240" s="2">
        <v>0.47</v>
      </c>
      <c r="H6240" s="24">
        <f t="shared" si="194"/>
        <v>1579.9848999999999</v>
      </c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63" t="str">
        <f>IF(AND(DmartSalesData[[#This Row],[sales]]&gt;3000,DmartSalesData[[#This Row],[profit]]&gt;500),"Good","Not Good")</f>
        <v>Good</v>
      </c>
      <c r="R6240" s="73">
        <f>YEAR(DmartSalesData[[#This Row],[order_date]])</f>
        <v>2023</v>
      </c>
      <c r="S6240" s="73"/>
    </row>
    <row r="6241" spans="1:19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 t="str">
        <f>IF(DmartSalesData[[#This Row],[sales]]&gt;4000,"High Category",IF(DmartSalesData[[#This Row],[sales]]&gt;2000,"Medium Category","Low Category"))</f>
        <v>Medium Category</v>
      </c>
      <c r="G6241" s="2">
        <v>0.06</v>
      </c>
      <c r="H6241" s="24">
        <f t="shared" si="194"/>
        <v>195.93719999999999</v>
      </c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63" t="str">
        <f>IF(AND(DmartSalesData[[#This Row],[sales]]&gt;3000,DmartSalesData[[#This Row],[profit]]&gt;500),"Good","Not Good")</f>
        <v>Good</v>
      </c>
      <c r="R6241" s="73">
        <f>YEAR(DmartSalesData[[#This Row],[order_date]])</f>
        <v>2024</v>
      </c>
      <c r="S6241" s="73"/>
    </row>
    <row r="6242" spans="1:19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 t="str">
        <f>IF(DmartSalesData[[#This Row],[sales]]&gt;4000,"High Category",IF(DmartSalesData[[#This Row],[sales]]&gt;2000,"Medium Category","Low Category"))</f>
        <v>Medium Category</v>
      </c>
      <c r="G6242" s="2">
        <v>0.46</v>
      </c>
      <c r="H6242" s="24">
        <f t="shared" si="194"/>
        <v>1129.5990000000002</v>
      </c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63" t="str">
        <f>IF(AND(DmartSalesData[[#This Row],[sales]]&gt;3000,DmartSalesData[[#This Row],[profit]]&gt;500),"Good","Not Good")</f>
        <v>Not Good</v>
      </c>
      <c r="R6242" s="73">
        <f>YEAR(DmartSalesData[[#This Row],[order_date]])</f>
        <v>2024</v>
      </c>
      <c r="S6242" s="73"/>
    </row>
    <row r="6243" spans="1:19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 t="str">
        <f>IF(DmartSalesData[[#This Row],[sales]]&gt;4000,"High Category",IF(DmartSalesData[[#This Row],[sales]]&gt;2000,"Medium Category","Low Category"))</f>
        <v>Low Category</v>
      </c>
      <c r="G6243" s="2">
        <v>0.28000000000000003</v>
      </c>
      <c r="H6243" s="24">
        <f t="shared" si="194"/>
        <v>113.6996</v>
      </c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63" t="str">
        <f>IF(AND(DmartSalesData[[#This Row],[sales]]&gt;3000,DmartSalesData[[#This Row],[profit]]&gt;500),"Good","Not Good")</f>
        <v>Not Good</v>
      </c>
      <c r="R6243" s="73">
        <f>YEAR(DmartSalesData[[#This Row],[order_date]])</f>
        <v>2023</v>
      </c>
      <c r="S6243" s="73"/>
    </row>
    <row r="6244" spans="1:19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 t="str">
        <f>IF(DmartSalesData[[#This Row],[sales]]&gt;4000,"High Category",IF(DmartSalesData[[#This Row],[sales]]&gt;2000,"Medium Category","Low Category"))</f>
        <v>High Category</v>
      </c>
      <c r="G6244" s="2">
        <v>0.44</v>
      </c>
      <c r="H6244" s="24">
        <f t="shared" si="194"/>
        <v>2095.4031999999997</v>
      </c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63" t="str">
        <f>IF(AND(DmartSalesData[[#This Row],[sales]]&gt;3000,DmartSalesData[[#This Row],[profit]]&gt;500),"Good","Not Good")</f>
        <v>Good</v>
      </c>
      <c r="R6244" s="73">
        <f>YEAR(DmartSalesData[[#This Row],[order_date]])</f>
        <v>2023</v>
      </c>
      <c r="S6244" s="73"/>
    </row>
    <row r="6245" spans="1:19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 t="str">
        <f>IF(DmartSalesData[[#This Row],[sales]]&gt;4000,"High Category",IF(DmartSalesData[[#This Row],[sales]]&gt;2000,"Medium Category","Low Category"))</f>
        <v>High Category</v>
      </c>
      <c r="G6245" s="2">
        <v>0.47</v>
      </c>
      <c r="H6245" s="24">
        <f t="shared" si="194"/>
        <v>2008.9820999999999</v>
      </c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63" t="str">
        <f>IF(AND(DmartSalesData[[#This Row],[sales]]&gt;3000,DmartSalesData[[#This Row],[profit]]&gt;500),"Good","Not Good")</f>
        <v>Good</v>
      </c>
      <c r="R6245" s="73">
        <f>YEAR(DmartSalesData[[#This Row],[order_date]])</f>
        <v>2024</v>
      </c>
      <c r="S6245" s="73"/>
    </row>
    <row r="6246" spans="1:19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 t="str">
        <f>IF(DmartSalesData[[#This Row],[sales]]&gt;4000,"High Category",IF(DmartSalesData[[#This Row],[sales]]&gt;2000,"Medium Category","Low Category"))</f>
        <v>Medium Category</v>
      </c>
      <c r="G6246" s="2">
        <v>0.43</v>
      </c>
      <c r="H6246" s="24">
        <f t="shared" si="194"/>
        <v>1068.7048</v>
      </c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63" t="str">
        <f>IF(AND(DmartSalesData[[#This Row],[sales]]&gt;3000,DmartSalesData[[#This Row],[profit]]&gt;500),"Good","Not Good")</f>
        <v>Not Good</v>
      </c>
      <c r="R6246" s="73">
        <f>YEAR(DmartSalesData[[#This Row],[order_date]])</f>
        <v>2023</v>
      </c>
      <c r="S6246" s="73"/>
    </row>
    <row r="6247" spans="1:19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 t="str">
        <f>IF(DmartSalesData[[#This Row],[sales]]&gt;4000,"High Category",IF(DmartSalesData[[#This Row],[sales]]&gt;2000,"Medium Category","Low Category"))</f>
        <v>Low Category</v>
      </c>
      <c r="G6247" s="2">
        <v>0.2</v>
      </c>
      <c r="H6247" s="24">
        <f t="shared" si="194"/>
        <v>175.41</v>
      </c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63" t="str">
        <f>IF(AND(DmartSalesData[[#This Row],[sales]]&gt;3000,DmartSalesData[[#This Row],[profit]]&gt;500),"Good","Not Good")</f>
        <v>Not Good</v>
      </c>
      <c r="R6247" s="73">
        <f>YEAR(DmartSalesData[[#This Row],[order_date]])</f>
        <v>2023</v>
      </c>
      <c r="S6247" s="73"/>
    </row>
    <row r="6248" spans="1:19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 t="str">
        <f>IF(DmartSalesData[[#This Row],[sales]]&gt;4000,"High Category",IF(DmartSalesData[[#This Row],[sales]]&gt;2000,"Medium Category","Low Category"))</f>
        <v>High Category</v>
      </c>
      <c r="G6248" s="2">
        <v>0.32</v>
      </c>
      <c r="H6248" s="24">
        <f t="shared" si="194"/>
        <v>1324.7744</v>
      </c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63" t="str">
        <f>IF(AND(DmartSalesData[[#This Row],[sales]]&gt;3000,DmartSalesData[[#This Row],[profit]]&gt;500),"Good","Not Good")</f>
        <v>Good</v>
      </c>
      <c r="R6248" s="73">
        <f>YEAR(DmartSalesData[[#This Row],[order_date]])</f>
        <v>2024</v>
      </c>
      <c r="S6248" s="73"/>
    </row>
    <row r="6249" spans="1:19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 t="str">
        <f>IF(DmartSalesData[[#This Row],[sales]]&gt;4000,"High Category",IF(DmartSalesData[[#This Row],[sales]]&gt;2000,"Medium Category","Low Category"))</f>
        <v>Medium Category</v>
      </c>
      <c r="G6249" s="2">
        <v>0.23</v>
      </c>
      <c r="H6249" s="24">
        <f t="shared" si="194"/>
        <v>508.36670000000004</v>
      </c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63" t="str">
        <f>IF(AND(DmartSalesData[[#This Row],[sales]]&gt;3000,DmartSalesData[[#This Row],[profit]]&gt;500),"Good","Not Good")</f>
        <v>Not Good</v>
      </c>
      <c r="R6249" s="73">
        <f>YEAR(DmartSalesData[[#This Row],[order_date]])</f>
        <v>2023</v>
      </c>
      <c r="S6249" s="73"/>
    </row>
    <row r="6250" spans="1:19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 t="str">
        <f>IF(DmartSalesData[[#This Row],[sales]]&gt;4000,"High Category",IF(DmartSalesData[[#This Row],[sales]]&gt;2000,"Medium Category","Low Category"))</f>
        <v>Medium Category</v>
      </c>
      <c r="G6250" s="2">
        <v>0.18</v>
      </c>
      <c r="H6250" s="24">
        <f t="shared" si="194"/>
        <v>362.08079999999995</v>
      </c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63" t="str">
        <f>IF(AND(DmartSalesData[[#This Row],[sales]]&gt;3000,DmartSalesData[[#This Row],[profit]]&gt;500),"Good","Not Good")</f>
        <v>Not Good</v>
      </c>
      <c r="R6250" s="73">
        <f>YEAR(DmartSalesData[[#This Row],[order_date]])</f>
        <v>2023</v>
      </c>
      <c r="S6250" s="73"/>
    </row>
    <row r="6251" spans="1:19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 t="str">
        <f>IF(DmartSalesData[[#This Row],[sales]]&gt;4000,"High Category",IF(DmartSalesData[[#This Row],[sales]]&gt;2000,"Medium Category","Low Category"))</f>
        <v>Medium Category</v>
      </c>
      <c r="G6251" s="2">
        <v>0.13</v>
      </c>
      <c r="H6251" s="24">
        <f t="shared" si="194"/>
        <v>436.84809999999999</v>
      </c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63" t="str">
        <f>IF(AND(DmartSalesData[[#This Row],[sales]]&gt;3000,DmartSalesData[[#This Row],[profit]]&gt;500),"Good","Not Good")</f>
        <v>Good</v>
      </c>
      <c r="R6251" s="73">
        <f>YEAR(DmartSalesData[[#This Row],[order_date]])</f>
        <v>2024</v>
      </c>
      <c r="S6251" s="73"/>
    </row>
    <row r="6252" spans="1:19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 t="str">
        <f>IF(DmartSalesData[[#This Row],[sales]]&gt;4000,"High Category",IF(DmartSalesData[[#This Row],[sales]]&gt;2000,"Medium Category","Low Category"))</f>
        <v>Medium Category</v>
      </c>
      <c r="G6252" s="2">
        <v>0.22</v>
      </c>
      <c r="H6252" s="24">
        <f t="shared" si="194"/>
        <v>839.85220000000004</v>
      </c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63" t="str">
        <f>IF(AND(DmartSalesData[[#This Row],[sales]]&gt;3000,DmartSalesData[[#This Row],[profit]]&gt;500),"Good","Not Good")</f>
        <v>Good</v>
      </c>
      <c r="R6252" s="73">
        <f>YEAR(DmartSalesData[[#This Row],[order_date]])</f>
        <v>2023</v>
      </c>
      <c r="S6252" s="73"/>
    </row>
    <row r="6253" spans="1:19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 t="str">
        <f>IF(DmartSalesData[[#This Row],[sales]]&gt;4000,"High Category",IF(DmartSalesData[[#This Row],[sales]]&gt;2000,"Medium Category","Low Category"))</f>
        <v>Low Category</v>
      </c>
      <c r="G6253" s="2">
        <v>0.4</v>
      </c>
      <c r="H6253" s="24">
        <f t="shared" si="194"/>
        <v>163.16800000000001</v>
      </c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63" t="str">
        <f>IF(AND(DmartSalesData[[#This Row],[sales]]&gt;3000,DmartSalesData[[#This Row],[profit]]&gt;500),"Good","Not Good")</f>
        <v>Not Good</v>
      </c>
      <c r="R6253" s="73">
        <f>YEAR(DmartSalesData[[#This Row],[order_date]])</f>
        <v>2023</v>
      </c>
      <c r="S6253" s="73"/>
    </row>
    <row r="6254" spans="1:19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 t="str">
        <f>IF(DmartSalesData[[#This Row],[sales]]&gt;4000,"High Category",IF(DmartSalesData[[#This Row],[sales]]&gt;2000,"Medium Category","Low Category"))</f>
        <v>Medium Category</v>
      </c>
      <c r="G6254" s="2">
        <v>0.42</v>
      </c>
      <c r="H6254" s="24">
        <f t="shared" si="194"/>
        <v>1621.6325999999999</v>
      </c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63" t="str">
        <f>IF(AND(DmartSalesData[[#This Row],[sales]]&gt;3000,DmartSalesData[[#This Row],[profit]]&gt;500),"Good","Not Good")</f>
        <v>Good</v>
      </c>
      <c r="R6254" s="73">
        <f>YEAR(DmartSalesData[[#This Row],[order_date]])</f>
        <v>2024</v>
      </c>
      <c r="S6254" s="73"/>
    </row>
    <row r="6255" spans="1:19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 t="str">
        <f>IF(DmartSalesData[[#This Row],[sales]]&gt;4000,"High Category",IF(DmartSalesData[[#This Row],[sales]]&gt;2000,"Medium Category","Low Category"))</f>
        <v>Medium Category</v>
      </c>
      <c r="G6255" s="2">
        <v>0.48</v>
      </c>
      <c r="H6255" s="24">
        <f t="shared" si="194"/>
        <v>1774.2287999999999</v>
      </c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63" t="str">
        <f>IF(AND(DmartSalesData[[#This Row],[sales]]&gt;3000,DmartSalesData[[#This Row],[profit]]&gt;500),"Good","Not Good")</f>
        <v>Good</v>
      </c>
      <c r="R6255" s="73">
        <f>YEAR(DmartSalesData[[#This Row],[order_date]])</f>
        <v>2023</v>
      </c>
      <c r="S6255" s="73"/>
    </row>
    <row r="6256" spans="1:19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 t="str">
        <f>IF(DmartSalesData[[#This Row],[sales]]&gt;4000,"High Category",IF(DmartSalesData[[#This Row],[sales]]&gt;2000,"Medium Category","Low Category"))</f>
        <v>Medium Category</v>
      </c>
      <c r="G6256" s="2">
        <v>0.15</v>
      </c>
      <c r="H6256" s="24">
        <f t="shared" si="194"/>
        <v>448.06950000000001</v>
      </c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63" t="str">
        <f>IF(AND(DmartSalesData[[#This Row],[sales]]&gt;3000,DmartSalesData[[#This Row],[profit]]&gt;500),"Good","Not Good")</f>
        <v>Not Good</v>
      </c>
      <c r="R6256" s="73">
        <f>YEAR(DmartSalesData[[#This Row],[order_date]])</f>
        <v>2024</v>
      </c>
      <c r="S6256" s="73"/>
    </row>
    <row r="6257" spans="1:19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 t="str">
        <f>IF(DmartSalesData[[#This Row],[sales]]&gt;4000,"High Category",IF(DmartSalesData[[#This Row],[sales]]&gt;2000,"Medium Category","Low Category"))</f>
        <v>Low Category</v>
      </c>
      <c r="G6257" s="2">
        <v>0.33</v>
      </c>
      <c r="H6257" s="24">
        <f t="shared" si="194"/>
        <v>580.22250000000008</v>
      </c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63" t="str">
        <f>IF(AND(DmartSalesData[[#This Row],[sales]]&gt;3000,DmartSalesData[[#This Row],[profit]]&gt;500),"Good","Not Good")</f>
        <v>Not Good</v>
      </c>
      <c r="R6257" s="73">
        <f>YEAR(DmartSalesData[[#This Row],[order_date]])</f>
        <v>2023</v>
      </c>
      <c r="S6257" s="73"/>
    </row>
    <row r="6258" spans="1:19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 t="str">
        <f>IF(DmartSalesData[[#This Row],[sales]]&gt;4000,"High Category",IF(DmartSalesData[[#This Row],[sales]]&gt;2000,"Medium Category","Low Category"))</f>
        <v>Low Category</v>
      </c>
      <c r="G6258" s="2">
        <v>0.35</v>
      </c>
      <c r="H6258" s="24">
        <f t="shared" si="194"/>
        <v>317.63549999999998</v>
      </c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63" t="str">
        <f>IF(AND(DmartSalesData[[#This Row],[sales]]&gt;3000,DmartSalesData[[#This Row],[profit]]&gt;500),"Good","Not Good")</f>
        <v>Not Good</v>
      </c>
      <c r="R6258" s="73">
        <f>YEAR(DmartSalesData[[#This Row],[order_date]])</f>
        <v>2024</v>
      </c>
      <c r="S6258" s="73"/>
    </row>
    <row r="6259" spans="1:19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 t="str">
        <f>IF(DmartSalesData[[#This Row],[sales]]&gt;4000,"High Category",IF(DmartSalesData[[#This Row],[sales]]&gt;2000,"Medium Category","Low Category"))</f>
        <v>Low Category</v>
      </c>
      <c r="G6259" s="2">
        <v>0.1</v>
      </c>
      <c r="H6259" s="24">
        <f t="shared" si="194"/>
        <v>60.300000000000004</v>
      </c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63" t="str">
        <f>IF(AND(DmartSalesData[[#This Row],[sales]]&gt;3000,DmartSalesData[[#This Row],[profit]]&gt;500),"Good","Not Good")</f>
        <v>Not Good</v>
      </c>
      <c r="R6259" s="73">
        <f>YEAR(DmartSalesData[[#This Row],[order_date]])</f>
        <v>2024</v>
      </c>
      <c r="S6259" s="73"/>
    </row>
    <row r="6260" spans="1:19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 t="str">
        <f>IF(DmartSalesData[[#This Row],[sales]]&gt;4000,"High Category",IF(DmartSalesData[[#This Row],[sales]]&gt;2000,"Medium Category","Low Category"))</f>
        <v>Low Category</v>
      </c>
      <c r="G6260" s="2">
        <v>0.18</v>
      </c>
      <c r="H6260" s="24">
        <f t="shared" si="194"/>
        <v>19.044</v>
      </c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63" t="str">
        <f>IF(AND(DmartSalesData[[#This Row],[sales]]&gt;3000,DmartSalesData[[#This Row],[profit]]&gt;500),"Good","Not Good")</f>
        <v>Not Good</v>
      </c>
      <c r="R6260" s="73">
        <f>YEAR(DmartSalesData[[#This Row],[order_date]])</f>
        <v>2023</v>
      </c>
      <c r="S6260" s="73"/>
    </row>
    <row r="6261" spans="1:19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 t="str">
        <f>IF(DmartSalesData[[#This Row],[sales]]&gt;4000,"High Category",IF(DmartSalesData[[#This Row],[sales]]&gt;2000,"Medium Category","Low Category"))</f>
        <v>Low Category</v>
      </c>
      <c r="G6261" s="2">
        <v>0.17</v>
      </c>
      <c r="H6261" s="24">
        <f t="shared" si="194"/>
        <v>188.98050000000003</v>
      </c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63" t="str">
        <f>IF(AND(DmartSalesData[[#This Row],[sales]]&gt;3000,DmartSalesData[[#This Row],[profit]]&gt;500),"Good","Not Good")</f>
        <v>Not Good</v>
      </c>
      <c r="R6261" s="73">
        <f>YEAR(DmartSalesData[[#This Row],[order_date]])</f>
        <v>2024</v>
      </c>
      <c r="S6261" s="73"/>
    </row>
    <row r="6262" spans="1:19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 t="str">
        <f>IF(DmartSalesData[[#This Row],[sales]]&gt;4000,"High Category",IF(DmartSalesData[[#This Row],[sales]]&gt;2000,"Medium Category","Low Category"))</f>
        <v>Medium Category</v>
      </c>
      <c r="G6262" s="2">
        <v>0.49</v>
      </c>
      <c r="H6262" s="24">
        <f t="shared" si="194"/>
        <v>1036.6195</v>
      </c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63" t="str">
        <f>IF(AND(DmartSalesData[[#This Row],[sales]]&gt;3000,DmartSalesData[[#This Row],[profit]]&gt;500),"Good","Not Good")</f>
        <v>Not Good</v>
      </c>
      <c r="R6262" s="73">
        <f>YEAR(DmartSalesData[[#This Row],[order_date]])</f>
        <v>2024</v>
      </c>
      <c r="S6262" s="73"/>
    </row>
    <row r="6263" spans="1:19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 t="str">
        <f>IF(DmartSalesData[[#This Row],[sales]]&gt;4000,"High Category",IF(DmartSalesData[[#This Row],[sales]]&gt;2000,"Medium Category","Low Category"))</f>
        <v>Low Category</v>
      </c>
      <c r="G6263" s="2">
        <v>0.48</v>
      </c>
      <c r="H6263" s="24">
        <f t="shared" si="194"/>
        <v>621.05279999999993</v>
      </c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63" t="str">
        <f>IF(AND(DmartSalesData[[#This Row],[sales]]&gt;3000,DmartSalesData[[#This Row],[profit]]&gt;500),"Good","Not Good")</f>
        <v>Not Good</v>
      </c>
      <c r="R6263" s="73">
        <f>YEAR(DmartSalesData[[#This Row],[order_date]])</f>
        <v>2024</v>
      </c>
      <c r="S6263" s="73"/>
    </row>
    <row r="6264" spans="1:19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 t="str">
        <f>IF(DmartSalesData[[#This Row],[sales]]&gt;4000,"High Category",IF(DmartSalesData[[#This Row],[sales]]&gt;2000,"Medium Category","Low Category"))</f>
        <v>Low Category</v>
      </c>
      <c r="G6264" s="2">
        <v>0.41</v>
      </c>
      <c r="H6264" s="24">
        <f t="shared" si="194"/>
        <v>661.74</v>
      </c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63" t="str">
        <f>IF(AND(DmartSalesData[[#This Row],[sales]]&gt;3000,DmartSalesData[[#This Row],[profit]]&gt;500),"Good","Not Good")</f>
        <v>Not Good</v>
      </c>
      <c r="R6264" s="73">
        <f>YEAR(DmartSalesData[[#This Row],[order_date]])</f>
        <v>2023</v>
      </c>
      <c r="S6264" s="73"/>
    </row>
    <row r="6265" spans="1:19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 t="str">
        <f>IF(DmartSalesData[[#This Row],[sales]]&gt;4000,"High Category",IF(DmartSalesData[[#This Row],[sales]]&gt;2000,"Medium Category","Low Category"))</f>
        <v>Medium Category</v>
      </c>
      <c r="G6265" s="2">
        <v>0.24</v>
      </c>
      <c r="H6265" s="24">
        <f t="shared" si="194"/>
        <v>483.1728</v>
      </c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63" t="str">
        <f>IF(AND(DmartSalesData[[#This Row],[sales]]&gt;3000,DmartSalesData[[#This Row],[profit]]&gt;500),"Good","Not Good")</f>
        <v>Not Good</v>
      </c>
      <c r="R6265" s="73">
        <f>YEAR(DmartSalesData[[#This Row],[order_date]])</f>
        <v>2024</v>
      </c>
      <c r="S6265" s="73"/>
    </row>
    <row r="6266" spans="1:19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 t="str">
        <f>IF(DmartSalesData[[#This Row],[sales]]&gt;4000,"High Category",IF(DmartSalesData[[#This Row],[sales]]&gt;2000,"Medium Category","Low Category"))</f>
        <v>Low Category</v>
      </c>
      <c r="G6266" s="2">
        <v>0.13</v>
      </c>
      <c r="H6266" s="24">
        <f t="shared" si="194"/>
        <v>209.36369999999999</v>
      </c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63" t="str">
        <f>IF(AND(DmartSalesData[[#This Row],[sales]]&gt;3000,DmartSalesData[[#This Row],[profit]]&gt;500),"Good","Not Good")</f>
        <v>Not Good</v>
      </c>
      <c r="R6266" s="73">
        <f>YEAR(DmartSalesData[[#This Row],[order_date]])</f>
        <v>2024</v>
      </c>
      <c r="S6266" s="73"/>
    </row>
    <row r="6267" spans="1:19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 t="str">
        <f>IF(DmartSalesData[[#This Row],[sales]]&gt;4000,"High Category",IF(DmartSalesData[[#This Row],[sales]]&gt;2000,"Medium Category","Low Category"))</f>
        <v>Medium Category</v>
      </c>
      <c r="G6267" s="2">
        <v>0.46</v>
      </c>
      <c r="H6267" s="24">
        <f t="shared" si="194"/>
        <v>1679.2944</v>
      </c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63" t="str">
        <f>IF(AND(DmartSalesData[[#This Row],[sales]]&gt;3000,DmartSalesData[[#This Row],[profit]]&gt;500),"Good","Not Good")</f>
        <v>Good</v>
      </c>
      <c r="R6267" s="73">
        <f>YEAR(DmartSalesData[[#This Row],[order_date]])</f>
        <v>2023</v>
      </c>
      <c r="S6267" s="73"/>
    </row>
    <row r="6268" spans="1:19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 t="str">
        <f>IF(DmartSalesData[[#This Row],[sales]]&gt;4000,"High Category",IF(DmartSalesData[[#This Row],[sales]]&gt;2000,"Medium Category","Low Category"))</f>
        <v>Medium Category</v>
      </c>
      <c r="G6268" s="2">
        <v>0.13</v>
      </c>
      <c r="H6268" s="24">
        <f t="shared" si="194"/>
        <v>326.22980000000001</v>
      </c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63" t="str">
        <f>IF(AND(DmartSalesData[[#This Row],[sales]]&gt;3000,DmartSalesData[[#This Row],[profit]]&gt;500),"Good","Not Good")</f>
        <v>Not Good</v>
      </c>
      <c r="R6268" s="73">
        <f>YEAR(DmartSalesData[[#This Row],[order_date]])</f>
        <v>2023</v>
      </c>
      <c r="S6268" s="73"/>
    </row>
    <row r="6269" spans="1:19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 t="str">
        <f>IF(DmartSalesData[[#This Row],[sales]]&gt;4000,"High Category",IF(DmartSalesData[[#This Row],[sales]]&gt;2000,"Medium Category","Low Category"))</f>
        <v>Low Category</v>
      </c>
      <c r="G6269" s="2">
        <v>0.26</v>
      </c>
      <c r="H6269" s="24">
        <f t="shared" si="194"/>
        <v>50.622</v>
      </c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63" t="str">
        <f>IF(AND(DmartSalesData[[#This Row],[sales]]&gt;3000,DmartSalesData[[#This Row],[profit]]&gt;500),"Good","Not Good")</f>
        <v>Not Good</v>
      </c>
      <c r="R6269" s="73">
        <f>YEAR(DmartSalesData[[#This Row],[order_date]])</f>
        <v>2024</v>
      </c>
      <c r="S6269" s="73"/>
    </row>
    <row r="6270" spans="1:19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 t="str">
        <f>IF(DmartSalesData[[#This Row],[sales]]&gt;4000,"High Category",IF(DmartSalesData[[#This Row],[sales]]&gt;2000,"Medium Category","Low Category"))</f>
        <v>Low Category</v>
      </c>
      <c r="G6270" s="2">
        <v>0.12</v>
      </c>
      <c r="H6270" s="24">
        <f t="shared" si="194"/>
        <v>145.28040000000001</v>
      </c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63" t="str">
        <f>IF(AND(DmartSalesData[[#This Row],[sales]]&gt;3000,DmartSalesData[[#This Row],[profit]]&gt;500),"Good","Not Good")</f>
        <v>Not Good</v>
      </c>
      <c r="R6270" s="73">
        <f>YEAR(DmartSalesData[[#This Row],[order_date]])</f>
        <v>2023</v>
      </c>
      <c r="S6270" s="73"/>
    </row>
    <row r="6271" spans="1:19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 t="str">
        <f>IF(DmartSalesData[[#This Row],[sales]]&gt;4000,"High Category",IF(DmartSalesData[[#This Row],[sales]]&gt;2000,"Medium Category","Low Category"))</f>
        <v>Medium Category</v>
      </c>
      <c r="G6271" s="2">
        <v>0.49</v>
      </c>
      <c r="H6271" s="24">
        <f t="shared" si="194"/>
        <v>1752.8916999999999</v>
      </c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63" t="str">
        <f>IF(AND(DmartSalesData[[#This Row],[sales]]&gt;3000,DmartSalesData[[#This Row],[profit]]&gt;500),"Good","Not Good")</f>
        <v>Good</v>
      </c>
      <c r="R6271" s="73">
        <f>YEAR(DmartSalesData[[#This Row],[order_date]])</f>
        <v>2024</v>
      </c>
      <c r="S6271" s="73"/>
    </row>
    <row r="6272" spans="1:19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 t="str">
        <f>IF(DmartSalesData[[#This Row],[sales]]&gt;4000,"High Category",IF(DmartSalesData[[#This Row],[sales]]&gt;2000,"Medium Category","Low Category"))</f>
        <v>Low Category</v>
      </c>
      <c r="G6272" s="2">
        <v>0.02</v>
      </c>
      <c r="H6272" s="24">
        <f t="shared" si="194"/>
        <v>31.491199999999999</v>
      </c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63" t="str">
        <f>IF(AND(DmartSalesData[[#This Row],[sales]]&gt;3000,DmartSalesData[[#This Row],[profit]]&gt;500),"Good","Not Good")</f>
        <v>Not Good</v>
      </c>
      <c r="R6272" s="73">
        <f>YEAR(DmartSalesData[[#This Row],[order_date]])</f>
        <v>2023</v>
      </c>
      <c r="S6272" s="73"/>
    </row>
    <row r="6273" spans="1:19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 t="str">
        <f>IF(DmartSalesData[[#This Row],[sales]]&gt;4000,"High Category",IF(DmartSalesData[[#This Row],[sales]]&gt;2000,"Medium Category","Low Category"))</f>
        <v>High Category</v>
      </c>
      <c r="G6273" s="2">
        <v>0.09</v>
      </c>
      <c r="H6273" s="24">
        <f t="shared" si="194"/>
        <v>414.78209999999996</v>
      </c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63" t="str">
        <f>IF(AND(DmartSalesData[[#This Row],[sales]]&gt;3000,DmartSalesData[[#This Row],[profit]]&gt;500),"Good","Not Good")</f>
        <v>Not Good</v>
      </c>
      <c r="R6273" s="73">
        <f>YEAR(DmartSalesData[[#This Row],[order_date]])</f>
        <v>2024</v>
      </c>
      <c r="S6273" s="73"/>
    </row>
    <row r="6274" spans="1:19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 t="str">
        <f>IF(DmartSalesData[[#This Row],[sales]]&gt;4000,"High Category",IF(DmartSalesData[[#This Row],[sales]]&gt;2000,"Medium Category","Low Category"))</f>
        <v>Medium Category</v>
      </c>
      <c r="G6274" s="2">
        <v>0.38</v>
      </c>
      <c r="H6274" s="24">
        <f t="shared" ref="H6274:H6337" si="196">E6274*G6274</f>
        <v>1364.979</v>
      </c>
      <c r="I6274" s="2">
        <f t="shared" ref="I6274:I6337" si="197">E6274-H6274</f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63" t="str">
        <f>IF(AND(DmartSalesData[[#This Row],[sales]]&gt;3000,DmartSalesData[[#This Row],[profit]]&gt;500),"Good","Not Good")</f>
        <v>Good</v>
      </c>
      <c r="R6274" s="73">
        <f>YEAR(DmartSalesData[[#This Row],[order_date]])</f>
        <v>2024</v>
      </c>
      <c r="S6274" s="73"/>
    </row>
    <row r="6275" spans="1:19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 t="str">
        <f>IF(DmartSalesData[[#This Row],[sales]]&gt;4000,"High Category",IF(DmartSalesData[[#This Row],[sales]]&gt;2000,"Medium Category","Low Category"))</f>
        <v>Low Category</v>
      </c>
      <c r="G6275" s="2">
        <v>0.08</v>
      </c>
      <c r="H6275" s="24">
        <f t="shared" si="196"/>
        <v>121.65120000000002</v>
      </c>
      <c r="I6275" s="2">
        <f t="shared" si="197"/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63" t="str">
        <f>IF(AND(DmartSalesData[[#This Row],[sales]]&gt;3000,DmartSalesData[[#This Row],[profit]]&gt;500),"Good","Not Good")</f>
        <v>Not Good</v>
      </c>
      <c r="R6275" s="73">
        <f>YEAR(DmartSalesData[[#This Row],[order_date]])</f>
        <v>2024</v>
      </c>
      <c r="S6275" s="73"/>
    </row>
    <row r="6276" spans="1:19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 t="str">
        <f>IF(DmartSalesData[[#This Row],[sales]]&gt;4000,"High Category",IF(DmartSalesData[[#This Row],[sales]]&gt;2000,"Medium Category","Low Category"))</f>
        <v>Medium Category</v>
      </c>
      <c r="G6276" s="2">
        <v>0.49</v>
      </c>
      <c r="H6276" s="24">
        <f t="shared" si="196"/>
        <v>1288.9008999999999</v>
      </c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63" t="str">
        <f>IF(AND(DmartSalesData[[#This Row],[sales]]&gt;3000,DmartSalesData[[#This Row],[profit]]&gt;500),"Good","Not Good")</f>
        <v>Not Good</v>
      </c>
      <c r="R6276" s="73">
        <f>YEAR(DmartSalesData[[#This Row],[order_date]])</f>
        <v>2023</v>
      </c>
      <c r="S6276" s="73"/>
    </row>
    <row r="6277" spans="1:19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 t="str">
        <f>IF(DmartSalesData[[#This Row],[sales]]&gt;4000,"High Category",IF(DmartSalesData[[#This Row],[sales]]&gt;2000,"Medium Category","Low Category"))</f>
        <v>Medium Category</v>
      </c>
      <c r="G6277" s="2">
        <v>0.16</v>
      </c>
      <c r="H6277" s="24">
        <f t="shared" si="196"/>
        <v>539.11519999999996</v>
      </c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63" t="str">
        <f>IF(AND(DmartSalesData[[#This Row],[sales]]&gt;3000,DmartSalesData[[#This Row],[profit]]&gt;500),"Good","Not Good")</f>
        <v>Good</v>
      </c>
      <c r="R6277" s="73">
        <f>YEAR(DmartSalesData[[#This Row],[order_date]])</f>
        <v>2024</v>
      </c>
      <c r="S6277" s="73"/>
    </row>
    <row r="6278" spans="1:19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 t="str">
        <f>IF(DmartSalesData[[#This Row],[sales]]&gt;4000,"High Category",IF(DmartSalesData[[#This Row],[sales]]&gt;2000,"Medium Category","Low Category"))</f>
        <v>Low Category</v>
      </c>
      <c r="G6278" s="2">
        <v>0.46</v>
      </c>
      <c r="H6278" s="24">
        <f t="shared" si="196"/>
        <v>481.84540000000004</v>
      </c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63" t="str">
        <f>IF(AND(DmartSalesData[[#This Row],[sales]]&gt;3000,DmartSalesData[[#This Row],[profit]]&gt;500),"Good","Not Good")</f>
        <v>Not Good</v>
      </c>
      <c r="R6278" s="73">
        <f>YEAR(DmartSalesData[[#This Row],[order_date]])</f>
        <v>2024</v>
      </c>
      <c r="S6278" s="73"/>
    </row>
    <row r="6279" spans="1:19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 t="str">
        <f>IF(DmartSalesData[[#This Row],[sales]]&gt;4000,"High Category",IF(DmartSalesData[[#This Row],[sales]]&gt;2000,"Medium Category","Low Category"))</f>
        <v>Low Category</v>
      </c>
      <c r="G6279" s="2">
        <v>0.33</v>
      </c>
      <c r="H6279" s="24">
        <f t="shared" si="196"/>
        <v>431.0856</v>
      </c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63" t="str">
        <f>IF(AND(DmartSalesData[[#This Row],[sales]]&gt;3000,DmartSalesData[[#This Row],[profit]]&gt;500),"Good","Not Good")</f>
        <v>Not Good</v>
      </c>
      <c r="R6279" s="73">
        <f>YEAR(DmartSalesData[[#This Row],[order_date]])</f>
        <v>2024</v>
      </c>
      <c r="S6279" s="73"/>
    </row>
    <row r="6280" spans="1:19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 t="str">
        <f>IF(DmartSalesData[[#This Row],[sales]]&gt;4000,"High Category",IF(DmartSalesData[[#This Row],[sales]]&gt;2000,"Medium Category","Low Category"))</f>
        <v>Medium Category</v>
      </c>
      <c r="G6280" s="2">
        <v>0.32</v>
      </c>
      <c r="H6280" s="24">
        <f t="shared" si="196"/>
        <v>827.1712</v>
      </c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63" t="str">
        <f>IF(AND(DmartSalesData[[#This Row],[sales]]&gt;3000,DmartSalesData[[#This Row],[profit]]&gt;500),"Good","Not Good")</f>
        <v>Not Good</v>
      </c>
      <c r="R6280" s="73">
        <f>YEAR(DmartSalesData[[#This Row],[order_date]])</f>
        <v>2024</v>
      </c>
      <c r="S6280" s="73"/>
    </row>
    <row r="6281" spans="1:19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 t="str">
        <f>IF(DmartSalesData[[#This Row],[sales]]&gt;4000,"High Category",IF(DmartSalesData[[#This Row],[sales]]&gt;2000,"Medium Category","Low Category"))</f>
        <v>High Category</v>
      </c>
      <c r="G6281" s="2">
        <v>0.46</v>
      </c>
      <c r="H6281" s="24">
        <f t="shared" si="196"/>
        <v>2130.7107999999998</v>
      </c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63" t="str">
        <f>IF(AND(DmartSalesData[[#This Row],[sales]]&gt;3000,DmartSalesData[[#This Row],[profit]]&gt;500),"Good","Not Good")</f>
        <v>Not Good</v>
      </c>
      <c r="R6281" s="73">
        <f>YEAR(DmartSalesData[[#This Row],[order_date]])</f>
        <v>2024</v>
      </c>
      <c r="S6281" s="73"/>
    </row>
    <row r="6282" spans="1:19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 t="str">
        <f>IF(DmartSalesData[[#This Row],[sales]]&gt;4000,"High Category",IF(DmartSalesData[[#This Row],[sales]]&gt;2000,"Medium Category","Low Category"))</f>
        <v>Low Category</v>
      </c>
      <c r="G6282" s="2">
        <v>0.26</v>
      </c>
      <c r="H6282" s="24">
        <f t="shared" si="196"/>
        <v>464.26900000000006</v>
      </c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63" t="str">
        <f>IF(AND(DmartSalesData[[#This Row],[sales]]&gt;3000,DmartSalesData[[#This Row],[profit]]&gt;500),"Good","Not Good")</f>
        <v>Not Good</v>
      </c>
      <c r="R6282" s="73">
        <f>YEAR(DmartSalesData[[#This Row],[order_date]])</f>
        <v>2024</v>
      </c>
      <c r="S6282" s="73"/>
    </row>
    <row r="6283" spans="1:19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 t="str">
        <f>IF(DmartSalesData[[#This Row],[sales]]&gt;4000,"High Category",IF(DmartSalesData[[#This Row],[sales]]&gt;2000,"Medium Category","Low Category"))</f>
        <v>Medium Category</v>
      </c>
      <c r="G6283" s="2">
        <v>0.2</v>
      </c>
      <c r="H6283" s="24">
        <f t="shared" si="196"/>
        <v>414.08800000000002</v>
      </c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63" t="str">
        <f>IF(AND(DmartSalesData[[#This Row],[sales]]&gt;3000,DmartSalesData[[#This Row],[profit]]&gt;500),"Good","Not Good")</f>
        <v>Not Good</v>
      </c>
      <c r="R6283" s="73">
        <f>YEAR(DmartSalesData[[#This Row],[order_date]])</f>
        <v>2023</v>
      </c>
      <c r="S6283" s="73"/>
    </row>
    <row r="6284" spans="1:19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 t="str">
        <f>IF(DmartSalesData[[#This Row],[sales]]&gt;4000,"High Category",IF(DmartSalesData[[#This Row],[sales]]&gt;2000,"Medium Category","Low Category"))</f>
        <v>Low Category</v>
      </c>
      <c r="G6284" s="2">
        <v>0.11</v>
      </c>
      <c r="H6284" s="24">
        <f t="shared" si="196"/>
        <v>113.7444</v>
      </c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63" t="str">
        <f>IF(AND(DmartSalesData[[#This Row],[sales]]&gt;3000,DmartSalesData[[#This Row],[profit]]&gt;500),"Good","Not Good")</f>
        <v>Not Good</v>
      </c>
      <c r="R6284" s="73">
        <f>YEAR(DmartSalesData[[#This Row],[order_date]])</f>
        <v>2023</v>
      </c>
      <c r="S6284" s="73"/>
    </row>
    <row r="6285" spans="1:19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 t="str">
        <f>IF(DmartSalesData[[#This Row],[sales]]&gt;4000,"High Category",IF(DmartSalesData[[#This Row],[sales]]&gt;2000,"Medium Category","Low Category"))</f>
        <v>Medium Category</v>
      </c>
      <c r="G6285" s="2">
        <v>7.0000000000000007E-2</v>
      </c>
      <c r="H6285" s="24">
        <f t="shared" si="196"/>
        <v>210.47040000000001</v>
      </c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63" t="str">
        <f>IF(AND(DmartSalesData[[#This Row],[sales]]&gt;3000,DmartSalesData[[#This Row],[profit]]&gt;500),"Good","Not Good")</f>
        <v>Good</v>
      </c>
      <c r="R6285" s="73">
        <f>YEAR(DmartSalesData[[#This Row],[order_date]])</f>
        <v>2024</v>
      </c>
      <c r="S6285" s="73"/>
    </row>
    <row r="6286" spans="1:19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 t="str">
        <f>IF(DmartSalesData[[#This Row],[sales]]&gt;4000,"High Category",IF(DmartSalesData[[#This Row],[sales]]&gt;2000,"Medium Category","Low Category"))</f>
        <v>Medium Category</v>
      </c>
      <c r="G6286" s="2">
        <v>0.4</v>
      </c>
      <c r="H6286" s="24">
        <f t="shared" si="196"/>
        <v>1490.6959999999999</v>
      </c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63" t="str">
        <f>IF(AND(DmartSalesData[[#This Row],[sales]]&gt;3000,DmartSalesData[[#This Row],[profit]]&gt;500),"Good","Not Good")</f>
        <v>Not Good</v>
      </c>
      <c r="R6286" s="73">
        <f>YEAR(DmartSalesData[[#This Row],[order_date]])</f>
        <v>2023</v>
      </c>
      <c r="S6286" s="73"/>
    </row>
    <row r="6287" spans="1:19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 t="str">
        <f>IF(DmartSalesData[[#This Row],[sales]]&gt;4000,"High Category",IF(DmartSalesData[[#This Row],[sales]]&gt;2000,"Medium Category","Low Category"))</f>
        <v>Medium Category</v>
      </c>
      <c r="G6287" s="2">
        <v>0.06</v>
      </c>
      <c r="H6287" s="24">
        <f t="shared" si="196"/>
        <v>135.54900000000001</v>
      </c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63" t="str">
        <f>IF(AND(DmartSalesData[[#This Row],[sales]]&gt;3000,DmartSalesData[[#This Row],[profit]]&gt;500),"Good","Not Good")</f>
        <v>Not Good</v>
      </c>
      <c r="R6287" s="73">
        <f>YEAR(DmartSalesData[[#This Row],[order_date]])</f>
        <v>2024</v>
      </c>
      <c r="S6287" s="73"/>
    </row>
    <row r="6288" spans="1:19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 t="str">
        <f>IF(DmartSalesData[[#This Row],[sales]]&gt;4000,"High Category",IF(DmartSalesData[[#This Row],[sales]]&gt;2000,"Medium Category","Low Category"))</f>
        <v>Medium Category</v>
      </c>
      <c r="G6288" s="2">
        <v>0.2</v>
      </c>
      <c r="H6288" s="24">
        <f t="shared" si="196"/>
        <v>755.24400000000003</v>
      </c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63" t="str">
        <f>IF(AND(DmartSalesData[[#This Row],[sales]]&gt;3000,DmartSalesData[[#This Row],[profit]]&gt;500),"Good","Not Good")</f>
        <v>Good</v>
      </c>
      <c r="R6288" s="73">
        <f>YEAR(DmartSalesData[[#This Row],[order_date]])</f>
        <v>2024</v>
      </c>
      <c r="S6288" s="73"/>
    </row>
    <row r="6289" spans="1:19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 t="str">
        <f>IF(DmartSalesData[[#This Row],[sales]]&gt;4000,"High Category",IF(DmartSalesData[[#This Row],[sales]]&gt;2000,"Medium Category","Low Category"))</f>
        <v>Low Category</v>
      </c>
      <c r="G6289" s="2">
        <v>0.2</v>
      </c>
      <c r="H6289" s="24">
        <f t="shared" si="196"/>
        <v>316.55200000000002</v>
      </c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63" t="str">
        <f>IF(AND(DmartSalesData[[#This Row],[sales]]&gt;3000,DmartSalesData[[#This Row],[profit]]&gt;500),"Good","Not Good")</f>
        <v>Not Good</v>
      </c>
      <c r="R6289" s="73">
        <f>YEAR(DmartSalesData[[#This Row],[order_date]])</f>
        <v>2023</v>
      </c>
      <c r="S6289" s="73"/>
    </row>
    <row r="6290" spans="1:19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 t="str">
        <f>IF(DmartSalesData[[#This Row],[sales]]&gt;4000,"High Category",IF(DmartSalesData[[#This Row],[sales]]&gt;2000,"Medium Category","Low Category"))</f>
        <v>Medium Category</v>
      </c>
      <c r="G6290" s="2">
        <v>0.33</v>
      </c>
      <c r="H6290" s="24">
        <f t="shared" si="196"/>
        <v>1176.1926000000001</v>
      </c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63" t="str">
        <f>IF(AND(DmartSalesData[[#This Row],[sales]]&gt;3000,DmartSalesData[[#This Row],[profit]]&gt;500),"Good","Not Good")</f>
        <v>Good</v>
      </c>
      <c r="R6290" s="73">
        <f>YEAR(DmartSalesData[[#This Row],[order_date]])</f>
        <v>2024</v>
      </c>
      <c r="S6290" s="73"/>
    </row>
    <row r="6291" spans="1:19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 t="str">
        <f>IF(DmartSalesData[[#This Row],[sales]]&gt;4000,"High Category",IF(DmartSalesData[[#This Row],[sales]]&gt;2000,"Medium Category","Low Category"))</f>
        <v>Low Category</v>
      </c>
      <c r="G6291" s="2">
        <v>0.14000000000000001</v>
      </c>
      <c r="H6291" s="24">
        <f t="shared" si="196"/>
        <v>191.22460000000004</v>
      </c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63" t="str">
        <f>IF(AND(DmartSalesData[[#This Row],[sales]]&gt;3000,DmartSalesData[[#This Row],[profit]]&gt;500),"Good","Not Good")</f>
        <v>Not Good</v>
      </c>
      <c r="R6291" s="73">
        <f>YEAR(DmartSalesData[[#This Row],[order_date]])</f>
        <v>2024</v>
      </c>
      <c r="S6291" s="73"/>
    </row>
    <row r="6292" spans="1:19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 t="str">
        <f>IF(DmartSalesData[[#This Row],[sales]]&gt;4000,"High Category",IF(DmartSalesData[[#This Row],[sales]]&gt;2000,"Medium Category","Low Category"))</f>
        <v>Medium Category</v>
      </c>
      <c r="G6292" s="2">
        <v>0.42</v>
      </c>
      <c r="H6292" s="24">
        <f t="shared" si="196"/>
        <v>1648.5755999999999</v>
      </c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63" t="str">
        <f>IF(AND(DmartSalesData[[#This Row],[sales]]&gt;3000,DmartSalesData[[#This Row],[profit]]&gt;500),"Good","Not Good")</f>
        <v>Good</v>
      </c>
      <c r="R6292" s="73">
        <f>YEAR(DmartSalesData[[#This Row],[order_date]])</f>
        <v>2024</v>
      </c>
      <c r="S6292" s="73"/>
    </row>
    <row r="6293" spans="1:19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 t="str">
        <f>IF(DmartSalesData[[#This Row],[sales]]&gt;4000,"High Category",IF(DmartSalesData[[#This Row],[sales]]&gt;2000,"Medium Category","Low Category"))</f>
        <v>High Category</v>
      </c>
      <c r="G6293" s="2">
        <v>0.1</v>
      </c>
      <c r="H6293" s="24">
        <f t="shared" si="196"/>
        <v>417.01400000000007</v>
      </c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63" t="str">
        <f>IF(AND(DmartSalesData[[#This Row],[sales]]&gt;3000,DmartSalesData[[#This Row],[profit]]&gt;500),"Good","Not Good")</f>
        <v>Good</v>
      </c>
      <c r="R6293" s="73">
        <f>YEAR(DmartSalesData[[#This Row],[order_date]])</f>
        <v>2024</v>
      </c>
      <c r="S6293" s="73"/>
    </row>
    <row r="6294" spans="1:19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 t="str">
        <f>IF(DmartSalesData[[#This Row],[sales]]&gt;4000,"High Category",IF(DmartSalesData[[#This Row],[sales]]&gt;2000,"Medium Category","Low Category"))</f>
        <v>High Category</v>
      </c>
      <c r="G6294" s="2">
        <v>0.39</v>
      </c>
      <c r="H6294" s="24">
        <f t="shared" si="196"/>
        <v>1563.4515000000001</v>
      </c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63" t="str">
        <f>IF(AND(DmartSalesData[[#This Row],[sales]]&gt;3000,DmartSalesData[[#This Row],[profit]]&gt;500),"Good","Not Good")</f>
        <v>Not Good</v>
      </c>
      <c r="R6294" s="73">
        <f>YEAR(DmartSalesData[[#This Row],[order_date]])</f>
        <v>2024</v>
      </c>
      <c r="S6294" s="73"/>
    </row>
    <row r="6295" spans="1:19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 t="str">
        <f>IF(DmartSalesData[[#This Row],[sales]]&gt;4000,"High Category",IF(DmartSalesData[[#This Row],[sales]]&gt;2000,"Medium Category","Low Category"))</f>
        <v>Low Category</v>
      </c>
      <c r="G6295" s="2">
        <v>0.42</v>
      </c>
      <c r="H6295" s="24">
        <f t="shared" si="196"/>
        <v>485.44439999999997</v>
      </c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63" t="str">
        <f>IF(AND(DmartSalesData[[#This Row],[sales]]&gt;3000,DmartSalesData[[#This Row],[profit]]&gt;500),"Good","Not Good")</f>
        <v>Not Good</v>
      </c>
      <c r="R6295" s="73">
        <f>YEAR(DmartSalesData[[#This Row],[order_date]])</f>
        <v>2023</v>
      </c>
      <c r="S6295" s="73"/>
    </row>
    <row r="6296" spans="1:19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 t="str">
        <f>IF(DmartSalesData[[#This Row],[sales]]&gt;4000,"High Category",IF(DmartSalesData[[#This Row],[sales]]&gt;2000,"Medium Category","Low Category"))</f>
        <v>Medium Category</v>
      </c>
      <c r="G6296" s="2">
        <v>0.1</v>
      </c>
      <c r="H6296" s="24">
        <f t="shared" si="196"/>
        <v>350.18200000000002</v>
      </c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63" t="str">
        <f>IF(AND(DmartSalesData[[#This Row],[sales]]&gt;3000,DmartSalesData[[#This Row],[profit]]&gt;500),"Good","Not Good")</f>
        <v>Good</v>
      </c>
      <c r="R6296" s="73">
        <f>YEAR(DmartSalesData[[#This Row],[order_date]])</f>
        <v>2024</v>
      </c>
      <c r="S6296" s="73"/>
    </row>
    <row r="6297" spans="1:19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 t="str">
        <f>IF(DmartSalesData[[#This Row],[sales]]&gt;4000,"High Category",IF(DmartSalesData[[#This Row],[sales]]&gt;2000,"Medium Category","Low Category"))</f>
        <v>Medium Category</v>
      </c>
      <c r="G6297" s="2">
        <v>0.4</v>
      </c>
      <c r="H6297" s="24">
        <f t="shared" si="196"/>
        <v>1095.54</v>
      </c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63" t="str">
        <f>IF(AND(DmartSalesData[[#This Row],[sales]]&gt;3000,DmartSalesData[[#This Row],[profit]]&gt;500),"Good","Not Good")</f>
        <v>Not Good</v>
      </c>
      <c r="R6297" s="73">
        <f>YEAR(DmartSalesData[[#This Row],[order_date]])</f>
        <v>2023</v>
      </c>
      <c r="S6297" s="73"/>
    </row>
    <row r="6298" spans="1:19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 t="str">
        <f>IF(DmartSalesData[[#This Row],[sales]]&gt;4000,"High Category",IF(DmartSalesData[[#This Row],[sales]]&gt;2000,"Medium Category","Low Category"))</f>
        <v>High Category</v>
      </c>
      <c r="G6298" s="2">
        <v>0.36</v>
      </c>
      <c r="H6298" s="24">
        <f t="shared" si="196"/>
        <v>1775.3688</v>
      </c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63" t="str">
        <f>IF(AND(DmartSalesData[[#This Row],[sales]]&gt;3000,DmartSalesData[[#This Row],[profit]]&gt;500),"Good","Not Good")</f>
        <v>Good</v>
      </c>
      <c r="R6298" s="73">
        <f>YEAR(DmartSalesData[[#This Row],[order_date]])</f>
        <v>2023</v>
      </c>
      <c r="S6298" s="73"/>
    </row>
    <row r="6299" spans="1:19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 t="str">
        <f>IF(DmartSalesData[[#This Row],[sales]]&gt;4000,"High Category",IF(DmartSalesData[[#This Row],[sales]]&gt;2000,"Medium Category","Low Category"))</f>
        <v>Low Category</v>
      </c>
      <c r="G6299" s="2">
        <v>0.44</v>
      </c>
      <c r="H6299" s="24">
        <f t="shared" si="196"/>
        <v>823.56119999999999</v>
      </c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63" t="str">
        <f>IF(AND(DmartSalesData[[#This Row],[sales]]&gt;3000,DmartSalesData[[#This Row],[profit]]&gt;500),"Good","Not Good")</f>
        <v>Not Good</v>
      </c>
      <c r="R6299" s="73">
        <f>YEAR(DmartSalesData[[#This Row],[order_date]])</f>
        <v>2023</v>
      </c>
      <c r="S6299" s="73"/>
    </row>
    <row r="6300" spans="1:19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 t="str">
        <f>IF(DmartSalesData[[#This Row],[sales]]&gt;4000,"High Category",IF(DmartSalesData[[#This Row],[sales]]&gt;2000,"Medium Category","Low Category"))</f>
        <v>Medium Category</v>
      </c>
      <c r="G6300" s="2">
        <v>0.25</v>
      </c>
      <c r="H6300" s="24">
        <f t="shared" si="196"/>
        <v>969.78250000000003</v>
      </c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63" t="str">
        <f>IF(AND(DmartSalesData[[#This Row],[sales]]&gt;3000,DmartSalesData[[#This Row],[profit]]&gt;500),"Good","Not Good")</f>
        <v>Good</v>
      </c>
      <c r="R6300" s="73">
        <f>YEAR(DmartSalesData[[#This Row],[order_date]])</f>
        <v>2023</v>
      </c>
      <c r="S6300" s="73"/>
    </row>
    <row r="6301" spans="1:19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 t="str">
        <f>IF(DmartSalesData[[#This Row],[sales]]&gt;4000,"High Category",IF(DmartSalesData[[#This Row],[sales]]&gt;2000,"Medium Category","Low Category"))</f>
        <v>Low Category</v>
      </c>
      <c r="G6301" s="2">
        <v>0.12</v>
      </c>
      <c r="H6301" s="24">
        <f t="shared" si="196"/>
        <v>229.60560000000001</v>
      </c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63" t="str">
        <f>IF(AND(DmartSalesData[[#This Row],[sales]]&gt;3000,DmartSalesData[[#This Row],[profit]]&gt;500),"Good","Not Good")</f>
        <v>Not Good</v>
      </c>
      <c r="R6301" s="73">
        <f>YEAR(DmartSalesData[[#This Row],[order_date]])</f>
        <v>2023</v>
      </c>
      <c r="S6301" s="73"/>
    </row>
    <row r="6302" spans="1:19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 t="str">
        <f>IF(DmartSalesData[[#This Row],[sales]]&gt;4000,"High Category",IF(DmartSalesData[[#This Row],[sales]]&gt;2000,"Medium Category","Low Category"))</f>
        <v>Medium Category</v>
      </c>
      <c r="G6302" s="2">
        <v>0.46</v>
      </c>
      <c r="H6302" s="24">
        <f t="shared" si="196"/>
        <v>940.51599999999996</v>
      </c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63" t="str">
        <f>IF(AND(DmartSalesData[[#This Row],[sales]]&gt;3000,DmartSalesData[[#This Row],[profit]]&gt;500),"Good","Not Good")</f>
        <v>Not Good</v>
      </c>
      <c r="R6302" s="73">
        <f>YEAR(DmartSalesData[[#This Row],[order_date]])</f>
        <v>2024</v>
      </c>
      <c r="S6302" s="73"/>
    </row>
    <row r="6303" spans="1:19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 t="str">
        <f>IF(DmartSalesData[[#This Row],[sales]]&gt;4000,"High Category",IF(DmartSalesData[[#This Row],[sales]]&gt;2000,"Medium Category","Low Category"))</f>
        <v>Low Category</v>
      </c>
      <c r="G6303" s="2">
        <v>0.4</v>
      </c>
      <c r="H6303" s="24">
        <f t="shared" si="196"/>
        <v>257.54400000000004</v>
      </c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63" t="str">
        <f>IF(AND(DmartSalesData[[#This Row],[sales]]&gt;3000,DmartSalesData[[#This Row],[profit]]&gt;500),"Good","Not Good")</f>
        <v>Not Good</v>
      </c>
      <c r="R6303" s="73">
        <f>YEAR(DmartSalesData[[#This Row],[order_date]])</f>
        <v>2023</v>
      </c>
      <c r="S6303" s="73"/>
    </row>
    <row r="6304" spans="1:19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 t="str">
        <f>IF(DmartSalesData[[#This Row],[sales]]&gt;4000,"High Category",IF(DmartSalesData[[#This Row],[sales]]&gt;2000,"Medium Category","Low Category"))</f>
        <v>Low Category</v>
      </c>
      <c r="G6304" s="2">
        <v>0.01</v>
      </c>
      <c r="H6304" s="24">
        <f t="shared" si="196"/>
        <v>12.743399999999999</v>
      </c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63" t="str">
        <f>IF(AND(DmartSalesData[[#This Row],[sales]]&gt;3000,DmartSalesData[[#This Row],[profit]]&gt;500),"Good","Not Good")</f>
        <v>Not Good</v>
      </c>
      <c r="R6304" s="73">
        <f>YEAR(DmartSalesData[[#This Row],[order_date]])</f>
        <v>2023</v>
      </c>
      <c r="S6304" s="73"/>
    </row>
    <row r="6305" spans="1:19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 t="str">
        <f>IF(DmartSalesData[[#This Row],[sales]]&gt;4000,"High Category",IF(DmartSalesData[[#This Row],[sales]]&gt;2000,"Medium Category","Low Category"))</f>
        <v>Low Category</v>
      </c>
      <c r="G6305" s="2">
        <v>0.47</v>
      </c>
      <c r="H6305" s="24">
        <f t="shared" si="196"/>
        <v>425.80590000000001</v>
      </c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63" t="str">
        <f>IF(AND(DmartSalesData[[#This Row],[sales]]&gt;3000,DmartSalesData[[#This Row],[profit]]&gt;500),"Good","Not Good")</f>
        <v>Not Good</v>
      </c>
      <c r="R6305" s="73">
        <f>YEAR(DmartSalesData[[#This Row],[order_date]])</f>
        <v>2023</v>
      </c>
      <c r="S6305" s="73"/>
    </row>
    <row r="6306" spans="1:19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 t="str">
        <f>IF(DmartSalesData[[#This Row],[sales]]&gt;4000,"High Category",IF(DmartSalesData[[#This Row],[sales]]&gt;2000,"Medium Category","Low Category"))</f>
        <v>Low Category</v>
      </c>
      <c r="G6306" s="2">
        <v>0.47</v>
      </c>
      <c r="H6306" s="24">
        <f t="shared" si="196"/>
        <v>413.63760000000002</v>
      </c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63" t="str">
        <f>IF(AND(DmartSalesData[[#This Row],[sales]]&gt;3000,DmartSalesData[[#This Row],[profit]]&gt;500),"Good","Not Good")</f>
        <v>Not Good</v>
      </c>
      <c r="R6306" s="73">
        <f>YEAR(DmartSalesData[[#This Row],[order_date]])</f>
        <v>2023</v>
      </c>
      <c r="S6306" s="73"/>
    </row>
    <row r="6307" spans="1:19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 t="str">
        <f>IF(DmartSalesData[[#This Row],[sales]]&gt;4000,"High Category",IF(DmartSalesData[[#This Row],[sales]]&gt;2000,"Medium Category","Low Category"))</f>
        <v>Low Category</v>
      </c>
      <c r="G6307" s="2">
        <v>0.18</v>
      </c>
      <c r="H6307" s="24">
        <f t="shared" si="196"/>
        <v>25.952400000000001</v>
      </c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63" t="str">
        <f>IF(AND(DmartSalesData[[#This Row],[sales]]&gt;3000,DmartSalesData[[#This Row],[profit]]&gt;500),"Good","Not Good")</f>
        <v>Not Good</v>
      </c>
      <c r="R6307" s="73">
        <f>YEAR(DmartSalesData[[#This Row],[order_date]])</f>
        <v>2023</v>
      </c>
      <c r="S6307" s="73"/>
    </row>
    <row r="6308" spans="1:19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 t="str">
        <f>IF(DmartSalesData[[#This Row],[sales]]&gt;4000,"High Category",IF(DmartSalesData[[#This Row],[sales]]&gt;2000,"Medium Category","Low Category"))</f>
        <v>Medium Category</v>
      </c>
      <c r="G6308" s="2">
        <v>0.01</v>
      </c>
      <c r="H6308" s="24">
        <f t="shared" si="196"/>
        <v>39.895300000000006</v>
      </c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63" t="str">
        <f>IF(AND(DmartSalesData[[#This Row],[sales]]&gt;3000,DmartSalesData[[#This Row],[profit]]&gt;500),"Good","Not Good")</f>
        <v>Good</v>
      </c>
      <c r="R6308" s="73">
        <f>YEAR(DmartSalesData[[#This Row],[order_date]])</f>
        <v>2023</v>
      </c>
      <c r="S6308" s="73"/>
    </row>
    <row r="6309" spans="1:19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 t="str">
        <f>IF(DmartSalesData[[#This Row],[sales]]&gt;4000,"High Category",IF(DmartSalesData[[#This Row],[sales]]&gt;2000,"Medium Category","Low Category"))</f>
        <v>Medium Category</v>
      </c>
      <c r="G6309" s="2">
        <v>0.28000000000000003</v>
      </c>
      <c r="H6309" s="24">
        <f t="shared" si="196"/>
        <v>670.00080000000014</v>
      </c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63" t="str">
        <f>IF(AND(DmartSalesData[[#This Row],[sales]]&gt;3000,DmartSalesData[[#This Row],[profit]]&gt;500),"Good","Not Good")</f>
        <v>Not Good</v>
      </c>
      <c r="R6309" s="73">
        <f>YEAR(DmartSalesData[[#This Row],[order_date]])</f>
        <v>2023</v>
      </c>
      <c r="S6309" s="73"/>
    </row>
    <row r="6310" spans="1:19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 t="str">
        <f>IF(DmartSalesData[[#This Row],[sales]]&gt;4000,"High Category",IF(DmartSalesData[[#This Row],[sales]]&gt;2000,"Medium Category","Low Category"))</f>
        <v>High Category</v>
      </c>
      <c r="G6310" s="2">
        <v>0.46</v>
      </c>
      <c r="H6310" s="24">
        <f t="shared" si="196"/>
        <v>1858.5932</v>
      </c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63" t="str">
        <f>IF(AND(DmartSalesData[[#This Row],[sales]]&gt;3000,DmartSalesData[[#This Row],[profit]]&gt;500),"Good","Not Good")</f>
        <v>Not Good</v>
      </c>
      <c r="R6310" s="73">
        <f>YEAR(DmartSalesData[[#This Row],[order_date]])</f>
        <v>2023</v>
      </c>
      <c r="S6310" s="73"/>
    </row>
    <row r="6311" spans="1:19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 t="str">
        <f>IF(DmartSalesData[[#This Row],[sales]]&gt;4000,"High Category",IF(DmartSalesData[[#This Row],[sales]]&gt;2000,"Medium Category","Low Category"))</f>
        <v>Medium Category</v>
      </c>
      <c r="G6311" s="2">
        <v>0.06</v>
      </c>
      <c r="H6311" s="24">
        <f t="shared" si="196"/>
        <v>186.09</v>
      </c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63" t="str">
        <f>IF(AND(DmartSalesData[[#This Row],[sales]]&gt;3000,DmartSalesData[[#This Row],[profit]]&gt;500),"Good","Not Good")</f>
        <v>Not Good</v>
      </c>
      <c r="R6311" s="73">
        <f>YEAR(DmartSalesData[[#This Row],[order_date]])</f>
        <v>2024</v>
      </c>
      <c r="S6311" s="73"/>
    </row>
    <row r="6312" spans="1:19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 t="str">
        <f>IF(DmartSalesData[[#This Row],[sales]]&gt;4000,"High Category",IF(DmartSalesData[[#This Row],[sales]]&gt;2000,"Medium Category","Low Category"))</f>
        <v>High Category</v>
      </c>
      <c r="G6312" s="2">
        <v>0.3</v>
      </c>
      <c r="H6312" s="24">
        <f t="shared" si="196"/>
        <v>1252.0650000000001</v>
      </c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63" t="str">
        <f>IF(AND(DmartSalesData[[#This Row],[sales]]&gt;3000,DmartSalesData[[#This Row],[profit]]&gt;500),"Good","Not Good")</f>
        <v>Good</v>
      </c>
      <c r="R6312" s="73">
        <f>YEAR(DmartSalesData[[#This Row],[order_date]])</f>
        <v>2024</v>
      </c>
      <c r="S6312" s="73"/>
    </row>
    <row r="6313" spans="1:19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 t="str">
        <f>IF(DmartSalesData[[#This Row],[sales]]&gt;4000,"High Category",IF(DmartSalesData[[#This Row],[sales]]&gt;2000,"Medium Category","Low Category"))</f>
        <v>Medium Category</v>
      </c>
      <c r="G6313" s="2">
        <v>0.37</v>
      </c>
      <c r="H6313" s="24">
        <f t="shared" si="196"/>
        <v>950.3264999999999</v>
      </c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63" t="str">
        <f>IF(AND(DmartSalesData[[#This Row],[sales]]&gt;3000,DmartSalesData[[#This Row],[profit]]&gt;500),"Good","Not Good")</f>
        <v>Not Good</v>
      </c>
      <c r="R6313" s="73">
        <f>YEAR(DmartSalesData[[#This Row],[order_date]])</f>
        <v>2024</v>
      </c>
      <c r="S6313" s="73"/>
    </row>
    <row r="6314" spans="1:19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 t="str">
        <f>IF(DmartSalesData[[#This Row],[sales]]&gt;4000,"High Category",IF(DmartSalesData[[#This Row],[sales]]&gt;2000,"Medium Category","Low Category"))</f>
        <v>Low Category</v>
      </c>
      <c r="G6314" s="2">
        <v>7.0000000000000007E-2</v>
      </c>
      <c r="H6314" s="24">
        <f t="shared" si="196"/>
        <v>39.256</v>
      </c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63" t="str">
        <f>IF(AND(DmartSalesData[[#This Row],[sales]]&gt;3000,DmartSalesData[[#This Row],[profit]]&gt;500),"Good","Not Good")</f>
        <v>Not Good</v>
      </c>
      <c r="R6314" s="73">
        <f>YEAR(DmartSalesData[[#This Row],[order_date]])</f>
        <v>2023</v>
      </c>
      <c r="S6314" s="73"/>
    </row>
    <row r="6315" spans="1:19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 t="str">
        <f>IF(DmartSalesData[[#This Row],[sales]]&gt;4000,"High Category",IF(DmartSalesData[[#This Row],[sales]]&gt;2000,"Medium Category","Low Category"))</f>
        <v>Medium Category</v>
      </c>
      <c r="G6315" s="2">
        <v>0.26</v>
      </c>
      <c r="H6315" s="24">
        <f t="shared" si="196"/>
        <v>811.75639999999999</v>
      </c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63" t="str">
        <f>IF(AND(DmartSalesData[[#This Row],[sales]]&gt;3000,DmartSalesData[[#This Row],[profit]]&gt;500),"Good","Not Good")</f>
        <v>Not Good</v>
      </c>
      <c r="R6315" s="73">
        <f>YEAR(DmartSalesData[[#This Row],[order_date]])</f>
        <v>2024</v>
      </c>
      <c r="S6315" s="73"/>
    </row>
    <row r="6316" spans="1:19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 t="str">
        <f>IF(DmartSalesData[[#This Row],[sales]]&gt;4000,"High Category",IF(DmartSalesData[[#This Row],[sales]]&gt;2000,"Medium Category","Low Category"))</f>
        <v>Medium Category</v>
      </c>
      <c r="G6316" s="2">
        <v>0.04</v>
      </c>
      <c r="H6316" s="24">
        <f t="shared" si="196"/>
        <v>136.84200000000001</v>
      </c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63" t="str">
        <f>IF(AND(DmartSalesData[[#This Row],[sales]]&gt;3000,DmartSalesData[[#This Row],[profit]]&gt;500),"Good","Not Good")</f>
        <v>Not Good</v>
      </c>
      <c r="R6316" s="73">
        <f>YEAR(DmartSalesData[[#This Row],[order_date]])</f>
        <v>2023</v>
      </c>
      <c r="S6316" s="73"/>
    </row>
    <row r="6317" spans="1:19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 t="str">
        <f>IF(DmartSalesData[[#This Row],[sales]]&gt;4000,"High Category",IF(DmartSalesData[[#This Row],[sales]]&gt;2000,"Medium Category","Low Category"))</f>
        <v>Medium Category</v>
      </c>
      <c r="G6317" s="2">
        <v>0.28000000000000003</v>
      </c>
      <c r="H6317" s="24">
        <f t="shared" si="196"/>
        <v>887.56360000000006</v>
      </c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63" t="str">
        <f>IF(AND(DmartSalesData[[#This Row],[sales]]&gt;3000,DmartSalesData[[#This Row],[profit]]&gt;500),"Good","Not Good")</f>
        <v>Not Good</v>
      </c>
      <c r="R6317" s="73">
        <f>YEAR(DmartSalesData[[#This Row],[order_date]])</f>
        <v>2024</v>
      </c>
      <c r="S6317" s="73"/>
    </row>
    <row r="6318" spans="1:19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 t="str">
        <f>IF(DmartSalesData[[#This Row],[sales]]&gt;4000,"High Category",IF(DmartSalesData[[#This Row],[sales]]&gt;2000,"Medium Category","Low Category"))</f>
        <v>High Category</v>
      </c>
      <c r="G6318" s="2">
        <v>0.22</v>
      </c>
      <c r="H6318" s="24">
        <f t="shared" si="196"/>
        <v>885.84100000000001</v>
      </c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63" t="str">
        <f>IF(AND(DmartSalesData[[#This Row],[sales]]&gt;3000,DmartSalesData[[#This Row],[profit]]&gt;500),"Good","Not Good")</f>
        <v>Not Good</v>
      </c>
      <c r="R6318" s="73">
        <f>YEAR(DmartSalesData[[#This Row],[order_date]])</f>
        <v>2023</v>
      </c>
      <c r="S6318" s="73"/>
    </row>
    <row r="6319" spans="1:19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 t="str">
        <f>IF(DmartSalesData[[#This Row],[sales]]&gt;4000,"High Category",IF(DmartSalesData[[#This Row],[sales]]&gt;2000,"Medium Category","Low Category"))</f>
        <v>Medium Category</v>
      </c>
      <c r="G6319" s="2">
        <v>0.13</v>
      </c>
      <c r="H6319" s="24">
        <f t="shared" si="196"/>
        <v>478.96550000000002</v>
      </c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63" t="str">
        <f>IF(AND(DmartSalesData[[#This Row],[sales]]&gt;3000,DmartSalesData[[#This Row],[profit]]&gt;500),"Good","Not Good")</f>
        <v>Not Good</v>
      </c>
      <c r="R6319" s="73">
        <f>YEAR(DmartSalesData[[#This Row],[order_date]])</f>
        <v>2023</v>
      </c>
      <c r="S6319" s="73"/>
    </row>
    <row r="6320" spans="1:19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 t="str">
        <f>IF(DmartSalesData[[#This Row],[sales]]&gt;4000,"High Category",IF(DmartSalesData[[#This Row],[sales]]&gt;2000,"Medium Category","Low Category"))</f>
        <v>Medium Category</v>
      </c>
      <c r="G6320" s="2">
        <v>0.43</v>
      </c>
      <c r="H6320" s="24">
        <f t="shared" si="196"/>
        <v>954.55700000000002</v>
      </c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63" t="str">
        <f>IF(AND(DmartSalesData[[#This Row],[sales]]&gt;3000,DmartSalesData[[#This Row],[profit]]&gt;500),"Good","Not Good")</f>
        <v>Not Good</v>
      </c>
      <c r="R6320" s="73">
        <f>YEAR(DmartSalesData[[#This Row],[order_date]])</f>
        <v>2024</v>
      </c>
      <c r="S6320" s="73"/>
    </row>
    <row r="6321" spans="1:19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 t="str">
        <f>IF(DmartSalesData[[#This Row],[sales]]&gt;4000,"High Category",IF(DmartSalesData[[#This Row],[sales]]&gt;2000,"Medium Category","Low Category"))</f>
        <v>High Category</v>
      </c>
      <c r="G6321" s="2">
        <v>0.19</v>
      </c>
      <c r="H6321" s="24">
        <f t="shared" si="196"/>
        <v>781.58589999999992</v>
      </c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63" t="str">
        <f>IF(AND(DmartSalesData[[#This Row],[sales]]&gt;3000,DmartSalesData[[#This Row],[profit]]&gt;500),"Good","Not Good")</f>
        <v>Not Good</v>
      </c>
      <c r="R6321" s="73">
        <f>YEAR(DmartSalesData[[#This Row],[order_date]])</f>
        <v>2024</v>
      </c>
      <c r="S6321" s="73"/>
    </row>
    <row r="6322" spans="1:19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 t="str">
        <f>IF(DmartSalesData[[#This Row],[sales]]&gt;4000,"High Category",IF(DmartSalesData[[#This Row],[sales]]&gt;2000,"Medium Category","Low Category"))</f>
        <v>Medium Category</v>
      </c>
      <c r="G6322" s="2">
        <v>0.35</v>
      </c>
      <c r="H6322" s="24">
        <f t="shared" si="196"/>
        <v>1221.4124999999999</v>
      </c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63" t="str">
        <f>IF(AND(DmartSalesData[[#This Row],[sales]]&gt;3000,DmartSalesData[[#This Row],[profit]]&gt;500),"Good","Not Good")</f>
        <v>Not Good</v>
      </c>
      <c r="R6322" s="73">
        <f>YEAR(DmartSalesData[[#This Row],[order_date]])</f>
        <v>2024</v>
      </c>
      <c r="S6322" s="73"/>
    </row>
    <row r="6323" spans="1:19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 t="str">
        <f>IF(DmartSalesData[[#This Row],[sales]]&gt;4000,"High Category",IF(DmartSalesData[[#This Row],[sales]]&gt;2000,"Medium Category","Low Category"))</f>
        <v>Low Category</v>
      </c>
      <c r="G6323" s="2">
        <v>0.4</v>
      </c>
      <c r="H6323" s="24">
        <f t="shared" si="196"/>
        <v>275.92</v>
      </c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63" t="str">
        <f>IF(AND(DmartSalesData[[#This Row],[sales]]&gt;3000,DmartSalesData[[#This Row],[profit]]&gt;500),"Good","Not Good")</f>
        <v>Not Good</v>
      </c>
      <c r="R6323" s="73">
        <f>YEAR(DmartSalesData[[#This Row],[order_date]])</f>
        <v>2023</v>
      </c>
      <c r="S6323" s="73"/>
    </row>
    <row r="6324" spans="1:19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 t="str">
        <f>IF(DmartSalesData[[#This Row],[sales]]&gt;4000,"High Category",IF(DmartSalesData[[#This Row],[sales]]&gt;2000,"Medium Category","Low Category"))</f>
        <v>Medium Category</v>
      </c>
      <c r="G6324" s="2">
        <v>0.09</v>
      </c>
      <c r="H6324" s="24">
        <f t="shared" si="196"/>
        <v>247.08420000000001</v>
      </c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63" t="str">
        <f>IF(AND(DmartSalesData[[#This Row],[sales]]&gt;3000,DmartSalesData[[#This Row],[profit]]&gt;500),"Good","Not Good")</f>
        <v>Not Good</v>
      </c>
      <c r="R6324" s="73">
        <f>YEAR(DmartSalesData[[#This Row],[order_date]])</f>
        <v>2024</v>
      </c>
      <c r="S6324" s="73"/>
    </row>
    <row r="6325" spans="1:19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 t="str">
        <f>IF(DmartSalesData[[#This Row],[sales]]&gt;4000,"High Category",IF(DmartSalesData[[#This Row],[sales]]&gt;2000,"Medium Category","Low Category"))</f>
        <v>Medium Category</v>
      </c>
      <c r="G6325" s="2">
        <v>0.06</v>
      </c>
      <c r="H6325" s="24">
        <f t="shared" si="196"/>
        <v>220.1952</v>
      </c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63" t="str">
        <f>IF(AND(DmartSalesData[[#This Row],[sales]]&gt;3000,DmartSalesData[[#This Row],[profit]]&gt;500),"Good","Not Good")</f>
        <v>Not Good</v>
      </c>
      <c r="R6325" s="73">
        <f>YEAR(DmartSalesData[[#This Row],[order_date]])</f>
        <v>2023</v>
      </c>
      <c r="S6325" s="73"/>
    </row>
    <row r="6326" spans="1:19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 t="str">
        <f>IF(DmartSalesData[[#This Row],[sales]]&gt;4000,"High Category",IF(DmartSalesData[[#This Row],[sales]]&gt;2000,"Medium Category","Low Category"))</f>
        <v>Medium Category</v>
      </c>
      <c r="G6326" s="2">
        <v>0</v>
      </c>
      <c r="H6326" s="24">
        <f t="shared" si="196"/>
        <v>0</v>
      </c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63" t="str">
        <f>IF(AND(DmartSalesData[[#This Row],[sales]]&gt;3000,DmartSalesData[[#This Row],[profit]]&gt;500),"Good","Not Good")</f>
        <v>Not Good</v>
      </c>
      <c r="R6326" s="73">
        <f>YEAR(DmartSalesData[[#This Row],[order_date]])</f>
        <v>2024</v>
      </c>
      <c r="S6326" s="73"/>
    </row>
    <row r="6327" spans="1:19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 t="str">
        <f>IF(DmartSalesData[[#This Row],[sales]]&gt;4000,"High Category",IF(DmartSalesData[[#This Row],[sales]]&gt;2000,"Medium Category","Low Category"))</f>
        <v>High Category</v>
      </c>
      <c r="G6327" s="2">
        <v>0.15</v>
      </c>
      <c r="H6327" s="24">
        <f t="shared" si="196"/>
        <v>712.53599999999994</v>
      </c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63" t="str">
        <f>IF(AND(DmartSalesData[[#This Row],[sales]]&gt;3000,DmartSalesData[[#This Row],[profit]]&gt;500),"Good","Not Good")</f>
        <v>Good</v>
      </c>
      <c r="R6327" s="73">
        <f>YEAR(DmartSalesData[[#This Row],[order_date]])</f>
        <v>2023</v>
      </c>
      <c r="S6327" s="73"/>
    </row>
    <row r="6328" spans="1:19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 t="str">
        <f>IF(DmartSalesData[[#This Row],[sales]]&gt;4000,"High Category",IF(DmartSalesData[[#This Row],[sales]]&gt;2000,"Medium Category","Low Category"))</f>
        <v>Low Category</v>
      </c>
      <c r="G6328" s="2">
        <v>0.41</v>
      </c>
      <c r="H6328" s="24">
        <f t="shared" si="196"/>
        <v>244.89709999999997</v>
      </c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63" t="str">
        <f>IF(AND(DmartSalesData[[#This Row],[sales]]&gt;3000,DmartSalesData[[#This Row],[profit]]&gt;500),"Good","Not Good")</f>
        <v>Not Good</v>
      </c>
      <c r="R6328" s="73">
        <f>YEAR(DmartSalesData[[#This Row],[order_date]])</f>
        <v>2024</v>
      </c>
      <c r="S6328" s="73"/>
    </row>
    <row r="6329" spans="1:19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 t="str">
        <f>IF(DmartSalesData[[#This Row],[sales]]&gt;4000,"High Category",IF(DmartSalesData[[#This Row],[sales]]&gt;2000,"Medium Category","Low Category"))</f>
        <v>Medium Category</v>
      </c>
      <c r="G6329" s="2">
        <v>0.39</v>
      </c>
      <c r="H6329" s="24">
        <f t="shared" si="196"/>
        <v>1419.3582000000001</v>
      </c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63" t="str">
        <f>IF(AND(DmartSalesData[[#This Row],[sales]]&gt;3000,DmartSalesData[[#This Row],[profit]]&gt;500),"Good","Not Good")</f>
        <v>Not Good</v>
      </c>
      <c r="R6329" s="73">
        <f>YEAR(DmartSalesData[[#This Row],[order_date]])</f>
        <v>2023</v>
      </c>
      <c r="S6329" s="73"/>
    </row>
    <row r="6330" spans="1:19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 t="str">
        <f>IF(DmartSalesData[[#This Row],[sales]]&gt;4000,"High Category",IF(DmartSalesData[[#This Row],[sales]]&gt;2000,"Medium Category","Low Category"))</f>
        <v>High Category</v>
      </c>
      <c r="G6330" s="2">
        <v>0.44</v>
      </c>
      <c r="H6330" s="24">
        <f t="shared" si="196"/>
        <v>1821.5164000000002</v>
      </c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63" t="str">
        <f>IF(AND(DmartSalesData[[#This Row],[sales]]&gt;3000,DmartSalesData[[#This Row],[profit]]&gt;500),"Good","Not Good")</f>
        <v>Good</v>
      </c>
      <c r="R6330" s="73">
        <f>YEAR(DmartSalesData[[#This Row],[order_date]])</f>
        <v>2023</v>
      </c>
      <c r="S6330" s="73"/>
    </row>
    <row r="6331" spans="1:19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 t="str">
        <f>IF(DmartSalesData[[#This Row],[sales]]&gt;4000,"High Category",IF(DmartSalesData[[#This Row],[sales]]&gt;2000,"Medium Category","Low Category"))</f>
        <v>Medium Category</v>
      </c>
      <c r="G6331" s="2">
        <v>0.38</v>
      </c>
      <c r="H6331" s="24">
        <f t="shared" si="196"/>
        <v>1346.34</v>
      </c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63" t="str">
        <f>IF(AND(DmartSalesData[[#This Row],[sales]]&gt;3000,DmartSalesData[[#This Row],[profit]]&gt;500),"Good","Not Good")</f>
        <v>Good</v>
      </c>
      <c r="R6331" s="73">
        <f>YEAR(DmartSalesData[[#This Row],[order_date]])</f>
        <v>2024</v>
      </c>
      <c r="S6331" s="73"/>
    </row>
    <row r="6332" spans="1:19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 t="str">
        <f>IF(DmartSalesData[[#This Row],[sales]]&gt;4000,"High Category",IF(DmartSalesData[[#This Row],[sales]]&gt;2000,"Medium Category","Low Category"))</f>
        <v>Low Category</v>
      </c>
      <c r="G6332" s="2">
        <v>0.01</v>
      </c>
      <c r="H6332" s="24">
        <f t="shared" si="196"/>
        <v>19.893699999999999</v>
      </c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63" t="str">
        <f>IF(AND(DmartSalesData[[#This Row],[sales]]&gt;3000,DmartSalesData[[#This Row],[profit]]&gt;500),"Good","Not Good")</f>
        <v>Not Good</v>
      </c>
      <c r="R6332" s="73">
        <f>YEAR(DmartSalesData[[#This Row],[order_date]])</f>
        <v>2023</v>
      </c>
      <c r="S6332" s="73"/>
    </row>
    <row r="6333" spans="1:19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 t="str">
        <f>IF(DmartSalesData[[#This Row],[sales]]&gt;4000,"High Category",IF(DmartSalesData[[#This Row],[sales]]&gt;2000,"Medium Category","Low Category"))</f>
        <v>Low Category</v>
      </c>
      <c r="G6333" s="2">
        <v>0.19</v>
      </c>
      <c r="H6333" s="24">
        <f t="shared" si="196"/>
        <v>377.88149999999996</v>
      </c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63" t="str">
        <f>IF(AND(DmartSalesData[[#This Row],[sales]]&gt;3000,DmartSalesData[[#This Row],[profit]]&gt;500),"Good","Not Good")</f>
        <v>Not Good</v>
      </c>
      <c r="R6333" s="73">
        <f>YEAR(DmartSalesData[[#This Row],[order_date]])</f>
        <v>2023</v>
      </c>
      <c r="S6333" s="73"/>
    </row>
    <row r="6334" spans="1:19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 t="str">
        <f>IF(DmartSalesData[[#This Row],[sales]]&gt;4000,"High Category",IF(DmartSalesData[[#This Row],[sales]]&gt;2000,"Medium Category","Low Category"))</f>
        <v>Medium Category</v>
      </c>
      <c r="G6334" s="2">
        <v>0</v>
      </c>
      <c r="H6334" s="24">
        <f t="shared" si="196"/>
        <v>0</v>
      </c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63" t="str">
        <f>IF(AND(DmartSalesData[[#This Row],[sales]]&gt;3000,DmartSalesData[[#This Row],[profit]]&gt;500),"Good","Not Good")</f>
        <v>Not Good</v>
      </c>
      <c r="R6334" s="73">
        <f>YEAR(DmartSalesData[[#This Row],[order_date]])</f>
        <v>2023</v>
      </c>
      <c r="S6334" s="73"/>
    </row>
    <row r="6335" spans="1:19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 t="str">
        <f>IF(DmartSalesData[[#This Row],[sales]]&gt;4000,"High Category",IF(DmartSalesData[[#This Row],[sales]]&gt;2000,"Medium Category","Low Category"))</f>
        <v>Medium Category</v>
      </c>
      <c r="G6335" s="2">
        <v>0.02</v>
      </c>
      <c r="H6335" s="24">
        <f t="shared" si="196"/>
        <v>40.915599999999998</v>
      </c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63" t="str">
        <f>IF(AND(DmartSalesData[[#This Row],[sales]]&gt;3000,DmartSalesData[[#This Row],[profit]]&gt;500),"Good","Not Good")</f>
        <v>Not Good</v>
      </c>
      <c r="R6335" s="73">
        <f>YEAR(DmartSalesData[[#This Row],[order_date]])</f>
        <v>2024</v>
      </c>
      <c r="S6335" s="73"/>
    </row>
    <row r="6336" spans="1:19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 t="str">
        <f>IF(DmartSalesData[[#This Row],[sales]]&gt;4000,"High Category",IF(DmartSalesData[[#This Row],[sales]]&gt;2000,"Medium Category","Low Category"))</f>
        <v>High Category</v>
      </c>
      <c r="G6336" s="2">
        <v>0.24</v>
      </c>
      <c r="H6336" s="24">
        <f t="shared" si="196"/>
        <v>1062.624</v>
      </c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63" t="str">
        <f>IF(AND(DmartSalesData[[#This Row],[sales]]&gt;3000,DmartSalesData[[#This Row],[profit]]&gt;500),"Good","Not Good")</f>
        <v>Not Good</v>
      </c>
      <c r="R6336" s="73">
        <f>YEAR(DmartSalesData[[#This Row],[order_date]])</f>
        <v>2023</v>
      </c>
      <c r="S6336" s="73"/>
    </row>
    <row r="6337" spans="1:19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 t="str">
        <f>IF(DmartSalesData[[#This Row],[sales]]&gt;4000,"High Category",IF(DmartSalesData[[#This Row],[sales]]&gt;2000,"Medium Category","Low Category"))</f>
        <v>Low Category</v>
      </c>
      <c r="G6337" s="2">
        <v>0.18</v>
      </c>
      <c r="H6337" s="24">
        <f t="shared" si="196"/>
        <v>114.9588</v>
      </c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63" t="str">
        <f>IF(AND(DmartSalesData[[#This Row],[sales]]&gt;3000,DmartSalesData[[#This Row],[profit]]&gt;500),"Good","Not Good")</f>
        <v>Not Good</v>
      </c>
      <c r="R6337" s="73">
        <f>YEAR(DmartSalesData[[#This Row],[order_date]])</f>
        <v>2024</v>
      </c>
      <c r="S6337" s="73"/>
    </row>
    <row r="6338" spans="1:19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 t="str">
        <f>IF(DmartSalesData[[#This Row],[sales]]&gt;4000,"High Category",IF(DmartSalesData[[#This Row],[sales]]&gt;2000,"Medium Category","Low Category"))</f>
        <v>Medium Category</v>
      </c>
      <c r="G6338" s="2">
        <v>0.28000000000000003</v>
      </c>
      <c r="H6338" s="24">
        <f t="shared" ref="H6338:H6401" si="198">E6338*G6338</f>
        <v>904.92360000000008</v>
      </c>
      <c r="I6338" s="2">
        <f t="shared" ref="I6338:I6401" si="199">E6338-H6338</f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63" t="str">
        <f>IF(AND(DmartSalesData[[#This Row],[sales]]&gt;3000,DmartSalesData[[#This Row],[profit]]&gt;500),"Good","Not Good")</f>
        <v>Not Good</v>
      </c>
      <c r="R6338" s="73">
        <f>YEAR(DmartSalesData[[#This Row],[order_date]])</f>
        <v>2023</v>
      </c>
      <c r="S6338" s="73"/>
    </row>
    <row r="6339" spans="1:19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 t="str">
        <f>IF(DmartSalesData[[#This Row],[sales]]&gt;4000,"High Category",IF(DmartSalesData[[#This Row],[sales]]&gt;2000,"Medium Category","Low Category"))</f>
        <v>Low Category</v>
      </c>
      <c r="G6339" s="2">
        <v>0.03</v>
      </c>
      <c r="H6339" s="24">
        <f t="shared" si="198"/>
        <v>22.714799999999997</v>
      </c>
      <c r="I6339" s="2">
        <f t="shared" si="199"/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63" t="str">
        <f>IF(AND(DmartSalesData[[#This Row],[sales]]&gt;3000,DmartSalesData[[#This Row],[profit]]&gt;500),"Good","Not Good")</f>
        <v>Not Good</v>
      </c>
      <c r="R6339" s="73">
        <f>YEAR(DmartSalesData[[#This Row],[order_date]])</f>
        <v>2024</v>
      </c>
      <c r="S6339" s="73"/>
    </row>
    <row r="6340" spans="1:19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 t="str">
        <f>IF(DmartSalesData[[#This Row],[sales]]&gt;4000,"High Category",IF(DmartSalesData[[#This Row],[sales]]&gt;2000,"Medium Category","Low Category"))</f>
        <v>Medium Category</v>
      </c>
      <c r="G6340" s="2">
        <v>0.28999999999999998</v>
      </c>
      <c r="H6340" s="24">
        <f t="shared" si="198"/>
        <v>796.56619999999998</v>
      </c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63" t="str">
        <f>IF(AND(DmartSalesData[[#This Row],[sales]]&gt;3000,DmartSalesData[[#This Row],[profit]]&gt;500),"Good","Not Good")</f>
        <v>Not Good</v>
      </c>
      <c r="R6340" s="73">
        <f>YEAR(DmartSalesData[[#This Row],[order_date]])</f>
        <v>2024</v>
      </c>
      <c r="S6340" s="73"/>
    </row>
    <row r="6341" spans="1:19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 t="str">
        <f>IF(DmartSalesData[[#This Row],[sales]]&gt;4000,"High Category",IF(DmartSalesData[[#This Row],[sales]]&gt;2000,"Medium Category","Low Category"))</f>
        <v>Medium Category</v>
      </c>
      <c r="G6341" s="2">
        <v>0.03</v>
      </c>
      <c r="H6341" s="24">
        <f t="shared" si="198"/>
        <v>108.1905</v>
      </c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63" t="str">
        <f>IF(AND(DmartSalesData[[#This Row],[sales]]&gt;3000,DmartSalesData[[#This Row],[profit]]&gt;500),"Good","Not Good")</f>
        <v>Not Good</v>
      </c>
      <c r="R6341" s="73">
        <f>YEAR(DmartSalesData[[#This Row],[order_date]])</f>
        <v>2024</v>
      </c>
      <c r="S6341" s="73"/>
    </row>
    <row r="6342" spans="1:19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 t="str">
        <f>IF(DmartSalesData[[#This Row],[sales]]&gt;4000,"High Category",IF(DmartSalesData[[#This Row],[sales]]&gt;2000,"Medium Category","Low Category"))</f>
        <v>Low Category</v>
      </c>
      <c r="G6342" s="2">
        <v>0.21</v>
      </c>
      <c r="H6342" s="24">
        <f t="shared" si="198"/>
        <v>191.31</v>
      </c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63" t="str">
        <f>IF(AND(DmartSalesData[[#This Row],[sales]]&gt;3000,DmartSalesData[[#This Row],[profit]]&gt;500),"Good","Not Good")</f>
        <v>Not Good</v>
      </c>
      <c r="R6342" s="73">
        <f>YEAR(DmartSalesData[[#This Row],[order_date]])</f>
        <v>2023</v>
      </c>
      <c r="S6342" s="73"/>
    </row>
    <row r="6343" spans="1:19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 t="str">
        <f>IF(DmartSalesData[[#This Row],[sales]]&gt;4000,"High Category",IF(DmartSalesData[[#This Row],[sales]]&gt;2000,"Medium Category","Low Category"))</f>
        <v>Medium Category</v>
      </c>
      <c r="G6343" s="2">
        <v>0.18</v>
      </c>
      <c r="H6343" s="24">
        <f t="shared" si="198"/>
        <v>638.95680000000004</v>
      </c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63" t="str">
        <f>IF(AND(DmartSalesData[[#This Row],[sales]]&gt;3000,DmartSalesData[[#This Row],[profit]]&gt;500),"Good","Not Good")</f>
        <v>Not Good</v>
      </c>
      <c r="R6343" s="73">
        <f>YEAR(DmartSalesData[[#This Row],[order_date]])</f>
        <v>2024</v>
      </c>
      <c r="S6343" s="73"/>
    </row>
    <row r="6344" spans="1:19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 t="str">
        <f>IF(DmartSalesData[[#This Row],[sales]]&gt;4000,"High Category",IF(DmartSalesData[[#This Row],[sales]]&gt;2000,"Medium Category","Low Category"))</f>
        <v>Low Category</v>
      </c>
      <c r="G6344" s="2">
        <v>0.11</v>
      </c>
      <c r="H6344" s="24">
        <f t="shared" si="198"/>
        <v>86.448999999999998</v>
      </c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63" t="str">
        <f>IF(AND(DmartSalesData[[#This Row],[sales]]&gt;3000,DmartSalesData[[#This Row],[profit]]&gt;500),"Good","Not Good")</f>
        <v>Not Good</v>
      </c>
      <c r="R6344" s="73">
        <f>YEAR(DmartSalesData[[#This Row],[order_date]])</f>
        <v>2024</v>
      </c>
      <c r="S6344" s="73"/>
    </row>
    <row r="6345" spans="1:19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 t="str">
        <f>IF(DmartSalesData[[#This Row],[sales]]&gt;4000,"High Category",IF(DmartSalesData[[#This Row],[sales]]&gt;2000,"Medium Category","Low Category"))</f>
        <v>Medium Category</v>
      </c>
      <c r="G6345" s="2">
        <v>0.16</v>
      </c>
      <c r="H6345" s="24">
        <f t="shared" si="198"/>
        <v>502.5136</v>
      </c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63" t="str">
        <f>IF(AND(DmartSalesData[[#This Row],[sales]]&gt;3000,DmartSalesData[[#This Row],[profit]]&gt;500),"Good","Not Good")</f>
        <v>Not Good</v>
      </c>
      <c r="R6345" s="73">
        <f>YEAR(DmartSalesData[[#This Row],[order_date]])</f>
        <v>2023</v>
      </c>
      <c r="S6345" s="73"/>
    </row>
    <row r="6346" spans="1:19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 t="str">
        <f>IF(DmartSalesData[[#This Row],[sales]]&gt;4000,"High Category",IF(DmartSalesData[[#This Row],[sales]]&gt;2000,"Medium Category","Low Category"))</f>
        <v>Medium Category</v>
      </c>
      <c r="G6346" s="2">
        <v>0</v>
      </c>
      <c r="H6346" s="24">
        <f t="shared" si="198"/>
        <v>0</v>
      </c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63" t="str">
        <f>IF(AND(DmartSalesData[[#This Row],[sales]]&gt;3000,DmartSalesData[[#This Row],[profit]]&gt;500),"Good","Not Good")</f>
        <v>Not Good</v>
      </c>
      <c r="R6346" s="73">
        <f>YEAR(DmartSalesData[[#This Row],[order_date]])</f>
        <v>2024</v>
      </c>
      <c r="S6346" s="73"/>
    </row>
    <row r="6347" spans="1:19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 t="str">
        <f>IF(DmartSalesData[[#This Row],[sales]]&gt;4000,"High Category",IF(DmartSalesData[[#This Row],[sales]]&gt;2000,"Medium Category","Low Category"))</f>
        <v>Low Category</v>
      </c>
      <c r="G6347" s="2">
        <v>0.16</v>
      </c>
      <c r="H6347" s="24">
        <f t="shared" si="198"/>
        <v>249.69120000000001</v>
      </c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63" t="str">
        <f>IF(AND(DmartSalesData[[#This Row],[sales]]&gt;3000,DmartSalesData[[#This Row],[profit]]&gt;500),"Good","Not Good")</f>
        <v>Not Good</v>
      </c>
      <c r="R6347" s="73">
        <f>YEAR(DmartSalesData[[#This Row],[order_date]])</f>
        <v>2023</v>
      </c>
      <c r="S6347" s="73"/>
    </row>
    <row r="6348" spans="1:19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 t="str">
        <f>IF(DmartSalesData[[#This Row],[sales]]&gt;4000,"High Category",IF(DmartSalesData[[#This Row],[sales]]&gt;2000,"Medium Category","Low Category"))</f>
        <v>Low Category</v>
      </c>
      <c r="G6348" s="2">
        <v>0.04</v>
      </c>
      <c r="H6348" s="24">
        <f t="shared" si="198"/>
        <v>25.863600000000002</v>
      </c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63" t="str">
        <f>IF(AND(DmartSalesData[[#This Row],[sales]]&gt;3000,DmartSalesData[[#This Row],[profit]]&gt;500),"Good","Not Good")</f>
        <v>Not Good</v>
      </c>
      <c r="R6348" s="73">
        <f>YEAR(DmartSalesData[[#This Row],[order_date]])</f>
        <v>2023</v>
      </c>
      <c r="S6348" s="73"/>
    </row>
    <row r="6349" spans="1:19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 t="str">
        <f>IF(DmartSalesData[[#This Row],[sales]]&gt;4000,"High Category",IF(DmartSalesData[[#This Row],[sales]]&gt;2000,"Medium Category","Low Category"))</f>
        <v>Medium Category</v>
      </c>
      <c r="G6349" s="2">
        <v>0.46</v>
      </c>
      <c r="H6349" s="24">
        <f t="shared" si="198"/>
        <v>1704.6174000000001</v>
      </c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63" t="str">
        <f>IF(AND(DmartSalesData[[#This Row],[sales]]&gt;3000,DmartSalesData[[#This Row],[profit]]&gt;500),"Good","Not Good")</f>
        <v>Good</v>
      </c>
      <c r="R6349" s="73">
        <f>YEAR(DmartSalesData[[#This Row],[order_date]])</f>
        <v>2024</v>
      </c>
      <c r="S6349" s="73"/>
    </row>
    <row r="6350" spans="1:19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 t="str">
        <f>IF(DmartSalesData[[#This Row],[sales]]&gt;4000,"High Category",IF(DmartSalesData[[#This Row],[sales]]&gt;2000,"Medium Category","Low Category"))</f>
        <v>Low Category</v>
      </c>
      <c r="G6350" s="2">
        <v>0.04</v>
      </c>
      <c r="H6350" s="24">
        <f t="shared" si="198"/>
        <v>78.834000000000003</v>
      </c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63" t="str">
        <f>IF(AND(DmartSalesData[[#This Row],[sales]]&gt;3000,DmartSalesData[[#This Row],[profit]]&gt;500),"Good","Not Good")</f>
        <v>Not Good</v>
      </c>
      <c r="R6350" s="73">
        <f>YEAR(DmartSalesData[[#This Row],[order_date]])</f>
        <v>2023</v>
      </c>
      <c r="S6350" s="73"/>
    </row>
    <row r="6351" spans="1:19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 t="str">
        <f>IF(DmartSalesData[[#This Row],[sales]]&gt;4000,"High Category",IF(DmartSalesData[[#This Row],[sales]]&gt;2000,"Medium Category","Low Category"))</f>
        <v>Low Category</v>
      </c>
      <c r="G6351" s="2">
        <v>0.48</v>
      </c>
      <c r="H6351" s="24">
        <f t="shared" si="198"/>
        <v>251.51999999999998</v>
      </c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63" t="str">
        <f>IF(AND(DmartSalesData[[#This Row],[sales]]&gt;3000,DmartSalesData[[#This Row],[profit]]&gt;500),"Good","Not Good")</f>
        <v>Not Good</v>
      </c>
      <c r="R6351" s="73">
        <f>YEAR(DmartSalesData[[#This Row],[order_date]])</f>
        <v>2023</v>
      </c>
      <c r="S6351" s="73"/>
    </row>
    <row r="6352" spans="1:19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 t="str">
        <f>IF(DmartSalesData[[#This Row],[sales]]&gt;4000,"High Category",IF(DmartSalesData[[#This Row],[sales]]&gt;2000,"Medium Category","Low Category"))</f>
        <v>Medium Category</v>
      </c>
      <c r="G6352" s="2">
        <v>0.25</v>
      </c>
      <c r="H6352" s="24">
        <f t="shared" si="198"/>
        <v>971.66750000000002</v>
      </c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63" t="str">
        <f>IF(AND(DmartSalesData[[#This Row],[sales]]&gt;3000,DmartSalesData[[#This Row],[profit]]&gt;500),"Good","Not Good")</f>
        <v>Not Good</v>
      </c>
      <c r="R6352" s="73">
        <f>YEAR(DmartSalesData[[#This Row],[order_date]])</f>
        <v>2023</v>
      </c>
      <c r="S6352" s="73"/>
    </row>
    <row r="6353" spans="1:19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 t="str">
        <f>IF(DmartSalesData[[#This Row],[sales]]&gt;4000,"High Category",IF(DmartSalesData[[#This Row],[sales]]&gt;2000,"Medium Category","Low Category"))</f>
        <v>Low Category</v>
      </c>
      <c r="G6353" s="2">
        <v>0.26</v>
      </c>
      <c r="H6353" s="24">
        <f t="shared" si="198"/>
        <v>322.70680000000004</v>
      </c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63" t="str">
        <f>IF(AND(DmartSalesData[[#This Row],[sales]]&gt;3000,DmartSalesData[[#This Row],[profit]]&gt;500),"Good","Not Good")</f>
        <v>Not Good</v>
      </c>
      <c r="R6353" s="73">
        <f>YEAR(DmartSalesData[[#This Row],[order_date]])</f>
        <v>2023</v>
      </c>
      <c r="S6353" s="73"/>
    </row>
    <row r="6354" spans="1:19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 t="str">
        <f>IF(DmartSalesData[[#This Row],[sales]]&gt;4000,"High Category",IF(DmartSalesData[[#This Row],[sales]]&gt;2000,"Medium Category","Low Category"))</f>
        <v>Medium Category</v>
      </c>
      <c r="G6354" s="2">
        <v>0.39</v>
      </c>
      <c r="H6354" s="24">
        <f t="shared" si="198"/>
        <v>1446.3617999999999</v>
      </c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63" t="str">
        <f>IF(AND(DmartSalesData[[#This Row],[sales]]&gt;3000,DmartSalesData[[#This Row],[profit]]&gt;500),"Good","Not Good")</f>
        <v>Not Good</v>
      </c>
      <c r="R6354" s="73">
        <f>YEAR(DmartSalesData[[#This Row],[order_date]])</f>
        <v>2023</v>
      </c>
      <c r="S6354" s="73"/>
    </row>
    <row r="6355" spans="1:19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 t="str">
        <f>IF(DmartSalesData[[#This Row],[sales]]&gt;4000,"High Category",IF(DmartSalesData[[#This Row],[sales]]&gt;2000,"Medium Category","Low Category"))</f>
        <v>Medium Category</v>
      </c>
      <c r="G6355" s="2">
        <v>0.35</v>
      </c>
      <c r="H6355" s="24">
        <f t="shared" si="198"/>
        <v>1003.8</v>
      </c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63" t="str">
        <f>IF(AND(DmartSalesData[[#This Row],[sales]]&gt;3000,DmartSalesData[[#This Row],[profit]]&gt;500),"Good","Not Good")</f>
        <v>Not Good</v>
      </c>
      <c r="R6355" s="73">
        <f>YEAR(DmartSalesData[[#This Row],[order_date]])</f>
        <v>2023</v>
      </c>
      <c r="S6355" s="73"/>
    </row>
    <row r="6356" spans="1:19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 t="str">
        <f>IF(DmartSalesData[[#This Row],[sales]]&gt;4000,"High Category",IF(DmartSalesData[[#This Row],[sales]]&gt;2000,"Medium Category","Low Category"))</f>
        <v>Low Category</v>
      </c>
      <c r="G6356" s="2">
        <v>0.12</v>
      </c>
      <c r="H6356" s="24">
        <f t="shared" si="198"/>
        <v>126.3828</v>
      </c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63" t="str">
        <f>IF(AND(DmartSalesData[[#This Row],[sales]]&gt;3000,DmartSalesData[[#This Row],[profit]]&gt;500),"Good","Not Good")</f>
        <v>Not Good</v>
      </c>
      <c r="R6356" s="73">
        <f>YEAR(DmartSalesData[[#This Row],[order_date]])</f>
        <v>2023</v>
      </c>
      <c r="S6356" s="73"/>
    </row>
    <row r="6357" spans="1:19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 t="str">
        <f>IF(DmartSalesData[[#This Row],[sales]]&gt;4000,"High Category",IF(DmartSalesData[[#This Row],[sales]]&gt;2000,"Medium Category","Low Category"))</f>
        <v>Low Category</v>
      </c>
      <c r="G6357" s="2">
        <v>0.01</v>
      </c>
      <c r="H6357" s="24">
        <f t="shared" si="198"/>
        <v>4.7439</v>
      </c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63" t="str">
        <f>IF(AND(DmartSalesData[[#This Row],[sales]]&gt;3000,DmartSalesData[[#This Row],[profit]]&gt;500),"Good","Not Good")</f>
        <v>Not Good</v>
      </c>
      <c r="R6357" s="73">
        <f>YEAR(DmartSalesData[[#This Row],[order_date]])</f>
        <v>2024</v>
      </c>
      <c r="S6357" s="73"/>
    </row>
    <row r="6358" spans="1:19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 t="str">
        <f>IF(DmartSalesData[[#This Row],[sales]]&gt;4000,"High Category",IF(DmartSalesData[[#This Row],[sales]]&gt;2000,"Medium Category","Low Category"))</f>
        <v>Medium Category</v>
      </c>
      <c r="G6358" s="2">
        <v>0.39</v>
      </c>
      <c r="H6358" s="24">
        <f t="shared" si="198"/>
        <v>1172.6988000000001</v>
      </c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63" t="str">
        <f>IF(AND(DmartSalesData[[#This Row],[sales]]&gt;3000,DmartSalesData[[#This Row],[profit]]&gt;500),"Good","Not Good")</f>
        <v>Not Good</v>
      </c>
      <c r="R6358" s="73">
        <f>YEAR(DmartSalesData[[#This Row],[order_date]])</f>
        <v>2024</v>
      </c>
      <c r="S6358" s="73"/>
    </row>
    <row r="6359" spans="1:19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 t="str">
        <f>IF(DmartSalesData[[#This Row],[sales]]&gt;4000,"High Category",IF(DmartSalesData[[#This Row],[sales]]&gt;2000,"Medium Category","Low Category"))</f>
        <v>Low Category</v>
      </c>
      <c r="G6359" s="2">
        <v>0.06</v>
      </c>
      <c r="H6359" s="24">
        <f t="shared" si="198"/>
        <v>13.4124</v>
      </c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63" t="str">
        <f>IF(AND(DmartSalesData[[#This Row],[sales]]&gt;3000,DmartSalesData[[#This Row],[profit]]&gt;500),"Good","Not Good")</f>
        <v>Not Good</v>
      </c>
      <c r="R6359" s="73">
        <f>YEAR(DmartSalesData[[#This Row],[order_date]])</f>
        <v>2023</v>
      </c>
      <c r="S6359" s="73"/>
    </row>
    <row r="6360" spans="1:19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 t="str">
        <f>IF(DmartSalesData[[#This Row],[sales]]&gt;4000,"High Category",IF(DmartSalesData[[#This Row],[sales]]&gt;2000,"Medium Category","Low Category"))</f>
        <v>Low Category</v>
      </c>
      <c r="G6360" s="2">
        <v>0.3</v>
      </c>
      <c r="H6360" s="24">
        <f t="shared" si="198"/>
        <v>126.23399999999998</v>
      </c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63" t="str">
        <f>IF(AND(DmartSalesData[[#This Row],[sales]]&gt;3000,DmartSalesData[[#This Row],[profit]]&gt;500),"Good","Not Good")</f>
        <v>Not Good</v>
      </c>
      <c r="R6360" s="73">
        <f>YEAR(DmartSalesData[[#This Row],[order_date]])</f>
        <v>2023</v>
      </c>
      <c r="S6360" s="73"/>
    </row>
    <row r="6361" spans="1:19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 t="str">
        <f>IF(DmartSalesData[[#This Row],[sales]]&gt;4000,"High Category",IF(DmartSalesData[[#This Row],[sales]]&gt;2000,"Medium Category","Low Category"))</f>
        <v>Medium Category</v>
      </c>
      <c r="G6361" s="2">
        <v>0.47</v>
      </c>
      <c r="H6361" s="24">
        <f t="shared" si="198"/>
        <v>1664.2088999999999</v>
      </c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63" t="str">
        <f>IF(AND(DmartSalesData[[#This Row],[sales]]&gt;3000,DmartSalesData[[#This Row],[profit]]&gt;500),"Good","Not Good")</f>
        <v>Not Good</v>
      </c>
      <c r="R6361" s="73">
        <f>YEAR(DmartSalesData[[#This Row],[order_date]])</f>
        <v>2023</v>
      </c>
      <c r="S6361" s="73"/>
    </row>
    <row r="6362" spans="1:19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 t="str">
        <f>IF(DmartSalesData[[#This Row],[sales]]&gt;4000,"High Category",IF(DmartSalesData[[#This Row],[sales]]&gt;2000,"Medium Category","Low Category"))</f>
        <v>Medium Category</v>
      </c>
      <c r="G6362" s="2">
        <v>0.27</v>
      </c>
      <c r="H6362" s="24">
        <f t="shared" si="198"/>
        <v>739.92960000000005</v>
      </c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63" t="str">
        <f>IF(AND(DmartSalesData[[#This Row],[sales]]&gt;3000,DmartSalesData[[#This Row],[profit]]&gt;500),"Good","Not Good")</f>
        <v>Not Good</v>
      </c>
      <c r="R6362" s="73">
        <f>YEAR(DmartSalesData[[#This Row],[order_date]])</f>
        <v>2023</v>
      </c>
      <c r="S6362" s="73"/>
    </row>
    <row r="6363" spans="1:19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 t="str">
        <f>IF(DmartSalesData[[#This Row],[sales]]&gt;4000,"High Category",IF(DmartSalesData[[#This Row],[sales]]&gt;2000,"Medium Category","Low Category"))</f>
        <v>Low Category</v>
      </c>
      <c r="G6363" s="2">
        <v>0.14000000000000001</v>
      </c>
      <c r="H6363" s="24">
        <f t="shared" si="198"/>
        <v>237.839</v>
      </c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63" t="str">
        <f>IF(AND(DmartSalesData[[#This Row],[sales]]&gt;3000,DmartSalesData[[#This Row],[profit]]&gt;500),"Good","Not Good")</f>
        <v>Not Good</v>
      </c>
      <c r="R6363" s="73">
        <f>YEAR(DmartSalesData[[#This Row],[order_date]])</f>
        <v>2024</v>
      </c>
      <c r="S6363" s="73"/>
    </row>
    <row r="6364" spans="1:19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 t="str">
        <f>IF(DmartSalesData[[#This Row],[sales]]&gt;4000,"High Category",IF(DmartSalesData[[#This Row],[sales]]&gt;2000,"Medium Category","Low Category"))</f>
        <v>Medium Category</v>
      </c>
      <c r="G6364" s="2">
        <v>0.09</v>
      </c>
      <c r="H6364" s="24">
        <f t="shared" si="198"/>
        <v>246.79979999999998</v>
      </c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63" t="str">
        <f>IF(AND(DmartSalesData[[#This Row],[sales]]&gt;3000,DmartSalesData[[#This Row],[profit]]&gt;500),"Good","Not Good")</f>
        <v>Not Good</v>
      </c>
      <c r="R6364" s="73">
        <f>YEAR(DmartSalesData[[#This Row],[order_date]])</f>
        <v>2023</v>
      </c>
      <c r="S6364" s="73"/>
    </row>
    <row r="6365" spans="1:19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 t="str">
        <f>IF(DmartSalesData[[#This Row],[sales]]&gt;4000,"High Category",IF(DmartSalesData[[#This Row],[sales]]&gt;2000,"Medium Category","Low Category"))</f>
        <v>Medium Category</v>
      </c>
      <c r="G6365" s="2">
        <v>0.01</v>
      </c>
      <c r="H6365" s="24">
        <f t="shared" si="198"/>
        <v>29.9908</v>
      </c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63" t="str">
        <f>IF(AND(DmartSalesData[[#This Row],[sales]]&gt;3000,DmartSalesData[[#This Row],[profit]]&gt;500),"Good","Not Good")</f>
        <v>Not Good</v>
      </c>
      <c r="R6365" s="73">
        <f>YEAR(DmartSalesData[[#This Row],[order_date]])</f>
        <v>2024</v>
      </c>
      <c r="S6365" s="73"/>
    </row>
    <row r="6366" spans="1:19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 t="str">
        <f>IF(DmartSalesData[[#This Row],[sales]]&gt;4000,"High Category",IF(DmartSalesData[[#This Row],[sales]]&gt;2000,"Medium Category","Low Category"))</f>
        <v>Medium Category</v>
      </c>
      <c r="G6366" s="2">
        <v>0.31</v>
      </c>
      <c r="H6366" s="24">
        <f t="shared" si="198"/>
        <v>889.66899999999998</v>
      </c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63" t="str">
        <f>IF(AND(DmartSalesData[[#This Row],[sales]]&gt;3000,DmartSalesData[[#This Row],[profit]]&gt;500),"Good","Not Good")</f>
        <v>Not Good</v>
      </c>
      <c r="R6366" s="73">
        <f>YEAR(DmartSalesData[[#This Row],[order_date]])</f>
        <v>2023</v>
      </c>
      <c r="S6366" s="73"/>
    </row>
    <row r="6367" spans="1:19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 t="str">
        <f>IF(DmartSalesData[[#This Row],[sales]]&gt;4000,"High Category",IF(DmartSalesData[[#This Row],[sales]]&gt;2000,"Medium Category","Low Category"))</f>
        <v>Medium Category</v>
      </c>
      <c r="G6367" s="2">
        <v>0.28000000000000003</v>
      </c>
      <c r="H6367" s="24">
        <f t="shared" si="198"/>
        <v>909.58280000000013</v>
      </c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63" t="str">
        <f>IF(AND(DmartSalesData[[#This Row],[sales]]&gt;3000,DmartSalesData[[#This Row],[profit]]&gt;500),"Good","Not Good")</f>
        <v>Not Good</v>
      </c>
      <c r="R6367" s="73">
        <f>YEAR(DmartSalesData[[#This Row],[order_date]])</f>
        <v>2024</v>
      </c>
      <c r="S6367" s="73"/>
    </row>
    <row r="6368" spans="1:19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 t="str">
        <f>IF(DmartSalesData[[#This Row],[sales]]&gt;4000,"High Category",IF(DmartSalesData[[#This Row],[sales]]&gt;2000,"Medium Category","Low Category"))</f>
        <v>High Category</v>
      </c>
      <c r="G6368" s="2">
        <v>0.23</v>
      </c>
      <c r="H6368" s="24">
        <f t="shared" si="198"/>
        <v>1082.7043000000001</v>
      </c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63" t="str">
        <f>IF(AND(DmartSalesData[[#This Row],[sales]]&gt;3000,DmartSalesData[[#This Row],[profit]]&gt;500),"Good","Not Good")</f>
        <v>Good</v>
      </c>
      <c r="R6368" s="73">
        <f>YEAR(DmartSalesData[[#This Row],[order_date]])</f>
        <v>2024</v>
      </c>
      <c r="S6368" s="73"/>
    </row>
    <row r="6369" spans="1:19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 t="str">
        <f>IF(DmartSalesData[[#This Row],[sales]]&gt;4000,"High Category",IF(DmartSalesData[[#This Row],[sales]]&gt;2000,"Medium Category","Low Category"))</f>
        <v>Medium Category</v>
      </c>
      <c r="G6369" s="2">
        <v>0.1</v>
      </c>
      <c r="H6369" s="24">
        <f t="shared" si="198"/>
        <v>200.501</v>
      </c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63" t="str">
        <f>IF(AND(DmartSalesData[[#This Row],[sales]]&gt;3000,DmartSalesData[[#This Row],[profit]]&gt;500),"Good","Not Good")</f>
        <v>Not Good</v>
      </c>
      <c r="R6369" s="73">
        <f>YEAR(DmartSalesData[[#This Row],[order_date]])</f>
        <v>2023</v>
      </c>
      <c r="S6369" s="73"/>
    </row>
    <row r="6370" spans="1:19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 t="str">
        <f>IF(DmartSalesData[[#This Row],[sales]]&gt;4000,"High Category",IF(DmartSalesData[[#This Row],[sales]]&gt;2000,"Medium Category","Low Category"))</f>
        <v>Low Category</v>
      </c>
      <c r="G6370" s="2">
        <v>0.12</v>
      </c>
      <c r="H6370" s="24">
        <f t="shared" si="198"/>
        <v>189.07679999999999</v>
      </c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63" t="str">
        <f>IF(AND(DmartSalesData[[#This Row],[sales]]&gt;3000,DmartSalesData[[#This Row],[profit]]&gt;500),"Good","Not Good")</f>
        <v>Not Good</v>
      </c>
      <c r="R6370" s="73">
        <f>YEAR(DmartSalesData[[#This Row],[order_date]])</f>
        <v>2023</v>
      </c>
      <c r="S6370" s="73"/>
    </row>
    <row r="6371" spans="1:19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 t="str">
        <f>IF(DmartSalesData[[#This Row],[sales]]&gt;4000,"High Category",IF(DmartSalesData[[#This Row],[sales]]&gt;2000,"Medium Category","Low Category"))</f>
        <v>Low Category</v>
      </c>
      <c r="G6371" s="2">
        <v>0.48</v>
      </c>
      <c r="H6371" s="24">
        <f t="shared" si="198"/>
        <v>138.39839999999998</v>
      </c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63" t="str">
        <f>IF(AND(DmartSalesData[[#This Row],[sales]]&gt;3000,DmartSalesData[[#This Row],[profit]]&gt;500),"Good","Not Good")</f>
        <v>Not Good</v>
      </c>
      <c r="R6371" s="73">
        <f>YEAR(DmartSalesData[[#This Row],[order_date]])</f>
        <v>2023</v>
      </c>
      <c r="S6371" s="73"/>
    </row>
    <row r="6372" spans="1:19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 t="str">
        <f>IF(DmartSalesData[[#This Row],[sales]]&gt;4000,"High Category",IF(DmartSalesData[[#This Row],[sales]]&gt;2000,"Medium Category","Low Category"))</f>
        <v>Low Category</v>
      </c>
      <c r="G6372" s="2">
        <v>0.01</v>
      </c>
      <c r="H6372" s="24">
        <f t="shared" si="198"/>
        <v>8.2065999999999999</v>
      </c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63" t="str">
        <f>IF(AND(DmartSalesData[[#This Row],[sales]]&gt;3000,DmartSalesData[[#This Row],[profit]]&gt;500),"Good","Not Good")</f>
        <v>Not Good</v>
      </c>
      <c r="R6372" s="73">
        <f>YEAR(DmartSalesData[[#This Row],[order_date]])</f>
        <v>2024</v>
      </c>
      <c r="S6372" s="73"/>
    </row>
    <row r="6373" spans="1:19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 t="str">
        <f>IF(DmartSalesData[[#This Row],[sales]]&gt;4000,"High Category",IF(DmartSalesData[[#This Row],[sales]]&gt;2000,"Medium Category","Low Category"))</f>
        <v>Low Category</v>
      </c>
      <c r="G6373" s="2">
        <v>0.18</v>
      </c>
      <c r="H6373" s="24">
        <f t="shared" si="198"/>
        <v>111.71159999999999</v>
      </c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63" t="str">
        <f>IF(AND(DmartSalesData[[#This Row],[sales]]&gt;3000,DmartSalesData[[#This Row],[profit]]&gt;500),"Good","Not Good")</f>
        <v>Not Good</v>
      </c>
      <c r="R6373" s="73">
        <f>YEAR(DmartSalesData[[#This Row],[order_date]])</f>
        <v>2023</v>
      </c>
      <c r="S6373" s="73"/>
    </row>
    <row r="6374" spans="1:19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 t="str">
        <f>IF(DmartSalesData[[#This Row],[sales]]&gt;4000,"High Category",IF(DmartSalesData[[#This Row],[sales]]&gt;2000,"Medium Category","Low Category"))</f>
        <v>Low Category</v>
      </c>
      <c r="G6374" s="2">
        <v>0.02</v>
      </c>
      <c r="H6374" s="24">
        <f t="shared" si="198"/>
        <v>34.873600000000003</v>
      </c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63" t="str">
        <f>IF(AND(DmartSalesData[[#This Row],[sales]]&gt;3000,DmartSalesData[[#This Row],[profit]]&gt;500),"Good","Not Good")</f>
        <v>Not Good</v>
      </c>
      <c r="R6374" s="73">
        <f>YEAR(DmartSalesData[[#This Row],[order_date]])</f>
        <v>2023</v>
      </c>
      <c r="S6374" s="73"/>
    </row>
    <row r="6375" spans="1:19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 t="str">
        <f>IF(DmartSalesData[[#This Row],[sales]]&gt;4000,"High Category",IF(DmartSalesData[[#This Row],[sales]]&gt;2000,"Medium Category","Low Category"))</f>
        <v>Medium Category</v>
      </c>
      <c r="G6375" s="2">
        <v>0.1</v>
      </c>
      <c r="H6375" s="24">
        <f t="shared" si="198"/>
        <v>308.89499999999998</v>
      </c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63" t="str">
        <f>IF(AND(DmartSalesData[[#This Row],[sales]]&gt;3000,DmartSalesData[[#This Row],[profit]]&gt;500),"Good","Not Good")</f>
        <v>Good</v>
      </c>
      <c r="R6375" s="73">
        <f>YEAR(DmartSalesData[[#This Row],[order_date]])</f>
        <v>2023</v>
      </c>
      <c r="S6375" s="73"/>
    </row>
    <row r="6376" spans="1:19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 t="str">
        <f>IF(DmartSalesData[[#This Row],[sales]]&gt;4000,"High Category",IF(DmartSalesData[[#This Row],[sales]]&gt;2000,"Medium Category","Low Category"))</f>
        <v>Low Category</v>
      </c>
      <c r="G6376" s="2">
        <v>0.47</v>
      </c>
      <c r="H6376" s="24">
        <f t="shared" si="198"/>
        <v>153.7088</v>
      </c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63" t="str">
        <f>IF(AND(DmartSalesData[[#This Row],[sales]]&gt;3000,DmartSalesData[[#This Row],[profit]]&gt;500),"Good","Not Good")</f>
        <v>Not Good</v>
      </c>
      <c r="R6376" s="73">
        <f>YEAR(DmartSalesData[[#This Row],[order_date]])</f>
        <v>2024</v>
      </c>
      <c r="S6376" s="73"/>
    </row>
    <row r="6377" spans="1:19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 t="str">
        <f>IF(DmartSalesData[[#This Row],[sales]]&gt;4000,"High Category",IF(DmartSalesData[[#This Row],[sales]]&gt;2000,"Medium Category","Low Category"))</f>
        <v>Medium Category</v>
      </c>
      <c r="G6377" s="2">
        <v>7.0000000000000007E-2</v>
      </c>
      <c r="H6377" s="24">
        <f t="shared" si="198"/>
        <v>256.58920000000001</v>
      </c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63" t="str">
        <f>IF(AND(DmartSalesData[[#This Row],[sales]]&gt;3000,DmartSalesData[[#This Row],[profit]]&gt;500),"Good","Not Good")</f>
        <v>Not Good</v>
      </c>
      <c r="R6377" s="73">
        <f>YEAR(DmartSalesData[[#This Row],[order_date]])</f>
        <v>2024</v>
      </c>
      <c r="S6377" s="73"/>
    </row>
    <row r="6378" spans="1:19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 t="str">
        <f>IF(DmartSalesData[[#This Row],[sales]]&gt;4000,"High Category",IF(DmartSalesData[[#This Row],[sales]]&gt;2000,"Medium Category","Low Category"))</f>
        <v>Medium Category</v>
      </c>
      <c r="G6378" s="2">
        <v>0.3</v>
      </c>
      <c r="H6378" s="24">
        <f t="shared" si="198"/>
        <v>614.226</v>
      </c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63" t="str">
        <f>IF(AND(DmartSalesData[[#This Row],[sales]]&gt;3000,DmartSalesData[[#This Row],[profit]]&gt;500),"Good","Not Good")</f>
        <v>Not Good</v>
      </c>
      <c r="R6378" s="73">
        <f>YEAR(DmartSalesData[[#This Row],[order_date]])</f>
        <v>2024</v>
      </c>
      <c r="S6378" s="73"/>
    </row>
    <row r="6379" spans="1:19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 t="str">
        <f>IF(DmartSalesData[[#This Row],[sales]]&gt;4000,"High Category",IF(DmartSalesData[[#This Row],[sales]]&gt;2000,"Medium Category","Low Category"))</f>
        <v>High Category</v>
      </c>
      <c r="G6379" s="2">
        <v>0.17</v>
      </c>
      <c r="H6379" s="24">
        <f t="shared" si="198"/>
        <v>819.59890000000007</v>
      </c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63" t="str">
        <f>IF(AND(DmartSalesData[[#This Row],[sales]]&gt;3000,DmartSalesData[[#This Row],[profit]]&gt;500),"Good","Not Good")</f>
        <v>Good</v>
      </c>
      <c r="R6379" s="73">
        <f>YEAR(DmartSalesData[[#This Row],[order_date]])</f>
        <v>2023</v>
      </c>
      <c r="S6379" s="73"/>
    </row>
    <row r="6380" spans="1:19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 t="str">
        <f>IF(DmartSalesData[[#This Row],[sales]]&gt;4000,"High Category",IF(DmartSalesData[[#This Row],[sales]]&gt;2000,"Medium Category","Low Category"))</f>
        <v>Medium Category</v>
      </c>
      <c r="G6380" s="2">
        <v>0.32</v>
      </c>
      <c r="H6380" s="24">
        <f t="shared" si="198"/>
        <v>923.22880000000009</v>
      </c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63" t="str">
        <f>IF(AND(DmartSalesData[[#This Row],[sales]]&gt;3000,DmartSalesData[[#This Row],[profit]]&gt;500),"Good","Not Good")</f>
        <v>Not Good</v>
      </c>
      <c r="R6380" s="73">
        <f>YEAR(DmartSalesData[[#This Row],[order_date]])</f>
        <v>2024</v>
      </c>
      <c r="S6380" s="73"/>
    </row>
    <row r="6381" spans="1:19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 t="str">
        <f>IF(DmartSalesData[[#This Row],[sales]]&gt;4000,"High Category",IF(DmartSalesData[[#This Row],[sales]]&gt;2000,"Medium Category","Low Category"))</f>
        <v>Medium Category</v>
      </c>
      <c r="G6381" s="2">
        <v>0.43</v>
      </c>
      <c r="H6381" s="24">
        <f t="shared" si="198"/>
        <v>1668.2623999999998</v>
      </c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63" t="str">
        <f>IF(AND(DmartSalesData[[#This Row],[sales]]&gt;3000,DmartSalesData[[#This Row],[profit]]&gt;500),"Good","Not Good")</f>
        <v>Good</v>
      </c>
      <c r="R6381" s="73">
        <f>YEAR(DmartSalesData[[#This Row],[order_date]])</f>
        <v>2023</v>
      </c>
      <c r="S6381" s="73"/>
    </row>
    <row r="6382" spans="1:19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 t="str">
        <f>IF(DmartSalesData[[#This Row],[sales]]&gt;4000,"High Category",IF(DmartSalesData[[#This Row],[sales]]&gt;2000,"Medium Category","Low Category"))</f>
        <v>High Category</v>
      </c>
      <c r="G6382" s="2">
        <v>0.14000000000000001</v>
      </c>
      <c r="H6382" s="24">
        <f t="shared" si="198"/>
        <v>604.77060000000006</v>
      </c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63" t="str">
        <f>IF(AND(DmartSalesData[[#This Row],[sales]]&gt;3000,DmartSalesData[[#This Row],[profit]]&gt;500),"Good","Not Good")</f>
        <v>Good</v>
      </c>
      <c r="R6382" s="73">
        <f>YEAR(DmartSalesData[[#This Row],[order_date]])</f>
        <v>2024</v>
      </c>
      <c r="S6382" s="73"/>
    </row>
    <row r="6383" spans="1:19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 t="str">
        <f>IF(DmartSalesData[[#This Row],[sales]]&gt;4000,"High Category",IF(DmartSalesData[[#This Row],[sales]]&gt;2000,"Medium Category","Low Category"))</f>
        <v>High Category</v>
      </c>
      <c r="G6383" s="2">
        <v>0.04</v>
      </c>
      <c r="H6383" s="24">
        <f t="shared" si="198"/>
        <v>178.21400000000003</v>
      </c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63" t="str">
        <f>IF(AND(DmartSalesData[[#This Row],[sales]]&gt;3000,DmartSalesData[[#This Row],[profit]]&gt;500),"Good","Not Good")</f>
        <v>Good</v>
      </c>
      <c r="R6383" s="73">
        <f>YEAR(DmartSalesData[[#This Row],[order_date]])</f>
        <v>2023</v>
      </c>
      <c r="S6383" s="73"/>
    </row>
    <row r="6384" spans="1:19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 t="str">
        <f>IF(DmartSalesData[[#This Row],[sales]]&gt;4000,"High Category",IF(DmartSalesData[[#This Row],[sales]]&gt;2000,"Medium Category","Low Category"))</f>
        <v>Medium Category</v>
      </c>
      <c r="G6384" s="2">
        <v>0.1</v>
      </c>
      <c r="H6384" s="24">
        <f t="shared" si="198"/>
        <v>264.04599999999999</v>
      </c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63" t="str">
        <f>IF(AND(DmartSalesData[[#This Row],[sales]]&gt;3000,DmartSalesData[[#This Row],[profit]]&gt;500),"Good","Not Good")</f>
        <v>Not Good</v>
      </c>
      <c r="R6384" s="73">
        <f>YEAR(DmartSalesData[[#This Row],[order_date]])</f>
        <v>2023</v>
      </c>
      <c r="S6384" s="73"/>
    </row>
    <row r="6385" spans="1:19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 t="str">
        <f>IF(DmartSalesData[[#This Row],[sales]]&gt;4000,"High Category",IF(DmartSalesData[[#This Row],[sales]]&gt;2000,"Medium Category","Low Category"))</f>
        <v>Medium Category</v>
      </c>
      <c r="G6385" s="2">
        <v>0.22</v>
      </c>
      <c r="H6385" s="24">
        <f t="shared" si="198"/>
        <v>449.68880000000001</v>
      </c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63" t="str">
        <f>IF(AND(DmartSalesData[[#This Row],[sales]]&gt;3000,DmartSalesData[[#This Row],[profit]]&gt;500),"Good","Not Good")</f>
        <v>Not Good</v>
      </c>
      <c r="R6385" s="73">
        <f>YEAR(DmartSalesData[[#This Row],[order_date]])</f>
        <v>2023</v>
      </c>
      <c r="S6385" s="73"/>
    </row>
    <row r="6386" spans="1:19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 t="str">
        <f>IF(DmartSalesData[[#This Row],[sales]]&gt;4000,"High Category",IF(DmartSalesData[[#This Row],[sales]]&gt;2000,"Medium Category","Low Category"))</f>
        <v>Medium Category</v>
      </c>
      <c r="G6386" s="2">
        <v>0.26</v>
      </c>
      <c r="H6386" s="24">
        <f t="shared" si="198"/>
        <v>740.09519999999998</v>
      </c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63" t="str">
        <f>IF(AND(DmartSalesData[[#This Row],[sales]]&gt;3000,DmartSalesData[[#This Row],[profit]]&gt;500),"Good","Not Good")</f>
        <v>Not Good</v>
      </c>
      <c r="R6386" s="73">
        <f>YEAR(DmartSalesData[[#This Row],[order_date]])</f>
        <v>2023</v>
      </c>
      <c r="S6386" s="73"/>
    </row>
    <row r="6387" spans="1:19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 t="str">
        <f>IF(DmartSalesData[[#This Row],[sales]]&gt;4000,"High Category",IF(DmartSalesData[[#This Row],[sales]]&gt;2000,"Medium Category","Low Category"))</f>
        <v>Medium Category</v>
      </c>
      <c r="G6387" s="2">
        <v>0.47</v>
      </c>
      <c r="H6387" s="24">
        <f t="shared" si="198"/>
        <v>972.96579999999983</v>
      </c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63" t="str">
        <f>IF(AND(DmartSalesData[[#This Row],[sales]]&gt;3000,DmartSalesData[[#This Row],[profit]]&gt;500),"Good","Not Good")</f>
        <v>Not Good</v>
      </c>
      <c r="R6387" s="73">
        <f>YEAR(DmartSalesData[[#This Row],[order_date]])</f>
        <v>2023</v>
      </c>
      <c r="S6387" s="73"/>
    </row>
    <row r="6388" spans="1:19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 t="str">
        <f>IF(DmartSalesData[[#This Row],[sales]]&gt;4000,"High Category",IF(DmartSalesData[[#This Row],[sales]]&gt;2000,"Medium Category","Low Category"))</f>
        <v>Low Category</v>
      </c>
      <c r="G6388" s="2">
        <v>0.01</v>
      </c>
      <c r="H6388" s="24">
        <f t="shared" si="198"/>
        <v>12.795</v>
      </c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63" t="str">
        <f>IF(AND(DmartSalesData[[#This Row],[sales]]&gt;3000,DmartSalesData[[#This Row],[profit]]&gt;500),"Good","Not Good")</f>
        <v>Not Good</v>
      </c>
      <c r="R6388" s="73">
        <f>YEAR(DmartSalesData[[#This Row],[order_date]])</f>
        <v>2023</v>
      </c>
      <c r="S6388" s="73"/>
    </row>
    <row r="6389" spans="1:19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 t="str">
        <f>IF(DmartSalesData[[#This Row],[sales]]&gt;4000,"High Category",IF(DmartSalesData[[#This Row],[sales]]&gt;2000,"Medium Category","Low Category"))</f>
        <v>Low Category</v>
      </c>
      <c r="G6389" s="2">
        <v>0.38</v>
      </c>
      <c r="H6389" s="24">
        <f t="shared" si="198"/>
        <v>641.13980000000004</v>
      </c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63" t="str">
        <f>IF(AND(DmartSalesData[[#This Row],[sales]]&gt;3000,DmartSalesData[[#This Row],[profit]]&gt;500),"Good","Not Good")</f>
        <v>Not Good</v>
      </c>
      <c r="R6389" s="73">
        <f>YEAR(DmartSalesData[[#This Row],[order_date]])</f>
        <v>2024</v>
      </c>
      <c r="S6389" s="73"/>
    </row>
    <row r="6390" spans="1:19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 t="str">
        <f>IF(DmartSalesData[[#This Row],[sales]]&gt;4000,"High Category",IF(DmartSalesData[[#This Row],[sales]]&gt;2000,"Medium Category","Low Category"))</f>
        <v>Low Category</v>
      </c>
      <c r="G6390" s="2">
        <v>0.04</v>
      </c>
      <c r="H6390" s="24">
        <f t="shared" si="198"/>
        <v>49.622799999999998</v>
      </c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63" t="str">
        <f>IF(AND(DmartSalesData[[#This Row],[sales]]&gt;3000,DmartSalesData[[#This Row],[profit]]&gt;500),"Good","Not Good")</f>
        <v>Not Good</v>
      </c>
      <c r="R6390" s="73">
        <f>YEAR(DmartSalesData[[#This Row],[order_date]])</f>
        <v>2023</v>
      </c>
      <c r="S6390" s="73"/>
    </row>
    <row r="6391" spans="1:19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 t="str">
        <f>IF(DmartSalesData[[#This Row],[sales]]&gt;4000,"High Category",IF(DmartSalesData[[#This Row],[sales]]&gt;2000,"Medium Category","Low Category"))</f>
        <v>Low Category</v>
      </c>
      <c r="G6391" s="2">
        <v>0.04</v>
      </c>
      <c r="H6391" s="24">
        <f t="shared" si="198"/>
        <v>56.809600000000003</v>
      </c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63" t="str">
        <f>IF(AND(DmartSalesData[[#This Row],[sales]]&gt;3000,DmartSalesData[[#This Row],[profit]]&gt;500),"Good","Not Good")</f>
        <v>Not Good</v>
      </c>
      <c r="R6391" s="73">
        <f>YEAR(DmartSalesData[[#This Row],[order_date]])</f>
        <v>2024</v>
      </c>
      <c r="S6391" s="73"/>
    </row>
    <row r="6392" spans="1:19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 t="str">
        <f>IF(DmartSalesData[[#This Row],[sales]]&gt;4000,"High Category",IF(DmartSalesData[[#This Row],[sales]]&gt;2000,"Medium Category","Low Category"))</f>
        <v>Low Category</v>
      </c>
      <c r="G6392" s="2">
        <v>0.33</v>
      </c>
      <c r="H6392" s="24">
        <f t="shared" si="198"/>
        <v>184.36439999999999</v>
      </c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63" t="str">
        <f>IF(AND(DmartSalesData[[#This Row],[sales]]&gt;3000,DmartSalesData[[#This Row],[profit]]&gt;500),"Good","Not Good")</f>
        <v>Not Good</v>
      </c>
      <c r="R6392" s="73">
        <f>YEAR(DmartSalesData[[#This Row],[order_date]])</f>
        <v>2024</v>
      </c>
      <c r="S6392" s="73"/>
    </row>
    <row r="6393" spans="1:19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 t="str">
        <f>IF(DmartSalesData[[#This Row],[sales]]&gt;4000,"High Category",IF(DmartSalesData[[#This Row],[sales]]&gt;2000,"Medium Category","Low Category"))</f>
        <v>Medium Category</v>
      </c>
      <c r="G6393" s="2">
        <v>0.45</v>
      </c>
      <c r="H6393" s="24">
        <f t="shared" si="198"/>
        <v>985.3515000000001</v>
      </c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63" t="str">
        <f>IF(AND(DmartSalesData[[#This Row],[sales]]&gt;3000,DmartSalesData[[#This Row],[profit]]&gt;500),"Good","Not Good")</f>
        <v>Not Good</v>
      </c>
      <c r="R6393" s="73">
        <f>YEAR(DmartSalesData[[#This Row],[order_date]])</f>
        <v>2023</v>
      </c>
      <c r="S6393" s="73"/>
    </row>
    <row r="6394" spans="1:19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 t="str">
        <f>IF(DmartSalesData[[#This Row],[sales]]&gt;4000,"High Category",IF(DmartSalesData[[#This Row],[sales]]&gt;2000,"Medium Category","Low Category"))</f>
        <v>Low Category</v>
      </c>
      <c r="G6394" s="2">
        <v>0.14000000000000001</v>
      </c>
      <c r="H6394" s="24">
        <f t="shared" si="198"/>
        <v>175.40460000000004</v>
      </c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63" t="str">
        <f>IF(AND(DmartSalesData[[#This Row],[sales]]&gt;3000,DmartSalesData[[#This Row],[profit]]&gt;500),"Good","Not Good")</f>
        <v>Not Good</v>
      </c>
      <c r="R6394" s="73">
        <f>YEAR(DmartSalesData[[#This Row],[order_date]])</f>
        <v>2023</v>
      </c>
      <c r="S6394" s="73"/>
    </row>
    <row r="6395" spans="1:19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 t="str">
        <f>IF(DmartSalesData[[#This Row],[sales]]&gt;4000,"High Category",IF(DmartSalesData[[#This Row],[sales]]&gt;2000,"Medium Category","Low Category"))</f>
        <v>Medium Category</v>
      </c>
      <c r="G6395" s="2">
        <v>0.13</v>
      </c>
      <c r="H6395" s="24">
        <f t="shared" si="198"/>
        <v>298.61</v>
      </c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63" t="str">
        <f>IF(AND(DmartSalesData[[#This Row],[sales]]&gt;3000,DmartSalesData[[#This Row],[profit]]&gt;500),"Good","Not Good")</f>
        <v>Not Good</v>
      </c>
      <c r="R6395" s="73">
        <f>YEAR(DmartSalesData[[#This Row],[order_date]])</f>
        <v>2023</v>
      </c>
      <c r="S6395" s="73"/>
    </row>
    <row r="6396" spans="1:19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 t="str">
        <f>IF(DmartSalesData[[#This Row],[sales]]&gt;4000,"High Category",IF(DmartSalesData[[#This Row],[sales]]&gt;2000,"Medium Category","Low Category"))</f>
        <v>Medium Category</v>
      </c>
      <c r="G6396" s="2">
        <v>0.31</v>
      </c>
      <c r="H6396" s="24">
        <f t="shared" si="198"/>
        <v>1234.3487</v>
      </c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63" t="str">
        <f>IF(AND(DmartSalesData[[#This Row],[sales]]&gt;3000,DmartSalesData[[#This Row],[profit]]&gt;500),"Good","Not Good")</f>
        <v>Good</v>
      </c>
      <c r="R6396" s="73">
        <f>YEAR(DmartSalesData[[#This Row],[order_date]])</f>
        <v>2024</v>
      </c>
      <c r="S6396" s="73"/>
    </row>
    <row r="6397" spans="1:19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 t="str">
        <f>IF(DmartSalesData[[#This Row],[sales]]&gt;4000,"High Category",IF(DmartSalesData[[#This Row],[sales]]&gt;2000,"Medium Category","Low Category"))</f>
        <v>Medium Category</v>
      </c>
      <c r="G6397" s="2">
        <v>0.39</v>
      </c>
      <c r="H6397" s="24">
        <f t="shared" si="198"/>
        <v>895.72469999999998</v>
      </c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63" t="str">
        <f>IF(AND(DmartSalesData[[#This Row],[sales]]&gt;3000,DmartSalesData[[#This Row],[profit]]&gt;500),"Good","Not Good")</f>
        <v>Not Good</v>
      </c>
      <c r="R6397" s="73">
        <f>YEAR(DmartSalesData[[#This Row],[order_date]])</f>
        <v>2024</v>
      </c>
      <c r="S6397" s="73"/>
    </row>
    <row r="6398" spans="1:19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 t="str">
        <f>IF(DmartSalesData[[#This Row],[sales]]&gt;4000,"High Category",IF(DmartSalesData[[#This Row],[sales]]&gt;2000,"Medium Category","Low Category"))</f>
        <v>High Category</v>
      </c>
      <c r="G6398" s="2">
        <v>0.43</v>
      </c>
      <c r="H6398" s="24">
        <f t="shared" si="198"/>
        <v>2054.3679999999999</v>
      </c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63" t="str">
        <f>IF(AND(DmartSalesData[[#This Row],[sales]]&gt;3000,DmartSalesData[[#This Row],[profit]]&gt;500),"Good","Not Good")</f>
        <v>Not Good</v>
      </c>
      <c r="R6398" s="73">
        <f>YEAR(DmartSalesData[[#This Row],[order_date]])</f>
        <v>2023</v>
      </c>
      <c r="S6398" s="73"/>
    </row>
    <row r="6399" spans="1:19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 t="str">
        <f>IF(DmartSalesData[[#This Row],[sales]]&gt;4000,"High Category",IF(DmartSalesData[[#This Row],[sales]]&gt;2000,"Medium Category","Low Category"))</f>
        <v>Low Category</v>
      </c>
      <c r="G6399" s="2">
        <v>0.12</v>
      </c>
      <c r="H6399" s="24">
        <f t="shared" si="198"/>
        <v>98.927999999999997</v>
      </c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63" t="str">
        <f>IF(AND(DmartSalesData[[#This Row],[sales]]&gt;3000,DmartSalesData[[#This Row],[profit]]&gt;500),"Good","Not Good")</f>
        <v>Not Good</v>
      </c>
      <c r="R6399" s="73">
        <f>YEAR(DmartSalesData[[#This Row],[order_date]])</f>
        <v>2023</v>
      </c>
      <c r="S6399" s="73"/>
    </row>
    <row r="6400" spans="1:19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 t="str">
        <f>IF(DmartSalesData[[#This Row],[sales]]&gt;4000,"High Category",IF(DmartSalesData[[#This Row],[sales]]&gt;2000,"Medium Category","Low Category"))</f>
        <v>High Category</v>
      </c>
      <c r="G6400" s="2">
        <v>0.37</v>
      </c>
      <c r="H6400" s="24">
        <f t="shared" si="198"/>
        <v>1578.5309999999999</v>
      </c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63" t="str">
        <f>IF(AND(DmartSalesData[[#This Row],[sales]]&gt;3000,DmartSalesData[[#This Row],[profit]]&gt;500),"Good","Not Good")</f>
        <v>Not Good</v>
      </c>
      <c r="R6400" s="73">
        <f>YEAR(DmartSalesData[[#This Row],[order_date]])</f>
        <v>2023</v>
      </c>
      <c r="S6400" s="73"/>
    </row>
    <row r="6401" spans="1:19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 t="str">
        <f>IF(DmartSalesData[[#This Row],[sales]]&gt;4000,"High Category",IF(DmartSalesData[[#This Row],[sales]]&gt;2000,"Medium Category","Low Category"))</f>
        <v>Low Category</v>
      </c>
      <c r="G6401" s="2">
        <v>0.15</v>
      </c>
      <c r="H6401" s="24">
        <f t="shared" si="198"/>
        <v>197.46899999999999</v>
      </c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63" t="str">
        <f>IF(AND(DmartSalesData[[#This Row],[sales]]&gt;3000,DmartSalesData[[#This Row],[profit]]&gt;500),"Good","Not Good")</f>
        <v>Not Good</v>
      </c>
      <c r="R6401" s="73">
        <f>YEAR(DmartSalesData[[#This Row],[order_date]])</f>
        <v>2023</v>
      </c>
      <c r="S6401" s="73"/>
    </row>
    <row r="6402" spans="1:19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 t="str">
        <f>IF(DmartSalesData[[#This Row],[sales]]&gt;4000,"High Category",IF(DmartSalesData[[#This Row],[sales]]&gt;2000,"Medium Category","Low Category"))</f>
        <v>High Category</v>
      </c>
      <c r="G6402" s="2">
        <v>0.27</v>
      </c>
      <c r="H6402" s="24">
        <f t="shared" ref="H6402:H6465" si="200">E6402*G6402</f>
        <v>1262.5929000000001</v>
      </c>
      <c r="I6402" s="2">
        <f t="shared" ref="I6402:I6465" si="201">E6402-H6402</f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63" t="str">
        <f>IF(AND(DmartSalesData[[#This Row],[sales]]&gt;3000,DmartSalesData[[#This Row],[profit]]&gt;500),"Good","Not Good")</f>
        <v>Not Good</v>
      </c>
      <c r="R6402" s="73">
        <f>YEAR(DmartSalesData[[#This Row],[order_date]])</f>
        <v>2023</v>
      </c>
      <c r="S6402" s="73"/>
    </row>
    <row r="6403" spans="1:19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 t="str">
        <f>IF(DmartSalesData[[#This Row],[sales]]&gt;4000,"High Category",IF(DmartSalesData[[#This Row],[sales]]&gt;2000,"Medium Category","Low Category"))</f>
        <v>Low Category</v>
      </c>
      <c r="G6403" s="2">
        <v>0.1</v>
      </c>
      <c r="H6403" s="24">
        <f t="shared" si="200"/>
        <v>121.30200000000001</v>
      </c>
      <c r="I6403" s="2">
        <f t="shared" si="201"/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63" t="str">
        <f>IF(AND(DmartSalesData[[#This Row],[sales]]&gt;3000,DmartSalesData[[#This Row],[profit]]&gt;500),"Good","Not Good")</f>
        <v>Not Good</v>
      </c>
      <c r="R6403" s="73">
        <f>YEAR(DmartSalesData[[#This Row],[order_date]])</f>
        <v>2023</v>
      </c>
      <c r="S6403" s="73"/>
    </row>
    <row r="6404" spans="1:19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 t="str">
        <f>IF(DmartSalesData[[#This Row],[sales]]&gt;4000,"High Category",IF(DmartSalesData[[#This Row],[sales]]&gt;2000,"Medium Category","Low Category"))</f>
        <v>Medium Category</v>
      </c>
      <c r="G6404" s="2">
        <v>7.0000000000000007E-2</v>
      </c>
      <c r="H6404" s="24">
        <f t="shared" si="200"/>
        <v>263.20770000000005</v>
      </c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63" t="str">
        <f>IF(AND(DmartSalesData[[#This Row],[sales]]&gt;3000,DmartSalesData[[#This Row],[profit]]&gt;500),"Good","Not Good")</f>
        <v>Not Good</v>
      </c>
      <c r="R6404" s="73">
        <f>YEAR(DmartSalesData[[#This Row],[order_date]])</f>
        <v>2023</v>
      </c>
      <c r="S6404" s="73"/>
    </row>
    <row r="6405" spans="1:19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 t="str">
        <f>IF(DmartSalesData[[#This Row],[sales]]&gt;4000,"High Category",IF(DmartSalesData[[#This Row],[sales]]&gt;2000,"Medium Category","Low Category"))</f>
        <v>Low Category</v>
      </c>
      <c r="G6405" s="2">
        <v>0.47</v>
      </c>
      <c r="H6405" s="24">
        <f t="shared" si="200"/>
        <v>190.05859999999998</v>
      </c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63" t="str">
        <f>IF(AND(DmartSalesData[[#This Row],[sales]]&gt;3000,DmartSalesData[[#This Row],[profit]]&gt;500),"Good","Not Good")</f>
        <v>Not Good</v>
      </c>
      <c r="R6405" s="73">
        <f>YEAR(DmartSalesData[[#This Row],[order_date]])</f>
        <v>2024</v>
      </c>
      <c r="S6405" s="73"/>
    </row>
    <row r="6406" spans="1:19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 t="str">
        <f>IF(DmartSalesData[[#This Row],[sales]]&gt;4000,"High Category",IF(DmartSalesData[[#This Row],[sales]]&gt;2000,"Medium Category","Low Category"))</f>
        <v>Medium Category</v>
      </c>
      <c r="G6406" s="2">
        <v>0.27</v>
      </c>
      <c r="H6406" s="24">
        <f t="shared" si="200"/>
        <v>860.24430000000007</v>
      </c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63" t="str">
        <f>IF(AND(DmartSalesData[[#This Row],[sales]]&gt;3000,DmartSalesData[[#This Row],[profit]]&gt;500),"Good","Not Good")</f>
        <v>Not Good</v>
      </c>
      <c r="R6406" s="73">
        <f>YEAR(DmartSalesData[[#This Row],[order_date]])</f>
        <v>2023</v>
      </c>
      <c r="S6406" s="73"/>
    </row>
    <row r="6407" spans="1:19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 t="str">
        <f>IF(DmartSalesData[[#This Row],[sales]]&gt;4000,"High Category",IF(DmartSalesData[[#This Row],[sales]]&gt;2000,"Medium Category","Low Category"))</f>
        <v>Low Category</v>
      </c>
      <c r="G6407" s="2">
        <v>0</v>
      </c>
      <c r="H6407" s="24">
        <f t="shared" si="200"/>
        <v>0</v>
      </c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63" t="str">
        <f>IF(AND(DmartSalesData[[#This Row],[sales]]&gt;3000,DmartSalesData[[#This Row],[profit]]&gt;500),"Good","Not Good")</f>
        <v>Not Good</v>
      </c>
      <c r="R6407" s="73">
        <f>YEAR(DmartSalesData[[#This Row],[order_date]])</f>
        <v>2024</v>
      </c>
      <c r="S6407" s="73"/>
    </row>
    <row r="6408" spans="1:19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 t="str">
        <f>IF(DmartSalesData[[#This Row],[sales]]&gt;4000,"High Category",IF(DmartSalesData[[#This Row],[sales]]&gt;2000,"Medium Category","Low Category"))</f>
        <v>Medium Category</v>
      </c>
      <c r="G6408" s="2">
        <v>0.4</v>
      </c>
      <c r="H6408" s="24">
        <f t="shared" si="200"/>
        <v>1353.54</v>
      </c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63" t="str">
        <f>IF(AND(DmartSalesData[[#This Row],[sales]]&gt;3000,DmartSalesData[[#This Row],[profit]]&gt;500),"Good","Not Good")</f>
        <v>Good</v>
      </c>
      <c r="R6408" s="73">
        <f>YEAR(DmartSalesData[[#This Row],[order_date]])</f>
        <v>2024</v>
      </c>
      <c r="S6408" s="73"/>
    </row>
    <row r="6409" spans="1:19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 t="str">
        <f>IF(DmartSalesData[[#This Row],[sales]]&gt;4000,"High Category",IF(DmartSalesData[[#This Row],[sales]]&gt;2000,"Medium Category","Low Category"))</f>
        <v>Medium Category</v>
      </c>
      <c r="G6409" s="2">
        <v>0.35</v>
      </c>
      <c r="H6409" s="24">
        <f t="shared" si="200"/>
        <v>1125.4459999999999</v>
      </c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63" t="str">
        <f>IF(AND(DmartSalesData[[#This Row],[sales]]&gt;3000,DmartSalesData[[#This Row],[profit]]&gt;500),"Good","Not Good")</f>
        <v>Good</v>
      </c>
      <c r="R6409" s="73">
        <f>YEAR(DmartSalesData[[#This Row],[order_date]])</f>
        <v>2023</v>
      </c>
      <c r="S6409" s="73"/>
    </row>
    <row r="6410" spans="1:19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 t="str">
        <f>IF(DmartSalesData[[#This Row],[sales]]&gt;4000,"High Category",IF(DmartSalesData[[#This Row],[sales]]&gt;2000,"Medium Category","Low Category"))</f>
        <v>High Category</v>
      </c>
      <c r="G6410" s="2">
        <v>0.16</v>
      </c>
      <c r="H6410" s="24">
        <f t="shared" si="200"/>
        <v>740.17759999999998</v>
      </c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63" t="str">
        <f>IF(AND(DmartSalesData[[#This Row],[sales]]&gt;3000,DmartSalesData[[#This Row],[profit]]&gt;500),"Good","Not Good")</f>
        <v>Good</v>
      </c>
      <c r="R6410" s="73">
        <f>YEAR(DmartSalesData[[#This Row],[order_date]])</f>
        <v>2023</v>
      </c>
      <c r="S6410" s="73"/>
    </row>
    <row r="6411" spans="1:19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 t="str">
        <f>IF(DmartSalesData[[#This Row],[sales]]&gt;4000,"High Category",IF(DmartSalesData[[#This Row],[sales]]&gt;2000,"Medium Category","Low Category"))</f>
        <v>Medium Category</v>
      </c>
      <c r="G6411" s="2">
        <v>0.23</v>
      </c>
      <c r="H6411" s="24">
        <f t="shared" si="200"/>
        <v>729.26330000000007</v>
      </c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63" t="str">
        <f>IF(AND(DmartSalesData[[#This Row],[sales]]&gt;3000,DmartSalesData[[#This Row],[profit]]&gt;500),"Good","Not Good")</f>
        <v>Not Good</v>
      </c>
      <c r="R6411" s="73">
        <f>YEAR(DmartSalesData[[#This Row],[order_date]])</f>
        <v>2024</v>
      </c>
      <c r="S6411" s="73"/>
    </row>
    <row r="6412" spans="1:19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 t="str">
        <f>IF(DmartSalesData[[#This Row],[sales]]&gt;4000,"High Category",IF(DmartSalesData[[#This Row],[sales]]&gt;2000,"Medium Category","Low Category"))</f>
        <v>Medium Category</v>
      </c>
      <c r="G6412" s="2">
        <v>0.22</v>
      </c>
      <c r="H6412" s="24">
        <f t="shared" si="200"/>
        <v>462.0924</v>
      </c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63" t="str">
        <f>IF(AND(DmartSalesData[[#This Row],[sales]]&gt;3000,DmartSalesData[[#This Row],[profit]]&gt;500),"Good","Not Good")</f>
        <v>Not Good</v>
      </c>
      <c r="R6412" s="73">
        <f>YEAR(DmartSalesData[[#This Row],[order_date]])</f>
        <v>2024</v>
      </c>
      <c r="S6412" s="73"/>
    </row>
    <row r="6413" spans="1:19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 t="str">
        <f>IF(DmartSalesData[[#This Row],[sales]]&gt;4000,"High Category",IF(DmartSalesData[[#This Row],[sales]]&gt;2000,"Medium Category","Low Category"))</f>
        <v>Low Category</v>
      </c>
      <c r="G6413" s="2">
        <v>0.14000000000000001</v>
      </c>
      <c r="H6413" s="24">
        <f t="shared" si="200"/>
        <v>146.78720000000001</v>
      </c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63" t="str">
        <f>IF(AND(DmartSalesData[[#This Row],[sales]]&gt;3000,DmartSalesData[[#This Row],[profit]]&gt;500),"Good","Not Good")</f>
        <v>Not Good</v>
      </c>
      <c r="R6413" s="73">
        <f>YEAR(DmartSalesData[[#This Row],[order_date]])</f>
        <v>2024</v>
      </c>
      <c r="S6413" s="73"/>
    </row>
    <row r="6414" spans="1:19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 t="str">
        <f>IF(DmartSalesData[[#This Row],[sales]]&gt;4000,"High Category",IF(DmartSalesData[[#This Row],[sales]]&gt;2000,"Medium Category","Low Category"))</f>
        <v>Medium Category</v>
      </c>
      <c r="G6414" s="2">
        <v>0.49</v>
      </c>
      <c r="H6414" s="24">
        <f t="shared" si="200"/>
        <v>1627.5399</v>
      </c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63" t="str">
        <f>IF(AND(DmartSalesData[[#This Row],[sales]]&gt;3000,DmartSalesData[[#This Row],[profit]]&gt;500),"Good","Not Good")</f>
        <v>Good</v>
      </c>
      <c r="R6414" s="73">
        <f>YEAR(DmartSalesData[[#This Row],[order_date]])</f>
        <v>2024</v>
      </c>
      <c r="S6414" s="73"/>
    </row>
    <row r="6415" spans="1:19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 t="str">
        <f>IF(DmartSalesData[[#This Row],[sales]]&gt;4000,"High Category",IF(DmartSalesData[[#This Row],[sales]]&gt;2000,"Medium Category","Low Category"))</f>
        <v>Low Category</v>
      </c>
      <c r="G6415" s="2">
        <v>0.27</v>
      </c>
      <c r="H6415" s="24">
        <f t="shared" si="200"/>
        <v>180.95400000000004</v>
      </c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63" t="str">
        <f>IF(AND(DmartSalesData[[#This Row],[sales]]&gt;3000,DmartSalesData[[#This Row],[profit]]&gt;500),"Good","Not Good")</f>
        <v>Not Good</v>
      </c>
      <c r="R6415" s="73">
        <f>YEAR(DmartSalesData[[#This Row],[order_date]])</f>
        <v>2023</v>
      </c>
      <c r="S6415" s="73"/>
    </row>
    <row r="6416" spans="1:19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 t="str">
        <f>IF(DmartSalesData[[#This Row],[sales]]&gt;4000,"High Category",IF(DmartSalesData[[#This Row],[sales]]&gt;2000,"Medium Category","Low Category"))</f>
        <v>High Category</v>
      </c>
      <c r="G6416" s="2">
        <v>0.45</v>
      </c>
      <c r="H6416" s="24">
        <f t="shared" si="200"/>
        <v>1871.8784999999998</v>
      </c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63" t="str">
        <f>IF(AND(DmartSalesData[[#This Row],[sales]]&gt;3000,DmartSalesData[[#This Row],[profit]]&gt;500),"Good","Not Good")</f>
        <v>Not Good</v>
      </c>
      <c r="R6416" s="73">
        <f>YEAR(DmartSalesData[[#This Row],[order_date]])</f>
        <v>2024</v>
      </c>
      <c r="S6416" s="73"/>
    </row>
    <row r="6417" spans="1:19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 t="str">
        <f>IF(DmartSalesData[[#This Row],[sales]]&gt;4000,"High Category",IF(DmartSalesData[[#This Row],[sales]]&gt;2000,"Medium Category","Low Category"))</f>
        <v>Low Category</v>
      </c>
      <c r="G6417" s="2">
        <v>0.28999999999999998</v>
      </c>
      <c r="H6417" s="24">
        <f t="shared" si="200"/>
        <v>380.46260000000001</v>
      </c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63" t="str">
        <f>IF(AND(DmartSalesData[[#This Row],[sales]]&gt;3000,DmartSalesData[[#This Row],[profit]]&gt;500),"Good","Not Good")</f>
        <v>Not Good</v>
      </c>
      <c r="R6417" s="73">
        <f>YEAR(DmartSalesData[[#This Row],[order_date]])</f>
        <v>2024</v>
      </c>
      <c r="S6417" s="73"/>
    </row>
    <row r="6418" spans="1:19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 t="str">
        <f>IF(DmartSalesData[[#This Row],[sales]]&gt;4000,"High Category",IF(DmartSalesData[[#This Row],[sales]]&gt;2000,"Medium Category","Low Category"))</f>
        <v>Medium Category</v>
      </c>
      <c r="G6418" s="2">
        <v>0.35</v>
      </c>
      <c r="H6418" s="24">
        <f t="shared" si="200"/>
        <v>933.93299999999999</v>
      </c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63" t="str">
        <f>IF(AND(DmartSalesData[[#This Row],[sales]]&gt;3000,DmartSalesData[[#This Row],[profit]]&gt;500),"Good","Not Good")</f>
        <v>Not Good</v>
      </c>
      <c r="R6418" s="73">
        <f>YEAR(DmartSalesData[[#This Row],[order_date]])</f>
        <v>2024</v>
      </c>
      <c r="S6418" s="73"/>
    </row>
    <row r="6419" spans="1:19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 t="str">
        <f>IF(DmartSalesData[[#This Row],[sales]]&gt;4000,"High Category",IF(DmartSalesData[[#This Row],[sales]]&gt;2000,"Medium Category","Low Category"))</f>
        <v>Medium Category</v>
      </c>
      <c r="G6419" s="2">
        <v>0.01</v>
      </c>
      <c r="H6419" s="24">
        <f t="shared" si="200"/>
        <v>30.2014</v>
      </c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63" t="str">
        <f>IF(AND(DmartSalesData[[#This Row],[sales]]&gt;3000,DmartSalesData[[#This Row],[profit]]&gt;500),"Good","Not Good")</f>
        <v>Good</v>
      </c>
      <c r="R6419" s="73">
        <f>YEAR(DmartSalesData[[#This Row],[order_date]])</f>
        <v>2024</v>
      </c>
      <c r="S6419" s="73"/>
    </row>
    <row r="6420" spans="1:19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 t="str">
        <f>IF(DmartSalesData[[#This Row],[sales]]&gt;4000,"High Category",IF(DmartSalesData[[#This Row],[sales]]&gt;2000,"Medium Category","Low Category"))</f>
        <v>Low Category</v>
      </c>
      <c r="G6420" s="2">
        <v>0.26</v>
      </c>
      <c r="H6420" s="24">
        <f t="shared" si="200"/>
        <v>487.81200000000001</v>
      </c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63" t="str">
        <f>IF(AND(DmartSalesData[[#This Row],[sales]]&gt;3000,DmartSalesData[[#This Row],[profit]]&gt;500),"Good","Not Good")</f>
        <v>Not Good</v>
      </c>
      <c r="R6420" s="73">
        <f>YEAR(DmartSalesData[[#This Row],[order_date]])</f>
        <v>2024</v>
      </c>
      <c r="S6420" s="73"/>
    </row>
    <row r="6421" spans="1:19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 t="str">
        <f>IF(DmartSalesData[[#This Row],[sales]]&gt;4000,"High Category",IF(DmartSalesData[[#This Row],[sales]]&gt;2000,"Medium Category","Low Category"))</f>
        <v>Medium Category</v>
      </c>
      <c r="G6421" s="2">
        <v>0.36</v>
      </c>
      <c r="H6421" s="24">
        <f t="shared" si="200"/>
        <v>1207.0727999999999</v>
      </c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63" t="str">
        <f>IF(AND(DmartSalesData[[#This Row],[sales]]&gt;3000,DmartSalesData[[#This Row],[profit]]&gt;500),"Good","Not Good")</f>
        <v>Good</v>
      </c>
      <c r="R6421" s="73">
        <f>YEAR(DmartSalesData[[#This Row],[order_date]])</f>
        <v>2024</v>
      </c>
      <c r="S6421" s="73"/>
    </row>
    <row r="6422" spans="1:19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 t="str">
        <f>IF(DmartSalesData[[#This Row],[sales]]&gt;4000,"High Category",IF(DmartSalesData[[#This Row],[sales]]&gt;2000,"Medium Category","Low Category"))</f>
        <v>Low Category</v>
      </c>
      <c r="G6422" s="2">
        <v>0.06</v>
      </c>
      <c r="H6422" s="24">
        <f t="shared" si="200"/>
        <v>79.563599999999994</v>
      </c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63" t="str">
        <f>IF(AND(DmartSalesData[[#This Row],[sales]]&gt;3000,DmartSalesData[[#This Row],[profit]]&gt;500),"Good","Not Good")</f>
        <v>Not Good</v>
      </c>
      <c r="R6422" s="73">
        <f>YEAR(DmartSalesData[[#This Row],[order_date]])</f>
        <v>2023</v>
      </c>
      <c r="S6422" s="73"/>
    </row>
    <row r="6423" spans="1:19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 t="str">
        <f>IF(DmartSalesData[[#This Row],[sales]]&gt;4000,"High Category",IF(DmartSalesData[[#This Row],[sales]]&gt;2000,"Medium Category","Low Category"))</f>
        <v>Low Category</v>
      </c>
      <c r="G6423" s="2">
        <v>0.34</v>
      </c>
      <c r="H6423" s="24">
        <f t="shared" si="200"/>
        <v>91.684400000000011</v>
      </c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63" t="str">
        <f>IF(AND(DmartSalesData[[#This Row],[sales]]&gt;3000,DmartSalesData[[#This Row],[profit]]&gt;500),"Good","Not Good")</f>
        <v>Not Good</v>
      </c>
      <c r="R6423" s="73">
        <f>YEAR(DmartSalesData[[#This Row],[order_date]])</f>
        <v>2023</v>
      </c>
      <c r="S6423" s="73"/>
    </row>
    <row r="6424" spans="1:19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 t="str">
        <f>IF(DmartSalesData[[#This Row],[sales]]&gt;4000,"High Category",IF(DmartSalesData[[#This Row],[sales]]&gt;2000,"Medium Category","Low Category"))</f>
        <v>High Category</v>
      </c>
      <c r="G6424" s="2">
        <v>0.04</v>
      </c>
      <c r="H6424" s="24">
        <f t="shared" si="200"/>
        <v>192.0164</v>
      </c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63" t="str">
        <f>IF(AND(DmartSalesData[[#This Row],[sales]]&gt;3000,DmartSalesData[[#This Row],[profit]]&gt;500),"Good","Not Good")</f>
        <v>Good</v>
      </c>
      <c r="R6424" s="73">
        <f>YEAR(DmartSalesData[[#This Row],[order_date]])</f>
        <v>2023</v>
      </c>
      <c r="S6424" s="73"/>
    </row>
    <row r="6425" spans="1:19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 t="str">
        <f>IF(DmartSalesData[[#This Row],[sales]]&gt;4000,"High Category",IF(DmartSalesData[[#This Row],[sales]]&gt;2000,"Medium Category","Low Category"))</f>
        <v>Low Category</v>
      </c>
      <c r="G6425" s="2">
        <v>0.4</v>
      </c>
      <c r="H6425" s="24">
        <f t="shared" si="200"/>
        <v>667.28800000000001</v>
      </c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63" t="str">
        <f>IF(AND(DmartSalesData[[#This Row],[sales]]&gt;3000,DmartSalesData[[#This Row],[profit]]&gt;500),"Good","Not Good")</f>
        <v>Not Good</v>
      </c>
      <c r="R6425" s="73">
        <f>YEAR(DmartSalesData[[#This Row],[order_date]])</f>
        <v>2023</v>
      </c>
      <c r="S6425" s="73"/>
    </row>
    <row r="6426" spans="1:19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 t="str">
        <f>IF(DmartSalesData[[#This Row],[sales]]&gt;4000,"High Category",IF(DmartSalesData[[#This Row],[sales]]&gt;2000,"Medium Category","Low Category"))</f>
        <v>Medium Category</v>
      </c>
      <c r="G6426" s="2">
        <v>0.49</v>
      </c>
      <c r="H6426" s="24">
        <f t="shared" si="200"/>
        <v>1762.0203999999999</v>
      </c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63" t="str">
        <f>IF(AND(DmartSalesData[[#This Row],[sales]]&gt;3000,DmartSalesData[[#This Row],[profit]]&gt;500),"Good","Not Good")</f>
        <v>Good</v>
      </c>
      <c r="R6426" s="73">
        <f>YEAR(DmartSalesData[[#This Row],[order_date]])</f>
        <v>2024</v>
      </c>
      <c r="S6426" s="73"/>
    </row>
    <row r="6427" spans="1:19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 t="str">
        <f>IF(DmartSalesData[[#This Row],[sales]]&gt;4000,"High Category",IF(DmartSalesData[[#This Row],[sales]]&gt;2000,"Medium Category","Low Category"))</f>
        <v>Medium Category</v>
      </c>
      <c r="G6427" s="2">
        <v>0.31</v>
      </c>
      <c r="H6427" s="24">
        <f t="shared" si="200"/>
        <v>801.94209999999998</v>
      </c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63" t="str">
        <f>IF(AND(DmartSalesData[[#This Row],[sales]]&gt;3000,DmartSalesData[[#This Row],[profit]]&gt;500),"Good","Not Good")</f>
        <v>Not Good</v>
      </c>
      <c r="R6427" s="73">
        <f>YEAR(DmartSalesData[[#This Row],[order_date]])</f>
        <v>2023</v>
      </c>
      <c r="S6427" s="73"/>
    </row>
    <row r="6428" spans="1:19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 t="str">
        <f>IF(DmartSalesData[[#This Row],[sales]]&gt;4000,"High Category",IF(DmartSalesData[[#This Row],[sales]]&gt;2000,"Medium Category","Low Category"))</f>
        <v>Medium Category</v>
      </c>
      <c r="G6428" s="2">
        <v>0.04</v>
      </c>
      <c r="H6428" s="24">
        <f t="shared" si="200"/>
        <v>135.12360000000001</v>
      </c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63" t="str">
        <f>IF(AND(DmartSalesData[[#This Row],[sales]]&gt;3000,DmartSalesData[[#This Row],[profit]]&gt;500),"Good","Not Good")</f>
        <v>Good</v>
      </c>
      <c r="R6428" s="73">
        <f>YEAR(DmartSalesData[[#This Row],[order_date]])</f>
        <v>2023</v>
      </c>
      <c r="S6428" s="73"/>
    </row>
    <row r="6429" spans="1:19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 t="str">
        <f>IF(DmartSalesData[[#This Row],[sales]]&gt;4000,"High Category",IF(DmartSalesData[[#This Row],[sales]]&gt;2000,"Medium Category","Low Category"))</f>
        <v>Low Category</v>
      </c>
      <c r="G6429" s="2">
        <v>0.28999999999999998</v>
      </c>
      <c r="H6429" s="24">
        <f t="shared" si="200"/>
        <v>186.64109999999999</v>
      </c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63" t="str">
        <f>IF(AND(DmartSalesData[[#This Row],[sales]]&gt;3000,DmartSalesData[[#This Row],[profit]]&gt;500),"Good","Not Good")</f>
        <v>Not Good</v>
      </c>
      <c r="R6429" s="73">
        <f>YEAR(DmartSalesData[[#This Row],[order_date]])</f>
        <v>2023</v>
      </c>
      <c r="S6429" s="73"/>
    </row>
    <row r="6430" spans="1:19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 t="str">
        <f>IF(DmartSalesData[[#This Row],[sales]]&gt;4000,"High Category",IF(DmartSalesData[[#This Row],[sales]]&gt;2000,"Medium Category","Low Category"))</f>
        <v>Medium Category</v>
      </c>
      <c r="G6430" s="2">
        <v>0.37</v>
      </c>
      <c r="H6430" s="24">
        <f t="shared" si="200"/>
        <v>977.66949999999997</v>
      </c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63" t="str">
        <f>IF(AND(DmartSalesData[[#This Row],[sales]]&gt;3000,DmartSalesData[[#This Row],[profit]]&gt;500),"Good","Not Good")</f>
        <v>Not Good</v>
      </c>
      <c r="R6430" s="73">
        <f>YEAR(DmartSalesData[[#This Row],[order_date]])</f>
        <v>2024</v>
      </c>
      <c r="S6430" s="73"/>
    </row>
    <row r="6431" spans="1:19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 t="str">
        <f>IF(DmartSalesData[[#This Row],[sales]]&gt;4000,"High Category",IF(DmartSalesData[[#This Row],[sales]]&gt;2000,"Medium Category","Low Category"))</f>
        <v>Medium Category</v>
      </c>
      <c r="G6431" s="2">
        <v>0.47</v>
      </c>
      <c r="H6431" s="24">
        <f t="shared" si="200"/>
        <v>950.28359999999998</v>
      </c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63" t="str">
        <f>IF(AND(DmartSalesData[[#This Row],[sales]]&gt;3000,DmartSalesData[[#This Row],[profit]]&gt;500),"Good","Not Good")</f>
        <v>Not Good</v>
      </c>
      <c r="R6431" s="73">
        <f>YEAR(DmartSalesData[[#This Row],[order_date]])</f>
        <v>2024</v>
      </c>
      <c r="S6431" s="73"/>
    </row>
    <row r="6432" spans="1:19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 t="str">
        <f>IF(DmartSalesData[[#This Row],[sales]]&gt;4000,"High Category",IF(DmartSalesData[[#This Row],[sales]]&gt;2000,"Medium Category","Low Category"))</f>
        <v>Medium Category</v>
      </c>
      <c r="G6432" s="2">
        <v>0.02</v>
      </c>
      <c r="H6432" s="24">
        <f t="shared" si="200"/>
        <v>46.281199999999998</v>
      </c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63" t="str">
        <f>IF(AND(DmartSalesData[[#This Row],[sales]]&gt;3000,DmartSalesData[[#This Row],[profit]]&gt;500),"Good","Not Good")</f>
        <v>Not Good</v>
      </c>
      <c r="R6432" s="73">
        <f>YEAR(DmartSalesData[[#This Row],[order_date]])</f>
        <v>2023</v>
      </c>
      <c r="S6432" s="73"/>
    </row>
    <row r="6433" spans="1:19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 t="str">
        <f>IF(DmartSalesData[[#This Row],[sales]]&gt;4000,"High Category",IF(DmartSalesData[[#This Row],[sales]]&gt;2000,"Medium Category","Low Category"))</f>
        <v>High Category</v>
      </c>
      <c r="G6433" s="2">
        <v>0.39</v>
      </c>
      <c r="H6433" s="24">
        <f t="shared" si="200"/>
        <v>1885.4238</v>
      </c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63" t="str">
        <f>IF(AND(DmartSalesData[[#This Row],[sales]]&gt;3000,DmartSalesData[[#This Row],[profit]]&gt;500),"Good","Not Good")</f>
        <v>Good</v>
      </c>
      <c r="R6433" s="73">
        <f>YEAR(DmartSalesData[[#This Row],[order_date]])</f>
        <v>2023</v>
      </c>
      <c r="S6433" s="73"/>
    </row>
    <row r="6434" spans="1:19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 t="str">
        <f>IF(DmartSalesData[[#This Row],[sales]]&gt;4000,"High Category",IF(DmartSalesData[[#This Row],[sales]]&gt;2000,"Medium Category","Low Category"))</f>
        <v>Low Category</v>
      </c>
      <c r="G6434" s="2">
        <v>7.0000000000000007E-2</v>
      </c>
      <c r="H6434" s="24">
        <f t="shared" si="200"/>
        <v>53.747400000000006</v>
      </c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63" t="str">
        <f>IF(AND(DmartSalesData[[#This Row],[sales]]&gt;3000,DmartSalesData[[#This Row],[profit]]&gt;500),"Good","Not Good")</f>
        <v>Not Good</v>
      </c>
      <c r="R6434" s="73">
        <f>YEAR(DmartSalesData[[#This Row],[order_date]])</f>
        <v>2024</v>
      </c>
      <c r="S6434" s="73"/>
    </row>
    <row r="6435" spans="1:19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 t="str">
        <f>IF(DmartSalesData[[#This Row],[sales]]&gt;4000,"High Category",IF(DmartSalesData[[#This Row],[sales]]&gt;2000,"Medium Category","Low Category"))</f>
        <v>Medium Category</v>
      </c>
      <c r="G6435" s="2">
        <v>0.4</v>
      </c>
      <c r="H6435" s="24">
        <f t="shared" si="200"/>
        <v>1519.2120000000002</v>
      </c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63" t="str">
        <f>IF(AND(DmartSalesData[[#This Row],[sales]]&gt;3000,DmartSalesData[[#This Row],[profit]]&gt;500),"Good","Not Good")</f>
        <v>Good</v>
      </c>
      <c r="R6435" s="73">
        <f>YEAR(DmartSalesData[[#This Row],[order_date]])</f>
        <v>2023</v>
      </c>
      <c r="S6435" s="73"/>
    </row>
    <row r="6436" spans="1:19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 t="str">
        <f>IF(DmartSalesData[[#This Row],[sales]]&gt;4000,"High Category",IF(DmartSalesData[[#This Row],[sales]]&gt;2000,"Medium Category","Low Category"))</f>
        <v>Low Category</v>
      </c>
      <c r="G6436" s="2">
        <v>0.44</v>
      </c>
      <c r="H6436" s="24">
        <f t="shared" si="200"/>
        <v>756.2192</v>
      </c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63" t="str">
        <f>IF(AND(DmartSalesData[[#This Row],[sales]]&gt;3000,DmartSalesData[[#This Row],[profit]]&gt;500),"Good","Not Good")</f>
        <v>Not Good</v>
      </c>
      <c r="R6436" s="73">
        <f>YEAR(DmartSalesData[[#This Row],[order_date]])</f>
        <v>2023</v>
      </c>
      <c r="S6436" s="73"/>
    </row>
    <row r="6437" spans="1:19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 t="str">
        <f>IF(DmartSalesData[[#This Row],[sales]]&gt;4000,"High Category",IF(DmartSalesData[[#This Row],[sales]]&gt;2000,"Medium Category","Low Category"))</f>
        <v>Low Category</v>
      </c>
      <c r="G6437" s="2">
        <v>0.43</v>
      </c>
      <c r="H6437" s="24">
        <f t="shared" si="200"/>
        <v>654.78250000000003</v>
      </c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63" t="str">
        <f>IF(AND(DmartSalesData[[#This Row],[sales]]&gt;3000,DmartSalesData[[#This Row],[profit]]&gt;500),"Good","Not Good")</f>
        <v>Not Good</v>
      </c>
      <c r="R6437" s="73">
        <f>YEAR(DmartSalesData[[#This Row],[order_date]])</f>
        <v>2024</v>
      </c>
      <c r="S6437" s="73"/>
    </row>
    <row r="6438" spans="1:19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 t="str">
        <f>IF(DmartSalesData[[#This Row],[sales]]&gt;4000,"High Category",IF(DmartSalesData[[#This Row],[sales]]&gt;2000,"Medium Category","Low Category"))</f>
        <v>Low Category</v>
      </c>
      <c r="G6438" s="2">
        <v>0.33</v>
      </c>
      <c r="H6438" s="24">
        <f t="shared" si="200"/>
        <v>470.84730000000002</v>
      </c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63" t="str">
        <f>IF(AND(DmartSalesData[[#This Row],[sales]]&gt;3000,DmartSalesData[[#This Row],[profit]]&gt;500),"Good","Not Good")</f>
        <v>Not Good</v>
      </c>
      <c r="R6438" s="73">
        <f>YEAR(DmartSalesData[[#This Row],[order_date]])</f>
        <v>2024</v>
      </c>
      <c r="S6438" s="73"/>
    </row>
    <row r="6439" spans="1:19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 t="str">
        <f>IF(DmartSalesData[[#This Row],[sales]]&gt;4000,"High Category",IF(DmartSalesData[[#This Row],[sales]]&gt;2000,"Medium Category","Low Category"))</f>
        <v>Low Category</v>
      </c>
      <c r="G6439" s="2">
        <v>0.25</v>
      </c>
      <c r="H6439" s="24">
        <f t="shared" si="200"/>
        <v>452.25749999999999</v>
      </c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63" t="str">
        <f>IF(AND(DmartSalesData[[#This Row],[sales]]&gt;3000,DmartSalesData[[#This Row],[profit]]&gt;500),"Good","Not Good")</f>
        <v>Not Good</v>
      </c>
      <c r="R6439" s="73">
        <f>YEAR(DmartSalesData[[#This Row],[order_date]])</f>
        <v>2024</v>
      </c>
      <c r="S6439" s="73"/>
    </row>
    <row r="6440" spans="1:19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 t="str">
        <f>IF(DmartSalesData[[#This Row],[sales]]&gt;4000,"High Category",IF(DmartSalesData[[#This Row],[sales]]&gt;2000,"Medium Category","Low Category"))</f>
        <v>Low Category</v>
      </c>
      <c r="G6440" s="2">
        <v>0.44</v>
      </c>
      <c r="H6440" s="24">
        <f t="shared" si="200"/>
        <v>813.94279999999992</v>
      </c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63" t="str">
        <f>IF(AND(DmartSalesData[[#This Row],[sales]]&gt;3000,DmartSalesData[[#This Row],[profit]]&gt;500),"Good","Not Good")</f>
        <v>Not Good</v>
      </c>
      <c r="R6440" s="73">
        <f>YEAR(DmartSalesData[[#This Row],[order_date]])</f>
        <v>2023</v>
      </c>
      <c r="S6440" s="73"/>
    </row>
    <row r="6441" spans="1:19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 t="str">
        <f>IF(DmartSalesData[[#This Row],[sales]]&gt;4000,"High Category",IF(DmartSalesData[[#This Row],[sales]]&gt;2000,"Medium Category","Low Category"))</f>
        <v>Low Category</v>
      </c>
      <c r="G6441" s="2">
        <v>0.26</v>
      </c>
      <c r="H6441" s="24">
        <f t="shared" si="200"/>
        <v>370.93160000000006</v>
      </c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63" t="str">
        <f>IF(AND(DmartSalesData[[#This Row],[sales]]&gt;3000,DmartSalesData[[#This Row],[profit]]&gt;500),"Good","Not Good")</f>
        <v>Not Good</v>
      </c>
      <c r="R6441" s="73">
        <f>YEAR(DmartSalesData[[#This Row],[order_date]])</f>
        <v>2023</v>
      </c>
      <c r="S6441" s="73"/>
    </row>
    <row r="6442" spans="1:19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 t="str">
        <f>IF(DmartSalesData[[#This Row],[sales]]&gt;4000,"High Category",IF(DmartSalesData[[#This Row],[sales]]&gt;2000,"Medium Category","Low Category"))</f>
        <v>Medium Category</v>
      </c>
      <c r="G6442" s="2">
        <v>0.1</v>
      </c>
      <c r="H6442" s="24">
        <f t="shared" si="200"/>
        <v>337.072</v>
      </c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63" t="str">
        <f>IF(AND(DmartSalesData[[#This Row],[sales]]&gt;3000,DmartSalesData[[#This Row],[profit]]&gt;500),"Good","Not Good")</f>
        <v>Good</v>
      </c>
      <c r="R6442" s="73">
        <f>YEAR(DmartSalesData[[#This Row],[order_date]])</f>
        <v>2024</v>
      </c>
      <c r="S6442" s="73"/>
    </row>
    <row r="6443" spans="1:19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 t="str">
        <f>IF(DmartSalesData[[#This Row],[sales]]&gt;4000,"High Category",IF(DmartSalesData[[#This Row],[sales]]&gt;2000,"Medium Category","Low Category"))</f>
        <v>Low Category</v>
      </c>
      <c r="G6443" s="2">
        <v>0.47</v>
      </c>
      <c r="H6443" s="24">
        <f t="shared" si="200"/>
        <v>156.90479999999997</v>
      </c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63" t="str">
        <f>IF(AND(DmartSalesData[[#This Row],[sales]]&gt;3000,DmartSalesData[[#This Row],[profit]]&gt;500),"Good","Not Good")</f>
        <v>Not Good</v>
      </c>
      <c r="R6443" s="73">
        <f>YEAR(DmartSalesData[[#This Row],[order_date]])</f>
        <v>2024</v>
      </c>
      <c r="S6443" s="73"/>
    </row>
    <row r="6444" spans="1:19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 t="str">
        <f>IF(DmartSalesData[[#This Row],[sales]]&gt;4000,"High Category",IF(DmartSalesData[[#This Row],[sales]]&gt;2000,"Medium Category","Low Category"))</f>
        <v>Low Category</v>
      </c>
      <c r="G6444" s="2">
        <v>0.19</v>
      </c>
      <c r="H6444" s="24">
        <f t="shared" si="200"/>
        <v>328.36560000000003</v>
      </c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63" t="str">
        <f>IF(AND(DmartSalesData[[#This Row],[sales]]&gt;3000,DmartSalesData[[#This Row],[profit]]&gt;500),"Good","Not Good")</f>
        <v>Not Good</v>
      </c>
      <c r="R6444" s="73">
        <f>YEAR(DmartSalesData[[#This Row],[order_date]])</f>
        <v>2024</v>
      </c>
      <c r="S6444" s="73"/>
    </row>
    <row r="6445" spans="1:19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 t="str">
        <f>IF(DmartSalesData[[#This Row],[sales]]&gt;4000,"High Category",IF(DmartSalesData[[#This Row],[sales]]&gt;2000,"Medium Category","Low Category"))</f>
        <v>Low Category</v>
      </c>
      <c r="G6445" s="2">
        <v>0.31</v>
      </c>
      <c r="H6445" s="24">
        <f t="shared" si="200"/>
        <v>456.63310000000001</v>
      </c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63" t="str">
        <f>IF(AND(DmartSalesData[[#This Row],[sales]]&gt;3000,DmartSalesData[[#This Row],[profit]]&gt;500),"Good","Not Good")</f>
        <v>Not Good</v>
      </c>
      <c r="R6445" s="73">
        <f>YEAR(DmartSalesData[[#This Row],[order_date]])</f>
        <v>2024</v>
      </c>
      <c r="S6445" s="73"/>
    </row>
    <row r="6446" spans="1:19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 t="str">
        <f>IF(DmartSalesData[[#This Row],[sales]]&gt;4000,"High Category",IF(DmartSalesData[[#This Row],[sales]]&gt;2000,"Medium Category","Low Category"))</f>
        <v>Medium Category</v>
      </c>
      <c r="G6446" s="2">
        <v>0.1</v>
      </c>
      <c r="H6446" s="24">
        <f t="shared" si="200"/>
        <v>378.19499999999999</v>
      </c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63" t="str">
        <f>IF(AND(DmartSalesData[[#This Row],[sales]]&gt;3000,DmartSalesData[[#This Row],[profit]]&gt;500),"Good","Not Good")</f>
        <v>Good</v>
      </c>
      <c r="R6446" s="73">
        <f>YEAR(DmartSalesData[[#This Row],[order_date]])</f>
        <v>2023</v>
      </c>
      <c r="S6446" s="73"/>
    </row>
    <row r="6447" spans="1:19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 t="str">
        <f>IF(DmartSalesData[[#This Row],[sales]]&gt;4000,"High Category",IF(DmartSalesData[[#This Row],[sales]]&gt;2000,"Medium Category","Low Category"))</f>
        <v>Low Category</v>
      </c>
      <c r="G6447" s="2">
        <v>0.06</v>
      </c>
      <c r="H6447" s="24">
        <f t="shared" si="200"/>
        <v>49.070399999999999</v>
      </c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63" t="str">
        <f>IF(AND(DmartSalesData[[#This Row],[sales]]&gt;3000,DmartSalesData[[#This Row],[profit]]&gt;500),"Good","Not Good")</f>
        <v>Not Good</v>
      </c>
      <c r="R6447" s="73">
        <f>YEAR(DmartSalesData[[#This Row],[order_date]])</f>
        <v>2023</v>
      </c>
      <c r="S6447" s="73"/>
    </row>
    <row r="6448" spans="1:19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 t="str">
        <f>IF(DmartSalesData[[#This Row],[sales]]&gt;4000,"High Category",IF(DmartSalesData[[#This Row],[sales]]&gt;2000,"Medium Category","Low Category"))</f>
        <v>High Category</v>
      </c>
      <c r="G6448" s="2">
        <v>0.28000000000000003</v>
      </c>
      <c r="H6448" s="24">
        <f t="shared" si="200"/>
        <v>1318.6236000000001</v>
      </c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63" t="str">
        <f>IF(AND(DmartSalesData[[#This Row],[sales]]&gt;3000,DmartSalesData[[#This Row],[profit]]&gt;500),"Good","Not Good")</f>
        <v>Good</v>
      </c>
      <c r="R6448" s="73">
        <f>YEAR(DmartSalesData[[#This Row],[order_date]])</f>
        <v>2024</v>
      </c>
      <c r="S6448" s="73"/>
    </row>
    <row r="6449" spans="1:19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 t="str">
        <f>IF(DmartSalesData[[#This Row],[sales]]&gt;4000,"High Category",IF(DmartSalesData[[#This Row],[sales]]&gt;2000,"Medium Category","Low Category"))</f>
        <v>Low Category</v>
      </c>
      <c r="G6449" s="2">
        <v>0.28000000000000003</v>
      </c>
      <c r="H6449" s="24">
        <f t="shared" si="200"/>
        <v>261.95120000000003</v>
      </c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63" t="str">
        <f>IF(AND(DmartSalesData[[#This Row],[sales]]&gt;3000,DmartSalesData[[#This Row],[profit]]&gt;500),"Good","Not Good")</f>
        <v>Not Good</v>
      </c>
      <c r="R6449" s="73">
        <f>YEAR(DmartSalesData[[#This Row],[order_date]])</f>
        <v>2024</v>
      </c>
      <c r="S6449" s="73"/>
    </row>
    <row r="6450" spans="1:19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 t="str">
        <f>IF(DmartSalesData[[#This Row],[sales]]&gt;4000,"High Category",IF(DmartSalesData[[#This Row],[sales]]&gt;2000,"Medium Category","Low Category"))</f>
        <v>Low Category</v>
      </c>
      <c r="G6450" s="2">
        <v>0.18</v>
      </c>
      <c r="H6450" s="24">
        <f t="shared" si="200"/>
        <v>344.36340000000001</v>
      </c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63" t="str">
        <f>IF(AND(DmartSalesData[[#This Row],[sales]]&gt;3000,DmartSalesData[[#This Row],[profit]]&gt;500),"Good","Not Good")</f>
        <v>Not Good</v>
      </c>
      <c r="R6450" s="73">
        <f>YEAR(DmartSalesData[[#This Row],[order_date]])</f>
        <v>2024</v>
      </c>
      <c r="S6450" s="73"/>
    </row>
    <row r="6451" spans="1:19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 t="str">
        <f>IF(DmartSalesData[[#This Row],[sales]]&gt;4000,"High Category",IF(DmartSalesData[[#This Row],[sales]]&gt;2000,"Medium Category","Low Category"))</f>
        <v>Low Category</v>
      </c>
      <c r="G6451" s="2">
        <v>0.16</v>
      </c>
      <c r="H6451" s="24">
        <f t="shared" si="200"/>
        <v>172.56479999999999</v>
      </c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63" t="str">
        <f>IF(AND(DmartSalesData[[#This Row],[sales]]&gt;3000,DmartSalesData[[#This Row],[profit]]&gt;500),"Good","Not Good")</f>
        <v>Not Good</v>
      </c>
      <c r="R6451" s="73">
        <f>YEAR(DmartSalesData[[#This Row],[order_date]])</f>
        <v>2024</v>
      </c>
      <c r="S6451" s="73"/>
    </row>
    <row r="6452" spans="1:19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 t="str">
        <f>IF(DmartSalesData[[#This Row],[sales]]&gt;4000,"High Category",IF(DmartSalesData[[#This Row],[sales]]&gt;2000,"Medium Category","Low Category"))</f>
        <v>Low Category</v>
      </c>
      <c r="G6452" s="2">
        <v>0.19</v>
      </c>
      <c r="H6452" s="24">
        <f t="shared" si="200"/>
        <v>285.91579999999999</v>
      </c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63" t="str">
        <f>IF(AND(DmartSalesData[[#This Row],[sales]]&gt;3000,DmartSalesData[[#This Row],[profit]]&gt;500),"Good","Not Good")</f>
        <v>Not Good</v>
      </c>
      <c r="R6452" s="73">
        <f>YEAR(DmartSalesData[[#This Row],[order_date]])</f>
        <v>2023</v>
      </c>
      <c r="S6452" s="73"/>
    </row>
    <row r="6453" spans="1:19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 t="str">
        <f>IF(DmartSalesData[[#This Row],[sales]]&gt;4000,"High Category",IF(DmartSalesData[[#This Row],[sales]]&gt;2000,"Medium Category","Low Category"))</f>
        <v>Medium Category</v>
      </c>
      <c r="G6453" s="2">
        <v>0.4</v>
      </c>
      <c r="H6453" s="24">
        <f t="shared" si="200"/>
        <v>1531.6080000000002</v>
      </c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63" t="str">
        <f>IF(AND(DmartSalesData[[#This Row],[sales]]&gt;3000,DmartSalesData[[#This Row],[profit]]&gt;500),"Good","Not Good")</f>
        <v>Not Good</v>
      </c>
      <c r="R6453" s="73">
        <f>YEAR(DmartSalesData[[#This Row],[order_date]])</f>
        <v>2024</v>
      </c>
      <c r="S6453" s="73"/>
    </row>
    <row r="6454" spans="1:19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 t="str">
        <f>IF(DmartSalesData[[#This Row],[sales]]&gt;4000,"High Category",IF(DmartSalesData[[#This Row],[sales]]&gt;2000,"Medium Category","Low Category"))</f>
        <v>Medium Category</v>
      </c>
      <c r="G6454" s="2">
        <v>0.18</v>
      </c>
      <c r="H6454" s="24">
        <f t="shared" si="200"/>
        <v>438.1884</v>
      </c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63" t="str">
        <f>IF(AND(DmartSalesData[[#This Row],[sales]]&gt;3000,DmartSalesData[[#This Row],[profit]]&gt;500),"Good","Not Good")</f>
        <v>Not Good</v>
      </c>
      <c r="R6454" s="73">
        <f>YEAR(DmartSalesData[[#This Row],[order_date]])</f>
        <v>2024</v>
      </c>
      <c r="S6454" s="73"/>
    </row>
    <row r="6455" spans="1:19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 t="str">
        <f>IF(DmartSalesData[[#This Row],[sales]]&gt;4000,"High Category",IF(DmartSalesData[[#This Row],[sales]]&gt;2000,"Medium Category","Low Category"))</f>
        <v>Low Category</v>
      </c>
      <c r="G6455" s="2">
        <v>0.46</v>
      </c>
      <c r="H6455" s="24">
        <f t="shared" si="200"/>
        <v>412.4452</v>
      </c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63" t="str">
        <f>IF(AND(DmartSalesData[[#This Row],[sales]]&gt;3000,DmartSalesData[[#This Row],[profit]]&gt;500),"Good","Not Good")</f>
        <v>Not Good</v>
      </c>
      <c r="R6455" s="73">
        <f>YEAR(DmartSalesData[[#This Row],[order_date]])</f>
        <v>2023</v>
      </c>
      <c r="S6455" s="73"/>
    </row>
    <row r="6456" spans="1:19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 t="str">
        <f>IF(DmartSalesData[[#This Row],[sales]]&gt;4000,"High Category",IF(DmartSalesData[[#This Row],[sales]]&gt;2000,"Medium Category","Low Category"))</f>
        <v>Low Category</v>
      </c>
      <c r="G6456" s="2">
        <v>0.06</v>
      </c>
      <c r="H6456" s="24">
        <f t="shared" si="200"/>
        <v>19.710599999999999</v>
      </c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63" t="str">
        <f>IF(AND(DmartSalesData[[#This Row],[sales]]&gt;3000,DmartSalesData[[#This Row],[profit]]&gt;500),"Good","Not Good")</f>
        <v>Not Good</v>
      </c>
      <c r="R6456" s="73">
        <f>YEAR(DmartSalesData[[#This Row],[order_date]])</f>
        <v>2023</v>
      </c>
      <c r="S6456" s="73"/>
    </row>
    <row r="6457" spans="1:19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 t="str">
        <f>IF(DmartSalesData[[#This Row],[sales]]&gt;4000,"High Category",IF(DmartSalesData[[#This Row],[sales]]&gt;2000,"Medium Category","Low Category"))</f>
        <v>Low Category</v>
      </c>
      <c r="G6457" s="2">
        <v>0.47</v>
      </c>
      <c r="H6457" s="24">
        <f t="shared" si="200"/>
        <v>576.49729999999988</v>
      </c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63" t="str">
        <f>IF(AND(DmartSalesData[[#This Row],[sales]]&gt;3000,DmartSalesData[[#This Row],[profit]]&gt;500),"Good","Not Good")</f>
        <v>Not Good</v>
      </c>
      <c r="R6457" s="73">
        <f>YEAR(DmartSalesData[[#This Row],[order_date]])</f>
        <v>2024</v>
      </c>
      <c r="S6457" s="73"/>
    </row>
    <row r="6458" spans="1:19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 t="str">
        <f>IF(DmartSalesData[[#This Row],[sales]]&gt;4000,"High Category",IF(DmartSalesData[[#This Row],[sales]]&gt;2000,"Medium Category","Low Category"))</f>
        <v>High Category</v>
      </c>
      <c r="G6458" s="2">
        <v>0.34</v>
      </c>
      <c r="H6458" s="24">
        <f t="shared" si="200"/>
        <v>1609.373</v>
      </c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63" t="str">
        <f>IF(AND(DmartSalesData[[#This Row],[sales]]&gt;3000,DmartSalesData[[#This Row],[profit]]&gt;500),"Good","Not Good")</f>
        <v>Good</v>
      </c>
      <c r="R6458" s="73">
        <f>YEAR(DmartSalesData[[#This Row],[order_date]])</f>
        <v>2024</v>
      </c>
      <c r="S6458" s="73"/>
    </row>
    <row r="6459" spans="1:19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 t="str">
        <f>IF(DmartSalesData[[#This Row],[sales]]&gt;4000,"High Category",IF(DmartSalesData[[#This Row],[sales]]&gt;2000,"Medium Category","Low Category"))</f>
        <v>High Category</v>
      </c>
      <c r="G6459" s="2">
        <v>0.17</v>
      </c>
      <c r="H6459" s="24">
        <f t="shared" si="200"/>
        <v>721.14850000000013</v>
      </c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63" t="str">
        <f>IF(AND(DmartSalesData[[#This Row],[sales]]&gt;3000,DmartSalesData[[#This Row],[profit]]&gt;500),"Good","Not Good")</f>
        <v>Good</v>
      </c>
      <c r="R6459" s="73">
        <f>YEAR(DmartSalesData[[#This Row],[order_date]])</f>
        <v>2024</v>
      </c>
      <c r="S6459" s="73"/>
    </row>
    <row r="6460" spans="1:19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 t="str">
        <f>IF(DmartSalesData[[#This Row],[sales]]&gt;4000,"High Category",IF(DmartSalesData[[#This Row],[sales]]&gt;2000,"Medium Category","Low Category"))</f>
        <v>Medium Category</v>
      </c>
      <c r="G6460" s="2">
        <v>0</v>
      </c>
      <c r="H6460" s="24">
        <f t="shared" si="200"/>
        <v>0</v>
      </c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63" t="str">
        <f>IF(AND(DmartSalesData[[#This Row],[sales]]&gt;3000,DmartSalesData[[#This Row],[profit]]&gt;500),"Good","Not Good")</f>
        <v>Not Good</v>
      </c>
      <c r="R6460" s="73">
        <f>YEAR(DmartSalesData[[#This Row],[order_date]])</f>
        <v>2024</v>
      </c>
      <c r="S6460" s="73"/>
    </row>
    <row r="6461" spans="1:19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 t="str">
        <f>IF(DmartSalesData[[#This Row],[sales]]&gt;4000,"High Category",IF(DmartSalesData[[#This Row],[sales]]&gt;2000,"Medium Category","Low Category"))</f>
        <v>Medium Category</v>
      </c>
      <c r="G6461" s="2">
        <v>0.4</v>
      </c>
      <c r="H6461" s="24">
        <f t="shared" si="200"/>
        <v>984.7120000000001</v>
      </c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63" t="str">
        <f>IF(AND(DmartSalesData[[#This Row],[sales]]&gt;3000,DmartSalesData[[#This Row],[profit]]&gt;500),"Good","Not Good")</f>
        <v>Not Good</v>
      </c>
      <c r="R6461" s="73">
        <f>YEAR(DmartSalesData[[#This Row],[order_date]])</f>
        <v>2023</v>
      </c>
      <c r="S6461" s="73"/>
    </row>
    <row r="6462" spans="1:19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 t="str">
        <f>IF(DmartSalesData[[#This Row],[sales]]&gt;4000,"High Category",IF(DmartSalesData[[#This Row],[sales]]&gt;2000,"Medium Category","Low Category"))</f>
        <v>High Category</v>
      </c>
      <c r="G6462" s="2">
        <v>0.48</v>
      </c>
      <c r="H6462" s="24">
        <f t="shared" si="200"/>
        <v>2163.3072000000002</v>
      </c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63" t="str">
        <f>IF(AND(DmartSalesData[[#This Row],[sales]]&gt;3000,DmartSalesData[[#This Row],[profit]]&gt;500),"Good","Not Good")</f>
        <v>Good</v>
      </c>
      <c r="R6462" s="73">
        <f>YEAR(DmartSalesData[[#This Row],[order_date]])</f>
        <v>2024</v>
      </c>
      <c r="S6462" s="73"/>
    </row>
    <row r="6463" spans="1:19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 t="str">
        <f>IF(DmartSalesData[[#This Row],[sales]]&gt;4000,"High Category",IF(DmartSalesData[[#This Row],[sales]]&gt;2000,"Medium Category","Low Category"))</f>
        <v>Medium Category</v>
      </c>
      <c r="G6463" s="2">
        <v>0.49</v>
      </c>
      <c r="H6463" s="24">
        <f t="shared" si="200"/>
        <v>1468.8190999999999</v>
      </c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63" t="str">
        <f>IF(AND(DmartSalesData[[#This Row],[sales]]&gt;3000,DmartSalesData[[#This Row],[profit]]&gt;500),"Good","Not Good")</f>
        <v>Not Good</v>
      </c>
      <c r="R6463" s="73">
        <f>YEAR(DmartSalesData[[#This Row],[order_date]])</f>
        <v>2023</v>
      </c>
      <c r="S6463" s="73"/>
    </row>
    <row r="6464" spans="1:19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 t="str">
        <f>IF(DmartSalesData[[#This Row],[sales]]&gt;4000,"High Category",IF(DmartSalesData[[#This Row],[sales]]&gt;2000,"Medium Category","Low Category"))</f>
        <v>High Category</v>
      </c>
      <c r="G6464" s="2">
        <v>0.21</v>
      </c>
      <c r="H6464" s="24">
        <f t="shared" si="200"/>
        <v>927.30960000000005</v>
      </c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63" t="str">
        <f>IF(AND(DmartSalesData[[#This Row],[sales]]&gt;3000,DmartSalesData[[#This Row],[profit]]&gt;500),"Good","Not Good")</f>
        <v>Good</v>
      </c>
      <c r="R6464" s="73">
        <f>YEAR(DmartSalesData[[#This Row],[order_date]])</f>
        <v>2024</v>
      </c>
      <c r="S6464" s="73"/>
    </row>
    <row r="6465" spans="1:19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 t="str">
        <f>IF(DmartSalesData[[#This Row],[sales]]&gt;4000,"High Category",IF(DmartSalesData[[#This Row],[sales]]&gt;2000,"Medium Category","Low Category"))</f>
        <v>Medium Category</v>
      </c>
      <c r="G6465" s="2">
        <v>0.04</v>
      </c>
      <c r="H6465" s="24">
        <f t="shared" si="200"/>
        <v>100.4004</v>
      </c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63" t="str">
        <f>IF(AND(DmartSalesData[[#This Row],[sales]]&gt;3000,DmartSalesData[[#This Row],[profit]]&gt;500),"Good","Not Good")</f>
        <v>Not Good</v>
      </c>
      <c r="R6465" s="73">
        <f>YEAR(DmartSalesData[[#This Row],[order_date]])</f>
        <v>2023</v>
      </c>
      <c r="S6465" s="73"/>
    </row>
    <row r="6466" spans="1:19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 t="str">
        <f>IF(DmartSalesData[[#This Row],[sales]]&gt;4000,"High Category",IF(DmartSalesData[[#This Row],[sales]]&gt;2000,"Medium Category","Low Category"))</f>
        <v>Low Category</v>
      </c>
      <c r="G6466" s="2">
        <v>0.16</v>
      </c>
      <c r="H6466" s="24">
        <f t="shared" ref="H6466:H6529" si="202">E6466*G6466</f>
        <v>172.8768</v>
      </c>
      <c r="I6466" s="2">
        <f t="shared" ref="I6466:I6529" si="203">E6466-H6466</f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63" t="str">
        <f>IF(AND(DmartSalesData[[#This Row],[sales]]&gt;3000,DmartSalesData[[#This Row],[profit]]&gt;500),"Good","Not Good")</f>
        <v>Not Good</v>
      </c>
      <c r="R6466" s="73">
        <f>YEAR(DmartSalesData[[#This Row],[order_date]])</f>
        <v>2023</v>
      </c>
      <c r="S6466" s="73"/>
    </row>
    <row r="6467" spans="1:19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 t="str">
        <f>IF(DmartSalesData[[#This Row],[sales]]&gt;4000,"High Category",IF(DmartSalesData[[#This Row],[sales]]&gt;2000,"Medium Category","Low Category"))</f>
        <v>Medium Category</v>
      </c>
      <c r="G6467" s="2">
        <v>0.15</v>
      </c>
      <c r="H6467" s="24">
        <f t="shared" si="202"/>
        <v>548.55599999999993</v>
      </c>
      <c r="I6467" s="2">
        <f t="shared" si="203"/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63" t="str">
        <f>IF(AND(DmartSalesData[[#This Row],[sales]]&gt;3000,DmartSalesData[[#This Row],[profit]]&gt;500),"Good","Not Good")</f>
        <v>Good</v>
      </c>
      <c r="R6467" s="73">
        <f>YEAR(DmartSalesData[[#This Row],[order_date]])</f>
        <v>2024</v>
      </c>
      <c r="S6467" s="73"/>
    </row>
    <row r="6468" spans="1:19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 t="str">
        <f>IF(DmartSalesData[[#This Row],[sales]]&gt;4000,"High Category",IF(DmartSalesData[[#This Row],[sales]]&gt;2000,"Medium Category","Low Category"))</f>
        <v>Medium Category</v>
      </c>
      <c r="G6468" s="2">
        <v>0.05</v>
      </c>
      <c r="H6468" s="24">
        <f t="shared" si="202"/>
        <v>133.9665</v>
      </c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63" t="str">
        <f>IF(AND(DmartSalesData[[#This Row],[sales]]&gt;3000,DmartSalesData[[#This Row],[profit]]&gt;500),"Good","Not Good")</f>
        <v>Not Good</v>
      </c>
      <c r="R6468" s="73">
        <f>YEAR(DmartSalesData[[#This Row],[order_date]])</f>
        <v>2024</v>
      </c>
      <c r="S6468" s="73"/>
    </row>
    <row r="6469" spans="1:19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 t="str">
        <f>IF(DmartSalesData[[#This Row],[sales]]&gt;4000,"High Category",IF(DmartSalesData[[#This Row],[sales]]&gt;2000,"Medium Category","Low Category"))</f>
        <v>Medium Category</v>
      </c>
      <c r="G6469" s="2">
        <v>0.26</v>
      </c>
      <c r="H6469" s="24">
        <f t="shared" si="202"/>
        <v>877.59100000000001</v>
      </c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63" t="str">
        <f>IF(AND(DmartSalesData[[#This Row],[sales]]&gt;3000,DmartSalesData[[#This Row],[profit]]&gt;500),"Good","Not Good")</f>
        <v>Good</v>
      </c>
      <c r="R6469" s="73">
        <f>YEAR(DmartSalesData[[#This Row],[order_date]])</f>
        <v>2023</v>
      </c>
      <c r="S6469" s="73"/>
    </row>
    <row r="6470" spans="1:19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 t="str">
        <f>IF(DmartSalesData[[#This Row],[sales]]&gt;4000,"High Category",IF(DmartSalesData[[#This Row],[sales]]&gt;2000,"Medium Category","Low Category"))</f>
        <v>Low Category</v>
      </c>
      <c r="G6470" s="2">
        <v>0.3</v>
      </c>
      <c r="H6470" s="24">
        <f t="shared" si="202"/>
        <v>261.12899999999996</v>
      </c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63" t="str">
        <f>IF(AND(DmartSalesData[[#This Row],[sales]]&gt;3000,DmartSalesData[[#This Row],[profit]]&gt;500),"Good","Not Good")</f>
        <v>Not Good</v>
      </c>
      <c r="R6470" s="73">
        <f>YEAR(DmartSalesData[[#This Row],[order_date]])</f>
        <v>2023</v>
      </c>
      <c r="S6470" s="73"/>
    </row>
    <row r="6471" spans="1:19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 t="str">
        <f>IF(DmartSalesData[[#This Row],[sales]]&gt;4000,"High Category",IF(DmartSalesData[[#This Row],[sales]]&gt;2000,"Medium Category","Low Category"))</f>
        <v>Medium Category</v>
      </c>
      <c r="G6471" s="2">
        <v>0.36</v>
      </c>
      <c r="H6471" s="24">
        <f t="shared" si="202"/>
        <v>1178.3699999999999</v>
      </c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63" t="str">
        <f>IF(AND(DmartSalesData[[#This Row],[sales]]&gt;3000,DmartSalesData[[#This Row],[profit]]&gt;500),"Good","Not Good")</f>
        <v>Not Good</v>
      </c>
      <c r="R6471" s="73">
        <f>YEAR(DmartSalesData[[#This Row],[order_date]])</f>
        <v>2024</v>
      </c>
      <c r="S6471" s="73"/>
    </row>
    <row r="6472" spans="1:19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 t="str">
        <f>IF(DmartSalesData[[#This Row],[sales]]&gt;4000,"High Category",IF(DmartSalesData[[#This Row],[sales]]&gt;2000,"Medium Category","Low Category"))</f>
        <v>Low Category</v>
      </c>
      <c r="G6472" s="2">
        <v>0.03</v>
      </c>
      <c r="H6472" s="24">
        <f t="shared" si="202"/>
        <v>59.191799999999994</v>
      </c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63" t="str">
        <f>IF(AND(DmartSalesData[[#This Row],[sales]]&gt;3000,DmartSalesData[[#This Row],[profit]]&gt;500),"Good","Not Good")</f>
        <v>Not Good</v>
      </c>
      <c r="R6472" s="73">
        <f>YEAR(DmartSalesData[[#This Row],[order_date]])</f>
        <v>2023</v>
      </c>
      <c r="S6472" s="73"/>
    </row>
    <row r="6473" spans="1:19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 t="str">
        <f>IF(DmartSalesData[[#This Row],[sales]]&gt;4000,"High Category",IF(DmartSalesData[[#This Row],[sales]]&gt;2000,"Medium Category","Low Category"))</f>
        <v>Low Category</v>
      </c>
      <c r="G6473" s="2">
        <v>0.14000000000000001</v>
      </c>
      <c r="H6473" s="24">
        <f t="shared" si="202"/>
        <v>241.75060000000002</v>
      </c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63" t="str">
        <f>IF(AND(DmartSalesData[[#This Row],[sales]]&gt;3000,DmartSalesData[[#This Row],[profit]]&gt;500),"Good","Not Good")</f>
        <v>Not Good</v>
      </c>
      <c r="R6473" s="73">
        <f>YEAR(DmartSalesData[[#This Row],[order_date]])</f>
        <v>2023</v>
      </c>
      <c r="S6473" s="73"/>
    </row>
    <row r="6474" spans="1:19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 t="str">
        <f>IF(DmartSalesData[[#This Row],[sales]]&gt;4000,"High Category",IF(DmartSalesData[[#This Row],[sales]]&gt;2000,"Medium Category","Low Category"))</f>
        <v>Medium Category</v>
      </c>
      <c r="G6474" s="2">
        <v>0.18</v>
      </c>
      <c r="H6474" s="24">
        <f t="shared" si="202"/>
        <v>610.2414</v>
      </c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63" t="str">
        <f>IF(AND(DmartSalesData[[#This Row],[sales]]&gt;3000,DmartSalesData[[#This Row],[profit]]&gt;500),"Good","Not Good")</f>
        <v>Good</v>
      </c>
      <c r="R6474" s="73">
        <f>YEAR(DmartSalesData[[#This Row],[order_date]])</f>
        <v>2023</v>
      </c>
      <c r="S6474" s="73"/>
    </row>
    <row r="6475" spans="1:19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 t="str">
        <f>IF(DmartSalesData[[#This Row],[sales]]&gt;4000,"High Category",IF(DmartSalesData[[#This Row],[sales]]&gt;2000,"Medium Category","Low Category"))</f>
        <v>Medium Category</v>
      </c>
      <c r="G6475" s="2">
        <v>0.45</v>
      </c>
      <c r="H6475" s="24">
        <f t="shared" si="202"/>
        <v>1350.8864999999998</v>
      </c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63" t="str">
        <f>IF(AND(DmartSalesData[[#This Row],[sales]]&gt;3000,DmartSalesData[[#This Row],[profit]]&gt;500),"Good","Not Good")</f>
        <v>Good</v>
      </c>
      <c r="R6475" s="73">
        <f>YEAR(DmartSalesData[[#This Row],[order_date]])</f>
        <v>2024</v>
      </c>
      <c r="S6475" s="73"/>
    </row>
    <row r="6476" spans="1:19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 t="str">
        <f>IF(DmartSalesData[[#This Row],[sales]]&gt;4000,"High Category",IF(DmartSalesData[[#This Row],[sales]]&gt;2000,"Medium Category","Low Category"))</f>
        <v>Medium Category</v>
      </c>
      <c r="G6476" s="2">
        <v>0.45</v>
      </c>
      <c r="H6476" s="24">
        <f t="shared" si="202"/>
        <v>1476.2835</v>
      </c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63" t="str">
        <f>IF(AND(DmartSalesData[[#This Row],[sales]]&gt;3000,DmartSalesData[[#This Row],[profit]]&gt;500),"Good","Not Good")</f>
        <v>Good</v>
      </c>
      <c r="R6476" s="73">
        <f>YEAR(DmartSalesData[[#This Row],[order_date]])</f>
        <v>2024</v>
      </c>
      <c r="S6476" s="73"/>
    </row>
    <row r="6477" spans="1:19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 t="str">
        <f>IF(DmartSalesData[[#This Row],[sales]]&gt;4000,"High Category",IF(DmartSalesData[[#This Row],[sales]]&gt;2000,"Medium Category","Low Category"))</f>
        <v>High Category</v>
      </c>
      <c r="G6477" s="2">
        <v>0.13</v>
      </c>
      <c r="H6477" s="24">
        <f t="shared" si="202"/>
        <v>627.91690000000006</v>
      </c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63" t="str">
        <f>IF(AND(DmartSalesData[[#This Row],[sales]]&gt;3000,DmartSalesData[[#This Row],[profit]]&gt;500),"Good","Not Good")</f>
        <v>Good</v>
      </c>
      <c r="R6477" s="73">
        <f>YEAR(DmartSalesData[[#This Row],[order_date]])</f>
        <v>2023</v>
      </c>
      <c r="S6477" s="73"/>
    </row>
    <row r="6478" spans="1:19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 t="str">
        <f>IF(DmartSalesData[[#This Row],[sales]]&gt;4000,"High Category",IF(DmartSalesData[[#This Row],[sales]]&gt;2000,"Medium Category","Low Category"))</f>
        <v>Medium Category</v>
      </c>
      <c r="G6478" s="2">
        <v>0.24</v>
      </c>
      <c r="H6478" s="24">
        <f t="shared" si="202"/>
        <v>848.60640000000001</v>
      </c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63" t="str">
        <f>IF(AND(DmartSalesData[[#This Row],[sales]]&gt;3000,DmartSalesData[[#This Row],[profit]]&gt;500),"Good","Not Good")</f>
        <v>Not Good</v>
      </c>
      <c r="R6478" s="73">
        <f>YEAR(DmartSalesData[[#This Row],[order_date]])</f>
        <v>2024</v>
      </c>
      <c r="S6478" s="73"/>
    </row>
    <row r="6479" spans="1:19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 t="str">
        <f>IF(DmartSalesData[[#This Row],[sales]]&gt;4000,"High Category",IF(DmartSalesData[[#This Row],[sales]]&gt;2000,"Medium Category","Low Category"))</f>
        <v>Medium Category</v>
      </c>
      <c r="G6479" s="2">
        <v>0.21</v>
      </c>
      <c r="H6479" s="24">
        <f t="shared" si="202"/>
        <v>680.48400000000004</v>
      </c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63" t="str">
        <f>IF(AND(DmartSalesData[[#This Row],[sales]]&gt;3000,DmartSalesData[[#This Row],[profit]]&gt;500),"Good","Not Good")</f>
        <v>Not Good</v>
      </c>
      <c r="R6479" s="73">
        <f>YEAR(DmartSalesData[[#This Row],[order_date]])</f>
        <v>2024</v>
      </c>
      <c r="S6479" s="73"/>
    </row>
    <row r="6480" spans="1:19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 t="str">
        <f>IF(DmartSalesData[[#This Row],[sales]]&gt;4000,"High Category",IF(DmartSalesData[[#This Row],[sales]]&gt;2000,"Medium Category","Low Category"))</f>
        <v>Medium Category</v>
      </c>
      <c r="G6480" s="2">
        <v>0.26</v>
      </c>
      <c r="H6480" s="24">
        <f t="shared" si="202"/>
        <v>807.66660000000002</v>
      </c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63" t="str">
        <f>IF(AND(DmartSalesData[[#This Row],[sales]]&gt;3000,DmartSalesData[[#This Row],[profit]]&gt;500),"Good","Not Good")</f>
        <v>Good</v>
      </c>
      <c r="R6480" s="73">
        <f>YEAR(DmartSalesData[[#This Row],[order_date]])</f>
        <v>2024</v>
      </c>
      <c r="S6480" s="73"/>
    </row>
    <row r="6481" spans="1:19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 t="str">
        <f>IF(DmartSalesData[[#This Row],[sales]]&gt;4000,"High Category",IF(DmartSalesData[[#This Row],[sales]]&gt;2000,"Medium Category","Low Category"))</f>
        <v>Medium Category</v>
      </c>
      <c r="G6481" s="2">
        <v>0.14000000000000001</v>
      </c>
      <c r="H6481" s="24">
        <f t="shared" si="202"/>
        <v>287.51800000000003</v>
      </c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63" t="str">
        <f>IF(AND(DmartSalesData[[#This Row],[sales]]&gt;3000,DmartSalesData[[#This Row],[profit]]&gt;500),"Good","Not Good")</f>
        <v>Not Good</v>
      </c>
      <c r="R6481" s="73">
        <f>YEAR(DmartSalesData[[#This Row],[order_date]])</f>
        <v>2024</v>
      </c>
      <c r="S6481" s="73"/>
    </row>
    <row r="6482" spans="1:19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 t="str">
        <f>IF(DmartSalesData[[#This Row],[sales]]&gt;4000,"High Category",IF(DmartSalesData[[#This Row],[sales]]&gt;2000,"Medium Category","Low Category"))</f>
        <v>High Category</v>
      </c>
      <c r="G6482" s="2">
        <v>0.23</v>
      </c>
      <c r="H6482" s="24">
        <f t="shared" si="202"/>
        <v>968.76920000000007</v>
      </c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63" t="str">
        <f>IF(AND(DmartSalesData[[#This Row],[sales]]&gt;3000,DmartSalesData[[#This Row],[profit]]&gt;500),"Good","Not Good")</f>
        <v>Not Good</v>
      </c>
      <c r="R6482" s="73">
        <f>YEAR(DmartSalesData[[#This Row],[order_date]])</f>
        <v>2024</v>
      </c>
      <c r="S6482" s="73"/>
    </row>
    <row r="6483" spans="1:19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 t="str">
        <f>IF(DmartSalesData[[#This Row],[sales]]&gt;4000,"High Category",IF(DmartSalesData[[#This Row],[sales]]&gt;2000,"Medium Category","Low Category"))</f>
        <v>Low Category</v>
      </c>
      <c r="G6483" s="2">
        <v>7.0000000000000007E-2</v>
      </c>
      <c r="H6483" s="24">
        <f t="shared" si="202"/>
        <v>137.66200000000001</v>
      </c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63" t="str">
        <f>IF(AND(DmartSalesData[[#This Row],[sales]]&gt;3000,DmartSalesData[[#This Row],[profit]]&gt;500),"Good","Not Good")</f>
        <v>Not Good</v>
      </c>
      <c r="R6483" s="73">
        <f>YEAR(DmartSalesData[[#This Row],[order_date]])</f>
        <v>2023</v>
      </c>
      <c r="S6483" s="73"/>
    </row>
    <row r="6484" spans="1:19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 t="str">
        <f>IF(DmartSalesData[[#This Row],[sales]]&gt;4000,"High Category",IF(DmartSalesData[[#This Row],[sales]]&gt;2000,"Medium Category","Low Category"))</f>
        <v>Medium Category</v>
      </c>
      <c r="G6484" s="2">
        <v>0.35</v>
      </c>
      <c r="H6484" s="24">
        <f t="shared" si="202"/>
        <v>1235.9165</v>
      </c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63" t="str">
        <f>IF(AND(DmartSalesData[[#This Row],[sales]]&gt;3000,DmartSalesData[[#This Row],[profit]]&gt;500),"Good","Not Good")</f>
        <v>Not Good</v>
      </c>
      <c r="R6484" s="73">
        <f>YEAR(DmartSalesData[[#This Row],[order_date]])</f>
        <v>2024</v>
      </c>
      <c r="S6484" s="73"/>
    </row>
    <row r="6485" spans="1:19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 t="str">
        <f>IF(DmartSalesData[[#This Row],[sales]]&gt;4000,"High Category",IF(DmartSalesData[[#This Row],[sales]]&gt;2000,"Medium Category","Low Category"))</f>
        <v>Low Category</v>
      </c>
      <c r="G6485" s="2">
        <v>0.18</v>
      </c>
      <c r="H6485" s="24">
        <f t="shared" si="202"/>
        <v>276.55200000000002</v>
      </c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63" t="str">
        <f>IF(AND(DmartSalesData[[#This Row],[sales]]&gt;3000,DmartSalesData[[#This Row],[profit]]&gt;500),"Good","Not Good")</f>
        <v>Not Good</v>
      </c>
      <c r="R6485" s="73">
        <f>YEAR(DmartSalesData[[#This Row],[order_date]])</f>
        <v>2023</v>
      </c>
      <c r="S6485" s="73"/>
    </row>
    <row r="6486" spans="1:19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 t="str">
        <f>IF(DmartSalesData[[#This Row],[sales]]&gt;4000,"High Category",IF(DmartSalesData[[#This Row],[sales]]&gt;2000,"Medium Category","Low Category"))</f>
        <v>Low Category</v>
      </c>
      <c r="G6486" s="2">
        <v>0.27</v>
      </c>
      <c r="H6486" s="24">
        <f t="shared" si="202"/>
        <v>222.48270000000002</v>
      </c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63" t="str">
        <f>IF(AND(DmartSalesData[[#This Row],[sales]]&gt;3000,DmartSalesData[[#This Row],[profit]]&gt;500),"Good","Not Good")</f>
        <v>Not Good</v>
      </c>
      <c r="R6486" s="73">
        <f>YEAR(DmartSalesData[[#This Row],[order_date]])</f>
        <v>2023</v>
      </c>
      <c r="S6486" s="73"/>
    </row>
    <row r="6487" spans="1:19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 t="str">
        <f>IF(DmartSalesData[[#This Row],[sales]]&gt;4000,"High Category",IF(DmartSalesData[[#This Row],[sales]]&gt;2000,"Medium Category","Low Category"))</f>
        <v>Low Category</v>
      </c>
      <c r="G6487" s="2">
        <v>0.3</v>
      </c>
      <c r="H6487" s="24">
        <f t="shared" si="202"/>
        <v>220.75200000000001</v>
      </c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63" t="str">
        <f>IF(AND(DmartSalesData[[#This Row],[sales]]&gt;3000,DmartSalesData[[#This Row],[profit]]&gt;500),"Good","Not Good")</f>
        <v>Not Good</v>
      </c>
      <c r="R6487" s="73">
        <f>YEAR(DmartSalesData[[#This Row],[order_date]])</f>
        <v>2024</v>
      </c>
      <c r="S6487" s="73"/>
    </row>
    <row r="6488" spans="1:19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 t="str">
        <f>IF(DmartSalesData[[#This Row],[sales]]&gt;4000,"High Category",IF(DmartSalesData[[#This Row],[sales]]&gt;2000,"Medium Category","Low Category"))</f>
        <v>Medium Category</v>
      </c>
      <c r="G6488" s="2">
        <v>0.42</v>
      </c>
      <c r="H6488" s="24">
        <f t="shared" si="202"/>
        <v>1347.9228000000001</v>
      </c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63" t="str">
        <f>IF(AND(DmartSalesData[[#This Row],[sales]]&gt;3000,DmartSalesData[[#This Row],[profit]]&gt;500),"Good","Not Good")</f>
        <v>Not Good</v>
      </c>
      <c r="R6488" s="73">
        <f>YEAR(DmartSalesData[[#This Row],[order_date]])</f>
        <v>2023</v>
      </c>
      <c r="S6488" s="73"/>
    </row>
    <row r="6489" spans="1:19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 t="str">
        <f>IF(DmartSalesData[[#This Row],[sales]]&gt;4000,"High Category",IF(DmartSalesData[[#This Row],[sales]]&gt;2000,"Medium Category","Low Category"))</f>
        <v>Low Category</v>
      </c>
      <c r="G6489" s="2">
        <v>0.04</v>
      </c>
      <c r="H6489" s="24">
        <f t="shared" si="202"/>
        <v>68.279200000000003</v>
      </c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63" t="str">
        <f>IF(AND(DmartSalesData[[#This Row],[sales]]&gt;3000,DmartSalesData[[#This Row],[profit]]&gt;500),"Good","Not Good")</f>
        <v>Not Good</v>
      </c>
      <c r="R6489" s="73">
        <f>YEAR(DmartSalesData[[#This Row],[order_date]])</f>
        <v>2023</v>
      </c>
      <c r="S6489" s="73"/>
    </row>
    <row r="6490" spans="1:19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 t="str">
        <f>IF(DmartSalesData[[#This Row],[sales]]&gt;4000,"High Category",IF(DmartSalesData[[#This Row],[sales]]&gt;2000,"Medium Category","Low Category"))</f>
        <v>Low Category</v>
      </c>
      <c r="G6490" s="2">
        <v>0.24</v>
      </c>
      <c r="H6490" s="24">
        <f t="shared" si="202"/>
        <v>347.45760000000001</v>
      </c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63" t="str">
        <f>IF(AND(DmartSalesData[[#This Row],[sales]]&gt;3000,DmartSalesData[[#This Row],[profit]]&gt;500),"Good","Not Good")</f>
        <v>Not Good</v>
      </c>
      <c r="R6490" s="73">
        <f>YEAR(DmartSalesData[[#This Row],[order_date]])</f>
        <v>2024</v>
      </c>
      <c r="S6490" s="73"/>
    </row>
    <row r="6491" spans="1:19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 t="str">
        <f>IF(DmartSalesData[[#This Row],[sales]]&gt;4000,"High Category",IF(DmartSalesData[[#This Row],[sales]]&gt;2000,"Medium Category","Low Category"))</f>
        <v>Medium Category</v>
      </c>
      <c r="G6491" s="2">
        <v>0.45</v>
      </c>
      <c r="H6491" s="24">
        <f t="shared" si="202"/>
        <v>1350.4905000000001</v>
      </c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63" t="str">
        <f>IF(AND(DmartSalesData[[#This Row],[sales]]&gt;3000,DmartSalesData[[#This Row],[profit]]&gt;500),"Good","Not Good")</f>
        <v>Good</v>
      </c>
      <c r="R6491" s="73">
        <f>YEAR(DmartSalesData[[#This Row],[order_date]])</f>
        <v>2023</v>
      </c>
      <c r="S6491" s="73"/>
    </row>
    <row r="6492" spans="1:19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 t="str">
        <f>IF(DmartSalesData[[#This Row],[sales]]&gt;4000,"High Category",IF(DmartSalesData[[#This Row],[sales]]&gt;2000,"Medium Category","Low Category"))</f>
        <v>Low Category</v>
      </c>
      <c r="G6492" s="2">
        <v>0.16</v>
      </c>
      <c r="H6492" s="24">
        <f t="shared" si="202"/>
        <v>36.1248</v>
      </c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63" t="str">
        <f>IF(AND(DmartSalesData[[#This Row],[sales]]&gt;3000,DmartSalesData[[#This Row],[profit]]&gt;500),"Good","Not Good")</f>
        <v>Not Good</v>
      </c>
      <c r="R6492" s="73">
        <f>YEAR(DmartSalesData[[#This Row],[order_date]])</f>
        <v>2024</v>
      </c>
      <c r="S6492" s="73"/>
    </row>
    <row r="6493" spans="1:19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 t="str">
        <f>IF(DmartSalesData[[#This Row],[sales]]&gt;4000,"High Category",IF(DmartSalesData[[#This Row],[sales]]&gt;2000,"Medium Category","Low Category"))</f>
        <v>Low Category</v>
      </c>
      <c r="G6493" s="2">
        <v>0.22</v>
      </c>
      <c r="H6493" s="24">
        <f t="shared" si="202"/>
        <v>287.43220000000002</v>
      </c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63" t="str">
        <f>IF(AND(DmartSalesData[[#This Row],[sales]]&gt;3000,DmartSalesData[[#This Row],[profit]]&gt;500),"Good","Not Good")</f>
        <v>Not Good</v>
      </c>
      <c r="R6493" s="73">
        <f>YEAR(DmartSalesData[[#This Row],[order_date]])</f>
        <v>2023</v>
      </c>
      <c r="S6493" s="73"/>
    </row>
    <row r="6494" spans="1:19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 t="str">
        <f>IF(DmartSalesData[[#This Row],[sales]]&gt;4000,"High Category",IF(DmartSalesData[[#This Row],[sales]]&gt;2000,"Medium Category","Low Category"))</f>
        <v>Low Category</v>
      </c>
      <c r="G6494" s="2">
        <v>0.04</v>
      </c>
      <c r="H6494" s="24">
        <f t="shared" si="202"/>
        <v>70.747200000000007</v>
      </c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63" t="str">
        <f>IF(AND(DmartSalesData[[#This Row],[sales]]&gt;3000,DmartSalesData[[#This Row],[profit]]&gt;500),"Good","Not Good")</f>
        <v>Not Good</v>
      </c>
      <c r="R6494" s="73">
        <f>YEAR(DmartSalesData[[#This Row],[order_date]])</f>
        <v>2024</v>
      </c>
      <c r="S6494" s="73"/>
    </row>
    <row r="6495" spans="1:19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 t="str">
        <f>IF(DmartSalesData[[#This Row],[sales]]&gt;4000,"High Category",IF(DmartSalesData[[#This Row],[sales]]&gt;2000,"Medium Category","Low Category"))</f>
        <v>Medium Category</v>
      </c>
      <c r="G6495" s="2">
        <v>0.38</v>
      </c>
      <c r="H6495" s="24">
        <f t="shared" si="202"/>
        <v>1356.9914000000001</v>
      </c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63" t="str">
        <f>IF(AND(DmartSalesData[[#This Row],[sales]]&gt;3000,DmartSalesData[[#This Row],[profit]]&gt;500),"Good","Not Good")</f>
        <v>Not Good</v>
      </c>
      <c r="R6495" s="73">
        <f>YEAR(DmartSalesData[[#This Row],[order_date]])</f>
        <v>2023</v>
      </c>
      <c r="S6495" s="73"/>
    </row>
    <row r="6496" spans="1:19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 t="str">
        <f>IF(DmartSalesData[[#This Row],[sales]]&gt;4000,"High Category",IF(DmartSalesData[[#This Row],[sales]]&gt;2000,"Medium Category","Low Category"))</f>
        <v>Medium Category</v>
      </c>
      <c r="G6496" s="2">
        <v>0.04</v>
      </c>
      <c r="H6496" s="24">
        <f t="shared" si="202"/>
        <v>110.82040000000001</v>
      </c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63" t="str">
        <f>IF(AND(DmartSalesData[[#This Row],[sales]]&gt;3000,DmartSalesData[[#This Row],[profit]]&gt;500),"Good","Not Good")</f>
        <v>Not Good</v>
      </c>
      <c r="R6496" s="73">
        <f>YEAR(DmartSalesData[[#This Row],[order_date]])</f>
        <v>2024</v>
      </c>
      <c r="S6496" s="73"/>
    </row>
    <row r="6497" spans="1:19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 t="str">
        <f>IF(DmartSalesData[[#This Row],[sales]]&gt;4000,"High Category",IF(DmartSalesData[[#This Row],[sales]]&gt;2000,"Medium Category","Low Category"))</f>
        <v>High Category</v>
      </c>
      <c r="G6497" s="2">
        <v>0.32</v>
      </c>
      <c r="H6497" s="24">
        <f t="shared" si="202"/>
        <v>1374.1888000000001</v>
      </c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63" t="str">
        <f>IF(AND(DmartSalesData[[#This Row],[sales]]&gt;3000,DmartSalesData[[#This Row],[profit]]&gt;500),"Good","Not Good")</f>
        <v>Not Good</v>
      </c>
      <c r="R6497" s="73">
        <f>YEAR(DmartSalesData[[#This Row],[order_date]])</f>
        <v>2024</v>
      </c>
      <c r="S6497" s="73"/>
    </row>
    <row r="6498" spans="1:19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 t="str">
        <f>IF(DmartSalesData[[#This Row],[sales]]&gt;4000,"High Category",IF(DmartSalesData[[#This Row],[sales]]&gt;2000,"Medium Category","Low Category"))</f>
        <v>Low Category</v>
      </c>
      <c r="G6498" s="2">
        <v>0.19</v>
      </c>
      <c r="H6498" s="24">
        <f t="shared" si="202"/>
        <v>330.42520000000002</v>
      </c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63" t="str">
        <f>IF(AND(DmartSalesData[[#This Row],[sales]]&gt;3000,DmartSalesData[[#This Row],[profit]]&gt;500),"Good","Not Good")</f>
        <v>Not Good</v>
      </c>
      <c r="R6498" s="73">
        <f>YEAR(DmartSalesData[[#This Row],[order_date]])</f>
        <v>2024</v>
      </c>
      <c r="S6498" s="73"/>
    </row>
    <row r="6499" spans="1:19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 t="str">
        <f>IF(DmartSalesData[[#This Row],[sales]]&gt;4000,"High Category",IF(DmartSalesData[[#This Row],[sales]]&gt;2000,"Medium Category","Low Category"))</f>
        <v>Low Category</v>
      </c>
      <c r="G6499" s="2">
        <v>0.17</v>
      </c>
      <c r="H6499" s="24">
        <f t="shared" si="202"/>
        <v>263.93520000000001</v>
      </c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63" t="str">
        <f>IF(AND(DmartSalesData[[#This Row],[sales]]&gt;3000,DmartSalesData[[#This Row],[profit]]&gt;500),"Good","Not Good")</f>
        <v>Not Good</v>
      </c>
      <c r="R6499" s="73">
        <f>YEAR(DmartSalesData[[#This Row],[order_date]])</f>
        <v>2023</v>
      </c>
      <c r="S6499" s="73"/>
    </row>
    <row r="6500" spans="1:19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 t="str">
        <f>IF(DmartSalesData[[#This Row],[sales]]&gt;4000,"High Category",IF(DmartSalesData[[#This Row],[sales]]&gt;2000,"Medium Category","Low Category"))</f>
        <v>Low Category</v>
      </c>
      <c r="G6500" s="2">
        <v>0.28999999999999998</v>
      </c>
      <c r="H6500" s="24">
        <f t="shared" si="202"/>
        <v>76.174300000000002</v>
      </c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63" t="str">
        <f>IF(AND(DmartSalesData[[#This Row],[sales]]&gt;3000,DmartSalesData[[#This Row],[profit]]&gt;500),"Good","Not Good")</f>
        <v>Not Good</v>
      </c>
      <c r="R6500" s="73">
        <f>YEAR(DmartSalesData[[#This Row],[order_date]])</f>
        <v>2023</v>
      </c>
      <c r="S6500" s="73"/>
    </row>
    <row r="6501" spans="1:19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 t="str">
        <f>IF(DmartSalesData[[#This Row],[sales]]&gt;4000,"High Category",IF(DmartSalesData[[#This Row],[sales]]&gt;2000,"Medium Category","Low Category"))</f>
        <v>High Category</v>
      </c>
      <c r="G6501" s="2">
        <v>0.28000000000000003</v>
      </c>
      <c r="H6501" s="24">
        <f t="shared" si="202"/>
        <v>1333.7548000000002</v>
      </c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63" t="str">
        <f>IF(AND(DmartSalesData[[#This Row],[sales]]&gt;3000,DmartSalesData[[#This Row],[profit]]&gt;500),"Good","Not Good")</f>
        <v>Good</v>
      </c>
      <c r="R6501" s="73">
        <f>YEAR(DmartSalesData[[#This Row],[order_date]])</f>
        <v>2023</v>
      </c>
      <c r="S6501" s="73"/>
    </row>
    <row r="6502" spans="1:19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 t="str">
        <f>IF(DmartSalesData[[#This Row],[sales]]&gt;4000,"High Category",IF(DmartSalesData[[#This Row],[sales]]&gt;2000,"Medium Category","Low Category"))</f>
        <v>Medium Category</v>
      </c>
      <c r="G6502" s="2">
        <v>0.2</v>
      </c>
      <c r="H6502" s="24">
        <f t="shared" si="202"/>
        <v>511.46199999999999</v>
      </c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63" t="str">
        <f>IF(AND(DmartSalesData[[#This Row],[sales]]&gt;3000,DmartSalesData[[#This Row],[profit]]&gt;500),"Good","Not Good")</f>
        <v>Not Good</v>
      </c>
      <c r="R6502" s="73">
        <f>YEAR(DmartSalesData[[#This Row],[order_date]])</f>
        <v>2024</v>
      </c>
      <c r="S6502" s="73"/>
    </row>
    <row r="6503" spans="1:19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 t="str">
        <f>IF(DmartSalesData[[#This Row],[sales]]&gt;4000,"High Category",IF(DmartSalesData[[#This Row],[sales]]&gt;2000,"Medium Category","Low Category"))</f>
        <v>Medium Category</v>
      </c>
      <c r="G6503" s="2">
        <v>0.14000000000000001</v>
      </c>
      <c r="H6503" s="24">
        <f t="shared" si="202"/>
        <v>358.73180000000002</v>
      </c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63" t="str">
        <f>IF(AND(DmartSalesData[[#This Row],[sales]]&gt;3000,DmartSalesData[[#This Row],[profit]]&gt;500),"Good","Not Good")</f>
        <v>Not Good</v>
      </c>
      <c r="R6503" s="73">
        <f>YEAR(DmartSalesData[[#This Row],[order_date]])</f>
        <v>2024</v>
      </c>
      <c r="S6503" s="73"/>
    </row>
    <row r="6504" spans="1:19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 t="str">
        <f>IF(DmartSalesData[[#This Row],[sales]]&gt;4000,"High Category",IF(DmartSalesData[[#This Row],[sales]]&gt;2000,"Medium Category","Low Category"))</f>
        <v>High Category</v>
      </c>
      <c r="G6504" s="2">
        <v>0.25</v>
      </c>
      <c r="H6504" s="24">
        <f t="shared" si="202"/>
        <v>1156.21</v>
      </c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63" t="str">
        <f>IF(AND(DmartSalesData[[#This Row],[sales]]&gt;3000,DmartSalesData[[#This Row],[profit]]&gt;500),"Good","Not Good")</f>
        <v>Good</v>
      </c>
      <c r="R6504" s="73">
        <f>YEAR(DmartSalesData[[#This Row],[order_date]])</f>
        <v>2023</v>
      </c>
      <c r="S6504" s="73"/>
    </row>
    <row r="6505" spans="1:19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 t="str">
        <f>IF(DmartSalesData[[#This Row],[sales]]&gt;4000,"High Category",IF(DmartSalesData[[#This Row],[sales]]&gt;2000,"Medium Category","Low Category"))</f>
        <v>Low Category</v>
      </c>
      <c r="G6505" s="2">
        <v>0.13</v>
      </c>
      <c r="H6505" s="24">
        <f t="shared" si="202"/>
        <v>197.678</v>
      </c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63" t="str">
        <f>IF(AND(DmartSalesData[[#This Row],[sales]]&gt;3000,DmartSalesData[[#This Row],[profit]]&gt;500),"Good","Not Good")</f>
        <v>Not Good</v>
      </c>
      <c r="R6505" s="73">
        <f>YEAR(DmartSalesData[[#This Row],[order_date]])</f>
        <v>2023</v>
      </c>
      <c r="S6505" s="73"/>
    </row>
    <row r="6506" spans="1:19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 t="str">
        <f>IF(DmartSalesData[[#This Row],[sales]]&gt;4000,"High Category",IF(DmartSalesData[[#This Row],[sales]]&gt;2000,"Medium Category","Low Category"))</f>
        <v>Low Category</v>
      </c>
      <c r="G6506" s="2">
        <v>0.05</v>
      </c>
      <c r="H6506" s="24">
        <f t="shared" si="202"/>
        <v>86.366</v>
      </c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63" t="str">
        <f>IF(AND(DmartSalesData[[#This Row],[sales]]&gt;3000,DmartSalesData[[#This Row],[profit]]&gt;500),"Good","Not Good")</f>
        <v>Not Good</v>
      </c>
      <c r="R6506" s="73">
        <f>YEAR(DmartSalesData[[#This Row],[order_date]])</f>
        <v>2024</v>
      </c>
      <c r="S6506" s="73"/>
    </row>
    <row r="6507" spans="1:19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 t="str">
        <f>IF(DmartSalesData[[#This Row],[sales]]&gt;4000,"High Category",IF(DmartSalesData[[#This Row],[sales]]&gt;2000,"Medium Category","Low Category"))</f>
        <v>Medium Category</v>
      </c>
      <c r="G6507" s="2">
        <v>0.4</v>
      </c>
      <c r="H6507" s="24">
        <f t="shared" si="202"/>
        <v>1326.44</v>
      </c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63" t="str">
        <f>IF(AND(DmartSalesData[[#This Row],[sales]]&gt;3000,DmartSalesData[[#This Row],[profit]]&gt;500),"Good","Not Good")</f>
        <v>Not Good</v>
      </c>
      <c r="R6507" s="73">
        <f>YEAR(DmartSalesData[[#This Row],[order_date]])</f>
        <v>2024</v>
      </c>
      <c r="S6507" s="73"/>
    </row>
    <row r="6508" spans="1:19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 t="str">
        <f>IF(DmartSalesData[[#This Row],[sales]]&gt;4000,"High Category",IF(DmartSalesData[[#This Row],[sales]]&gt;2000,"Medium Category","Low Category"))</f>
        <v>Medium Category</v>
      </c>
      <c r="G6508" s="2">
        <v>0.35</v>
      </c>
      <c r="H6508" s="24">
        <f t="shared" si="202"/>
        <v>1381.576</v>
      </c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63" t="str">
        <f>IF(AND(DmartSalesData[[#This Row],[sales]]&gt;3000,DmartSalesData[[#This Row],[profit]]&gt;500),"Good","Not Good")</f>
        <v>Not Good</v>
      </c>
      <c r="R6508" s="73">
        <f>YEAR(DmartSalesData[[#This Row],[order_date]])</f>
        <v>2023</v>
      </c>
      <c r="S6508" s="73"/>
    </row>
    <row r="6509" spans="1:19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 t="str">
        <f>IF(DmartSalesData[[#This Row],[sales]]&gt;4000,"High Category",IF(DmartSalesData[[#This Row],[sales]]&gt;2000,"Medium Category","Low Category"))</f>
        <v>Medium Category</v>
      </c>
      <c r="G6509" s="2">
        <v>0.04</v>
      </c>
      <c r="H6509" s="24">
        <f t="shared" si="202"/>
        <v>141.06479999999999</v>
      </c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63" t="str">
        <f>IF(AND(DmartSalesData[[#This Row],[sales]]&gt;3000,DmartSalesData[[#This Row],[profit]]&gt;500),"Good","Not Good")</f>
        <v>Good</v>
      </c>
      <c r="R6509" s="73">
        <f>YEAR(DmartSalesData[[#This Row],[order_date]])</f>
        <v>2024</v>
      </c>
      <c r="S6509" s="73"/>
    </row>
    <row r="6510" spans="1:19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 t="str">
        <f>IF(DmartSalesData[[#This Row],[sales]]&gt;4000,"High Category",IF(DmartSalesData[[#This Row],[sales]]&gt;2000,"Medium Category","Low Category"))</f>
        <v>Medium Category</v>
      </c>
      <c r="G6510" s="2">
        <v>0.08</v>
      </c>
      <c r="H6510" s="24">
        <f t="shared" si="202"/>
        <v>317.17759999999998</v>
      </c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63" t="str">
        <f>IF(AND(DmartSalesData[[#This Row],[sales]]&gt;3000,DmartSalesData[[#This Row],[profit]]&gt;500),"Good","Not Good")</f>
        <v>Good</v>
      </c>
      <c r="R6510" s="73">
        <f>YEAR(DmartSalesData[[#This Row],[order_date]])</f>
        <v>2023</v>
      </c>
      <c r="S6510" s="73"/>
    </row>
    <row r="6511" spans="1:19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 t="str">
        <f>IF(DmartSalesData[[#This Row],[sales]]&gt;4000,"High Category",IF(DmartSalesData[[#This Row],[sales]]&gt;2000,"Medium Category","Low Category"))</f>
        <v>Medium Category</v>
      </c>
      <c r="G6511" s="2">
        <v>0.05</v>
      </c>
      <c r="H6511" s="24">
        <f t="shared" si="202"/>
        <v>145.90150000000003</v>
      </c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63" t="str">
        <f>IF(AND(DmartSalesData[[#This Row],[sales]]&gt;3000,DmartSalesData[[#This Row],[profit]]&gt;500),"Good","Not Good")</f>
        <v>Not Good</v>
      </c>
      <c r="R6511" s="73">
        <f>YEAR(DmartSalesData[[#This Row],[order_date]])</f>
        <v>2023</v>
      </c>
      <c r="S6511" s="73"/>
    </row>
    <row r="6512" spans="1:19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 t="str">
        <f>IF(DmartSalesData[[#This Row],[sales]]&gt;4000,"High Category",IF(DmartSalesData[[#This Row],[sales]]&gt;2000,"Medium Category","Low Category"))</f>
        <v>High Category</v>
      </c>
      <c r="G6512" s="2">
        <v>0.4</v>
      </c>
      <c r="H6512" s="24">
        <f t="shared" si="202"/>
        <v>1731.1360000000002</v>
      </c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63" t="str">
        <f>IF(AND(DmartSalesData[[#This Row],[sales]]&gt;3000,DmartSalesData[[#This Row],[profit]]&gt;500),"Good","Not Good")</f>
        <v>Good</v>
      </c>
      <c r="R6512" s="73">
        <f>YEAR(DmartSalesData[[#This Row],[order_date]])</f>
        <v>2024</v>
      </c>
      <c r="S6512" s="73"/>
    </row>
    <row r="6513" spans="1:19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 t="str">
        <f>IF(DmartSalesData[[#This Row],[sales]]&gt;4000,"High Category",IF(DmartSalesData[[#This Row],[sales]]&gt;2000,"Medium Category","Low Category"))</f>
        <v>Medium Category</v>
      </c>
      <c r="G6513" s="2">
        <v>0.39</v>
      </c>
      <c r="H6513" s="24">
        <f t="shared" si="202"/>
        <v>1090.2528</v>
      </c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63" t="str">
        <f>IF(AND(DmartSalesData[[#This Row],[sales]]&gt;3000,DmartSalesData[[#This Row],[profit]]&gt;500),"Good","Not Good")</f>
        <v>Not Good</v>
      </c>
      <c r="R6513" s="73">
        <f>YEAR(DmartSalesData[[#This Row],[order_date]])</f>
        <v>2023</v>
      </c>
      <c r="S6513" s="73"/>
    </row>
    <row r="6514" spans="1:19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 t="str">
        <f>IF(DmartSalesData[[#This Row],[sales]]&gt;4000,"High Category",IF(DmartSalesData[[#This Row],[sales]]&gt;2000,"Medium Category","Low Category"))</f>
        <v>Low Category</v>
      </c>
      <c r="G6514" s="2">
        <v>0.2</v>
      </c>
      <c r="H6514" s="24">
        <f t="shared" si="202"/>
        <v>244.75400000000002</v>
      </c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63" t="str">
        <f>IF(AND(DmartSalesData[[#This Row],[sales]]&gt;3000,DmartSalesData[[#This Row],[profit]]&gt;500),"Good","Not Good")</f>
        <v>Not Good</v>
      </c>
      <c r="R6514" s="73">
        <f>YEAR(DmartSalesData[[#This Row],[order_date]])</f>
        <v>2023</v>
      </c>
      <c r="S6514" s="73"/>
    </row>
    <row r="6515" spans="1:19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 t="str">
        <f>IF(DmartSalesData[[#This Row],[sales]]&gt;4000,"High Category",IF(DmartSalesData[[#This Row],[sales]]&gt;2000,"Medium Category","Low Category"))</f>
        <v>Medium Category</v>
      </c>
      <c r="G6515" s="2">
        <v>0.41</v>
      </c>
      <c r="H6515" s="24">
        <f t="shared" si="202"/>
        <v>1129.2793999999999</v>
      </c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63" t="str">
        <f>IF(AND(DmartSalesData[[#This Row],[sales]]&gt;3000,DmartSalesData[[#This Row],[profit]]&gt;500),"Good","Not Good")</f>
        <v>Not Good</v>
      </c>
      <c r="R6515" s="73">
        <f>YEAR(DmartSalesData[[#This Row],[order_date]])</f>
        <v>2024</v>
      </c>
      <c r="S6515" s="73"/>
    </row>
    <row r="6516" spans="1:19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 t="str">
        <f>IF(DmartSalesData[[#This Row],[sales]]&gt;4000,"High Category",IF(DmartSalesData[[#This Row],[sales]]&gt;2000,"Medium Category","Low Category"))</f>
        <v>Medium Category</v>
      </c>
      <c r="G6516" s="2">
        <v>0.49</v>
      </c>
      <c r="H6516" s="24">
        <f t="shared" si="202"/>
        <v>1760.7806999999998</v>
      </c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63" t="str">
        <f>IF(AND(DmartSalesData[[#This Row],[sales]]&gt;3000,DmartSalesData[[#This Row],[profit]]&gt;500),"Good","Not Good")</f>
        <v>Good</v>
      </c>
      <c r="R6516" s="73">
        <f>YEAR(DmartSalesData[[#This Row],[order_date]])</f>
        <v>2024</v>
      </c>
      <c r="S6516" s="73"/>
    </row>
    <row r="6517" spans="1:19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 t="str">
        <f>IF(DmartSalesData[[#This Row],[sales]]&gt;4000,"High Category",IF(DmartSalesData[[#This Row],[sales]]&gt;2000,"Medium Category","Low Category"))</f>
        <v>Medium Category</v>
      </c>
      <c r="G6517" s="2">
        <v>0.49</v>
      </c>
      <c r="H6517" s="24">
        <f t="shared" si="202"/>
        <v>1618.2348</v>
      </c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63" t="str">
        <f>IF(AND(DmartSalesData[[#This Row],[sales]]&gt;3000,DmartSalesData[[#This Row],[profit]]&gt;500),"Good","Not Good")</f>
        <v>Not Good</v>
      </c>
      <c r="R6517" s="73">
        <f>YEAR(DmartSalesData[[#This Row],[order_date]])</f>
        <v>2024</v>
      </c>
      <c r="S6517" s="73"/>
    </row>
    <row r="6518" spans="1:19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 t="str">
        <f>IF(DmartSalesData[[#This Row],[sales]]&gt;4000,"High Category",IF(DmartSalesData[[#This Row],[sales]]&gt;2000,"Medium Category","Low Category"))</f>
        <v>Low Category</v>
      </c>
      <c r="G6518" s="2">
        <v>0.49</v>
      </c>
      <c r="H6518" s="24">
        <f t="shared" si="202"/>
        <v>632.48219999999992</v>
      </c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63" t="str">
        <f>IF(AND(DmartSalesData[[#This Row],[sales]]&gt;3000,DmartSalesData[[#This Row],[profit]]&gt;500),"Good","Not Good")</f>
        <v>Not Good</v>
      </c>
      <c r="R6518" s="73">
        <f>YEAR(DmartSalesData[[#This Row],[order_date]])</f>
        <v>2024</v>
      </c>
      <c r="S6518" s="73"/>
    </row>
    <row r="6519" spans="1:19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 t="str">
        <f>IF(DmartSalesData[[#This Row],[sales]]&gt;4000,"High Category",IF(DmartSalesData[[#This Row],[sales]]&gt;2000,"Medium Category","Low Category"))</f>
        <v>Low Category</v>
      </c>
      <c r="G6519" s="2">
        <v>0.42</v>
      </c>
      <c r="H6519" s="24">
        <f t="shared" si="202"/>
        <v>126.53759999999998</v>
      </c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63" t="str">
        <f>IF(AND(DmartSalesData[[#This Row],[sales]]&gt;3000,DmartSalesData[[#This Row],[profit]]&gt;500),"Good","Not Good")</f>
        <v>Not Good</v>
      </c>
      <c r="R6519" s="73">
        <f>YEAR(DmartSalesData[[#This Row],[order_date]])</f>
        <v>2024</v>
      </c>
      <c r="S6519" s="73"/>
    </row>
    <row r="6520" spans="1:19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 t="str">
        <f>IF(DmartSalesData[[#This Row],[sales]]&gt;4000,"High Category",IF(DmartSalesData[[#This Row],[sales]]&gt;2000,"Medium Category","Low Category"))</f>
        <v>Low Category</v>
      </c>
      <c r="G6520" s="2">
        <v>0.11</v>
      </c>
      <c r="H6520" s="24">
        <f t="shared" si="202"/>
        <v>147.08760000000001</v>
      </c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63" t="str">
        <f>IF(AND(DmartSalesData[[#This Row],[sales]]&gt;3000,DmartSalesData[[#This Row],[profit]]&gt;500),"Good","Not Good")</f>
        <v>Not Good</v>
      </c>
      <c r="R6520" s="73">
        <f>YEAR(DmartSalesData[[#This Row],[order_date]])</f>
        <v>2024</v>
      </c>
      <c r="S6520" s="73"/>
    </row>
    <row r="6521" spans="1:19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 t="str">
        <f>IF(DmartSalesData[[#This Row],[sales]]&gt;4000,"High Category",IF(DmartSalesData[[#This Row],[sales]]&gt;2000,"Medium Category","Low Category"))</f>
        <v>High Category</v>
      </c>
      <c r="G6521" s="2">
        <v>0.03</v>
      </c>
      <c r="H6521" s="24">
        <f t="shared" si="202"/>
        <v>147.65430000000001</v>
      </c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63" t="str">
        <f>IF(AND(DmartSalesData[[#This Row],[sales]]&gt;3000,DmartSalesData[[#This Row],[profit]]&gt;500),"Good","Not Good")</f>
        <v>Not Good</v>
      </c>
      <c r="R6521" s="73">
        <f>YEAR(DmartSalesData[[#This Row],[order_date]])</f>
        <v>2023</v>
      </c>
      <c r="S6521" s="73"/>
    </row>
    <row r="6522" spans="1:19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 t="str">
        <f>IF(DmartSalesData[[#This Row],[sales]]&gt;4000,"High Category",IF(DmartSalesData[[#This Row],[sales]]&gt;2000,"Medium Category","Low Category"))</f>
        <v>Low Category</v>
      </c>
      <c r="G6522" s="2">
        <v>0.41</v>
      </c>
      <c r="H6522" s="24">
        <f t="shared" si="202"/>
        <v>411.5908</v>
      </c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63" t="str">
        <f>IF(AND(DmartSalesData[[#This Row],[sales]]&gt;3000,DmartSalesData[[#This Row],[profit]]&gt;500),"Good","Not Good")</f>
        <v>Not Good</v>
      </c>
      <c r="R6522" s="73">
        <f>YEAR(DmartSalesData[[#This Row],[order_date]])</f>
        <v>2024</v>
      </c>
      <c r="S6522" s="73"/>
    </row>
    <row r="6523" spans="1:19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 t="str">
        <f>IF(DmartSalesData[[#This Row],[sales]]&gt;4000,"High Category",IF(DmartSalesData[[#This Row],[sales]]&gt;2000,"Medium Category","Low Category"))</f>
        <v>Medium Category</v>
      </c>
      <c r="G6523" s="2">
        <v>0.15</v>
      </c>
      <c r="H6523" s="24">
        <f t="shared" si="202"/>
        <v>356.31299999999999</v>
      </c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63" t="str">
        <f>IF(AND(DmartSalesData[[#This Row],[sales]]&gt;3000,DmartSalesData[[#This Row],[profit]]&gt;500),"Good","Not Good")</f>
        <v>Not Good</v>
      </c>
      <c r="R6523" s="73">
        <f>YEAR(DmartSalesData[[#This Row],[order_date]])</f>
        <v>2023</v>
      </c>
      <c r="S6523" s="73"/>
    </row>
    <row r="6524" spans="1:19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 t="str">
        <f>IF(DmartSalesData[[#This Row],[sales]]&gt;4000,"High Category",IF(DmartSalesData[[#This Row],[sales]]&gt;2000,"Medium Category","Low Category"))</f>
        <v>Medium Category</v>
      </c>
      <c r="G6524" s="2">
        <v>0.17</v>
      </c>
      <c r="H6524" s="24">
        <f t="shared" si="202"/>
        <v>548.74130000000002</v>
      </c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63" t="str">
        <f>IF(AND(DmartSalesData[[#This Row],[sales]]&gt;3000,DmartSalesData[[#This Row],[profit]]&gt;500),"Good","Not Good")</f>
        <v>Not Good</v>
      </c>
      <c r="R6524" s="73">
        <f>YEAR(DmartSalesData[[#This Row],[order_date]])</f>
        <v>2024</v>
      </c>
      <c r="S6524" s="73"/>
    </row>
    <row r="6525" spans="1:19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 t="str">
        <f>IF(DmartSalesData[[#This Row],[sales]]&gt;4000,"High Category",IF(DmartSalesData[[#This Row],[sales]]&gt;2000,"Medium Category","Low Category"))</f>
        <v>High Category</v>
      </c>
      <c r="G6525" s="2">
        <v>0.04</v>
      </c>
      <c r="H6525" s="24">
        <f t="shared" si="202"/>
        <v>176.3768</v>
      </c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63" t="str">
        <f>IF(AND(DmartSalesData[[#This Row],[sales]]&gt;3000,DmartSalesData[[#This Row],[profit]]&gt;500),"Good","Not Good")</f>
        <v>Good</v>
      </c>
      <c r="R6525" s="73">
        <f>YEAR(DmartSalesData[[#This Row],[order_date]])</f>
        <v>2024</v>
      </c>
      <c r="S6525" s="73"/>
    </row>
    <row r="6526" spans="1:19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 t="str">
        <f>IF(DmartSalesData[[#This Row],[sales]]&gt;4000,"High Category",IF(DmartSalesData[[#This Row],[sales]]&gt;2000,"Medium Category","Low Category"))</f>
        <v>Medium Category</v>
      </c>
      <c r="G6526" s="2">
        <v>0.36</v>
      </c>
      <c r="H6526" s="24">
        <f t="shared" si="202"/>
        <v>1377.0971999999999</v>
      </c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63" t="str">
        <f>IF(AND(DmartSalesData[[#This Row],[sales]]&gt;3000,DmartSalesData[[#This Row],[profit]]&gt;500),"Good","Not Good")</f>
        <v>Good</v>
      </c>
      <c r="R6526" s="73">
        <f>YEAR(DmartSalesData[[#This Row],[order_date]])</f>
        <v>2024</v>
      </c>
      <c r="S6526" s="73"/>
    </row>
    <row r="6527" spans="1:19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 t="str">
        <f>IF(DmartSalesData[[#This Row],[sales]]&gt;4000,"High Category",IF(DmartSalesData[[#This Row],[sales]]&gt;2000,"Medium Category","Low Category"))</f>
        <v>High Category</v>
      </c>
      <c r="G6527" s="2">
        <v>0.22</v>
      </c>
      <c r="H6527" s="24">
        <f t="shared" si="202"/>
        <v>1001.8514</v>
      </c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63" t="str">
        <f>IF(AND(DmartSalesData[[#This Row],[sales]]&gt;3000,DmartSalesData[[#This Row],[profit]]&gt;500),"Good","Not Good")</f>
        <v>Not Good</v>
      </c>
      <c r="R6527" s="73">
        <f>YEAR(DmartSalesData[[#This Row],[order_date]])</f>
        <v>2023</v>
      </c>
      <c r="S6527" s="73"/>
    </row>
    <row r="6528" spans="1:19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 t="str">
        <f>IF(DmartSalesData[[#This Row],[sales]]&gt;4000,"High Category",IF(DmartSalesData[[#This Row],[sales]]&gt;2000,"Medium Category","Low Category"))</f>
        <v>Medium Category</v>
      </c>
      <c r="G6528" s="2">
        <v>0.1</v>
      </c>
      <c r="H6528" s="24">
        <f t="shared" si="202"/>
        <v>306.14800000000002</v>
      </c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63" t="str">
        <f>IF(AND(DmartSalesData[[#This Row],[sales]]&gt;3000,DmartSalesData[[#This Row],[profit]]&gt;500),"Good","Not Good")</f>
        <v>Not Good</v>
      </c>
      <c r="R6528" s="73">
        <f>YEAR(DmartSalesData[[#This Row],[order_date]])</f>
        <v>2023</v>
      </c>
      <c r="S6528" s="73"/>
    </row>
    <row r="6529" spans="1:19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 t="str">
        <f>IF(DmartSalesData[[#This Row],[sales]]&gt;4000,"High Category",IF(DmartSalesData[[#This Row],[sales]]&gt;2000,"Medium Category","Low Category"))</f>
        <v>High Category</v>
      </c>
      <c r="G6529" s="2">
        <v>0.33</v>
      </c>
      <c r="H6529" s="24">
        <f t="shared" si="202"/>
        <v>1432.2198000000003</v>
      </c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63" t="str">
        <f>IF(AND(DmartSalesData[[#This Row],[sales]]&gt;3000,DmartSalesData[[#This Row],[profit]]&gt;500),"Good","Not Good")</f>
        <v>Not Good</v>
      </c>
      <c r="R6529" s="73">
        <f>YEAR(DmartSalesData[[#This Row],[order_date]])</f>
        <v>2024</v>
      </c>
      <c r="S6529" s="73"/>
    </row>
    <row r="6530" spans="1:19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 t="str">
        <f>IF(DmartSalesData[[#This Row],[sales]]&gt;4000,"High Category",IF(DmartSalesData[[#This Row],[sales]]&gt;2000,"Medium Category","Low Category"))</f>
        <v>Low Category</v>
      </c>
      <c r="G6530" s="2">
        <v>0.49</v>
      </c>
      <c r="H6530" s="24">
        <f t="shared" ref="H6530:H6593" si="204">E6530*G6530</f>
        <v>682.48669999999993</v>
      </c>
      <c r="I6530" s="2">
        <f t="shared" ref="I6530:I6593" si="205">E6530-H6530</f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63" t="str">
        <f>IF(AND(DmartSalesData[[#This Row],[sales]]&gt;3000,DmartSalesData[[#This Row],[profit]]&gt;500),"Good","Not Good")</f>
        <v>Not Good</v>
      </c>
      <c r="R6530" s="73">
        <f>YEAR(DmartSalesData[[#This Row],[order_date]])</f>
        <v>2023</v>
      </c>
      <c r="S6530" s="73"/>
    </row>
    <row r="6531" spans="1:19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 t="str">
        <f>IF(DmartSalesData[[#This Row],[sales]]&gt;4000,"High Category",IF(DmartSalesData[[#This Row],[sales]]&gt;2000,"Medium Category","Low Category"))</f>
        <v>Medium Category</v>
      </c>
      <c r="G6531" s="2">
        <v>0.25</v>
      </c>
      <c r="H6531" s="24">
        <f t="shared" si="204"/>
        <v>552.4425</v>
      </c>
      <c r="I6531" s="2">
        <f t="shared" si="205"/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63" t="str">
        <f>IF(AND(DmartSalesData[[#This Row],[sales]]&gt;3000,DmartSalesData[[#This Row],[profit]]&gt;500),"Good","Not Good")</f>
        <v>Not Good</v>
      </c>
      <c r="R6531" s="73">
        <f>YEAR(DmartSalesData[[#This Row],[order_date]])</f>
        <v>2023</v>
      </c>
      <c r="S6531" s="73"/>
    </row>
    <row r="6532" spans="1:19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 t="str">
        <f>IF(DmartSalesData[[#This Row],[sales]]&gt;4000,"High Category",IF(DmartSalesData[[#This Row],[sales]]&gt;2000,"Medium Category","Low Category"))</f>
        <v>High Category</v>
      </c>
      <c r="G6532" s="2">
        <v>0.3</v>
      </c>
      <c r="H6532" s="24">
        <f t="shared" si="204"/>
        <v>1270.347</v>
      </c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63" t="str">
        <f>IF(AND(DmartSalesData[[#This Row],[sales]]&gt;3000,DmartSalesData[[#This Row],[profit]]&gt;500),"Good","Not Good")</f>
        <v>Good</v>
      </c>
      <c r="R6532" s="73">
        <f>YEAR(DmartSalesData[[#This Row],[order_date]])</f>
        <v>2024</v>
      </c>
      <c r="S6532" s="73"/>
    </row>
    <row r="6533" spans="1:19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 t="str">
        <f>IF(DmartSalesData[[#This Row],[sales]]&gt;4000,"High Category",IF(DmartSalesData[[#This Row],[sales]]&gt;2000,"Medium Category","Low Category"))</f>
        <v>Low Category</v>
      </c>
      <c r="G6533" s="2">
        <v>0.08</v>
      </c>
      <c r="H6533" s="24">
        <f t="shared" si="204"/>
        <v>135.6208</v>
      </c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63" t="str">
        <f>IF(AND(DmartSalesData[[#This Row],[sales]]&gt;3000,DmartSalesData[[#This Row],[profit]]&gt;500),"Good","Not Good")</f>
        <v>Not Good</v>
      </c>
      <c r="R6533" s="73">
        <f>YEAR(DmartSalesData[[#This Row],[order_date]])</f>
        <v>2023</v>
      </c>
      <c r="S6533" s="73"/>
    </row>
    <row r="6534" spans="1:19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 t="str">
        <f>IF(DmartSalesData[[#This Row],[sales]]&gt;4000,"High Category",IF(DmartSalesData[[#This Row],[sales]]&gt;2000,"Medium Category","Low Category"))</f>
        <v>High Category</v>
      </c>
      <c r="G6534" s="2">
        <v>0.08</v>
      </c>
      <c r="H6534" s="24">
        <f t="shared" si="204"/>
        <v>349.51920000000001</v>
      </c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63" t="str">
        <f>IF(AND(DmartSalesData[[#This Row],[sales]]&gt;3000,DmartSalesData[[#This Row],[profit]]&gt;500),"Good","Not Good")</f>
        <v>Good</v>
      </c>
      <c r="R6534" s="73">
        <f>YEAR(DmartSalesData[[#This Row],[order_date]])</f>
        <v>2023</v>
      </c>
      <c r="S6534" s="73"/>
    </row>
    <row r="6535" spans="1:19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 t="str">
        <f>IF(DmartSalesData[[#This Row],[sales]]&gt;4000,"High Category",IF(DmartSalesData[[#This Row],[sales]]&gt;2000,"Medium Category","Low Category"))</f>
        <v>Low Category</v>
      </c>
      <c r="G6535" s="2">
        <v>0.23</v>
      </c>
      <c r="H6535" s="24">
        <f t="shared" si="204"/>
        <v>432.22980000000001</v>
      </c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63" t="str">
        <f>IF(AND(DmartSalesData[[#This Row],[sales]]&gt;3000,DmartSalesData[[#This Row],[profit]]&gt;500),"Good","Not Good")</f>
        <v>Not Good</v>
      </c>
      <c r="R6535" s="73">
        <f>YEAR(DmartSalesData[[#This Row],[order_date]])</f>
        <v>2023</v>
      </c>
      <c r="S6535" s="73"/>
    </row>
    <row r="6536" spans="1:19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 t="str">
        <f>IF(DmartSalesData[[#This Row],[sales]]&gt;4000,"High Category",IF(DmartSalesData[[#This Row],[sales]]&gt;2000,"Medium Category","Low Category"))</f>
        <v>Low Category</v>
      </c>
      <c r="G6536" s="2">
        <v>0.42</v>
      </c>
      <c r="H6536" s="24">
        <f t="shared" si="204"/>
        <v>789.8646</v>
      </c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63" t="str">
        <f>IF(AND(DmartSalesData[[#This Row],[sales]]&gt;3000,DmartSalesData[[#This Row],[profit]]&gt;500),"Good","Not Good")</f>
        <v>Not Good</v>
      </c>
      <c r="R6536" s="73">
        <f>YEAR(DmartSalesData[[#This Row],[order_date]])</f>
        <v>2024</v>
      </c>
      <c r="S6536" s="73"/>
    </row>
    <row r="6537" spans="1:19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 t="str">
        <f>IF(DmartSalesData[[#This Row],[sales]]&gt;4000,"High Category",IF(DmartSalesData[[#This Row],[sales]]&gt;2000,"Medium Category","Low Category"))</f>
        <v>Low Category</v>
      </c>
      <c r="G6537" s="2">
        <v>0.45</v>
      </c>
      <c r="H6537" s="24">
        <f t="shared" si="204"/>
        <v>726.41700000000003</v>
      </c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63" t="str">
        <f>IF(AND(DmartSalesData[[#This Row],[sales]]&gt;3000,DmartSalesData[[#This Row],[profit]]&gt;500),"Good","Not Good")</f>
        <v>Not Good</v>
      </c>
      <c r="R6537" s="73">
        <f>YEAR(DmartSalesData[[#This Row],[order_date]])</f>
        <v>2023</v>
      </c>
      <c r="S6537" s="73"/>
    </row>
    <row r="6538" spans="1:19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 t="str">
        <f>IF(DmartSalesData[[#This Row],[sales]]&gt;4000,"High Category",IF(DmartSalesData[[#This Row],[sales]]&gt;2000,"Medium Category","Low Category"))</f>
        <v>Medium Category</v>
      </c>
      <c r="G6538" s="2">
        <v>0.32</v>
      </c>
      <c r="H6538" s="24">
        <f t="shared" si="204"/>
        <v>889.60640000000001</v>
      </c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63" t="str">
        <f>IF(AND(DmartSalesData[[#This Row],[sales]]&gt;3000,DmartSalesData[[#This Row],[profit]]&gt;500),"Good","Not Good")</f>
        <v>Not Good</v>
      </c>
      <c r="R6538" s="73">
        <f>YEAR(DmartSalesData[[#This Row],[order_date]])</f>
        <v>2023</v>
      </c>
      <c r="S6538" s="73"/>
    </row>
    <row r="6539" spans="1:19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 t="str">
        <f>IF(DmartSalesData[[#This Row],[sales]]&gt;4000,"High Category",IF(DmartSalesData[[#This Row],[sales]]&gt;2000,"Medium Category","Low Category"))</f>
        <v>Low Category</v>
      </c>
      <c r="G6539" s="2">
        <v>0.18</v>
      </c>
      <c r="H6539" s="24">
        <f t="shared" si="204"/>
        <v>131.83920000000001</v>
      </c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63" t="str">
        <f>IF(AND(DmartSalesData[[#This Row],[sales]]&gt;3000,DmartSalesData[[#This Row],[profit]]&gt;500),"Good","Not Good")</f>
        <v>Not Good</v>
      </c>
      <c r="R6539" s="73">
        <f>YEAR(DmartSalesData[[#This Row],[order_date]])</f>
        <v>2024</v>
      </c>
      <c r="S6539" s="73"/>
    </row>
    <row r="6540" spans="1:19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 t="str">
        <f>IF(DmartSalesData[[#This Row],[sales]]&gt;4000,"High Category",IF(DmartSalesData[[#This Row],[sales]]&gt;2000,"Medium Category","Low Category"))</f>
        <v>Low Category</v>
      </c>
      <c r="G6540" s="2">
        <v>0.38</v>
      </c>
      <c r="H6540" s="24">
        <f t="shared" si="204"/>
        <v>106.15300000000001</v>
      </c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63" t="str">
        <f>IF(AND(DmartSalesData[[#This Row],[sales]]&gt;3000,DmartSalesData[[#This Row],[profit]]&gt;500),"Good","Not Good")</f>
        <v>Not Good</v>
      </c>
      <c r="R6540" s="73">
        <f>YEAR(DmartSalesData[[#This Row],[order_date]])</f>
        <v>2024</v>
      </c>
      <c r="S6540" s="73"/>
    </row>
    <row r="6541" spans="1:19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 t="str">
        <f>IF(DmartSalesData[[#This Row],[sales]]&gt;4000,"High Category",IF(DmartSalesData[[#This Row],[sales]]&gt;2000,"Medium Category","Low Category"))</f>
        <v>High Category</v>
      </c>
      <c r="G6541" s="2">
        <v>0.15</v>
      </c>
      <c r="H6541" s="24">
        <f t="shared" si="204"/>
        <v>674.59799999999996</v>
      </c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63" t="str">
        <f>IF(AND(DmartSalesData[[#This Row],[sales]]&gt;3000,DmartSalesData[[#This Row],[profit]]&gt;500),"Good","Not Good")</f>
        <v>Good</v>
      </c>
      <c r="R6541" s="73">
        <f>YEAR(DmartSalesData[[#This Row],[order_date]])</f>
        <v>2023</v>
      </c>
      <c r="S6541" s="73"/>
    </row>
    <row r="6542" spans="1:19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 t="str">
        <f>IF(DmartSalesData[[#This Row],[sales]]&gt;4000,"High Category",IF(DmartSalesData[[#This Row],[sales]]&gt;2000,"Medium Category","Low Category"))</f>
        <v>High Category</v>
      </c>
      <c r="G6542" s="2">
        <v>0.11</v>
      </c>
      <c r="H6542" s="24">
        <f t="shared" si="204"/>
        <v>511.69800000000004</v>
      </c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63" t="str">
        <f>IF(AND(DmartSalesData[[#This Row],[sales]]&gt;3000,DmartSalesData[[#This Row],[profit]]&gt;500),"Good","Not Good")</f>
        <v>Good</v>
      </c>
      <c r="R6542" s="73">
        <f>YEAR(DmartSalesData[[#This Row],[order_date]])</f>
        <v>2023</v>
      </c>
      <c r="S6542" s="73"/>
    </row>
    <row r="6543" spans="1:19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 t="str">
        <f>IF(DmartSalesData[[#This Row],[sales]]&gt;4000,"High Category",IF(DmartSalesData[[#This Row],[sales]]&gt;2000,"Medium Category","Low Category"))</f>
        <v>Low Category</v>
      </c>
      <c r="G6543" s="2">
        <v>0.4</v>
      </c>
      <c r="H6543" s="24">
        <f t="shared" si="204"/>
        <v>189.29600000000002</v>
      </c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63" t="str">
        <f>IF(AND(DmartSalesData[[#This Row],[sales]]&gt;3000,DmartSalesData[[#This Row],[profit]]&gt;500),"Good","Not Good")</f>
        <v>Not Good</v>
      </c>
      <c r="R6543" s="73">
        <f>YEAR(DmartSalesData[[#This Row],[order_date]])</f>
        <v>2023</v>
      </c>
      <c r="S6543" s="73"/>
    </row>
    <row r="6544" spans="1:19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 t="str">
        <f>IF(DmartSalesData[[#This Row],[sales]]&gt;4000,"High Category",IF(DmartSalesData[[#This Row],[sales]]&gt;2000,"Medium Category","Low Category"))</f>
        <v>Medium Category</v>
      </c>
      <c r="G6544" s="2">
        <v>0.38</v>
      </c>
      <c r="H6544" s="24">
        <f t="shared" si="204"/>
        <v>1061.5376000000001</v>
      </c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63" t="str">
        <f>IF(AND(DmartSalesData[[#This Row],[sales]]&gt;3000,DmartSalesData[[#This Row],[profit]]&gt;500),"Good","Not Good")</f>
        <v>Not Good</v>
      </c>
      <c r="R6544" s="73">
        <f>YEAR(DmartSalesData[[#This Row],[order_date]])</f>
        <v>2023</v>
      </c>
      <c r="S6544" s="73"/>
    </row>
    <row r="6545" spans="1:19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 t="str">
        <f>IF(DmartSalesData[[#This Row],[sales]]&gt;4000,"High Category",IF(DmartSalesData[[#This Row],[sales]]&gt;2000,"Medium Category","Low Category"))</f>
        <v>Medium Category</v>
      </c>
      <c r="G6545" s="2">
        <v>0.44</v>
      </c>
      <c r="H6545" s="24">
        <f t="shared" si="204"/>
        <v>1207.5536</v>
      </c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63" t="str">
        <f>IF(AND(DmartSalesData[[#This Row],[sales]]&gt;3000,DmartSalesData[[#This Row],[profit]]&gt;500),"Good","Not Good")</f>
        <v>Not Good</v>
      </c>
      <c r="R6545" s="73">
        <f>YEAR(DmartSalesData[[#This Row],[order_date]])</f>
        <v>2024</v>
      </c>
      <c r="S6545" s="73"/>
    </row>
    <row r="6546" spans="1:19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 t="str">
        <f>IF(DmartSalesData[[#This Row],[sales]]&gt;4000,"High Category",IF(DmartSalesData[[#This Row],[sales]]&gt;2000,"Medium Category","Low Category"))</f>
        <v>Low Category</v>
      </c>
      <c r="G6546" s="2">
        <v>0.28999999999999998</v>
      </c>
      <c r="H6546" s="24">
        <f t="shared" si="204"/>
        <v>558.22389999999996</v>
      </c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63" t="str">
        <f>IF(AND(DmartSalesData[[#This Row],[sales]]&gt;3000,DmartSalesData[[#This Row],[profit]]&gt;500),"Good","Not Good")</f>
        <v>Not Good</v>
      </c>
      <c r="R6546" s="73">
        <f>YEAR(DmartSalesData[[#This Row],[order_date]])</f>
        <v>2023</v>
      </c>
      <c r="S6546" s="73"/>
    </row>
    <row r="6547" spans="1:19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 t="str">
        <f>IF(DmartSalesData[[#This Row],[sales]]&gt;4000,"High Category",IF(DmartSalesData[[#This Row],[sales]]&gt;2000,"Medium Category","Low Category"))</f>
        <v>Medium Category</v>
      </c>
      <c r="G6547" s="2">
        <v>0.45</v>
      </c>
      <c r="H6547" s="24">
        <f t="shared" si="204"/>
        <v>1299.4335000000001</v>
      </c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63" t="str">
        <f>IF(AND(DmartSalesData[[#This Row],[sales]]&gt;3000,DmartSalesData[[#This Row],[profit]]&gt;500),"Good","Not Good")</f>
        <v>Not Good</v>
      </c>
      <c r="R6547" s="73">
        <f>YEAR(DmartSalesData[[#This Row],[order_date]])</f>
        <v>2023</v>
      </c>
      <c r="S6547" s="73"/>
    </row>
    <row r="6548" spans="1:19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 t="str">
        <f>IF(DmartSalesData[[#This Row],[sales]]&gt;4000,"High Category",IF(DmartSalesData[[#This Row],[sales]]&gt;2000,"Medium Category","Low Category"))</f>
        <v>Medium Category</v>
      </c>
      <c r="G6548" s="2">
        <v>0.01</v>
      </c>
      <c r="H6548" s="24">
        <f t="shared" si="204"/>
        <v>23.447800000000001</v>
      </c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63" t="str">
        <f>IF(AND(DmartSalesData[[#This Row],[sales]]&gt;3000,DmartSalesData[[#This Row],[profit]]&gt;500),"Good","Not Good")</f>
        <v>Not Good</v>
      </c>
      <c r="R6548" s="73">
        <f>YEAR(DmartSalesData[[#This Row],[order_date]])</f>
        <v>2024</v>
      </c>
      <c r="S6548" s="73"/>
    </row>
    <row r="6549" spans="1:19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 t="str">
        <f>IF(DmartSalesData[[#This Row],[sales]]&gt;4000,"High Category",IF(DmartSalesData[[#This Row],[sales]]&gt;2000,"Medium Category","Low Category"))</f>
        <v>Medium Category</v>
      </c>
      <c r="G6549" s="2">
        <v>0.13</v>
      </c>
      <c r="H6549" s="24">
        <f t="shared" si="204"/>
        <v>324.89730000000003</v>
      </c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63" t="str">
        <f>IF(AND(DmartSalesData[[#This Row],[sales]]&gt;3000,DmartSalesData[[#This Row],[profit]]&gt;500),"Good","Not Good")</f>
        <v>Not Good</v>
      </c>
      <c r="R6549" s="73">
        <f>YEAR(DmartSalesData[[#This Row],[order_date]])</f>
        <v>2023</v>
      </c>
      <c r="S6549" s="73"/>
    </row>
    <row r="6550" spans="1:19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 t="str">
        <f>IF(DmartSalesData[[#This Row],[sales]]&gt;4000,"High Category",IF(DmartSalesData[[#This Row],[sales]]&gt;2000,"Medium Category","Low Category"))</f>
        <v>Medium Category</v>
      </c>
      <c r="G6550" s="2">
        <v>0.4</v>
      </c>
      <c r="H6550" s="24">
        <f t="shared" si="204"/>
        <v>1520.46</v>
      </c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63" t="str">
        <f>IF(AND(DmartSalesData[[#This Row],[sales]]&gt;3000,DmartSalesData[[#This Row],[profit]]&gt;500),"Good","Not Good")</f>
        <v>Not Good</v>
      </c>
      <c r="R6550" s="73">
        <f>YEAR(DmartSalesData[[#This Row],[order_date]])</f>
        <v>2024</v>
      </c>
      <c r="S6550" s="73"/>
    </row>
    <row r="6551" spans="1:19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 t="str">
        <f>IF(DmartSalesData[[#This Row],[sales]]&gt;4000,"High Category",IF(DmartSalesData[[#This Row],[sales]]&gt;2000,"Medium Category","Low Category"))</f>
        <v>Medium Category</v>
      </c>
      <c r="G6551" s="2">
        <v>0.21</v>
      </c>
      <c r="H6551" s="24">
        <f t="shared" si="204"/>
        <v>562.21410000000003</v>
      </c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63" t="str">
        <f>IF(AND(DmartSalesData[[#This Row],[sales]]&gt;3000,DmartSalesData[[#This Row],[profit]]&gt;500),"Good","Not Good")</f>
        <v>Not Good</v>
      </c>
      <c r="R6551" s="73">
        <f>YEAR(DmartSalesData[[#This Row],[order_date]])</f>
        <v>2023</v>
      </c>
      <c r="S6551" s="73"/>
    </row>
    <row r="6552" spans="1:19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 t="str">
        <f>IF(DmartSalesData[[#This Row],[sales]]&gt;4000,"High Category",IF(DmartSalesData[[#This Row],[sales]]&gt;2000,"Medium Category","Low Category"))</f>
        <v>Low Category</v>
      </c>
      <c r="G6552" s="2">
        <v>0.12</v>
      </c>
      <c r="H6552" s="24">
        <f t="shared" si="204"/>
        <v>202.31039999999999</v>
      </c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63" t="str">
        <f>IF(AND(DmartSalesData[[#This Row],[sales]]&gt;3000,DmartSalesData[[#This Row],[profit]]&gt;500),"Good","Not Good")</f>
        <v>Not Good</v>
      </c>
      <c r="R6552" s="73">
        <f>YEAR(DmartSalesData[[#This Row],[order_date]])</f>
        <v>2024</v>
      </c>
      <c r="S6552" s="73"/>
    </row>
    <row r="6553" spans="1:19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 t="str">
        <f>IF(DmartSalesData[[#This Row],[sales]]&gt;4000,"High Category",IF(DmartSalesData[[#This Row],[sales]]&gt;2000,"Medium Category","Low Category"))</f>
        <v>Medium Category</v>
      </c>
      <c r="G6553" s="2">
        <v>0.4</v>
      </c>
      <c r="H6553" s="24">
        <f t="shared" si="204"/>
        <v>1179.652</v>
      </c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63" t="str">
        <f>IF(AND(DmartSalesData[[#This Row],[sales]]&gt;3000,DmartSalesData[[#This Row],[profit]]&gt;500),"Good","Not Good")</f>
        <v>Not Good</v>
      </c>
      <c r="R6553" s="73">
        <f>YEAR(DmartSalesData[[#This Row],[order_date]])</f>
        <v>2024</v>
      </c>
      <c r="S6553" s="73"/>
    </row>
    <row r="6554" spans="1:19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 t="str">
        <f>IF(DmartSalesData[[#This Row],[sales]]&gt;4000,"High Category",IF(DmartSalesData[[#This Row],[sales]]&gt;2000,"Medium Category","Low Category"))</f>
        <v>Medium Category</v>
      </c>
      <c r="G6554" s="2">
        <v>0.41</v>
      </c>
      <c r="H6554" s="24">
        <f t="shared" si="204"/>
        <v>1328.2728999999999</v>
      </c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63" t="str">
        <f>IF(AND(DmartSalesData[[#This Row],[sales]]&gt;3000,DmartSalesData[[#This Row],[profit]]&gt;500),"Good","Not Good")</f>
        <v>Not Good</v>
      </c>
      <c r="R6554" s="73">
        <f>YEAR(DmartSalesData[[#This Row],[order_date]])</f>
        <v>2023</v>
      </c>
      <c r="S6554" s="73"/>
    </row>
    <row r="6555" spans="1:19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 t="str">
        <f>IF(DmartSalesData[[#This Row],[sales]]&gt;4000,"High Category",IF(DmartSalesData[[#This Row],[sales]]&gt;2000,"Medium Category","Low Category"))</f>
        <v>Medium Category</v>
      </c>
      <c r="G6555" s="2">
        <v>0.23</v>
      </c>
      <c r="H6555" s="24">
        <f t="shared" si="204"/>
        <v>769.42590000000007</v>
      </c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63" t="str">
        <f>IF(AND(DmartSalesData[[#This Row],[sales]]&gt;3000,DmartSalesData[[#This Row],[profit]]&gt;500),"Good","Not Good")</f>
        <v>Good</v>
      </c>
      <c r="R6555" s="73">
        <f>YEAR(DmartSalesData[[#This Row],[order_date]])</f>
        <v>2024</v>
      </c>
      <c r="S6555" s="73"/>
    </row>
    <row r="6556" spans="1:19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 t="str">
        <f>IF(DmartSalesData[[#This Row],[sales]]&gt;4000,"High Category",IF(DmartSalesData[[#This Row],[sales]]&gt;2000,"Medium Category","Low Category"))</f>
        <v>Medium Category</v>
      </c>
      <c r="G6556" s="2">
        <v>0.23</v>
      </c>
      <c r="H6556" s="24">
        <f t="shared" si="204"/>
        <v>719.83100000000002</v>
      </c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63" t="str">
        <f>IF(AND(DmartSalesData[[#This Row],[sales]]&gt;3000,DmartSalesData[[#This Row],[profit]]&gt;500),"Good","Not Good")</f>
        <v>Good</v>
      </c>
      <c r="R6556" s="73">
        <f>YEAR(DmartSalesData[[#This Row],[order_date]])</f>
        <v>2024</v>
      </c>
      <c r="S6556" s="73"/>
    </row>
    <row r="6557" spans="1:19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 t="str">
        <f>IF(DmartSalesData[[#This Row],[sales]]&gt;4000,"High Category",IF(DmartSalesData[[#This Row],[sales]]&gt;2000,"Medium Category","Low Category"))</f>
        <v>Medium Category</v>
      </c>
      <c r="G6557" s="2">
        <v>0.39</v>
      </c>
      <c r="H6557" s="24">
        <f t="shared" si="204"/>
        <v>1309.0545000000002</v>
      </c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63" t="str">
        <f>IF(AND(DmartSalesData[[#This Row],[sales]]&gt;3000,DmartSalesData[[#This Row],[profit]]&gt;500),"Good","Not Good")</f>
        <v>Not Good</v>
      </c>
      <c r="R6557" s="73">
        <f>YEAR(DmartSalesData[[#This Row],[order_date]])</f>
        <v>2024</v>
      </c>
      <c r="S6557" s="73"/>
    </row>
    <row r="6558" spans="1:19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 t="str">
        <f>IF(DmartSalesData[[#This Row],[sales]]&gt;4000,"High Category",IF(DmartSalesData[[#This Row],[sales]]&gt;2000,"Medium Category","Low Category"))</f>
        <v>Low Category</v>
      </c>
      <c r="G6558" s="2">
        <v>0.39</v>
      </c>
      <c r="H6558" s="24">
        <f t="shared" si="204"/>
        <v>631.58550000000002</v>
      </c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63" t="str">
        <f>IF(AND(DmartSalesData[[#This Row],[sales]]&gt;3000,DmartSalesData[[#This Row],[profit]]&gt;500),"Good","Not Good")</f>
        <v>Not Good</v>
      </c>
      <c r="R6558" s="73">
        <f>YEAR(DmartSalesData[[#This Row],[order_date]])</f>
        <v>2023</v>
      </c>
      <c r="S6558" s="73"/>
    </row>
    <row r="6559" spans="1:19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 t="str">
        <f>IF(DmartSalesData[[#This Row],[sales]]&gt;4000,"High Category",IF(DmartSalesData[[#This Row],[sales]]&gt;2000,"Medium Category","Low Category"))</f>
        <v>Medium Category</v>
      </c>
      <c r="G6559" s="2">
        <v>0.43</v>
      </c>
      <c r="H6559" s="24">
        <f t="shared" si="204"/>
        <v>983.00579999999991</v>
      </c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63" t="str">
        <f>IF(AND(DmartSalesData[[#This Row],[sales]]&gt;3000,DmartSalesData[[#This Row],[profit]]&gt;500),"Good","Not Good")</f>
        <v>Not Good</v>
      </c>
      <c r="R6559" s="73">
        <f>YEAR(DmartSalesData[[#This Row],[order_date]])</f>
        <v>2023</v>
      </c>
      <c r="S6559" s="73"/>
    </row>
    <row r="6560" spans="1:19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 t="str">
        <f>IF(DmartSalesData[[#This Row],[sales]]&gt;4000,"High Category",IF(DmartSalesData[[#This Row],[sales]]&gt;2000,"Medium Category","Low Category"))</f>
        <v>Medium Category</v>
      </c>
      <c r="G6560" s="2">
        <v>0.32</v>
      </c>
      <c r="H6560" s="24">
        <f t="shared" si="204"/>
        <v>1080.5311999999999</v>
      </c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63" t="str">
        <f>IF(AND(DmartSalesData[[#This Row],[sales]]&gt;3000,DmartSalesData[[#This Row],[profit]]&gt;500),"Good","Not Good")</f>
        <v>Not Good</v>
      </c>
      <c r="R6560" s="73">
        <f>YEAR(DmartSalesData[[#This Row],[order_date]])</f>
        <v>2024</v>
      </c>
      <c r="S6560" s="73"/>
    </row>
    <row r="6561" spans="1:19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 t="str">
        <f>IF(DmartSalesData[[#This Row],[sales]]&gt;4000,"High Category",IF(DmartSalesData[[#This Row],[sales]]&gt;2000,"Medium Category","Low Category"))</f>
        <v>Medium Category</v>
      </c>
      <c r="G6561" s="2">
        <v>0.09</v>
      </c>
      <c r="H6561" s="24">
        <f t="shared" si="204"/>
        <v>341.67689999999999</v>
      </c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63" t="str">
        <f>IF(AND(DmartSalesData[[#This Row],[sales]]&gt;3000,DmartSalesData[[#This Row],[profit]]&gt;500),"Good","Not Good")</f>
        <v>Good</v>
      </c>
      <c r="R6561" s="73">
        <f>YEAR(DmartSalesData[[#This Row],[order_date]])</f>
        <v>2024</v>
      </c>
      <c r="S6561" s="73"/>
    </row>
    <row r="6562" spans="1:19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 t="str">
        <f>IF(DmartSalesData[[#This Row],[sales]]&gt;4000,"High Category",IF(DmartSalesData[[#This Row],[sales]]&gt;2000,"Medium Category","Low Category"))</f>
        <v>Medium Category</v>
      </c>
      <c r="G6562" s="2">
        <v>0.27</v>
      </c>
      <c r="H6562" s="24">
        <f t="shared" si="204"/>
        <v>601.3764000000001</v>
      </c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63" t="str">
        <f>IF(AND(DmartSalesData[[#This Row],[sales]]&gt;3000,DmartSalesData[[#This Row],[profit]]&gt;500),"Good","Not Good")</f>
        <v>Not Good</v>
      </c>
      <c r="R6562" s="73">
        <f>YEAR(DmartSalesData[[#This Row],[order_date]])</f>
        <v>2024</v>
      </c>
      <c r="S6562" s="73"/>
    </row>
    <row r="6563" spans="1:19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 t="str">
        <f>IF(DmartSalesData[[#This Row],[sales]]&gt;4000,"High Category",IF(DmartSalesData[[#This Row],[sales]]&gt;2000,"Medium Category","Low Category"))</f>
        <v>Low Category</v>
      </c>
      <c r="G6563" s="2">
        <v>0.19</v>
      </c>
      <c r="H6563" s="24">
        <f t="shared" si="204"/>
        <v>359.12470000000002</v>
      </c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63" t="str">
        <f>IF(AND(DmartSalesData[[#This Row],[sales]]&gt;3000,DmartSalesData[[#This Row],[profit]]&gt;500),"Good","Not Good")</f>
        <v>Not Good</v>
      </c>
      <c r="R6563" s="73">
        <f>YEAR(DmartSalesData[[#This Row],[order_date]])</f>
        <v>2023</v>
      </c>
      <c r="S6563" s="73"/>
    </row>
    <row r="6564" spans="1:19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 t="str">
        <f>IF(DmartSalesData[[#This Row],[sales]]&gt;4000,"High Category",IF(DmartSalesData[[#This Row],[sales]]&gt;2000,"Medium Category","Low Category"))</f>
        <v>Medium Category</v>
      </c>
      <c r="G6564" s="2">
        <v>0.01</v>
      </c>
      <c r="H6564" s="24">
        <f t="shared" si="204"/>
        <v>36.078299999999999</v>
      </c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63" t="str">
        <f>IF(AND(DmartSalesData[[#This Row],[sales]]&gt;3000,DmartSalesData[[#This Row],[profit]]&gt;500),"Good","Not Good")</f>
        <v>Not Good</v>
      </c>
      <c r="R6564" s="73">
        <f>YEAR(DmartSalesData[[#This Row],[order_date]])</f>
        <v>2023</v>
      </c>
      <c r="S6564" s="73"/>
    </row>
    <row r="6565" spans="1:19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 t="str">
        <f>IF(DmartSalesData[[#This Row],[sales]]&gt;4000,"High Category",IF(DmartSalesData[[#This Row],[sales]]&gt;2000,"Medium Category","Low Category"))</f>
        <v>Low Category</v>
      </c>
      <c r="G6565" s="2">
        <v>0.1</v>
      </c>
      <c r="H6565" s="24">
        <f t="shared" si="204"/>
        <v>118.86500000000001</v>
      </c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63" t="str">
        <f>IF(AND(DmartSalesData[[#This Row],[sales]]&gt;3000,DmartSalesData[[#This Row],[profit]]&gt;500),"Good","Not Good")</f>
        <v>Not Good</v>
      </c>
      <c r="R6565" s="73">
        <f>YEAR(DmartSalesData[[#This Row],[order_date]])</f>
        <v>2023</v>
      </c>
      <c r="S6565" s="73"/>
    </row>
    <row r="6566" spans="1:19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 t="str">
        <f>IF(DmartSalesData[[#This Row],[sales]]&gt;4000,"High Category",IF(DmartSalesData[[#This Row],[sales]]&gt;2000,"Medium Category","Low Category"))</f>
        <v>Low Category</v>
      </c>
      <c r="G6566" s="2">
        <v>0.1</v>
      </c>
      <c r="H6566" s="24">
        <f t="shared" si="204"/>
        <v>14.651</v>
      </c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63" t="str">
        <f>IF(AND(DmartSalesData[[#This Row],[sales]]&gt;3000,DmartSalesData[[#This Row],[profit]]&gt;500),"Good","Not Good")</f>
        <v>Not Good</v>
      </c>
      <c r="R6566" s="73">
        <f>YEAR(DmartSalesData[[#This Row],[order_date]])</f>
        <v>2023</v>
      </c>
      <c r="S6566" s="73"/>
    </row>
    <row r="6567" spans="1:19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 t="str">
        <f>IF(DmartSalesData[[#This Row],[sales]]&gt;4000,"High Category",IF(DmartSalesData[[#This Row],[sales]]&gt;2000,"Medium Category","Low Category"))</f>
        <v>Medium Category</v>
      </c>
      <c r="G6567" s="2">
        <v>0.04</v>
      </c>
      <c r="H6567" s="24">
        <f t="shared" si="204"/>
        <v>96.348399999999998</v>
      </c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63" t="str">
        <f>IF(AND(DmartSalesData[[#This Row],[sales]]&gt;3000,DmartSalesData[[#This Row],[profit]]&gt;500),"Good","Not Good")</f>
        <v>Not Good</v>
      </c>
      <c r="R6567" s="73">
        <f>YEAR(DmartSalesData[[#This Row],[order_date]])</f>
        <v>2023</v>
      </c>
      <c r="S6567" s="73"/>
    </row>
    <row r="6568" spans="1:19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 t="str">
        <f>IF(DmartSalesData[[#This Row],[sales]]&gt;4000,"High Category",IF(DmartSalesData[[#This Row],[sales]]&gt;2000,"Medium Category","Low Category"))</f>
        <v>Low Category</v>
      </c>
      <c r="G6568" s="2">
        <v>0.23</v>
      </c>
      <c r="H6568" s="24">
        <f t="shared" si="204"/>
        <v>218.39189999999999</v>
      </c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63" t="str">
        <f>IF(AND(DmartSalesData[[#This Row],[sales]]&gt;3000,DmartSalesData[[#This Row],[profit]]&gt;500),"Good","Not Good")</f>
        <v>Not Good</v>
      </c>
      <c r="R6568" s="73">
        <f>YEAR(DmartSalesData[[#This Row],[order_date]])</f>
        <v>2024</v>
      </c>
      <c r="S6568" s="73"/>
    </row>
    <row r="6569" spans="1:19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 t="str">
        <f>IF(DmartSalesData[[#This Row],[sales]]&gt;4000,"High Category",IF(DmartSalesData[[#This Row],[sales]]&gt;2000,"Medium Category","Low Category"))</f>
        <v>Low Category</v>
      </c>
      <c r="G6569" s="2">
        <v>0.25</v>
      </c>
      <c r="H6569" s="24">
        <f t="shared" si="204"/>
        <v>488.39749999999998</v>
      </c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63" t="str">
        <f>IF(AND(DmartSalesData[[#This Row],[sales]]&gt;3000,DmartSalesData[[#This Row],[profit]]&gt;500),"Good","Not Good")</f>
        <v>Not Good</v>
      </c>
      <c r="R6569" s="73">
        <f>YEAR(DmartSalesData[[#This Row],[order_date]])</f>
        <v>2024</v>
      </c>
      <c r="S6569" s="73"/>
    </row>
    <row r="6570" spans="1:19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 t="str">
        <f>IF(DmartSalesData[[#This Row],[sales]]&gt;4000,"High Category",IF(DmartSalesData[[#This Row],[sales]]&gt;2000,"Medium Category","Low Category"))</f>
        <v>Low Category</v>
      </c>
      <c r="G6570" s="2">
        <v>0.17</v>
      </c>
      <c r="H6570" s="24">
        <f t="shared" si="204"/>
        <v>259.5985</v>
      </c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63" t="str">
        <f>IF(AND(DmartSalesData[[#This Row],[sales]]&gt;3000,DmartSalesData[[#This Row],[profit]]&gt;500),"Good","Not Good")</f>
        <v>Not Good</v>
      </c>
      <c r="R6570" s="73">
        <f>YEAR(DmartSalesData[[#This Row],[order_date]])</f>
        <v>2023</v>
      </c>
      <c r="S6570" s="73"/>
    </row>
    <row r="6571" spans="1:19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 t="str">
        <f>IF(DmartSalesData[[#This Row],[sales]]&gt;4000,"High Category",IF(DmartSalesData[[#This Row],[sales]]&gt;2000,"Medium Category","Low Category"))</f>
        <v>Medium Category</v>
      </c>
      <c r="G6571" s="2">
        <v>0.21</v>
      </c>
      <c r="H6571" s="24">
        <f t="shared" si="204"/>
        <v>820.80179999999996</v>
      </c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63" t="str">
        <f>IF(AND(DmartSalesData[[#This Row],[sales]]&gt;3000,DmartSalesData[[#This Row],[profit]]&gt;500),"Good","Not Good")</f>
        <v>Good</v>
      </c>
      <c r="R6571" s="73">
        <f>YEAR(DmartSalesData[[#This Row],[order_date]])</f>
        <v>2023</v>
      </c>
      <c r="S6571" s="73"/>
    </row>
    <row r="6572" spans="1:19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 t="str">
        <f>IF(DmartSalesData[[#This Row],[sales]]&gt;4000,"High Category",IF(DmartSalesData[[#This Row],[sales]]&gt;2000,"Medium Category","Low Category"))</f>
        <v>Low Category</v>
      </c>
      <c r="G6572" s="2">
        <v>0.27</v>
      </c>
      <c r="H6572" s="24">
        <f t="shared" si="204"/>
        <v>465.45300000000003</v>
      </c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63" t="str">
        <f>IF(AND(DmartSalesData[[#This Row],[sales]]&gt;3000,DmartSalesData[[#This Row],[profit]]&gt;500),"Good","Not Good")</f>
        <v>Not Good</v>
      </c>
      <c r="R6572" s="73">
        <f>YEAR(DmartSalesData[[#This Row],[order_date]])</f>
        <v>2023</v>
      </c>
      <c r="S6572" s="73"/>
    </row>
    <row r="6573" spans="1:19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 t="str">
        <f>IF(DmartSalesData[[#This Row],[sales]]&gt;4000,"High Category",IF(DmartSalesData[[#This Row],[sales]]&gt;2000,"Medium Category","Low Category"))</f>
        <v>Medium Category</v>
      </c>
      <c r="G6573" s="2">
        <v>0.06</v>
      </c>
      <c r="H6573" s="24">
        <f t="shared" si="204"/>
        <v>194.3586</v>
      </c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63" t="str">
        <f>IF(AND(DmartSalesData[[#This Row],[sales]]&gt;3000,DmartSalesData[[#This Row],[profit]]&gt;500),"Good","Not Good")</f>
        <v>Not Good</v>
      </c>
      <c r="R6573" s="73">
        <f>YEAR(DmartSalesData[[#This Row],[order_date]])</f>
        <v>2024</v>
      </c>
      <c r="S6573" s="73"/>
    </row>
    <row r="6574" spans="1:19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 t="str">
        <f>IF(DmartSalesData[[#This Row],[sales]]&gt;4000,"High Category",IF(DmartSalesData[[#This Row],[sales]]&gt;2000,"Medium Category","Low Category"))</f>
        <v>Medium Category</v>
      </c>
      <c r="G6574" s="2">
        <v>0.28000000000000003</v>
      </c>
      <c r="H6574" s="24">
        <f t="shared" si="204"/>
        <v>952.60760000000016</v>
      </c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63" t="str">
        <f>IF(AND(DmartSalesData[[#This Row],[sales]]&gt;3000,DmartSalesData[[#This Row],[profit]]&gt;500),"Good","Not Good")</f>
        <v>Good</v>
      </c>
      <c r="R6574" s="73">
        <f>YEAR(DmartSalesData[[#This Row],[order_date]])</f>
        <v>2024</v>
      </c>
      <c r="S6574" s="73"/>
    </row>
    <row r="6575" spans="1:19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 t="str">
        <f>IF(DmartSalesData[[#This Row],[sales]]&gt;4000,"High Category",IF(DmartSalesData[[#This Row],[sales]]&gt;2000,"Medium Category","Low Category"))</f>
        <v>Medium Category</v>
      </c>
      <c r="G6575" s="2">
        <v>0.35</v>
      </c>
      <c r="H6575" s="24">
        <f t="shared" si="204"/>
        <v>817.82050000000004</v>
      </c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63" t="str">
        <f>IF(AND(DmartSalesData[[#This Row],[sales]]&gt;3000,DmartSalesData[[#This Row],[profit]]&gt;500),"Good","Not Good")</f>
        <v>Not Good</v>
      </c>
      <c r="R6575" s="73">
        <f>YEAR(DmartSalesData[[#This Row],[order_date]])</f>
        <v>2024</v>
      </c>
      <c r="S6575" s="73"/>
    </row>
    <row r="6576" spans="1:19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 t="str">
        <f>IF(DmartSalesData[[#This Row],[sales]]&gt;4000,"High Category",IF(DmartSalesData[[#This Row],[sales]]&gt;2000,"Medium Category","Low Category"))</f>
        <v>Low Category</v>
      </c>
      <c r="G6576" s="2">
        <v>0.44</v>
      </c>
      <c r="H6576" s="24">
        <f t="shared" si="204"/>
        <v>218.80319999999998</v>
      </c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63" t="str">
        <f>IF(AND(DmartSalesData[[#This Row],[sales]]&gt;3000,DmartSalesData[[#This Row],[profit]]&gt;500),"Good","Not Good")</f>
        <v>Not Good</v>
      </c>
      <c r="R6576" s="73">
        <f>YEAR(DmartSalesData[[#This Row],[order_date]])</f>
        <v>2023</v>
      </c>
      <c r="S6576" s="73"/>
    </row>
    <row r="6577" spans="1:19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 t="str">
        <f>IF(DmartSalesData[[#This Row],[sales]]&gt;4000,"High Category",IF(DmartSalesData[[#This Row],[sales]]&gt;2000,"Medium Category","Low Category"))</f>
        <v>Medium Category</v>
      </c>
      <c r="G6577" s="2">
        <v>0.15</v>
      </c>
      <c r="H6577" s="24">
        <f t="shared" si="204"/>
        <v>529.76850000000002</v>
      </c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63" t="str">
        <f>IF(AND(DmartSalesData[[#This Row],[sales]]&gt;3000,DmartSalesData[[#This Row],[profit]]&gt;500),"Good","Not Good")</f>
        <v>Good</v>
      </c>
      <c r="R6577" s="73">
        <f>YEAR(DmartSalesData[[#This Row],[order_date]])</f>
        <v>2023</v>
      </c>
      <c r="S6577" s="73"/>
    </row>
    <row r="6578" spans="1:19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 t="str">
        <f>IF(DmartSalesData[[#This Row],[sales]]&gt;4000,"High Category",IF(DmartSalesData[[#This Row],[sales]]&gt;2000,"Medium Category","Low Category"))</f>
        <v>Low Category</v>
      </c>
      <c r="G6578" s="2">
        <v>0.37</v>
      </c>
      <c r="H6578" s="24">
        <f t="shared" si="204"/>
        <v>173.2784</v>
      </c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63" t="str">
        <f>IF(AND(DmartSalesData[[#This Row],[sales]]&gt;3000,DmartSalesData[[#This Row],[profit]]&gt;500),"Good","Not Good")</f>
        <v>Not Good</v>
      </c>
      <c r="R6578" s="73">
        <f>YEAR(DmartSalesData[[#This Row],[order_date]])</f>
        <v>2023</v>
      </c>
      <c r="S6578" s="73"/>
    </row>
    <row r="6579" spans="1:19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 t="str">
        <f>IF(DmartSalesData[[#This Row],[sales]]&gt;4000,"High Category",IF(DmartSalesData[[#This Row],[sales]]&gt;2000,"Medium Category","Low Category"))</f>
        <v>Low Category</v>
      </c>
      <c r="G6579" s="2">
        <v>0.3</v>
      </c>
      <c r="H6579" s="24">
        <f t="shared" si="204"/>
        <v>175.84199999999998</v>
      </c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63" t="str">
        <f>IF(AND(DmartSalesData[[#This Row],[sales]]&gt;3000,DmartSalesData[[#This Row],[profit]]&gt;500),"Good","Not Good")</f>
        <v>Not Good</v>
      </c>
      <c r="R6579" s="73">
        <f>YEAR(DmartSalesData[[#This Row],[order_date]])</f>
        <v>2023</v>
      </c>
      <c r="S6579" s="73"/>
    </row>
    <row r="6580" spans="1:19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 t="str">
        <f>IF(DmartSalesData[[#This Row],[sales]]&gt;4000,"High Category",IF(DmartSalesData[[#This Row],[sales]]&gt;2000,"Medium Category","Low Category"))</f>
        <v>Low Category</v>
      </c>
      <c r="G6580" s="2">
        <v>0.25</v>
      </c>
      <c r="H6580" s="24">
        <f t="shared" si="204"/>
        <v>265.09750000000003</v>
      </c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63" t="str">
        <f>IF(AND(DmartSalesData[[#This Row],[sales]]&gt;3000,DmartSalesData[[#This Row],[profit]]&gt;500),"Good","Not Good")</f>
        <v>Not Good</v>
      </c>
      <c r="R6580" s="73">
        <f>YEAR(DmartSalesData[[#This Row],[order_date]])</f>
        <v>2024</v>
      </c>
      <c r="S6580" s="73"/>
    </row>
    <row r="6581" spans="1:19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 t="str">
        <f>IF(DmartSalesData[[#This Row],[sales]]&gt;4000,"High Category",IF(DmartSalesData[[#This Row],[sales]]&gt;2000,"Medium Category","Low Category"))</f>
        <v>Low Category</v>
      </c>
      <c r="G6581" s="2">
        <v>0.46</v>
      </c>
      <c r="H6581" s="24">
        <f t="shared" si="204"/>
        <v>677.96640000000002</v>
      </c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63" t="str">
        <f>IF(AND(DmartSalesData[[#This Row],[sales]]&gt;3000,DmartSalesData[[#This Row],[profit]]&gt;500),"Good","Not Good")</f>
        <v>Not Good</v>
      </c>
      <c r="R6581" s="73">
        <f>YEAR(DmartSalesData[[#This Row],[order_date]])</f>
        <v>2024</v>
      </c>
      <c r="S6581" s="73"/>
    </row>
    <row r="6582" spans="1:19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 t="str">
        <f>IF(DmartSalesData[[#This Row],[sales]]&gt;4000,"High Category",IF(DmartSalesData[[#This Row],[sales]]&gt;2000,"Medium Category","Low Category"))</f>
        <v>High Category</v>
      </c>
      <c r="G6582" s="2">
        <v>0.31</v>
      </c>
      <c r="H6582" s="24">
        <f t="shared" si="204"/>
        <v>1316.7591</v>
      </c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63" t="str">
        <f>IF(AND(DmartSalesData[[#This Row],[sales]]&gt;3000,DmartSalesData[[#This Row],[profit]]&gt;500),"Good","Not Good")</f>
        <v>Not Good</v>
      </c>
      <c r="R6582" s="73">
        <f>YEAR(DmartSalesData[[#This Row],[order_date]])</f>
        <v>2024</v>
      </c>
      <c r="S6582" s="73"/>
    </row>
    <row r="6583" spans="1:19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 t="str">
        <f>IF(DmartSalesData[[#This Row],[sales]]&gt;4000,"High Category",IF(DmartSalesData[[#This Row],[sales]]&gt;2000,"Medium Category","Low Category"))</f>
        <v>Medium Category</v>
      </c>
      <c r="G6583" s="2">
        <v>0.18</v>
      </c>
      <c r="H6583" s="24">
        <f t="shared" si="204"/>
        <v>613.28159999999991</v>
      </c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63" t="str">
        <f>IF(AND(DmartSalesData[[#This Row],[sales]]&gt;3000,DmartSalesData[[#This Row],[profit]]&gt;500),"Good","Not Good")</f>
        <v>Not Good</v>
      </c>
      <c r="R6583" s="73">
        <f>YEAR(DmartSalesData[[#This Row],[order_date]])</f>
        <v>2024</v>
      </c>
      <c r="S6583" s="73"/>
    </row>
    <row r="6584" spans="1:19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 t="str">
        <f>IF(DmartSalesData[[#This Row],[sales]]&gt;4000,"High Category",IF(DmartSalesData[[#This Row],[sales]]&gt;2000,"Medium Category","Low Category"))</f>
        <v>Low Category</v>
      </c>
      <c r="G6584" s="2">
        <v>0.36</v>
      </c>
      <c r="H6584" s="24">
        <f t="shared" si="204"/>
        <v>719.04239999999993</v>
      </c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63" t="str">
        <f>IF(AND(DmartSalesData[[#This Row],[sales]]&gt;3000,DmartSalesData[[#This Row],[profit]]&gt;500),"Good","Not Good")</f>
        <v>Not Good</v>
      </c>
      <c r="R6584" s="73">
        <f>YEAR(DmartSalesData[[#This Row],[order_date]])</f>
        <v>2024</v>
      </c>
      <c r="S6584" s="73"/>
    </row>
    <row r="6585" spans="1:19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 t="str">
        <f>IF(DmartSalesData[[#This Row],[sales]]&gt;4000,"High Category",IF(DmartSalesData[[#This Row],[sales]]&gt;2000,"Medium Category","Low Category"))</f>
        <v>High Category</v>
      </c>
      <c r="G6585" s="2">
        <v>0.48</v>
      </c>
      <c r="H6585" s="24">
        <f t="shared" si="204"/>
        <v>2349.7296000000001</v>
      </c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63" t="str">
        <f>IF(AND(DmartSalesData[[#This Row],[sales]]&gt;3000,DmartSalesData[[#This Row],[profit]]&gt;500),"Good","Not Good")</f>
        <v>Good</v>
      </c>
      <c r="R6585" s="73">
        <f>YEAR(DmartSalesData[[#This Row],[order_date]])</f>
        <v>2024</v>
      </c>
      <c r="S6585" s="73"/>
    </row>
    <row r="6586" spans="1:19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 t="str">
        <f>IF(DmartSalesData[[#This Row],[sales]]&gt;4000,"High Category",IF(DmartSalesData[[#This Row],[sales]]&gt;2000,"Medium Category","Low Category"))</f>
        <v>Low Category</v>
      </c>
      <c r="G6586" s="2">
        <v>0.46</v>
      </c>
      <c r="H6586" s="24">
        <f t="shared" si="204"/>
        <v>595.07900000000006</v>
      </c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63" t="str">
        <f>IF(AND(DmartSalesData[[#This Row],[sales]]&gt;3000,DmartSalesData[[#This Row],[profit]]&gt;500),"Good","Not Good")</f>
        <v>Not Good</v>
      </c>
      <c r="R6586" s="73">
        <f>YEAR(DmartSalesData[[#This Row],[order_date]])</f>
        <v>2024</v>
      </c>
      <c r="S6586" s="73"/>
    </row>
    <row r="6587" spans="1:19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 t="str">
        <f>IF(DmartSalesData[[#This Row],[sales]]&gt;4000,"High Category",IF(DmartSalesData[[#This Row],[sales]]&gt;2000,"Medium Category","Low Category"))</f>
        <v>Medium Category</v>
      </c>
      <c r="G6587" s="2">
        <v>0.49</v>
      </c>
      <c r="H6587" s="24">
        <f t="shared" si="204"/>
        <v>1513.1641</v>
      </c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63" t="str">
        <f>IF(AND(DmartSalesData[[#This Row],[sales]]&gt;3000,DmartSalesData[[#This Row],[profit]]&gt;500),"Good","Not Good")</f>
        <v>Good</v>
      </c>
      <c r="R6587" s="73">
        <f>YEAR(DmartSalesData[[#This Row],[order_date]])</f>
        <v>2024</v>
      </c>
      <c r="S6587" s="73"/>
    </row>
    <row r="6588" spans="1:19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 t="str">
        <f>IF(DmartSalesData[[#This Row],[sales]]&gt;4000,"High Category",IF(DmartSalesData[[#This Row],[sales]]&gt;2000,"Medium Category","Low Category"))</f>
        <v>High Category</v>
      </c>
      <c r="G6588" s="2">
        <v>0.05</v>
      </c>
      <c r="H6588" s="24">
        <f t="shared" si="204"/>
        <v>212.56750000000002</v>
      </c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63" t="str">
        <f>IF(AND(DmartSalesData[[#This Row],[sales]]&gt;3000,DmartSalesData[[#This Row],[profit]]&gt;500),"Good","Not Good")</f>
        <v>Not Good</v>
      </c>
      <c r="R6588" s="73">
        <f>YEAR(DmartSalesData[[#This Row],[order_date]])</f>
        <v>2024</v>
      </c>
      <c r="S6588" s="73"/>
    </row>
    <row r="6589" spans="1:19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 t="str">
        <f>IF(DmartSalesData[[#This Row],[sales]]&gt;4000,"High Category",IF(DmartSalesData[[#This Row],[sales]]&gt;2000,"Medium Category","Low Category"))</f>
        <v>High Category</v>
      </c>
      <c r="G6589" s="2">
        <v>0.22</v>
      </c>
      <c r="H6589" s="24">
        <f t="shared" si="204"/>
        <v>886.58019999999999</v>
      </c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63" t="str">
        <f>IF(AND(DmartSalesData[[#This Row],[sales]]&gt;3000,DmartSalesData[[#This Row],[profit]]&gt;500),"Good","Not Good")</f>
        <v>Not Good</v>
      </c>
      <c r="R6589" s="73">
        <f>YEAR(DmartSalesData[[#This Row],[order_date]])</f>
        <v>2024</v>
      </c>
      <c r="S6589" s="73"/>
    </row>
    <row r="6590" spans="1:19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 t="str">
        <f>IF(DmartSalesData[[#This Row],[sales]]&gt;4000,"High Category",IF(DmartSalesData[[#This Row],[sales]]&gt;2000,"Medium Category","Low Category"))</f>
        <v>Low Category</v>
      </c>
      <c r="G6590" s="2">
        <v>0.22</v>
      </c>
      <c r="H6590" s="24">
        <f t="shared" si="204"/>
        <v>119.3522</v>
      </c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63" t="str">
        <f>IF(AND(DmartSalesData[[#This Row],[sales]]&gt;3000,DmartSalesData[[#This Row],[profit]]&gt;500),"Good","Not Good")</f>
        <v>Not Good</v>
      </c>
      <c r="R6590" s="73">
        <f>YEAR(DmartSalesData[[#This Row],[order_date]])</f>
        <v>2024</v>
      </c>
      <c r="S6590" s="73"/>
    </row>
    <row r="6591" spans="1:19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 t="str">
        <f>IF(DmartSalesData[[#This Row],[sales]]&gt;4000,"High Category",IF(DmartSalesData[[#This Row],[sales]]&gt;2000,"Medium Category","Low Category"))</f>
        <v>Medium Category</v>
      </c>
      <c r="G6591" s="2">
        <v>0.19</v>
      </c>
      <c r="H6591" s="24">
        <f t="shared" si="204"/>
        <v>668.16160000000002</v>
      </c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63" t="str">
        <f>IF(AND(DmartSalesData[[#This Row],[sales]]&gt;3000,DmartSalesData[[#This Row],[profit]]&gt;500),"Good","Not Good")</f>
        <v>Good</v>
      </c>
      <c r="R6591" s="73">
        <f>YEAR(DmartSalesData[[#This Row],[order_date]])</f>
        <v>2024</v>
      </c>
      <c r="S6591" s="73"/>
    </row>
    <row r="6592" spans="1:19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 t="str">
        <f>IF(DmartSalesData[[#This Row],[sales]]&gt;4000,"High Category",IF(DmartSalesData[[#This Row],[sales]]&gt;2000,"Medium Category","Low Category"))</f>
        <v>Low Category</v>
      </c>
      <c r="G6592" s="2">
        <v>0.09</v>
      </c>
      <c r="H6592" s="24">
        <f t="shared" si="204"/>
        <v>122.71769999999999</v>
      </c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63" t="str">
        <f>IF(AND(DmartSalesData[[#This Row],[sales]]&gt;3000,DmartSalesData[[#This Row],[profit]]&gt;500),"Good","Not Good")</f>
        <v>Not Good</v>
      </c>
      <c r="R6592" s="73">
        <f>YEAR(DmartSalesData[[#This Row],[order_date]])</f>
        <v>2024</v>
      </c>
      <c r="S6592" s="73"/>
    </row>
    <row r="6593" spans="1:19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 t="str">
        <f>IF(DmartSalesData[[#This Row],[sales]]&gt;4000,"High Category",IF(DmartSalesData[[#This Row],[sales]]&gt;2000,"Medium Category","Low Category"))</f>
        <v>Low Category</v>
      </c>
      <c r="G6593" s="2">
        <v>0.42</v>
      </c>
      <c r="H6593" s="24">
        <f t="shared" si="204"/>
        <v>774.09779999999989</v>
      </c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63" t="str">
        <f>IF(AND(DmartSalesData[[#This Row],[sales]]&gt;3000,DmartSalesData[[#This Row],[profit]]&gt;500),"Good","Not Good")</f>
        <v>Not Good</v>
      </c>
      <c r="R6593" s="73">
        <f>YEAR(DmartSalesData[[#This Row],[order_date]])</f>
        <v>2023</v>
      </c>
      <c r="S6593" s="73"/>
    </row>
    <row r="6594" spans="1:19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 t="str">
        <f>IF(DmartSalesData[[#This Row],[sales]]&gt;4000,"High Category",IF(DmartSalesData[[#This Row],[sales]]&gt;2000,"Medium Category","Low Category"))</f>
        <v>Medium Category</v>
      </c>
      <c r="G6594" s="2">
        <v>0.34</v>
      </c>
      <c r="H6594" s="24">
        <f t="shared" ref="H6594:H6657" si="206">E6594*G6594</f>
        <v>848.6604000000001</v>
      </c>
      <c r="I6594" s="2">
        <f t="shared" ref="I6594:I6657" si="207">E6594-H6594</f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63" t="str">
        <f>IF(AND(DmartSalesData[[#This Row],[sales]]&gt;3000,DmartSalesData[[#This Row],[profit]]&gt;500),"Good","Not Good")</f>
        <v>Not Good</v>
      </c>
      <c r="R6594" s="73">
        <f>YEAR(DmartSalesData[[#This Row],[order_date]])</f>
        <v>2024</v>
      </c>
      <c r="S6594" s="73"/>
    </row>
    <row r="6595" spans="1:19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 t="str">
        <f>IF(DmartSalesData[[#This Row],[sales]]&gt;4000,"High Category",IF(DmartSalesData[[#This Row],[sales]]&gt;2000,"Medium Category","Low Category"))</f>
        <v>Medium Category</v>
      </c>
      <c r="G6595" s="2">
        <v>0.3</v>
      </c>
      <c r="H6595" s="24">
        <f t="shared" si="206"/>
        <v>1192.404</v>
      </c>
      <c r="I6595" s="2">
        <f t="shared" si="207"/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63" t="str">
        <f>IF(AND(DmartSalesData[[#This Row],[sales]]&gt;3000,DmartSalesData[[#This Row],[profit]]&gt;500),"Good","Not Good")</f>
        <v>Good</v>
      </c>
      <c r="R6595" s="73">
        <f>YEAR(DmartSalesData[[#This Row],[order_date]])</f>
        <v>2024</v>
      </c>
      <c r="S6595" s="73"/>
    </row>
    <row r="6596" spans="1:19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 t="str">
        <f>IF(DmartSalesData[[#This Row],[sales]]&gt;4000,"High Category",IF(DmartSalesData[[#This Row],[sales]]&gt;2000,"Medium Category","Low Category"))</f>
        <v>Low Category</v>
      </c>
      <c r="G6596" s="2">
        <v>0.22</v>
      </c>
      <c r="H6596" s="24">
        <f t="shared" si="206"/>
        <v>201.16579999999999</v>
      </c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63" t="str">
        <f>IF(AND(DmartSalesData[[#This Row],[sales]]&gt;3000,DmartSalesData[[#This Row],[profit]]&gt;500),"Good","Not Good")</f>
        <v>Not Good</v>
      </c>
      <c r="R6596" s="73">
        <f>YEAR(DmartSalesData[[#This Row],[order_date]])</f>
        <v>2024</v>
      </c>
      <c r="S6596" s="73"/>
    </row>
    <row r="6597" spans="1:19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 t="str">
        <f>IF(DmartSalesData[[#This Row],[sales]]&gt;4000,"High Category",IF(DmartSalesData[[#This Row],[sales]]&gt;2000,"Medium Category","Low Category"))</f>
        <v>Low Category</v>
      </c>
      <c r="G6597" s="2">
        <v>0.19</v>
      </c>
      <c r="H6597" s="24">
        <f t="shared" si="206"/>
        <v>120.06479999999999</v>
      </c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63" t="str">
        <f>IF(AND(DmartSalesData[[#This Row],[sales]]&gt;3000,DmartSalesData[[#This Row],[profit]]&gt;500),"Good","Not Good")</f>
        <v>Not Good</v>
      </c>
      <c r="R6597" s="73">
        <f>YEAR(DmartSalesData[[#This Row],[order_date]])</f>
        <v>2024</v>
      </c>
      <c r="S6597" s="73"/>
    </row>
    <row r="6598" spans="1:19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 t="str">
        <f>IF(DmartSalesData[[#This Row],[sales]]&gt;4000,"High Category",IF(DmartSalesData[[#This Row],[sales]]&gt;2000,"Medium Category","Low Category"))</f>
        <v>Low Category</v>
      </c>
      <c r="G6598" s="2">
        <v>0.39</v>
      </c>
      <c r="H6598" s="24">
        <f t="shared" si="206"/>
        <v>332.22540000000004</v>
      </c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63" t="str">
        <f>IF(AND(DmartSalesData[[#This Row],[sales]]&gt;3000,DmartSalesData[[#This Row],[profit]]&gt;500),"Good","Not Good")</f>
        <v>Not Good</v>
      </c>
      <c r="R6598" s="73">
        <f>YEAR(DmartSalesData[[#This Row],[order_date]])</f>
        <v>2023</v>
      </c>
      <c r="S6598" s="73"/>
    </row>
    <row r="6599" spans="1:19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 t="str">
        <f>IF(DmartSalesData[[#This Row],[sales]]&gt;4000,"High Category",IF(DmartSalesData[[#This Row],[sales]]&gt;2000,"Medium Category","Low Category"))</f>
        <v>Low Category</v>
      </c>
      <c r="G6599" s="2">
        <v>0.26</v>
      </c>
      <c r="H6599" s="24">
        <f t="shared" si="206"/>
        <v>304.01799999999997</v>
      </c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63" t="str">
        <f>IF(AND(DmartSalesData[[#This Row],[sales]]&gt;3000,DmartSalesData[[#This Row],[profit]]&gt;500),"Good","Not Good")</f>
        <v>Not Good</v>
      </c>
      <c r="R6599" s="73">
        <f>YEAR(DmartSalesData[[#This Row],[order_date]])</f>
        <v>2024</v>
      </c>
      <c r="S6599" s="73"/>
    </row>
    <row r="6600" spans="1:19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 t="str">
        <f>IF(DmartSalesData[[#This Row],[sales]]&gt;4000,"High Category",IF(DmartSalesData[[#This Row],[sales]]&gt;2000,"Medium Category","Low Category"))</f>
        <v>Low Category</v>
      </c>
      <c r="G6600" s="2">
        <v>0.3</v>
      </c>
      <c r="H6600" s="24">
        <f t="shared" si="206"/>
        <v>117.46799999999999</v>
      </c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63" t="str">
        <f>IF(AND(DmartSalesData[[#This Row],[sales]]&gt;3000,DmartSalesData[[#This Row],[profit]]&gt;500),"Good","Not Good")</f>
        <v>Not Good</v>
      </c>
      <c r="R6600" s="73">
        <f>YEAR(DmartSalesData[[#This Row],[order_date]])</f>
        <v>2023</v>
      </c>
      <c r="S6600" s="73"/>
    </row>
    <row r="6601" spans="1:19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 t="str">
        <f>IF(DmartSalesData[[#This Row],[sales]]&gt;4000,"High Category",IF(DmartSalesData[[#This Row],[sales]]&gt;2000,"Medium Category","Low Category"))</f>
        <v>High Category</v>
      </c>
      <c r="G6601" s="2">
        <v>0.05</v>
      </c>
      <c r="H6601" s="24">
        <f t="shared" si="206"/>
        <v>231.95749999999998</v>
      </c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63" t="str">
        <f>IF(AND(DmartSalesData[[#This Row],[sales]]&gt;3000,DmartSalesData[[#This Row],[profit]]&gt;500),"Good","Not Good")</f>
        <v>Good</v>
      </c>
      <c r="R6601" s="73">
        <f>YEAR(DmartSalesData[[#This Row],[order_date]])</f>
        <v>2024</v>
      </c>
      <c r="S6601" s="73"/>
    </row>
    <row r="6602" spans="1:19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 t="str">
        <f>IF(DmartSalesData[[#This Row],[sales]]&gt;4000,"High Category",IF(DmartSalesData[[#This Row],[sales]]&gt;2000,"Medium Category","Low Category"))</f>
        <v>Low Category</v>
      </c>
      <c r="G6602" s="2">
        <v>0.24</v>
      </c>
      <c r="H6602" s="24">
        <f t="shared" si="206"/>
        <v>399.24239999999998</v>
      </c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63" t="str">
        <f>IF(AND(DmartSalesData[[#This Row],[sales]]&gt;3000,DmartSalesData[[#This Row],[profit]]&gt;500),"Good","Not Good")</f>
        <v>Not Good</v>
      </c>
      <c r="R6602" s="73">
        <f>YEAR(DmartSalesData[[#This Row],[order_date]])</f>
        <v>2024</v>
      </c>
      <c r="S6602" s="73"/>
    </row>
    <row r="6603" spans="1:19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 t="str">
        <f>IF(DmartSalesData[[#This Row],[sales]]&gt;4000,"High Category",IF(DmartSalesData[[#This Row],[sales]]&gt;2000,"Medium Category","Low Category"))</f>
        <v>Low Category</v>
      </c>
      <c r="G6603" s="2">
        <v>7.0000000000000007E-2</v>
      </c>
      <c r="H6603" s="24">
        <f t="shared" si="206"/>
        <v>67.702600000000004</v>
      </c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63" t="str">
        <f>IF(AND(DmartSalesData[[#This Row],[sales]]&gt;3000,DmartSalesData[[#This Row],[profit]]&gt;500),"Good","Not Good")</f>
        <v>Not Good</v>
      </c>
      <c r="R6603" s="73">
        <f>YEAR(DmartSalesData[[#This Row],[order_date]])</f>
        <v>2024</v>
      </c>
      <c r="S6603" s="73"/>
    </row>
    <row r="6604" spans="1:19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 t="str">
        <f>IF(DmartSalesData[[#This Row],[sales]]&gt;4000,"High Category",IF(DmartSalesData[[#This Row],[sales]]&gt;2000,"Medium Category","Low Category"))</f>
        <v>Medium Category</v>
      </c>
      <c r="G6604" s="2">
        <v>0.03</v>
      </c>
      <c r="H6604" s="24">
        <f t="shared" si="206"/>
        <v>96.76169999999999</v>
      </c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63" t="str">
        <f>IF(AND(DmartSalesData[[#This Row],[sales]]&gt;3000,DmartSalesData[[#This Row],[profit]]&gt;500),"Good","Not Good")</f>
        <v>Not Good</v>
      </c>
      <c r="R6604" s="73">
        <f>YEAR(DmartSalesData[[#This Row],[order_date]])</f>
        <v>2024</v>
      </c>
      <c r="S6604" s="73"/>
    </row>
    <row r="6605" spans="1:19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 t="str">
        <f>IF(DmartSalesData[[#This Row],[sales]]&gt;4000,"High Category",IF(DmartSalesData[[#This Row],[sales]]&gt;2000,"Medium Category","Low Category"))</f>
        <v>Medium Category</v>
      </c>
      <c r="G6605" s="2">
        <v>0.34</v>
      </c>
      <c r="H6605" s="24">
        <f t="shared" si="206"/>
        <v>1345.1352000000002</v>
      </c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63" t="str">
        <f>IF(AND(DmartSalesData[[#This Row],[sales]]&gt;3000,DmartSalesData[[#This Row],[profit]]&gt;500),"Good","Not Good")</f>
        <v>Good</v>
      </c>
      <c r="R6605" s="73">
        <f>YEAR(DmartSalesData[[#This Row],[order_date]])</f>
        <v>2023</v>
      </c>
      <c r="S6605" s="73"/>
    </row>
    <row r="6606" spans="1:19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 t="str">
        <f>IF(DmartSalesData[[#This Row],[sales]]&gt;4000,"High Category",IF(DmartSalesData[[#This Row],[sales]]&gt;2000,"Medium Category","Low Category"))</f>
        <v>Medium Category</v>
      </c>
      <c r="G6606" s="2">
        <v>0.14000000000000001</v>
      </c>
      <c r="H6606" s="24">
        <f t="shared" si="206"/>
        <v>530.71900000000005</v>
      </c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63" t="str">
        <f>IF(AND(DmartSalesData[[#This Row],[sales]]&gt;3000,DmartSalesData[[#This Row],[profit]]&gt;500),"Good","Not Good")</f>
        <v>Not Good</v>
      </c>
      <c r="R6606" s="73">
        <f>YEAR(DmartSalesData[[#This Row],[order_date]])</f>
        <v>2023</v>
      </c>
      <c r="S6606" s="73"/>
    </row>
    <row r="6607" spans="1:19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 t="str">
        <f>IF(DmartSalesData[[#This Row],[sales]]&gt;4000,"High Category",IF(DmartSalesData[[#This Row],[sales]]&gt;2000,"Medium Category","Low Category"))</f>
        <v>Medium Category</v>
      </c>
      <c r="G6607" s="2">
        <v>0.48</v>
      </c>
      <c r="H6607" s="24">
        <f t="shared" si="206"/>
        <v>1738.4015999999999</v>
      </c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63" t="str">
        <f>IF(AND(DmartSalesData[[#This Row],[sales]]&gt;3000,DmartSalesData[[#This Row],[profit]]&gt;500),"Good","Not Good")</f>
        <v>Good</v>
      </c>
      <c r="R6607" s="73">
        <f>YEAR(DmartSalesData[[#This Row],[order_date]])</f>
        <v>2024</v>
      </c>
      <c r="S6607" s="73"/>
    </row>
    <row r="6608" spans="1:19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 t="str">
        <f>IF(DmartSalesData[[#This Row],[sales]]&gt;4000,"High Category",IF(DmartSalesData[[#This Row],[sales]]&gt;2000,"Medium Category","Low Category"))</f>
        <v>Low Category</v>
      </c>
      <c r="G6608" s="2">
        <v>0.3</v>
      </c>
      <c r="H6608" s="24">
        <f t="shared" si="206"/>
        <v>104.28</v>
      </c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63" t="str">
        <f>IF(AND(DmartSalesData[[#This Row],[sales]]&gt;3000,DmartSalesData[[#This Row],[profit]]&gt;500),"Good","Not Good")</f>
        <v>Not Good</v>
      </c>
      <c r="R6608" s="73">
        <f>YEAR(DmartSalesData[[#This Row],[order_date]])</f>
        <v>2024</v>
      </c>
      <c r="S6608" s="73"/>
    </row>
    <row r="6609" spans="1:19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 t="str">
        <f>IF(DmartSalesData[[#This Row],[sales]]&gt;4000,"High Category",IF(DmartSalesData[[#This Row],[sales]]&gt;2000,"Medium Category","Low Category"))</f>
        <v>Medium Category</v>
      </c>
      <c r="G6609" s="2">
        <v>0.32</v>
      </c>
      <c r="H6609" s="24">
        <f t="shared" si="206"/>
        <v>1258.4256</v>
      </c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63" t="str">
        <f>IF(AND(DmartSalesData[[#This Row],[sales]]&gt;3000,DmartSalesData[[#This Row],[profit]]&gt;500),"Good","Not Good")</f>
        <v>Good</v>
      </c>
      <c r="R6609" s="73">
        <f>YEAR(DmartSalesData[[#This Row],[order_date]])</f>
        <v>2023</v>
      </c>
      <c r="S6609" s="73"/>
    </row>
    <row r="6610" spans="1:19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 t="str">
        <f>IF(DmartSalesData[[#This Row],[sales]]&gt;4000,"High Category",IF(DmartSalesData[[#This Row],[sales]]&gt;2000,"Medium Category","Low Category"))</f>
        <v>Medium Category</v>
      </c>
      <c r="G6610" s="2">
        <v>0.1</v>
      </c>
      <c r="H6610" s="24">
        <f t="shared" si="206"/>
        <v>255.92100000000002</v>
      </c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63" t="str">
        <f>IF(AND(DmartSalesData[[#This Row],[sales]]&gt;3000,DmartSalesData[[#This Row],[profit]]&gt;500),"Good","Not Good")</f>
        <v>Not Good</v>
      </c>
      <c r="R6610" s="73">
        <f>YEAR(DmartSalesData[[#This Row],[order_date]])</f>
        <v>2024</v>
      </c>
      <c r="S6610" s="73"/>
    </row>
    <row r="6611" spans="1:19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 t="str">
        <f>IF(DmartSalesData[[#This Row],[sales]]&gt;4000,"High Category",IF(DmartSalesData[[#This Row],[sales]]&gt;2000,"Medium Category","Low Category"))</f>
        <v>Medium Category</v>
      </c>
      <c r="G6611" s="2">
        <v>0.06</v>
      </c>
      <c r="H6611" s="24">
        <f t="shared" si="206"/>
        <v>196.8312</v>
      </c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63" t="str">
        <f>IF(AND(DmartSalesData[[#This Row],[sales]]&gt;3000,DmartSalesData[[#This Row],[profit]]&gt;500),"Good","Not Good")</f>
        <v>Not Good</v>
      </c>
      <c r="R6611" s="73">
        <f>YEAR(DmartSalesData[[#This Row],[order_date]])</f>
        <v>2024</v>
      </c>
      <c r="S6611" s="73"/>
    </row>
    <row r="6612" spans="1:19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 t="str">
        <f>IF(DmartSalesData[[#This Row],[sales]]&gt;4000,"High Category",IF(DmartSalesData[[#This Row],[sales]]&gt;2000,"Medium Category","Low Category"))</f>
        <v>High Category</v>
      </c>
      <c r="G6612" s="2">
        <v>0.26</v>
      </c>
      <c r="H6612" s="24">
        <f t="shared" si="206"/>
        <v>1244.4848</v>
      </c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63" t="str">
        <f>IF(AND(DmartSalesData[[#This Row],[sales]]&gt;3000,DmartSalesData[[#This Row],[profit]]&gt;500),"Good","Not Good")</f>
        <v>Good</v>
      </c>
      <c r="R6612" s="73">
        <f>YEAR(DmartSalesData[[#This Row],[order_date]])</f>
        <v>2024</v>
      </c>
      <c r="S6612" s="73"/>
    </row>
    <row r="6613" spans="1:19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 t="str">
        <f>IF(DmartSalesData[[#This Row],[sales]]&gt;4000,"High Category",IF(DmartSalesData[[#This Row],[sales]]&gt;2000,"Medium Category","Low Category"))</f>
        <v>High Category</v>
      </c>
      <c r="G6613" s="2">
        <v>0.46</v>
      </c>
      <c r="H6613" s="24">
        <f t="shared" si="206"/>
        <v>1873.2580000000003</v>
      </c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63" t="str">
        <f>IF(AND(DmartSalesData[[#This Row],[sales]]&gt;3000,DmartSalesData[[#This Row],[profit]]&gt;500),"Good","Not Good")</f>
        <v>Good</v>
      </c>
      <c r="R6613" s="73">
        <f>YEAR(DmartSalesData[[#This Row],[order_date]])</f>
        <v>2024</v>
      </c>
      <c r="S6613" s="73"/>
    </row>
    <row r="6614" spans="1:19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 t="str">
        <f>IF(DmartSalesData[[#This Row],[sales]]&gt;4000,"High Category",IF(DmartSalesData[[#This Row],[sales]]&gt;2000,"Medium Category","Low Category"))</f>
        <v>High Category</v>
      </c>
      <c r="G6614" s="2">
        <v>0.03</v>
      </c>
      <c r="H6614" s="24">
        <f t="shared" si="206"/>
        <v>124.32959999999999</v>
      </c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63" t="str">
        <f>IF(AND(DmartSalesData[[#This Row],[sales]]&gt;3000,DmartSalesData[[#This Row],[profit]]&gt;500),"Good","Not Good")</f>
        <v>Good</v>
      </c>
      <c r="R6614" s="73">
        <f>YEAR(DmartSalesData[[#This Row],[order_date]])</f>
        <v>2024</v>
      </c>
      <c r="S6614" s="73"/>
    </row>
    <row r="6615" spans="1:19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 t="str">
        <f>IF(DmartSalesData[[#This Row],[sales]]&gt;4000,"High Category",IF(DmartSalesData[[#This Row],[sales]]&gt;2000,"Medium Category","Low Category"))</f>
        <v>Low Category</v>
      </c>
      <c r="G6615" s="2">
        <v>0.25</v>
      </c>
      <c r="H6615" s="24">
        <f t="shared" si="206"/>
        <v>247.29750000000001</v>
      </c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63" t="str">
        <f>IF(AND(DmartSalesData[[#This Row],[sales]]&gt;3000,DmartSalesData[[#This Row],[profit]]&gt;500),"Good","Not Good")</f>
        <v>Not Good</v>
      </c>
      <c r="R6615" s="73">
        <f>YEAR(DmartSalesData[[#This Row],[order_date]])</f>
        <v>2024</v>
      </c>
      <c r="S6615" s="73"/>
    </row>
    <row r="6616" spans="1:19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 t="str">
        <f>IF(DmartSalesData[[#This Row],[sales]]&gt;4000,"High Category",IF(DmartSalesData[[#This Row],[sales]]&gt;2000,"Medium Category","Low Category"))</f>
        <v>Medium Category</v>
      </c>
      <c r="G6616" s="2">
        <v>0.1</v>
      </c>
      <c r="H6616" s="24">
        <f t="shared" si="206"/>
        <v>243.44400000000002</v>
      </c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63" t="str">
        <f>IF(AND(DmartSalesData[[#This Row],[sales]]&gt;3000,DmartSalesData[[#This Row],[profit]]&gt;500),"Good","Not Good")</f>
        <v>Not Good</v>
      </c>
      <c r="R6616" s="73">
        <f>YEAR(DmartSalesData[[#This Row],[order_date]])</f>
        <v>2023</v>
      </c>
      <c r="S6616" s="73"/>
    </row>
    <row r="6617" spans="1:19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 t="str">
        <f>IF(DmartSalesData[[#This Row],[sales]]&gt;4000,"High Category",IF(DmartSalesData[[#This Row],[sales]]&gt;2000,"Medium Category","Low Category"))</f>
        <v>High Category</v>
      </c>
      <c r="G6617" s="2">
        <v>0.39</v>
      </c>
      <c r="H6617" s="24">
        <f t="shared" si="206"/>
        <v>1853.1590999999999</v>
      </c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63" t="str">
        <f>IF(AND(DmartSalesData[[#This Row],[sales]]&gt;3000,DmartSalesData[[#This Row],[profit]]&gt;500),"Good","Not Good")</f>
        <v>Not Good</v>
      </c>
      <c r="R6617" s="73">
        <f>YEAR(DmartSalesData[[#This Row],[order_date]])</f>
        <v>2024</v>
      </c>
      <c r="S6617" s="73"/>
    </row>
    <row r="6618" spans="1:19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 t="str">
        <f>IF(DmartSalesData[[#This Row],[sales]]&gt;4000,"High Category",IF(DmartSalesData[[#This Row],[sales]]&gt;2000,"Medium Category","Low Category"))</f>
        <v>Medium Category</v>
      </c>
      <c r="G6618" s="2">
        <v>0.34</v>
      </c>
      <c r="H6618" s="24">
        <f t="shared" si="206"/>
        <v>1004.7544</v>
      </c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63" t="str">
        <f>IF(AND(DmartSalesData[[#This Row],[sales]]&gt;3000,DmartSalesData[[#This Row],[profit]]&gt;500),"Good","Not Good")</f>
        <v>Not Good</v>
      </c>
      <c r="R6618" s="73">
        <f>YEAR(DmartSalesData[[#This Row],[order_date]])</f>
        <v>2023</v>
      </c>
      <c r="S6618" s="73"/>
    </row>
    <row r="6619" spans="1:19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 t="str">
        <f>IF(DmartSalesData[[#This Row],[sales]]&gt;4000,"High Category",IF(DmartSalesData[[#This Row],[sales]]&gt;2000,"Medium Category","Low Category"))</f>
        <v>Low Category</v>
      </c>
      <c r="G6619" s="2">
        <v>0.05</v>
      </c>
      <c r="H6619" s="24">
        <f t="shared" si="206"/>
        <v>30.133499999999998</v>
      </c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63" t="str">
        <f>IF(AND(DmartSalesData[[#This Row],[sales]]&gt;3000,DmartSalesData[[#This Row],[profit]]&gt;500),"Good","Not Good")</f>
        <v>Not Good</v>
      </c>
      <c r="R6619" s="73">
        <f>YEAR(DmartSalesData[[#This Row],[order_date]])</f>
        <v>2023</v>
      </c>
      <c r="S6619" s="73"/>
    </row>
    <row r="6620" spans="1:19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 t="str">
        <f>IF(DmartSalesData[[#This Row],[sales]]&gt;4000,"High Category",IF(DmartSalesData[[#This Row],[sales]]&gt;2000,"Medium Category","Low Category"))</f>
        <v>Medium Category</v>
      </c>
      <c r="G6620" s="2">
        <v>0.31</v>
      </c>
      <c r="H6620" s="24">
        <f t="shared" si="206"/>
        <v>1142.6351999999999</v>
      </c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63" t="str">
        <f>IF(AND(DmartSalesData[[#This Row],[sales]]&gt;3000,DmartSalesData[[#This Row],[profit]]&gt;500),"Good","Not Good")</f>
        <v>Good</v>
      </c>
      <c r="R6620" s="73">
        <f>YEAR(DmartSalesData[[#This Row],[order_date]])</f>
        <v>2023</v>
      </c>
      <c r="S6620" s="73"/>
    </row>
    <row r="6621" spans="1:19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 t="str">
        <f>IF(DmartSalesData[[#This Row],[sales]]&gt;4000,"High Category",IF(DmartSalesData[[#This Row],[sales]]&gt;2000,"Medium Category","Low Category"))</f>
        <v>Low Category</v>
      </c>
      <c r="G6621" s="2">
        <v>0.49</v>
      </c>
      <c r="H6621" s="24">
        <f t="shared" si="206"/>
        <v>152.06659999999999</v>
      </c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63" t="str">
        <f>IF(AND(DmartSalesData[[#This Row],[sales]]&gt;3000,DmartSalesData[[#This Row],[profit]]&gt;500),"Good","Not Good")</f>
        <v>Not Good</v>
      </c>
      <c r="R6621" s="73">
        <f>YEAR(DmartSalesData[[#This Row],[order_date]])</f>
        <v>2023</v>
      </c>
      <c r="S6621" s="73"/>
    </row>
    <row r="6622" spans="1:19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 t="str">
        <f>IF(DmartSalesData[[#This Row],[sales]]&gt;4000,"High Category",IF(DmartSalesData[[#This Row],[sales]]&gt;2000,"Medium Category","Low Category"))</f>
        <v>Medium Category</v>
      </c>
      <c r="G6622" s="2">
        <v>0.26</v>
      </c>
      <c r="H6622" s="24">
        <f t="shared" si="206"/>
        <v>971.68760000000009</v>
      </c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63" t="str">
        <f>IF(AND(DmartSalesData[[#This Row],[sales]]&gt;3000,DmartSalesData[[#This Row],[profit]]&gt;500),"Good","Not Good")</f>
        <v>Good</v>
      </c>
      <c r="R6622" s="73">
        <f>YEAR(DmartSalesData[[#This Row],[order_date]])</f>
        <v>2023</v>
      </c>
      <c r="S6622" s="73"/>
    </row>
    <row r="6623" spans="1:19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 t="str">
        <f>IF(DmartSalesData[[#This Row],[sales]]&gt;4000,"High Category",IF(DmartSalesData[[#This Row],[sales]]&gt;2000,"Medium Category","Low Category"))</f>
        <v>High Category</v>
      </c>
      <c r="G6623" s="2">
        <v>0.14000000000000001</v>
      </c>
      <c r="H6623" s="24">
        <f t="shared" si="206"/>
        <v>617.52460000000008</v>
      </c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63" t="str">
        <f>IF(AND(DmartSalesData[[#This Row],[sales]]&gt;3000,DmartSalesData[[#This Row],[profit]]&gt;500),"Good","Not Good")</f>
        <v>Good</v>
      </c>
      <c r="R6623" s="73">
        <f>YEAR(DmartSalesData[[#This Row],[order_date]])</f>
        <v>2024</v>
      </c>
      <c r="S6623" s="73"/>
    </row>
    <row r="6624" spans="1:19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 t="str">
        <f>IF(DmartSalesData[[#This Row],[sales]]&gt;4000,"High Category",IF(DmartSalesData[[#This Row],[sales]]&gt;2000,"Medium Category","Low Category"))</f>
        <v>Medium Category</v>
      </c>
      <c r="G6624" s="2">
        <v>0.08</v>
      </c>
      <c r="H6624" s="24">
        <f t="shared" si="206"/>
        <v>174.69839999999999</v>
      </c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63" t="str">
        <f>IF(AND(DmartSalesData[[#This Row],[sales]]&gt;3000,DmartSalesData[[#This Row],[profit]]&gt;500),"Good","Not Good")</f>
        <v>Not Good</v>
      </c>
      <c r="R6624" s="73">
        <f>YEAR(DmartSalesData[[#This Row],[order_date]])</f>
        <v>2023</v>
      </c>
      <c r="S6624" s="73"/>
    </row>
    <row r="6625" spans="1:19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 t="str">
        <f>IF(DmartSalesData[[#This Row],[sales]]&gt;4000,"High Category",IF(DmartSalesData[[#This Row],[sales]]&gt;2000,"Medium Category","Low Category"))</f>
        <v>Medium Category</v>
      </c>
      <c r="G6625" s="2">
        <v>0.49</v>
      </c>
      <c r="H6625" s="24">
        <f t="shared" si="206"/>
        <v>1042.0829999999999</v>
      </c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63" t="str">
        <f>IF(AND(DmartSalesData[[#This Row],[sales]]&gt;3000,DmartSalesData[[#This Row],[profit]]&gt;500),"Good","Not Good")</f>
        <v>Not Good</v>
      </c>
      <c r="R6625" s="73">
        <f>YEAR(DmartSalesData[[#This Row],[order_date]])</f>
        <v>2024</v>
      </c>
      <c r="S6625" s="73"/>
    </row>
    <row r="6626" spans="1:19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 t="str">
        <f>IF(DmartSalesData[[#This Row],[sales]]&gt;4000,"High Category",IF(DmartSalesData[[#This Row],[sales]]&gt;2000,"Medium Category","Low Category"))</f>
        <v>Low Category</v>
      </c>
      <c r="G6626" s="2">
        <v>0.28000000000000003</v>
      </c>
      <c r="H6626" s="24">
        <f t="shared" si="206"/>
        <v>445.37920000000008</v>
      </c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63" t="str">
        <f>IF(AND(DmartSalesData[[#This Row],[sales]]&gt;3000,DmartSalesData[[#This Row],[profit]]&gt;500),"Good","Not Good")</f>
        <v>Not Good</v>
      </c>
      <c r="R6626" s="73">
        <f>YEAR(DmartSalesData[[#This Row],[order_date]])</f>
        <v>2023</v>
      </c>
      <c r="S6626" s="73"/>
    </row>
    <row r="6627" spans="1:19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 t="str">
        <f>IF(DmartSalesData[[#This Row],[sales]]&gt;4000,"High Category",IF(DmartSalesData[[#This Row],[sales]]&gt;2000,"Medium Category","Low Category"))</f>
        <v>High Category</v>
      </c>
      <c r="G6627" s="2">
        <v>0.19</v>
      </c>
      <c r="H6627" s="24">
        <f t="shared" si="206"/>
        <v>835.43000000000006</v>
      </c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63" t="str">
        <f>IF(AND(DmartSalesData[[#This Row],[sales]]&gt;3000,DmartSalesData[[#This Row],[profit]]&gt;500),"Good","Not Good")</f>
        <v>Not Good</v>
      </c>
      <c r="R6627" s="73">
        <f>YEAR(DmartSalesData[[#This Row],[order_date]])</f>
        <v>2023</v>
      </c>
      <c r="S6627" s="73"/>
    </row>
    <row r="6628" spans="1:19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 t="str">
        <f>IF(DmartSalesData[[#This Row],[sales]]&gt;4000,"High Category",IF(DmartSalesData[[#This Row],[sales]]&gt;2000,"Medium Category","Low Category"))</f>
        <v>Medium Category</v>
      </c>
      <c r="G6628" s="2">
        <v>0.11</v>
      </c>
      <c r="H6628" s="24">
        <f t="shared" si="206"/>
        <v>306.25540000000001</v>
      </c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63" t="str">
        <f>IF(AND(DmartSalesData[[#This Row],[sales]]&gt;3000,DmartSalesData[[#This Row],[profit]]&gt;500),"Good","Not Good")</f>
        <v>Not Good</v>
      </c>
      <c r="R6628" s="73">
        <f>YEAR(DmartSalesData[[#This Row],[order_date]])</f>
        <v>2024</v>
      </c>
      <c r="S6628" s="73"/>
    </row>
    <row r="6629" spans="1:19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 t="str">
        <f>IF(DmartSalesData[[#This Row],[sales]]&gt;4000,"High Category",IF(DmartSalesData[[#This Row],[sales]]&gt;2000,"Medium Category","Low Category"))</f>
        <v>Medium Category</v>
      </c>
      <c r="G6629" s="2">
        <v>0.48</v>
      </c>
      <c r="H6629" s="24">
        <f t="shared" si="206"/>
        <v>1410.4176</v>
      </c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63" t="str">
        <f>IF(AND(DmartSalesData[[#This Row],[sales]]&gt;3000,DmartSalesData[[#This Row],[profit]]&gt;500),"Good","Not Good")</f>
        <v>Not Good</v>
      </c>
      <c r="R6629" s="73">
        <f>YEAR(DmartSalesData[[#This Row],[order_date]])</f>
        <v>2024</v>
      </c>
      <c r="S6629" s="73"/>
    </row>
    <row r="6630" spans="1:19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 t="str">
        <f>IF(DmartSalesData[[#This Row],[sales]]&gt;4000,"High Category",IF(DmartSalesData[[#This Row],[sales]]&gt;2000,"Medium Category","Low Category"))</f>
        <v>Medium Category</v>
      </c>
      <c r="G6630" s="2">
        <v>0.31</v>
      </c>
      <c r="H6630" s="24">
        <f t="shared" si="206"/>
        <v>1036.1347000000001</v>
      </c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63" t="str">
        <f>IF(AND(DmartSalesData[[#This Row],[sales]]&gt;3000,DmartSalesData[[#This Row],[profit]]&gt;500),"Good","Not Good")</f>
        <v>Good</v>
      </c>
      <c r="R6630" s="73">
        <f>YEAR(DmartSalesData[[#This Row],[order_date]])</f>
        <v>2023</v>
      </c>
      <c r="S6630" s="73"/>
    </row>
    <row r="6631" spans="1:19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 t="str">
        <f>IF(DmartSalesData[[#This Row],[sales]]&gt;4000,"High Category",IF(DmartSalesData[[#This Row],[sales]]&gt;2000,"Medium Category","Low Category"))</f>
        <v>Low Category</v>
      </c>
      <c r="G6631" s="2">
        <v>0.03</v>
      </c>
      <c r="H6631" s="24">
        <f t="shared" si="206"/>
        <v>47.133900000000004</v>
      </c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63" t="str">
        <f>IF(AND(DmartSalesData[[#This Row],[sales]]&gt;3000,DmartSalesData[[#This Row],[profit]]&gt;500),"Good","Not Good")</f>
        <v>Not Good</v>
      </c>
      <c r="R6631" s="73">
        <f>YEAR(DmartSalesData[[#This Row],[order_date]])</f>
        <v>2023</v>
      </c>
      <c r="S6631" s="73"/>
    </row>
    <row r="6632" spans="1:19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 t="str">
        <f>IF(DmartSalesData[[#This Row],[sales]]&gt;4000,"High Category",IF(DmartSalesData[[#This Row],[sales]]&gt;2000,"Medium Category","Low Category"))</f>
        <v>Medium Category</v>
      </c>
      <c r="G6632" s="2">
        <v>0.03</v>
      </c>
      <c r="H6632" s="24">
        <f t="shared" si="206"/>
        <v>66.619500000000002</v>
      </c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63" t="str">
        <f>IF(AND(DmartSalesData[[#This Row],[sales]]&gt;3000,DmartSalesData[[#This Row],[profit]]&gt;500),"Good","Not Good")</f>
        <v>Not Good</v>
      </c>
      <c r="R6632" s="73">
        <f>YEAR(DmartSalesData[[#This Row],[order_date]])</f>
        <v>2023</v>
      </c>
      <c r="S6632" s="73"/>
    </row>
    <row r="6633" spans="1:19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 t="str">
        <f>IF(DmartSalesData[[#This Row],[sales]]&gt;4000,"High Category",IF(DmartSalesData[[#This Row],[sales]]&gt;2000,"Medium Category","Low Category"))</f>
        <v>Medium Category</v>
      </c>
      <c r="G6633" s="2">
        <v>0.47</v>
      </c>
      <c r="H6633" s="24">
        <f t="shared" si="206"/>
        <v>1754.9188999999999</v>
      </c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63" t="str">
        <f>IF(AND(DmartSalesData[[#This Row],[sales]]&gt;3000,DmartSalesData[[#This Row],[profit]]&gt;500),"Good","Not Good")</f>
        <v>Not Good</v>
      </c>
      <c r="R6633" s="73">
        <f>YEAR(DmartSalesData[[#This Row],[order_date]])</f>
        <v>2024</v>
      </c>
      <c r="S6633" s="73"/>
    </row>
    <row r="6634" spans="1:19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 t="str">
        <f>IF(DmartSalesData[[#This Row],[sales]]&gt;4000,"High Category",IF(DmartSalesData[[#This Row],[sales]]&gt;2000,"Medium Category","Low Category"))</f>
        <v>High Category</v>
      </c>
      <c r="G6634" s="2">
        <v>0.36</v>
      </c>
      <c r="H6634" s="24">
        <f t="shared" si="206"/>
        <v>1774.4004</v>
      </c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63" t="str">
        <f>IF(AND(DmartSalesData[[#This Row],[sales]]&gt;3000,DmartSalesData[[#This Row],[profit]]&gt;500),"Good","Not Good")</f>
        <v>Good</v>
      </c>
      <c r="R6634" s="73">
        <f>YEAR(DmartSalesData[[#This Row],[order_date]])</f>
        <v>2024</v>
      </c>
      <c r="S6634" s="73"/>
    </row>
    <row r="6635" spans="1:19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 t="str">
        <f>IF(DmartSalesData[[#This Row],[sales]]&gt;4000,"High Category",IF(DmartSalesData[[#This Row],[sales]]&gt;2000,"Medium Category","Low Category"))</f>
        <v>Low Category</v>
      </c>
      <c r="G6635" s="2">
        <v>0.05</v>
      </c>
      <c r="H6635" s="24">
        <f t="shared" si="206"/>
        <v>13.405000000000001</v>
      </c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63" t="str">
        <f>IF(AND(DmartSalesData[[#This Row],[sales]]&gt;3000,DmartSalesData[[#This Row],[profit]]&gt;500),"Good","Not Good")</f>
        <v>Not Good</v>
      </c>
      <c r="R6635" s="73">
        <f>YEAR(DmartSalesData[[#This Row],[order_date]])</f>
        <v>2023</v>
      </c>
      <c r="S6635" s="73"/>
    </row>
    <row r="6636" spans="1:19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 t="str">
        <f>IF(DmartSalesData[[#This Row],[sales]]&gt;4000,"High Category",IF(DmartSalesData[[#This Row],[sales]]&gt;2000,"Medium Category","Low Category"))</f>
        <v>Low Category</v>
      </c>
      <c r="G6636" s="2">
        <v>0.31</v>
      </c>
      <c r="H6636" s="24">
        <f t="shared" si="206"/>
        <v>95.783799999999999</v>
      </c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63" t="str">
        <f>IF(AND(DmartSalesData[[#This Row],[sales]]&gt;3000,DmartSalesData[[#This Row],[profit]]&gt;500),"Good","Not Good")</f>
        <v>Not Good</v>
      </c>
      <c r="R6636" s="73">
        <f>YEAR(DmartSalesData[[#This Row],[order_date]])</f>
        <v>2023</v>
      </c>
      <c r="S6636" s="73"/>
    </row>
    <row r="6637" spans="1:19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 t="str">
        <f>IF(DmartSalesData[[#This Row],[sales]]&gt;4000,"High Category",IF(DmartSalesData[[#This Row],[sales]]&gt;2000,"Medium Category","Low Category"))</f>
        <v>Medium Category</v>
      </c>
      <c r="G6637" s="2">
        <v>0.21</v>
      </c>
      <c r="H6637" s="24">
        <f t="shared" si="206"/>
        <v>461.49599999999998</v>
      </c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63" t="str">
        <f>IF(AND(DmartSalesData[[#This Row],[sales]]&gt;3000,DmartSalesData[[#This Row],[profit]]&gt;500),"Good","Not Good")</f>
        <v>Not Good</v>
      </c>
      <c r="R6637" s="73">
        <f>YEAR(DmartSalesData[[#This Row],[order_date]])</f>
        <v>2023</v>
      </c>
      <c r="S6637" s="73"/>
    </row>
    <row r="6638" spans="1:19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 t="str">
        <f>IF(DmartSalesData[[#This Row],[sales]]&gt;4000,"High Category",IF(DmartSalesData[[#This Row],[sales]]&gt;2000,"Medium Category","Low Category"))</f>
        <v>Medium Category</v>
      </c>
      <c r="G6638" s="2">
        <v>0.39</v>
      </c>
      <c r="H6638" s="24">
        <f t="shared" si="206"/>
        <v>1299.5385000000001</v>
      </c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63" t="str">
        <f>IF(AND(DmartSalesData[[#This Row],[sales]]&gt;3000,DmartSalesData[[#This Row],[profit]]&gt;500),"Good","Not Good")</f>
        <v>Good</v>
      </c>
      <c r="R6638" s="73">
        <f>YEAR(DmartSalesData[[#This Row],[order_date]])</f>
        <v>2023</v>
      </c>
      <c r="S6638" s="73"/>
    </row>
    <row r="6639" spans="1:19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 t="str">
        <f>IF(DmartSalesData[[#This Row],[sales]]&gt;4000,"High Category",IF(DmartSalesData[[#This Row],[sales]]&gt;2000,"Medium Category","Low Category"))</f>
        <v>Low Category</v>
      </c>
      <c r="G6639" s="2">
        <v>0.14000000000000001</v>
      </c>
      <c r="H6639" s="24">
        <f t="shared" si="206"/>
        <v>279.04660000000001</v>
      </c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63" t="str">
        <f>IF(AND(DmartSalesData[[#This Row],[sales]]&gt;3000,DmartSalesData[[#This Row],[profit]]&gt;500),"Good","Not Good")</f>
        <v>Not Good</v>
      </c>
      <c r="R6639" s="73">
        <f>YEAR(DmartSalesData[[#This Row],[order_date]])</f>
        <v>2024</v>
      </c>
      <c r="S6639" s="73"/>
    </row>
    <row r="6640" spans="1:19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 t="str">
        <f>IF(DmartSalesData[[#This Row],[sales]]&gt;4000,"High Category",IF(DmartSalesData[[#This Row],[sales]]&gt;2000,"Medium Category","Low Category"))</f>
        <v>High Category</v>
      </c>
      <c r="G6640" s="2">
        <v>0.19</v>
      </c>
      <c r="H6640" s="24">
        <f t="shared" si="206"/>
        <v>949.66369999999995</v>
      </c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63" t="str">
        <f>IF(AND(DmartSalesData[[#This Row],[sales]]&gt;3000,DmartSalesData[[#This Row],[profit]]&gt;500),"Good","Not Good")</f>
        <v>Good</v>
      </c>
      <c r="R6640" s="73">
        <f>YEAR(DmartSalesData[[#This Row],[order_date]])</f>
        <v>2024</v>
      </c>
      <c r="S6640" s="73"/>
    </row>
    <row r="6641" spans="1:19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 t="str">
        <f>IF(DmartSalesData[[#This Row],[sales]]&gt;4000,"High Category",IF(DmartSalesData[[#This Row],[sales]]&gt;2000,"Medium Category","Low Category"))</f>
        <v>Low Category</v>
      </c>
      <c r="G6641" s="2">
        <v>0.08</v>
      </c>
      <c r="H6641" s="24">
        <f t="shared" si="206"/>
        <v>84.580799999999996</v>
      </c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63" t="str">
        <f>IF(AND(DmartSalesData[[#This Row],[sales]]&gt;3000,DmartSalesData[[#This Row],[profit]]&gt;500),"Good","Not Good")</f>
        <v>Not Good</v>
      </c>
      <c r="R6641" s="73">
        <f>YEAR(DmartSalesData[[#This Row],[order_date]])</f>
        <v>2024</v>
      </c>
      <c r="S6641" s="73"/>
    </row>
    <row r="6642" spans="1:19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 t="str">
        <f>IF(DmartSalesData[[#This Row],[sales]]&gt;4000,"High Category",IF(DmartSalesData[[#This Row],[sales]]&gt;2000,"Medium Category","Low Category"))</f>
        <v>Low Category</v>
      </c>
      <c r="G6642" s="2">
        <v>0.13</v>
      </c>
      <c r="H6642" s="24">
        <f t="shared" si="206"/>
        <v>18.047900000000002</v>
      </c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63" t="str">
        <f>IF(AND(DmartSalesData[[#This Row],[sales]]&gt;3000,DmartSalesData[[#This Row],[profit]]&gt;500),"Good","Not Good")</f>
        <v>Not Good</v>
      </c>
      <c r="R6642" s="73">
        <f>YEAR(DmartSalesData[[#This Row],[order_date]])</f>
        <v>2024</v>
      </c>
      <c r="S6642" s="73"/>
    </row>
    <row r="6643" spans="1:19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 t="str">
        <f>IF(DmartSalesData[[#This Row],[sales]]&gt;4000,"High Category",IF(DmartSalesData[[#This Row],[sales]]&gt;2000,"Medium Category","Low Category"))</f>
        <v>Low Category</v>
      </c>
      <c r="G6643" s="2">
        <v>0.09</v>
      </c>
      <c r="H6643" s="24">
        <f t="shared" si="206"/>
        <v>92.846700000000013</v>
      </c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63" t="str">
        <f>IF(AND(DmartSalesData[[#This Row],[sales]]&gt;3000,DmartSalesData[[#This Row],[profit]]&gt;500),"Good","Not Good")</f>
        <v>Not Good</v>
      </c>
      <c r="R6643" s="73">
        <f>YEAR(DmartSalesData[[#This Row],[order_date]])</f>
        <v>2024</v>
      </c>
      <c r="S6643" s="73"/>
    </row>
    <row r="6644" spans="1:19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 t="str">
        <f>IF(DmartSalesData[[#This Row],[sales]]&gt;4000,"High Category",IF(DmartSalesData[[#This Row],[sales]]&gt;2000,"Medium Category","Low Category"))</f>
        <v>High Category</v>
      </c>
      <c r="G6644" s="2">
        <v>0.01</v>
      </c>
      <c r="H6644" s="24">
        <f t="shared" si="206"/>
        <v>44.455300000000001</v>
      </c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63" t="str">
        <f>IF(AND(DmartSalesData[[#This Row],[sales]]&gt;3000,DmartSalesData[[#This Row],[profit]]&gt;500),"Good","Not Good")</f>
        <v>Good</v>
      </c>
      <c r="R6644" s="73">
        <f>YEAR(DmartSalesData[[#This Row],[order_date]])</f>
        <v>2024</v>
      </c>
      <c r="S6644" s="73"/>
    </row>
    <row r="6645" spans="1:19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 t="str">
        <f>IF(DmartSalesData[[#This Row],[sales]]&gt;4000,"High Category",IF(DmartSalesData[[#This Row],[sales]]&gt;2000,"Medium Category","Low Category"))</f>
        <v>Low Category</v>
      </c>
      <c r="G6645" s="2">
        <v>0.02</v>
      </c>
      <c r="H6645" s="24">
        <f t="shared" si="206"/>
        <v>16.224600000000002</v>
      </c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63" t="str">
        <f>IF(AND(DmartSalesData[[#This Row],[sales]]&gt;3000,DmartSalesData[[#This Row],[profit]]&gt;500),"Good","Not Good")</f>
        <v>Not Good</v>
      </c>
      <c r="R6645" s="73">
        <f>YEAR(DmartSalesData[[#This Row],[order_date]])</f>
        <v>2023</v>
      </c>
      <c r="S6645" s="73"/>
    </row>
    <row r="6646" spans="1:19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 t="str">
        <f>IF(DmartSalesData[[#This Row],[sales]]&gt;4000,"High Category",IF(DmartSalesData[[#This Row],[sales]]&gt;2000,"Medium Category","Low Category"))</f>
        <v>Medium Category</v>
      </c>
      <c r="G6646" s="2">
        <v>0.42</v>
      </c>
      <c r="H6646" s="24">
        <f t="shared" si="206"/>
        <v>1027.7316000000001</v>
      </c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63" t="str">
        <f>IF(AND(DmartSalesData[[#This Row],[sales]]&gt;3000,DmartSalesData[[#This Row],[profit]]&gt;500),"Good","Not Good")</f>
        <v>Not Good</v>
      </c>
      <c r="R6646" s="73">
        <f>YEAR(DmartSalesData[[#This Row],[order_date]])</f>
        <v>2023</v>
      </c>
      <c r="S6646" s="73"/>
    </row>
    <row r="6647" spans="1:19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 t="str">
        <f>IF(DmartSalesData[[#This Row],[sales]]&gt;4000,"High Category",IF(DmartSalesData[[#This Row],[sales]]&gt;2000,"Medium Category","Low Category"))</f>
        <v>Medium Category</v>
      </c>
      <c r="G6647" s="2">
        <v>0.4</v>
      </c>
      <c r="H6647" s="24">
        <f t="shared" si="206"/>
        <v>861.78</v>
      </c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63" t="str">
        <f>IF(AND(DmartSalesData[[#This Row],[sales]]&gt;3000,DmartSalesData[[#This Row],[profit]]&gt;500),"Good","Not Good")</f>
        <v>Not Good</v>
      </c>
      <c r="R6647" s="73">
        <f>YEAR(DmartSalesData[[#This Row],[order_date]])</f>
        <v>2024</v>
      </c>
      <c r="S6647" s="73"/>
    </row>
    <row r="6648" spans="1:19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 t="str">
        <f>IF(DmartSalesData[[#This Row],[sales]]&gt;4000,"High Category",IF(DmartSalesData[[#This Row],[sales]]&gt;2000,"Medium Category","Low Category"))</f>
        <v>Medium Category</v>
      </c>
      <c r="G6648" s="2">
        <v>7.0000000000000007E-2</v>
      </c>
      <c r="H6648" s="24">
        <f t="shared" si="206"/>
        <v>235.34350000000003</v>
      </c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63" t="str">
        <f>IF(AND(DmartSalesData[[#This Row],[sales]]&gt;3000,DmartSalesData[[#This Row],[profit]]&gt;500),"Good","Not Good")</f>
        <v>Good</v>
      </c>
      <c r="R6648" s="73">
        <f>YEAR(DmartSalesData[[#This Row],[order_date]])</f>
        <v>2024</v>
      </c>
      <c r="S6648" s="73"/>
    </row>
    <row r="6649" spans="1:19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 t="str">
        <f>IF(DmartSalesData[[#This Row],[sales]]&gt;4000,"High Category",IF(DmartSalesData[[#This Row],[sales]]&gt;2000,"Medium Category","Low Category"))</f>
        <v>Low Category</v>
      </c>
      <c r="G6649" s="2">
        <v>0.33</v>
      </c>
      <c r="H6649" s="24">
        <f t="shared" si="206"/>
        <v>121.2816</v>
      </c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63" t="str">
        <f>IF(AND(DmartSalesData[[#This Row],[sales]]&gt;3000,DmartSalesData[[#This Row],[profit]]&gt;500),"Good","Not Good")</f>
        <v>Not Good</v>
      </c>
      <c r="R6649" s="73">
        <f>YEAR(DmartSalesData[[#This Row],[order_date]])</f>
        <v>2023</v>
      </c>
      <c r="S6649" s="73"/>
    </row>
    <row r="6650" spans="1:19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 t="str">
        <f>IF(DmartSalesData[[#This Row],[sales]]&gt;4000,"High Category",IF(DmartSalesData[[#This Row],[sales]]&gt;2000,"Medium Category","Low Category"))</f>
        <v>Medium Category</v>
      </c>
      <c r="G6650" s="2">
        <v>0.37</v>
      </c>
      <c r="H6650" s="24">
        <f t="shared" si="206"/>
        <v>1231.3156000000001</v>
      </c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63" t="str">
        <f>IF(AND(DmartSalesData[[#This Row],[sales]]&gt;3000,DmartSalesData[[#This Row],[profit]]&gt;500),"Good","Not Good")</f>
        <v>Good</v>
      </c>
      <c r="R6650" s="73">
        <f>YEAR(DmartSalesData[[#This Row],[order_date]])</f>
        <v>2024</v>
      </c>
      <c r="S6650" s="73"/>
    </row>
    <row r="6651" spans="1:19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 t="str">
        <f>IF(DmartSalesData[[#This Row],[sales]]&gt;4000,"High Category",IF(DmartSalesData[[#This Row],[sales]]&gt;2000,"Medium Category","Low Category"))</f>
        <v>Low Category</v>
      </c>
      <c r="G6651" s="2">
        <v>0.03</v>
      </c>
      <c r="H6651" s="24">
        <f t="shared" si="206"/>
        <v>55.148399999999995</v>
      </c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63" t="str">
        <f>IF(AND(DmartSalesData[[#This Row],[sales]]&gt;3000,DmartSalesData[[#This Row],[profit]]&gt;500),"Good","Not Good")</f>
        <v>Not Good</v>
      </c>
      <c r="R6651" s="73">
        <f>YEAR(DmartSalesData[[#This Row],[order_date]])</f>
        <v>2024</v>
      </c>
      <c r="S6651" s="73"/>
    </row>
    <row r="6652" spans="1:19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 t="str">
        <f>IF(DmartSalesData[[#This Row],[sales]]&gt;4000,"High Category",IF(DmartSalesData[[#This Row],[sales]]&gt;2000,"Medium Category","Low Category"))</f>
        <v>High Category</v>
      </c>
      <c r="G6652" s="2">
        <v>0.04</v>
      </c>
      <c r="H6652" s="24">
        <f t="shared" si="206"/>
        <v>185.50360000000001</v>
      </c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63" t="str">
        <f>IF(AND(DmartSalesData[[#This Row],[sales]]&gt;3000,DmartSalesData[[#This Row],[profit]]&gt;500),"Good","Not Good")</f>
        <v>Not Good</v>
      </c>
      <c r="R6652" s="73">
        <f>YEAR(DmartSalesData[[#This Row],[order_date]])</f>
        <v>2023</v>
      </c>
      <c r="S6652" s="73"/>
    </row>
    <row r="6653" spans="1:19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 t="str">
        <f>IF(DmartSalesData[[#This Row],[sales]]&gt;4000,"High Category",IF(DmartSalesData[[#This Row],[sales]]&gt;2000,"Medium Category","Low Category"))</f>
        <v>High Category</v>
      </c>
      <c r="G6653" s="2">
        <v>0.28000000000000003</v>
      </c>
      <c r="H6653" s="24">
        <f t="shared" si="206"/>
        <v>1192.6740000000002</v>
      </c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63" t="str">
        <f>IF(AND(DmartSalesData[[#This Row],[sales]]&gt;3000,DmartSalesData[[#This Row],[profit]]&gt;500),"Good","Not Good")</f>
        <v>Good</v>
      </c>
      <c r="R6653" s="73">
        <f>YEAR(DmartSalesData[[#This Row],[order_date]])</f>
        <v>2023</v>
      </c>
      <c r="S6653" s="73"/>
    </row>
    <row r="6654" spans="1:19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 t="str">
        <f>IF(DmartSalesData[[#This Row],[sales]]&gt;4000,"High Category",IF(DmartSalesData[[#This Row],[sales]]&gt;2000,"Medium Category","Low Category"))</f>
        <v>Medium Category</v>
      </c>
      <c r="G6654" s="2">
        <v>0.19</v>
      </c>
      <c r="H6654" s="24">
        <f t="shared" si="206"/>
        <v>390.9402</v>
      </c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63" t="str">
        <f>IF(AND(DmartSalesData[[#This Row],[sales]]&gt;3000,DmartSalesData[[#This Row],[profit]]&gt;500),"Good","Not Good")</f>
        <v>Not Good</v>
      </c>
      <c r="R6654" s="73">
        <f>YEAR(DmartSalesData[[#This Row],[order_date]])</f>
        <v>2023</v>
      </c>
      <c r="S6654" s="73"/>
    </row>
    <row r="6655" spans="1:19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 t="str">
        <f>IF(DmartSalesData[[#This Row],[sales]]&gt;4000,"High Category",IF(DmartSalesData[[#This Row],[sales]]&gt;2000,"Medium Category","Low Category"))</f>
        <v>High Category</v>
      </c>
      <c r="G6655" s="2">
        <v>0.35</v>
      </c>
      <c r="H6655" s="24">
        <f t="shared" si="206"/>
        <v>1737.8094999999998</v>
      </c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63" t="str">
        <f>IF(AND(DmartSalesData[[#This Row],[sales]]&gt;3000,DmartSalesData[[#This Row],[profit]]&gt;500),"Good","Not Good")</f>
        <v>Not Good</v>
      </c>
      <c r="R6655" s="73">
        <f>YEAR(DmartSalesData[[#This Row],[order_date]])</f>
        <v>2024</v>
      </c>
      <c r="S6655" s="73"/>
    </row>
    <row r="6656" spans="1:19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 t="str">
        <f>IF(DmartSalesData[[#This Row],[sales]]&gt;4000,"High Category",IF(DmartSalesData[[#This Row],[sales]]&gt;2000,"Medium Category","Low Category"))</f>
        <v>Low Category</v>
      </c>
      <c r="G6656" s="2">
        <v>0.28000000000000003</v>
      </c>
      <c r="H6656" s="24">
        <f t="shared" si="206"/>
        <v>99.265600000000006</v>
      </c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63" t="str">
        <f>IF(AND(DmartSalesData[[#This Row],[sales]]&gt;3000,DmartSalesData[[#This Row],[profit]]&gt;500),"Good","Not Good")</f>
        <v>Not Good</v>
      </c>
      <c r="R6656" s="73">
        <f>YEAR(DmartSalesData[[#This Row],[order_date]])</f>
        <v>2023</v>
      </c>
      <c r="S6656" s="73"/>
    </row>
    <row r="6657" spans="1:19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 t="str">
        <f>IF(DmartSalesData[[#This Row],[sales]]&gt;4000,"High Category",IF(DmartSalesData[[#This Row],[sales]]&gt;2000,"Medium Category","Low Category"))</f>
        <v>Medium Category</v>
      </c>
      <c r="G6657" s="2">
        <v>0.02</v>
      </c>
      <c r="H6657" s="24">
        <f t="shared" si="206"/>
        <v>79.286000000000001</v>
      </c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63" t="str">
        <f>IF(AND(DmartSalesData[[#This Row],[sales]]&gt;3000,DmartSalesData[[#This Row],[profit]]&gt;500),"Good","Not Good")</f>
        <v>Good</v>
      </c>
      <c r="R6657" s="73">
        <f>YEAR(DmartSalesData[[#This Row],[order_date]])</f>
        <v>2024</v>
      </c>
      <c r="S6657" s="73"/>
    </row>
    <row r="6658" spans="1:19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 t="str">
        <f>IF(DmartSalesData[[#This Row],[sales]]&gt;4000,"High Category",IF(DmartSalesData[[#This Row],[sales]]&gt;2000,"Medium Category","Low Category"))</f>
        <v>Medium Category</v>
      </c>
      <c r="G6658" s="2">
        <v>0.34</v>
      </c>
      <c r="H6658" s="24">
        <f t="shared" ref="H6658:H6721" si="208">E6658*G6658</f>
        <v>756.77200000000016</v>
      </c>
      <c r="I6658" s="2">
        <f t="shared" ref="I6658:I6721" si="209">E6658-H6658</f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63" t="str">
        <f>IF(AND(DmartSalesData[[#This Row],[sales]]&gt;3000,DmartSalesData[[#This Row],[profit]]&gt;500),"Good","Not Good")</f>
        <v>Not Good</v>
      </c>
      <c r="R6658" s="73">
        <f>YEAR(DmartSalesData[[#This Row],[order_date]])</f>
        <v>2024</v>
      </c>
      <c r="S6658" s="73"/>
    </row>
    <row r="6659" spans="1:19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 t="str">
        <f>IF(DmartSalesData[[#This Row],[sales]]&gt;4000,"High Category",IF(DmartSalesData[[#This Row],[sales]]&gt;2000,"Medium Category","Low Category"))</f>
        <v>Medium Category</v>
      </c>
      <c r="G6659" s="2">
        <v>0.1</v>
      </c>
      <c r="H6659" s="24">
        <f t="shared" si="208"/>
        <v>222.32</v>
      </c>
      <c r="I6659" s="2">
        <f t="shared" si="209"/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63" t="str">
        <f>IF(AND(DmartSalesData[[#This Row],[sales]]&gt;3000,DmartSalesData[[#This Row],[profit]]&gt;500),"Good","Not Good")</f>
        <v>Not Good</v>
      </c>
      <c r="R6659" s="73">
        <f>YEAR(DmartSalesData[[#This Row],[order_date]])</f>
        <v>2023</v>
      </c>
      <c r="S6659" s="73"/>
    </row>
    <row r="6660" spans="1:19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 t="str">
        <f>IF(DmartSalesData[[#This Row],[sales]]&gt;4000,"High Category",IF(DmartSalesData[[#This Row],[sales]]&gt;2000,"Medium Category","Low Category"))</f>
        <v>Low Category</v>
      </c>
      <c r="G6660" s="2">
        <v>0.16</v>
      </c>
      <c r="H6660" s="24">
        <f t="shared" si="208"/>
        <v>149.38560000000001</v>
      </c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63" t="str">
        <f>IF(AND(DmartSalesData[[#This Row],[sales]]&gt;3000,DmartSalesData[[#This Row],[profit]]&gt;500),"Good","Not Good")</f>
        <v>Not Good</v>
      </c>
      <c r="R6660" s="73">
        <f>YEAR(DmartSalesData[[#This Row],[order_date]])</f>
        <v>2024</v>
      </c>
      <c r="S6660" s="73"/>
    </row>
    <row r="6661" spans="1:19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 t="str">
        <f>IF(DmartSalesData[[#This Row],[sales]]&gt;4000,"High Category",IF(DmartSalesData[[#This Row],[sales]]&gt;2000,"Medium Category","Low Category"))</f>
        <v>Medium Category</v>
      </c>
      <c r="G6661" s="2">
        <v>0.37</v>
      </c>
      <c r="H6661" s="24">
        <f t="shared" si="208"/>
        <v>970.47669999999994</v>
      </c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63" t="str">
        <f>IF(AND(DmartSalesData[[#This Row],[sales]]&gt;3000,DmartSalesData[[#This Row],[profit]]&gt;500),"Good","Not Good")</f>
        <v>Not Good</v>
      </c>
      <c r="R6661" s="73">
        <f>YEAR(DmartSalesData[[#This Row],[order_date]])</f>
        <v>2024</v>
      </c>
      <c r="S6661" s="73"/>
    </row>
    <row r="6662" spans="1:19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 t="str">
        <f>IF(DmartSalesData[[#This Row],[sales]]&gt;4000,"High Category",IF(DmartSalesData[[#This Row],[sales]]&gt;2000,"Medium Category","Low Category"))</f>
        <v>Low Category</v>
      </c>
      <c r="G6662" s="2">
        <v>0.39</v>
      </c>
      <c r="H6662" s="24">
        <f t="shared" si="208"/>
        <v>200.89680000000001</v>
      </c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63" t="str">
        <f>IF(AND(DmartSalesData[[#This Row],[sales]]&gt;3000,DmartSalesData[[#This Row],[profit]]&gt;500),"Good","Not Good")</f>
        <v>Not Good</v>
      </c>
      <c r="R6662" s="73">
        <f>YEAR(DmartSalesData[[#This Row],[order_date]])</f>
        <v>2023</v>
      </c>
      <c r="S6662" s="73"/>
    </row>
    <row r="6663" spans="1:19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 t="str">
        <f>IF(DmartSalesData[[#This Row],[sales]]&gt;4000,"High Category",IF(DmartSalesData[[#This Row],[sales]]&gt;2000,"Medium Category","Low Category"))</f>
        <v>Medium Category</v>
      </c>
      <c r="G6663" s="2">
        <v>0.17</v>
      </c>
      <c r="H6663" s="24">
        <f t="shared" si="208"/>
        <v>530.60910000000001</v>
      </c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63" t="str">
        <f>IF(AND(DmartSalesData[[#This Row],[sales]]&gt;3000,DmartSalesData[[#This Row],[profit]]&gt;500),"Good","Not Good")</f>
        <v>Good</v>
      </c>
      <c r="R6663" s="73">
        <f>YEAR(DmartSalesData[[#This Row],[order_date]])</f>
        <v>2024</v>
      </c>
      <c r="S6663" s="73"/>
    </row>
    <row r="6664" spans="1:19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 t="str">
        <f>IF(DmartSalesData[[#This Row],[sales]]&gt;4000,"High Category",IF(DmartSalesData[[#This Row],[sales]]&gt;2000,"Medium Category","Low Category"))</f>
        <v>Low Category</v>
      </c>
      <c r="G6664" s="2">
        <v>0.04</v>
      </c>
      <c r="H6664" s="24">
        <f t="shared" si="208"/>
        <v>51.351599999999998</v>
      </c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63" t="str">
        <f>IF(AND(DmartSalesData[[#This Row],[sales]]&gt;3000,DmartSalesData[[#This Row],[profit]]&gt;500),"Good","Not Good")</f>
        <v>Not Good</v>
      </c>
      <c r="R6664" s="73">
        <f>YEAR(DmartSalesData[[#This Row],[order_date]])</f>
        <v>2024</v>
      </c>
      <c r="S6664" s="73"/>
    </row>
    <row r="6665" spans="1:19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 t="str">
        <f>IF(DmartSalesData[[#This Row],[sales]]&gt;4000,"High Category",IF(DmartSalesData[[#This Row],[sales]]&gt;2000,"Medium Category","Low Category"))</f>
        <v>Medium Category</v>
      </c>
      <c r="G6665" s="2">
        <v>0.38</v>
      </c>
      <c r="H6665" s="24">
        <f t="shared" si="208"/>
        <v>1387.6840000000002</v>
      </c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63" t="str">
        <f>IF(AND(DmartSalesData[[#This Row],[sales]]&gt;3000,DmartSalesData[[#This Row],[profit]]&gt;500),"Good","Not Good")</f>
        <v>Good</v>
      </c>
      <c r="R6665" s="73">
        <f>YEAR(DmartSalesData[[#This Row],[order_date]])</f>
        <v>2023</v>
      </c>
      <c r="S6665" s="73"/>
    </row>
    <row r="6666" spans="1:19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 t="str">
        <f>IF(DmartSalesData[[#This Row],[sales]]&gt;4000,"High Category",IF(DmartSalesData[[#This Row],[sales]]&gt;2000,"Medium Category","Low Category"))</f>
        <v>Medium Category</v>
      </c>
      <c r="G6666" s="2">
        <v>0.44</v>
      </c>
      <c r="H6666" s="24">
        <f t="shared" si="208"/>
        <v>1353.4708000000001</v>
      </c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63" t="str">
        <f>IF(AND(DmartSalesData[[#This Row],[sales]]&gt;3000,DmartSalesData[[#This Row],[profit]]&gt;500),"Good","Not Good")</f>
        <v>Not Good</v>
      </c>
      <c r="R6666" s="73">
        <f>YEAR(DmartSalesData[[#This Row],[order_date]])</f>
        <v>2024</v>
      </c>
      <c r="S6666" s="73"/>
    </row>
    <row r="6667" spans="1:19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 t="str">
        <f>IF(DmartSalesData[[#This Row],[sales]]&gt;4000,"High Category",IF(DmartSalesData[[#This Row],[sales]]&gt;2000,"Medium Category","Low Category"))</f>
        <v>Medium Category</v>
      </c>
      <c r="G6667" s="2">
        <v>0.48</v>
      </c>
      <c r="H6667" s="24">
        <f t="shared" si="208"/>
        <v>1803.5424</v>
      </c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63" t="str">
        <f>IF(AND(DmartSalesData[[#This Row],[sales]]&gt;3000,DmartSalesData[[#This Row],[profit]]&gt;500),"Good","Not Good")</f>
        <v>Good</v>
      </c>
      <c r="R6667" s="73">
        <f>YEAR(DmartSalesData[[#This Row],[order_date]])</f>
        <v>2023</v>
      </c>
      <c r="S6667" s="73"/>
    </row>
    <row r="6668" spans="1:19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 t="str">
        <f>IF(DmartSalesData[[#This Row],[sales]]&gt;4000,"High Category",IF(DmartSalesData[[#This Row],[sales]]&gt;2000,"Medium Category","Low Category"))</f>
        <v>Medium Category</v>
      </c>
      <c r="G6668" s="2">
        <v>0.16</v>
      </c>
      <c r="H6668" s="24">
        <f t="shared" si="208"/>
        <v>603.79840000000002</v>
      </c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63" t="str">
        <f>IF(AND(DmartSalesData[[#This Row],[sales]]&gt;3000,DmartSalesData[[#This Row],[profit]]&gt;500),"Good","Not Good")</f>
        <v>Good</v>
      </c>
      <c r="R6668" s="73">
        <f>YEAR(DmartSalesData[[#This Row],[order_date]])</f>
        <v>2023</v>
      </c>
      <c r="S6668" s="73"/>
    </row>
    <row r="6669" spans="1:19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 t="str">
        <f>IF(DmartSalesData[[#This Row],[sales]]&gt;4000,"High Category",IF(DmartSalesData[[#This Row],[sales]]&gt;2000,"Medium Category","Low Category"))</f>
        <v>Low Category</v>
      </c>
      <c r="G6669" s="2">
        <v>0.06</v>
      </c>
      <c r="H6669" s="24">
        <f t="shared" si="208"/>
        <v>63.832199999999993</v>
      </c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63" t="str">
        <f>IF(AND(DmartSalesData[[#This Row],[sales]]&gt;3000,DmartSalesData[[#This Row],[profit]]&gt;500),"Good","Not Good")</f>
        <v>Not Good</v>
      </c>
      <c r="R6669" s="73">
        <f>YEAR(DmartSalesData[[#This Row],[order_date]])</f>
        <v>2024</v>
      </c>
      <c r="S6669" s="73"/>
    </row>
    <row r="6670" spans="1:19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 t="str">
        <f>IF(DmartSalesData[[#This Row],[sales]]&gt;4000,"High Category",IF(DmartSalesData[[#This Row],[sales]]&gt;2000,"Medium Category","Low Category"))</f>
        <v>Low Category</v>
      </c>
      <c r="G6670" s="2">
        <v>0.47</v>
      </c>
      <c r="H6670" s="24">
        <f t="shared" si="208"/>
        <v>48.555700000000002</v>
      </c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63" t="str">
        <f>IF(AND(DmartSalesData[[#This Row],[sales]]&gt;3000,DmartSalesData[[#This Row],[profit]]&gt;500),"Good","Not Good")</f>
        <v>Not Good</v>
      </c>
      <c r="R6670" s="73">
        <f>YEAR(DmartSalesData[[#This Row],[order_date]])</f>
        <v>2023</v>
      </c>
      <c r="S6670" s="73"/>
    </row>
    <row r="6671" spans="1:19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 t="str">
        <f>IF(DmartSalesData[[#This Row],[sales]]&gt;4000,"High Category",IF(DmartSalesData[[#This Row],[sales]]&gt;2000,"Medium Category","Low Category"))</f>
        <v>Low Category</v>
      </c>
      <c r="G6671" s="2">
        <v>0.2</v>
      </c>
      <c r="H6671" s="24">
        <f t="shared" si="208"/>
        <v>378.44600000000003</v>
      </c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63" t="str">
        <f>IF(AND(DmartSalesData[[#This Row],[sales]]&gt;3000,DmartSalesData[[#This Row],[profit]]&gt;500),"Good","Not Good")</f>
        <v>Not Good</v>
      </c>
      <c r="R6671" s="73">
        <f>YEAR(DmartSalesData[[#This Row],[order_date]])</f>
        <v>2023</v>
      </c>
      <c r="S6671" s="73"/>
    </row>
    <row r="6672" spans="1:19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 t="str">
        <f>IF(DmartSalesData[[#This Row],[sales]]&gt;4000,"High Category",IF(DmartSalesData[[#This Row],[sales]]&gt;2000,"Medium Category","Low Category"))</f>
        <v>High Category</v>
      </c>
      <c r="G6672" s="2">
        <v>0.05</v>
      </c>
      <c r="H6672" s="24">
        <f t="shared" si="208"/>
        <v>230.172</v>
      </c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63" t="str">
        <f>IF(AND(DmartSalesData[[#This Row],[sales]]&gt;3000,DmartSalesData[[#This Row],[profit]]&gt;500),"Good","Not Good")</f>
        <v>Good</v>
      </c>
      <c r="R6672" s="73">
        <f>YEAR(DmartSalesData[[#This Row],[order_date]])</f>
        <v>2024</v>
      </c>
      <c r="S6672" s="73"/>
    </row>
    <row r="6673" spans="1:19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 t="str">
        <f>IF(DmartSalesData[[#This Row],[sales]]&gt;4000,"High Category",IF(DmartSalesData[[#This Row],[sales]]&gt;2000,"Medium Category","Low Category"))</f>
        <v>Medium Category</v>
      </c>
      <c r="G6673" s="2">
        <v>0.25</v>
      </c>
      <c r="H6673" s="24">
        <f t="shared" si="208"/>
        <v>732.92750000000001</v>
      </c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63" t="str">
        <f>IF(AND(DmartSalesData[[#This Row],[sales]]&gt;3000,DmartSalesData[[#This Row],[profit]]&gt;500),"Good","Not Good")</f>
        <v>Not Good</v>
      </c>
      <c r="R6673" s="73">
        <f>YEAR(DmartSalesData[[#This Row],[order_date]])</f>
        <v>2023</v>
      </c>
      <c r="S6673" s="73"/>
    </row>
    <row r="6674" spans="1:19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 t="str">
        <f>IF(DmartSalesData[[#This Row],[sales]]&gt;4000,"High Category",IF(DmartSalesData[[#This Row],[sales]]&gt;2000,"Medium Category","Low Category"))</f>
        <v>Medium Category</v>
      </c>
      <c r="G6674" s="2">
        <v>0.1</v>
      </c>
      <c r="H6674" s="24">
        <f t="shared" si="208"/>
        <v>366.47600000000006</v>
      </c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63" t="str">
        <f>IF(AND(DmartSalesData[[#This Row],[sales]]&gt;3000,DmartSalesData[[#This Row],[profit]]&gt;500),"Good","Not Good")</f>
        <v>Good</v>
      </c>
      <c r="R6674" s="73">
        <f>YEAR(DmartSalesData[[#This Row],[order_date]])</f>
        <v>2024</v>
      </c>
      <c r="S6674" s="73"/>
    </row>
    <row r="6675" spans="1:19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 t="str">
        <f>IF(DmartSalesData[[#This Row],[sales]]&gt;4000,"High Category",IF(DmartSalesData[[#This Row],[sales]]&gt;2000,"Medium Category","Low Category"))</f>
        <v>High Category</v>
      </c>
      <c r="G6675" s="2">
        <v>0.18</v>
      </c>
      <c r="H6675" s="24">
        <f t="shared" si="208"/>
        <v>793.78020000000004</v>
      </c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63" t="str">
        <f>IF(AND(DmartSalesData[[#This Row],[sales]]&gt;3000,DmartSalesData[[#This Row],[profit]]&gt;500),"Good","Not Good")</f>
        <v>Good</v>
      </c>
      <c r="R6675" s="73">
        <f>YEAR(DmartSalesData[[#This Row],[order_date]])</f>
        <v>2023</v>
      </c>
      <c r="S6675" s="73"/>
    </row>
    <row r="6676" spans="1:19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 t="str">
        <f>IF(DmartSalesData[[#This Row],[sales]]&gt;4000,"High Category",IF(DmartSalesData[[#This Row],[sales]]&gt;2000,"Medium Category","Low Category"))</f>
        <v>High Category</v>
      </c>
      <c r="G6676" s="2">
        <v>0.16</v>
      </c>
      <c r="H6676" s="24">
        <f t="shared" si="208"/>
        <v>726.35039999999992</v>
      </c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63" t="str">
        <f>IF(AND(DmartSalesData[[#This Row],[sales]]&gt;3000,DmartSalesData[[#This Row],[profit]]&gt;500),"Good","Not Good")</f>
        <v>Not Good</v>
      </c>
      <c r="R6676" s="73">
        <f>YEAR(DmartSalesData[[#This Row],[order_date]])</f>
        <v>2023</v>
      </c>
      <c r="S6676" s="73"/>
    </row>
    <row r="6677" spans="1:19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 t="str">
        <f>IF(DmartSalesData[[#This Row],[sales]]&gt;4000,"High Category",IF(DmartSalesData[[#This Row],[sales]]&gt;2000,"Medium Category","Low Category"))</f>
        <v>Medium Category</v>
      </c>
      <c r="G6677" s="2">
        <v>0.49</v>
      </c>
      <c r="H6677" s="24">
        <f t="shared" si="208"/>
        <v>1319.1877999999999</v>
      </c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63" t="str">
        <f>IF(AND(DmartSalesData[[#This Row],[sales]]&gt;3000,DmartSalesData[[#This Row],[profit]]&gt;500),"Good","Not Good")</f>
        <v>Not Good</v>
      </c>
      <c r="R6677" s="73">
        <f>YEAR(DmartSalesData[[#This Row],[order_date]])</f>
        <v>2023</v>
      </c>
      <c r="S6677" s="73"/>
    </row>
    <row r="6678" spans="1:19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 t="str">
        <f>IF(DmartSalesData[[#This Row],[sales]]&gt;4000,"High Category",IF(DmartSalesData[[#This Row],[sales]]&gt;2000,"Medium Category","Low Category"))</f>
        <v>Medium Category</v>
      </c>
      <c r="G6678" s="2">
        <v>0.32</v>
      </c>
      <c r="H6678" s="24">
        <f t="shared" si="208"/>
        <v>880.19839999999999</v>
      </c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63" t="str">
        <f>IF(AND(DmartSalesData[[#This Row],[sales]]&gt;3000,DmartSalesData[[#This Row],[profit]]&gt;500),"Good","Not Good")</f>
        <v>Not Good</v>
      </c>
      <c r="R6678" s="73">
        <f>YEAR(DmartSalesData[[#This Row],[order_date]])</f>
        <v>2023</v>
      </c>
      <c r="S6678" s="73"/>
    </row>
    <row r="6679" spans="1:19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 t="str">
        <f>IF(DmartSalesData[[#This Row],[sales]]&gt;4000,"High Category",IF(DmartSalesData[[#This Row],[sales]]&gt;2000,"Medium Category","Low Category"))</f>
        <v>High Category</v>
      </c>
      <c r="G6679" s="2">
        <v>0.25</v>
      </c>
      <c r="H6679" s="24">
        <f t="shared" si="208"/>
        <v>1067.4000000000001</v>
      </c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63" t="str">
        <f>IF(AND(DmartSalesData[[#This Row],[sales]]&gt;3000,DmartSalesData[[#This Row],[profit]]&gt;500),"Good","Not Good")</f>
        <v>Good</v>
      </c>
      <c r="R6679" s="73">
        <f>YEAR(DmartSalesData[[#This Row],[order_date]])</f>
        <v>2023</v>
      </c>
      <c r="S6679" s="73"/>
    </row>
    <row r="6680" spans="1:19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 t="str">
        <f>IF(DmartSalesData[[#This Row],[sales]]&gt;4000,"High Category",IF(DmartSalesData[[#This Row],[sales]]&gt;2000,"Medium Category","Low Category"))</f>
        <v>High Category</v>
      </c>
      <c r="G6680" s="2">
        <v>0.26</v>
      </c>
      <c r="H6680" s="24">
        <f t="shared" si="208"/>
        <v>1054.7367999999999</v>
      </c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63" t="str">
        <f>IF(AND(DmartSalesData[[#This Row],[sales]]&gt;3000,DmartSalesData[[#This Row],[profit]]&gt;500),"Good","Not Good")</f>
        <v>Good</v>
      </c>
      <c r="R6680" s="73">
        <f>YEAR(DmartSalesData[[#This Row],[order_date]])</f>
        <v>2023</v>
      </c>
      <c r="S6680" s="73"/>
    </row>
    <row r="6681" spans="1:19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 t="str">
        <f>IF(DmartSalesData[[#This Row],[sales]]&gt;4000,"High Category",IF(DmartSalesData[[#This Row],[sales]]&gt;2000,"Medium Category","Low Category"))</f>
        <v>Medium Category</v>
      </c>
      <c r="G6681" s="2">
        <v>0.3</v>
      </c>
      <c r="H6681" s="24">
        <f t="shared" si="208"/>
        <v>1057.3229999999999</v>
      </c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63" t="str">
        <f>IF(AND(DmartSalesData[[#This Row],[sales]]&gt;3000,DmartSalesData[[#This Row],[profit]]&gt;500),"Good","Not Good")</f>
        <v>Good</v>
      </c>
      <c r="R6681" s="73">
        <f>YEAR(DmartSalesData[[#This Row],[order_date]])</f>
        <v>2023</v>
      </c>
      <c r="S6681" s="73"/>
    </row>
    <row r="6682" spans="1:19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 t="str">
        <f>IF(DmartSalesData[[#This Row],[sales]]&gt;4000,"High Category",IF(DmartSalesData[[#This Row],[sales]]&gt;2000,"Medium Category","Low Category"))</f>
        <v>Medium Category</v>
      </c>
      <c r="G6682" s="2">
        <v>0.44</v>
      </c>
      <c r="H6682" s="24">
        <f t="shared" si="208"/>
        <v>1347.2272</v>
      </c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63" t="str">
        <f>IF(AND(DmartSalesData[[#This Row],[sales]]&gt;3000,DmartSalesData[[#This Row],[profit]]&gt;500),"Good","Not Good")</f>
        <v>Not Good</v>
      </c>
      <c r="R6682" s="73">
        <f>YEAR(DmartSalesData[[#This Row],[order_date]])</f>
        <v>2023</v>
      </c>
      <c r="S6682" s="73"/>
    </row>
    <row r="6683" spans="1:19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 t="str">
        <f>IF(DmartSalesData[[#This Row],[sales]]&gt;4000,"High Category",IF(DmartSalesData[[#This Row],[sales]]&gt;2000,"Medium Category","Low Category"))</f>
        <v>Medium Category</v>
      </c>
      <c r="G6683" s="2">
        <v>7.0000000000000007E-2</v>
      </c>
      <c r="H6683" s="24">
        <f t="shared" si="208"/>
        <v>218.70450000000002</v>
      </c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63" t="str">
        <f>IF(AND(DmartSalesData[[#This Row],[sales]]&gt;3000,DmartSalesData[[#This Row],[profit]]&gt;500),"Good","Not Good")</f>
        <v>Good</v>
      </c>
      <c r="R6683" s="73">
        <f>YEAR(DmartSalesData[[#This Row],[order_date]])</f>
        <v>2024</v>
      </c>
      <c r="S6683" s="73"/>
    </row>
    <row r="6684" spans="1:19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 t="str">
        <f>IF(DmartSalesData[[#This Row],[sales]]&gt;4000,"High Category",IF(DmartSalesData[[#This Row],[sales]]&gt;2000,"Medium Category","Low Category"))</f>
        <v>Low Category</v>
      </c>
      <c r="G6684" s="2">
        <v>0.3</v>
      </c>
      <c r="H6684" s="24">
        <f t="shared" si="208"/>
        <v>563.48099999999999</v>
      </c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63" t="str">
        <f>IF(AND(DmartSalesData[[#This Row],[sales]]&gt;3000,DmartSalesData[[#This Row],[profit]]&gt;500),"Good","Not Good")</f>
        <v>Not Good</v>
      </c>
      <c r="R6684" s="73">
        <f>YEAR(DmartSalesData[[#This Row],[order_date]])</f>
        <v>2023</v>
      </c>
      <c r="S6684" s="73"/>
    </row>
    <row r="6685" spans="1:19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 t="str">
        <f>IF(DmartSalesData[[#This Row],[sales]]&gt;4000,"High Category",IF(DmartSalesData[[#This Row],[sales]]&gt;2000,"Medium Category","Low Category"))</f>
        <v>High Category</v>
      </c>
      <c r="G6685" s="2">
        <v>0.16</v>
      </c>
      <c r="H6685" s="24">
        <f t="shared" si="208"/>
        <v>675.28</v>
      </c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63" t="str">
        <f>IF(AND(DmartSalesData[[#This Row],[sales]]&gt;3000,DmartSalesData[[#This Row],[profit]]&gt;500),"Good","Not Good")</f>
        <v>Not Good</v>
      </c>
      <c r="R6685" s="73">
        <f>YEAR(DmartSalesData[[#This Row],[order_date]])</f>
        <v>2024</v>
      </c>
      <c r="S6685" s="73"/>
    </row>
    <row r="6686" spans="1:19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 t="str">
        <f>IF(DmartSalesData[[#This Row],[sales]]&gt;4000,"High Category",IF(DmartSalesData[[#This Row],[sales]]&gt;2000,"Medium Category","Low Category"))</f>
        <v>Medium Category</v>
      </c>
      <c r="G6686" s="2">
        <v>0.28999999999999998</v>
      </c>
      <c r="H6686" s="24">
        <f t="shared" si="208"/>
        <v>906.86479999999995</v>
      </c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63" t="str">
        <f>IF(AND(DmartSalesData[[#This Row],[sales]]&gt;3000,DmartSalesData[[#This Row],[profit]]&gt;500),"Good","Not Good")</f>
        <v>Not Good</v>
      </c>
      <c r="R6686" s="73">
        <f>YEAR(DmartSalesData[[#This Row],[order_date]])</f>
        <v>2023</v>
      </c>
      <c r="S6686" s="73"/>
    </row>
    <row r="6687" spans="1:19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 t="str">
        <f>IF(DmartSalesData[[#This Row],[sales]]&gt;4000,"High Category",IF(DmartSalesData[[#This Row],[sales]]&gt;2000,"Medium Category","Low Category"))</f>
        <v>Low Category</v>
      </c>
      <c r="G6687" s="2">
        <v>0.26</v>
      </c>
      <c r="H6687" s="24">
        <f t="shared" si="208"/>
        <v>310.77539999999999</v>
      </c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63" t="str">
        <f>IF(AND(DmartSalesData[[#This Row],[sales]]&gt;3000,DmartSalesData[[#This Row],[profit]]&gt;500),"Good","Not Good")</f>
        <v>Not Good</v>
      </c>
      <c r="R6687" s="73">
        <f>YEAR(DmartSalesData[[#This Row],[order_date]])</f>
        <v>2024</v>
      </c>
      <c r="S6687" s="73"/>
    </row>
    <row r="6688" spans="1:19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 t="str">
        <f>IF(DmartSalesData[[#This Row],[sales]]&gt;4000,"High Category",IF(DmartSalesData[[#This Row],[sales]]&gt;2000,"Medium Category","Low Category"))</f>
        <v>Low Category</v>
      </c>
      <c r="G6688" s="2">
        <v>0.01</v>
      </c>
      <c r="H6688" s="24">
        <f t="shared" si="208"/>
        <v>12.7523</v>
      </c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63" t="str">
        <f>IF(AND(DmartSalesData[[#This Row],[sales]]&gt;3000,DmartSalesData[[#This Row],[profit]]&gt;500),"Good","Not Good")</f>
        <v>Not Good</v>
      </c>
      <c r="R6688" s="73">
        <f>YEAR(DmartSalesData[[#This Row],[order_date]])</f>
        <v>2024</v>
      </c>
      <c r="S6688" s="73"/>
    </row>
    <row r="6689" spans="1:19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 t="str">
        <f>IF(DmartSalesData[[#This Row],[sales]]&gt;4000,"High Category",IF(DmartSalesData[[#This Row],[sales]]&gt;2000,"Medium Category","Low Category"))</f>
        <v>High Category</v>
      </c>
      <c r="G6689" s="2">
        <v>0.28999999999999998</v>
      </c>
      <c r="H6689" s="24">
        <f t="shared" si="208"/>
        <v>1253.3365000000001</v>
      </c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63" t="str">
        <f>IF(AND(DmartSalesData[[#This Row],[sales]]&gt;3000,DmartSalesData[[#This Row],[profit]]&gt;500),"Good","Not Good")</f>
        <v>Good</v>
      </c>
      <c r="R6689" s="73">
        <f>YEAR(DmartSalesData[[#This Row],[order_date]])</f>
        <v>2023</v>
      </c>
      <c r="S6689" s="73"/>
    </row>
    <row r="6690" spans="1:19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 t="str">
        <f>IF(DmartSalesData[[#This Row],[sales]]&gt;4000,"High Category",IF(DmartSalesData[[#This Row],[sales]]&gt;2000,"Medium Category","Low Category"))</f>
        <v>Medium Category</v>
      </c>
      <c r="G6690" s="2">
        <v>0.35</v>
      </c>
      <c r="H6690" s="24">
        <f t="shared" si="208"/>
        <v>1108.0894999999998</v>
      </c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63" t="str">
        <f>IF(AND(DmartSalesData[[#This Row],[sales]]&gt;3000,DmartSalesData[[#This Row],[profit]]&gt;500),"Good","Not Good")</f>
        <v>Not Good</v>
      </c>
      <c r="R6690" s="73">
        <f>YEAR(DmartSalesData[[#This Row],[order_date]])</f>
        <v>2024</v>
      </c>
      <c r="S6690" s="73"/>
    </row>
    <row r="6691" spans="1:19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 t="str">
        <f>IF(DmartSalesData[[#This Row],[sales]]&gt;4000,"High Category",IF(DmartSalesData[[#This Row],[sales]]&gt;2000,"Medium Category","Low Category"))</f>
        <v>Medium Category</v>
      </c>
      <c r="G6691" s="2">
        <v>0.12</v>
      </c>
      <c r="H6691" s="24">
        <f t="shared" si="208"/>
        <v>246.43799999999999</v>
      </c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63" t="str">
        <f>IF(AND(DmartSalesData[[#This Row],[sales]]&gt;3000,DmartSalesData[[#This Row],[profit]]&gt;500),"Good","Not Good")</f>
        <v>Not Good</v>
      </c>
      <c r="R6691" s="73">
        <f>YEAR(DmartSalesData[[#This Row],[order_date]])</f>
        <v>2023</v>
      </c>
      <c r="S6691" s="73"/>
    </row>
    <row r="6692" spans="1:19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 t="str">
        <f>IF(DmartSalesData[[#This Row],[sales]]&gt;4000,"High Category",IF(DmartSalesData[[#This Row],[sales]]&gt;2000,"Medium Category","Low Category"))</f>
        <v>Low Category</v>
      </c>
      <c r="G6692" s="2">
        <v>0.05</v>
      </c>
      <c r="H6692" s="24">
        <f t="shared" si="208"/>
        <v>50.839500000000001</v>
      </c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63" t="str">
        <f>IF(AND(DmartSalesData[[#This Row],[sales]]&gt;3000,DmartSalesData[[#This Row],[profit]]&gt;500),"Good","Not Good")</f>
        <v>Not Good</v>
      </c>
      <c r="R6692" s="73">
        <f>YEAR(DmartSalesData[[#This Row],[order_date]])</f>
        <v>2024</v>
      </c>
      <c r="S6692" s="73"/>
    </row>
    <row r="6693" spans="1:19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 t="str">
        <f>IF(DmartSalesData[[#This Row],[sales]]&gt;4000,"High Category",IF(DmartSalesData[[#This Row],[sales]]&gt;2000,"Medium Category","Low Category"))</f>
        <v>Medium Category</v>
      </c>
      <c r="G6693" s="2">
        <v>0.11</v>
      </c>
      <c r="H6693" s="24">
        <f t="shared" si="208"/>
        <v>339.90659999999997</v>
      </c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63" t="str">
        <f>IF(AND(DmartSalesData[[#This Row],[sales]]&gt;3000,DmartSalesData[[#This Row],[profit]]&gt;500),"Good","Not Good")</f>
        <v>Good</v>
      </c>
      <c r="R6693" s="73">
        <f>YEAR(DmartSalesData[[#This Row],[order_date]])</f>
        <v>2024</v>
      </c>
      <c r="S6693" s="73"/>
    </row>
    <row r="6694" spans="1:19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 t="str">
        <f>IF(DmartSalesData[[#This Row],[sales]]&gt;4000,"High Category",IF(DmartSalesData[[#This Row],[sales]]&gt;2000,"Medium Category","Low Category"))</f>
        <v>Low Category</v>
      </c>
      <c r="G6694" s="2">
        <v>0.32</v>
      </c>
      <c r="H6694" s="24">
        <f t="shared" si="208"/>
        <v>320.9984</v>
      </c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63" t="str">
        <f>IF(AND(DmartSalesData[[#This Row],[sales]]&gt;3000,DmartSalesData[[#This Row],[profit]]&gt;500),"Good","Not Good")</f>
        <v>Not Good</v>
      </c>
      <c r="R6694" s="73">
        <f>YEAR(DmartSalesData[[#This Row],[order_date]])</f>
        <v>2024</v>
      </c>
      <c r="S6694" s="73"/>
    </row>
    <row r="6695" spans="1:19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 t="str">
        <f>IF(DmartSalesData[[#This Row],[sales]]&gt;4000,"High Category",IF(DmartSalesData[[#This Row],[sales]]&gt;2000,"Medium Category","Low Category"))</f>
        <v>Medium Category</v>
      </c>
      <c r="G6695" s="2">
        <v>0.23</v>
      </c>
      <c r="H6695" s="24">
        <f t="shared" si="208"/>
        <v>552.87860000000001</v>
      </c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63" t="str">
        <f>IF(AND(DmartSalesData[[#This Row],[sales]]&gt;3000,DmartSalesData[[#This Row],[profit]]&gt;500),"Good","Not Good")</f>
        <v>Not Good</v>
      </c>
      <c r="R6695" s="73">
        <f>YEAR(DmartSalesData[[#This Row],[order_date]])</f>
        <v>2024</v>
      </c>
      <c r="S6695" s="73"/>
    </row>
    <row r="6696" spans="1:19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 t="str">
        <f>IF(DmartSalesData[[#This Row],[sales]]&gt;4000,"High Category",IF(DmartSalesData[[#This Row],[sales]]&gt;2000,"Medium Category","Low Category"))</f>
        <v>Medium Category</v>
      </c>
      <c r="G6696" s="2">
        <v>0.43</v>
      </c>
      <c r="H6696" s="24">
        <f t="shared" si="208"/>
        <v>1470.5140000000001</v>
      </c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63" t="str">
        <f>IF(AND(DmartSalesData[[#This Row],[sales]]&gt;3000,DmartSalesData[[#This Row],[profit]]&gt;500),"Good","Not Good")</f>
        <v>Good</v>
      </c>
      <c r="R6696" s="73">
        <f>YEAR(DmartSalesData[[#This Row],[order_date]])</f>
        <v>2024</v>
      </c>
      <c r="S6696" s="73"/>
    </row>
    <row r="6697" spans="1:19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 t="str">
        <f>IF(DmartSalesData[[#This Row],[sales]]&gt;4000,"High Category",IF(DmartSalesData[[#This Row],[sales]]&gt;2000,"Medium Category","Low Category"))</f>
        <v>Medium Category</v>
      </c>
      <c r="G6697" s="2">
        <v>0.14000000000000001</v>
      </c>
      <c r="H6697" s="24">
        <f t="shared" si="208"/>
        <v>401.87560000000002</v>
      </c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63" t="str">
        <f>IF(AND(DmartSalesData[[#This Row],[sales]]&gt;3000,DmartSalesData[[#This Row],[profit]]&gt;500),"Good","Not Good")</f>
        <v>Not Good</v>
      </c>
      <c r="R6697" s="73">
        <f>YEAR(DmartSalesData[[#This Row],[order_date]])</f>
        <v>2023</v>
      </c>
      <c r="S6697" s="73"/>
    </row>
    <row r="6698" spans="1:19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 t="str">
        <f>IF(DmartSalesData[[#This Row],[sales]]&gt;4000,"High Category",IF(DmartSalesData[[#This Row],[sales]]&gt;2000,"Medium Category","Low Category"))</f>
        <v>High Category</v>
      </c>
      <c r="G6698" s="2">
        <v>0.18</v>
      </c>
      <c r="H6698" s="24">
        <f t="shared" si="208"/>
        <v>831.29219999999998</v>
      </c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63" t="str">
        <f>IF(AND(DmartSalesData[[#This Row],[sales]]&gt;3000,DmartSalesData[[#This Row],[profit]]&gt;500),"Good","Not Good")</f>
        <v>Good</v>
      </c>
      <c r="R6698" s="73">
        <f>YEAR(DmartSalesData[[#This Row],[order_date]])</f>
        <v>2023</v>
      </c>
      <c r="S6698" s="73"/>
    </row>
    <row r="6699" spans="1:19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 t="str">
        <f>IF(DmartSalesData[[#This Row],[sales]]&gt;4000,"High Category",IF(DmartSalesData[[#This Row],[sales]]&gt;2000,"Medium Category","Low Category"))</f>
        <v>Low Category</v>
      </c>
      <c r="G6699" s="2">
        <v>0.26</v>
      </c>
      <c r="H6699" s="24">
        <f t="shared" si="208"/>
        <v>76.603800000000007</v>
      </c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63" t="str">
        <f>IF(AND(DmartSalesData[[#This Row],[sales]]&gt;3000,DmartSalesData[[#This Row],[profit]]&gt;500),"Good","Not Good")</f>
        <v>Not Good</v>
      </c>
      <c r="R6699" s="73">
        <f>YEAR(DmartSalesData[[#This Row],[order_date]])</f>
        <v>2024</v>
      </c>
      <c r="S6699" s="73"/>
    </row>
    <row r="6700" spans="1:19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 t="str">
        <f>IF(DmartSalesData[[#This Row],[sales]]&gt;4000,"High Category",IF(DmartSalesData[[#This Row],[sales]]&gt;2000,"Medium Category","Low Category"))</f>
        <v>Low Category</v>
      </c>
      <c r="G6700" s="2">
        <v>0.23</v>
      </c>
      <c r="H6700" s="24">
        <f t="shared" si="208"/>
        <v>338.32769999999999</v>
      </c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63" t="str">
        <f>IF(AND(DmartSalesData[[#This Row],[sales]]&gt;3000,DmartSalesData[[#This Row],[profit]]&gt;500),"Good","Not Good")</f>
        <v>Not Good</v>
      </c>
      <c r="R6700" s="73">
        <f>YEAR(DmartSalesData[[#This Row],[order_date]])</f>
        <v>2023</v>
      </c>
      <c r="S6700" s="73"/>
    </row>
    <row r="6701" spans="1:19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 t="str">
        <f>IF(DmartSalesData[[#This Row],[sales]]&gt;4000,"High Category",IF(DmartSalesData[[#This Row],[sales]]&gt;2000,"Medium Category","Low Category"))</f>
        <v>Low Category</v>
      </c>
      <c r="G6701" s="2">
        <v>0.27</v>
      </c>
      <c r="H6701" s="24">
        <f t="shared" si="208"/>
        <v>102.52440000000001</v>
      </c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63" t="str">
        <f>IF(AND(DmartSalesData[[#This Row],[sales]]&gt;3000,DmartSalesData[[#This Row],[profit]]&gt;500),"Good","Not Good")</f>
        <v>Not Good</v>
      </c>
      <c r="R6701" s="73">
        <f>YEAR(DmartSalesData[[#This Row],[order_date]])</f>
        <v>2023</v>
      </c>
      <c r="S6701" s="73"/>
    </row>
    <row r="6702" spans="1:19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 t="str">
        <f>IF(DmartSalesData[[#This Row],[sales]]&gt;4000,"High Category",IF(DmartSalesData[[#This Row],[sales]]&gt;2000,"Medium Category","Low Category"))</f>
        <v>Low Category</v>
      </c>
      <c r="G6702" s="2">
        <v>0.16</v>
      </c>
      <c r="H6702" s="24">
        <f t="shared" si="208"/>
        <v>168.56960000000001</v>
      </c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63" t="str">
        <f>IF(AND(DmartSalesData[[#This Row],[sales]]&gt;3000,DmartSalesData[[#This Row],[profit]]&gt;500),"Good","Not Good")</f>
        <v>Not Good</v>
      </c>
      <c r="R6702" s="73">
        <f>YEAR(DmartSalesData[[#This Row],[order_date]])</f>
        <v>2023</v>
      </c>
      <c r="S6702" s="73"/>
    </row>
    <row r="6703" spans="1:19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 t="str">
        <f>IF(DmartSalesData[[#This Row],[sales]]&gt;4000,"High Category",IF(DmartSalesData[[#This Row],[sales]]&gt;2000,"Medium Category","Low Category"))</f>
        <v>Low Category</v>
      </c>
      <c r="G6703" s="2">
        <v>0.08</v>
      </c>
      <c r="H6703" s="24">
        <f t="shared" si="208"/>
        <v>56.601599999999998</v>
      </c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63" t="str">
        <f>IF(AND(DmartSalesData[[#This Row],[sales]]&gt;3000,DmartSalesData[[#This Row],[profit]]&gt;500),"Good","Not Good")</f>
        <v>Not Good</v>
      </c>
      <c r="R6703" s="73">
        <f>YEAR(DmartSalesData[[#This Row],[order_date]])</f>
        <v>2023</v>
      </c>
      <c r="S6703" s="73"/>
    </row>
    <row r="6704" spans="1:19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 t="str">
        <f>IF(DmartSalesData[[#This Row],[sales]]&gt;4000,"High Category",IF(DmartSalesData[[#This Row],[sales]]&gt;2000,"Medium Category","Low Category"))</f>
        <v>Medium Category</v>
      </c>
      <c r="G6704" s="2">
        <v>0.4</v>
      </c>
      <c r="H6704" s="24">
        <f t="shared" si="208"/>
        <v>1476.0160000000001</v>
      </c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63" t="str">
        <f>IF(AND(DmartSalesData[[#This Row],[sales]]&gt;3000,DmartSalesData[[#This Row],[profit]]&gt;500),"Good","Not Good")</f>
        <v>Not Good</v>
      </c>
      <c r="R6704" s="73">
        <f>YEAR(DmartSalesData[[#This Row],[order_date]])</f>
        <v>2024</v>
      </c>
      <c r="S6704" s="73"/>
    </row>
    <row r="6705" spans="1:19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 t="str">
        <f>IF(DmartSalesData[[#This Row],[sales]]&gt;4000,"High Category",IF(DmartSalesData[[#This Row],[sales]]&gt;2000,"Medium Category","Low Category"))</f>
        <v>Low Category</v>
      </c>
      <c r="G6705" s="2">
        <v>0.02</v>
      </c>
      <c r="H6705" s="24">
        <f t="shared" si="208"/>
        <v>38.198799999999999</v>
      </c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63" t="str">
        <f>IF(AND(DmartSalesData[[#This Row],[sales]]&gt;3000,DmartSalesData[[#This Row],[profit]]&gt;500),"Good","Not Good")</f>
        <v>Not Good</v>
      </c>
      <c r="R6705" s="73">
        <f>YEAR(DmartSalesData[[#This Row],[order_date]])</f>
        <v>2023</v>
      </c>
      <c r="S6705" s="73"/>
    </row>
    <row r="6706" spans="1:19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 t="str">
        <f>IF(DmartSalesData[[#This Row],[sales]]&gt;4000,"High Category",IF(DmartSalesData[[#This Row],[sales]]&gt;2000,"Medium Category","Low Category"))</f>
        <v>High Category</v>
      </c>
      <c r="G6706" s="2">
        <v>0.18</v>
      </c>
      <c r="H6706" s="24">
        <f t="shared" si="208"/>
        <v>833.88959999999997</v>
      </c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63" t="str">
        <f>IF(AND(DmartSalesData[[#This Row],[sales]]&gt;3000,DmartSalesData[[#This Row],[profit]]&gt;500),"Good","Not Good")</f>
        <v>Good</v>
      </c>
      <c r="R6706" s="73">
        <f>YEAR(DmartSalesData[[#This Row],[order_date]])</f>
        <v>2023</v>
      </c>
      <c r="S6706" s="73"/>
    </row>
    <row r="6707" spans="1:19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 t="str">
        <f>IF(DmartSalesData[[#This Row],[sales]]&gt;4000,"High Category",IF(DmartSalesData[[#This Row],[sales]]&gt;2000,"Medium Category","Low Category"))</f>
        <v>Low Category</v>
      </c>
      <c r="G6707" s="2">
        <v>0.04</v>
      </c>
      <c r="H6707" s="24">
        <f t="shared" si="208"/>
        <v>8.5820000000000007</v>
      </c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63" t="str">
        <f>IF(AND(DmartSalesData[[#This Row],[sales]]&gt;3000,DmartSalesData[[#This Row],[profit]]&gt;500),"Good","Not Good")</f>
        <v>Not Good</v>
      </c>
      <c r="R6707" s="73">
        <f>YEAR(DmartSalesData[[#This Row],[order_date]])</f>
        <v>2024</v>
      </c>
      <c r="S6707" s="73"/>
    </row>
    <row r="6708" spans="1:19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 t="str">
        <f>IF(DmartSalesData[[#This Row],[sales]]&gt;4000,"High Category",IF(DmartSalesData[[#This Row],[sales]]&gt;2000,"Medium Category","Low Category"))</f>
        <v>Medium Category</v>
      </c>
      <c r="G6708" s="2">
        <v>0.37</v>
      </c>
      <c r="H6708" s="24">
        <f t="shared" si="208"/>
        <v>1220.7520999999999</v>
      </c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63" t="str">
        <f>IF(AND(DmartSalesData[[#This Row],[sales]]&gt;3000,DmartSalesData[[#This Row],[profit]]&gt;500),"Good","Not Good")</f>
        <v>Good</v>
      </c>
      <c r="R6708" s="73">
        <f>YEAR(DmartSalesData[[#This Row],[order_date]])</f>
        <v>2023</v>
      </c>
      <c r="S6708" s="73"/>
    </row>
    <row r="6709" spans="1:19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 t="str">
        <f>IF(DmartSalesData[[#This Row],[sales]]&gt;4000,"High Category",IF(DmartSalesData[[#This Row],[sales]]&gt;2000,"Medium Category","Low Category"))</f>
        <v>High Category</v>
      </c>
      <c r="G6709" s="2">
        <v>0.18</v>
      </c>
      <c r="H6709" s="24">
        <f t="shared" si="208"/>
        <v>874.02059999999994</v>
      </c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63" t="str">
        <f>IF(AND(DmartSalesData[[#This Row],[sales]]&gt;3000,DmartSalesData[[#This Row],[profit]]&gt;500),"Good","Not Good")</f>
        <v>Good</v>
      </c>
      <c r="R6709" s="73">
        <f>YEAR(DmartSalesData[[#This Row],[order_date]])</f>
        <v>2023</v>
      </c>
      <c r="S6709" s="73"/>
    </row>
    <row r="6710" spans="1:19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 t="str">
        <f>IF(DmartSalesData[[#This Row],[sales]]&gt;4000,"High Category",IF(DmartSalesData[[#This Row],[sales]]&gt;2000,"Medium Category","Low Category"))</f>
        <v>Low Category</v>
      </c>
      <c r="G6710" s="2">
        <v>0.02</v>
      </c>
      <c r="H6710" s="24">
        <f t="shared" si="208"/>
        <v>19.232200000000002</v>
      </c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63" t="str">
        <f>IF(AND(DmartSalesData[[#This Row],[sales]]&gt;3000,DmartSalesData[[#This Row],[profit]]&gt;500),"Good","Not Good")</f>
        <v>Not Good</v>
      </c>
      <c r="R6710" s="73">
        <f>YEAR(DmartSalesData[[#This Row],[order_date]])</f>
        <v>2024</v>
      </c>
      <c r="S6710" s="73"/>
    </row>
    <row r="6711" spans="1:19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 t="str">
        <f>IF(DmartSalesData[[#This Row],[sales]]&gt;4000,"High Category",IF(DmartSalesData[[#This Row],[sales]]&gt;2000,"Medium Category","Low Category"))</f>
        <v>Medium Category</v>
      </c>
      <c r="G6711" s="2">
        <v>0.04</v>
      </c>
      <c r="H6711" s="24">
        <f t="shared" si="208"/>
        <v>90.716800000000006</v>
      </c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63" t="str">
        <f>IF(AND(DmartSalesData[[#This Row],[sales]]&gt;3000,DmartSalesData[[#This Row],[profit]]&gt;500),"Good","Not Good")</f>
        <v>Not Good</v>
      </c>
      <c r="R6711" s="73">
        <f>YEAR(DmartSalesData[[#This Row],[order_date]])</f>
        <v>2023</v>
      </c>
      <c r="S6711" s="73"/>
    </row>
    <row r="6712" spans="1:19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 t="str">
        <f>IF(DmartSalesData[[#This Row],[sales]]&gt;4000,"High Category",IF(DmartSalesData[[#This Row],[sales]]&gt;2000,"Medium Category","Low Category"))</f>
        <v>Medium Category</v>
      </c>
      <c r="G6712" s="2">
        <v>0.1</v>
      </c>
      <c r="H6712" s="24">
        <f t="shared" si="208"/>
        <v>353.92600000000004</v>
      </c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63" t="str">
        <f>IF(AND(DmartSalesData[[#This Row],[sales]]&gt;3000,DmartSalesData[[#This Row],[profit]]&gt;500),"Good","Not Good")</f>
        <v>Good</v>
      </c>
      <c r="R6712" s="73">
        <f>YEAR(DmartSalesData[[#This Row],[order_date]])</f>
        <v>2023</v>
      </c>
      <c r="S6712" s="73"/>
    </row>
    <row r="6713" spans="1:19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 t="str">
        <f>IF(DmartSalesData[[#This Row],[sales]]&gt;4000,"High Category",IF(DmartSalesData[[#This Row],[sales]]&gt;2000,"Medium Category","Low Category"))</f>
        <v>Medium Category</v>
      </c>
      <c r="G6713" s="2">
        <v>0.39</v>
      </c>
      <c r="H6713" s="24">
        <f t="shared" si="208"/>
        <v>1248.9282000000001</v>
      </c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63" t="str">
        <f>IF(AND(DmartSalesData[[#This Row],[sales]]&gt;3000,DmartSalesData[[#This Row],[profit]]&gt;500),"Good","Not Good")</f>
        <v>Good</v>
      </c>
      <c r="R6713" s="73">
        <f>YEAR(DmartSalesData[[#This Row],[order_date]])</f>
        <v>2023</v>
      </c>
      <c r="S6713" s="73"/>
    </row>
    <row r="6714" spans="1:19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 t="str">
        <f>IF(DmartSalesData[[#This Row],[sales]]&gt;4000,"High Category",IF(DmartSalesData[[#This Row],[sales]]&gt;2000,"Medium Category","Low Category"))</f>
        <v>Medium Category</v>
      </c>
      <c r="G6714" s="2">
        <v>0.4</v>
      </c>
      <c r="H6714" s="24">
        <f t="shared" si="208"/>
        <v>1149.412</v>
      </c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63" t="str">
        <f>IF(AND(DmartSalesData[[#This Row],[sales]]&gt;3000,DmartSalesData[[#This Row],[profit]]&gt;500),"Good","Not Good")</f>
        <v>Not Good</v>
      </c>
      <c r="R6714" s="73">
        <f>YEAR(DmartSalesData[[#This Row],[order_date]])</f>
        <v>2023</v>
      </c>
      <c r="S6714" s="73"/>
    </row>
    <row r="6715" spans="1:19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 t="str">
        <f>IF(DmartSalesData[[#This Row],[sales]]&gt;4000,"High Category",IF(DmartSalesData[[#This Row],[sales]]&gt;2000,"Medium Category","Low Category"))</f>
        <v>Low Category</v>
      </c>
      <c r="G6715" s="2">
        <v>0.5</v>
      </c>
      <c r="H6715" s="24">
        <f t="shared" si="208"/>
        <v>850.55499999999995</v>
      </c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63" t="str">
        <f>IF(AND(DmartSalesData[[#This Row],[sales]]&gt;3000,DmartSalesData[[#This Row],[profit]]&gt;500),"Good","Not Good")</f>
        <v>Not Good</v>
      </c>
      <c r="R6715" s="73">
        <f>YEAR(DmartSalesData[[#This Row],[order_date]])</f>
        <v>2023</v>
      </c>
      <c r="S6715" s="73"/>
    </row>
    <row r="6716" spans="1:19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 t="str">
        <f>IF(DmartSalesData[[#This Row],[sales]]&gt;4000,"High Category",IF(DmartSalesData[[#This Row],[sales]]&gt;2000,"Medium Category","Low Category"))</f>
        <v>Medium Category</v>
      </c>
      <c r="G6716" s="2">
        <v>0.12</v>
      </c>
      <c r="H6716" s="24">
        <f t="shared" si="208"/>
        <v>440.18159999999995</v>
      </c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63" t="str">
        <f>IF(AND(DmartSalesData[[#This Row],[sales]]&gt;3000,DmartSalesData[[#This Row],[profit]]&gt;500),"Good","Not Good")</f>
        <v>Good</v>
      </c>
      <c r="R6716" s="73">
        <f>YEAR(DmartSalesData[[#This Row],[order_date]])</f>
        <v>2024</v>
      </c>
      <c r="S6716" s="73"/>
    </row>
    <row r="6717" spans="1:19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 t="str">
        <f>IF(DmartSalesData[[#This Row],[sales]]&gt;4000,"High Category",IF(DmartSalesData[[#This Row],[sales]]&gt;2000,"Medium Category","Low Category"))</f>
        <v>Medium Category</v>
      </c>
      <c r="G6717" s="2">
        <v>0.03</v>
      </c>
      <c r="H6717" s="24">
        <f t="shared" si="208"/>
        <v>99.028499999999994</v>
      </c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63" t="str">
        <f>IF(AND(DmartSalesData[[#This Row],[sales]]&gt;3000,DmartSalesData[[#This Row],[profit]]&gt;500),"Good","Not Good")</f>
        <v>Not Good</v>
      </c>
      <c r="R6717" s="73">
        <f>YEAR(DmartSalesData[[#This Row],[order_date]])</f>
        <v>2024</v>
      </c>
      <c r="S6717" s="73"/>
    </row>
    <row r="6718" spans="1:19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 t="str">
        <f>IF(DmartSalesData[[#This Row],[sales]]&gt;4000,"High Category",IF(DmartSalesData[[#This Row],[sales]]&gt;2000,"Medium Category","Low Category"))</f>
        <v>Low Category</v>
      </c>
      <c r="G6718" s="2">
        <v>0.14000000000000001</v>
      </c>
      <c r="H6718" s="24">
        <f t="shared" si="208"/>
        <v>125.68080000000002</v>
      </c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63" t="str">
        <f>IF(AND(DmartSalesData[[#This Row],[sales]]&gt;3000,DmartSalesData[[#This Row],[profit]]&gt;500),"Good","Not Good")</f>
        <v>Not Good</v>
      </c>
      <c r="R6718" s="73">
        <f>YEAR(DmartSalesData[[#This Row],[order_date]])</f>
        <v>2023</v>
      </c>
      <c r="S6718" s="73"/>
    </row>
    <row r="6719" spans="1:19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 t="str">
        <f>IF(DmartSalesData[[#This Row],[sales]]&gt;4000,"High Category",IF(DmartSalesData[[#This Row],[sales]]&gt;2000,"Medium Category","Low Category"))</f>
        <v>High Category</v>
      </c>
      <c r="G6719" s="2">
        <v>0.09</v>
      </c>
      <c r="H6719" s="24">
        <f t="shared" si="208"/>
        <v>434.16359999999997</v>
      </c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63" t="str">
        <f>IF(AND(DmartSalesData[[#This Row],[sales]]&gt;3000,DmartSalesData[[#This Row],[profit]]&gt;500),"Good","Not Good")</f>
        <v>Not Good</v>
      </c>
      <c r="R6719" s="73">
        <f>YEAR(DmartSalesData[[#This Row],[order_date]])</f>
        <v>2024</v>
      </c>
      <c r="S6719" s="73"/>
    </row>
    <row r="6720" spans="1:19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 t="str">
        <f>IF(DmartSalesData[[#This Row],[sales]]&gt;4000,"High Category",IF(DmartSalesData[[#This Row],[sales]]&gt;2000,"Medium Category","Low Category"))</f>
        <v>Medium Category</v>
      </c>
      <c r="G6720" s="2">
        <v>0.36</v>
      </c>
      <c r="H6720" s="24">
        <f t="shared" si="208"/>
        <v>1016.2080000000001</v>
      </c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63" t="str">
        <f>IF(AND(DmartSalesData[[#This Row],[sales]]&gt;3000,DmartSalesData[[#This Row],[profit]]&gt;500),"Good","Not Good")</f>
        <v>Not Good</v>
      </c>
      <c r="R6720" s="73">
        <f>YEAR(DmartSalesData[[#This Row],[order_date]])</f>
        <v>2023</v>
      </c>
      <c r="S6720" s="73"/>
    </row>
    <row r="6721" spans="1:19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 t="str">
        <f>IF(DmartSalesData[[#This Row],[sales]]&gt;4000,"High Category",IF(DmartSalesData[[#This Row],[sales]]&gt;2000,"Medium Category","Low Category"))</f>
        <v>Medium Category</v>
      </c>
      <c r="G6721" s="2">
        <v>0.48</v>
      </c>
      <c r="H6721" s="24">
        <f t="shared" si="208"/>
        <v>1283.8848</v>
      </c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63" t="str">
        <f>IF(AND(DmartSalesData[[#This Row],[sales]]&gt;3000,DmartSalesData[[#This Row],[profit]]&gt;500),"Good","Not Good")</f>
        <v>Not Good</v>
      </c>
      <c r="R6721" s="73">
        <f>YEAR(DmartSalesData[[#This Row],[order_date]])</f>
        <v>2023</v>
      </c>
      <c r="S6721" s="73"/>
    </row>
    <row r="6722" spans="1:19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 t="str">
        <f>IF(DmartSalesData[[#This Row],[sales]]&gt;4000,"High Category",IF(DmartSalesData[[#This Row],[sales]]&gt;2000,"Medium Category","Low Category"))</f>
        <v>High Category</v>
      </c>
      <c r="G6722" s="2">
        <v>0.14000000000000001</v>
      </c>
      <c r="H6722" s="24">
        <f t="shared" ref="H6722:H6785" si="210">E6722*G6722</f>
        <v>595.8904</v>
      </c>
      <c r="I6722" s="2">
        <f t="shared" ref="I6722:I6785" si="211">E6722-H6722</f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63" t="str">
        <f>IF(AND(DmartSalesData[[#This Row],[sales]]&gt;3000,DmartSalesData[[#This Row],[profit]]&gt;500),"Good","Not Good")</f>
        <v>Good</v>
      </c>
      <c r="R6722" s="73">
        <f>YEAR(DmartSalesData[[#This Row],[order_date]])</f>
        <v>2023</v>
      </c>
      <c r="S6722" s="73"/>
    </row>
    <row r="6723" spans="1:19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 t="str">
        <f>IF(DmartSalesData[[#This Row],[sales]]&gt;4000,"High Category",IF(DmartSalesData[[#This Row],[sales]]&gt;2000,"Medium Category","Low Category"))</f>
        <v>Medium Category</v>
      </c>
      <c r="G6723" s="2">
        <v>0.16</v>
      </c>
      <c r="H6723" s="24">
        <f t="shared" si="210"/>
        <v>518.08480000000009</v>
      </c>
      <c r="I6723" s="2">
        <f t="shared" si="211"/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63" t="str">
        <f>IF(AND(DmartSalesData[[#This Row],[sales]]&gt;3000,DmartSalesData[[#This Row],[profit]]&gt;500),"Good","Not Good")</f>
        <v>Not Good</v>
      </c>
      <c r="R6723" s="73">
        <f>YEAR(DmartSalesData[[#This Row],[order_date]])</f>
        <v>2024</v>
      </c>
      <c r="S6723" s="73"/>
    </row>
    <row r="6724" spans="1:19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 t="str">
        <f>IF(DmartSalesData[[#This Row],[sales]]&gt;4000,"High Category",IF(DmartSalesData[[#This Row],[sales]]&gt;2000,"Medium Category","Low Category"))</f>
        <v>Low Category</v>
      </c>
      <c r="G6724" s="2">
        <v>0.18</v>
      </c>
      <c r="H6724" s="24">
        <f t="shared" si="210"/>
        <v>83.690999999999988</v>
      </c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63" t="str">
        <f>IF(AND(DmartSalesData[[#This Row],[sales]]&gt;3000,DmartSalesData[[#This Row],[profit]]&gt;500),"Good","Not Good")</f>
        <v>Not Good</v>
      </c>
      <c r="R6724" s="73">
        <f>YEAR(DmartSalesData[[#This Row],[order_date]])</f>
        <v>2024</v>
      </c>
      <c r="S6724" s="73"/>
    </row>
    <row r="6725" spans="1:19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 t="str">
        <f>IF(DmartSalesData[[#This Row],[sales]]&gt;4000,"High Category",IF(DmartSalesData[[#This Row],[sales]]&gt;2000,"Medium Category","Low Category"))</f>
        <v>Medium Category</v>
      </c>
      <c r="G6725" s="2">
        <v>0.43</v>
      </c>
      <c r="H6725" s="24">
        <f t="shared" si="210"/>
        <v>1110.3847000000001</v>
      </c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63" t="str">
        <f>IF(AND(DmartSalesData[[#This Row],[sales]]&gt;3000,DmartSalesData[[#This Row],[profit]]&gt;500),"Good","Not Good")</f>
        <v>Not Good</v>
      </c>
      <c r="R6725" s="73">
        <f>YEAR(DmartSalesData[[#This Row],[order_date]])</f>
        <v>2023</v>
      </c>
      <c r="S6725" s="73"/>
    </row>
    <row r="6726" spans="1:19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 t="str">
        <f>IF(DmartSalesData[[#This Row],[sales]]&gt;4000,"High Category",IF(DmartSalesData[[#This Row],[sales]]&gt;2000,"Medium Category","Low Category"))</f>
        <v>Medium Category</v>
      </c>
      <c r="G6726" s="2">
        <v>0.28999999999999998</v>
      </c>
      <c r="H6726" s="24">
        <f t="shared" si="210"/>
        <v>1138.2267999999999</v>
      </c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63" t="str">
        <f>IF(AND(DmartSalesData[[#This Row],[sales]]&gt;3000,DmartSalesData[[#This Row],[profit]]&gt;500),"Good","Not Good")</f>
        <v>Good</v>
      </c>
      <c r="R6726" s="73">
        <f>YEAR(DmartSalesData[[#This Row],[order_date]])</f>
        <v>2024</v>
      </c>
      <c r="S6726" s="73"/>
    </row>
    <row r="6727" spans="1:19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 t="str">
        <f>IF(DmartSalesData[[#This Row],[sales]]&gt;4000,"High Category",IF(DmartSalesData[[#This Row],[sales]]&gt;2000,"Medium Category","Low Category"))</f>
        <v>Medium Category</v>
      </c>
      <c r="G6727" s="2">
        <v>0.49</v>
      </c>
      <c r="H6727" s="24">
        <f t="shared" si="210"/>
        <v>1729.6510000000001</v>
      </c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63" t="str">
        <f>IF(AND(DmartSalesData[[#This Row],[sales]]&gt;3000,DmartSalesData[[#This Row],[profit]]&gt;500),"Good","Not Good")</f>
        <v>Good</v>
      </c>
      <c r="R6727" s="73">
        <f>YEAR(DmartSalesData[[#This Row],[order_date]])</f>
        <v>2024</v>
      </c>
      <c r="S6727" s="73"/>
    </row>
    <row r="6728" spans="1:19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 t="str">
        <f>IF(DmartSalesData[[#This Row],[sales]]&gt;4000,"High Category",IF(DmartSalesData[[#This Row],[sales]]&gt;2000,"Medium Category","Low Category"))</f>
        <v>High Category</v>
      </c>
      <c r="G6728" s="2">
        <v>0.31</v>
      </c>
      <c r="H6728" s="24">
        <f t="shared" si="210"/>
        <v>1505.5987000000002</v>
      </c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63" t="str">
        <f>IF(AND(DmartSalesData[[#This Row],[sales]]&gt;3000,DmartSalesData[[#This Row],[profit]]&gt;500),"Good","Not Good")</f>
        <v>Good</v>
      </c>
      <c r="R6728" s="73">
        <f>YEAR(DmartSalesData[[#This Row],[order_date]])</f>
        <v>2024</v>
      </c>
      <c r="S6728" s="73"/>
    </row>
    <row r="6729" spans="1:19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 t="str">
        <f>IF(DmartSalesData[[#This Row],[sales]]&gt;4000,"High Category",IF(DmartSalesData[[#This Row],[sales]]&gt;2000,"Medium Category","Low Category"))</f>
        <v>Low Category</v>
      </c>
      <c r="G6729" s="2">
        <v>0.35</v>
      </c>
      <c r="H6729" s="24">
        <f t="shared" si="210"/>
        <v>77.731499999999997</v>
      </c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63" t="str">
        <f>IF(AND(DmartSalesData[[#This Row],[sales]]&gt;3000,DmartSalesData[[#This Row],[profit]]&gt;500),"Good","Not Good")</f>
        <v>Not Good</v>
      </c>
      <c r="R6729" s="73">
        <f>YEAR(DmartSalesData[[#This Row],[order_date]])</f>
        <v>2024</v>
      </c>
      <c r="S6729" s="73"/>
    </row>
    <row r="6730" spans="1:19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 t="str">
        <f>IF(DmartSalesData[[#This Row],[sales]]&gt;4000,"High Category",IF(DmartSalesData[[#This Row],[sales]]&gt;2000,"Medium Category","Low Category"))</f>
        <v>Low Category</v>
      </c>
      <c r="G6730" s="2">
        <v>0.04</v>
      </c>
      <c r="H6730" s="24">
        <f t="shared" si="210"/>
        <v>55.198800000000006</v>
      </c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63" t="str">
        <f>IF(AND(DmartSalesData[[#This Row],[sales]]&gt;3000,DmartSalesData[[#This Row],[profit]]&gt;500),"Good","Not Good")</f>
        <v>Not Good</v>
      </c>
      <c r="R6730" s="73">
        <f>YEAR(DmartSalesData[[#This Row],[order_date]])</f>
        <v>2024</v>
      </c>
      <c r="S6730" s="73"/>
    </row>
    <row r="6731" spans="1:19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 t="str">
        <f>IF(DmartSalesData[[#This Row],[sales]]&gt;4000,"High Category",IF(DmartSalesData[[#This Row],[sales]]&gt;2000,"Medium Category","Low Category"))</f>
        <v>Medium Category</v>
      </c>
      <c r="G6731" s="2">
        <v>0.48</v>
      </c>
      <c r="H6731" s="24">
        <f t="shared" si="210"/>
        <v>1339.6175999999998</v>
      </c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63" t="str">
        <f>IF(AND(DmartSalesData[[#This Row],[sales]]&gt;3000,DmartSalesData[[#This Row],[profit]]&gt;500),"Good","Not Good")</f>
        <v>Not Good</v>
      </c>
      <c r="R6731" s="73">
        <f>YEAR(DmartSalesData[[#This Row],[order_date]])</f>
        <v>2023</v>
      </c>
      <c r="S6731" s="73"/>
    </row>
    <row r="6732" spans="1:19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 t="str">
        <f>IF(DmartSalesData[[#This Row],[sales]]&gt;4000,"High Category",IF(DmartSalesData[[#This Row],[sales]]&gt;2000,"Medium Category","Low Category"))</f>
        <v>Medium Category</v>
      </c>
      <c r="G6732" s="2">
        <v>0.31</v>
      </c>
      <c r="H6732" s="24">
        <f t="shared" si="210"/>
        <v>972.005</v>
      </c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63" t="str">
        <f>IF(AND(DmartSalesData[[#This Row],[sales]]&gt;3000,DmartSalesData[[#This Row],[profit]]&gt;500),"Good","Not Good")</f>
        <v>Good</v>
      </c>
      <c r="R6732" s="73">
        <f>YEAR(DmartSalesData[[#This Row],[order_date]])</f>
        <v>2023</v>
      </c>
      <c r="S6732" s="73"/>
    </row>
    <row r="6733" spans="1:19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 t="str">
        <f>IF(DmartSalesData[[#This Row],[sales]]&gt;4000,"High Category",IF(DmartSalesData[[#This Row],[sales]]&gt;2000,"Medium Category","Low Category"))</f>
        <v>Low Category</v>
      </c>
      <c r="G6733" s="2">
        <v>0.26</v>
      </c>
      <c r="H6733" s="24">
        <f t="shared" si="210"/>
        <v>375.52839999999998</v>
      </c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63" t="str">
        <f>IF(AND(DmartSalesData[[#This Row],[sales]]&gt;3000,DmartSalesData[[#This Row],[profit]]&gt;500),"Good","Not Good")</f>
        <v>Not Good</v>
      </c>
      <c r="R6733" s="73">
        <f>YEAR(DmartSalesData[[#This Row],[order_date]])</f>
        <v>2023</v>
      </c>
      <c r="S6733" s="73"/>
    </row>
    <row r="6734" spans="1:19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 t="str">
        <f>IF(DmartSalesData[[#This Row],[sales]]&gt;4000,"High Category",IF(DmartSalesData[[#This Row],[sales]]&gt;2000,"Medium Category","Low Category"))</f>
        <v>High Category</v>
      </c>
      <c r="G6734" s="2">
        <v>0.19</v>
      </c>
      <c r="H6734" s="24">
        <f t="shared" si="210"/>
        <v>788.7527</v>
      </c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63" t="str">
        <f>IF(AND(DmartSalesData[[#This Row],[sales]]&gt;3000,DmartSalesData[[#This Row],[profit]]&gt;500),"Good","Not Good")</f>
        <v>Not Good</v>
      </c>
      <c r="R6734" s="73">
        <f>YEAR(DmartSalesData[[#This Row],[order_date]])</f>
        <v>2023</v>
      </c>
      <c r="S6734" s="73"/>
    </row>
    <row r="6735" spans="1:19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 t="str">
        <f>IF(DmartSalesData[[#This Row],[sales]]&gt;4000,"High Category",IF(DmartSalesData[[#This Row],[sales]]&gt;2000,"Medium Category","Low Category"))</f>
        <v>Low Category</v>
      </c>
      <c r="G6735" s="2">
        <v>0.04</v>
      </c>
      <c r="H6735" s="24">
        <f t="shared" si="210"/>
        <v>36.211999999999996</v>
      </c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63" t="str">
        <f>IF(AND(DmartSalesData[[#This Row],[sales]]&gt;3000,DmartSalesData[[#This Row],[profit]]&gt;500),"Good","Not Good")</f>
        <v>Not Good</v>
      </c>
      <c r="R6735" s="73">
        <f>YEAR(DmartSalesData[[#This Row],[order_date]])</f>
        <v>2024</v>
      </c>
      <c r="S6735" s="73"/>
    </row>
    <row r="6736" spans="1:19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 t="str">
        <f>IF(DmartSalesData[[#This Row],[sales]]&gt;4000,"High Category",IF(DmartSalesData[[#This Row],[sales]]&gt;2000,"Medium Category","Low Category"))</f>
        <v>Low Category</v>
      </c>
      <c r="G6736" s="2">
        <v>7.0000000000000007E-2</v>
      </c>
      <c r="H6736" s="24">
        <f t="shared" si="210"/>
        <v>7.2912000000000008</v>
      </c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63" t="str">
        <f>IF(AND(DmartSalesData[[#This Row],[sales]]&gt;3000,DmartSalesData[[#This Row],[profit]]&gt;500),"Good","Not Good")</f>
        <v>Not Good</v>
      </c>
      <c r="R6736" s="73">
        <f>YEAR(DmartSalesData[[#This Row],[order_date]])</f>
        <v>2023</v>
      </c>
      <c r="S6736" s="73"/>
    </row>
    <row r="6737" spans="1:19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 t="str">
        <f>IF(DmartSalesData[[#This Row],[sales]]&gt;4000,"High Category",IF(DmartSalesData[[#This Row],[sales]]&gt;2000,"Medium Category","Low Category"))</f>
        <v>High Category</v>
      </c>
      <c r="G6737" s="2">
        <v>0.01</v>
      </c>
      <c r="H6737" s="24">
        <f t="shared" si="210"/>
        <v>47.667200000000001</v>
      </c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63" t="str">
        <f>IF(AND(DmartSalesData[[#This Row],[sales]]&gt;3000,DmartSalesData[[#This Row],[profit]]&gt;500),"Good","Not Good")</f>
        <v>Not Good</v>
      </c>
      <c r="R6737" s="73">
        <f>YEAR(DmartSalesData[[#This Row],[order_date]])</f>
        <v>2024</v>
      </c>
      <c r="S6737" s="73"/>
    </row>
    <row r="6738" spans="1:19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 t="str">
        <f>IF(DmartSalesData[[#This Row],[sales]]&gt;4000,"High Category",IF(DmartSalesData[[#This Row],[sales]]&gt;2000,"Medium Category","Low Category"))</f>
        <v>Medium Category</v>
      </c>
      <c r="G6738" s="2">
        <v>0.5</v>
      </c>
      <c r="H6738" s="24">
        <f t="shared" si="210"/>
        <v>1009.3150000000001</v>
      </c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63" t="str">
        <f>IF(AND(DmartSalesData[[#This Row],[sales]]&gt;3000,DmartSalesData[[#This Row],[profit]]&gt;500),"Good","Not Good")</f>
        <v>Not Good</v>
      </c>
      <c r="R6738" s="73">
        <f>YEAR(DmartSalesData[[#This Row],[order_date]])</f>
        <v>2024</v>
      </c>
      <c r="S6738" s="73"/>
    </row>
    <row r="6739" spans="1:19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 t="str">
        <f>IF(DmartSalesData[[#This Row],[sales]]&gt;4000,"High Category",IF(DmartSalesData[[#This Row],[sales]]&gt;2000,"Medium Category","Low Category"))</f>
        <v>High Category</v>
      </c>
      <c r="G6739" s="2">
        <v>0.39</v>
      </c>
      <c r="H6739" s="24">
        <f t="shared" si="210"/>
        <v>1868.7629999999999</v>
      </c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63" t="str">
        <f>IF(AND(DmartSalesData[[#This Row],[sales]]&gt;3000,DmartSalesData[[#This Row],[profit]]&gt;500),"Good","Not Good")</f>
        <v>Good</v>
      </c>
      <c r="R6739" s="73">
        <f>YEAR(DmartSalesData[[#This Row],[order_date]])</f>
        <v>2024</v>
      </c>
      <c r="S6739" s="73"/>
    </row>
    <row r="6740" spans="1:19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 t="str">
        <f>IF(DmartSalesData[[#This Row],[sales]]&gt;4000,"High Category",IF(DmartSalesData[[#This Row],[sales]]&gt;2000,"Medium Category","Low Category"))</f>
        <v>Low Category</v>
      </c>
      <c r="G6740" s="2">
        <v>0.4</v>
      </c>
      <c r="H6740" s="24">
        <f t="shared" si="210"/>
        <v>584.74400000000003</v>
      </c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63" t="str">
        <f>IF(AND(DmartSalesData[[#This Row],[sales]]&gt;3000,DmartSalesData[[#This Row],[profit]]&gt;500),"Good","Not Good")</f>
        <v>Not Good</v>
      </c>
      <c r="R6740" s="73">
        <f>YEAR(DmartSalesData[[#This Row],[order_date]])</f>
        <v>2024</v>
      </c>
      <c r="S6740" s="73"/>
    </row>
    <row r="6741" spans="1:19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 t="str">
        <f>IF(DmartSalesData[[#This Row],[sales]]&gt;4000,"High Category",IF(DmartSalesData[[#This Row],[sales]]&gt;2000,"Medium Category","Low Category"))</f>
        <v>Low Category</v>
      </c>
      <c r="G6741" s="2">
        <v>0.37</v>
      </c>
      <c r="H6741" s="24">
        <f t="shared" si="210"/>
        <v>152.03299999999999</v>
      </c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63" t="str">
        <f>IF(AND(DmartSalesData[[#This Row],[sales]]&gt;3000,DmartSalesData[[#This Row],[profit]]&gt;500),"Good","Not Good")</f>
        <v>Not Good</v>
      </c>
      <c r="R6741" s="73">
        <f>YEAR(DmartSalesData[[#This Row],[order_date]])</f>
        <v>2024</v>
      </c>
      <c r="S6741" s="73"/>
    </row>
    <row r="6742" spans="1:19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 t="str">
        <f>IF(DmartSalesData[[#This Row],[sales]]&gt;4000,"High Category",IF(DmartSalesData[[#This Row],[sales]]&gt;2000,"Medium Category","Low Category"))</f>
        <v>Medium Category</v>
      </c>
      <c r="G6742" s="2">
        <v>0.24</v>
      </c>
      <c r="H6742" s="24">
        <f t="shared" si="210"/>
        <v>932.48399999999992</v>
      </c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63" t="str">
        <f>IF(AND(DmartSalesData[[#This Row],[sales]]&gt;3000,DmartSalesData[[#This Row],[profit]]&gt;500),"Good","Not Good")</f>
        <v>Good</v>
      </c>
      <c r="R6742" s="73">
        <f>YEAR(DmartSalesData[[#This Row],[order_date]])</f>
        <v>2024</v>
      </c>
      <c r="S6742" s="73"/>
    </row>
    <row r="6743" spans="1:19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 t="str">
        <f>IF(DmartSalesData[[#This Row],[sales]]&gt;4000,"High Category",IF(DmartSalesData[[#This Row],[sales]]&gt;2000,"Medium Category","Low Category"))</f>
        <v>High Category</v>
      </c>
      <c r="G6743" s="2">
        <v>0.04</v>
      </c>
      <c r="H6743" s="24">
        <f t="shared" si="210"/>
        <v>167.82080000000002</v>
      </c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63" t="str">
        <f>IF(AND(DmartSalesData[[#This Row],[sales]]&gt;3000,DmartSalesData[[#This Row],[profit]]&gt;500),"Good","Not Good")</f>
        <v>Good</v>
      </c>
      <c r="R6743" s="73">
        <f>YEAR(DmartSalesData[[#This Row],[order_date]])</f>
        <v>2023</v>
      </c>
      <c r="S6743" s="73"/>
    </row>
    <row r="6744" spans="1:19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 t="str">
        <f>IF(DmartSalesData[[#This Row],[sales]]&gt;4000,"High Category",IF(DmartSalesData[[#This Row],[sales]]&gt;2000,"Medium Category","Low Category"))</f>
        <v>Medium Category</v>
      </c>
      <c r="G6744" s="2">
        <v>0.04</v>
      </c>
      <c r="H6744" s="24">
        <f t="shared" si="210"/>
        <v>100.4492</v>
      </c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63" t="str">
        <f>IF(AND(DmartSalesData[[#This Row],[sales]]&gt;3000,DmartSalesData[[#This Row],[profit]]&gt;500),"Good","Not Good")</f>
        <v>Not Good</v>
      </c>
      <c r="R6744" s="73">
        <f>YEAR(DmartSalesData[[#This Row],[order_date]])</f>
        <v>2024</v>
      </c>
      <c r="S6744" s="73"/>
    </row>
    <row r="6745" spans="1:19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 t="str">
        <f>IF(DmartSalesData[[#This Row],[sales]]&gt;4000,"High Category",IF(DmartSalesData[[#This Row],[sales]]&gt;2000,"Medium Category","Low Category"))</f>
        <v>Low Category</v>
      </c>
      <c r="G6745" s="2">
        <v>0.46</v>
      </c>
      <c r="H6745" s="24">
        <f t="shared" si="210"/>
        <v>212.46020000000001</v>
      </c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63" t="str">
        <f>IF(AND(DmartSalesData[[#This Row],[sales]]&gt;3000,DmartSalesData[[#This Row],[profit]]&gt;500),"Good","Not Good")</f>
        <v>Not Good</v>
      </c>
      <c r="R6745" s="73">
        <f>YEAR(DmartSalesData[[#This Row],[order_date]])</f>
        <v>2023</v>
      </c>
      <c r="S6745" s="73"/>
    </row>
    <row r="6746" spans="1:19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 t="str">
        <f>IF(DmartSalesData[[#This Row],[sales]]&gt;4000,"High Category",IF(DmartSalesData[[#This Row],[sales]]&gt;2000,"Medium Category","Low Category"))</f>
        <v>Medium Category</v>
      </c>
      <c r="G6746" s="2">
        <v>0</v>
      </c>
      <c r="H6746" s="24">
        <f t="shared" si="210"/>
        <v>0</v>
      </c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63" t="str">
        <f>IF(AND(DmartSalesData[[#This Row],[sales]]&gt;3000,DmartSalesData[[#This Row],[profit]]&gt;500),"Good","Not Good")</f>
        <v>Not Good</v>
      </c>
      <c r="R6746" s="73">
        <f>YEAR(DmartSalesData[[#This Row],[order_date]])</f>
        <v>2024</v>
      </c>
      <c r="S6746" s="73"/>
    </row>
    <row r="6747" spans="1:19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 t="str">
        <f>IF(DmartSalesData[[#This Row],[sales]]&gt;4000,"High Category",IF(DmartSalesData[[#This Row],[sales]]&gt;2000,"Medium Category","Low Category"))</f>
        <v>Low Category</v>
      </c>
      <c r="G6747" s="2">
        <v>0.35</v>
      </c>
      <c r="H6747" s="24">
        <f t="shared" si="210"/>
        <v>347.37849999999997</v>
      </c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63" t="str">
        <f>IF(AND(DmartSalesData[[#This Row],[sales]]&gt;3000,DmartSalesData[[#This Row],[profit]]&gt;500),"Good","Not Good")</f>
        <v>Not Good</v>
      </c>
      <c r="R6747" s="73">
        <f>YEAR(DmartSalesData[[#This Row],[order_date]])</f>
        <v>2023</v>
      </c>
      <c r="S6747" s="73"/>
    </row>
    <row r="6748" spans="1:19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 t="str">
        <f>IF(DmartSalesData[[#This Row],[sales]]&gt;4000,"High Category",IF(DmartSalesData[[#This Row],[sales]]&gt;2000,"Medium Category","Low Category"))</f>
        <v>High Category</v>
      </c>
      <c r="G6748" s="2">
        <v>0.31</v>
      </c>
      <c r="H6748" s="24">
        <f t="shared" si="210"/>
        <v>1321.2107000000001</v>
      </c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63" t="str">
        <f>IF(AND(DmartSalesData[[#This Row],[sales]]&gt;3000,DmartSalesData[[#This Row],[profit]]&gt;500),"Good","Not Good")</f>
        <v>Good</v>
      </c>
      <c r="R6748" s="73">
        <f>YEAR(DmartSalesData[[#This Row],[order_date]])</f>
        <v>2023</v>
      </c>
      <c r="S6748" s="73"/>
    </row>
    <row r="6749" spans="1:19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 t="str">
        <f>IF(DmartSalesData[[#This Row],[sales]]&gt;4000,"High Category",IF(DmartSalesData[[#This Row],[sales]]&gt;2000,"Medium Category","Low Category"))</f>
        <v>Low Category</v>
      </c>
      <c r="G6749" s="2">
        <v>0.25</v>
      </c>
      <c r="H6749" s="24">
        <f t="shared" si="210"/>
        <v>360.67750000000001</v>
      </c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63" t="str">
        <f>IF(AND(DmartSalesData[[#This Row],[sales]]&gt;3000,DmartSalesData[[#This Row],[profit]]&gt;500),"Good","Not Good")</f>
        <v>Not Good</v>
      </c>
      <c r="R6749" s="73">
        <f>YEAR(DmartSalesData[[#This Row],[order_date]])</f>
        <v>2023</v>
      </c>
      <c r="S6749" s="73"/>
    </row>
    <row r="6750" spans="1:19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 t="str">
        <f>IF(DmartSalesData[[#This Row],[sales]]&gt;4000,"High Category",IF(DmartSalesData[[#This Row],[sales]]&gt;2000,"Medium Category","Low Category"))</f>
        <v>High Category</v>
      </c>
      <c r="G6750" s="2">
        <v>0.49</v>
      </c>
      <c r="H6750" s="24">
        <f t="shared" si="210"/>
        <v>2084.3424</v>
      </c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63" t="str">
        <f>IF(AND(DmartSalesData[[#This Row],[sales]]&gt;3000,DmartSalesData[[#This Row],[profit]]&gt;500),"Good","Not Good")</f>
        <v>Good</v>
      </c>
      <c r="R6750" s="73">
        <f>YEAR(DmartSalesData[[#This Row],[order_date]])</f>
        <v>2024</v>
      </c>
      <c r="S6750" s="73"/>
    </row>
    <row r="6751" spans="1:19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 t="str">
        <f>IF(DmartSalesData[[#This Row],[sales]]&gt;4000,"High Category",IF(DmartSalesData[[#This Row],[sales]]&gt;2000,"Medium Category","Low Category"))</f>
        <v>Medium Category</v>
      </c>
      <c r="G6751" s="2">
        <v>0.1</v>
      </c>
      <c r="H6751" s="24">
        <f t="shared" si="210"/>
        <v>219.19299999999998</v>
      </c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63" t="str">
        <f>IF(AND(DmartSalesData[[#This Row],[sales]]&gt;3000,DmartSalesData[[#This Row],[profit]]&gt;500),"Good","Not Good")</f>
        <v>Not Good</v>
      </c>
      <c r="R6751" s="73">
        <f>YEAR(DmartSalesData[[#This Row],[order_date]])</f>
        <v>2024</v>
      </c>
      <c r="S6751" s="73"/>
    </row>
    <row r="6752" spans="1:19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 t="str">
        <f>IF(DmartSalesData[[#This Row],[sales]]&gt;4000,"High Category",IF(DmartSalesData[[#This Row],[sales]]&gt;2000,"Medium Category","Low Category"))</f>
        <v>Medium Category</v>
      </c>
      <c r="G6752" s="2">
        <v>0.39</v>
      </c>
      <c r="H6752" s="24">
        <f t="shared" si="210"/>
        <v>1178.8881000000001</v>
      </c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63" t="str">
        <f>IF(AND(DmartSalesData[[#This Row],[sales]]&gt;3000,DmartSalesData[[#This Row],[profit]]&gt;500),"Good","Not Good")</f>
        <v>Not Good</v>
      </c>
      <c r="R6752" s="73">
        <f>YEAR(DmartSalesData[[#This Row],[order_date]])</f>
        <v>2023</v>
      </c>
      <c r="S6752" s="73"/>
    </row>
    <row r="6753" spans="1:19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 t="str">
        <f>IF(DmartSalesData[[#This Row],[sales]]&gt;4000,"High Category",IF(DmartSalesData[[#This Row],[sales]]&gt;2000,"Medium Category","Low Category"))</f>
        <v>Medium Category</v>
      </c>
      <c r="G6753" s="2">
        <v>0.34</v>
      </c>
      <c r="H6753" s="24">
        <f t="shared" si="210"/>
        <v>1349.4124000000002</v>
      </c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63" t="str">
        <f>IF(AND(DmartSalesData[[#This Row],[sales]]&gt;3000,DmartSalesData[[#This Row],[profit]]&gt;500),"Good","Not Good")</f>
        <v>Good</v>
      </c>
      <c r="R6753" s="73">
        <f>YEAR(DmartSalesData[[#This Row],[order_date]])</f>
        <v>2023</v>
      </c>
      <c r="S6753" s="73"/>
    </row>
    <row r="6754" spans="1:19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 t="str">
        <f>IF(DmartSalesData[[#This Row],[sales]]&gt;4000,"High Category",IF(DmartSalesData[[#This Row],[sales]]&gt;2000,"Medium Category","Low Category"))</f>
        <v>Low Category</v>
      </c>
      <c r="G6754" s="2">
        <v>0.49</v>
      </c>
      <c r="H6754" s="24">
        <f t="shared" si="210"/>
        <v>146.09349999999998</v>
      </c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63" t="str">
        <f>IF(AND(DmartSalesData[[#This Row],[sales]]&gt;3000,DmartSalesData[[#This Row],[profit]]&gt;500),"Good","Not Good")</f>
        <v>Not Good</v>
      </c>
      <c r="R6754" s="73">
        <f>YEAR(DmartSalesData[[#This Row],[order_date]])</f>
        <v>2023</v>
      </c>
      <c r="S6754" s="73"/>
    </row>
    <row r="6755" spans="1:19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 t="str">
        <f>IF(DmartSalesData[[#This Row],[sales]]&gt;4000,"High Category",IF(DmartSalesData[[#This Row],[sales]]&gt;2000,"Medium Category","Low Category"))</f>
        <v>High Category</v>
      </c>
      <c r="G6755" s="2">
        <v>0.47</v>
      </c>
      <c r="H6755" s="24">
        <f t="shared" si="210"/>
        <v>1938.1436999999999</v>
      </c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63" t="str">
        <f>IF(AND(DmartSalesData[[#This Row],[sales]]&gt;3000,DmartSalesData[[#This Row],[profit]]&gt;500),"Good","Not Good")</f>
        <v>Not Good</v>
      </c>
      <c r="R6755" s="73">
        <f>YEAR(DmartSalesData[[#This Row],[order_date]])</f>
        <v>2023</v>
      </c>
      <c r="S6755" s="73"/>
    </row>
    <row r="6756" spans="1:19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 t="str">
        <f>IF(DmartSalesData[[#This Row],[sales]]&gt;4000,"High Category",IF(DmartSalesData[[#This Row],[sales]]&gt;2000,"Medium Category","Low Category"))</f>
        <v>Low Category</v>
      </c>
      <c r="G6756" s="2">
        <v>0.06</v>
      </c>
      <c r="H6756" s="24">
        <f t="shared" si="210"/>
        <v>46.762799999999999</v>
      </c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63" t="str">
        <f>IF(AND(DmartSalesData[[#This Row],[sales]]&gt;3000,DmartSalesData[[#This Row],[profit]]&gt;500),"Good","Not Good")</f>
        <v>Not Good</v>
      </c>
      <c r="R6756" s="73">
        <f>YEAR(DmartSalesData[[#This Row],[order_date]])</f>
        <v>2024</v>
      </c>
      <c r="S6756" s="73"/>
    </row>
    <row r="6757" spans="1:19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 t="str">
        <f>IF(DmartSalesData[[#This Row],[sales]]&gt;4000,"High Category",IF(DmartSalesData[[#This Row],[sales]]&gt;2000,"Medium Category","Low Category"))</f>
        <v>Low Category</v>
      </c>
      <c r="G6757" s="2">
        <v>0.15</v>
      </c>
      <c r="H6757" s="24">
        <f t="shared" si="210"/>
        <v>278.4375</v>
      </c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63" t="str">
        <f>IF(AND(DmartSalesData[[#This Row],[sales]]&gt;3000,DmartSalesData[[#This Row],[profit]]&gt;500),"Good","Not Good")</f>
        <v>Not Good</v>
      </c>
      <c r="R6757" s="73">
        <f>YEAR(DmartSalesData[[#This Row],[order_date]])</f>
        <v>2023</v>
      </c>
      <c r="S6757" s="73"/>
    </row>
    <row r="6758" spans="1:19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 t="str">
        <f>IF(DmartSalesData[[#This Row],[sales]]&gt;4000,"High Category",IF(DmartSalesData[[#This Row],[sales]]&gt;2000,"Medium Category","Low Category"))</f>
        <v>Medium Category</v>
      </c>
      <c r="G6758" s="2">
        <v>0.43</v>
      </c>
      <c r="H6758" s="24">
        <f t="shared" si="210"/>
        <v>1039.1509000000001</v>
      </c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63" t="str">
        <f>IF(AND(DmartSalesData[[#This Row],[sales]]&gt;3000,DmartSalesData[[#This Row],[profit]]&gt;500),"Good","Not Good")</f>
        <v>Not Good</v>
      </c>
      <c r="R6758" s="73">
        <f>YEAR(DmartSalesData[[#This Row],[order_date]])</f>
        <v>2024</v>
      </c>
      <c r="S6758" s="73"/>
    </row>
    <row r="6759" spans="1:19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 t="str">
        <f>IF(DmartSalesData[[#This Row],[sales]]&gt;4000,"High Category",IF(DmartSalesData[[#This Row],[sales]]&gt;2000,"Medium Category","Low Category"))</f>
        <v>High Category</v>
      </c>
      <c r="G6759" s="2">
        <v>0.11</v>
      </c>
      <c r="H6759" s="24">
        <f t="shared" si="210"/>
        <v>493.63490000000002</v>
      </c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63" t="str">
        <f>IF(AND(DmartSalesData[[#This Row],[sales]]&gt;3000,DmartSalesData[[#This Row],[profit]]&gt;500),"Good","Not Good")</f>
        <v>Good</v>
      </c>
      <c r="R6759" s="73">
        <f>YEAR(DmartSalesData[[#This Row],[order_date]])</f>
        <v>2023</v>
      </c>
      <c r="S6759" s="73"/>
    </row>
    <row r="6760" spans="1:19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 t="str">
        <f>IF(DmartSalesData[[#This Row],[sales]]&gt;4000,"High Category",IF(DmartSalesData[[#This Row],[sales]]&gt;2000,"Medium Category","Low Category"))</f>
        <v>Low Category</v>
      </c>
      <c r="G6760" s="2">
        <v>0.19</v>
      </c>
      <c r="H6760" s="24">
        <f t="shared" si="210"/>
        <v>39.892400000000002</v>
      </c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63" t="str">
        <f>IF(AND(DmartSalesData[[#This Row],[sales]]&gt;3000,DmartSalesData[[#This Row],[profit]]&gt;500),"Good","Not Good")</f>
        <v>Not Good</v>
      </c>
      <c r="R6760" s="73">
        <f>YEAR(DmartSalesData[[#This Row],[order_date]])</f>
        <v>2023</v>
      </c>
      <c r="S6760" s="73"/>
    </row>
    <row r="6761" spans="1:19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 t="str">
        <f>IF(DmartSalesData[[#This Row],[sales]]&gt;4000,"High Category",IF(DmartSalesData[[#This Row],[sales]]&gt;2000,"Medium Category","Low Category"))</f>
        <v>Medium Category</v>
      </c>
      <c r="G6761" s="2">
        <v>0.31</v>
      </c>
      <c r="H6761" s="24">
        <f t="shared" si="210"/>
        <v>880.42790000000002</v>
      </c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63" t="str">
        <f>IF(AND(DmartSalesData[[#This Row],[sales]]&gt;3000,DmartSalesData[[#This Row],[profit]]&gt;500),"Good","Not Good")</f>
        <v>Not Good</v>
      </c>
      <c r="R6761" s="73">
        <f>YEAR(DmartSalesData[[#This Row],[order_date]])</f>
        <v>2023</v>
      </c>
      <c r="S6761" s="73"/>
    </row>
    <row r="6762" spans="1:19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 t="str">
        <f>IF(DmartSalesData[[#This Row],[sales]]&gt;4000,"High Category",IF(DmartSalesData[[#This Row],[sales]]&gt;2000,"Medium Category","Low Category"))</f>
        <v>Medium Category</v>
      </c>
      <c r="G6762" s="2">
        <v>0.28000000000000003</v>
      </c>
      <c r="H6762" s="24">
        <f t="shared" si="210"/>
        <v>909.5408000000001</v>
      </c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63" t="str">
        <f>IF(AND(DmartSalesData[[#This Row],[sales]]&gt;3000,DmartSalesData[[#This Row],[profit]]&gt;500),"Good","Not Good")</f>
        <v>Good</v>
      </c>
      <c r="R6762" s="73">
        <f>YEAR(DmartSalesData[[#This Row],[order_date]])</f>
        <v>2024</v>
      </c>
      <c r="S6762" s="73"/>
    </row>
    <row r="6763" spans="1:19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 t="str">
        <f>IF(DmartSalesData[[#This Row],[sales]]&gt;4000,"High Category",IF(DmartSalesData[[#This Row],[sales]]&gt;2000,"Medium Category","Low Category"))</f>
        <v>Low Category</v>
      </c>
      <c r="G6763" s="2">
        <v>0.32</v>
      </c>
      <c r="H6763" s="24">
        <f t="shared" si="210"/>
        <v>528.4</v>
      </c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63" t="str">
        <f>IF(AND(DmartSalesData[[#This Row],[sales]]&gt;3000,DmartSalesData[[#This Row],[profit]]&gt;500),"Good","Not Good")</f>
        <v>Not Good</v>
      </c>
      <c r="R6763" s="73">
        <f>YEAR(DmartSalesData[[#This Row],[order_date]])</f>
        <v>2023</v>
      </c>
      <c r="S6763" s="73"/>
    </row>
    <row r="6764" spans="1:19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 t="str">
        <f>IF(DmartSalesData[[#This Row],[sales]]&gt;4000,"High Category",IF(DmartSalesData[[#This Row],[sales]]&gt;2000,"Medium Category","Low Category"))</f>
        <v>Low Category</v>
      </c>
      <c r="G6764" s="2">
        <v>0.36</v>
      </c>
      <c r="H6764" s="24">
        <f t="shared" si="210"/>
        <v>548.42039999999997</v>
      </c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63" t="str">
        <f>IF(AND(DmartSalesData[[#This Row],[sales]]&gt;3000,DmartSalesData[[#This Row],[profit]]&gt;500),"Good","Not Good")</f>
        <v>Not Good</v>
      </c>
      <c r="R6764" s="73">
        <f>YEAR(DmartSalesData[[#This Row],[order_date]])</f>
        <v>2024</v>
      </c>
      <c r="S6764" s="73"/>
    </row>
    <row r="6765" spans="1:19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 t="str">
        <f>IF(DmartSalesData[[#This Row],[sales]]&gt;4000,"High Category",IF(DmartSalesData[[#This Row],[sales]]&gt;2000,"Medium Category","Low Category"))</f>
        <v>Medium Category</v>
      </c>
      <c r="G6765" s="2">
        <v>0.36</v>
      </c>
      <c r="H6765" s="24">
        <f t="shared" si="210"/>
        <v>901.18799999999999</v>
      </c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63" t="str">
        <f>IF(AND(DmartSalesData[[#This Row],[sales]]&gt;3000,DmartSalesData[[#This Row],[profit]]&gt;500),"Good","Not Good")</f>
        <v>Not Good</v>
      </c>
      <c r="R6765" s="73">
        <f>YEAR(DmartSalesData[[#This Row],[order_date]])</f>
        <v>2024</v>
      </c>
      <c r="S6765" s="73"/>
    </row>
    <row r="6766" spans="1:19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 t="str">
        <f>IF(DmartSalesData[[#This Row],[sales]]&gt;4000,"High Category",IF(DmartSalesData[[#This Row],[sales]]&gt;2000,"Medium Category","Low Category"))</f>
        <v>Low Category</v>
      </c>
      <c r="G6766" s="2">
        <v>0.37</v>
      </c>
      <c r="H6766" s="24">
        <f t="shared" si="210"/>
        <v>376.21229999999997</v>
      </c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63" t="str">
        <f>IF(AND(DmartSalesData[[#This Row],[sales]]&gt;3000,DmartSalesData[[#This Row],[profit]]&gt;500),"Good","Not Good")</f>
        <v>Not Good</v>
      </c>
      <c r="R6766" s="73">
        <f>YEAR(DmartSalesData[[#This Row],[order_date]])</f>
        <v>2024</v>
      </c>
      <c r="S6766" s="73"/>
    </row>
    <row r="6767" spans="1:19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 t="str">
        <f>IF(DmartSalesData[[#This Row],[sales]]&gt;4000,"High Category",IF(DmartSalesData[[#This Row],[sales]]&gt;2000,"Medium Category","Low Category"))</f>
        <v>Medium Category</v>
      </c>
      <c r="G6767" s="2">
        <v>0.5</v>
      </c>
      <c r="H6767" s="24">
        <f t="shared" si="210"/>
        <v>1196.8900000000001</v>
      </c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63" t="str">
        <f>IF(AND(DmartSalesData[[#This Row],[sales]]&gt;3000,DmartSalesData[[#This Row],[profit]]&gt;500),"Good","Not Good")</f>
        <v>Not Good</v>
      </c>
      <c r="R6767" s="73">
        <f>YEAR(DmartSalesData[[#This Row],[order_date]])</f>
        <v>2023</v>
      </c>
      <c r="S6767" s="73"/>
    </row>
    <row r="6768" spans="1:19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 t="str">
        <f>IF(DmartSalesData[[#This Row],[sales]]&gt;4000,"High Category",IF(DmartSalesData[[#This Row],[sales]]&gt;2000,"Medium Category","Low Category"))</f>
        <v>Medium Category</v>
      </c>
      <c r="G6768" s="2">
        <v>0.18</v>
      </c>
      <c r="H6768" s="24">
        <f t="shared" si="210"/>
        <v>692.75159999999994</v>
      </c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63" t="str">
        <f>IF(AND(DmartSalesData[[#This Row],[sales]]&gt;3000,DmartSalesData[[#This Row],[profit]]&gt;500),"Good","Not Good")</f>
        <v>Not Good</v>
      </c>
      <c r="R6768" s="73">
        <f>YEAR(DmartSalesData[[#This Row],[order_date]])</f>
        <v>2024</v>
      </c>
      <c r="S6768" s="73"/>
    </row>
    <row r="6769" spans="1:19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 t="str">
        <f>IF(DmartSalesData[[#This Row],[sales]]&gt;4000,"High Category",IF(DmartSalesData[[#This Row],[sales]]&gt;2000,"Medium Category","Low Category"))</f>
        <v>High Category</v>
      </c>
      <c r="G6769" s="2">
        <v>0.02</v>
      </c>
      <c r="H6769" s="24">
        <f t="shared" si="210"/>
        <v>84.848799999999997</v>
      </c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63" t="str">
        <f>IF(AND(DmartSalesData[[#This Row],[sales]]&gt;3000,DmartSalesData[[#This Row],[profit]]&gt;500),"Good","Not Good")</f>
        <v>Good</v>
      </c>
      <c r="R6769" s="73">
        <f>YEAR(DmartSalesData[[#This Row],[order_date]])</f>
        <v>2023</v>
      </c>
      <c r="S6769" s="73"/>
    </row>
    <row r="6770" spans="1:19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 t="str">
        <f>IF(DmartSalesData[[#This Row],[sales]]&gt;4000,"High Category",IF(DmartSalesData[[#This Row],[sales]]&gt;2000,"Medium Category","Low Category"))</f>
        <v>Low Category</v>
      </c>
      <c r="G6770" s="2">
        <v>0.17</v>
      </c>
      <c r="H6770" s="24">
        <f t="shared" si="210"/>
        <v>337.83930000000004</v>
      </c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63" t="str">
        <f>IF(AND(DmartSalesData[[#This Row],[sales]]&gt;3000,DmartSalesData[[#This Row],[profit]]&gt;500),"Good","Not Good")</f>
        <v>Not Good</v>
      </c>
      <c r="R6770" s="73">
        <f>YEAR(DmartSalesData[[#This Row],[order_date]])</f>
        <v>2024</v>
      </c>
      <c r="S6770" s="73"/>
    </row>
    <row r="6771" spans="1:19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 t="str">
        <f>IF(DmartSalesData[[#This Row],[sales]]&gt;4000,"High Category",IF(DmartSalesData[[#This Row],[sales]]&gt;2000,"Medium Category","Low Category"))</f>
        <v>Medium Category</v>
      </c>
      <c r="G6771" s="2">
        <v>0.46</v>
      </c>
      <c r="H6771" s="24">
        <f t="shared" si="210"/>
        <v>1437.3988000000002</v>
      </c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63" t="str">
        <f>IF(AND(DmartSalesData[[#This Row],[sales]]&gt;3000,DmartSalesData[[#This Row],[profit]]&gt;500),"Good","Not Good")</f>
        <v>Not Good</v>
      </c>
      <c r="R6771" s="73">
        <f>YEAR(DmartSalesData[[#This Row],[order_date]])</f>
        <v>2023</v>
      </c>
      <c r="S6771" s="73"/>
    </row>
    <row r="6772" spans="1:19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 t="str">
        <f>IF(DmartSalesData[[#This Row],[sales]]&gt;4000,"High Category",IF(DmartSalesData[[#This Row],[sales]]&gt;2000,"Medium Category","Low Category"))</f>
        <v>Low Category</v>
      </c>
      <c r="G6772" s="2">
        <v>0.04</v>
      </c>
      <c r="H6772" s="24">
        <f t="shared" si="210"/>
        <v>4.0039999999999996</v>
      </c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63" t="str">
        <f>IF(AND(DmartSalesData[[#This Row],[sales]]&gt;3000,DmartSalesData[[#This Row],[profit]]&gt;500),"Good","Not Good")</f>
        <v>Not Good</v>
      </c>
      <c r="R6772" s="73">
        <f>YEAR(DmartSalesData[[#This Row],[order_date]])</f>
        <v>2024</v>
      </c>
      <c r="S6772" s="73"/>
    </row>
    <row r="6773" spans="1:19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 t="str">
        <f>IF(DmartSalesData[[#This Row],[sales]]&gt;4000,"High Category",IF(DmartSalesData[[#This Row],[sales]]&gt;2000,"Medium Category","Low Category"))</f>
        <v>Medium Category</v>
      </c>
      <c r="G6773" s="2">
        <v>0.32</v>
      </c>
      <c r="H6773" s="24">
        <f t="shared" si="210"/>
        <v>894.95360000000005</v>
      </c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63" t="str">
        <f>IF(AND(DmartSalesData[[#This Row],[sales]]&gt;3000,DmartSalesData[[#This Row],[profit]]&gt;500),"Good","Not Good")</f>
        <v>Not Good</v>
      </c>
      <c r="R6773" s="73">
        <f>YEAR(DmartSalesData[[#This Row],[order_date]])</f>
        <v>2024</v>
      </c>
      <c r="S6773" s="73"/>
    </row>
    <row r="6774" spans="1:19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 t="str">
        <f>IF(DmartSalesData[[#This Row],[sales]]&gt;4000,"High Category",IF(DmartSalesData[[#This Row],[sales]]&gt;2000,"Medium Category","Low Category"))</f>
        <v>High Category</v>
      </c>
      <c r="G6774" s="2">
        <v>0.21</v>
      </c>
      <c r="H6774" s="24">
        <f t="shared" si="210"/>
        <v>1024.5185999999999</v>
      </c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63" t="str">
        <f>IF(AND(DmartSalesData[[#This Row],[sales]]&gt;3000,DmartSalesData[[#This Row],[profit]]&gt;500),"Good","Not Good")</f>
        <v>Good</v>
      </c>
      <c r="R6774" s="73">
        <f>YEAR(DmartSalesData[[#This Row],[order_date]])</f>
        <v>2024</v>
      </c>
      <c r="S6774" s="73"/>
    </row>
    <row r="6775" spans="1:19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 t="str">
        <f>IF(DmartSalesData[[#This Row],[sales]]&gt;4000,"High Category",IF(DmartSalesData[[#This Row],[sales]]&gt;2000,"Medium Category","Low Category"))</f>
        <v>Low Category</v>
      </c>
      <c r="G6775" s="2">
        <v>0.46</v>
      </c>
      <c r="H6775" s="24">
        <f t="shared" si="210"/>
        <v>749.846</v>
      </c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63" t="str">
        <f>IF(AND(DmartSalesData[[#This Row],[sales]]&gt;3000,DmartSalesData[[#This Row],[profit]]&gt;500),"Good","Not Good")</f>
        <v>Not Good</v>
      </c>
      <c r="R6775" s="73">
        <f>YEAR(DmartSalesData[[#This Row],[order_date]])</f>
        <v>2023</v>
      </c>
      <c r="S6775" s="73"/>
    </row>
    <row r="6776" spans="1:19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 t="str">
        <f>IF(DmartSalesData[[#This Row],[sales]]&gt;4000,"High Category",IF(DmartSalesData[[#This Row],[sales]]&gt;2000,"Medium Category","Low Category"))</f>
        <v>Medium Category</v>
      </c>
      <c r="G6776" s="2">
        <v>0.46</v>
      </c>
      <c r="H6776" s="24">
        <f t="shared" si="210"/>
        <v>1386.624</v>
      </c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63" t="str">
        <f>IF(AND(DmartSalesData[[#This Row],[sales]]&gt;3000,DmartSalesData[[#This Row],[profit]]&gt;500),"Good","Not Good")</f>
        <v>Not Good</v>
      </c>
      <c r="R6776" s="73">
        <f>YEAR(DmartSalesData[[#This Row],[order_date]])</f>
        <v>2024</v>
      </c>
      <c r="S6776" s="73"/>
    </row>
    <row r="6777" spans="1:19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 t="str">
        <f>IF(DmartSalesData[[#This Row],[sales]]&gt;4000,"High Category",IF(DmartSalesData[[#This Row],[sales]]&gt;2000,"Medium Category","Low Category"))</f>
        <v>Medium Category</v>
      </c>
      <c r="G6777" s="2">
        <v>0.39</v>
      </c>
      <c r="H6777" s="24">
        <f t="shared" si="210"/>
        <v>1495.7241000000001</v>
      </c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63" t="str">
        <f>IF(AND(DmartSalesData[[#This Row],[sales]]&gt;3000,DmartSalesData[[#This Row],[profit]]&gt;500),"Good","Not Good")</f>
        <v>Not Good</v>
      </c>
      <c r="R6777" s="73">
        <f>YEAR(DmartSalesData[[#This Row],[order_date]])</f>
        <v>2024</v>
      </c>
      <c r="S6777" s="73"/>
    </row>
    <row r="6778" spans="1:19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 t="str">
        <f>IF(DmartSalesData[[#This Row],[sales]]&gt;4000,"High Category",IF(DmartSalesData[[#This Row],[sales]]&gt;2000,"Medium Category","Low Category"))</f>
        <v>Medium Category</v>
      </c>
      <c r="G6778" s="2">
        <v>0.05</v>
      </c>
      <c r="H6778" s="24">
        <f t="shared" si="210"/>
        <v>154.1885</v>
      </c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63" t="str">
        <f>IF(AND(DmartSalesData[[#This Row],[sales]]&gt;3000,DmartSalesData[[#This Row],[profit]]&gt;500),"Good","Not Good")</f>
        <v>Good</v>
      </c>
      <c r="R6778" s="73">
        <f>YEAR(DmartSalesData[[#This Row],[order_date]])</f>
        <v>2023</v>
      </c>
      <c r="S6778" s="73"/>
    </row>
    <row r="6779" spans="1:19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 t="str">
        <f>IF(DmartSalesData[[#This Row],[sales]]&gt;4000,"High Category",IF(DmartSalesData[[#This Row],[sales]]&gt;2000,"Medium Category","Low Category"))</f>
        <v>Medium Category</v>
      </c>
      <c r="G6779" s="2">
        <v>0.01</v>
      </c>
      <c r="H6779" s="24">
        <f t="shared" si="210"/>
        <v>21.506500000000003</v>
      </c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63" t="str">
        <f>IF(AND(DmartSalesData[[#This Row],[sales]]&gt;3000,DmartSalesData[[#This Row],[profit]]&gt;500),"Good","Not Good")</f>
        <v>Not Good</v>
      </c>
      <c r="R6779" s="73">
        <f>YEAR(DmartSalesData[[#This Row],[order_date]])</f>
        <v>2023</v>
      </c>
      <c r="S6779" s="73"/>
    </row>
    <row r="6780" spans="1:19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 t="str">
        <f>IF(DmartSalesData[[#This Row],[sales]]&gt;4000,"High Category",IF(DmartSalesData[[#This Row],[sales]]&gt;2000,"Medium Category","Low Category"))</f>
        <v>Low Category</v>
      </c>
      <c r="G6780" s="2">
        <v>7.0000000000000007E-2</v>
      </c>
      <c r="H6780" s="24">
        <f t="shared" si="210"/>
        <v>59.333400000000005</v>
      </c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63" t="str">
        <f>IF(AND(DmartSalesData[[#This Row],[sales]]&gt;3000,DmartSalesData[[#This Row],[profit]]&gt;500),"Good","Not Good")</f>
        <v>Not Good</v>
      </c>
      <c r="R6780" s="73">
        <f>YEAR(DmartSalesData[[#This Row],[order_date]])</f>
        <v>2023</v>
      </c>
      <c r="S6780" s="73"/>
    </row>
    <row r="6781" spans="1:19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 t="str">
        <f>IF(DmartSalesData[[#This Row],[sales]]&gt;4000,"High Category",IF(DmartSalesData[[#This Row],[sales]]&gt;2000,"Medium Category","Low Category"))</f>
        <v>Medium Category</v>
      </c>
      <c r="G6781" s="2">
        <v>0.16</v>
      </c>
      <c r="H6781" s="24">
        <f t="shared" si="210"/>
        <v>379.54239999999999</v>
      </c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63" t="str">
        <f>IF(AND(DmartSalesData[[#This Row],[sales]]&gt;3000,DmartSalesData[[#This Row],[profit]]&gt;500),"Good","Not Good")</f>
        <v>Not Good</v>
      </c>
      <c r="R6781" s="73">
        <f>YEAR(DmartSalesData[[#This Row],[order_date]])</f>
        <v>2023</v>
      </c>
      <c r="S6781" s="73"/>
    </row>
    <row r="6782" spans="1:19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 t="str">
        <f>IF(DmartSalesData[[#This Row],[sales]]&gt;4000,"High Category",IF(DmartSalesData[[#This Row],[sales]]&gt;2000,"Medium Category","Low Category"))</f>
        <v>Low Category</v>
      </c>
      <c r="G6782" s="2">
        <v>0.12</v>
      </c>
      <c r="H6782" s="24">
        <f t="shared" si="210"/>
        <v>185.33279999999999</v>
      </c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63" t="str">
        <f>IF(AND(DmartSalesData[[#This Row],[sales]]&gt;3000,DmartSalesData[[#This Row],[profit]]&gt;500),"Good","Not Good")</f>
        <v>Not Good</v>
      </c>
      <c r="R6782" s="73">
        <f>YEAR(DmartSalesData[[#This Row],[order_date]])</f>
        <v>2024</v>
      </c>
      <c r="S6782" s="73"/>
    </row>
    <row r="6783" spans="1:19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 t="str">
        <f>IF(DmartSalesData[[#This Row],[sales]]&gt;4000,"High Category",IF(DmartSalesData[[#This Row],[sales]]&gt;2000,"Medium Category","Low Category"))</f>
        <v>Medium Category</v>
      </c>
      <c r="G6783" s="2">
        <v>0.18</v>
      </c>
      <c r="H6783" s="24">
        <f t="shared" si="210"/>
        <v>631.80180000000007</v>
      </c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63" t="str">
        <f>IF(AND(DmartSalesData[[#This Row],[sales]]&gt;3000,DmartSalesData[[#This Row],[profit]]&gt;500),"Good","Not Good")</f>
        <v>Good</v>
      </c>
      <c r="R6783" s="73">
        <f>YEAR(DmartSalesData[[#This Row],[order_date]])</f>
        <v>2024</v>
      </c>
      <c r="S6783" s="73"/>
    </row>
    <row r="6784" spans="1:19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 t="str">
        <f>IF(DmartSalesData[[#This Row],[sales]]&gt;4000,"High Category",IF(DmartSalesData[[#This Row],[sales]]&gt;2000,"Medium Category","Low Category"))</f>
        <v>Medium Category</v>
      </c>
      <c r="G6784" s="2">
        <v>7.0000000000000007E-2</v>
      </c>
      <c r="H6784" s="24">
        <f t="shared" si="210"/>
        <v>158.57590000000002</v>
      </c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63" t="str">
        <f>IF(AND(DmartSalesData[[#This Row],[sales]]&gt;3000,DmartSalesData[[#This Row],[profit]]&gt;500),"Good","Not Good")</f>
        <v>Not Good</v>
      </c>
      <c r="R6784" s="73">
        <f>YEAR(DmartSalesData[[#This Row],[order_date]])</f>
        <v>2024</v>
      </c>
      <c r="S6784" s="73"/>
    </row>
    <row r="6785" spans="1:19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 t="str">
        <f>IF(DmartSalesData[[#This Row],[sales]]&gt;4000,"High Category",IF(DmartSalesData[[#This Row],[sales]]&gt;2000,"Medium Category","Low Category"))</f>
        <v>High Category</v>
      </c>
      <c r="G6785" s="2">
        <v>0.38</v>
      </c>
      <c r="H6785" s="24">
        <f t="shared" si="210"/>
        <v>1620.4757999999999</v>
      </c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63" t="str">
        <f>IF(AND(DmartSalesData[[#This Row],[sales]]&gt;3000,DmartSalesData[[#This Row],[profit]]&gt;500),"Good","Not Good")</f>
        <v>Good</v>
      </c>
      <c r="R6785" s="73">
        <f>YEAR(DmartSalesData[[#This Row],[order_date]])</f>
        <v>2023</v>
      </c>
      <c r="S6785" s="73"/>
    </row>
    <row r="6786" spans="1:19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 t="str">
        <f>IF(DmartSalesData[[#This Row],[sales]]&gt;4000,"High Category",IF(DmartSalesData[[#This Row],[sales]]&gt;2000,"Medium Category","Low Category"))</f>
        <v>Low Category</v>
      </c>
      <c r="G6786" s="2">
        <v>0.42</v>
      </c>
      <c r="H6786" s="24">
        <f t="shared" ref="H6786:H6849" si="212">E6786*G6786</f>
        <v>439.85759999999999</v>
      </c>
      <c r="I6786" s="2">
        <f t="shared" ref="I6786:I6849" si="213">E6786-H6786</f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63" t="str">
        <f>IF(AND(DmartSalesData[[#This Row],[sales]]&gt;3000,DmartSalesData[[#This Row],[profit]]&gt;500),"Good","Not Good")</f>
        <v>Not Good</v>
      </c>
      <c r="R6786" s="73">
        <f>YEAR(DmartSalesData[[#This Row],[order_date]])</f>
        <v>2023</v>
      </c>
      <c r="S6786" s="73"/>
    </row>
    <row r="6787" spans="1:19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 t="str">
        <f>IF(DmartSalesData[[#This Row],[sales]]&gt;4000,"High Category",IF(DmartSalesData[[#This Row],[sales]]&gt;2000,"Medium Category","Low Category"))</f>
        <v>Medium Category</v>
      </c>
      <c r="G6787" s="2">
        <v>0.24</v>
      </c>
      <c r="H6787" s="24">
        <f t="shared" si="212"/>
        <v>515.23919999999998</v>
      </c>
      <c r="I6787" s="2">
        <f t="shared" si="213"/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63" t="str">
        <f>IF(AND(DmartSalesData[[#This Row],[sales]]&gt;3000,DmartSalesData[[#This Row],[profit]]&gt;500),"Good","Not Good")</f>
        <v>Not Good</v>
      </c>
      <c r="R6787" s="73">
        <f>YEAR(DmartSalesData[[#This Row],[order_date]])</f>
        <v>2024</v>
      </c>
      <c r="S6787" s="73"/>
    </row>
    <row r="6788" spans="1:19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 t="str">
        <f>IF(DmartSalesData[[#This Row],[sales]]&gt;4000,"High Category",IF(DmartSalesData[[#This Row],[sales]]&gt;2000,"Medium Category","Low Category"))</f>
        <v>Medium Category</v>
      </c>
      <c r="G6788" s="2">
        <v>0.48</v>
      </c>
      <c r="H6788" s="24">
        <f t="shared" si="212"/>
        <v>1359.2495999999999</v>
      </c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63" t="str">
        <f>IF(AND(DmartSalesData[[#This Row],[sales]]&gt;3000,DmartSalesData[[#This Row],[profit]]&gt;500),"Good","Not Good")</f>
        <v>Not Good</v>
      </c>
      <c r="R6788" s="73">
        <f>YEAR(DmartSalesData[[#This Row],[order_date]])</f>
        <v>2023</v>
      </c>
      <c r="S6788" s="73"/>
    </row>
    <row r="6789" spans="1:19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 t="str">
        <f>IF(DmartSalesData[[#This Row],[sales]]&gt;4000,"High Category",IF(DmartSalesData[[#This Row],[sales]]&gt;2000,"Medium Category","Low Category"))</f>
        <v>Low Category</v>
      </c>
      <c r="G6789" s="2">
        <v>0.06</v>
      </c>
      <c r="H6789" s="24">
        <f t="shared" si="212"/>
        <v>43.048200000000001</v>
      </c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63" t="str">
        <f>IF(AND(DmartSalesData[[#This Row],[sales]]&gt;3000,DmartSalesData[[#This Row],[profit]]&gt;500),"Good","Not Good")</f>
        <v>Not Good</v>
      </c>
      <c r="R6789" s="73">
        <f>YEAR(DmartSalesData[[#This Row],[order_date]])</f>
        <v>2023</v>
      </c>
      <c r="S6789" s="73"/>
    </row>
    <row r="6790" spans="1:19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 t="str">
        <f>IF(DmartSalesData[[#This Row],[sales]]&gt;4000,"High Category",IF(DmartSalesData[[#This Row],[sales]]&gt;2000,"Medium Category","Low Category"))</f>
        <v>Medium Category</v>
      </c>
      <c r="G6790" s="2">
        <v>0.05</v>
      </c>
      <c r="H6790" s="24">
        <f t="shared" si="212"/>
        <v>149.03800000000001</v>
      </c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63" t="str">
        <f>IF(AND(DmartSalesData[[#This Row],[sales]]&gt;3000,DmartSalesData[[#This Row],[profit]]&gt;500),"Good","Not Good")</f>
        <v>Not Good</v>
      </c>
      <c r="R6790" s="73">
        <f>YEAR(DmartSalesData[[#This Row],[order_date]])</f>
        <v>2023</v>
      </c>
      <c r="S6790" s="73"/>
    </row>
    <row r="6791" spans="1:19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 t="str">
        <f>IF(DmartSalesData[[#This Row],[sales]]&gt;4000,"High Category",IF(DmartSalesData[[#This Row],[sales]]&gt;2000,"Medium Category","Low Category"))</f>
        <v>Low Category</v>
      </c>
      <c r="G6791" s="2">
        <v>0.1</v>
      </c>
      <c r="H6791" s="24">
        <f t="shared" si="212"/>
        <v>152.55100000000002</v>
      </c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63" t="str">
        <f>IF(AND(DmartSalesData[[#This Row],[sales]]&gt;3000,DmartSalesData[[#This Row],[profit]]&gt;500),"Good","Not Good")</f>
        <v>Not Good</v>
      </c>
      <c r="R6791" s="73">
        <f>YEAR(DmartSalesData[[#This Row],[order_date]])</f>
        <v>2023</v>
      </c>
      <c r="S6791" s="73"/>
    </row>
    <row r="6792" spans="1:19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 t="str">
        <f>IF(DmartSalesData[[#This Row],[sales]]&gt;4000,"High Category",IF(DmartSalesData[[#This Row],[sales]]&gt;2000,"Medium Category","Low Category"))</f>
        <v>Low Category</v>
      </c>
      <c r="G6792" s="2">
        <v>0.49</v>
      </c>
      <c r="H6792" s="24">
        <f t="shared" si="212"/>
        <v>600.11770000000001</v>
      </c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63" t="str">
        <f>IF(AND(DmartSalesData[[#This Row],[sales]]&gt;3000,DmartSalesData[[#This Row],[profit]]&gt;500),"Good","Not Good")</f>
        <v>Not Good</v>
      </c>
      <c r="R6792" s="73">
        <f>YEAR(DmartSalesData[[#This Row],[order_date]])</f>
        <v>2023</v>
      </c>
      <c r="S6792" s="73"/>
    </row>
    <row r="6793" spans="1:19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 t="str">
        <f>IF(DmartSalesData[[#This Row],[sales]]&gt;4000,"High Category",IF(DmartSalesData[[#This Row],[sales]]&gt;2000,"Medium Category","Low Category"))</f>
        <v>Low Category</v>
      </c>
      <c r="G6793" s="2">
        <v>0.21</v>
      </c>
      <c r="H6793" s="24">
        <f t="shared" si="212"/>
        <v>167.0256</v>
      </c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63" t="str">
        <f>IF(AND(DmartSalesData[[#This Row],[sales]]&gt;3000,DmartSalesData[[#This Row],[profit]]&gt;500),"Good","Not Good")</f>
        <v>Not Good</v>
      </c>
      <c r="R6793" s="73">
        <f>YEAR(DmartSalesData[[#This Row],[order_date]])</f>
        <v>2023</v>
      </c>
      <c r="S6793" s="73"/>
    </row>
    <row r="6794" spans="1:19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 t="str">
        <f>IF(DmartSalesData[[#This Row],[sales]]&gt;4000,"High Category",IF(DmartSalesData[[#This Row],[sales]]&gt;2000,"Medium Category","Low Category"))</f>
        <v>Low Category</v>
      </c>
      <c r="G6794" s="2">
        <v>0.46</v>
      </c>
      <c r="H6794" s="24">
        <f t="shared" si="212"/>
        <v>834.6332000000001</v>
      </c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63" t="str">
        <f>IF(AND(DmartSalesData[[#This Row],[sales]]&gt;3000,DmartSalesData[[#This Row],[profit]]&gt;500),"Good","Not Good")</f>
        <v>Not Good</v>
      </c>
      <c r="R6794" s="73">
        <f>YEAR(DmartSalesData[[#This Row],[order_date]])</f>
        <v>2023</v>
      </c>
      <c r="S6794" s="73"/>
    </row>
    <row r="6795" spans="1:19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 t="str">
        <f>IF(DmartSalesData[[#This Row],[sales]]&gt;4000,"High Category",IF(DmartSalesData[[#This Row],[sales]]&gt;2000,"Medium Category","Low Category"))</f>
        <v>High Category</v>
      </c>
      <c r="G6795" s="2">
        <v>0.1</v>
      </c>
      <c r="H6795" s="24">
        <f t="shared" si="212"/>
        <v>465.20100000000002</v>
      </c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63" t="str">
        <f>IF(AND(DmartSalesData[[#This Row],[sales]]&gt;3000,DmartSalesData[[#This Row],[profit]]&gt;500),"Good","Not Good")</f>
        <v>Good</v>
      </c>
      <c r="R6795" s="73">
        <f>YEAR(DmartSalesData[[#This Row],[order_date]])</f>
        <v>2023</v>
      </c>
      <c r="S6795" s="73"/>
    </row>
    <row r="6796" spans="1:19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 t="str">
        <f>IF(DmartSalesData[[#This Row],[sales]]&gt;4000,"High Category",IF(DmartSalesData[[#This Row],[sales]]&gt;2000,"Medium Category","Low Category"))</f>
        <v>Low Category</v>
      </c>
      <c r="G6796" s="2">
        <v>0.42</v>
      </c>
      <c r="H6796" s="24">
        <f t="shared" si="212"/>
        <v>105.81059999999999</v>
      </c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63" t="str">
        <f>IF(AND(DmartSalesData[[#This Row],[sales]]&gt;3000,DmartSalesData[[#This Row],[profit]]&gt;500),"Good","Not Good")</f>
        <v>Not Good</v>
      </c>
      <c r="R6796" s="73">
        <f>YEAR(DmartSalesData[[#This Row],[order_date]])</f>
        <v>2023</v>
      </c>
      <c r="S6796" s="73"/>
    </row>
    <row r="6797" spans="1:19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 t="str">
        <f>IF(DmartSalesData[[#This Row],[sales]]&gt;4000,"High Category",IF(DmartSalesData[[#This Row],[sales]]&gt;2000,"Medium Category","Low Category"))</f>
        <v>High Category</v>
      </c>
      <c r="G6797" s="2">
        <v>0.16</v>
      </c>
      <c r="H6797" s="24">
        <f t="shared" si="212"/>
        <v>684.09119999999996</v>
      </c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63" t="str">
        <f>IF(AND(DmartSalesData[[#This Row],[sales]]&gt;3000,DmartSalesData[[#This Row],[profit]]&gt;500),"Good","Not Good")</f>
        <v>Good</v>
      </c>
      <c r="R6797" s="73">
        <f>YEAR(DmartSalesData[[#This Row],[order_date]])</f>
        <v>2024</v>
      </c>
      <c r="S6797" s="73"/>
    </row>
    <row r="6798" spans="1:19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 t="str">
        <f>IF(DmartSalesData[[#This Row],[sales]]&gt;4000,"High Category",IF(DmartSalesData[[#This Row],[sales]]&gt;2000,"Medium Category","Low Category"))</f>
        <v>Medium Category</v>
      </c>
      <c r="G6798" s="2">
        <v>0.37</v>
      </c>
      <c r="H6798" s="24">
        <f t="shared" si="212"/>
        <v>757.41589999999997</v>
      </c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63" t="str">
        <f>IF(AND(DmartSalesData[[#This Row],[sales]]&gt;3000,DmartSalesData[[#This Row],[profit]]&gt;500),"Good","Not Good")</f>
        <v>Not Good</v>
      </c>
      <c r="R6798" s="73">
        <f>YEAR(DmartSalesData[[#This Row],[order_date]])</f>
        <v>2024</v>
      </c>
      <c r="S6798" s="73"/>
    </row>
    <row r="6799" spans="1:19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 t="str">
        <f>IF(DmartSalesData[[#This Row],[sales]]&gt;4000,"High Category",IF(DmartSalesData[[#This Row],[sales]]&gt;2000,"Medium Category","Low Category"))</f>
        <v>Medium Category</v>
      </c>
      <c r="G6799" s="2">
        <v>0.49</v>
      </c>
      <c r="H6799" s="24">
        <f t="shared" si="212"/>
        <v>1397.4064999999998</v>
      </c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63" t="str">
        <f>IF(AND(DmartSalesData[[#This Row],[sales]]&gt;3000,DmartSalesData[[#This Row],[profit]]&gt;500),"Good","Not Good")</f>
        <v>Not Good</v>
      </c>
      <c r="R6799" s="73">
        <f>YEAR(DmartSalesData[[#This Row],[order_date]])</f>
        <v>2023</v>
      </c>
      <c r="S6799" s="73"/>
    </row>
    <row r="6800" spans="1:19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 t="str">
        <f>IF(DmartSalesData[[#This Row],[sales]]&gt;4000,"High Category",IF(DmartSalesData[[#This Row],[sales]]&gt;2000,"Medium Category","Low Category"))</f>
        <v>Medium Category</v>
      </c>
      <c r="G6800" s="2">
        <v>0.47</v>
      </c>
      <c r="H6800" s="24">
        <f t="shared" si="212"/>
        <v>1228.0065999999999</v>
      </c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63" t="str">
        <f>IF(AND(DmartSalesData[[#This Row],[sales]]&gt;3000,DmartSalesData[[#This Row],[profit]]&gt;500),"Good","Not Good")</f>
        <v>Not Good</v>
      </c>
      <c r="R6800" s="73">
        <f>YEAR(DmartSalesData[[#This Row],[order_date]])</f>
        <v>2023</v>
      </c>
      <c r="S6800" s="73"/>
    </row>
    <row r="6801" spans="1:19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 t="str">
        <f>IF(DmartSalesData[[#This Row],[sales]]&gt;4000,"High Category",IF(DmartSalesData[[#This Row],[sales]]&gt;2000,"Medium Category","Low Category"))</f>
        <v>High Category</v>
      </c>
      <c r="G6801" s="2">
        <v>0.42</v>
      </c>
      <c r="H6801" s="24">
        <f t="shared" si="212"/>
        <v>1947.1746000000001</v>
      </c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63" t="str">
        <f>IF(AND(DmartSalesData[[#This Row],[sales]]&gt;3000,DmartSalesData[[#This Row],[profit]]&gt;500),"Good","Not Good")</f>
        <v>Good</v>
      </c>
      <c r="R6801" s="73">
        <f>YEAR(DmartSalesData[[#This Row],[order_date]])</f>
        <v>2023</v>
      </c>
      <c r="S6801" s="73"/>
    </row>
    <row r="6802" spans="1:19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 t="str">
        <f>IF(DmartSalesData[[#This Row],[sales]]&gt;4000,"High Category",IF(DmartSalesData[[#This Row],[sales]]&gt;2000,"Medium Category","Low Category"))</f>
        <v>Medium Category</v>
      </c>
      <c r="G6802" s="2">
        <v>0.03</v>
      </c>
      <c r="H6802" s="24">
        <f t="shared" si="212"/>
        <v>116.2089</v>
      </c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63" t="str">
        <f>IF(AND(DmartSalesData[[#This Row],[sales]]&gt;3000,DmartSalesData[[#This Row],[profit]]&gt;500),"Good","Not Good")</f>
        <v>Good</v>
      </c>
      <c r="R6802" s="73">
        <f>YEAR(DmartSalesData[[#This Row],[order_date]])</f>
        <v>2024</v>
      </c>
      <c r="S6802" s="73"/>
    </row>
    <row r="6803" spans="1:19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 t="str">
        <f>IF(DmartSalesData[[#This Row],[sales]]&gt;4000,"High Category",IF(DmartSalesData[[#This Row],[sales]]&gt;2000,"Medium Category","Low Category"))</f>
        <v>High Category</v>
      </c>
      <c r="G6803" s="2">
        <v>0.3</v>
      </c>
      <c r="H6803" s="24">
        <f t="shared" si="212"/>
        <v>1477.692</v>
      </c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63" t="str">
        <f>IF(AND(DmartSalesData[[#This Row],[sales]]&gt;3000,DmartSalesData[[#This Row],[profit]]&gt;500),"Good","Not Good")</f>
        <v>Good</v>
      </c>
      <c r="R6803" s="73">
        <f>YEAR(DmartSalesData[[#This Row],[order_date]])</f>
        <v>2024</v>
      </c>
      <c r="S6803" s="73"/>
    </row>
    <row r="6804" spans="1:19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 t="str">
        <f>IF(DmartSalesData[[#This Row],[sales]]&gt;4000,"High Category",IF(DmartSalesData[[#This Row],[sales]]&gt;2000,"Medium Category","Low Category"))</f>
        <v>Medium Category</v>
      </c>
      <c r="G6804" s="2">
        <v>0.42</v>
      </c>
      <c r="H6804" s="24">
        <f t="shared" si="212"/>
        <v>1676.9382000000001</v>
      </c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63" t="str">
        <f>IF(AND(DmartSalesData[[#This Row],[sales]]&gt;3000,DmartSalesData[[#This Row],[profit]]&gt;500),"Good","Not Good")</f>
        <v>Good</v>
      </c>
      <c r="R6804" s="73">
        <f>YEAR(DmartSalesData[[#This Row],[order_date]])</f>
        <v>2023</v>
      </c>
      <c r="S6804" s="73"/>
    </row>
    <row r="6805" spans="1:19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 t="str">
        <f>IF(DmartSalesData[[#This Row],[sales]]&gt;4000,"High Category",IF(DmartSalesData[[#This Row],[sales]]&gt;2000,"Medium Category","Low Category"))</f>
        <v>Low Category</v>
      </c>
      <c r="G6805" s="2">
        <v>0.2</v>
      </c>
      <c r="H6805" s="24">
        <f t="shared" si="212"/>
        <v>309.97000000000003</v>
      </c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63" t="str">
        <f>IF(AND(DmartSalesData[[#This Row],[sales]]&gt;3000,DmartSalesData[[#This Row],[profit]]&gt;500),"Good","Not Good")</f>
        <v>Not Good</v>
      </c>
      <c r="R6805" s="73">
        <f>YEAR(DmartSalesData[[#This Row],[order_date]])</f>
        <v>2024</v>
      </c>
      <c r="S6805" s="73"/>
    </row>
    <row r="6806" spans="1:19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 t="str">
        <f>IF(DmartSalesData[[#This Row],[sales]]&gt;4000,"High Category",IF(DmartSalesData[[#This Row],[sales]]&gt;2000,"Medium Category","Low Category"))</f>
        <v>High Category</v>
      </c>
      <c r="G6806" s="2">
        <v>0.37</v>
      </c>
      <c r="H6806" s="24">
        <f t="shared" si="212"/>
        <v>1782.7081000000001</v>
      </c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63" t="str">
        <f>IF(AND(DmartSalesData[[#This Row],[sales]]&gt;3000,DmartSalesData[[#This Row],[profit]]&gt;500),"Good","Not Good")</f>
        <v>Good</v>
      </c>
      <c r="R6806" s="73">
        <f>YEAR(DmartSalesData[[#This Row],[order_date]])</f>
        <v>2024</v>
      </c>
      <c r="S6806" s="73"/>
    </row>
    <row r="6807" spans="1:19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 t="str">
        <f>IF(DmartSalesData[[#This Row],[sales]]&gt;4000,"High Category",IF(DmartSalesData[[#This Row],[sales]]&gt;2000,"Medium Category","Low Category"))</f>
        <v>High Category</v>
      </c>
      <c r="G6807" s="2">
        <v>7.0000000000000007E-2</v>
      </c>
      <c r="H6807" s="24">
        <f t="shared" si="212"/>
        <v>344.36290000000002</v>
      </c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63" t="str">
        <f>IF(AND(DmartSalesData[[#This Row],[sales]]&gt;3000,DmartSalesData[[#This Row],[profit]]&gt;500),"Good","Not Good")</f>
        <v>Good</v>
      </c>
      <c r="R6807" s="73">
        <f>YEAR(DmartSalesData[[#This Row],[order_date]])</f>
        <v>2023</v>
      </c>
      <c r="S6807" s="73"/>
    </row>
    <row r="6808" spans="1:19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 t="str">
        <f>IF(DmartSalesData[[#This Row],[sales]]&gt;4000,"High Category",IF(DmartSalesData[[#This Row],[sales]]&gt;2000,"Medium Category","Low Category"))</f>
        <v>Low Category</v>
      </c>
      <c r="G6808" s="2">
        <v>0.09</v>
      </c>
      <c r="H6808" s="24">
        <f t="shared" si="212"/>
        <v>63.284399999999998</v>
      </c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63" t="str">
        <f>IF(AND(DmartSalesData[[#This Row],[sales]]&gt;3000,DmartSalesData[[#This Row],[profit]]&gt;500),"Good","Not Good")</f>
        <v>Not Good</v>
      </c>
      <c r="R6808" s="73">
        <f>YEAR(DmartSalesData[[#This Row],[order_date]])</f>
        <v>2023</v>
      </c>
      <c r="S6808" s="73"/>
    </row>
    <row r="6809" spans="1:19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 t="str">
        <f>IF(DmartSalesData[[#This Row],[sales]]&gt;4000,"High Category",IF(DmartSalesData[[#This Row],[sales]]&gt;2000,"Medium Category","Low Category"))</f>
        <v>High Category</v>
      </c>
      <c r="G6809" s="2">
        <v>0.32</v>
      </c>
      <c r="H6809" s="24">
        <f t="shared" si="212"/>
        <v>1444.8384000000001</v>
      </c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63" t="str">
        <f>IF(AND(DmartSalesData[[#This Row],[sales]]&gt;3000,DmartSalesData[[#This Row],[profit]]&gt;500),"Good","Not Good")</f>
        <v>Good</v>
      </c>
      <c r="R6809" s="73">
        <f>YEAR(DmartSalesData[[#This Row],[order_date]])</f>
        <v>2024</v>
      </c>
      <c r="S6809" s="73"/>
    </row>
    <row r="6810" spans="1:19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 t="str">
        <f>IF(DmartSalesData[[#This Row],[sales]]&gt;4000,"High Category",IF(DmartSalesData[[#This Row],[sales]]&gt;2000,"Medium Category","Low Category"))</f>
        <v>Medium Category</v>
      </c>
      <c r="G6810" s="2">
        <v>0.22</v>
      </c>
      <c r="H6810" s="24">
        <f t="shared" si="212"/>
        <v>738.00980000000004</v>
      </c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63" t="str">
        <f>IF(AND(DmartSalesData[[#This Row],[sales]]&gt;3000,DmartSalesData[[#This Row],[profit]]&gt;500),"Good","Not Good")</f>
        <v>Good</v>
      </c>
      <c r="R6810" s="73">
        <f>YEAR(DmartSalesData[[#This Row],[order_date]])</f>
        <v>2024</v>
      </c>
      <c r="S6810" s="73"/>
    </row>
    <row r="6811" spans="1:19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 t="str">
        <f>IF(DmartSalesData[[#This Row],[sales]]&gt;4000,"High Category",IF(DmartSalesData[[#This Row],[sales]]&gt;2000,"Medium Category","Low Category"))</f>
        <v>High Category</v>
      </c>
      <c r="G6811" s="2">
        <v>0.11</v>
      </c>
      <c r="H6811" s="24">
        <f t="shared" si="212"/>
        <v>507.95470000000006</v>
      </c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63" t="str">
        <f>IF(AND(DmartSalesData[[#This Row],[sales]]&gt;3000,DmartSalesData[[#This Row],[profit]]&gt;500),"Good","Not Good")</f>
        <v>Good</v>
      </c>
      <c r="R6811" s="73">
        <f>YEAR(DmartSalesData[[#This Row],[order_date]])</f>
        <v>2023</v>
      </c>
      <c r="S6811" s="73"/>
    </row>
    <row r="6812" spans="1:19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 t="str">
        <f>IF(DmartSalesData[[#This Row],[sales]]&gt;4000,"High Category",IF(DmartSalesData[[#This Row],[sales]]&gt;2000,"Medium Category","Low Category"))</f>
        <v>High Category</v>
      </c>
      <c r="G6812" s="2">
        <v>0.14000000000000001</v>
      </c>
      <c r="H6812" s="24">
        <f t="shared" si="212"/>
        <v>642.19680000000005</v>
      </c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63" t="str">
        <f>IF(AND(DmartSalesData[[#This Row],[sales]]&gt;3000,DmartSalesData[[#This Row],[profit]]&gt;500),"Good","Not Good")</f>
        <v>Not Good</v>
      </c>
      <c r="R6812" s="73">
        <f>YEAR(DmartSalesData[[#This Row],[order_date]])</f>
        <v>2023</v>
      </c>
      <c r="S6812" s="73"/>
    </row>
    <row r="6813" spans="1:19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 t="str">
        <f>IF(DmartSalesData[[#This Row],[sales]]&gt;4000,"High Category",IF(DmartSalesData[[#This Row],[sales]]&gt;2000,"Medium Category","Low Category"))</f>
        <v>High Category</v>
      </c>
      <c r="G6813" s="2">
        <v>0.31</v>
      </c>
      <c r="H6813" s="24">
        <f t="shared" si="212"/>
        <v>1384.9962999999998</v>
      </c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63" t="str">
        <f>IF(AND(DmartSalesData[[#This Row],[sales]]&gt;3000,DmartSalesData[[#This Row],[profit]]&gt;500),"Good","Not Good")</f>
        <v>Not Good</v>
      </c>
      <c r="R6813" s="73">
        <f>YEAR(DmartSalesData[[#This Row],[order_date]])</f>
        <v>2023</v>
      </c>
      <c r="S6813" s="73"/>
    </row>
    <row r="6814" spans="1:19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 t="str">
        <f>IF(DmartSalesData[[#This Row],[sales]]&gt;4000,"High Category",IF(DmartSalesData[[#This Row],[sales]]&gt;2000,"Medium Category","Low Category"))</f>
        <v>High Category</v>
      </c>
      <c r="G6814" s="2">
        <v>0.36</v>
      </c>
      <c r="H6814" s="24">
        <f t="shared" si="212"/>
        <v>1597.626</v>
      </c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63" t="str">
        <f>IF(AND(DmartSalesData[[#This Row],[sales]]&gt;3000,DmartSalesData[[#This Row],[profit]]&gt;500),"Good","Not Good")</f>
        <v>Good</v>
      </c>
      <c r="R6814" s="73">
        <f>YEAR(DmartSalesData[[#This Row],[order_date]])</f>
        <v>2023</v>
      </c>
      <c r="S6814" s="73"/>
    </row>
    <row r="6815" spans="1:19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 t="str">
        <f>IF(DmartSalesData[[#This Row],[sales]]&gt;4000,"High Category",IF(DmartSalesData[[#This Row],[sales]]&gt;2000,"Medium Category","Low Category"))</f>
        <v>Low Category</v>
      </c>
      <c r="G6815" s="2">
        <v>0.1</v>
      </c>
      <c r="H6815" s="24">
        <f t="shared" si="212"/>
        <v>67.647000000000006</v>
      </c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63" t="str">
        <f>IF(AND(DmartSalesData[[#This Row],[sales]]&gt;3000,DmartSalesData[[#This Row],[profit]]&gt;500),"Good","Not Good")</f>
        <v>Not Good</v>
      </c>
      <c r="R6815" s="73">
        <f>YEAR(DmartSalesData[[#This Row],[order_date]])</f>
        <v>2023</v>
      </c>
      <c r="S6815" s="73"/>
    </row>
    <row r="6816" spans="1:19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 t="str">
        <f>IF(DmartSalesData[[#This Row],[sales]]&gt;4000,"High Category",IF(DmartSalesData[[#This Row],[sales]]&gt;2000,"Medium Category","Low Category"))</f>
        <v>Low Category</v>
      </c>
      <c r="G6816" s="2">
        <v>0.48</v>
      </c>
      <c r="H6816" s="24">
        <f t="shared" si="212"/>
        <v>385.55039999999997</v>
      </c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63" t="str">
        <f>IF(AND(DmartSalesData[[#This Row],[sales]]&gt;3000,DmartSalesData[[#This Row],[profit]]&gt;500),"Good","Not Good")</f>
        <v>Not Good</v>
      </c>
      <c r="R6816" s="73">
        <f>YEAR(DmartSalesData[[#This Row],[order_date]])</f>
        <v>2024</v>
      </c>
      <c r="S6816" s="73"/>
    </row>
    <row r="6817" spans="1:19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 t="str">
        <f>IF(DmartSalesData[[#This Row],[sales]]&gt;4000,"High Category",IF(DmartSalesData[[#This Row],[sales]]&gt;2000,"Medium Category","Low Category"))</f>
        <v>Low Category</v>
      </c>
      <c r="G6817" s="2">
        <v>0</v>
      </c>
      <c r="H6817" s="24">
        <f t="shared" si="212"/>
        <v>0</v>
      </c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63" t="str">
        <f>IF(AND(DmartSalesData[[#This Row],[sales]]&gt;3000,DmartSalesData[[#This Row],[profit]]&gt;500),"Good","Not Good")</f>
        <v>Not Good</v>
      </c>
      <c r="R6817" s="73">
        <f>YEAR(DmartSalesData[[#This Row],[order_date]])</f>
        <v>2023</v>
      </c>
      <c r="S6817" s="73"/>
    </row>
    <row r="6818" spans="1:19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 t="str">
        <f>IF(DmartSalesData[[#This Row],[sales]]&gt;4000,"High Category",IF(DmartSalesData[[#This Row],[sales]]&gt;2000,"Medium Category","Low Category"))</f>
        <v>Low Category</v>
      </c>
      <c r="G6818" s="2">
        <v>0.35</v>
      </c>
      <c r="H6818" s="24">
        <f t="shared" si="212"/>
        <v>191.11399999999998</v>
      </c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63" t="str">
        <f>IF(AND(DmartSalesData[[#This Row],[sales]]&gt;3000,DmartSalesData[[#This Row],[profit]]&gt;500),"Good","Not Good")</f>
        <v>Not Good</v>
      </c>
      <c r="R6818" s="73">
        <f>YEAR(DmartSalesData[[#This Row],[order_date]])</f>
        <v>2024</v>
      </c>
      <c r="S6818" s="73"/>
    </row>
    <row r="6819" spans="1:19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 t="str">
        <f>IF(DmartSalesData[[#This Row],[sales]]&gt;4000,"High Category",IF(DmartSalesData[[#This Row],[sales]]&gt;2000,"Medium Category","Low Category"))</f>
        <v>Low Category</v>
      </c>
      <c r="G6819" s="2">
        <v>0.15</v>
      </c>
      <c r="H6819" s="24">
        <f t="shared" si="212"/>
        <v>274.66499999999996</v>
      </c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63" t="str">
        <f>IF(AND(DmartSalesData[[#This Row],[sales]]&gt;3000,DmartSalesData[[#This Row],[profit]]&gt;500),"Good","Not Good")</f>
        <v>Not Good</v>
      </c>
      <c r="R6819" s="73">
        <f>YEAR(DmartSalesData[[#This Row],[order_date]])</f>
        <v>2023</v>
      </c>
      <c r="S6819" s="73"/>
    </row>
    <row r="6820" spans="1:19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 t="str">
        <f>IF(DmartSalesData[[#This Row],[sales]]&gt;4000,"High Category",IF(DmartSalesData[[#This Row],[sales]]&gt;2000,"Medium Category","Low Category"))</f>
        <v>Medium Category</v>
      </c>
      <c r="G6820" s="2">
        <v>0.24</v>
      </c>
      <c r="H6820" s="24">
        <f t="shared" si="212"/>
        <v>828.33600000000001</v>
      </c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63" t="str">
        <f>IF(AND(DmartSalesData[[#This Row],[sales]]&gt;3000,DmartSalesData[[#This Row],[profit]]&gt;500),"Good","Not Good")</f>
        <v>Good</v>
      </c>
      <c r="R6820" s="73">
        <f>YEAR(DmartSalesData[[#This Row],[order_date]])</f>
        <v>2023</v>
      </c>
      <c r="S6820" s="73"/>
    </row>
    <row r="6821" spans="1:19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 t="str">
        <f>IF(DmartSalesData[[#This Row],[sales]]&gt;4000,"High Category",IF(DmartSalesData[[#This Row],[sales]]&gt;2000,"Medium Category","Low Category"))</f>
        <v>Low Category</v>
      </c>
      <c r="G6821" s="2">
        <v>0.28000000000000003</v>
      </c>
      <c r="H6821" s="24">
        <f t="shared" si="212"/>
        <v>514.63720000000001</v>
      </c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63" t="str">
        <f>IF(AND(DmartSalesData[[#This Row],[sales]]&gt;3000,DmartSalesData[[#This Row],[profit]]&gt;500),"Good","Not Good")</f>
        <v>Not Good</v>
      </c>
      <c r="R6821" s="73">
        <f>YEAR(DmartSalesData[[#This Row],[order_date]])</f>
        <v>2024</v>
      </c>
      <c r="S6821" s="73"/>
    </row>
    <row r="6822" spans="1:19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 t="str">
        <f>IF(DmartSalesData[[#This Row],[sales]]&gt;4000,"High Category",IF(DmartSalesData[[#This Row],[sales]]&gt;2000,"Medium Category","Low Category"))</f>
        <v>Medium Category</v>
      </c>
      <c r="G6822" s="2">
        <v>0.28000000000000003</v>
      </c>
      <c r="H6822" s="24">
        <f t="shared" si="212"/>
        <v>1016.2516000000001</v>
      </c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63" t="str">
        <f>IF(AND(DmartSalesData[[#This Row],[sales]]&gt;3000,DmartSalesData[[#This Row],[profit]]&gt;500),"Good","Not Good")</f>
        <v>Not Good</v>
      </c>
      <c r="R6822" s="73">
        <f>YEAR(DmartSalesData[[#This Row],[order_date]])</f>
        <v>2023</v>
      </c>
      <c r="S6822" s="73"/>
    </row>
    <row r="6823" spans="1:19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 t="str">
        <f>IF(DmartSalesData[[#This Row],[sales]]&gt;4000,"High Category",IF(DmartSalesData[[#This Row],[sales]]&gt;2000,"Medium Category","Low Category"))</f>
        <v>High Category</v>
      </c>
      <c r="G6823" s="2">
        <v>0.39</v>
      </c>
      <c r="H6823" s="24">
        <f t="shared" si="212"/>
        <v>1606.5621000000001</v>
      </c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63" t="str">
        <f>IF(AND(DmartSalesData[[#This Row],[sales]]&gt;3000,DmartSalesData[[#This Row],[profit]]&gt;500),"Good","Not Good")</f>
        <v>Good</v>
      </c>
      <c r="R6823" s="73">
        <f>YEAR(DmartSalesData[[#This Row],[order_date]])</f>
        <v>2024</v>
      </c>
      <c r="S6823" s="73"/>
    </row>
    <row r="6824" spans="1:19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 t="str">
        <f>IF(DmartSalesData[[#This Row],[sales]]&gt;4000,"High Category",IF(DmartSalesData[[#This Row],[sales]]&gt;2000,"Medium Category","Low Category"))</f>
        <v>Medium Category</v>
      </c>
      <c r="G6824" s="2">
        <v>0.41</v>
      </c>
      <c r="H6824" s="24">
        <f t="shared" si="212"/>
        <v>1379.4244999999999</v>
      </c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63" t="str">
        <f>IF(AND(DmartSalesData[[#This Row],[sales]]&gt;3000,DmartSalesData[[#This Row],[profit]]&gt;500),"Good","Not Good")</f>
        <v>Good</v>
      </c>
      <c r="R6824" s="73">
        <f>YEAR(DmartSalesData[[#This Row],[order_date]])</f>
        <v>2024</v>
      </c>
      <c r="S6824" s="73"/>
    </row>
    <row r="6825" spans="1:19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 t="str">
        <f>IF(DmartSalesData[[#This Row],[sales]]&gt;4000,"High Category",IF(DmartSalesData[[#This Row],[sales]]&gt;2000,"Medium Category","Low Category"))</f>
        <v>Medium Category</v>
      </c>
      <c r="G6825" s="2">
        <v>0.04</v>
      </c>
      <c r="H6825" s="24">
        <f t="shared" si="212"/>
        <v>95.16040000000001</v>
      </c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63" t="str">
        <f>IF(AND(DmartSalesData[[#This Row],[sales]]&gt;3000,DmartSalesData[[#This Row],[profit]]&gt;500),"Good","Not Good")</f>
        <v>Not Good</v>
      </c>
      <c r="R6825" s="73">
        <f>YEAR(DmartSalesData[[#This Row],[order_date]])</f>
        <v>2024</v>
      </c>
      <c r="S6825" s="73"/>
    </row>
    <row r="6826" spans="1:19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 t="str">
        <f>IF(DmartSalesData[[#This Row],[sales]]&gt;4000,"High Category",IF(DmartSalesData[[#This Row],[sales]]&gt;2000,"Medium Category","Low Category"))</f>
        <v>Low Category</v>
      </c>
      <c r="G6826" s="2">
        <v>0.35</v>
      </c>
      <c r="H6826" s="24">
        <f t="shared" si="212"/>
        <v>541.81399999999996</v>
      </c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63" t="str">
        <f>IF(AND(DmartSalesData[[#This Row],[sales]]&gt;3000,DmartSalesData[[#This Row],[profit]]&gt;500),"Good","Not Good")</f>
        <v>Not Good</v>
      </c>
      <c r="R6826" s="73">
        <f>YEAR(DmartSalesData[[#This Row],[order_date]])</f>
        <v>2023</v>
      </c>
      <c r="S6826" s="73"/>
    </row>
    <row r="6827" spans="1:19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 t="str">
        <f>IF(DmartSalesData[[#This Row],[sales]]&gt;4000,"High Category",IF(DmartSalesData[[#This Row],[sales]]&gt;2000,"Medium Category","Low Category"))</f>
        <v>Low Category</v>
      </c>
      <c r="G6827" s="2">
        <v>0.2</v>
      </c>
      <c r="H6827" s="24">
        <f t="shared" si="212"/>
        <v>141.91600000000003</v>
      </c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63" t="str">
        <f>IF(AND(DmartSalesData[[#This Row],[sales]]&gt;3000,DmartSalesData[[#This Row],[profit]]&gt;500),"Good","Not Good")</f>
        <v>Not Good</v>
      </c>
      <c r="R6827" s="73">
        <f>YEAR(DmartSalesData[[#This Row],[order_date]])</f>
        <v>2024</v>
      </c>
      <c r="S6827" s="73"/>
    </row>
    <row r="6828" spans="1:19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 t="str">
        <f>IF(DmartSalesData[[#This Row],[sales]]&gt;4000,"High Category",IF(DmartSalesData[[#This Row],[sales]]&gt;2000,"Medium Category","Low Category"))</f>
        <v>Medium Category</v>
      </c>
      <c r="G6828" s="2">
        <v>0.41</v>
      </c>
      <c r="H6828" s="24">
        <f t="shared" si="212"/>
        <v>1032.7448999999999</v>
      </c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63" t="str">
        <f>IF(AND(DmartSalesData[[#This Row],[sales]]&gt;3000,DmartSalesData[[#This Row],[profit]]&gt;500),"Good","Not Good")</f>
        <v>Not Good</v>
      </c>
      <c r="R6828" s="73">
        <f>YEAR(DmartSalesData[[#This Row],[order_date]])</f>
        <v>2023</v>
      </c>
      <c r="S6828" s="73"/>
    </row>
    <row r="6829" spans="1:19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 t="str">
        <f>IF(DmartSalesData[[#This Row],[sales]]&gt;4000,"High Category",IF(DmartSalesData[[#This Row],[sales]]&gt;2000,"Medium Category","Low Category"))</f>
        <v>Medium Category</v>
      </c>
      <c r="G6829" s="2">
        <v>0.3</v>
      </c>
      <c r="H6829" s="24">
        <f t="shared" si="212"/>
        <v>1087.809</v>
      </c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63" t="str">
        <f>IF(AND(DmartSalesData[[#This Row],[sales]]&gt;3000,DmartSalesData[[#This Row],[profit]]&gt;500),"Good","Not Good")</f>
        <v>Good</v>
      </c>
      <c r="R6829" s="73">
        <f>YEAR(DmartSalesData[[#This Row],[order_date]])</f>
        <v>2024</v>
      </c>
      <c r="S6829" s="73"/>
    </row>
    <row r="6830" spans="1:19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 t="str">
        <f>IF(DmartSalesData[[#This Row],[sales]]&gt;4000,"High Category",IF(DmartSalesData[[#This Row],[sales]]&gt;2000,"Medium Category","Low Category"))</f>
        <v>Medium Category</v>
      </c>
      <c r="G6830" s="2">
        <v>0.01</v>
      </c>
      <c r="H6830" s="24">
        <f t="shared" si="212"/>
        <v>27.863900000000001</v>
      </c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63" t="str">
        <f>IF(AND(DmartSalesData[[#This Row],[sales]]&gt;3000,DmartSalesData[[#This Row],[profit]]&gt;500),"Good","Not Good")</f>
        <v>Not Good</v>
      </c>
      <c r="R6830" s="73">
        <f>YEAR(DmartSalesData[[#This Row],[order_date]])</f>
        <v>2024</v>
      </c>
      <c r="S6830" s="73"/>
    </row>
    <row r="6831" spans="1:19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 t="str">
        <f>IF(DmartSalesData[[#This Row],[sales]]&gt;4000,"High Category",IF(DmartSalesData[[#This Row],[sales]]&gt;2000,"Medium Category","Low Category"))</f>
        <v>Medium Category</v>
      </c>
      <c r="G6831" s="2">
        <v>0.33</v>
      </c>
      <c r="H6831" s="24">
        <f t="shared" si="212"/>
        <v>1199.6358</v>
      </c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63" t="str">
        <f>IF(AND(DmartSalesData[[#This Row],[sales]]&gt;3000,DmartSalesData[[#This Row],[profit]]&gt;500),"Good","Not Good")</f>
        <v>Good</v>
      </c>
      <c r="R6831" s="73">
        <f>YEAR(DmartSalesData[[#This Row],[order_date]])</f>
        <v>2023</v>
      </c>
      <c r="S6831" s="73"/>
    </row>
    <row r="6832" spans="1:19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 t="str">
        <f>IF(DmartSalesData[[#This Row],[sales]]&gt;4000,"High Category",IF(DmartSalesData[[#This Row],[sales]]&gt;2000,"Medium Category","Low Category"))</f>
        <v>Low Category</v>
      </c>
      <c r="G6832" s="2">
        <v>0.46</v>
      </c>
      <c r="H6832" s="24">
        <f t="shared" si="212"/>
        <v>801.58680000000004</v>
      </c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63" t="str">
        <f>IF(AND(DmartSalesData[[#This Row],[sales]]&gt;3000,DmartSalesData[[#This Row],[profit]]&gt;500),"Good","Not Good")</f>
        <v>Not Good</v>
      </c>
      <c r="R6832" s="73">
        <f>YEAR(DmartSalesData[[#This Row],[order_date]])</f>
        <v>2024</v>
      </c>
      <c r="S6832" s="73"/>
    </row>
    <row r="6833" spans="1:19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 t="str">
        <f>IF(DmartSalesData[[#This Row],[sales]]&gt;4000,"High Category",IF(DmartSalesData[[#This Row],[sales]]&gt;2000,"Medium Category","Low Category"))</f>
        <v>Low Category</v>
      </c>
      <c r="G6833" s="2">
        <v>0.04</v>
      </c>
      <c r="H6833" s="24">
        <f t="shared" si="212"/>
        <v>17.092000000000002</v>
      </c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63" t="str">
        <f>IF(AND(DmartSalesData[[#This Row],[sales]]&gt;3000,DmartSalesData[[#This Row],[profit]]&gt;500),"Good","Not Good")</f>
        <v>Not Good</v>
      </c>
      <c r="R6833" s="73">
        <f>YEAR(DmartSalesData[[#This Row],[order_date]])</f>
        <v>2024</v>
      </c>
      <c r="S6833" s="73"/>
    </row>
    <row r="6834" spans="1:19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 t="str">
        <f>IF(DmartSalesData[[#This Row],[sales]]&gt;4000,"High Category",IF(DmartSalesData[[#This Row],[sales]]&gt;2000,"Medium Category","Low Category"))</f>
        <v>Medium Category</v>
      </c>
      <c r="G6834" s="2">
        <v>0.25</v>
      </c>
      <c r="H6834" s="24">
        <f t="shared" si="212"/>
        <v>969.59500000000003</v>
      </c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63" t="str">
        <f>IF(AND(DmartSalesData[[#This Row],[sales]]&gt;3000,DmartSalesData[[#This Row],[profit]]&gt;500),"Good","Not Good")</f>
        <v>Good</v>
      </c>
      <c r="R6834" s="73">
        <f>YEAR(DmartSalesData[[#This Row],[order_date]])</f>
        <v>2024</v>
      </c>
      <c r="S6834" s="73"/>
    </row>
    <row r="6835" spans="1:19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 t="str">
        <f>IF(DmartSalesData[[#This Row],[sales]]&gt;4000,"High Category",IF(DmartSalesData[[#This Row],[sales]]&gt;2000,"Medium Category","Low Category"))</f>
        <v>Low Category</v>
      </c>
      <c r="G6835" s="2">
        <v>0.31</v>
      </c>
      <c r="H6835" s="24">
        <f t="shared" si="212"/>
        <v>364.76150000000001</v>
      </c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63" t="str">
        <f>IF(AND(DmartSalesData[[#This Row],[sales]]&gt;3000,DmartSalesData[[#This Row],[profit]]&gt;500),"Good","Not Good")</f>
        <v>Not Good</v>
      </c>
      <c r="R6835" s="73">
        <f>YEAR(DmartSalesData[[#This Row],[order_date]])</f>
        <v>2024</v>
      </c>
      <c r="S6835" s="73"/>
    </row>
    <row r="6836" spans="1:19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 t="str">
        <f>IF(DmartSalesData[[#This Row],[sales]]&gt;4000,"High Category",IF(DmartSalesData[[#This Row],[sales]]&gt;2000,"Medium Category","Low Category"))</f>
        <v>Medium Category</v>
      </c>
      <c r="G6836" s="2">
        <v>0.1</v>
      </c>
      <c r="H6836" s="24">
        <f t="shared" si="212"/>
        <v>311.98</v>
      </c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63" t="str">
        <f>IF(AND(DmartSalesData[[#This Row],[sales]]&gt;3000,DmartSalesData[[#This Row],[profit]]&gt;500),"Good","Not Good")</f>
        <v>Good</v>
      </c>
      <c r="R6836" s="73">
        <f>YEAR(DmartSalesData[[#This Row],[order_date]])</f>
        <v>2023</v>
      </c>
      <c r="S6836" s="73"/>
    </row>
    <row r="6837" spans="1:19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 t="str">
        <f>IF(DmartSalesData[[#This Row],[sales]]&gt;4000,"High Category",IF(DmartSalesData[[#This Row],[sales]]&gt;2000,"Medium Category","Low Category"))</f>
        <v>High Category</v>
      </c>
      <c r="G6837" s="2">
        <v>0.33</v>
      </c>
      <c r="H6837" s="24">
        <f t="shared" si="212"/>
        <v>1333.5399000000002</v>
      </c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63" t="str">
        <f>IF(AND(DmartSalesData[[#This Row],[sales]]&gt;3000,DmartSalesData[[#This Row],[profit]]&gt;500),"Good","Not Good")</f>
        <v>Good</v>
      </c>
      <c r="R6837" s="73">
        <f>YEAR(DmartSalesData[[#This Row],[order_date]])</f>
        <v>2024</v>
      </c>
      <c r="S6837" s="73"/>
    </row>
    <row r="6838" spans="1:19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 t="str">
        <f>IF(DmartSalesData[[#This Row],[sales]]&gt;4000,"High Category",IF(DmartSalesData[[#This Row],[sales]]&gt;2000,"Medium Category","Low Category"))</f>
        <v>Low Category</v>
      </c>
      <c r="G6838" s="2">
        <v>0.02</v>
      </c>
      <c r="H6838" s="24">
        <f t="shared" si="212"/>
        <v>15.6328</v>
      </c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63" t="str">
        <f>IF(AND(DmartSalesData[[#This Row],[sales]]&gt;3000,DmartSalesData[[#This Row],[profit]]&gt;500),"Good","Not Good")</f>
        <v>Not Good</v>
      </c>
      <c r="R6838" s="73">
        <f>YEAR(DmartSalesData[[#This Row],[order_date]])</f>
        <v>2024</v>
      </c>
      <c r="S6838" s="73"/>
    </row>
    <row r="6839" spans="1:19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 t="str">
        <f>IF(DmartSalesData[[#This Row],[sales]]&gt;4000,"High Category",IF(DmartSalesData[[#This Row],[sales]]&gt;2000,"Medium Category","Low Category"))</f>
        <v>Medium Category</v>
      </c>
      <c r="G6839" s="2">
        <v>0.45</v>
      </c>
      <c r="H6839" s="24">
        <f t="shared" si="212"/>
        <v>1364.6790000000001</v>
      </c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63" t="str">
        <f>IF(AND(DmartSalesData[[#This Row],[sales]]&gt;3000,DmartSalesData[[#This Row],[profit]]&gt;500),"Good","Not Good")</f>
        <v>Not Good</v>
      </c>
      <c r="R6839" s="73">
        <f>YEAR(DmartSalesData[[#This Row],[order_date]])</f>
        <v>2024</v>
      </c>
      <c r="S6839" s="73"/>
    </row>
    <row r="6840" spans="1:19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 t="str">
        <f>IF(DmartSalesData[[#This Row],[sales]]&gt;4000,"High Category",IF(DmartSalesData[[#This Row],[sales]]&gt;2000,"Medium Category","Low Category"))</f>
        <v>Medium Category</v>
      </c>
      <c r="G6840" s="2">
        <v>0.38</v>
      </c>
      <c r="H6840" s="24">
        <f t="shared" si="212"/>
        <v>1321.6134</v>
      </c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63" t="str">
        <f>IF(AND(DmartSalesData[[#This Row],[sales]]&gt;3000,DmartSalesData[[#This Row],[profit]]&gt;500),"Good","Not Good")</f>
        <v>Good</v>
      </c>
      <c r="R6840" s="73">
        <f>YEAR(DmartSalesData[[#This Row],[order_date]])</f>
        <v>2023</v>
      </c>
      <c r="S6840" s="73"/>
    </row>
    <row r="6841" spans="1:19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 t="str">
        <f>IF(DmartSalesData[[#This Row],[sales]]&gt;4000,"High Category",IF(DmartSalesData[[#This Row],[sales]]&gt;2000,"Medium Category","Low Category"))</f>
        <v>Medium Category</v>
      </c>
      <c r="G6841" s="2">
        <v>0.47</v>
      </c>
      <c r="H6841" s="24">
        <f t="shared" si="212"/>
        <v>1766.26</v>
      </c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63" t="str">
        <f>IF(AND(DmartSalesData[[#This Row],[sales]]&gt;3000,DmartSalesData[[#This Row],[profit]]&gt;500),"Good","Not Good")</f>
        <v>Not Good</v>
      </c>
      <c r="R6841" s="73">
        <f>YEAR(DmartSalesData[[#This Row],[order_date]])</f>
        <v>2024</v>
      </c>
      <c r="S6841" s="73"/>
    </row>
    <row r="6842" spans="1:19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 t="str">
        <f>IF(DmartSalesData[[#This Row],[sales]]&gt;4000,"High Category",IF(DmartSalesData[[#This Row],[sales]]&gt;2000,"Medium Category","Low Category"))</f>
        <v>Low Category</v>
      </c>
      <c r="G6842" s="2">
        <v>0.21</v>
      </c>
      <c r="H6842" s="24">
        <f t="shared" si="212"/>
        <v>172.94970000000001</v>
      </c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63" t="str">
        <f>IF(AND(DmartSalesData[[#This Row],[sales]]&gt;3000,DmartSalesData[[#This Row],[profit]]&gt;500),"Good","Not Good")</f>
        <v>Not Good</v>
      </c>
      <c r="R6842" s="73">
        <f>YEAR(DmartSalesData[[#This Row],[order_date]])</f>
        <v>2024</v>
      </c>
      <c r="S6842" s="73"/>
    </row>
    <row r="6843" spans="1:19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 t="str">
        <f>IF(DmartSalesData[[#This Row],[sales]]&gt;4000,"High Category",IF(DmartSalesData[[#This Row],[sales]]&gt;2000,"Medium Category","Low Category"))</f>
        <v>High Category</v>
      </c>
      <c r="G6843" s="2">
        <v>0.02</v>
      </c>
      <c r="H6843" s="24">
        <f t="shared" si="212"/>
        <v>82.861399999999989</v>
      </c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63" t="str">
        <f>IF(AND(DmartSalesData[[#This Row],[sales]]&gt;3000,DmartSalesData[[#This Row],[profit]]&gt;500),"Good","Not Good")</f>
        <v>Good</v>
      </c>
      <c r="R6843" s="73">
        <f>YEAR(DmartSalesData[[#This Row],[order_date]])</f>
        <v>2024</v>
      </c>
      <c r="S6843" s="73"/>
    </row>
    <row r="6844" spans="1:19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 t="str">
        <f>IF(DmartSalesData[[#This Row],[sales]]&gt;4000,"High Category",IF(DmartSalesData[[#This Row],[sales]]&gt;2000,"Medium Category","Low Category"))</f>
        <v>Low Category</v>
      </c>
      <c r="G6844" s="2">
        <v>0.17</v>
      </c>
      <c r="H6844" s="24">
        <f t="shared" si="212"/>
        <v>95.426100000000019</v>
      </c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63" t="str">
        <f>IF(AND(DmartSalesData[[#This Row],[sales]]&gt;3000,DmartSalesData[[#This Row],[profit]]&gt;500),"Good","Not Good")</f>
        <v>Not Good</v>
      </c>
      <c r="R6844" s="73">
        <f>YEAR(DmartSalesData[[#This Row],[order_date]])</f>
        <v>2023</v>
      </c>
      <c r="S6844" s="73"/>
    </row>
    <row r="6845" spans="1:19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 t="str">
        <f>IF(DmartSalesData[[#This Row],[sales]]&gt;4000,"High Category",IF(DmartSalesData[[#This Row],[sales]]&gt;2000,"Medium Category","Low Category"))</f>
        <v>Medium Category</v>
      </c>
      <c r="G6845" s="2">
        <v>0.26</v>
      </c>
      <c r="H6845" s="24">
        <f t="shared" si="212"/>
        <v>687.94960000000003</v>
      </c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63" t="str">
        <f>IF(AND(DmartSalesData[[#This Row],[sales]]&gt;3000,DmartSalesData[[#This Row],[profit]]&gt;500),"Good","Not Good")</f>
        <v>Not Good</v>
      </c>
      <c r="R6845" s="73">
        <f>YEAR(DmartSalesData[[#This Row],[order_date]])</f>
        <v>2023</v>
      </c>
      <c r="S6845" s="73"/>
    </row>
    <row r="6846" spans="1:19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 t="str">
        <f>IF(DmartSalesData[[#This Row],[sales]]&gt;4000,"High Category",IF(DmartSalesData[[#This Row],[sales]]&gt;2000,"Medium Category","Low Category"))</f>
        <v>Medium Category</v>
      </c>
      <c r="G6846" s="2">
        <v>0.47</v>
      </c>
      <c r="H6846" s="24">
        <f t="shared" si="212"/>
        <v>1068.1783999999998</v>
      </c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63" t="str">
        <f>IF(AND(DmartSalesData[[#This Row],[sales]]&gt;3000,DmartSalesData[[#This Row],[profit]]&gt;500),"Good","Not Good")</f>
        <v>Not Good</v>
      </c>
      <c r="R6846" s="73">
        <f>YEAR(DmartSalesData[[#This Row],[order_date]])</f>
        <v>2023</v>
      </c>
      <c r="S6846" s="73"/>
    </row>
    <row r="6847" spans="1:19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 t="str">
        <f>IF(DmartSalesData[[#This Row],[sales]]&gt;4000,"High Category",IF(DmartSalesData[[#This Row],[sales]]&gt;2000,"Medium Category","Low Category"))</f>
        <v>Low Category</v>
      </c>
      <c r="G6847" s="2">
        <v>0.44</v>
      </c>
      <c r="H6847" s="24">
        <f t="shared" si="212"/>
        <v>522.12600000000009</v>
      </c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63" t="str">
        <f>IF(AND(DmartSalesData[[#This Row],[sales]]&gt;3000,DmartSalesData[[#This Row],[profit]]&gt;500),"Good","Not Good")</f>
        <v>Not Good</v>
      </c>
      <c r="R6847" s="73">
        <f>YEAR(DmartSalesData[[#This Row],[order_date]])</f>
        <v>2024</v>
      </c>
      <c r="S6847" s="73"/>
    </row>
    <row r="6848" spans="1:19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 t="str">
        <f>IF(DmartSalesData[[#This Row],[sales]]&gt;4000,"High Category",IF(DmartSalesData[[#This Row],[sales]]&gt;2000,"Medium Category","Low Category"))</f>
        <v>Low Category</v>
      </c>
      <c r="G6848" s="2">
        <v>0.3</v>
      </c>
      <c r="H6848" s="24">
        <f t="shared" si="212"/>
        <v>473.83799999999997</v>
      </c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63" t="str">
        <f>IF(AND(DmartSalesData[[#This Row],[sales]]&gt;3000,DmartSalesData[[#This Row],[profit]]&gt;500),"Good","Not Good")</f>
        <v>Not Good</v>
      </c>
      <c r="R6848" s="73">
        <f>YEAR(DmartSalesData[[#This Row],[order_date]])</f>
        <v>2023</v>
      </c>
      <c r="S6848" s="73"/>
    </row>
    <row r="6849" spans="1:19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 t="str">
        <f>IF(DmartSalesData[[#This Row],[sales]]&gt;4000,"High Category",IF(DmartSalesData[[#This Row],[sales]]&gt;2000,"Medium Category","Low Category"))</f>
        <v>Low Category</v>
      </c>
      <c r="G6849" s="2">
        <v>0.36</v>
      </c>
      <c r="H6849" s="24">
        <f t="shared" si="212"/>
        <v>326.06639999999999</v>
      </c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63" t="str">
        <f>IF(AND(DmartSalesData[[#This Row],[sales]]&gt;3000,DmartSalesData[[#This Row],[profit]]&gt;500),"Good","Not Good")</f>
        <v>Not Good</v>
      </c>
      <c r="R6849" s="73">
        <f>YEAR(DmartSalesData[[#This Row],[order_date]])</f>
        <v>2024</v>
      </c>
      <c r="S6849" s="73"/>
    </row>
    <row r="6850" spans="1:19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 t="str">
        <f>IF(DmartSalesData[[#This Row],[sales]]&gt;4000,"High Category",IF(DmartSalesData[[#This Row],[sales]]&gt;2000,"Medium Category","Low Category"))</f>
        <v>Medium Category</v>
      </c>
      <c r="G6850" s="2">
        <v>0.48</v>
      </c>
      <c r="H6850" s="24">
        <f t="shared" ref="H6850:H6913" si="214">E6850*G6850</f>
        <v>1049.3088</v>
      </c>
      <c r="I6850" s="2">
        <f t="shared" ref="I6850:I6913" si="215">E6850-H6850</f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63" t="str">
        <f>IF(AND(DmartSalesData[[#This Row],[sales]]&gt;3000,DmartSalesData[[#This Row],[profit]]&gt;500),"Good","Not Good")</f>
        <v>Not Good</v>
      </c>
      <c r="R6850" s="73">
        <f>YEAR(DmartSalesData[[#This Row],[order_date]])</f>
        <v>2024</v>
      </c>
      <c r="S6850" s="73"/>
    </row>
    <row r="6851" spans="1:19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 t="str">
        <f>IF(DmartSalesData[[#This Row],[sales]]&gt;4000,"High Category",IF(DmartSalesData[[#This Row],[sales]]&gt;2000,"Medium Category","Low Category"))</f>
        <v>Low Category</v>
      </c>
      <c r="G6851" s="2">
        <v>0.43</v>
      </c>
      <c r="H6851" s="24">
        <f t="shared" si="214"/>
        <v>117.82</v>
      </c>
      <c r="I6851" s="2">
        <f t="shared" si="215"/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63" t="str">
        <f>IF(AND(DmartSalesData[[#This Row],[sales]]&gt;3000,DmartSalesData[[#This Row],[profit]]&gt;500),"Good","Not Good")</f>
        <v>Not Good</v>
      </c>
      <c r="R6851" s="73">
        <f>YEAR(DmartSalesData[[#This Row],[order_date]])</f>
        <v>2023</v>
      </c>
      <c r="S6851" s="73"/>
    </row>
    <row r="6852" spans="1:19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 t="str">
        <f>IF(DmartSalesData[[#This Row],[sales]]&gt;4000,"High Category",IF(DmartSalesData[[#This Row],[sales]]&gt;2000,"Medium Category","Low Category"))</f>
        <v>High Category</v>
      </c>
      <c r="G6852" s="2">
        <v>0.33</v>
      </c>
      <c r="H6852" s="24">
        <f t="shared" si="214"/>
        <v>1470.3744000000002</v>
      </c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63" t="str">
        <f>IF(AND(DmartSalesData[[#This Row],[sales]]&gt;3000,DmartSalesData[[#This Row],[profit]]&gt;500),"Good","Not Good")</f>
        <v>Good</v>
      </c>
      <c r="R6852" s="73">
        <f>YEAR(DmartSalesData[[#This Row],[order_date]])</f>
        <v>2023</v>
      </c>
      <c r="S6852" s="73"/>
    </row>
    <row r="6853" spans="1:19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 t="str">
        <f>IF(DmartSalesData[[#This Row],[sales]]&gt;4000,"High Category",IF(DmartSalesData[[#This Row],[sales]]&gt;2000,"Medium Category","Low Category"))</f>
        <v>Low Category</v>
      </c>
      <c r="G6853" s="2">
        <v>0.27</v>
      </c>
      <c r="H6853" s="24">
        <f t="shared" si="214"/>
        <v>243.29430000000002</v>
      </c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63" t="str">
        <f>IF(AND(DmartSalesData[[#This Row],[sales]]&gt;3000,DmartSalesData[[#This Row],[profit]]&gt;500),"Good","Not Good")</f>
        <v>Not Good</v>
      </c>
      <c r="R6853" s="73">
        <f>YEAR(DmartSalesData[[#This Row],[order_date]])</f>
        <v>2024</v>
      </c>
      <c r="S6853" s="73"/>
    </row>
    <row r="6854" spans="1:19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 t="str">
        <f>IF(DmartSalesData[[#This Row],[sales]]&gt;4000,"High Category",IF(DmartSalesData[[#This Row],[sales]]&gt;2000,"Medium Category","Low Category"))</f>
        <v>High Category</v>
      </c>
      <c r="G6854" s="2">
        <v>0.24</v>
      </c>
      <c r="H6854" s="24">
        <f t="shared" si="214"/>
        <v>1065.9576</v>
      </c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63" t="str">
        <f>IF(AND(DmartSalesData[[#This Row],[sales]]&gt;3000,DmartSalesData[[#This Row],[profit]]&gt;500),"Good","Not Good")</f>
        <v>Good</v>
      </c>
      <c r="R6854" s="73">
        <f>YEAR(DmartSalesData[[#This Row],[order_date]])</f>
        <v>2024</v>
      </c>
      <c r="S6854" s="73"/>
    </row>
    <row r="6855" spans="1:19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 t="str">
        <f>IF(DmartSalesData[[#This Row],[sales]]&gt;4000,"High Category",IF(DmartSalesData[[#This Row],[sales]]&gt;2000,"Medium Category","Low Category"))</f>
        <v>High Category</v>
      </c>
      <c r="G6855" s="2">
        <v>0.38</v>
      </c>
      <c r="H6855" s="24">
        <f t="shared" si="214"/>
        <v>1645.9813999999999</v>
      </c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63" t="str">
        <f>IF(AND(DmartSalesData[[#This Row],[sales]]&gt;3000,DmartSalesData[[#This Row],[profit]]&gt;500),"Good","Not Good")</f>
        <v>Not Good</v>
      </c>
      <c r="R6855" s="73">
        <f>YEAR(DmartSalesData[[#This Row],[order_date]])</f>
        <v>2024</v>
      </c>
      <c r="S6855" s="73"/>
    </row>
    <row r="6856" spans="1:19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 t="str">
        <f>IF(DmartSalesData[[#This Row],[sales]]&gt;4000,"High Category",IF(DmartSalesData[[#This Row],[sales]]&gt;2000,"Medium Category","Low Category"))</f>
        <v>Medium Category</v>
      </c>
      <c r="G6856" s="2">
        <v>0.4</v>
      </c>
      <c r="H6856" s="24">
        <f t="shared" si="214"/>
        <v>925.28800000000001</v>
      </c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63" t="str">
        <f>IF(AND(DmartSalesData[[#This Row],[sales]]&gt;3000,DmartSalesData[[#This Row],[profit]]&gt;500),"Good","Not Good")</f>
        <v>Not Good</v>
      </c>
      <c r="R6856" s="73">
        <f>YEAR(DmartSalesData[[#This Row],[order_date]])</f>
        <v>2024</v>
      </c>
      <c r="S6856" s="73"/>
    </row>
    <row r="6857" spans="1:19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 t="str">
        <f>IF(DmartSalesData[[#This Row],[sales]]&gt;4000,"High Category",IF(DmartSalesData[[#This Row],[sales]]&gt;2000,"Medium Category","Low Category"))</f>
        <v>Medium Category</v>
      </c>
      <c r="G6857" s="2">
        <v>0.11</v>
      </c>
      <c r="H6857" s="24">
        <f t="shared" si="214"/>
        <v>279.27460000000002</v>
      </c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63" t="str">
        <f>IF(AND(DmartSalesData[[#This Row],[sales]]&gt;3000,DmartSalesData[[#This Row],[profit]]&gt;500),"Good","Not Good")</f>
        <v>Not Good</v>
      </c>
      <c r="R6857" s="73">
        <f>YEAR(DmartSalesData[[#This Row],[order_date]])</f>
        <v>2023</v>
      </c>
      <c r="S6857" s="73"/>
    </row>
    <row r="6858" spans="1:19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 t="str">
        <f>IF(DmartSalesData[[#This Row],[sales]]&gt;4000,"High Category",IF(DmartSalesData[[#This Row],[sales]]&gt;2000,"Medium Category","Low Category"))</f>
        <v>Low Category</v>
      </c>
      <c r="G6858" s="2">
        <v>0.24</v>
      </c>
      <c r="H6858" s="24">
        <f t="shared" si="214"/>
        <v>379.05119999999999</v>
      </c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63" t="str">
        <f>IF(AND(DmartSalesData[[#This Row],[sales]]&gt;3000,DmartSalesData[[#This Row],[profit]]&gt;500),"Good","Not Good")</f>
        <v>Not Good</v>
      </c>
      <c r="R6858" s="73">
        <f>YEAR(DmartSalesData[[#This Row],[order_date]])</f>
        <v>2024</v>
      </c>
      <c r="S6858" s="73"/>
    </row>
    <row r="6859" spans="1:19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 t="str">
        <f>IF(DmartSalesData[[#This Row],[sales]]&gt;4000,"High Category",IF(DmartSalesData[[#This Row],[sales]]&gt;2000,"Medium Category","Low Category"))</f>
        <v>High Category</v>
      </c>
      <c r="G6859" s="2">
        <v>0.39</v>
      </c>
      <c r="H6859" s="24">
        <f t="shared" si="214"/>
        <v>1944.0291</v>
      </c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63" t="str">
        <f>IF(AND(DmartSalesData[[#This Row],[sales]]&gt;3000,DmartSalesData[[#This Row],[profit]]&gt;500),"Good","Not Good")</f>
        <v>Not Good</v>
      </c>
      <c r="R6859" s="73">
        <f>YEAR(DmartSalesData[[#This Row],[order_date]])</f>
        <v>2023</v>
      </c>
      <c r="S6859" s="73"/>
    </row>
    <row r="6860" spans="1:19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 t="str">
        <f>IF(DmartSalesData[[#This Row],[sales]]&gt;4000,"High Category",IF(DmartSalesData[[#This Row],[sales]]&gt;2000,"Medium Category","Low Category"))</f>
        <v>Medium Category</v>
      </c>
      <c r="G6860" s="2">
        <v>0.34</v>
      </c>
      <c r="H6860" s="24">
        <f t="shared" si="214"/>
        <v>1151.5052000000001</v>
      </c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63" t="str">
        <f>IF(AND(DmartSalesData[[#This Row],[sales]]&gt;3000,DmartSalesData[[#This Row],[profit]]&gt;500),"Good","Not Good")</f>
        <v>Good</v>
      </c>
      <c r="R6860" s="73">
        <f>YEAR(DmartSalesData[[#This Row],[order_date]])</f>
        <v>2023</v>
      </c>
      <c r="S6860" s="73"/>
    </row>
    <row r="6861" spans="1:19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 t="str">
        <f>IF(DmartSalesData[[#This Row],[sales]]&gt;4000,"High Category",IF(DmartSalesData[[#This Row],[sales]]&gt;2000,"Medium Category","Low Category"))</f>
        <v>High Category</v>
      </c>
      <c r="G6861" s="2">
        <v>0.3</v>
      </c>
      <c r="H6861" s="24">
        <f t="shared" si="214"/>
        <v>1429.1579999999999</v>
      </c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63" t="str">
        <f>IF(AND(DmartSalesData[[#This Row],[sales]]&gt;3000,DmartSalesData[[#This Row],[profit]]&gt;500),"Good","Not Good")</f>
        <v>Good</v>
      </c>
      <c r="R6861" s="73">
        <f>YEAR(DmartSalesData[[#This Row],[order_date]])</f>
        <v>2024</v>
      </c>
      <c r="S6861" s="73"/>
    </row>
    <row r="6862" spans="1:19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 t="str">
        <f>IF(DmartSalesData[[#This Row],[sales]]&gt;4000,"High Category",IF(DmartSalesData[[#This Row],[sales]]&gt;2000,"Medium Category","Low Category"))</f>
        <v>Medium Category</v>
      </c>
      <c r="G6862" s="2">
        <v>0.16</v>
      </c>
      <c r="H6862" s="24">
        <f t="shared" si="214"/>
        <v>341.2</v>
      </c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63" t="str">
        <f>IF(AND(DmartSalesData[[#This Row],[sales]]&gt;3000,DmartSalesData[[#This Row],[profit]]&gt;500),"Good","Not Good")</f>
        <v>Not Good</v>
      </c>
      <c r="R6862" s="73">
        <f>YEAR(DmartSalesData[[#This Row],[order_date]])</f>
        <v>2023</v>
      </c>
      <c r="S6862" s="73"/>
    </row>
    <row r="6863" spans="1:19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 t="str">
        <f>IF(DmartSalesData[[#This Row],[sales]]&gt;4000,"High Category",IF(DmartSalesData[[#This Row],[sales]]&gt;2000,"Medium Category","Low Category"))</f>
        <v>High Category</v>
      </c>
      <c r="G6863" s="2">
        <v>0.3</v>
      </c>
      <c r="H6863" s="24">
        <f t="shared" si="214"/>
        <v>1328.0339999999999</v>
      </c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63" t="str">
        <f>IF(AND(DmartSalesData[[#This Row],[sales]]&gt;3000,DmartSalesData[[#This Row],[profit]]&gt;500),"Good","Not Good")</f>
        <v>Not Good</v>
      </c>
      <c r="R6863" s="73">
        <f>YEAR(DmartSalesData[[#This Row],[order_date]])</f>
        <v>2023</v>
      </c>
      <c r="S6863" s="73"/>
    </row>
    <row r="6864" spans="1:19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 t="str">
        <f>IF(DmartSalesData[[#This Row],[sales]]&gt;4000,"High Category",IF(DmartSalesData[[#This Row],[sales]]&gt;2000,"Medium Category","Low Category"))</f>
        <v>Medium Category</v>
      </c>
      <c r="G6864" s="2">
        <v>0.31</v>
      </c>
      <c r="H6864" s="24">
        <f t="shared" si="214"/>
        <v>711.86849999999993</v>
      </c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63" t="str">
        <f>IF(AND(DmartSalesData[[#This Row],[sales]]&gt;3000,DmartSalesData[[#This Row],[profit]]&gt;500),"Good","Not Good")</f>
        <v>Not Good</v>
      </c>
      <c r="R6864" s="73">
        <f>YEAR(DmartSalesData[[#This Row],[order_date]])</f>
        <v>2023</v>
      </c>
      <c r="S6864" s="73"/>
    </row>
    <row r="6865" spans="1:19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 t="str">
        <f>IF(DmartSalesData[[#This Row],[sales]]&gt;4000,"High Category",IF(DmartSalesData[[#This Row],[sales]]&gt;2000,"Medium Category","Low Category"))</f>
        <v>High Category</v>
      </c>
      <c r="G6865" s="2">
        <v>0.22</v>
      </c>
      <c r="H6865" s="24">
        <f t="shared" si="214"/>
        <v>956.44119999999998</v>
      </c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63" t="str">
        <f>IF(AND(DmartSalesData[[#This Row],[sales]]&gt;3000,DmartSalesData[[#This Row],[profit]]&gt;500),"Good","Not Good")</f>
        <v>Good</v>
      </c>
      <c r="R6865" s="73">
        <f>YEAR(DmartSalesData[[#This Row],[order_date]])</f>
        <v>2024</v>
      </c>
      <c r="S6865" s="73"/>
    </row>
    <row r="6866" spans="1:19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 t="str">
        <f>IF(DmartSalesData[[#This Row],[sales]]&gt;4000,"High Category",IF(DmartSalesData[[#This Row],[sales]]&gt;2000,"Medium Category","Low Category"))</f>
        <v>Low Category</v>
      </c>
      <c r="G6866" s="2">
        <v>0.48</v>
      </c>
      <c r="H6866" s="24">
        <f t="shared" si="214"/>
        <v>355.93919999999997</v>
      </c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63" t="str">
        <f>IF(AND(DmartSalesData[[#This Row],[sales]]&gt;3000,DmartSalesData[[#This Row],[profit]]&gt;500),"Good","Not Good")</f>
        <v>Not Good</v>
      </c>
      <c r="R6866" s="73">
        <f>YEAR(DmartSalesData[[#This Row],[order_date]])</f>
        <v>2023</v>
      </c>
      <c r="S6866" s="73"/>
    </row>
    <row r="6867" spans="1:19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 t="str">
        <f>IF(DmartSalesData[[#This Row],[sales]]&gt;4000,"High Category",IF(DmartSalesData[[#This Row],[sales]]&gt;2000,"Medium Category","Low Category"))</f>
        <v>Medium Category</v>
      </c>
      <c r="G6867" s="2">
        <v>0.33</v>
      </c>
      <c r="H6867" s="24">
        <f t="shared" si="214"/>
        <v>1062.7947000000001</v>
      </c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63" t="str">
        <f>IF(AND(DmartSalesData[[#This Row],[sales]]&gt;3000,DmartSalesData[[#This Row],[profit]]&gt;500),"Good","Not Good")</f>
        <v>Not Good</v>
      </c>
      <c r="R6867" s="73">
        <f>YEAR(DmartSalesData[[#This Row],[order_date]])</f>
        <v>2024</v>
      </c>
      <c r="S6867" s="73"/>
    </row>
    <row r="6868" spans="1:19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 t="str">
        <f>IF(DmartSalesData[[#This Row],[sales]]&gt;4000,"High Category",IF(DmartSalesData[[#This Row],[sales]]&gt;2000,"Medium Category","Low Category"))</f>
        <v>Medium Category</v>
      </c>
      <c r="G6868" s="2">
        <v>0.43</v>
      </c>
      <c r="H6868" s="24">
        <f t="shared" si="214"/>
        <v>1473.0295000000001</v>
      </c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63" t="str">
        <f>IF(AND(DmartSalesData[[#This Row],[sales]]&gt;3000,DmartSalesData[[#This Row],[profit]]&gt;500),"Good","Not Good")</f>
        <v>Good</v>
      </c>
      <c r="R6868" s="73">
        <f>YEAR(DmartSalesData[[#This Row],[order_date]])</f>
        <v>2023</v>
      </c>
      <c r="S6868" s="73"/>
    </row>
    <row r="6869" spans="1:19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 t="str">
        <f>IF(DmartSalesData[[#This Row],[sales]]&gt;4000,"High Category",IF(DmartSalesData[[#This Row],[sales]]&gt;2000,"Medium Category","Low Category"))</f>
        <v>Medium Category</v>
      </c>
      <c r="G6869" s="2">
        <v>0.06</v>
      </c>
      <c r="H6869" s="24">
        <f t="shared" si="214"/>
        <v>198.91439999999997</v>
      </c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63" t="str">
        <f>IF(AND(DmartSalesData[[#This Row],[sales]]&gt;3000,DmartSalesData[[#This Row],[profit]]&gt;500),"Good","Not Good")</f>
        <v>Good</v>
      </c>
      <c r="R6869" s="73">
        <f>YEAR(DmartSalesData[[#This Row],[order_date]])</f>
        <v>2024</v>
      </c>
      <c r="S6869" s="73"/>
    </row>
    <row r="6870" spans="1:19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 t="str">
        <f>IF(DmartSalesData[[#This Row],[sales]]&gt;4000,"High Category",IF(DmartSalesData[[#This Row],[sales]]&gt;2000,"Medium Category","Low Category"))</f>
        <v>Medium Category</v>
      </c>
      <c r="G6870" s="2">
        <v>0.38</v>
      </c>
      <c r="H6870" s="24">
        <f t="shared" si="214"/>
        <v>870.36720000000003</v>
      </c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63" t="str">
        <f>IF(AND(DmartSalesData[[#This Row],[sales]]&gt;3000,DmartSalesData[[#This Row],[profit]]&gt;500),"Good","Not Good")</f>
        <v>Not Good</v>
      </c>
      <c r="R6870" s="73">
        <f>YEAR(DmartSalesData[[#This Row],[order_date]])</f>
        <v>2023</v>
      </c>
      <c r="S6870" s="73"/>
    </row>
    <row r="6871" spans="1:19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 t="str">
        <f>IF(DmartSalesData[[#This Row],[sales]]&gt;4000,"High Category",IF(DmartSalesData[[#This Row],[sales]]&gt;2000,"Medium Category","Low Category"))</f>
        <v>Medium Category</v>
      </c>
      <c r="G6871" s="2">
        <v>0.3</v>
      </c>
      <c r="H6871" s="24">
        <f t="shared" si="214"/>
        <v>1035.357</v>
      </c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63" t="str">
        <f>IF(AND(DmartSalesData[[#This Row],[sales]]&gt;3000,DmartSalesData[[#This Row],[profit]]&gt;500),"Good","Not Good")</f>
        <v>Not Good</v>
      </c>
      <c r="R6871" s="73">
        <f>YEAR(DmartSalesData[[#This Row],[order_date]])</f>
        <v>2023</v>
      </c>
      <c r="S6871" s="73"/>
    </row>
    <row r="6872" spans="1:19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 t="str">
        <f>IF(DmartSalesData[[#This Row],[sales]]&gt;4000,"High Category",IF(DmartSalesData[[#This Row],[sales]]&gt;2000,"Medium Category","Low Category"))</f>
        <v>Low Category</v>
      </c>
      <c r="G6872" s="2">
        <v>0.15</v>
      </c>
      <c r="H6872" s="24">
        <f t="shared" si="214"/>
        <v>191.00549999999998</v>
      </c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63" t="str">
        <f>IF(AND(DmartSalesData[[#This Row],[sales]]&gt;3000,DmartSalesData[[#This Row],[profit]]&gt;500),"Good","Not Good")</f>
        <v>Not Good</v>
      </c>
      <c r="R6872" s="73">
        <f>YEAR(DmartSalesData[[#This Row],[order_date]])</f>
        <v>2023</v>
      </c>
      <c r="S6872" s="73"/>
    </row>
    <row r="6873" spans="1:19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 t="str">
        <f>IF(DmartSalesData[[#This Row],[sales]]&gt;4000,"High Category",IF(DmartSalesData[[#This Row],[sales]]&gt;2000,"Medium Category","Low Category"))</f>
        <v>Medium Category</v>
      </c>
      <c r="G6873" s="2">
        <v>7.0000000000000007E-2</v>
      </c>
      <c r="H6873" s="24">
        <f t="shared" si="214"/>
        <v>211.37620000000001</v>
      </c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63" t="str">
        <f>IF(AND(DmartSalesData[[#This Row],[sales]]&gt;3000,DmartSalesData[[#This Row],[profit]]&gt;500),"Good","Not Good")</f>
        <v>Good</v>
      </c>
      <c r="R6873" s="73">
        <f>YEAR(DmartSalesData[[#This Row],[order_date]])</f>
        <v>2023</v>
      </c>
      <c r="S6873" s="73"/>
    </row>
    <row r="6874" spans="1:19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 t="str">
        <f>IF(DmartSalesData[[#This Row],[sales]]&gt;4000,"High Category",IF(DmartSalesData[[#This Row],[sales]]&gt;2000,"Medium Category","Low Category"))</f>
        <v>Medium Category</v>
      </c>
      <c r="G6874" s="2">
        <v>0.19</v>
      </c>
      <c r="H6874" s="24">
        <f t="shared" si="214"/>
        <v>534.99249999999995</v>
      </c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63" t="str">
        <f>IF(AND(DmartSalesData[[#This Row],[sales]]&gt;3000,DmartSalesData[[#This Row],[profit]]&gt;500),"Good","Not Good")</f>
        <v>Not Good</v>
      </c>
      <c r="R6874" s="73">
        <f>YEAR(DmartSalesData[[#This Row],[order_date]])</f>
        <v>2023</v>
      </c>
      <c r="S6874" s="73"/>
    </row>
    <row r="6875" spans="1:19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 t="str">
        <f>IF(DmartSalesData[[#This Row],[sales]]&gt;4000,"High Category",IF(DmartSalesData[[#This Row],[sales]]&gt;2000,"Medium Category","Low Category"))</f>
        <v>Low Category</v>
      </c>
      <c r="G6875" s="2">
        <v>0.22</v>
      </c>
      <c r="H6875" s="24">
        <f t="shared" si="214"/>
        <v>365.16919999999999</v>
      </c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63" t="str">
        <f>IF(AND(DmartSalesData[[#This Row],[sales]]&gt;3000,DmartSalesData[[#This Row],[profit]]&gt;500),"Good","Not Good")</f>
        <v>Not Good</v>
      </c>
      <c r="R6875" s="73">
        <f>YEAR(DmartSalesData[[#This Row],[order_date]])</f>
        <v>2024</v>
      </c>
      <c r="S6875" s="73"/>
    </row>
    <row r="6876" spans="1:19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 t="str">
        <f>IF(DmartSalesData[[#This Row],[sales]]&gt;4000,"High Category",IF(DmartSalesData[[#This Row],[sales]]&gt;2000,"Medium Category","Low Category"))</f>
        <v>Medium Category</v>
      </c>
      <c r="G6876" s="2">
        <v>7.0000000000000007E-2</v>
      </c>
      <c r="H6876" s="24">
        <f t="shared" si="214"/>
        <v>274.15010000000001</v>
      </c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63" t="str">
        <f>IF(AND(DmartSalesData[[#This Row],[sales]]&gt;3000,DmartSalesData[[#This Row],[profit]]&gt;500),"Good","Not Good")</f>
        <v>Good</v>
      </c>
      <c r="R6876" s="73">
        <f>YEAR(DmartSalesData[[#This Row],[order_date]])</f>
        <v>2023</v>
      </c>
      <c r="S6876" s="73"/>
    </row>
    <row r="6877" spans="1:19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 t="str">
        <f>IF(DmartSalesData[[#This Row],[sales]]&gt;4000,"High Category",IF(DmartSalesData[[#This Row],[sales]]&gt;2000,"Medium Category","Low Category"))</f>
        <v>Low Category</v>
      </c>
      <c r="G6877" s="2">
        <v>0.34</v>
      </c>
      <c r="H6877" s="24">
        <f t="shared" si="214"/>
        <v>168.73179999999999</v>
      </c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63" t="str">
        <f>IF(AND(DmartSalesData[[#This Row],[sales]]&gt;3000,DmartSalesData[[#This Row],[profit]]&gt;500),"Good","Not Good")</f>
        <v>Not Good</v>
      </c>
      <c r="R6877" s="73">
        <f>YEAR(DmartSalesData[[#This Row],[order_date]])</f>
        <v>2024</v>
      </c>
      <c r="S6877" s="73"/>
    </row>
    <row r="6878" spans="1:19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 t="str">
        <f>IF(DmartSalesData[[#This Row],[sales]]&gt;4000,"High Category",IF(DmartSalesData[[#This Row],[sales]]&gt;2000,"Medium Category","Low Category"))</f>
        <v>Low Category</v>
      </c>
      <c r="G6878" s="2">
        <v>0.15</v>
      </c>
      <c r="H6878" s="24">
        <f t="shared" si="214"/>
        <v>141.00749999999999</v>
      </c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63" t="str">
        <f>IF(AND(DmartSalesData[[#This Row],[sales]]&gt;3000,DmartSalesData[[#This Row],[profit]]&gt;500),"Good","Not Good")</f>
        <v>Not Good</v>
      </c>
      <c r="R6878" s="73">
        <f>YEAR(DmartSalesData[[#This Row],[order_date]])</f>
        <v>2023</v>
      </c>
      <c r="S6878" s="73"/>
    </row>
    <row r="6879" spans="1:19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 t="str">
        <f>IF(DmartSalesData[[#This Row],[sales]]&gt;4000,"High Category",IF(DmartSalesData[[#This Row],[sales]]&gt;2000,"Medium Category","Low Category"))</f>
        <v>Medium Category</v>
      </c>
      <c r="G6879" s="2">
        <v>0.4</v>
      </c>
      <c r="H6879" s="24">
        <f t="shared" si="214"/>
        <v>963.45600000000002</v>
      </c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63" t="str">
        <f>IF(AND(DmartSalesData[[#This Row],[sales]]&gt;3000,DmartSalesData[[#This Row],[profit]]&gt;500),"Good","Not Good")</f>
        <v>Not Good</v>
      </c>
      <c r="R6879" s="73">
        <f>YEAR(DmartSalesData[[#This Row],[order_date]])</f>
        <v>2024</v>
      </c>
      <c r="S6879" s="73"/>
    </row>
    <row r="6880" spans="1:19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 t="str">
        <f>IF(DmartSalesData[[#This Row],[sales]]&gt;4000,"High Category",IF(DmartSalesData[[#This Row],[sales]]&gt;2000,"Medium Category","Low Category"))</f>
        <v>High Category</v>
      </c>
      <c r="G6880" s="2">
        <v>0.32</v>
      </c>
      <c r="H6880" s="24">
        <f t="shared" si="214"/>
        <v>1430.2432000000001</v>
      </c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63" t="str">
        <f>IF(AND(DmartSalesData[[#This Row],[sales]]&gt;3000,DmartSalesData[[#This Row],[profit]]&gt;500),"Good","Not Good")</f>
        <v>Good</v>
      </c>
      <c r="R6880" s="73">
        <f>YEAR(DmartSalesData[[#This Row],[order_date]])</f>
        <v>2024</v>
      </c>
      <c r="S6880" s="73"/>
    </row>
    <row r="6881" spans="1:19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 t="str">
        <f>IF(DmartSalesData[[#This Row],[sales]]&gt;4000,"High Category",IF(DmartSalesData[[#This Row],[sales]]&gt;2000,"Medium Category","Low Category"))</f>
        <v>Medium Category</v>
      </c>
      <c r="G6881" s="2">
        <v>0.16</v>
      </c>
      <c r="H6881" s="24">
        <f t="shared" si="214"/>
        <v>466.92480000000006</v>
      </c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63" t="str">
        <f>IF(AND(DmartSalesData[[#This Row],[sales]]&gt;3000,DmartSalesData[[#This Row],[profit]]&gt;500),"Good","Not Good")</f>
        <v>Not Good</v>
      </c>
      <c r="R6881" s="73">
        <f>YEAR(DmartSalesData[[#This Row],[order_date]])</f>
        <v>2024</v>
      </c>
      <c r="S6881" s="73"/>
    </row>
    <row r="6882" spans="1:19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 t="str">
        <f>IF(DmartSalesData[[#This Row],[sales]]&gt;4000,"High Category",IF(DmartSalesData[[#This Row],[sales]]&gt;2000,"Medium Category","Low Category"))</f>
        <v>High Category</v>
      </c>
      <c r="G6882" s="2">
        <v>0.18</v>
      </c>
      <c r="H6882" s="24">
        <f t="shared" si="214"/>
        <v>760.70339999999999</v>
      </c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63" t="str">
        <f>IF(AND(DmartSalesData[[#This Row],[sales]]&gt;3000,DmartSalesData[[#This Row],[profit]]&gt;500),"Good","Not Good")</f>
        <v>Good</v>
      </c>
      <c r="R6882" s="73">
        <f>YEAR(DmartSalesData[[#This Row],[order_date]])</f>
        <v>2023</v>
      </c>
      <c r="S6882" s="73"/>
    </row>
    <row r="6883" spans="1:19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 t="str">
        <f>IF(DmartSalesData[[#This Row],[sales]]&gt;4000,"High Category",IF(DmartSalesData[[#This Row],[sales]]&gt;2000,"Medium Category","Low Category"))</f>
        <v>Medium Category</v>
      </c>
      <c r="G6883" s="2">
        <v>0.47</v>
      </c>
      <c r="H6883" s="24">
        <f t="shared" si="214"/>
        <v>1238.9622999999999</v>
      </c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63" t="str">
        <f>IF(AND(DmartSalesData[[#This Row],[sales]]&gt;3000,DmartSalesData[[#This Row],[profit]]&gt;500),"Good","Not Good")</f>
        <v>Not Good</v>
      </c>
      <c r="R6883" s="73">
        <f>YEAR(DmartSalesData[[#This Row],[order_date]])</f>
        <v>2023</v>
      </c>
      <c r="S6883" s="73"/>
    </row>
    <row r="6884" spans="1:19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 t="str">
        <f>IF(DmartSalesData[[#This Row],[sales]]&gt;4000,"High Category",IF(DmartSalesData[[#This Row],[sales]]&gt;2000,"Medium Category","Low Category"))</f>
        <v>Medium Category</v>
      </c>
      <c r="G6884" s="2">
        <v>0.47</v>
      </c>
      <c r="H6884" s="24">
        <f t="shared" si="214"/>
        <v>1855.9031</v>
      </c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63" t="str">
        <f>IF(AND(DmartSalesData[[#This Row],[sales]]&gt;3000,DmartSalesData[[#This Row],[profit]]&gt;500),"Good","Not Good")</f>
        <v>Not Good</v>
      </c>
      <c r="R6884" s="73">
        <f>YEAR(DmartSalesData[[#This Row],[order_date]])</f>
        <v>2023</v>
      </c>
      <c r="S6884" s="73"/>
    </row>
    <row r="6885" spans="1:19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 t="str">
        <f>IF(DmartSalesData[[#This Row],[sales]]&gt;4000,"High Category",IF(DmartSalesData[[#This Row],[sales]]&gt;2000,"Medium Category","Low Category"))</f>
        <v>Low Category</v>
      </c>
      <c r="G6885" s="2">
        <v>0.21</v>
      </c>
      <c r="H6885" s="24">
        <f t="shared" si="214"/>
        <v>356.24610000000001</v>
      </c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63" t="str">
        <f>IF(AND(DmartSalesData[[#This Row],[sales]]&gt;3000,DmartSalesData[[#This Row],[profit]]&gt;500),"Good","Not Good")</f>
        <v>Not Good</v>
      </c>
      <c r="R6885" s="73">
        <f>YEAR(DmartSalesData[[#This Row],[order_date]])</f>
        <v>2024</v>
      </c>
      <c r="S6885" s="73"/>
    </row>
    <row r="6886" spans="1:19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 t="str">
        <f>IF(DmartSalesData[[#This Row],[sales]]&gt;4000,"High Category",IF(DmartSalesData[[#This Row],[sales]]&gt;2000,"Medium Category","Low Category"))</f>
        <v>High Category</v>
      </c>
      <c r="G6886" s="2">
        <v>0.34</v>
      </c>
      <c r="H6886" s="24">
        <f t="shared" si="214"/>
        <v>1392.028</v>
      </c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63" t="str">
        <f>IF(AND(DmartSalesData[[#This Row],[sales]]&gt;3000,DmartSalesData[[#This Row],[profit]]&gt;500),"Good","Not Good")</f>
        <v>Not Good</v>
      </c>
      <c r="R6886" s="73">
        <f>YEAR(DmartSalesData[[#This Row],[order_date]])</f>
        <v>2024</v>
      </c>
      <c r="S6886" s="73"/>
    </row>
    <row r="6887" spans="1:19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 t="str">
        <f>IF(DmartSalesData[[#This Row],[sales]]&gt;4000,"High Category",IF(DmartSalesData[[#This Row],[sales]]&gt;2000,"Medium Category","Low Category"))</f>
        <v>Medium Category</v>
      </c>
      <c r="G6887" s="2">
        <v>0.49</v>
      </c>
      <c r="H6887" s="24">
        <f t="shared" si="214"/>
        <v>1013.4474000000001</v>
      </c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63" t="str">
        <f>IF(AND(DmartSalesData[[#This Row],[sales]]&gt;3000,DmartSalesData[[#This Row],[profit]]&gt;500),"Good","Not Good")</f>
        <v>Not Good</v>
      </c>
      <c r="R6887" s="73">
        <f>YEAR(DmartSalesData[[#This Row],[order_date]])</f>
        <v>2023</v>
      </c>
      <c r="S6887" s="73"/>
    </row>
    <row r="6888" spans="1:19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 t="str">
        <f>IF(DmartSalesData[[#This Row],[sales]]&gt;4000,"High Category",IF(DmartSalesData[[#This Row],[sales]]&gt;2000,"Medium Category","Low Category"))</f>
        <v>Medium Category</v>
      </c>
      <c r="G6888" s="2">
        <v>0.5</v>
      </c>
      <c r="H6888" s="24">
        <f t="shared" si="214"/>
        <v>1419.135</v>
      </c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63" t="str">
        <f>IF(AND(DmartSalesData[[#This Row],[sales]]&gt;3000,DmartSalesData[[#This Row],[profit]]&gt;500),"Good","Not Good")</f>
        <v>Not Good</v>
      </c>
      <c r="R6888" s="73">
        <f>YEAR(DmartSalesData[[#This Row],[order_date]])</f>
        <v>2024</v>
      </c>
      <c r="S6888" s="73"/>
    </row>
    <row r="6889" spans="1:19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 t="str">
        <f>IF(DmartSalesData[[#This Row],[sales]]&gt;4000,"High Category",IF(DmartSalesData[[#This Row],[sales]]&gt;2000,"Medium Category","Low Category"))</f>
        <v>Low Category</v>
      </c>
      <c r="G6889" s="2">
        <v>0.04</v>
      </c>
      <c r="H6889" s="24">
        <f t="shared" si="214"/>
        <v>38.472799999999999</v>
      </c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63" t="str">
        <f>IF(AND(DmartSalesData[[#This Row],[sales]]&gt;3000,DmartSalesData[[#This Row],[profit]]&gt;500),"Good","Not Good")</f>
        <v>Not Good</v>
      </c>
      <c r="R6889" s="73">
        <f>YEAR(DmartSalesData[[#This Row],[order_date]])</f>
        <v>2024</v>
      </c>
      <c r="S6889" s="73"/>
    </row>
    <row r="6890" spans="1:19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 t="str">
        <f>IF(DmartSalesData[[#This Row],[sales]]&gt;4000,"High Category",IF(DmartSalesData[[#This Row],[sales]]&gt;2000,"Medium Category","Low Category"))</f>
        <v>High Category</v>
      </c>
      <c r="G6890" s="2">
        <v>0.28000000000000003</v>
      </c>
      <c r="H6890" s="24">
        <f t="shared" si="214"/>
        <v>1290.8336000000002</v>
      </c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63" t="str">
        <f>IF(AND(DmartSalesData[[#This Row],[sales]]&gt;3000,DmartSalesData[[#This Row],[profit]]&gt;500),"Good","Not Good")</f>
        <v>Good</v>
      </c>
      <c r="R6890" s="73">
        <f>YEAR(DmartSalesData[[#This Row],[order_date]])</f>
        <v>2023</v>
      </c>
      <c r="S6890" s="73"/>
    </row>
    <row r="6891" spans="1:19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 t="str">
        <f>IF(DmartSalesData[[#This Row],[sales]]&gt;4000,"High Category",IF(DmartSalesData[[#This Row],[sales]]&gt;2000,"Medium Category","Low Category"))</f>
        <v>Medium Category</v>
      </c>
      <c r="G6891" s="2">
        <v>0.36</v>
      </c>
      <c r="H6891" s="24">
        <f t="shared" si="214"/>
        <v>1273.374</v>
      </c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63" t="str">
        <f>IF(AND(DmartSalesData[[#This Row],[sales]]&gt;3000,DmartSalesData[[#This Row],[profit]]&gt;500),"Good","Not Good")</f>
        <v>Good</v>
      </c>
      <c r="R6891" s="73">
        <f>YEAR(DmartSalesData[[#This Row],[order_date]])</f>
        <v>2023</v>
      </c>
      <c r="S6891" s="73"/>
    </row>
    <row r="6892" spans="1:19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 t="str">
        <f>IF(DmartSalesData[[#This Row],[sales]]&gt;4000,"High Category",IF(DmartSalesData[[#This Row],[sales]]&gt;2000,"Medium Category","Low Category"))</f>
        <v>High Category</v>
      </c>
      <c r="G6892" s="2">
        <v>0.09</v>
      </c>
      <c r="H6892" s="24">
        <f t="shared" si="214"/>
        <v>387.75510000000003</v>
      </c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63" t="str">
        <f>IF(AND(DmartSalesData[[#This Row],[sales]]&gt;3000,DmartSalesData[[#This Row],[profit]]&gt;500),"Good","Not Good")</f>
        <v>Good</v>
      </c>
      <c r="R6892" s="73">
        <f>YEAR(DmartSalesData[[#This Row],[order_date]])</f>
        <v>2024</v>
      </c>
      <c r="S6892" s="73"/>
    </row>
    <row r="6893" spans="1:19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 t="str">
        <f>IF(DmartSalesData[[#This Row],[sales]]&gt;4000,"High Category",IF(DmartSalesData[[#This Row],[sales]]&gt;2000,"Medium Category","Low Category"))</f>
        <v>Low Category</v>
      </c>
      <c r="G6893" s="2">
        <v>0.41</v>
      </c>
      <c r="H6893" s="24">
        <f t="shared" si="214"/>
        <v>458.59729999999996</v>
      </c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63" t="str">
        <f>IF(AND(DmartSalesData[[#This Row],[sales]]&gt;3000,DmartSalesData[[#This Row],[profit]]&gt;500),"Good","Not Good")</f>
        <v>Not Good</v>
      </c>
      <c r="R6893" s="73">
        <f>YEAR(DmartSalesData[[#This Row],[order_date]])</f>
        <v>2024</v>
      </c>
      <c r="S6893" s="73"/>
    </row>
    <row r="6894" spans="1:19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 t="str">
        <f>IF(DmartSalesData[[#This Row],[sales]]&gt;4000,"High Category",IF(DmartSalesData[[#This Row],[sales]]&gt;2000,"Medium Category","Low Category"))</f>
        <v>Low Category</v>
      </c>
      <c r="G6894" s="2">
        <v>0.23</v>
      </c>
      <c r="H6894" s="24">
        <f t="shared" si="214"/>
        <v>99.279499999999999</v>
      </c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63" t="str">
        <f>IF(AND(DmartSalesData[[#This Row],[sales]]&gt;3000,DmartSalesData[[#This Row],[profit]]&gt;500),"Good","Not Good")</f>
        <v>Not Good</v>
      </c>
      <c r="R6894" s="73">
        <f>YEAR(DmartSalesData[[#This Row],[order_date]])</f>
        <v>2023</v>
      </c>
      <c r="S6894" s="73"/>
    </row>
    <row r="6895" spans="1:19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 t="str">
        <f>IF(DmartSalesData[[#This Row],[sales]]&gt;4000,"High Category",IF(DmartSalesData[[#This Row],[sales]]&gt;2000,"Medium Category","Low Category"))</f>
        <v>Low Category</v>
      </c>
      <c r="G6895" s="2">
        <v>0.25</v>
      </c>
      <c r="H6895" s="24">
        <f t="shared" si="214"/>
        <v>438.08249999999998</v>
      </c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63" t="str">
        <f>IF(AND(DmartSalesData[[#This Row],[sales]]&gt;3000,DmartSalesData[[#This Row],[profit]]&gt;500),"Good","Not Good")</f>
        <v>Not Good</v>
      </c>
      <c r="R6895" s="73">
        <f>YEAR(DmartSalesData[[#This Row],[order_date]])</f>
        <v>2024</v>
      </c>
      <c r="S6895" s="73"/>
    </row>
    <row r="6896" spans="1:19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 t="str">
        <f>IF(DmartSalesData[[#This Row],[sales]]&gt;4000,"High Category",IF(DmartSalesData[[#This Row],[sales]]&gt;2000,"Medium Category","Low Category"))</f>
        <v>Medium Category</v>
      </c>
      <c r="G6896" s="2">
        <v>0.14000000000000001</v>
      </c>
      <c r="H6896" s="24">
        <f t="shared" si="214"/>
        <v>368.44640000000004</v>
      </c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63" t="str">
        <f>IF(AND(DmartSalesData[[#This Row],[sales]]&gt;3000,DmartSalesData[[#This Row],[profit]]&gt;500),"Good","Not Good")</f>
        <v>Not Good</v>
      </c>
      <c r="R6896" s="73">
        <f>YEAR(DmartSalesData[[#This Row],[order_date]])</f>
        <v>2024</v>
      </c>
      <c r="S6896" s="73"/>
    </row>
    <row r="6897" spans="1:19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 t="str">
        <f>IF(DmartSalesData[[#This Row],[sales]]&gt;4000,"High Category",IF(DmartSalesData[[#This Row],[sales]]&gt;2000,"Medium Category","Low Category"))</f>
        <v>High Category</v>
      </c>
      <c r="G6897" s="2">
        <v>0.15</v>
      </c>
      <c r="H6897" s="24">
        <f t="shared" si="214"/>
        <v>604.74149999999997</v>
      </c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63" t="str">
        <f>IF(AND(DmartSalesData[[#This Row],[sales]]&gt;3000,DmartSalesData[[#This Row],[profit]]&gt;500),"Good","Not Good")</f>
        <v>Good</v>
      </c>
      <c r="R6897" s="73">
        <f>YEAR(DmartSalesData[[#This Row],[order_date]])</f>
        <v>2023</v>
      </c>
      <c r="S6897" s="73"/>
    </row>
    <row r="6898" spans="1:19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 t="str">
        <f>IF(DmartSalesData[[#This Row],[sales]]&gt;4000,"High Category",IF(DmartSalesData[[#This Row],[sales]]&gt;2000,"Medium Category","Low Category"))</f>
        <v>Medium Category</v>
      </c>
      <c r="G6898" s="2">
        <v>0.04</v>
      </c>
      <c r="H6898" s="24">
        <f t="shared" si="214"/>
        <v>81.954400000000007</v>
      </c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63" t="str">
        <f>IF(AND(DmartSalesData[[#This Row],[sales]]&gt;3000,DmartSalesData[[#This Row],[profit]]&gt;500),"Good","Not Good")</f>
        <v>Not Good</v>
      </c>
      <c r="R6898" s="73">
        <f>YEAR(DmartSalesData[[#This Row],[order_date]])</f>
        <v>2023</v>
      </c>
      <c r="S6898" s="73"/>
    </row>
    <row r="6899" spans="1:19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 t="str">
        <f>IF(DmartSalesData[[#This Row],[sales]]&gt;4000,"High Category",IF(DmartSalesData[[#This Row],[sales]]&gt;2000,"Medium Category","Low Category"))</f>
        <v>Low Category</v>
      </c>
      <c r="G6899" s="2">
        <v>0.47</v>
      </c>
      <c r="H6899" s="24">
        <f t="shared" si="214"/>
        <v>668.71599999999989</v>
      </c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63" t="str">
        <f>IF(AND(DmartSalesData[[#This Row],[sales]]&gt;3000,DmartSalesData[[#This Row],[profit]]&gt;500),"Good","Not Good")</f>
        <v>Not Good</v>
      </c>
      <c r="R6899" s="73">
        <f>YEAR(DmartSalesData[[#This Row],[order_date]])</f>
        <v>2023</v>
      </c>
      <c r="S6899" s="73"/>
    </row>
    <row r="6900" spans="1:19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 t="str">
        <f>IF(DmartSalesData[[#This Row],[sales]]&gt;4000,"High Category",IF(DmartSalesData[[#This Row],[sales]]&gt;2000,"Medium Category","Low Category"))</f>
        <v>Low Category</v>
      </c>
      <c r="G6900" s="2">
        <v>0.19</v>
      </c>
      <c r="H6900" s="24">
        <f t="shared" si="214"/>
        <v>365.83930000000004</v>
      </c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63" t="str">
        <f>IF(AND(DmartSalesData[[#This Row],[sales]]&gt;3000,DmartSalesData[[#This Row],[profit]]&gt;500),"Good","Not Good")</f>
        <v>Not Good</v>
      </c>
      <c r="R6900" s="73">
        <f>YEAR(DmartSalesData[[#This Row],[order_date]])</f>
        <v>2023</v>
      </c>
      <c r="S6900" s="73"/>
    </row>
    <row r="6901" spans="1:19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 t="str">
        <f>IF(DmartSalesData[[#This Row],[sales]]&gt;4000,"High Category",IF(DmartSalesData[[#This Row],[sales]]&gt;2000,"Medium Category","Low Category"))</f>
        <v>Medium Category</v>
      </c>
      <c r="G6901" s="2">
        <v>0.08</v>
      </c>
      <c r="H6901" s="24">
        <f t="shared" si="214"/>
        <v>283.81439999999998</v>
      </c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63" t="str">
        <f>IF(AND(DmartSalesData[[#This Row],[sales]]&gt;3000,DmartSalesData[[#This Row],[profit]]&gt;500),"Good","Not Good")</f>
        <v>Good</v>
      </c>
      <c r="R6901" s="73">
        <f>YEAR(DmartSalesData[[#This Row],[order_date]])</f>
        <v>2023</v>
      </c>
      <c r="S6901" s="73"/>
    </row>
    <row r="6902" spans="1:19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 t="str">
        <f>IF(DmartSalesData[[#This Row],[sales]]&gt;4000,"High Category",IF(DmartSalesData[[#This Row],[sales]]&gt;2000,"Medium Category","Low Category"))</f>
        <v>Low Category</v>
      </c>
      <c r="G6902" s="2">
        <v>7.0000000000000007E-2</v>
      </c>
      <c r="H6902" s="24">
        <f t="shared" si="214"/>
        <v>122.32290000000002</v>
      </c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63" t="str">
        <f>IF(AND(DmartSalesData[[#This Row],[sales]]&gt;3000,DmartSalesData[[#This Row],[profit]]&gt;500),"Good","Not Good")</f>
        <v>Not Good</v>
      </c>
      <c r="R6902" s="73">
        <f>YEAR(DmartSalesData[[#This Row],[order_date]])</f>
        <v>2023</v>
      </c>
      <c r="S6902" s="73"/>
    </row>
    <row r="6903" spans="1:19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 t="str">
        <f>IF(DmartSalesData[[#This Row],[sales]]&gt;4000,"High Category",IF(DmartSalesData[[#This Row],[sales]]&gt;2000,"Medium Category","Low Category"))</f>
        <v>High Category</v>
      </c>
      <c r="G6903" s="2">
        <v>0.2</v>
      </c>
      <c r="H6903" s="24">
        <f t="shared" si="214"/>
        <v>979.58199999999999</v>
      </c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63" t="str">
        <f>IF(AND(DmartSalesData[[#This Row],[sales]]&gt;3000,DmartSalesData[[#This Row],[profit]]&gt;500),"Good","Not Good")</f>
        <v>Not Good</v>
      </c>
      <c r="R6903" s="73">
        <f>YEAR(DmartSalesData[[#This Row],[order_date]])</f>
        <v>2024</v>
      </c>
      <c r="S6903" s="73"/>
    </row>
    <row r="6904" spans="1:19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 t="str">
        <f>IF(DmartSalesData[[#This Row],[sales]]&gt;4000,"High Category",IF(DmartSalesData[[#This Row],[sales]]&gt;2000,"Medium Category","Low Category"))</f>
        <v>Low Category</v>
      </c>
      <c r="G6904" s="2">
        <v>0.32</v>
      </c>
      <c r="H6904" s="24">
        <f t="shared" si="214"/>
        <v>306.36799999999999</v>
      </c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63" t="str">
        <f>IF(AND(DmartSalesData[[#This Row],[sales]]&gt;3000,DmartSalesData[[#This Row],[profit]]&gt;500),"Good","Not Good")</f>
        <v>Not Good</v>
      </c>
      <c r="R6904" s="73">
        <f>YEAR(DmartSalesData[[#This Row],[order_date]])</f>
        <v>2024</v>
      </c>
      <c r="S6904" s="73"/>
    </row>
    <row r="6905" spans="1:19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 t="str">
        <f>IF(DmartSalesData[[#This Row],[sales]]&gt;4000,"High Category",IF(DmartSalesData[[#This Row],[sales]]&gt;2000,"Medium Category","Low Category"))</f>
        <v>Medium Category</v>
      </c>
      <c r="G6905" s="2">
        <v>0.39</v>
      </c>
      <c r="H6905" s="24">
        <f t="shared" si="214"/>
        <v>1478.1663000000001</v>
      </c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63" t="str">
        <f>IF(AND(DmartSalesData[[#This Row],[sales]]&gt;3000,DmartSalesData[[#This Row],[profit]]&gt;500),"Good","Not Good")</f>
        <v>Good</v>
      </c>
      <c r="R6905" s="73">
        <f>YEAR(DmartSalesData[[#This Row],[order_date]])</f>
        <v>2023</v>
      </c>
      <c r="S6905" s="73"/>
    </row>
    <row r="6906" spans="1:19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 t="str">
        <f>IF(DmartSalesData[[#This Row],[sales]]&gt;4000,"High Category",IF(DmartSalesData[[#This Row],[sales]]&gt;2000,"Medium Category","Low Category"))</f>
        <v>Medium Category</v>
      </c>
      <c r="G6906" s="2">
        <v>0.46</v>
      </c>
      <c r="H6906" s="24">
        <f t="shared" si="214"/>
        <v>1373.9740000000002</v>
      </c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63" t="str">
        <f>IF(AND(DmartSalesData[[#This Row],[sales]]&gt;3000,DmartSalesData[[#This Row],[profit]]&gt;500),"Good","Not Good")</f>
        <v>Not Good</v>
      </c>
      <c r="R6906" s="73">
        <f>YEAR(DmartSalesData[[#This Row],[order_date]])</f>
        <v>2024</v>
      </c>
      <c r="S6906" s="73"/>
    </row>
    <row r="6907" spans="1:19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 t="str">
        <f>IF(DmartSalesData[[#This Row],[sales]]&gt;4000,"High Category",IF(DmartSalesData[[#This Row],[sales]]&gt;2000,"Medium Category","Low Category"))</f>
        <v>Low Category</v>
      </c>
      <c r="G6907" s="2">
        <v>0.32</v>
      </c>
      <c r="H6907" s="24">
        <f t="shared" si="214"/>
        <v>397.49440000000004</v>
      </c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63" t="str">
        <f>IF(AND(DmartSalesData[[#This Row],[sales]]&gt;3000,DmartSalesData[[#This Row],[profit]]&gt;500),"Good","Not Good")</f>
        <v>Not Good</v>
      </c>
      <c r="R6907" s="73">
        <f>YEAR(DmartSalesData[[#This Row],[order_date]])</f>
        <v>2023</v>
      </c>
      <c r="S6907" s="73"/>
    </row>
    <row r="6908" spans="1:19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 t="str">
        <f>IF(DmartSalesData[[#This Row],[sales]]&gt;4000,"High Category",IF(DmartSalesData[[#This Row],[sales]]&gt;2000,"Medium Category","Low Category"))</f>
        <v>Medium Category</v>
      </c>
      <c r="G6908" s="2">
        <v>0.21</v>
      </c>
      <c r="H6908" s="24">
        <f t="shared" si="214"/>
        <v>796.46910000000003</v>
      </c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63" t="str">
        <f>IF(AND(DmartSalesData[[#This Row],[sales]]&gt;3000,DmartSalesData[[#This Row],[profit]]&gt;500),"Good","Not Good")</f>
        <v>Good</v>
      </c>
      <c r="R6908" s="73">
        <f>YEAR(DmartSalesData[[#This Row],[order_date]])</f>
        <v>2024</v>
      </c>
      <c r="S6908" s="73"/>
    </row>
    <row r="6909" spans="1:19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 t="str">
        <f>IF(DmartSalesData[[#This Row],[sales]]&gt;4000,"High Category",IF(DmartSalesData[[#This Row],[sales]]&gt;2000,"Medium Category","Low Category"))</f>
        <v>Medium Category</v>
      </c>
      <c r="G6909" s="2">
        <v>0.21</v>
      </c>
      <c r="H6909" s="24">
        <f t="shared" si="214"/>
        <v>481.51949999999994</v>
      </c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63" t="str">
        <f>IF(AND(DmartSalesData[[#This Row],[sales]]&gt;3000,DmartSalesData[[#This Row],[profit]]&gt;500),"Good","Not Good")</f>
        <v>Not Good</v>
      </c>
      <c r="R6909" s="73">
        <f>YEAR(DmartSalesData[[#This Row],[order_date]])</f>
        <v>2024</v>
      </c>
      <c r="S6909" s="73"/>
    </row>
    <row r="6910" spans="1:19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 t="str">
        <f>IF(DmartSalesData[[#This Row],[sales]]&gt;4000,"High Category",IF(DmartSalesData[[#This Row],[sales]]&gt;2000,"Medium Category","Low Category"))</f>
        <v>Medium Category</v>
      </c>
      <c r="G6910" s="2">
        <v>0.28999999999999998</v>
      </c>
      <c r="H6910" s="24">
        <f t="shared" si="214"/>
        <v>998.68749999999989</v>
      </c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63" t="str">
        <f>IF(AND(DmartSalesData[[#This Row],[sales]]&gt;3000,DmartSalesData[[#This Row],[profit]]&gt;500),"Good","Not Good")</f>
        <v>Good</v>
      </c>
      <c r="R6910" s="73">
        <f>YEAR(DmartSalesData[[#This Row],[order_date]])</f>
        <v>2024</v>
      </c>
      <c r="S6910" s="73"/>
    </row>
    <row r="6911" spans="1:19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 t="str">
        <f>IF(DmartSalesData[[#This Row],[sales]]&gt;4000,"High Category",IF(DmartSalesData[[#This Row],[sales]]&gt;2000,"Medium Category","Low Category"))</f>
        <v>Medium Category</v>
      </c>
      <c r="G6911" s="2">
        <v>0.27</v>
      </c>
      <c r="H6911" s="24">
        <f t="shared" si="214"/>
        <v>903.1662</v>
      </c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63" t="str">
        <f>IF(AND(DmartSalesData[[#This Row],[sales]]&gt;3000,DmartSalesData[[#This Row],[profit]]&gt;500),"Good","Not Good")</f>
        <v>Good</v>
      </c>
      <c r="R6911" s="73">
        <f>YEAR(DmartSalesData[[#This Row],[order_date]])</f>
        <v>2023</v>
      </c>
      <c r="S6911" s="73"/>
    </row>
    <row r="6912" spans="1:19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 t="str">
        <f>IF(DmartSalesData[[#This Row],[sales]]&gt;4000,"High Category",IF(DmartSalesData[[#This Row],[sales]]&gt;2000,"Medium Category","Low Category"))</f>
        <v>Low Category</v>
      </c>
      <c r="G6912" s="2">
        <v>0.32</v>
      </c>
      <c r="H6912" s="24">
        <f t="shared" si="214"/>
        <v>205.488</v>
      </c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63" t="str">
        <f>IF(AND(DmartSalesData[[#This Row],[sales]]&gt;3000,DmartSalesData[[#This Row],[profit]]&gt;500),"Good","Not Good")</f>
        <v>Not Good</v>
      </c>
      <c r="R6912" s="73">
        <f>YEAR(DmartSalesData[[#This Row],[order_date]])</f>
        <v>2024</v>
      </c>
      <c r="S6912" s="73"/>
    </row>
    <row r="6913" spans="1:19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 t="str">
        <f>IF(DmartSalesData[[#This Row],[sales]]&gt;4000,"High Category",IF(DmartSalesData[[#This Row],[sales]]&gt;2000,"Medium Category","Low Category"))</f>
        <v>High Category</v>
      </c>
      <c r="G6913" s="2">
        <v>0.25</v>
      </c>
      <c r="H6913" s="24">
        <f t="shared" si="214"/>
        <v>1053.98</v>
      </c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63" t="str">
        <f>IF(AND(DmartSalesData[[#This Row],[sales]]&gt;3000,DmartSalesData[[#This Row],[profit]]&gt;500),"Good","Not Good")</f>
        <v>Good</v>
      </c>
      <c r="R6913" s="73">
        <f>YEAR(DmartSalesData[[#This Row],[order_date]])</f>
        <v>2024</v>
      </c>
      <c r="S6913" s="73"/>
    </row>
    <row r="6914" spans="1:19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 t="str">
        <f>IF(DmartSalesData[[#This Row],[sales]]&gt;4000,"High Category",IF(DmartSalesData[[#This Row],[sales]]&gt;2000,"Medium Category","Low Category"))</f>
        <v>Medium Category</v>
      </c>
      <c r="G6914" s="2">
        <v>0.03</v>
      </c>
      <c r="H6914" s="24">
        <f t="shared" ref="H6914:H6977" si="216">E6914*G6914</f>
        <v>103.1769</v>
      </c>
      <c r="I6914" s="2">
        <f t="shared" ref="I6914:I6977" si="217">E6914-H6914</f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63" t="str">
        <f>IF(AND(DmartSalesData[[#This Row],[sales]]&gt;3000,DmartSalesData[[#This Row],[profit]]&gt;500),"Good","Not Good")</f>
        <v>Not Good</v>
      </c>
      <c r="R6914" s="73">
        <f>YEAR(DmartSalesData[[#This Row],[order_date]])</f>
        <v>2023</v>
      </c>
      <c r="S6914" s="73"/>
    </row>
    <row r="6915" spans="1:19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 t="str">
        <f>IF(DmartSalesData[[#This Row],[sales]]&gt;4000,"High Category",IF(DmartSalesData[[#This Row],[sales]]&gt;2000,"Medium Category","Low Category"))</f>
        <v>Medium Category</v>
      </c>
      <c r="G6915" s="2">
        <v>0.25</v>
      </c>
      <c r="H6915" s="24">
        <f t="shared" si="216"/>
        <v>981.21749999999997</v>
      </c>
      <c r="I6915" s="2">
        <f t="shared" si="217"/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63" t="str">
        <f>IF(AND(DmartSalesData[[#This Row],[sales]]&gt;3000,DmartSalesData[[#This Row],[profit]]&gt;500),"Good","Not Good")</f>
        <v>Good</v>
      </c>
      <c r="R6915" s="73">
        <f>YEAR(DmartSalesData[[#This Row],[order_date]])</f>
        <v>2024</v>
      </c>
      <c r="S6915" s="73"/>
    </row>
    <row r="6916" spans="1:19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 t="str">
        <f>IF(DmartSalesData[[#This Row],[sales]]&gt;4000,"High Category",IF(DmartSalesData[[#This Row],[sales]]&gt;2000,"Medium Category","Low Category"))</f>
        <v>Medium Category</v>
      </c>
      <c r="G6916" s="2">
        <v>0.01</v>
      </c>
      <c r="H6916" s="24">
        <f t="shared" si="216"/>
        <v>22.940500000000004</v>
      </c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63" t="str">
        <f>IF(AND(DmartSalesData[[#This Row],[sales]]&gt;3000,DmartSalesData[[#This Row],[profit]]&gt;500),"Good","Not Good")</f>
        <v>Not Good</v>
      </c>
      <c r="R6916" s="73">
        <f>YEAR(DmartSalesData[[#This Row],[order_date]])</f>
        <v>2024</v>
      </c>
      <c r="S6916" s="73"/>
    </row>
    <row r="6917" spans="1:19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 t="str">
        <f>IF(DmartSalesData[[#This Row],[sales]]&gt;4000,"High Category",IF(DmartSalesData[[#This Row],[sales]]&gt;2000,"Medium Category","Low Category"))</f>
        <v>Low Category</v>
      </c>
      <c r="G6917" s="2">
        <v>0.09</v>
      </c>
      <c r="H6917" s="24">
        <f t="shared" si="216"/>
        <v>95.021999999999991</v>
      </c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63" t="str">
        <f>IF(AND(DmartSalesData[[#This Row],[sales]]&gt;3000,DmartSalesData[[#This Row],[profit]]&gt;500),"Good","Not Good")</f>
        <v>Not Good</v>
      </c>
      <c r="R6917" s="73">
        <f>YEAR(DmartSalesData[[#This Row],[order_date]])</f>
        <v>2023</v>
      </c>
      <c r="S6917" s="73"/>
    </row>
    <row r="6918" spans="1:19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 t="str">
        <f>IF(DmartSalesData[[#This Row],[sales]]&gt;4000,"High Category",IF(DmartSalesData[[#This Row],[sales]]&gt;2000,"Medium Category","Low Category"))</f>
        <v>Low Category</v>
      </c>
      <c r="G6918" s="2">
        <v>0.19</v>
      </c>
      <c r="H6918" s="24">
        <f t="shared" si="216"/>
        <v>322.70550000000003</v>
      </c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63" t="str">
        <f>IF(AND(DmartSalesData[[#This Row],[sales]]&gt;3000,DmartSalesData[[#This Row],[profit]]&gt;500),"Good","Not Good")</f>
        <v>Not Good</v>
      </c>
      <c r="R6918" s="73">
        <f>YEAR(DmartSalesData[[#This Row],[order_date]])</f>
        <v>2024</v>
      </c>
      <c r="S6918" s="73"/>
    </row>
    <row r="6919" spans="1:19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 t="str">
        <f>IF(DmartSalesData[[#This Row],[sales]]&gt;4000,"High Category",IF(DmartSalesData[[#This Row],[sales]]&gt;2000,"Medium Category","Low Category"))</f>
        <v>High Category</v>
      </c>
      <c r="G6919" s="2">
        <v>0.28000000000000003</v>
      </c>
      <c r="H6919" s="24">
        <f t="shared" si="216"/>
        <v>1264.816</v>
      </c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63" t="str">
        <f>IF(AND(DmartSalesData[[#This Row],[sales]]&gt;3000,DmartSalesData[[#This Row],[profit]]&gt;500),"Good","Not Good")</f>
        <v>Good</v>
      </c>
      <c r="R6919" s="73">
        <f>YEAR(DmartSalesData[[#This Row],[order_date]])</f>
        <v>2023</v>
      </c>
      <c r="S6919" s="73"/>
    </row>
    <row r="6920" spans="1:19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 t="str">
        <f>IF(DmartSalesData[[#This Row],[sales]]&gt;4000,"High Category",IF(DmartSalesData[[#This Row],[sales]]&gt;2000,"Medium Category","Low Category"))</f>
        <v>High Category</v>
      </c>
      <c r="G6920" s="2">
        <v>0.09</v>
      </c>
      <c r="H6920" s="24">
        <f t="shared" si="216"/>
        <v>422.66609999999997</v>
      </c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63" t="str">
        <f>IF(AND(DmartSalesData[[#This Row],[sales]]&gt;3000,DmartSalesData[[#This Row],[profit]]&gt;500),"Good","Not Good")</f>
        <v>Good</v>
      </c>
      <c r="R6920" s="73">
        <f>YEAR(DmartSalesData[[#This Row],[order_date]])</f>
        <v>2023</v>
      </c>
      <c r="S6920" s="73"/>
    </row>
    <row r="6921" spans="1:19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 t="str">
        <f>IF(DmartSalesData[[#This Row],[sales]]&gt;4000,"High Category",IF(DmartSalesData[[#This Row],[sales]]&gt;2000,"Medium Category","Low Category"))</f>
        <v>Medium Category</v>
      </c>
      <c r="G6921" s="2">
        <v>0.14000000000000001</v>
      </c>
      <c r="H6921" s="24">
        <f t="shared" si="216"/>
        <v>344.56100000000004</v>
      </c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63" t="str">
        <f>IF(AND(DmartSalesData[[#This Row],[sales]]&gt;3000,DmartSalesData[[#This Row],[profit]]&gt;500),"Good","Not Good")</f>
        <v>Not Good</v>
      </c>
      <c r="R6921" s="73">
        <f>YEAR(DmartSalesData[[#This Row],[order_date]])</f>
        <v>2024</v>
      </c>
      <c r="S6921" s="73"/>
    </row>
    <row r="6922" spans="1:19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 t="str">
        <f>IF(DmartSalesData[[#This Row],[sales]]&gt;4000,"High Category",IF(DmartSalesData[[#This Row],[sales]]&gt;2000,"Medium Category","Low Category"))</f>
        <v>Low Category</v>
      </c>
      <c r="G6922" s="2">
        <v>0.19</v>
      </c>
      <c r="H6922" s="24">
        <f t="shared" si="216"/>
        <v>297.17899999999997</v>
      </c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63" t="str">
        <f>IF(AND(DmartSalesData[[#This Row],[sales]]&gt;3000,DmartSalesData[[#This Row],[profit]]&gt;500),"Good","Not Good")</f>
        <v>Not Good</v>
      </c>
      <c r="R6922" s="73">
        <f>YEAR(DmartSalesData[[#This Row],[order_date]])</f>
        <v>2024</v>
      </c>
      <c r="S6922" s="73"/>
    </row>
    <row r="6923" spans="1:19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 t="str">
        <f>IF(DmartSalesData[[#This Row],[sales]]&gt;4000,"High Category",IF(DmartSalesData[[#This Row],[sales]]&gt;2000,"Medium Category","Low Category"))</f>
        <v>Medium Category</v>
      </c>
      <c r="G6923" s="2">
        <v>0.1</v>
      </c>
      <c r="H6923" s="24">
        <f t="shared" si="216"/>
        <v>367.85200000000003</v>
      </c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63" t="str">
        <f>IF(AND(DmartSalesData[[#This Row],[sales]]&gt;3000,DmartSalesData[[#This Row],[profit]]&gt;500),"Good","Not Good")</f>
        <v>Not Good</v>
      </c>
      <c r="R6923" s="73">
        <f>YEAR(DmartSalesData[[#This Row],[order_date]])</f>
        <v>2023</v>
      </c>
      <c r="S6923" s="73"/>
    </row>
    <row r="6924" spans="1:19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 t="str">
        <f>IF(DmartSalesData[[#This Row],[sales]]&gt;4000,"High Category",IF(DmartSalesData[[#This Row],[sales]]&gt;2000,"Medium Category","Low Category"))</f>
        <v>Medium Category</v>
      </c>
      <c r="G6924" s="2">
        <v>0.5</v>
      </c>
      <c r="H6924" s="24">
        <f t="shared" si="216"/>
        <v>1926.6849999999999</v>
      </c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63" t="str">
        <f>IF(AND(DmartSalesData[[#This Row],[sales]]&gt;3000,DmartSalesData[[#This Row],[profit]]&gt;500),"Good","Not Good")</f>
        <v>Good</v>
      </c>
      <c r="R6924" s="73">
        <f>YEAR(DmartSalesData[[#This Row],[order_date]])</f>
        <v>2024</v>
      </c>
      <c r="S6924" s="73"/>
    </row>
    <row r="6925" spans="1:19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 t="str">
        <f>IF(DmartSalesData[[#This Row],[sales]]&gt;4000,"High Category",IF(DmartSalesData[[#This Row],[sales]]&gt;2000,"Medium Category","Low Category"))</f>
        <v>High Category</v>
      </c>
      <c r="G6925" s="2">
        <v>0.4</v>
      </c>
      <c r="H6925" s="24">
        <f t="shared" si="216"/>
        <v>1638.3120000000001</v>
      </c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63" t="str">
        <f>IF(AND(DmartSalesData[[#This Row],[sales]]&gt;3000,DmartSalesData[[#This Row],[profit]]&gt;500),"Good","Not Good")</f>
        <v>Good</v>
      </c>
      <c r="R6925" s="73">
        <f>YEAR(DmartSalesData[[#This Row],[order_date]])</f>
        <v>2023</v>
      </c>
      <c r="S6925" s="73"/>
    </row>
    <row r="6926" spans="1:19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 t="str">
        <f>IF(DmartSalesData[[#This Row],[sales]]&gt;4000,"High Category",IF(DmartSalesData[[#This Row],[sales]]&gt;2000,"Medium Category","Low Category"))</f>
        <v>Low Category</v>
      </c>
      <c r="G6926" s="2">
        <v>0.41</v>
      </c>
      <c r="H6926" s="24">
        <f t="shared" si="216"/>
        <v>103.44709999999999</v>
      </c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63" t="str">
        <f>IF(AND(DmartSalesData[[#This Row],[sales]]&gt;3000,DmartSalesData[[#This Row],[profit]]&gt;500),"Good","Not Good")</f>
        <v>Not Good</v>
      </c>
      <c r="R6926" s="73">
        <f>YEAR(DmartSalesData[[#This Row],[order_date]])</f>
        <v>2024</v>
      </c>
      <c r="S6926" s="73"/>
    </row>
    <row r="6927" spans="1:19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 t="str">
        <f>IF(DmartSalesData[[#This Row],[sales]]&gt;4000,"High Category",IF(DmartSalesData[[#This Row],[sales]]&gt;2000,"Medium Category","Low Category"))</f>
        <v>Low Category</v>
      </c>
      <c r="G6927" s="2">
        <v>0.28000000000000003</v>
      </c>
      <c r="H6927" s="24">
        <f t="shared" si="216"/>
        <v>41.356000000000002</v>
      </c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63" t="str">
        <f>IF(AND(DmartSalesData[[#This Row],[sales]]&gt;3000,DmartSalesData[[#This Row],[profit]]&gt;500),"Good","Not Good")</f>
        <v>Not Good</v>
      </c>
      <c r="R6927" s="73">
        <f>YEAR(DmartSalesData[[#This Row],[order_date]])</f>
        <v>2023</v>
      </c>
      <c r="S6927" s="73"/>
    </row>
    <row r="6928" spans="1:19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 t="str">
        <f>IF(DmartSalesData[[#This Row],[sales]]&gt;4000,"High Category",IF(DmartSalesData[[#This Row],[sales]]&gt;2000,"Medium Category","Low Category"))</f>
        <v>Low Category</v>
      </c>
      <c r="G6928" s="2">
        <v>0.48</v>
      </c>
      <c r="H6928" s="24">
        <f t="shared" si="216"/>
        <v>888.02879999999993</v>
      </c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63" t="str">
        <f>IF(AND(DmartSalesData[[#This Row],[sales]]&gt;3000,DmartSalesData[[#This Row],[profit]]&gt;500),"Good","Not Good")</f>
        <v>Not Good</v>
      </c>
      <c r="R6928" s="73">
        <f>YEAR(DmartSalesData[[#This Row],[order_date]])</f>
        <v>2024</v>
      </c>
      <c r="S6928" s="73"/>
    </row>
    <row r="6929" spans="1:19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 t="str">
        <f>IF(DmartSalesData[[#This Row],[sales]]&gt;4000,"High Category",IF(DmartSalesData[[#This Row],[sales]]&gt;2000,"Medium Category","Low Category"))</f>
        <v>Low Category</v>
      </c>
      <c r="G6929" s="2">
        <v>0.37</v>
      </c>
      <c r="H6929" s="24">
        <f t="shared" si="216"/>
        <v>313.4751</v>
      </c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63" t="str">
        <f>IF(AND(DmartSalesData[[#This Row],[sales]]&gt;3000,DmartSalesData[[#This Row],[profit]]&gt;500),"Good","Not Good")</f>
        <v>Not Good</v>
      </c>
      <c r="R6929" s="73">
        <f>YEAR(DmartSalesData[[#This Row],[order_date]])</f>
        <v>2024</v>
      </c>
      <c r="S6929" s="73"/>
    </row>
    <row r="6930" spans="1:19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 t="str">
        <f>IF(DmartSalesData[[#This Row],[sales]]&gt;4000,"High Category",IF(DmartSalesData[[#This Row],[sales]]&gt;2000,"Medium Category","Low Category"))</f>
        <v>High Category</v>
      </c>
      <c r="G6930" s="2">
        <v>0.17</v>
      </c>
      <c r="H6930" s="24">
        <f t="shared" si="216"/>
        <v>687.54970000000003</v>
      </c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63" t="str">
        <f>IF(AND(DmartSalesData[[#This Row],[sales]]&gt;3000,DmartSalesData[[#This Row],[profit]]&gt;500),"Good","Not Good")</f>
        <v>Good</v>
      </c>
      <c r="R6930" s="73">
        <f>YEAR(DmartSalesData[[#This Row],[order_date]])</f>
        <v>2024</v>
      </c>
      <c r="S6930" s="73"/>
    </row>
    <row r="6931" spans="1:19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 t="str">
        <f>IF(DmartSalesData[[#This Row],[sales]]&gt;4000,"High Category",IF(DmartSalesData[[#This Row],[sales]]&gt;2000,"Medium Category","Low Category"))</f>
        <v>Medium Category</v>
      </c>
      <c r="G6931" s="2">
        <v>0.31</v>
      </c>
      <c r="H6931" s="24">
        <f t="shared" si="216"/>
        <v>840.38829999999996</v>
      </c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63" t="str">
        <f>IF(AND(DmartSalesData[[#This Row],[sales]]&gt;3000,DmartSalesData[[#This Row],[profit]]&gt;500),"Good","Not Good")</f>
        <v>Not Good</v>
      </c>
      <c r="R6931" s="73">
        <f>YEAR(DmartSalesData[[#This Row],[order_date]])</f>
        <v>2023</v>
      </c>
      <c r="S6931" s="73"/>
    </row>
    <row r="6932" spans="1:19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 t="str">
        <f>IF(DmartSalesData[[#This Row],[sales]]&gt;4000,"High Category",IF(DmartSalesData[[#This Row],[sales]]&gt;2000,"Medium Category","Low Category"))</f>
        <v>High Category</v>
      </c>
      <c r="G6932" s="2">
        <v>0.27</v>
      </c>
      <c r="H6932" s="24">
        <f t="shared" si="216"/>
        <v>1118.9367</v>
      </c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63" t="str">
        <f>IF(AND(DmartSalesData[[#This Row],[sales]]&gt;3000,DmartSalesData[[#This Row],[profit]]&gt;500),"Good","Not Good")</f>
        <v>Not Good</v>
      </c>
      <c r="R6932" s="73">
        <f>YEAR(DmartSalesData[[#This Row],[order_date]])</f>
        <v>2023</v>
      </c>
      <c r="S6932" s="73"/>
    </row>
    <row r="6933" spans="1:19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 t="str">
        <f>IF(DmartSalesData[[#This Row],[sales]]&gt;4000,"High Category",IF(DmartSalesData[[#This Row],[sales]]&gt;2000,"Medium Category","Low Category"))</f>
        <v>Low Category</v>
      </c>
      <c r="G6933" s="2">
        <v>0.28999999999999998</v>
      </c>
      <c r="H6933" s="24">
        <f t="shared" si="216"/>
        <v>280.39229999999998</v>
      </c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63" t="str">
        <f>IF(AND(DmartSalesData[[#This Row],[sales]]&gt;3000,DmartSalesData[[#This Row],[profit]]&gt;500),"Good","Not Good")</f>
        <v>Not Good</v>
      </c>
      <c r="R6933" s="73">
        <f>YEAR(DmartSalesData[[#This Row],[order_date]])</f>
        <v>2023</v>
      </c>
      <c r="S6933" s="73"/>
    </row>
    <row r="6934" spans="1:19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 t="str">
        <f>IF(DmartSalesData[[#This Row],[sales]]&gt;4000,"High Category",IF(DmartSalesData[[#This Row],[sales]]&gt;2000,"Medium Category","Low Category"))</f>
        <v>Medium Category</v>
      </c>
      <c r="G6934" s="2">
        <v>0.41</v>
      </c>
      <c r="H6934" s="24">
        <f t="shared" si="216"/>
        <v>1301.0898999999999</v>
      </c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63" t="str">
        <f>IF(AND(DmartSalesData[[#This Row],[sales]]&gt;3000,DmartSalesData[[#This Row],[profit]]&gt;500),"Good","Not Good")</f>
        <v>Good</v>
      </c>
      <c r="R6934" s="73">
        <f>YEAR(DmartSalesData[[#This Row],[order_date]])</f>
        <v>2023</v>
      </c>
      <c r="S6934" s="73"/>
    </row>
    <row r="6935" spans="1:19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 t="str">
        <f>IF(DmartSalesData[[#This Row],[sales]]&gt;4000,"High Category",IF(DmartSalesData[[#This Row],[sales]]&gt;2000,"Medium Category","Low Category"))</f>
        <v>Medium Category</v>
      </c>
      <c r="G6935" s="2">
        <v>0.25</v>
      </c>
      <c r="H6935" s="24">
        <f t="shared" si="216"/>
        <v>735.71</v>
      </c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63" t="str">
        <f>IF(AND(DmartSalesData[[#This Row],[sales]]&gt;3000,DmartSalesData[[#This Row],[profit]]&gt;500),"Good","Not Good")</f>
        <v>Not Good</v>
      </c>
      <c r="R6935" s="73">
        <f>YEAR(DmartSalesData[[#This Row],[order_date]])</f>
        <v>2023</v>
      </c>
      <c r="S6935" s="73"/>
    </row>
    <row r="6936" spans="1:19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 t="str">
        <f>IF(DmartSalesData[[#This Row],[sales]]&gt;4000,"High Category",IF(DmartSalesData[[#This Row],[sales]]&gt;2000,"Medium Category","Low Category"))</f>
        <v>Low Category</v>
      </c>
      <c r="G6936" s="2">
        <v>0.36</v>
      </c>
      <c r="H6936" s="24">
        <f t="shared" si="216"/>
        <v>636.42599999999993</v>
      </c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63" t="str">
        <f>IF(AND(DmartSalesData[[#This Row],[sales]]&gt;3000,DmartSalesData[[#This Row],[profit]]&gt;500),"Good","Not Good")</f>
        <v>Not Good</v>
      </c>
      <c r="R6936" s="73">
        <f>YEAR(DmartSalesData[[#This Row],[order_date]])</f>
        <v>2024</v>
      </c>
      <c r="S6936" s="73"/>
    </row>
    <row r="6937" spans="1:19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 t="str">
        <f>IF(DmartSalesData[[#This Row],[sales]]&gt;4000,"High Category",IF(DmartSalesData[[#This Row],[sales]]&gt;2000,"Medium Category","Low Category"))</f>
        <v>Medium Category</v>
      </c>
      <c r="G6937" s="2">
        <v>0.13</v>
      </c>
      <c r="H6937" s="24">
        <f t="shared" si="216"/>
        <v>342.38099999999997</v>
      </c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63" t="str">
        <f>IF(AND(DmartSalesData[[#This Row],[sales]]&gt;3000,DmartSalesData[[#This Row],[profit]]&gt;500),"Good","Not Good")</f>
        <v>Not Good</v>
      </c>
      <c r="R6937" s="73">
        <f>YEAR(DmartSalesData[[#This Row],[order_date]])</f>
        <v>2023</v>
      </c>
      <c r="S6937" s="73"/>
    </row>
    <row r="6938" spans="1:19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 t="str">
        <f>IF(DmartSalesData[[#This Row],[sales]]&gt;4000,"High Category",IF(DmartSalesData[[#This Row],[sales]]&gt;2000,"Medium Category","Low Category"))</f>
        <v>Medium Category</v>
      </c>
      <c r="G6938" s="2">
        <v>0.47</v>
      </c>
      <c r="H6938" s="24">
        <f t="shared" si="216"/>
        <v>1403.5281</v>
      </c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63" t="str">
        <f>IF(AND(DmartSalesData[[#This Row],[sales]]&gt;3000,DmartSalesData[[#This Row],[profit]]&gt;500),"Good","Not Good")</f>
        <v>Not Good</v>
      </c>
      <c r="R6938" s="73">
        <f>YEAR(DmartSalesData[[#This Row],[order_date]])</f>
        <v>2024</v>
      </c>
      <c r="S6938" s="73"/>
    </row>
    <row r="6939" spans="1:19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 t="str">
        <f>IF(DmartSalesData[[#This Row],[sales]]&gt;4000,"High Category",IF(DmartSalesData[[#This Row],[sales]]&gt;2000,"Medium Category","Low Category"))</f>
        <v>High Category</v>
      </c>
      <c r="G6939" s="2">
        <v>0.04</v>
      </c>
      <c r="H6939" s="24">
        <f t="shared" si="216"/>
        <v>178.33959999999999</v>
      </c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63" t="str">
        <f>IF(AND(DmartSalesData[[#This Row],[sales]]&gt;3000,DmartSalesData[[#This Row],[profit]]&gt;500),"Good","Not Good")</f>
        <v>Good</v>
      </c>
      <c r="R6939" s="73">
        <f>YEAR(DmartSalesData[[#This Row],[order_date]])</f>
        <v>2023</v>
      </c>
      <c r="S6939" s="73"/>
    </row>
    <row r="6940" spans="1:19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 t="str">
        <f>IF(DmartSalesData[[#This Row],[sales]]&gt;4000,"High Category",IF(DmartSalesData[[#This Row],[sales]]&gt;2000,"Medium Category","Low Category"))</f>
        <v>Low Category</v>
      </c>
      <c r="G6940" s="2">
        <v>0.5</v>
      </c>
      <c r="H6940" s="24">
        <f t="shared" si="216"/>
        <v>186.315</v>
      </c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63" t="str">
        <f>IF(AND(DmartSalesData[[#This Row],[sales]]&gt;3000,DmartSalesData[[#This Row],[profit]]&gt;500),"Good","Not Good")</f>
        <v>Not Good</v>
      </c>
      <c r="R6940" s="73">
        <f>YEAR(DmartSalesData[[#This Row],[order_date]])</f>
        <v>2024</v>
      </c>
      <c r="S6940" s="73"/>
    </row>
    <row r="6941" spans="1:19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 t="str">
        <f>IF(DmartSalesData[[#This Row],[sales]]&gt;4000,"High Category",IF(DmartSalesData[[#This Row],[sales]]&gt;2000,"Medium Category","Low Category"))</f>
        <v>High Category</v>
      </c>
      <c r="G6941" s="2">
        <v>0.32</v>
      </c>
      <c r="H6941" s="24">
        <f t="shared" si="216"/>
        <v>1323.0496000000001</v>
      </c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63" t="str">
        <f>IF(AND(DmartSalesData[[#This Row],[sales]]&gt;3000,DmartSalesData[[#This Row],[profit]]&gt;500),"Good","Not Good")</f>
        <v>Good</v>
      </c>
      <c r="R6941" s="73">
        <f>YEAR(DmartSalesData[[#This Row],[order_date]])</f>
        <v>2024</v>
      </c>
      <c r="S6941" s="73"/>
    </row>
    <row r="6942" spans="1:19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 t="str">
        <f>IF(DmartSalesData[[#This Row],[sales]]&gt;4000,"High Category",IF(DmartSalesData[[#This Row],[sales]]&gt;2000,"Medium Category","Low Category"))</f>
        <v>High Category</v>
      </c>
      <c r="G6942" s="2">
        <v>0.23</v>
      </c>
      <c r="H6942" s="24">
        <f t="shared" si="216"/>
        <v>1127.6371000000001</v>
      </c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63" t="str">
        <f>IF(AND(DmartSalesData[[#This Row],[sales]]&gt;3000,DmartSalesData[[#This Row],[profit]]&gt;500),"Good","Not Good")</f>
        <v>Not Good</v>
      </c>
      <c r="R6942" s="73">
        <f>YEAR(DmartSalesData[[#This Row],[order_date]])</f>
        <v>2023</v>
      </c>
      <c r="S6942" s="73"/>
    </row>
    <row r="6943" spans="1:19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 t="str">
        <f>IF(DmartSalesData[[#This Row],[sales]]&gt;4000,"High Category",IF(DmartSalesData[[#This Row],[sales]]&gt;2000,"Medium Category","Low Category"))</f>
        <v>Medium Category</v>
      </c>
      <c r="G6943" s="2">
        <v>0.16</v>
      </c>
      <c r="H6943" s="24">
        <f t="shared" si="216"/>
        <v>589.71199999999999</v>
      </c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63" t="str">
        <f>IF(AND(DmartSalesData[[#This Row],[sales]]&gt;3000,DmartSalesData[[#This Row],[profit]]&gt;500),"Good","Not Good")</f>
        <v>Good</v>
      </c>
      <c r="R6943" s="73">
        <f>YEAR(DmartSalesData[[#This Row],[order_date]])</f>
        <v>2023</v>
      </c>
      <c r="S6943" s="73"/>
    </row>
    <row r="6944" spans="1:19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 t="str">
        <f>IF(DmartSalesData[[#This Row],[sales]]&gt;4000,"High Category",IF(DmartSalesData[[#This Row],[sales]]&gt;2000,"Medium Category","Low Category"))</f>
        <v>Medium Category</v>
      </c>
      <c r="G6944" s="2">
        <v>0.2</v>
      </c>
      <c r="H6944" s="24">
        <f t="shared" si="216"/>
        <v>742.6</v>
      </c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63" t="str">
        <f>IF(AND(DmartSalesData[[#This Row],[sales]]&gt;3000,DmartSalesData[[#This Row],[profit]]&gt;500),"Good","Not Good")</f>
        <v>Not Good</v>
      </c>
      <c r="R6944" s="73">
        <f>YEAR(DmartSalesData[[#This Row],[order_date]])</f>
        <v>2024</v>
      </c>
      <c r="S6944" s="73"/>
    </row>
    <row r="6945" spans="1:19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 t="str">
        <f>IF(DmartSalesData[[#This Row],[sales]]&gt;4000,"High Category",IF(DmartSalesData[[#This Row],[sales]]&gt;2000,"Medium Category","Low Category"))</f>
        <v>Low Category</v>
      </c>
      <c r="G6945" s="2">
        <v>0.39</v>
      </c>
      <c r="H6945" s="24">
        <f t="shared" si="216"/>
        <v>455.54730000000001</v>
      </c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63" t="str">
        <f>IF(AND(DmartSalesData[[#This Row],[sales]]&gt;3000,DmartSalesData[[#This Row],[profit]]&gt;500),"Good","Not Good")</f>
        <v>Not Good</v>
      </c>
      <c r="R6945" s="73">
        <f>YEAR(DmartSalesData[[#This Row],[order_date]])</f>
        <v>2024</v>
      </c>
      <c r="S6945" s="73"/>
    </row>
    <row r="6946" spans="1:19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 t="str">
        <f>IF(DmartSalesData[[#This Row],[sales]]&gt;4000,"High Category",IF(DmartSalesData[[#This Row],[sales]]&gt;2000,"Medium Category","Low Category"))</f>
        <v>Medium Category</v>
      </c>
      <c r="G6946" s="2">
        <v>7.0000000000000007E-2</v>
      </c>
      <c r="H6946" s="24">
        <f t="shared" si="216"/>
        <v>186.41420000000002</v>
      </c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63" t="str">
        <f>IF(AND(DmartSalesData[[#This Row],[sales]]&gt;3000,DmartSalesData[[#This Row],[profit]]&gt;500),"Good","Not Good")</f>
        <v>Not Good</v>
      </c>
      <c r="R6946" s="73">
        <f>YEAR(DmartSalesData[[#This Row],[order_date]])</f>
        <v>2023</v>
      </c>
      <c r="S6946" s="73"/>
    </row>
    <row r="6947" spans="1:19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 t="str">
        <f>IF(DmartSalesData[[#This Row],[sales]]&gt;4000,"High Category",IF(DmartSalesData[[#This Row],[sales]]&gt;2000,"Medium Category","Low Category"))</f>
        <v>Medium Category</v>
      </c>
      <c r="G6947" s="2">
        <v>0.13</v>
      </c>
      <c r="H6947" s="24">
        <f t="shared" si="216"/>
        <v>462.68430000000001</v>
      </c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63" t="str">
        <f>IF(AND(DmartSalesData[[#This Row],[sales]]&gt;3000,DmartSalesData[[#This Row],[profit]]&gt;500),"Good","Not Good")</f>
        <v>Good</v>
      </c>
      <c r="R6947" s="73">
        <f>YEAR(DmartSalesData[[#This Row],[order_date]])</f>
        <v>2023</v>
      </c>
      <c r="S6947" s="73"/>
    </row>
    <row r="6948" spans="1:19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 t="str">
        <f>IF(DmartSalesData[[#This Row],[sales]]&gt;4000,"High Category",IF(DmartSalesData[[#This Row],[sales]]&gt;2000,"Medium Category","Low Category"))</f>
        <v>Medium Category</v>
      </c>
      <c r="G6948" s="2">
        <v>0.06</v>
      </c>
      <c r="H6948" s="24">
        <f t="shared" si="216"/>
        <v>183.07079999999999</v>
      </c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63" t="str">
        <f>IF(AND(DmartSalesData[[#This Row],[sales]]&gt;3000,DmartSalesData[[#This Row],[profit]]&gt;500),"Good","Not Good")</f>
        <v>Not Good</v>
      </c>
      <c r="R6948" s="73">
        <f>YEAR(DmartSalesData[[#This Row],[order_date]])</f>
        <v>2024</v>
      </c>
      <c r="S6948" s="73"/>
    </row>
    <row r="6949" spans="1:19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 t="str">
        <f>IF(DmartSalesData[[#This Row],[sales]]&gt;4000,"High Category",IF(DmartSalesData[[#This Row],[sales]]&gt;2000,"Medium Category","Low Category"))</f>
        <v>Low Category</v>
      </c>
      <c r="G6949" s="2">
        <v>0.21</v>
      </c>
      <c r="H6949" s="24">
        <f t="shared" si="216"/>
        <v>417.29939999999999</v>
      </c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63" t="str">
        <f>IF(AND(DmartSalesData[[#This Row],[sales]]&gt;3000,DmartSalesData[[#This Row],[profit]]&gt;500),"Good","Not Good")</f>
        <v>Not Good</v>
      </c>
      <c r="R6949" s="73">
        <f>YEAR(DmartSalesData[[#This Row],[order_date]])</f>
        <v>2023</v>
      </c>
      <c r="S6949" s="73"/>
    </row>
    <row r="6950" spans="1:19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 t="str">
        <f>IF(DmartSalesData[[#This Row],[sales]]&gt;4000,"High Category",IF(DmartSalesData[[#This Row],[sales]]&gt;2000,"Medium Category","Low Category"))</f>
        <v>High Category</v>
      </c>
      <c r="G6950" s="2">
        <v>0.19</v>
      </c>
      <c r="H6950" s="24">
        <f t="shared" si="216"/>
        <v>894.25019999999995</v>
      </c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63" t="str">
        <f>IF(AND(DmartSalesData[[#This Row],[sales]]&gt;3000,DmartSalesData[[#This Row],[profit]]&gt;500),"Good","Not Good")</f>
        <v>Good</v>
      </c>
      <c r="R6950" s="73">
        <f>YEAR(DmartSalesData[[#This Row],[order_date]])</f>
        <v>2023</v>
      </c>
      <c r="S6950" s="73"/>
    </row>
    <row r="6951" spans="1:19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 t="str">
        <f>IF(DmartSalesData[[#This Row],[sales]]&gt;4000,"High Category",IF(DmartSalesData[[#This Row],[sales]]&gt;2000,"Medium Category","Low Category"))</f>
        <v>Medium Category</v>
      </c>
      <c r="G6951" s="2">
        <v>0.32</v>
      </c>
      <c r="H6951" s="24">
        <f t="shared" si="216"/>
        <v>837.93280000000004</v>
      </c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63" t="str">
        <f>IF(AND(DmartSalesData[[#This Row],[sales]]&gt;3000,DmartSalesData[[#This Row],[profit]]&gt;500),"Good","Not Good")</f>
        <v>Not Good</v>
      </c>
      <c r="R6951" s="73">
        <f>YEAR(DmartSalesData[[#This Row],[order_date]])</f>
        <v>2024</v>
      </c>
      <c r="S6951" s="73"/>
    </row>
    <row r="6952" spans="1:19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 t="str">
        <f>IF(DmartSalesData[[#This Row],[sales]]&gt;4000,"High Category",IF(DmartSalesData[[#This Row],[sales]]&gt;2000,"Medium Category","Low Category"))</f>
        <v>High Category</v>
      </c>
      <c r="G6952" s="2">
        <v>0.5</v>
      </c>
      <c r="H6952" s="24">
        <f t="shared" si="216"/>
        <v>2426.1950000000002</v>
      </c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63" t="str">
        <f>IF(AND(DmartSalesData[[#This Row],[sales]]&gt;3000,DmartSalesData[[#This Row],[profit]]&gt;500),"Good","Not Good")</f>
        <v>Good</v>
      </c>
      <c r="R6952" s="73">
        <f>YEAR(DmartSalesData[[#This Row],[order_date]])</f>
        <v>2024</v>
      </c>
      <c r="S6952" s="73"/>
    </row>
    <row r="6953" spans="1:19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 t="str">
        <f>IF(DmartSalesData[[#This Row],[sales]]&gt;4000,"High Category",IF(DmartSalesData[[#This Row],[sales]]&gt;2000,"Medium Category","Low Category"))</f>
        <v>Medium Category</v>
      </c>
      <c r="G6953" s="2">
        <v>0.45</v>
      </c>
      <c r="H6953" s="24">
        <f t="shared" si="216"/>
        <v>1288.3454999999999</v>
      </c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63" t="str">
        <f>IF(AND(DmartSalesData[[#This Row],[sales]]&gt;3000,DmartSalesData[[#This Row],[profit]]&gt;500),"Good","Not Good")</f>
        <v>Not Good</v>
      </c>
      <c r="R6953" s="73">
        <f>YEAR(DmartSalesData[[#This Row],[order_date]])</f>
        <v>2023</v>
      </c>
      <c r="S6953" s="73"/>
    </row>
    <row r="6954" spans="1:19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 t="str">
        <f>IF(DmartSalesData[[#This Row],[sales]]&gt;4000,"High Category",IF(DmartSalesData[[#This Row],[sales]]&gt;2000,"Medium Category","Low Category"))</f>
        <v>Medium Category</v>
      </c>
      <c r="G6954" s="2">
        <v>0.44</v>
      </c>
      <c r="H6954" s="24">
        <f t="shared" si="216"/>
        <v>1754.5352</v>
      </c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63" t="str">
        <f>IF(AND(DmartSalesData[[#This Row],[sales]]&gt;3000,DmartSalesData[[#This Row],[profit]]&gt;500),"Good","Not Good")</f>
        <v>Good</v>
      </c>
      <c r="R6954" s="73">
        <f>YEAR(DmartSalesData[[#This Row],[order_date]])</f>
        <v>2024</v>
      </c>
      <c r="S6954" s="73"/>
    </row>
    <row r="6955" spans="1:19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 t="str">
        <f>IF(DmartSalesData[[#This Row],[sales]]&gt;4000,"High Category",IF(DmartSalesData[[#This Row],[sales]]&gt;2000,"Medium Category","Low Category"))</f>
        <v>Medium Category</v>
      </c>
      <c r="G6955" s="2">
        <v>0.32</v>
      </c>
      <c r="H6955" s="24">
        <f t="shared" si="216"/>
        <v>1195.4911999999999</v>
      </c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63" t="str">
        <f>IF(AND(DmartSalesData[[#This Row],[sales]]&gt;3000,DmartSalesData[[#This Row],[profit]]&gt;500),"Good","Not Good")</f>
        <v>Good</v>
      </c>
      <c r="R6955" s="73">
        <f>YEAR(DmartSalesData[[#This Row],[order_date]])</f>
        <v>2024</v>
      </c>
      <c r="S6955" s="73"/>
    </row>
    <row r="6956" spans="1:19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 t="str">
        <f>IF(DmartSalesData[[#This Row],[sales]]&gt;4000,"High Category",IF(DmartSalesData[[#This Row],[sales]]&gt;2000,"Medium Category","Low Category"))</f>
        <v>Medium Category</v>
      </c>
      <c r="G6956" s="2">
        <v>0.14000000000000001</v>
      </c>
      <c r="H6956" s="24">
        <f t="shared" si="216"/>
        <v>467.32560000000007</v>
      </c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63" t="str">
        <f>IF(AND(DmartSalesData[[#This Row],[sales]]&gt;3000,DmartSalesData[[#This Row],[profit]]&gt;500),"Good","Not Good")</f>
        <v>Good</v>
      </c>
      <c r="R6956" s="73">
        <f>YEAR(DmartSalesData[[#This Row],[order_date]])</f>
        <v>2024</v>
      </c>
      <c r="S6956" s="73"/>
    </row>
    <row r="6957" spans="1:19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 t="str">
        <f>IF(DmartSalesData[[#This Row],[sales]]&gt;4000,"High Category",IF(DmartSalesData[[#This Row],[sales]]&gt;2000,"Medium Category","Low Category"))</f>
        <v>Low Category</v>
      </c>
      <c r="G6957" s="2">
        <v>0.19</v>
      </c>
      <c r="H6957" s="24">
        <f t="shared" si="216"/>
        <v>32.4634</v>
      </c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63" t="str">
        <f>IF(AND(DmartSalesData[[#This Row],[sales]]&gt;3000,DmartSalesData[[#This Row],[profit]]&gt;500),"Good","Not Good")</f>
        <v>Not Good</v>
      </c>
      <c r="R6957" s="73">
        <f>YEAR(DmartSalesData[[#This Row],[order_date]])</f>
        <v>2023</v>
      </c>
      <c r="S6957" s="73"/>
    </row>
    <row r="6958" spans="1:19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 t="str">
        <f>IF(DmartSalesData[[#This Row],[sales]]&gt;4000,"High Category",IF(DmartSalesData[[#This Row],[sales]]&gt;2000,"Medium Category","Low Category"))</f>
        <v>Low Category</v>
      </c>
      <c r="G6958" s="2">
        <v>0.13</v>
      </c>
      <c r="H6958" s="24">
        <f t="shared" si="216"/>
        <v>62.321999999999996</v>
      </c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63" t="str">
        <f>IF(AND(DmartSalesData[[#This Row],[sales]]&gt;3000,DmartSalesData[[#This Row],[profit]]&gt;500),"Good","Not Good")</f>
        <v>Not Good</v>
      </c>
      <c r="R6958" s="73">
        <f>YEAR(DmartSalesData[[#This Row],[order_date]])</f>
        <v>2024</v>
      </c>
      <c r="S6958" s="73"/>
    </row>
    <row r="6959" spans="1:19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 t="str">
        <f>IF(DmartSalesData[[#This Row],[sales]]&gt;4000,"High Category",IF(DmartSalesData[[#This Row],[sales]]&gt;2000,"Medium Category","Low Category"))</f>
        <v>Medium Category</v>
      </c>
      <c r="G6959" s="2">
        <v>7.0000000000000007E-2</v>
      </c>
      <c r="H6959" s="24">
        <f t="shared" si="216"/>
        <v>206.44890000000001</v>
      </c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63" t="str">
        <f>IF(AND(DmartSalesData[[#This Row],[sales]]&gt;3000,DmartSalesData[[#This Row],[profit]]&gt;500),"Good","Not Good")</f>
        <v>Not Good</v>
      </c>
      <c r="R6959" s="73">
        <f>YEAR(DmartSalesData[[#This Row],[order_date]])</f>
        <v>2023</v>
      </c>
      <c r="S6959" s="73"/>
    </row>
    <row r="6960" spans="1:19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 t="str">
        <f>IF(DmartSalesData[[#This Row],[sales]]&gt;4000,"High Category",IF(DmartSalesData[[#This Row],[sales]]&gt;2000,"Medium Category","Low Category"))</f>
        <v>High Category</v>
      </c>
      <c r="G6960" s="2">
        <v>0.22</v>
      </c>
      <c r="H6960" s="24">
        <f t="shared" si="216"/>
        <v>1004.9005999999999</v>
      </c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63" t="str">
        <f>IF(AND(DmartSalesData[[#This Row],[sales]]&gt;3000,DmartSalesData[[#This Row],[profit]]&gt;500),"Good","Not Good")</f>
        <v>Not Good</v>
      </c>
      <c r="R6960" s="73">
        <f>YEAR(DmartSalesData[[#This Row],[order_date]])</f>
        <v>2024</v>
      </c>
      <c r="S6960" s="73"/>
    </row>
    <row r="6961" spans="1:19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 t="str">
        <f>IF(DmartSalesData[[#This Row],[sales]]&gt;4000,"High Category",IF(DmartSalesData[[#This Row],[sales]]&gt;2000,"Medium Category","Low Category"))</f>
        <v>Medium Category</v>
      </c>
      <c r="G6961" s="2">
        <v>0.45</v>
      </c>
      <c r="H6961" s="24">
        <f t="shared" si="216"/>
        <v>1370.5155000000002</v>
      </c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63" t="str">
        <f>IF(AND(DmartSalesData[[#This Row],[sales]]&gt;3000,DmartSalesData[[#This Row],[profit]]&gt;500),"Good","Not Good")</f>
        <v>Good</v>
      </c>
      <c r="R6961" s="73">
        <f>YEAR(DmartSalesData[[#This Row],[order_date]])</f>
        <v>2023</v>
      </c>
      <c r="S6961" s="73"/>
    </row>
    <row r="6962" spans="1:19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 t="str">
        <f>IF(DmartSalesData[[#This Row],[sales]]&gt;4000,"High Category",IF(DmartSalesData[[#This Row],[sales]]&gt;2000,"Medium Category","Low Category"))</f>
        <v>Low Category</v>
      </c>
      <c r="G6962" s="2">
        <v>0.37</v>
      </c>
      <c r="H6962" s="24">
        <f t="shared" si="216"/>
        <v>464.86060000000003</v>
      </c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63" t="str">
        <f>IF(AND(DmartSalesData[[#This Row],[sales]]&gt;3000,DmartSalesData[[#This Row],[profit]]&gt;500),"Good","Not Good")</f>
        <v>Not Good</v>
      </c>
      <c r="R6962" s="73">
        <f>YEAR(DmartSalesData[[#This Row],[order_date]])</f>
        <v>2023</v>
      </c>
      <c r="S6962" s="73"/>
    </row>
    <row r="6963" spans="1:19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 t="str">
        <f>IF(DmartSalesData[[#This Row],[sales]]&gt;4000,"High Category",IF(DmartSalesData[[#This Row],[sales]]&gt;2000,"Medium Category","Low Category"))</f>
        <v>Low Category</v>
      </c>
      <c r="G6963" s="2">
        <v>0.49</v>
      </c>
      <c r="H6963" s="24">
        <f t="shared" si="216"/>
        <v>817.84429999999998</v>
      </c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63" t="str">
        <f>IF(AND(DmartSalesData[[#This Row],[sales]]&gt;3000,DmartSalesData[[#This Row],[profit]]&gt;500),"Good","Not Good")</f>
        <v>Not Good</v>
      </c>
      <c r="R6963" s="73">
        <f>YEAR(DmartSalesData[[#This Row],[order_date]])</f>
        <v>2024</v>
      </c>
      <c r="S6963" s="73"/>
    </row>
    <row r="6964" spans="1:19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 t="str">
        <f>IF(DmartSalesData[[#This Row],[sales]]&gt;4000,"High Category",IF(DmartSalesData[[#This Row],[sales]]&gt;2000,"Medium Category","Low Category"))</f>
        <v>Medium Category</v>
      </c>
      <c r="G6964" s="2">
        <v>0.1</v>
      </c>
      <c r="H6964" s="24">
        <f t="shared" si="216"/>
        <v>315.34800000000001</v>
      </c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63" t="str">
        <f>IF(AND(DmartSalesData[[#This Row],[sales]]&gt;3000,DmartSalesData[[#This Row],[profit]]&gt;500),"Good","Not Good")</f>
        <v>Not Good</v>
      </c>
      <c r="R6964" s="73">
        <f>YEAR(DmartSalesData[[#This Row],[order_date]])</f>
        <v>2023</v>
      </c>
      <c r="S6964" s="73"/>
    </row>
    <row r="6965" spans="1:19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 t="str">
        <f>IF(DmartSalesData[[#This Row],[sales]]&gt;4000,"High Category",IF(DmartSalesData[[#This Row],[sales]]&gt;2000,"Medium Category","Low Category"))</f>
        <v>Medium Category</v>
      </c>
      <c r="G6965" s="2">
        <v>0.25</v>
      </c>
      <c r="H6965" s="24">
        <f t="shared" si="216"/>
        <v>756.39250000000004</v>
      </c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63" t="str">
        <f>IF(AND(DmartSalesData[[#This Row],[sales]]&gt;3000,DmartSalesData[[#This Row],[profit]]&gt;500),"Good","Not Good")</f>
        <v>Good</v>
      </c>
      <c r="R6965" s="73">
        <f>YEAR(DmartSalesData[[#This Row],[order_date]])</f>
        <v>2023</v>
      </c>
      <c r="S6965" s="73"/>
    </row>
    <row r="6966" spans="1:19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 t="str">
        <f>IF(DmartSalesData[[#This Row],[sales]]&gt;4000,"High Category",IF(DmartSalesData[[#This Row],[sales]]&gt;2000,"Medium Category","Low Category"))</f>
        <v>High Category</v>
      </c>
      <c r="G6966" s="2">
        <v>0.4</v>
      </c>
      <c r="H6966" s="24">
        <f t="shared" si="216"/>
        <v>1913.1759999999999</v>
      </c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63" t="str">
        <f>IF(AND(DmartSalesData[[#This Row],[sales]]&gt;3000,DmartSalesData[[#This Row],[profit]]&gt;500),"Good","Not Good")</f>
        <v>Good</v>
      </c>
      <c r="R6966" s="73">
        <f>YEAR(DmartSalesData[[#This Row],[order_date]])</f>
        <v>2023</v>
      </c>
      <c r="S6966" s="73"/>
    </row>
    <row r="6967" spans="1:19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 t="str">
        <f>IF(DmartSalesData[[#This Row],[sales]]&gt;4000,"High Category",IF(DmartSalesData[[#This Row],[sales]]&gt;2000,"Medium Category","Low Category"))</f>
        <v>Medium Category</v>
      </c>
      <c r="G6967" s="2">
        <v>0.23</v>
      </c>
      <c r="H6967" s="24">
        <f t="shared" si="216"/>
        <v>619.27730000000008</v>
      </c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63" t="str">
        <f>IF(AND(DmartSalesData[[#This Row],[sales]]&gt;3000,DmartSalesData[[#This Row],[profit]]&gt;500),"Good","Not Good")</f>
        <v>Not Good</v>
      </c>
      <c r="R6967" s="73">
        <f>YEAR(DmartSalesData[[#This Row],[order_date]])</f>
        <v>2023</v>
      </c>
      <c r="S6967" s="73"/>
    </row>
    <row r="6968" spans="1:19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 t="str">
        <f>IF(DmartSalesData[[#This Row],[sales]]&gt;4000,"High Category",IF(DmartSalesData[[#This Row],[sales]]&gt;2000,"Medium Category","Low Category"))</f>
        <v>Low Category</v>
      </c>
      <c r="G6968" s="2">
        <v>0.18</v>
      </c>
      <c r="H6968" s="24">
        <f t="shared" si="216"/>
        <v>331.12259999999998</v>
      </c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63" t="str">
        <f>IF(AND(DmartSalesData[[#This Row],[sales]]&gt;3000,DmartSalesData[[#This Row],[profit]]&gt;500),"Good","Not Good")</f>
        <v>Not Good</v>
      </c>
      <c r="R6968" s="73">
        <f>YEAR(DmartSalesData[[#This Row],[order_date]])</f>
        <v>2024</v>
      </c>
      <c r="S6968" s="73"/>
    </row>
    <row r="6969" spans="1:19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 t="str">
        <f>IF(DmartSalesData[[#This Row],[sales]]&gt;4000,"High Category",IF(DmartSalesData[[#This Row],[sales]]&gt;2000,"Medium Category","Low Category"))</f>
        <v>Medium Category</v>
      </c>
      <c r="G6969" s="2">
        <v>0.41</v>
      </c>
      <c r="H6969" s="24">
        <f t="shared" si="216"/>
        <v>1095.7085999999999</v>
      </c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63" t="str">
        <f>IF(AND(DmartSalesData[[#This Row],[sales]]&gt;3000,DmartSalesData[[#This Row],[profit]]&gt;500),"Good","Not Good")</f>
        <v>Not Good</v>
      </c>
      <c r="R6969" s="73">
        <f>YEAR(DmartSalesData[[#This Row],[order_date]])</f>
        <v>2024</v>
      </c>
      <c r="S6969" s="73"/>
    </row>
    <row r="6970" spans="1:19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 t="str">
        <f>IF(DmartSalesData[[#This Row],[sales]]&gt;4000,"High Category",IF(DmartSalesData[[#This Row],[sales]]&gt;2000,"Medium Category","Low Category"))</f>
        <v>Medium Category</v>
      </c>
      <c r="G6970" s="2">
        <v>0.22</v>
      </c>
      <c r="H6970" s="24">
        <f t="shared" si="216"/>
        <v>869.56100000000004</v>
      </c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63" t="str">
        <f>IF(AND(DmartSalesData[[#This Row],[sales]]&gt;3000,DmartSalesData[[#This Row],[profit]]&gt;500),"Good","Not Good")</f>
        <v>Good</v>
      </c>
      <c r="R6970" s="73">
        <f>YEAR(DmartSalesData[[#This Row],[order_date]])</f>
        <v>2024</v>
      </c>
      <c r="S6970" s="73"/>
    </row>
    <row r="6971" spans="1:19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 t="str">
        <f>IF(DmartSalesData[[#This Row],[sales]]&gt;4000,"High Category",IF(DmartSalesData[[#This Row],[sales]]&gt;2000,"Medium Category","Low Category"))</f>
        <v>Medium Category</v>
      </c>
      <c r="G6971" s="2">
        <v>0.46</v>
      </c>
      <c r="H6971" s="24">
        <f t="shared" si="216"/>
        <v>1263.9788000000001</v>
      </c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63" t="str">
        <f>IF(AND(DmartSalesData[[#This Row],[sales]]&gt;3000,DmartSalesData[[#This Row],[profit]]&gt;500),"Good","Not Good")</f>
        <v>Not Good</v>
      </c>
      <c r="R6971" s="73">
        <f>YEAR(DmartSalesData[[#This Row],[order_date]])</f>
        <v>2023</v>
      </c>
      <c r="S6971" s="73"/>
    </row>
    <row r="6972" spans="1:19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 t="str">
        <f>IF(DmartSalesData[[#This Row],[sales]]&gt;4000,"High Category",IF(DmartSalesData[[#This Row],[sales]]&gt;2000,"Medium Category","Low Category"))</f>
        <v>Low Category</v>
      </c>
      <c r="G6972" s="2">
        <v>0.13</v>
      </c>
      <c r="H6972" s="24">
        <f t="shared" si="216"/>
        <v>220.69580000000002</v>
      </c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63" t="str">
        <f>IF(AND(DmartSalesData[[#This Row],[sales]]&gt;3000,DmartSalesData[[#This Row],[profit]]&gt;500),"Good","Not Good")</f>
        <v>Not Good</v>
      </c>
      <c r="R6972" s="73">
        <f>YEAR(DmartSalesData[[#This Row],[order_date]])</f>
        <v>2024</v>
      </c>
      <c r="S6972" s="73"/>
    </row>
    <row r="6973" spans="1:19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 t="str">
        <f>IF(DmartSalesData[[#This Row],[sales]]&gt;4000,"High Category",IF(DmartSalesData[[#This Row],[sales]]&gt;2000,"Medium Category","Low Category"))</f>
        <v>Low Category</v>
      </c>
      <c r="G6973" s="2">
        <v>0.45</v>
      </c>
      <c r="H6973" s="24">
        <f t="shared" si="216"/>
        <v>791.65800000000002</v>
      </c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63" t="str">
        <f>IF(AND(DmartSalesData[[#This Row],[sales]]&gt;3000,DmartSalesData[[#This Row],[profit]]&gt;500),"Good","Not Good")</f>
        <v>Not Good</v>
      </c>
      <c r="R6973" s="73">
        <f>YEAR(DmartSalesData[[#This Row],[order_date]])</f>
        <v>2024</v>
      </c>
      <c r="S6973" s="73"/>
    </row>
    <row r="6974" spans="1:19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 t="str">
        <f>IF(DmartSalesData[[#This Row],[sales]]&gt;4000,"High Category",IF(DmartSalesData[[#This Row],[sales]]&gt;2000,"Medium Category","Low Category"))</f>
        <v>Medium Category</v>
      </c>
      <c r="G6974" s="2">
        <v>0.14000000000000001</v>
      </c>
      <c r="H6974" s="24">
        <f t="shared" si="216"/>
        <v>533.17320000000007</v>
      </c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63" t="str">
        <f>IF(AND(DmartSalesData[[#This Row],[sales]]&gt;3000,DmartSalesData[[#This Row],[profit]]&gt;500),"Good","Not Good")</f>
        <v>Good</v>
      </c>
      <c r="R6974" s="73">
        <f>YEAR(DmartSalesData[[#This Row],[order_date]])</f>
        <v>2024</v>
      </c>
      <c r="S6974" s="73"/>
    </row>
    <row r="6975" spans="1:19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 t="str">
        <f>IF(DmartSalesData[[#This Row],[sales]]&gt;4000,"High Category",IF(DmartSalesData[[#This Row],[sales]]&gt;2000,"Medium Category","Low Category"))</f>
        <v>Low Category</v>
      </c>
      <c r="G6975" s="2">
        <v>0.14000000000000001</v>
      </c>
      <c r="H6975" s="24">
        <f t="shared" si="216"/>
        <v>59.58400000000001</v>
      </c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63" t="str">
        <f>IF(AND(DmartSalesData[[#This Row],[sales]]&gt;3000,DmartSalesData[[#This Row],[profit]]&gt;500),"Good","Not Good")</f>
        <v>Not Good</v>
      </c>
      <c r="R6975" s="73">
        <f>YEAR(DmartSalesData[[#This Row],[order_date]])</f>
        <v>2024</v>
      </c>
      <c r="S6975" s="73"/>
    </row>
    <row r="6976" spans="1:19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 t="str">
        <f>IF(DmartSalesData[[#This Row],[sales]]&gt;4000,"High Category",IF(DmartSalesData[[#This Row],[sales]]&gt;2000,"Medium Category","Low Category"))</f>
        <v>Low Category</v>
      </c>
      <c r="G6976" s="2">
        <v>0.21</v>
      </c>
      <c r="H6976" s="24">
        <f t="shared" si="216"/>
        <v>303.72299999999996</v>
      </c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63" t="str">
        <f>IF(AND(DmartSalesData[[#This Row],[sales]]&gt;3000,DmartSalesData[[#This Row],[profit]]&gt;500),"Good","Not Good")</f>
        <v>Not Good</v>
      </c>
      <c r="R6976" s="73">
        <f>YEAR(DmartSalesData[[#This Row],[order_date]])</f>
        <v>2023</v>
      </c>
      <c r="S6976" s="73"/>
    </row>
    <row r="6977" spans="1:19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 t="str">
        <f>IF(DmartSalesData[[#This Row],[sales]]&gt;4000,"High Category",IF(DmartSalesData[[#This Row],[sales]]&gt;2000,"Medium Category","Low Category"))</f>
        <v>Low Category</v>
      </c>
      <c r="G6977" s="2">
        <v>0.26</v>
      </c>
      <c r="H6977" s="24">
        <f t="shared" si="216"/>
        <v>220.96880000000002</v>
      </c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63" t="str">
        <f>IF(AND(DmartSalesData[[#This Row],[sales]]&gt;3000,DmartSalesData[[#This Row],[profit]]&gt;500),"Good","Not Good")</f>
        <v>Not Good</v>
      </c>
      <c r="R6977" s="73">
        <f>YEAR(DmartSalesData[[#This Row],[order_date]])</f>
        <v>2024</v>
      </c>
      <c r="S6977" s="73"/>
    </row>
    <row r="6978" spans="1:19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 t="str">
        <f>IF(DmartSalesData[[#This Row],[sales]]&gt;4000,"High Category",IF(DmartSalesData[[#This Row],[sales]]&gt;2000,"Medium Category","Low Category"))</f>
        <v>High Category</v>
      </c>
      <c r="G6978" s="2">
        <v>0.21</v>
      </c>
      <c r="H6978" s="24">
        <f t="shared" ref="H6978:H7041" si="218">E6978*G6978</f>
        <v>993.07109999999989</v>
      </c>
      <c r="I6978" s="2">
        <f t="shared" ref="I6978:I7041" si="219">E6978-H6978</f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63" t="str">
        <f>IF(AND(DmartSalesData[[#This Row],[sales]]&gt;3000,DmartSalesData[[#This Row],[profit]]&gt;500),"Good","Not Good")</f>
        <v>Good</v>
      </c>
      <c r="R6978" s="73">
        <f>YEAR(DmartSalesData[[#This Row],[order_date]])</f>
        <v>2023</v>
      </c>
      <c r="S6978" s="73"/>
    </row>
    <row r="6979" spans="1:19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 t="str">
        <f>IF(DmartSalesData[[#This Row],[sales]]&gt;4000,"High Category",IF(DmartSalesData[[#This Row],[sales]]&gt;2000,"Medium Category","Low Category"))</f>
        <v>Low Category</v>
      </c>
      <c r="G6979" s="2">
        <v>0.43</v>
      </c>
      <c r="H6979" s="24">
        <f t="shared" si="218"/>
        <v>232.82780000000002</v>
      </c>
      <c r="I6979" s="2">
        <f t="shared" si="219"/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63" t="str">
        <f>IF(AND(DmartSalesData[[#This Row],[sales]]&gt;3000,DmartSalesData[[#This Row],[profit]]&gt;500),"Good","Not Good")</f>
        <v>Not Good</v>
      </c>
      <c r="R6979" s="73">
        <f>YEAR(DmartSalesData[[#This Row],[order_date]])</f>
        <v>2024</v>
      </c>
      <c r="S6979" s="73"/>
    </row>
    <row r="6980" spans="1:19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 t="str">
        <f>IF(DmartSalesData[[#This Row],[sales]]&gt;4000,"High Category",IF(DmartSalesData[[#This Row],[sales]]&gt;2000,"Medium Category","Low Category"))</f>
        <v>Medium Category</v>
      </c>
      <c r="G6980" s="2">
        <v>0.4</v>
      </c>
      <c r="H6980" s="24">
        <f t="shared" si="218"/>
        <v>1526.04</v>
      </c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63" t="str">
        <f>IF(AND(DmartSalesData[[#This Row],[sales]]&gt;3000,DmartSalesData[[#This Row],[profit]]&gt;500),"Good","Not Good")</f>
        <v>Good</v>
      </c>
      <c r="R6980" s="73">
        <f>YEAR(DmartSalesData[[#This Row],[order_date]])</f>
        <v>2024</v>
      </c>
      <c r="S6980" s="73"/>
    </row>
    <row r="6981" spans="1:19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 t="str">
        <f>IF(DmartSalesData[[#This Row],[sales]]&gt;4000,"High Category",IF(DmartSalesData[[#This Row],[sales]]&gt;2000,"Medium Category","Low Category"))</f>
        <v>Medium Category</v>
      </c>
      <c r="G6981" s="2">
        <v>0.15</v>
      </c>
      <c r="H6981" s="24">
        <f t="shared" si="218"/>
        <v>478.36349999999999</v>
      </c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63" t="str">
        <f>IF(AND(DmartSalesData[[#This Row],[sales]]&gt;3000,DmartSalesData[[#This Row],[profit]]&gt;500),"Good","Not Good")</f>
        <v>Not Good</v>
      </c>
      <c r="R6981" s="73">
        <f>YEAR(DmartSalesData[[#This Row],[order_date]])</f>
        <v>2024</v>
      </c>
      <c r="S6981" s="73"/>
    </row>
    <row r="6982" spans="1:19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 t="str">
        <f>IF(DmartSalesData[[#This Row],[sales]]&gt;4000,"High Category",IF(DmartSalesData[[#This Row],[sales]]&gt;2000,"Medium Category","Low Category"))</f>
        <v>Medium Category</v>
      </c>
      <c r="G6982" s="2">
        <v>0.26</v>
      </c>
      <c r="H6982" s="24">
        <f t="shared" si="218"/>
        <v>832.19240000000002</v>
      </c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63" t="str">
        <f>IF(AND(DmartSalesData[[#This Row],[sales]]&gt;3000,DmartSalesData[[#This Row],[profit]]&gt;500),"Good","Not Good")</f>
        <v>Good</v>
      </c>
      <c r="R6982" s="73">
        <f>YEAR(DmartSalesData[[#This Row],[order_date]])</f>
        <v>2023</v>
      </c>
      <c r="S6982" s="73"/>
    </row>
    <row r="6983" spans="1:19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 t="str">
        <f>IF(DmartSalesData[[#This Row],[sales]]&gt;4000,"High Category",IF(DmartSalesData[[#This Row],[sales]]&gt;2000,"Medium Category","Low Category"))</f>
        <v>Medium Category</v>
      </c>
      <c r="G6983" s="2">
        <v>0.22</v>
      </c>
      <c r="H6983" s="24">
        <f t="shared" si="218"/>
        <v>844.98040000000003</v>
      </c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63" t="str">
        <f>IF(AND(DmartSalesData[[#This Row],[sales]]&gt;3000,DmartSalesData[[#This Row],[profit]]&gt;500),"Good","Not Good")</f>
        <v>Not Good</v>
      </c>
      <c r="R6983" s="73">
        <f>YEAR(DmartSalesData[[#This Row],[order_date]])</f>
        <v>2023</v>
      </c>
      <c r="S6983" s="73"/>
    </row>
    <row r="6984" spans="1:19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 t="str">
        <f>IF(DmartSalesData[[#This Row],[sales]]&gt;4000,"High Category",IF(DmartSalesData[[#This Row],[sales]]&gt;2000,"Medium Category","Low Category"))</f>
        <v>Medium Category</v>
      </c>
      <c r="G6984" s="2">
        <v>0.03</v>
      </c>
      <c r="H6984" s="24">
        <f t="shared" si="218"/>
        <v>61.871699999999997</v>
      </c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63" t="str">
        <f>IF(AND(DmartSalesData[[#This Row],[sales]]&gt;3000,DmartSalesData[[#This Row],[profit]]&gt;500),"Good","Not Good")</f>
        <v>Not Good</v>
      </c>
      <c r="R6984" s="73">
        <f>YEAR(DmartSalesData[[#This Row],[order_date]])</f>
        <v>2023</v>
      </c>
      <c r="S6984" s="73"/>
    </row>
    <row r="6985" spans="1:19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 t="str">
        <f>IF(DmartSalesData[[#This Row],[sales]]&gt;4000,"High Category",IF(DmartSalesData[[#This Row],[sales]]&gt;2000,"Medium Category","Low Category"))</f>
        <v>Medium Category</v>
      </c>
      <c r="G6985" s="2">
        <v>0.37</v>
      </c>
      <c r="H6985" s="24">
        <f t="shared" si="218"/>
        <v>763.54679999999996</v>
      </c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63" t="str">
        <f>IF(AND(DmartSalesData[[#This Row],[sales]]&gt;3000,DmartSalesData[[#This Row],[profit]]&gt;500),"Good","Not Good")</f>
        <v>Not Good</v>
      </c>
      <c r="R6985" s="73">
        <f>YEAR(DmartSalesData[[#This Row],[order_date]])</f>
        <v>2023</v>
      </c>
      <c r="S6985" s="73"/>
    </row>
    <row r="6986" spans="1:19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 t="str">
        <f>IF(DmartSalesData[[#This Row],[sales]]&gt;4000,"High Category",IF(DmartSalesData[[#This Row],[sales]]&gt;2000,"Medium Category","Low Category"))</f>
        <v>Low Category</v>
      </c>
      <c r="G6986" s="2">
        <v>0.09</v>
      </c>
      <c r="H6986" s="24">
        <f t="shared" si="218"/>
        <v>136.3194</v>
      </c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63" t="str">
        <f>IF(AND(DmartSalesData[[#This Row],[sales]]&gt;3000,DmartSalesData[[#This Row],[profit]]&gt;500),"Good","Not Good")</f>
        <v>Not Good</v>
      </c>
      <c r="R6986" s="73">
        <f>YEAR(DmartSalesData[[#This Row],[order_date]])</f>
        <v>2023</v>
      </c>
      <c r="S6986" s="73"/>
    </row>
    <row r="6987" spans="1:19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 t="str">
        <f>IF(DmartSalesData[[#This Row],[sales]]&gt;4000,"High Category",IF(DmartSalesData[[#This Row],[sales]]&gt;2000,"Medium Category","Low Category"))</f>
        <v>Medium Category</v>
      </c>
      <c r="G6987" s="2">
        <v>0.47</v>
      </c>
      <c r="H6987" s="24">
        <f t="shared" si="218"/>
        <v>1423.6206</v>
      </c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63" t="str">
        <f>IF(AND(DmartSalesData[[#This Row],[sales]]&gt;3000,DmartSalesData[[#This Row],[profit]]&gt;500),"Good","Not Good")</f>
        <v>Not Good</v>
      </c>
      <c r="R6987" s="73">
        <f>YEAR(DmartSalesData[[#This Row],[order_date]])</f>
        <v>2023</v>
      </c>
      <c r="S6987" s="73"/>
    </row>
    <row r="6988" spans="1:19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 t="str">
        <f>IF(DmartSalesData[[#This Row],[sales]]&gt;4000,"High Category",IF(DmartSalesData[[#This Row],[sales]]&gt;2000,"Medium Category","Low Category"))</f>
        <v>High Category</v>
      </c>
      <c r="G6988" s="2">
        <v>0.2</v>
      </c>
      <c r="H6988" s="24">
        <f t="shared" si="218"/>
        <v>931.21</v>
      </c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63" t="str">
        <f>IF(AND(DmartSalesData[[#This Row],[sales]]&gt;3000,DmartSalesData[[#This Row],[profit]]&gt;500),"Good","Not Good")</f>
        <v>Not Good</v>
      </c>
      <c r="R6988" s="73">
        <f>YEAR(DmartSalesData[[#This Row],[order_date]])</f>
        <v>2024</v>
      </c>
      <c r="S6988" s="73"/>
    </row>
    <row r="6989" spans="1:19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 t="str">
        <f>IF(DmartSalesData[[#This Row],[sales]]&gt;4000,"High Category",IF(DmartSalesData[[#This Row],[sales]]&gt;2000,"Medium Category","Low Category"))</f>
        <v>High Category</v>
      </c>
      <c r="G6989" s="2">
        <v>0.31</v>
      </c>
      <c r="H6989" s="24">
        <f t="shared" si="218"/>
        <v>1434.5312000000001</v>
      </c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63" t="str">
        <f>IF(AND(DmartSalesData[[#This Row],[sales]]&gt;3000,DmartSalesData[[#This Row],[profit]]&gt;500),"Good","Not Good")</f>
        <v>Good</v>
      </c>
      <c r="R6989" s="73">
        <f>YEAR(DmartSalesData[[#This Row],[order_date]])</f>
        <v>2024</v>
      </c>
      <c r="S6989" s="73"/>
    </row>
    <row r="6990" spans="1:19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 t="str">
        <f>IF(DmartSalesData[[#This Row],[sales]]&gt;4000,"High Category",IF(DmartSalesData[[#This Row],[sales]]&gt;2000,"Medium Category","Low Category"))</f>
        <v>Medium Category</v>
      </c>
      <c r="G6990" s="2">
        <v>0.41</v>
      </c>
      <c r="H6990" s="24">
        <f t="shared" si="218"/>
        <v>1453.2491</v>
      </c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63" t="str">
        <f>IF(AND(DmartSalesData[[#This Row],[sales]]&gt;3000,DmartSalesData[[#This Row],[profit]]&gt;500),"Good","Not Good")</f>
        <v>Good</v>
      </c>
      <c r="R6990" s="73">
        <f>YEAR(DmartSalesData[[#This Row],[order_date]])</f>
        <v>2024</v>
      </c>
      <c r="S6990" s="73"/>
    </row>
    <row r="6991" spans="1:19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 t="str">
        <f>IF(DmartSalesData[[#This Row],[sales]]&gt;4000,"High Category",IF(DmartSalesData[[#This Row],[sales]]&gt;2000,"Medium Category","Low Category"))</f>
        <v>High Category</v>
      </c>
      <c r="G6991" s="2">
        <v>0.09</v>
      </c>
      <c r="H6991" s="24">
        <f t="shared" si="218"/>
        <v>408.62790000000001</v>
      </c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63" t="str">
        <f>IF(AND(DmartSalesData[[#This Row],[sales]]&gt;3000,DmartSalesData[[#This Row],[profit]]&gt;500),"Good","Not Good")</f>
        <v>Good</v>
      </c>
      <c r="R6991" s="73">
        <f>YEAR(DmartSalesData[[#This Row],[order_date]])</f>
        <v>2023</v>
      </c>
      <c r="S6991" s="73"/>
    </row>
    <row r="6992" spans="1:19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 t="str">
        <f>IF(DmartSalesData[[#This Row],[sales]]&gt;4000,"High Category",IF(DmartSalesData[[#This Row],[sales]]&gt;2000,"Medium Category","Low Category"))</f>
        <v>High Category</v>
      </c>
      <c r="G6992" s="2">
        <v>0.27</v>
      </c>
      <c r="H6992" s="24">
        <f t="shared" si="218"/>
        <v>1301.7348</v>
      </c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63" t="str">
        <f>IF(AND(DmartSalesData[[#This Row],[sales]]&gt;3000,DmartSalesData[[#This Row],[profit]]&gt;500),"Good","Not Good")</f>
        <v>Good</v>
      </c>
      <c r="R6992" s="73">
        <f>YEAR(DmartSalesData[[#This Row],[order_date]])</f>
        <v>2024</v>
      </c>
      <c r="S6992" s="73"/>
    </row>
    <row r="6993" spans="1:19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 t="str">
        <f>IF(DmartSalesData[[#This Row],[sales]]&gt;4000,"High Category",IF(DmartSalesData[[#This Row],[sales]]&gt;2000,"Medium Category","Low Category"))</f>
        <v>Medium Category</v>
      </c>
      <c r="G6993" s="2">
        <v>0.12</v>
      </c>
      <c r="H6993" s="24">
        <f t="shared" si="218"/>
        <v>479.52120000000002</v>
      </c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63" t="str">
        <f>IF(AND(DmartSalesData[[#This Row],[sales]]&gt;3000,DmartSalesData[[#This Row],[profit]]&gt;500),"Good","Not Good")</f>
        <v>Good</v>
      </c>
      <c r="R6993" s="73">
        <f>YEAR(DmartSalesData[[#This Row],[order_date]])</f>
        <v>2024</v>
      </c>
      <c r="S6993" s="73"/>
    </row>
    <row r="6994" spans="1:19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 t="str">
        <f>IF(DmartSalesData[[#This Row],[sales]]&gt;4000,"High Category",IF(DmartSalesData[[#This Row],[sales]]&gt;2000,"Medium Category","Low Category"))</f>
        <v>Medium Category</v>
      </c>
      <c r="G6994" s="2">
        <v>0.25</v>
      </c>
      <c r="H6994" s="24">
        <f t="shared" si="218"/>
        <v>524.59500000000003</v>
      </c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63" t="str">
        <f>IF(AND(DmartSalesData[[#This Row],[sales]]&gt;3000,DmartSalesData[[#This Row],[profit]]&gt;500),"Good","Not Good")</f>
        <v>Not Good</v>
      </c>
      <c r="R6994" s="73">
        <f>YEAR(DmartSalesData[[#This Row],[order_date]])</f>
        <v>2024</v>
      </c>
      <c r="S6994" s="73"/>
    </row>
    <row r="6995" spans="1:19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 t="str">
        <f>IF(DmartSalesData[[#This Row],[sales]]&gt;4000,"High Category",IF(DmartSalesData[[#This Row],[sales]]&gt;2000,"Medium Category","Low Category"))</f>
        <v>Medium Category</v>
      </c>
      <c r="G6995" s="2">
        <v>0.28999999999999998</v>
      </c>
      <c r="H6995" s="24">
        <f t="shared" si="218"/>
        <v>715.66200000000003</v>
      </c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63" t="str">
        <f>IF(AND(DmartSalesData[[#This Row],[sales]]&gt;3000,DmartSalesData[[#This Row],[profit]]&gt;500),"Good","Not Good")</f>
        <v>Not Good</v>
      </c>
      <c r="R6995" s="73">
        <f>YEAR(DmartSalesData[[#This Row],[order_date]])</f>
        <v>2023</v>
      </c>
      <c r="S6995" s="73"/>
    </row>
    <row r="6996" spans="1:19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 t="str">
        <f>IF(DmartSalesData[[#This Row],[sales]]&gt;4000,"High Category",IF(DmartSalesData[[#This Row],[sales]]&gt;2000,"Medium Category","Low Category"))</f>
        <v>High Category</v>
      </c>
      <c r="G6996" s="2">
        <v>0.08</v>
      </c>
      <c r="H6996" s="24">
        <f t="shared" si="218"/>
        <v>373.05279999999999</v>
      </c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63" t="str">
        <f>IF(AND(DmartSalesData[[#This Row],[sales]]&gt;3000,DmartSalesData[[#This Row],[profit]]&gt;500),"Good","Not Good")</f>
        <v>Good</v>
      </c>
      <c r="R6996" s="73">
        <f>YEAR(DmartSalesData[[#This Row],[order_date]])</f>
        <v>2024</v>
      </c>
      <c r="S6996" s="73"/>
    </row>
    <row r="6997" spans="1:19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 t="str">
        <f>IF(DmartSalesData[[#This Row],[sales]]&gt;4000,"High Category",IF(DmartSalesData[[#This Row],[sales]]&gt;2000,"Medium Category","Low Category"))</f>
        <v>Medium Category</v>
      </c>
      <c r="G6997" s="2">
        <v>0.28999999999999998</v>
      </c>
      <c r="H6997" s="24">
        <f t="shared" si="218"/>
        <v>981.08159999999987</v>
      </c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63" t="str">
        <f>IF(AND(DmartSalesData[[#This Row],[sales]]&gt;3000,DmartSalesData[[#This Row],[profit]]&gt;500),"Good","Not Good")</f>
        <v>Not Good</v>
      </c>
      <c r="R6997" s="73">
        <f>YEAR(DmartSalesData[[#This Row],[order_date]])</f>
        <v>2024</v>
      </c>
      <c r="S6997" s="73"/>
    </row>
    <row r="6998" spans="1:19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 t="str">
        <f>IF(DmartSalesData[[#This Row],[sales]]&gt;4000,"High Category",IF(DmartSalesData[[#This Row],[sales]]&gt;2000,"Medium Category","Low Category"))</f>
        <v>High Category</v>
      </c>
      <c r="G6998" s="2">
        <v>0.23</v>
      </c>
      <c r="H6998" s="24">
        <f t="shared" si="218"/>
        <v>947.92199999999991</v>
      </c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63" t="str">
        <f>IF(AND(DmartSalesData[[#This Row],[sales]]&gt;3000,DmartSalesData[[#This Row],[profit]]&gt;500),"Good","Not Good")</f>
        <v>Good</v>
      </c>
      <c r="R6998" s="73">
        <f>YEAR(DmartSalesData[[#This Row],[order_date]])</f>
        <v>2023</v>
      </c>
      <c r="S6998" s="73"/>
    </row>
    <row r="6999" spans="1:19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 t="str">
        <f>IF(DmartSalesData[[#This Row],[sales]]&gt;4000,"High Category",IF(DmartSalesData[[#This Row],[sales]]&gt;2000,"Medium Category","Low Category"))</f>
        <v>Low Category</v>
      </c>
      <c r="G6999" s="2">
        <v>0.26</v>
      </c>
      <c r="H6999" s="24">
        <f t="shared" si="218"/>
        <v>173.92960000000002</v>
      </c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63" t="str">
        <f>IF(AND(DmartSalesData[[#This Row],[sales]]&gt;3000,DmartSalesData[[#This Row],[profit]]&gt;500),"Good","Not Good")</f>
        <v>Not Good</v>
      </c>
      <c r="R6999" s="73">
        <f>YEAR(DmartSalesData[[#This Row],[order_date]])</f>
        <v>2023</v>
      </c>
      <c r="S6999" s="73"/>
    </row>
    <row r="7000" spans="1:19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 t="str">
        <f>IF(DmartSalesData[[#This Row],[sales]]&gt;4000,"High Category",IF(DmartSalesData[[#This Row],[sales]]&gt;2000,"Medium Category","Low Category"))</f>
        <v>Low Category</v>
      </c>
      <c r="G7000" s="2">
        <v>0.45</v>
      </c>
      <c r="H7000" s="24">
        <f t="shared" si="218"/>
        <v>472.55399999999997</v>
      </c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63" t="str">
        <f>IF(AND(DmartSalesData[[#This Row],[sales]]&gt;3000,DmartSalesData[[#This Row],[profit]]&gt;500),"Good","Not Good")</f>
        <v>Not Good</v>
      </c>
      <c r="R7000" s="73">
        <f>YEAR(DmartSalesData[[#This Row],[order_date]])</f>
        <v>2023</v>
      </c>
      <c r="S7000" s="73"/>
    </row>
    <row r="7001" spans="1:19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 t="str">
        <f>IF(DmartSalesData[[#This Row],[sales]]&gt;4000,"High Category",IF(DmartSalesData[[#This Row],[sales]]&gt;2000,"Medium Category","Low Category"))</f>
        <v>Low Category</v>
      </c>
      <c r="G7001" s="2">
        <v>0.24</v>
      </c>
      <c r="H7001" s="24">
        <f t="shared" si="218"/>
        <v>428.6712</v>
      </c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63" t="str">
        <f>IF(AND(DmartSalesData[[#This Row],[sales]]&gt;3000,DmartSalesData[[#This Row],[profit]]&gt;500),"Good","Not Good")</f>
        <v>Not Good</v>
      </c>
      <c r="R7001" s="73">
        <f>YEAR(DmartSalesData[[#This Row],[order_date]])</f>
        <v>2024</v>
      </c>
      <c r="S7001" s="73"/>
    </row>
    <row r="7002" spans="1:19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 t="str">
        <f>IF(DmartSalesData[[#This Row],[sales]]&gt;4000,"High Category",IF(DmartSalesData[[#This Row],[sales]]&gt;2000,"Medium Category","Low Category"))</f>
        <v>Low Category</v>
      </c>
      <c r="G7002" s="2">
        <v>0.24</v>
      </c>
      <c r="H7002" s="24">
        <f t="shared" si="218"/>
        <v>245.37119999999999</v>
      </c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63" t="str">
        <f>IF(AND(DmartSalesData[[#This Row],[sales]]&gt;3000,DmartSalesData[[#This Row],[profit]]&gt;500),"Good","Not Good")</f>
        <v>Not Good</v>
      </c>
      <c r="R7002" s="73">
        <f>YEAR(DmartSalesData[[#This Row],[order_date]])</f>
        <v>2023</v>
      </c>
      <c r="S7002" s="73"/>
    </row>
    <row r="7003" spans="1:19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 t="str">
        <f>IF(DmartSalesData[[#This Row],[sales]]&gt;4000,"High Category",IF(DmartSalesData[[#This Row],[sales]]&gt;2000,"Medium Category","Low Category"))</f>
        <v>High Category</v>
      </c>
      <c r="G7003" s="2">
        <v>0.24</v>
      </c>
      <c r="H7003" s="24">
        <f t="shared" si="218"/>
        <v>1090.0032000000001</v>
      </c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63" t="str">
        <f>IF(AND(DmartSalesData[[#This Row],[sales]]&gt;3000,DmartSalesData[[#This Row],[profit]]&gt;500),"Good","Not Good")</f>
        <v>Good</v>
      </c>
      <c r="R7003" s="73">
        <f>YEAR(DmartSalesData[[#This Row],[order_date]])</f>
        <v>2023</v>
      </c>
      <c r="S7003" s="73"/>
    </row>
    <row r="7004" spans="1:19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 t="str">
        <f>IF(DmartSalesData[[#This Row],[sales]]&gt;4000,"High Category",IF(DmartSalesData[[#This Row],[sales]]&gt;2000,"Medium Category","Low Category"))</f>
        <v>Low Category</v>
      </c>
      <c r="G7004" s="2">
        <v>0.31</v>
      </c>
      <c r="H7004" s="24">
        <f t="shared" si="218"/>
        <v>360.4556</v>
      </c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63" t="str">
        <f>IF(AND(DmartSalesData[[#This Row],[sales]]&gt;3000,DmartSalesData[[#This Row],[profit]]&gt;500),"Good","Not Good")</f>
        <v>Not Good</v>
      </c>
      <c r="R7004" s="73">
        <f>YEAR(DmartSalesData[[#This Row],[order_date]])</f>
        <v>2023</v>
      </c>
      <c r="S7004" s="73"/>
    </row>
    <row r="7005" spans="1:19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 t="str">
        <f>IF(DmartSalesData[[#This Row],[sales]]&gt;4000,"High Category",IF(DmartSalesData[[#This Row],[sales]]&gt;2000,"Medium Category","Low Category"))</f>
        <v>Medium Category</v>
      </c>
      <c r="G7005" s="2">
        <v>0.18</v>
      </c>
      <c r="H7005" s="24">
        <f t="shared" si="218"/>
        <v>509.43599999999992</v>
      </c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63" t="str">
        <f>IF(AND(DmartSalesData[[#This Row],[sales]]&gt;3000,DmartSalesData[[#This Row],[profit]]&gt;500),"Good","Not Good")</f>
        <v>Not Good</v>
      </c>
      <c r="R7005" s="73">
        <f>YEAR(DmartSalesData[[#This Row],[order_date]])</f>
        <v>2024</v>
      </c>
      <c r="S7005" s="73"/>
    </row>
    <row r="7006" spans="1:19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 t="str">
        <f>IF(DmartSalesData[[#This Row],[sales]]&gt;4000,"High Category",IF(DmartSalesData[[#This Row],[sales]]&gt;2000,"Medium Category","Low Category"))</f>
        <v>Low Category</v>
      </c>
      <c r="G7006" s="2">
        <v>0.4</v>
      </c>
      <c r="H7006" s="24">
        <f t="shared" si="218"/>
        <v>207.48800000000003</v>
      </c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63" t="str">
        <f>IF(AND(DmartSalesData[[#This Row],[sales]]&gt;3000,DmartSalesData[[#This Row],[profit]]&gt;500),"Good","Not Good")</f>
        <v>Not Good</v>
      </c>
      <c r="R7006" s="73">
        <f>YEAR(DmartSalesData[[#This Row],[order_date]])</f>
        <v>2023</v>
      </c>
      <c r="S7006" s="73"/>
    </row>
    <row r="7007" spans="1:19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 t="str">
        <f>IF(DmartSalesData[[#This Row],[sales]]&gt;4000,"High Category",IF(DmartSalesData[[#This Row],[sales]]&gt;2000,"Medium Category","Low Category"))</f>
        <v>Low Category</v>
      </c>
      <c r="G7007" s="2">
        <v>0.14000000000000001</v>
      </c>
      <c r="H7007" s="24">
        <f t="shared" si="218"/>
        <v>120.30340000000001</v>
      </c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63" t="str">
        <f>IF(AND(DmartSalesData[[#This Row],[sales]]&gt;3000,DmartSalesData[[#This Row],[profit]]&gt;500),"Good","Not Good")</f>
        <v>Not Good</v>
      </c>
      <c r="R7007" s="73">
        <f>YEAR(DmartSalesData[[#This Row],[order_date]])</f>
        <v>2023</v>
      </c>
      <c r="S7007" s="73"/>
    </row>
    <row r="7008" spans="1:19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 t="str">
        <f>IF(DmartSalesData[[#This Row],[sales]]&gt;4000,"High Category",IF(DmartSalesData[[#This Row],[sales]]&gt;2000,"Medium Category","Low Category"))</f>
        <v>Low Category</v>
      </c>
      <c r="G7008" s="2">
        <v>0.15</v>
      </c>
      <c r="H7008" s="24">
        <f t="shared" si="218"/>
        <v>196.84949999999998</v>
      </c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63" t="str">
        <f>IF(AND(DmartSalesData[[#This Row],[sales]]&gt;3000,DmartSalesData[[#This Row],[profit]]&gt;500),"Good","Not Good")</f>
        <v>Not Good</v>
      </c>
      <c r="R7008" s="73">
        <f>YEAR(DmartSalesData[[#This Row],[order_date]])</f>
        <v>2024</v>
      </c>
      <c r="S7008" s="73"/>
    </row>
    <row r="7009" spans="1:19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 t="str">
        <f>IF(DmartSalesData[[#This Row],[sales]]&gt;4000,"High Category",IF(DmartSalesData[[#This Row],[sales]]&gt;2000,"Medium Category","Low Category"))</f>
        <v>High Category</v>
      </c>
      <c r="G7009" s="2">
        <v>0.28999999999999998</v>
      </c>
      <c r="H7009" s="24">
        <f t="shared" si="218"/>
        <v>1425.6922</v>
      </c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63" t="str">
        <f>IF(AND(DmartSalesData[[#This Row],[sales]]&gt;3000,DmartSalesData[[#This Row],[profit]]&gt;500),"Good","Not Good")</f>
        <v>Good</v>
      </c>
      <c r="R7009" s="73">
        <f>YEAR(DmartSalesData[[#This Row],[order_date]])</f>
        <v>2023</v>
      </c>
      <c r="S7009" s="73"/>
    </row>
    <row r="7010" spans="1:19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 t="str">
        <f>IF(DmartSalesData[[#This Row],[sales]]&gt;4000,"High Category",IF(DmartSalesData[[#This Row],[sales]]&gt;2000,"Medium Category","Low Category"))</f>
        <v>High Category</v>
      </c>
      <c r="G7010" s="2">
        <v>0.13</v>
      </c>
      <c r="H7010" s="24">
        <f t="shared" si="218"/>
        <v>520.72930000000008</v>
      </c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63" t="str">
        <f>IF(AND(DmartSalesData[[#This Row],[sales]]&gt;3000,DmartSalesData[[#This Row],[profit]]&gt;500),"Good","Not Good")</f>
        <v>Good</v>
      </c>
      <c r="R7010" s="73">
        <f>YEAR(DmartSalesData[[#This Row],[order_date]])</f>
        <v>2023</v>
      </c>
      <c r="S7010" s="73"/>
    </row>
    <row r="7011" spans="1:19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 t="str">
        <f>IF(DmartSalesData[[#This Row],[sales]]&gt;4000,"High Category",IF(DmartSalesData[[#This Row],[sales]]&gt;2000,"Medium Category","Low Category"))</f>
        <v>Medium Category</v>
      </c>
      <c r="G7011" s="2">
        <v>0.04</v>
      </c>
      <c r="H7011" s="24">
        <f t="shared" si="218"/>
        <v>136.01680000000002</v>
      </c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63" t="str">
        <f>IF(AND(DmartSalesData[[#This Row],[sales]]&gt;3000,DmartSalesData[[#This Row],[profit]]&gt;500),"Good","Not Good")</f>
        <v>Good</v>
      </c>
      <c r="R7011" s="73">
        <f>YEAR(DmartSalesData[[#This Row],[order_date]])</f>
        <v>2024</v>
      </c>
      <c r="S7011" s="73"/>
    </row>
    <row r="7012" spans="1:19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 t="str">
        <f>IF(DmartSalesData[[#This Row],[sales]]&gt;4000,"High Category",IF(DmartSalesData[[#This Row],[sales]]&gt;2000,"Medium Category","Low Category"))</f>
        <v>High Category</v>
      </c>
      <c r="G7012" s="2">
        <v>0.1</v>
      </c>
      <c r="H7012" s="24">
        <f t="shared" si="218"/>
        <v>458.96800000000007</v>
      </c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63" t="str">
        <f>IF(AND(DmartSalesData[[#This Row],[sales]]&gt;3000,DmartSalesData[[#This Row],[profit]]&gt;500),"Good","Not Good")</f>
        <v>Good</v>
      </c>
      <c r="R7012" s="73">
        <f>YEAR(DmartSalesData[[#This Row],[order_date]])</f>
        <v>2024</v>
      </c>
      <c r="S7012" s="73"/>
    </row>
    <row r="7013" spans="1:19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 t="str">
        <f>IF(DmartSalesData[[#This Row],[sales]]&gt;4000,"High Category",IF(DmartSalesData[[#This Row],[sales]]&gt;2000,"Medium Category","Low Category"))</f>
        <v>High Category</v>
      </c>
      <c r="G7013" s="2">
        <v>0.46</v>
      </c>
      <c r="H7013" s="24">
        <f t="shared" si="218"/>
        <v>2201.2932000000001</v>
      </c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63" t="str">
        <f>IF(AND(DmartSalesData[[#This Row],[sales]]&gt;3000,DmartSalesData[[#This Row],[profit]]&gt;500),"Good","Not Good")</f>
        <v>Good</v>
      </c>
      <c r="R7013" s="73">
        <f>YEAR(DmartSalesData[[#This Row],[order_date]])</f>
        <v>2024</v>
      </c>
      <c r="S7013" s="73"/>
    </row>
    <row r="7014" spans="1:19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 t="str">
        <f>IF(DmartSalesData[[#This Row],[sales]]&gt;4000,"High Category",IF(DmartSalesData[[#This Row],[sales]]&gt;2000,"Medium Category","Low Category"))</f>
        <v>Medium Category</v>
      </c>
      <c r="G7014" s="2">
        <v>0.01</v>
      </c>
      <c r="H7014" s="24">
        <f t="shared" si="218"/>
        <v>23.225100000000001</v>
      </c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63" t="str">
        <f>IF(AND(DmartSalesData[[#This Row],[sales]]&gt;3000,DmartSalesData[[#This Row],[profit]]&gt;500),"Good","Not Good")</f>
        <v>Not Good</v>
      </c>
      <c r="R7014" s="73">
        <f>YEAR(DmartSalesData[[#This Row],[order_date]])</f>
        <v>2023</v>
      </c>
      <c r="S7014" s="73"/>
    </row>
    <row r="7015" spans="1:19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 t="str">
        <f>IF(DmartSalesData[[#This Row],[sales]]&gt;4000,"High Category",IF(DmartSalesData[[#This Row],[sales]]&gt;2000,"Medium Category","Low Category"))</f>
        <v>Low Category</v>
      </c>
      <c r="G7015" s="2">
        <v>7.0000000000000007E-2</v>
      </c>
      <c r="H7015" s="24">
        <f t="shared" si="218"/>
        <v>119.39760000000001</v>
      </c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63" t="str">
        <f>IF(AND(DmartSalesData[[#This Row],[sales]]&gt;3000,DmartSalesData[[#This Row],[profit]]&gt;500),"Good","Not Good")</f>
        <v>Not Good</v>
      </c>
      <c r="R7015" s="73">
        <f>YEAR(DmartSalesData[[#This Row],[order_date]])</f>
        <v>2024</v>
      </c>
      <c r="S7015" s="73"/>
    </row>
    <row r="7016" spans="1:19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 t="str">
        <f>IF(DmartSalesData[[#This Row],[sales]]&gt;4000,"High Category",IF(DmartSalesData[[#This Row],[sales]]&gt;2000,"Medium Category","Low Category"))</f>
        <v>Low Category</v>
      </c>
      <c r="G7016" s="2">
        <v>0.38</v>
      </c>
      <c r="H7016" s="24">
        <f t="shared" si="218"/>
        <v>625.11900000000003</v>
      </c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63" t="str">
        <f>IF(AND(DmartSalesData[[#This Row],[sales]]&gt;3000,DmartSalesData[[#This Row],[profit]]&gt;500),"Good","Not Good")</f>
        <v>Not Good</v>
      </c>
      <c r="R7016" s="73">
        <f>YEAR(DmartSalesData[[#This Row],[order_date]])</f>
        <v>2023</v>
      </c>
      <c r="S7016" s="73"/>
    </row>
    <row r="7017" spans="1:19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 t="str">
        <f>IF(DmartSalesData[[#This Row],[sales]]&gt;4000,"High Category",IF(DmartSalesData[[#This Row],[sales]]&gt;2000,"Medium Category","Low Category"))</f>
        <v>Low Category</v>
      </c>
      <c r="G7017" s="2">
        <v>0.49</v>
      </c>
      <c r="H7017" s="24">
        <f t="shared" si="218"/>
        <v>134.7843</v>
      </c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63" t="str">
        <f>IF(AND(DmartSalesData[[#This Row],[sales]]&gt;3000,DmartSalesData[[#This Row],[profit]]&gt;500),"Good","Not Good")</f>
        <v>Not Good</v>
      </c>
      <c r="R7017" s="73">
        <f>YEAR(DmartSalesData[[#This Row],[order_date]])</f>
        <v>2023</v>
      </c>
      <c r="S7017" s="73"/>
    </row>
    <row r="7018" spans="1:19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 t="str">
        <f>IF(DmartSalesData[[#This Row],[sales]]&gt;4000,"High Category",IF(DmartSalesData[[#This Row],[sales]]&gt;2000,"Medium Category","Low Category"))</f>
        <v>Low Category</v>
      </c>
      <c r="G7018" s="2">
        <v>0.34</v>
      </c>
      <c r="H7018" s="24">
        <f t="shared" si="218"/>
        <v>499.87820000000005</v>
      </c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63" t="str">
        <f>IF(AND(DmartSalesData[[#This Row],[sales]]&gt;3000,DmartSalesData[[#This Row],[profit]]&gt;500),"Good","Not Good")</f>
        <v>Not Good</v>
      </c>
      <c r="R7018" s="73">
        <f>YEAR(DmartSalesData[[#This Row],[order_date]])</f>
        <v>2023</v>
      </c>
      <c r="S7018" s="73"/>
    </row>
    <row r="7019" spans="1:19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 t="str">
        <f>IF(DmartSalesData[[#This Row],[sales]]&gt;4000,"High Category",IF(DmartSalesData[[#This Row],[sales]]&gt;2000,"Medium Category","Low Category"))</f>
        <v>Low Category</v>
      </c>
      <c r="G7019" s="2">
        <v>0.46</v>
      </c>
      <c r="H7019" s="24">
        <f t="shared" si="218"/>
        <v>846.2758</v>
      </c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63" t="str">
        <f>IF(AND(DmartSalesData[[#This Row],[sales]]&gt;3000,DmartSalesData[[#This Row],[profit]]&gt;500),"Good","Not Good")</f>
        <v>Not Good</v>
      </c>
      <c r="R7019" s="73">
        <f>YEAR(DmartSalesData[[#This Row],[order_date]])</f>
        <v>2024</v>
      </c>
      <c r="S7019" s="73"/>
    </row>
    <row r="7020" spans="1:19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 t="str">
        <f>IF(DmartSalesData[[#This Row],[sales]]&gt;4000,"High Category",IF(DmartSalesData[[#This Row],[sales]]&gt;2000,"Medium Category","Low Category"))</f>
        <v>Low Category</v>
      </c>
      <c r="G7020" s="2">
        <v>0.43</v>
      </c>
      <c r="H7020" s="24">
        <f t="shared" si="218"/>
        <v>120.744</v>
      </c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63" t="str">
        <f>IF(AND(DmartSalesData[[#This Row],[sales]]&gt;3000,DmartSalesData[[#This Row],[profit]]&gt;500),"Good","Not Good")</f>
        <v>Not Good</v>
      </c>
      <c r="R7020" s="73">
        <f>YEAR(DmartSalesData[[#This Row],[order_date]])</f>
        <v>2023</v>
      </c>
      <c r="S7020" s="73"/>
    </row>
    <row r="7021" spans="1:19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 t="str">
        <f>IF(DmartSalesData[[#This Row],[sales]]&gt;4000,"High Category",IF(DmartSalesData[[#This Row],[sales]]&gt;2000,"Medium Category","Low Category"))</f>
        <v>High Category</v>
      </c>
      <c r="G7021" s="2">
        <v>0.24</v>
      </c>
      <c r="H7021" s="24">
        <f t="shared" si="218"/>
        <v>1061.9423999999999</v>
      </c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63" t="str">
        <f>IF(AND(DmartSalesData[[#This Row],[sales]]&gt;3000,DmartSalesData[[#This Row],[profit]]&gt;500),"Good","Not Good")</f>
        <v>Good</v>
      </c>
      <c r="R7021" s="73">
        <f>YEAR(DmartSalesData[[#This Row],[order_date]])</f>
        <v>2023</v>
      </c>
      <c r="S7021" s="73"/>
    </row>
    <row r="7022" spans="1:19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 t="str">
        <f>IF(DmartSalesData[[#This Row],[sales]]&gt;4000,"High Category",IF(DmartSalesData[[#This Row],[sales]]&gt;2000,"Medium Category","Low Category"))</f>
        <v>High Category</v>
      </c>
      <c r="G7022" s="2">
        <v>0.17</v>
      </c>
      <c r="H7022" s="24">
        <f t="shared" si="218"/>
        <v>723.2650000000001</v>
      </c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63" t="str">
        <f>IF(AND(DmartSalesData[[#This Row],[sales]]&gt;3000,DmartSalesData[[#This Row],[profit]]&gt;500),"Good","Not Good")</f>
        <v>Not Good</v>
      </c>
      <c r="R7022" s="73">
        <f>YEAR(DmartSalesData[[#This Row],[order_date]])</f>
        <v>2024</v>
      </c>
      <c r="S7022" s="73"/>
    </row>
    <row r="7023" spans="1:19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 t="str">
        <f>IF(DmartSalesData[[#This Row],[sales]]&gt;4000,"High Category",IF(DmartSalesData[[#This Row],[sales]]&gt;2000,"Medium Category","Low Category"))</f>
        <v>Low Category</v>
      </c>
      <c r="G7023" s="2">
        <v>0.32</v>
      </c>
      <c r="H7023" s="24">
        <f t="shared" si="218"/>
        <v>426.35199999999998</v>
      </c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63" t="str">
        <f>IF(AND(DmartSalesData[[#This Row],[sales]]&gt;3000,DmartSalesData[[#This Row],[profit]]&gt;500),"Good","Not Good")</f>
        <v>Not Good</v>
      </c>
      <c r="R7023" s="73">
        <f>YEAR(DmartSalesData[[#This Row],[order_date]])</f>
        <v>2024</v>
      </c>
      <c r="S7023" s="73"/>
    </row>
    <row r="7024" spans="1:19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 t="str">
        <f>IF(DmartSalesData[[#This Row],[sales]]&gt;4000,"High Category",IF(DmartSalesData[[#This Row],[sales]]&gt;2000,"Medium Category","Low Category"))</f>
        <v>High Category</v>
      </c>
      <c r="G7024" s="2">
        <v>0.27</v>
      </c>
      <c r="H7024" s="24">
        <f t="shared" si="218"/>
        <v>1088.7858000000001</v>
      </c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63" t="str">
        <f>IF(AND(DmartSalesData[[#This Row],[sales]]&gt;3000,DmartSalesData[[#This Row],[profit]]&gt;500),"Good","Not Good")</f>
        <v>Good</v>
      </c>
      <c r="R7024" s="73">
        <f>YEAR(DmartSalesData[[#This Row],[order_date]])</f>
        <v>2024</v>
      </c>
      <c r="S7024" s="73"/>
    </row>
    <row r="7025" spans="1:19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 t="str">
        <f>IF(DmartSalesData[[#This Row],[sales]]&gt;4000,"High Category",IF(DmartSalesData[[#This Row],[sales]]&gt;2000,"Medium Category","Low Category"))</f>
        <v>High Category</v>
      </c>
      <c r="G7025" s="2">
        <v>0.01</v>
      </c>
      <c r="H7025" s="24">
        <f t="shared" si="218"/>
        <v>40.014400000000002</v>
      </c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63" t="str">
        <f>IF(AND(DmartSalesData[[#This Row],[sales]]&gt;3000,DmartSalesData[[#This Row],[profit]]&gt;500),"Good","Not Good")</f>
        <v>Not Good</v>
      </c>
      <c r="R7025" s="73">
        <f>YEAR(DmartSalesData[[#This Row],[order_date]])</f>
        <v>2023</v>
      </c>
      <c r="S7025" s="73"/>
    </row>
    <row r="7026" spans="1:19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 t="str">
        <f>IF(DmartSalesData[[#This Row],[sales]]&gt;4000,"High Category",IF(DmartSalesData[[#This Row],[sales]]&gt;2000,"Medium Category","Low Category"))</f>
        <v>Low Category</v>
      </c>
      <c r="G7026" s="2">
        <v>0.48</v>
      </c>
      <c r="H7026" s="24">
        <f t="shared" si="218"/>
        <v>835.94879999999989</v>
      </c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63" t="str">
        <f>IF(AND(DmartSalesData[[#This Row],[sales]]&gt;3000,DmartSalesData[[#This Row],[profit]]&gt;500),"Good","Not Good")</f>
        <v>Not Good</v>
      </c>
      <c r="R7026" s="73">
        <f>YEAR(DmartSalesData[[#This Row],[order_date]])</f>
        <v>2023</v>
      </c>
      <c r="S7026" s="73"/>
    </row>
    <row r="7027" spans="1:19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 t="str">
        <f>IF(DmartSalesData[[#This Row],[sales]]&gt;4000,"High Category",IF(DmartSalesData[[#This Row],[sales]]&gt;2000,"Medium Category","Low Category"))</f>
        <v>Medium Category</v>
      </c>
      <c r="G7027" s="2">
        <v>0.28999999999999998</v>
      </c>
      <c r="H7027" s="24">
        <f t="shared" si="218"/>
        <v>1019.5327</v>
      </c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63" t="str">
        <f>IF(AND(DmartSalesData[[#This Row],[sales]]&gt;3000,DmartSalesData[[#This Row],[profit]]&gt;500),"Good","Not Good")</f>
        <v>Not Good</v>
      </c>
      <c r="R7027" s="73">
        <f>YEAR(DmartSalesData[[#This Row],[order_date]])</f>
        <v>2024</v>
      </c>
      <c r="S7027" s="73"/>
    </row>
    <row r="7028" spans="1:19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 t="str">
        <f>IF(DmartSalesData[[#This Row],[sales]]&gt;4000,"High Category",IF(DmartSalesData[[#This Row],[sales]]&gt;2000,"Medium Category","Low Category"))</f>
        <v>Low Category</v>
      </c>
      <c r="G7028" s="2">
        <v>0.44</v>
      </c>
      <c r="H7028" s="24">
        <f t="shared" si="218"/>
        <v>668.93200000000002</v>
      </c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63" t="str">
        <f>IF(AND(DmartSalesData[[#This Row],[sales]]&gt;3000,DmartSalesData[[#This Row],[profit]]&gt;500),"Good","Not Good")</f>
        <v>Not Good</v>
      </c>
      <c r="R7028" s="73">
        <f>YEAR(DmartSalesData[[#This Row],[order_date]])</f>
        <v>2024</v>
      </c>
      <c r="S7028" s="73"/>
    </row>
    <row r="7029" spans="1:19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 t="str">
        <f>IF(DmartSalesData[[#This Row],[sales]]&gt;4000,"High Category",IF(DmartSalesData[[#This Row],[sales]]&gt;2000,"Medium Category","Low Category"))</f>
        <v>Low Category</v>
      </c>
      <c r="G7029" s="2">
        <v>0.37</v>
      </c>
      <c r="H7029" s="24">
        <f t="shared" si="218"/>
        <v>164.40950000000001</v>
      </c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63" t="str">
        <f>IF(AND(DmartSalesData[[#This Row],[sales]]&gt;3000,DmartSalesData[[#This Row],[profit]]&gt;500),"Good","Not Good")</f>
        <v>Not Good</v>
      </c>
      <c r="R7029" s="73">
        <f>YEAR(DmartSalesData[[#This Row],[order_date]])</f>
        <v>2024</v>
      </c>
      <c r="S7029" s="73"/>
    </row>
    <row r="7030" spans="1:19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 t="str">
        <f>IF(DmartSalesData[[#This Row],[sales]]&gt;4000,"High Category",IF(DmartSalesData[[#This Row],[sales]]&gt;2000,"Medium Category","Low Category"))</f>
        <v>Medium Category</v>
      </c>
      <c r="G7030" s="2">
        <v>0.17</v>
      </c>
      <c r="H7030" s="24">
        <f t="shared" si="218"/>
        <v>437.49670000000009</v>
      </c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63" t="str">
        <f>IF(AND(DmartSalesData[[#This Row],[sales]]&gt;3000,DmartSalesData[[#This Row],[profit]]&gt;500),"Good","Not Good")</f>
        <v>Not Good</v>
      </c>
      <c r="R7030" s="73">
        <f>YEAR(DmartSalesData[[#This Row],[order_date]])</f>
        <v>2023</v>
      </c>
      <c r="S7030" s="73"/>
    </row>
    <row r="7031" spans="1:19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 t="str">
        <f>IF(DmartSalesData[[#This Row],[sales]]&gt;4000,"High Category",IF(DmartSalesData[[#This Row],[sales]]&gt;2000,"Medium Category","Low Category"))</f>
        <v>Medium Category</v>
      </c>
      <c r="G7031" s="2">
        <v>0.45</v>
      </c>
      <c r="H7031" s="24">
        <f t="shared" si="218"/>
        <v>1011.5100000000001</v>
      </c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63" t="str">
        <f>IF(AND(DmartSalesData[[#This Row],[sales]]&gt;3000,DmartSalesData[[#This Row],[profit]]&gt;500),"Good","Not Good")</f>
        <v>Not Good</v>
      </c>
      <c r="R7031" s="73">
        <f>YEAR(DmartSalesData[[#This Row],[order_date]])</f>
        <v>2023</v>
      </c>
      <c r="S7031" s="73"/>
    </row>
    <row r="7032" spans="1:19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 t="str">
        <f>IF(DmartSalesData[[#This Row],[sales]]&gt;4000,"High Category",IF(DmartSalesData[[#This Row],[sales]]&gt;2000,"Medium Category","Low Category"))</f>
        <v>Low Category</v>
      </c>
      <c r="G7032" s="2">
        <v>0.4</v>
      </c>
      <c r="H7032" s="24">
        <f t="shared" si="218"/>
        <v>310.78000000000003</v>
      </c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63" t="str">
        <f>IF(AND(DmartSalesData[[#This Row],[sales]]&gt;3000,DmartSalesData[[#This Row],[profit]]&gt;500),"Good","Not Good")</f>
        <v>Not Good</v>
      </c>
      <c r="R7032" s="73">
        <f>YEAR(DmartSalesData[[#This Row],[order_date]])</f>
        <v>2024</v>
      </c>
      <c r="S7032" s="73"/>
    </row>
    <row r="7033" spans="1:19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 t="str">
        <f>IF(DmartSalesData[[#This Row],[sales]]&gt;4000,"High Category",IF(DmartSalesData[[#This Row],[sales]]&gt;2000,"Medium Category","Low Category"))</f>
        <v>Medium Category</v>
      </c>
      <c r="G7033" s="2">
        <v>0.21</v>
      </c>
      <c r="H7033" s="24">
        <f t="shared" si="218"/>
        <v>525.77909999999997</v>
      </c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63" t="str">
        <f>IF(AND(DmartSalesData[[#This Row],[sales]]&gt;3000,DmartSalesData[[#This Row],[profit]]&gt;500),"Good","Not Good")</f>
        <v>Not Good</v>
      </c>
      <c r="R7033" s="73">
        <f>YEAR(DmartSalesData[[#This Row],[order_date]])</f>
        <v>2023</v>
      </c>
      <c r="S7033" s="73"/>
    </row>
    <row r="7034" spans="1:19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 t="str">
        <f>IF(DmartSalesData[[#This Row],[sales]]&gt;4000,"High Category",IF(DmartSalesData[[#This Row],[sales]]&gt;2000,"Medium Category","Low Category"))</f>
        <v>High Category</v>
      </c>
      <c r="G7034" s="2">
        <v>0.42</v>
      </c>
      <c r="H7034" s="24">
        <f t="shared" si="218"/>
        <v>1995.8147999999997</v>
      </c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63" t="str">
        <f>IF(AND(DmartSalesData[[#This Row],[sales]]&gt;3000,DmartSalesData[[#This Row],[profit]]&gt;500),"Good","Not Good")</f>
        <v>Good</v>
      </c>
      <c r="R7034" s="73">
        <f>YEAR(DmartSalesData[[#This Row],[order_date]])</f>
        <v>2024</v>
      </c>
      <c r="S7034" s="73"/>
    </row>
    <row r="7035" spans="1:19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 t="str">
        <f>IF(DmartSalesData[[#This Row],[sales]]&gt;4000,"High Category",IF(DmartSalesData[[#This Row],[sales]]&gt;2000,"Medium Category","Low Category"))</f>
        <v>Medium Category</v>
      </c>
      <c r="G7035" s="2">
        <v>0.14000000000000001</v>
      </c>
      <c r="H7035" s="24">
        <f t="shared" si="218"/>
        <v>515.73620000000005</v>
      </c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63" t="str">
        <f>IF(AND(DmartSalesData[[#This Row],[sales]]&gt;3000,DmartSalesData[[#This Row],[profit]]&gt;500),"Good","Not Good")</f>
        <v>Not Good</v>
      </c>
      <c r="R7035" s="73">
        <f>YEAR(DmartSalesData[[#This Row],[order_date]])</f>
        <v>2023</v>
      </c>
      <c r="S7035" s="73"/>
    </row>
    <row r="7036" spans="1:19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 t="str">
        <f>IF(DmartSalesData[[#This Row],[sales]]&gt;4000,"High Category",IF(DmartSalesData[[#This Row],[sales]]&gt;2000,"Medium Category","Low Category"))</f>
        <v>Medium Category</v>
      </c>
      <c r="G7036" s="2">
        <v>0.34</v>
      </c>
      <c r="H7036" s="24">
        <f t="shared" si="218"/>
        <v>1264.9598000000001</v>
      </c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63" t="str">
        <f>IF(AND(DmartSalesData[[#This Row],[sales]]&gt;3000,DmartSalesData[[#This Row],[profit]]&gt;500),"Good","Not Good")</f>
        <v>Good</v>
      </c>
      <c r="R7036" s="73">
        <f>YEAR(DmartSalesData[[#This Row],[order_date]])</f>
        <v>2023</v>
      </c>
      <c r="S7036" s="73"/>
    </row>
    <row r="7037" spans="1:19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 t="str">
        <f>IF(DmartSalesData[[#This Row],[sales]]&gt;4000,"High Category",IF(DmartSalesData[[#This Row],[sales]]&gt;2000,"Medium Category","Low Category"))</f>
        <v>Medium Category</v>
      </c>
      <c r="G7037" s="2">
        <v>0.06</v>
      </c>
      <c r="H7037" s="24">
        <f t="shared" si="218"/>
        <v>228.72</v>
      </c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63" t="str">
        <f>IF(AND(DmartSalesData[[#This Row],[sales]]&gt;3000,DmartSalesData[[#This Row],[profit]]&gt;500),"Good","Not Good")</f>
        <v>Not Good</v>
      </c>
      <c r="R7037" s="73">
        <f>YEAR(DmartSalesData[[#This Row],[order_date]])</f>
        <v>2024</v>
      </c>
      <c r="S7037" s="73"/>
    </row>
    <row r="7038" spans="1:19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 t="str">
        <f>IF(DmartSalesData[[#This Row],[sales]]&gt;4000,"High Category",IF(DmartSalesData[[#This Row],[sales]]&gt;2000,"Medium Category","Low Category"))</f>
        <v>Medium Category</v>
      </c>
      <c r="G7038" s="2">
        <v>0.43</v>
      </c>
      <c r="H7038" s="24">
        <f t="shared" si="218"/>
        <v>1611.9453000000001</v>
      </c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63" t="str">
        <f>IF(AND(DmartSalesData[[#This Row],[sales]]&gt;3000,DmartSalesData[[#This Row],[profit]]&gt;500),"Good","Not Good")</f>
        <v>Not Good</v>
      </c>
      <c r="R7038" s="73">
        <f>YEAR(DmartSalesData[[#This Row],[order_date]])</f>
        <v>2024</v>
      </c>
      <c r="S7038" s="73"/>
    </row>
    <row r="7039" spans="1:19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 t="str">
        <f>IF(DmartSalesData[[#This Row],[sales]]&gt;4000,"High Category",IF(DmartSalesData[[#This Row],[sales]]&gt;2000,"Medium Category","Low Category"))</f>
        <v>Low Category</v>
      </c>
      <c r="G7039" s="2">
        <v>0.36</v>
      </c>
      <c r="H7039" s="24">
        <f t="shared" si="218"/>
        <v>71.107200000000006</v>
      </c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63" t="str">
        <f>IF(AND(DmartSalesData[[#This Row],[sales]]&gt;3000,DmartSalesData[[#This Row],[profit]]&gt;500),"Good","Not Good")</f>
        <v>Not Good</v>
      </c>
      <c r="R7039" s="73">
        <f>YEAR(DmartSalesData[[#This Row],[order_date]])</f>
        <v>2024</v>
      </c>
      <c r="S7039" s="73"/>
    </row>
    <row r="7040" spans="1:19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 t="str">
        <f>IF(DmartSalesData[[#This Row],[sales]]&gt;4000,"High Category",IF(DmartSalesData[[#This Row],[sales]]&gt;2000,"Medium Category","Low Category"))</f>
        <v>High Category</v>
      </c>
      <c r="G7040" s="2">
        <v>0.08</v>
      </c>
      <c r="H7040" s="24">
        <f t="shared" si="218"/>
        <v>370.47919999999999</v>
      </c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63" t="str">
        <f>IF(AND(DmartSalesData[[#This Row],[sales]]&gt;3000,DmartSalesData[[#This Row],[profit]]&gt;500),"Good","Not Good")</f>
        <v>Good</v>
      </c>
      <c r="R7040" s="73">
        <f>YEAR(DmartSalesData[[#This Row],[order_date]])</f>
        <v>2024</v>
      </c>
      <c r="S7040" s="73"/>
    </row>
    <row r="7041" spans="1:19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 t="str">
        <f>IF(DmartSalesData[[#This Row],[sales]]&gt;4000,"High Category",IF(DmartSalesData[[#This Row],[sales]]&gt;2000,"Medium Category","Low Category"))</f>
        <v>High Category</v>
      </c>
      <c r="G7041" s="2">
        <v>0.01</v>
      </c>
      <c r="H7041" s="24">
        <f t="shared" si="218"/>
        <v>41.676800000000007</v>
      </c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63" t="str">
        <f>IF(AND(DmartSalesData[[#This Row],[sales]]&gt;3000,DmartSalesData[[#This Row],[profit]]&gt;500),"Good","Not Good")</f>
        <v>Good</v>
      </c>
      <c r="R7041" s="73">
        <f>YEAR(DmartSalesData[[#This Row],[order_date]])</f>
        <v>2024</v>
      </c>
      <c r="S7041" s="73"/>
    </row>
    <row r="7042" spans="1:19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 t="str">
        <f>IF(DmartSalesData[[#This Row],[sales]]&gt;4000,"High Category",IF(DmartSalesData[[#This Row],[sales]]&gt;2000,"Medium Category","Low Category"))</f>
        <v>Low Category</v>
      </c>
      <c r="G7042" s="2">
        <v>0.19</v>
      </c>
      <c r="H7042" s="24">
        <f t="shared" ref="H7042:H7105" si="220">E7042*G7042</f>
        <v>274.6336</v>
      </c>
      <c r="I7042" s="2">
        <f t="shared" ref="I7042:I7105" si="221">E7042-H7042</f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63" t="str">
        <f>IF(AND(DmartSalesData[[#This Row],[sales]]&gt;3000,DmartSalesData[[#This Row],[profit]]&gt;500),"Good","Not Good")</f>
        <v>Not Good</v>
      </c>
      <c r="R7042" s="73">
        <f>YEAR(DmartSalesData[[#This Row],[order_date]])</f>
        <v>2024</v>
      </c>
      <c r="S7042" s="73"/>
    </row>
    <row r="7043" spans="1:19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 t="str">
        <f>IF(DmartSalesData[[#This Row],[sales]]&gt;4000,"High Category",IF(DmartSalesData[[#This Row],[sales]]&gt;2000,"Medium Category","Low Category"))</f>
        <v>Medium Category</v>
      </c>
      <c r="G7043" s="2">
        <v>0.34</v>
      </c>
      <c r="H7043" s="24">
        <f t="shared" si="220"/>
        <v>954.8696000000001</v>
      </c>
      <c r="I7043" s="2">
        <f t="shared" si="221"/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63" t="str">
        <f>IF(AND(DmartSalesData[[#This Row],[sales]]&gt;3000,DmartSalesData[[#This Row],[profit]]&gt;500),"Good","Not Good")</f>
        <v>Not Good</v>
      </c>
      <c r="R7043" s="73">
        <f>YEAR(DmartSalesData[[#This Row],[order_date]])</f>
        <v>2023</v>
      </c>
      <c r="S7043" s="73"/>
    </row>
    <row r="7044" spans="1:19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 t="str">
        <f>IF(DmartSalesData[[#This Row],[sales]]&gt;4000,"High Category",IF(DmartSalesData[[#This Row],[sales]]&gt;2000,"Medium Category","Low Category"))</f>
        <v>Medium Category</v>
      </c>
      <c r="G7044" s="2">
        <v>0.14000000000000001</v>
      </c>
      <c r="H7044" s="24">
        <f t="shared" si="220"/>
        <v>435.89420000000007</v>
      </c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63" t="str">
        <f>IF(AND(DmartSalesData[[#This Row],[sales]]&gt;3000,DmartSalesData[[#This Row],[profit]]&gt;500),"Good","Not Good")</f>
        <v>Good</v>
      </c>
      <c r="R7044" s="73">
        <f>YEAR(DmartSalesData[[#This Row],[order_date]])</f>
        <v>2024</v>
      </c>
      <c r="S7044" s="73"/>
    </row>
    <row r="7045" spans="1:19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 t="str">
        <f>IF(DmartSalesData[[#This Row],[sales]]&gt;4000,"High Category",IF(DmartSalesData[[#This Row],[sales]]&gt;2000,"Medium Category","Low Category"))</f>
        <v>Low Category</v>
      </c>
      <c r="G7045" s="2">
        <v>0.49</v>
      </c>
      <c r="H7045" s="24">
        <f t="shared" si="220"/>
        <v>365.79969999999997</v>
      </c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63" t="str">
        <f>IF(AND(DmartSalesData[[#This Row],[sales]]&gt;3000,DmartSalesData[[#This Row],[profit]]&gt;500),"Good","Not Good")</f>
        <v>Not Good</v>
      </c>
      <c r="R7045" s="73">
        <f>YEAR(DmartSalesData[[#This Row],[order_date]])</f>
        <v>2023</v>
      </c>
      <c r="S7045" s="73"/>
    </row>
    <row r="7046" spans="1:19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 t="str">
        <f>IF(DmartSalesData[[#This Row],[sales]]&gt;4000,"High Category",IF(DmartSalesData[[#This Row],[sales]]&gt;2000,"Medium Category","Low Category"))</f>
        <v>Low Category</v>
      </c>
      <c r="G7046" s="2">
        <v>0.47</v>
      </c>
      <c r="H7046" s="24">
        <f t="shared" si="220"/>
        <v>631.87739999999997</v>
      </c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63" t="str">
        <f>IF(AND(DmartSalesData[[#This Row],[sales]]&gt;3000,DmartSalesData[[#This Row],[profit]]&gt;500),"Good","Not Good")</f>
        <v>Not Good</v>
      </c>
      <c r="R7046" s="73">
        <f>YEAR(DmartSalesData[[#This Row],[order_date]])</f>
        <v>2024</v>
      </c>
      <c r="S7046" s="73"/>
    </row>
    <row r="7047" spans="1:19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 t="str">
        <f>IF(DmartSalesData[[#This Row],[sales]]&gt;4000,"High Category",IF(DmartSalesData[[#This Row],[sales]]&gt;2000,"Medium Category","Low Category"))</f>
        <v>Low Category</v>
      </c>
      <c r="G7047" s="2">
        <v>0.3</v>
      </c>
      <c r="H7047" s="24">
        <f t="shared" si="220"/>
        <v>64.179000000000002</v>
      </c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63" t="str">
        <f>IF(AND(DmartSalesData[[#This Row],[sales]]&gt;3000,DmartSalesData[[#This Row],[profit]]&gt;500),"Good","Not Good")</f>
        <v>Not Good</v>
      </c>
      <c r="R7047" s="73">
        <f>YEAR(DmartSalesData[[#This Row],[order_date]])</f>
        <v>2024</v>
      </c>
      <c r="S7047" s="73"/>
    </row>
    <row r="7048" spans="1:19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 t="str">
        <f>IF(DmartSalesData[[#This Row],[sales]]&gt;4000,"High Category",IF(DmartSalesData[[#This Row],[sales]]&gt;2000,"Medium Category","Low Category"))</f>
        <v>High Category</v>
      </c>
      <c r="G7048" s="2">
        <v>0.16</v>
      </c>
      <c r="H7048" s="24">
        <f t="shared" si="220"/>
        <v>693.33759999999995</v>
      </c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63" t="str">
        <f>IF(AND(DmartSalesData[[#This Row],[sales]]&gt;3000,DmartSalesData[[#This Row],[profit]]&gt;500),"Good","Not Good")</f>
        <v>Good</v>
      </c>
      <c r="R7048" s="73">
        <f>YEAR(DmartSalesData[[#This Row],[order_date]])</f>
        <v>2023</v>
      </c>
      <c r="S7048" s="73"/>
    </row>
    <row r="7049" spans="1:19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 t="str">
        <f>IF(DmartSalesData[[#This Row],[sales]]&gt;4000,"High Category",IF(DmartSalesData[[#This Row],[sales]]&gt;2000,"Medium Category","Low Category"))</f>
        <v>Low Category</v>
      </c>
      <c r="G7049" s="2">
        <v>0.45</v>
      </c>
      <c r="H7049" s="24">
        <f t="shared" si="220"/>
        <v>99.913499999999999</v>
      </c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63" t="str">
        <f>IF(AND(DmartSalesData[[#This Row],[sales]]&gt;3000,DmartSalesData[[#This Row],[profit]]&gt;500),"Good","Not Good")</f>
        <v>Not Good</v>
      </c>
      <c r="R7049" s="73">
        <f>YEAR(DmartSalesData[[#This Row],[order_date]])</f>
        <v>2023</v>
      </c>
      <c r="S7049" s="73"/>
    </row>
    <row r="7050" spans="1:19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 t="str">
        <f>IF(DmartSalesData[[#This Row],[sales]]&gt;4000,"High Category",IF(DmartSalesData[[#This Row],[sales]]&gt;2000,"Medium Category","Low Category"))</f>
        <v>Low Category</v>
      </c>
      <c r="G7050" s="2">
        <v>0.4</v>
      </c>
      <c r="H7050" s="24">
        <f t="shared" si="220"/>
        <v>664.64400000000001</v>
      </c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63" t="str">
        <f>IF(AND(DmartSalesData[[#This Row],[sales]]&gt;3000,DmartSalesData[[#This Row],[profit]]&gt;500),"Good","Not Good")</f>
        <v>Not Good</v>
      </c>
      <c r="R7050" s="73">
        <f>YEAR(DmartSalesData[[#This Row],[order_date]])</f>
        <v>2023</v>
      </c>
      <c r="S7050" s="73"/>
    </row>
    <row r="7051" spans="1:19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 t="str">
        <f>IF(DmartSalesData[[#This Row],[sales]]&gt;4000,"High Category",IF(DmartSalesData[[#This Row],[sales]]&gt;2000,"Medium Category","Low Category"))</f>
        <v>Low Category</v>
      </c>
      <c r="G7051" s="2">
        <v>0.04</v>
      </c>
      <c r="H7051" s="24">
        <f t="shared" si="220"/>
        <v>19.336400000000001</v>
      </c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63" t="str">
        <f>IF(AND(DmartSalesData[[#This Row],[sales]]&gt;3000,DmartSalesData[[#This Row],[profit]]&gt;500),"Good","Not Good")</f>
        <v>Not Good</v>
      </c>
      <c r="R7051" s="73">
        <f>YEAR(DmartSalesData[[#This Row],[order_date]])</f>
        <v>2023</v>
      </c>
      <c r="S7051" s="73"/>
    </row>
    <row r="7052" spans="1:19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 t="str">
        <f>IF(DmartSalesData[[#This Row],[sales]]&gt;4000,"High Category",IF(DmartSalesData[[#This Row],[sales]]&gt;2000,"Medium Category","Low Category"))</f>
        <v>Medium Category</v>
      </c>
      <c r="G7052" s="2">
        <v>0.24</v>
      </c>
      <c r="H7052" s="24">
        <f t="shared" si="220"/>
        <v>942.93359999999996</v>
      </c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63" t="str">
        <f>IF(AND(DmartSalesData[[#This Row],[sales]]&gt;3000,DmartSalesData[[#This Row],[profit]]&gt;500),"Good","Not Good")</f>
        <v>Good</v>
      </c>
      <c r="R7052" s="73">
        <f>YEAR(DmartSalesData[[#This Row],[order_date]])</f>
        <v>2024</v>
      </c>
      <c r="S7052" s="73"/>
    </row>
    <row r="7053" spans="1:19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 t="str">
        <f>IF(DmartSalesData[[#This Row],[sales]]&gt;4000,"High Category",IF(DmartSalesData[[#This Row],[sales]]&gt;2000,"Medium Category","Low Category"))</f>
        <v>High Category</v>
      </c>
      <c r="G7053" s="2">
        <v>0.49</v>
      </c>
      <c r="H7053" s="24">
        <f t="shared" si="220"/>
        <v>2269.8858</v>
      </c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63" t="str">
        <f>IF(AND(DmartSalesData[[#This Row],[sales]]&gt;3000,DmartSalesData[[#This Row],[profit]]&gt;500),"Good","Not Good")</f>
        <v>Good</v>
      </c>
      <c r="R7053" s="73">
        <f>YEAR(DmartSalesData[[#This Row],[order_date]])</f>
        <v>2023</v>
      </c>
      <c r="S7053" s="73"/>
    </row>
    <row r="7054" spans="1:19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 t="str">
        <f>IF(DmartSalesData[[#This Row],[sales]]&gt;4000,"High Category",IF(DmartSalesData[[#This Row],[sales]]&gt;2000,"Medium Category","Low Category"))</f>
        <v>Medium Category</v>
      </c>
      <c r="G7054" s="2">
        <v>0.23</v>
      </c>
      <c r="H7054" s="24">
        <f t="shared" si="220"/>
        <v>657.2940000000001</v>
      </c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63" t="str">
        <f>IF(AND(DmartSalesData[[#This Row],[sales]]&gt;3000,DmartSalesData[[#This Row],[profit]]&gt;500),"Good","Not Good")</f>
        <v>Not Good</v>
      </c>
      <c r="R7054" s="73">
        <f>YEAR(DmartSalesData[[#This Row],[order_date]])</f>
        <v>2023</v>
      </c>
      <c r="S7054" s="73"/>
    </row>
    <row r="7055" spans="1:19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 t="str">
        <f>IF(DmartSalesData[[#This Row],[sales]]&gt;4000,"High Category",IF(DmartSalesData[[#This Row],[sales]]&gt;2000,"Medium Category","Low Category"))</f>
        <v>Low Category</v>
      </c>
      <c r="G7055" s="2">
        <v>0.47</v>
      </c>
      <c r="H7055" s="24">
        <f t="shared" si="220"/>
        <v>368.42359999999996</v>
      </c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63" t="str">
        <f>IF(AND(DmartSalesData[[#This Row],[sales]]&gt;3000,DmartSalesData[[#This Row],[profit]]&gt;500),"Good","Not Good")</f>
        <v>Not Good</v>
      </c>
      <c r="R7055" s="73">
        <f>YEAR(DmartSalesData[[#This Row],[order_date]])</f>
        <v>2024</v>
      </c>
      <c r="S7055" s="73"/>
    </row>
    <row r="7056" spans="1:19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 t="str">
        <f>IF(DmartSalesData[[#This Row],[sales]]&gt;4000,"High Category",IF(DmartSalesData[[#This Row],[sales]]&gt;2000,"Medium Category","Low Category"))</f>
        <v>Medium Category</v>
      </c>
      <c r="G7056" s="2">
        <v>0.49</v>
      </c>
      <c r="H7056" s="24">
        <f t="shared" si="220"/>
        <v>1389.1451</v>
      </c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63" t="str">
        <f>IF(AND(DmartSalesData[[#This Row],[sales]]&gt;3000,DmartSalesData[[#This Row],[profit]]&gt;500),"Good","Not Good")</f>
        <v>Not Good</v>
      </c>
      <c r="R7056" s="73">
        <f>YEAR(DmartSalesData[[#This Row],[order_date]])</f>
        <v>2023</v>
      </c>
      <c r="S7056" s="73"/>
    </row>
    <row r="7057" spans="1:19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 t="str">
        <f>IF(DmartSalesData[[#This Row],[sales]]&gt;4000,"High Category",IF(DmartSalesData[[#This Row],[sales]]&gt;2000,"Medium Category","Low Category"))</f>
        <v>Medium Category</v>
      </c>
      <c r="G7057" s="2">
        <v>0.19</v>
      </c>
      <c r="H7057" s="24">
        <f t="shared" si="220"/>
        <v>736.18730000000005</v>
      </c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63" t="str">
        <f>IF(AND(DmartSalesData[[#This Row],[sales]]&gt;3000,DmartSalesData[[#This Row],[profit]]&gt;500),"Good","Not Good")</f>
        <v>Not Good</v>
      </c>
      <c r="R7057" s="73">
        <f>YEAR(DmartSalesData[[#This Row],[order_date]])</f>
        <v>2024</v>
      </c>
      <c r="S7057" s="73"/>
    </row>
    <row r="7058" spans="1:19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 t="str">
        <f>IF(DmartSalesData[[#This Row],[sales]]&gt;4000,"High Category",IF(DmartSalesData[[#This Row],[sales]]&gt;2000,"Medium Category","Low Category"))</f>
        <v>Medium Category</v>
      </c>
      <c r="G7058" s="2">
        <v>0.48</v>
      </c>
      <c r="H7058" s="24">
        <f t="shared" si="220"/>
        <v>1737.7151999999999</v>
      </c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63" t="str">
        <f>IF(AND(DmartSalesData[[#This Row],[sales]]&gt;3000,DmartSalesData[[#This Row],[profit]]&gt;500),"Good","Not Good")</f>
        <v>Good</v>
      </c>
      <c r="R7058" s="73">
        <f>YEAR(DmartSalesData[[#This Row],[order_date]])</f>
        <v>2024</v>
      </c>
      <c r="S7058" s="73"/>
    </row>
    <row r="7059" spans="1:19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 t="str">
        <f>IF(DmartSalesData[[#This Row],[sales]]&gt;4000,"High Category",IF(DmartSalesData[[#This Row],[sales]]&gt;2000,"Medium Category","Low Category"))</f>
        <v>Medium Category</v>
      </c>
      <c r="G7059" s="2">
        <v>7.0000000000000007E-2</v>
      </c>
      <c r="H7059" s="24">
        <f t="shared" si="220"/>
        <v>261.40940000000001</v>
      </c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63" t="str">
        <f>IF(AND(DmartSalesData[[#This Row],[sales]]&gt;3000,DmartSalesData[[#This Row],[profit]]&gt;500),"Good","Not Good")</f>
        <v>Not Good</v>
      </c>
      <c r="R7059" s="73">
        <f>YEAR(DmartSalesData[[#This Row],[order_date]])</f>
        <v>2024</v>
      </c>
      <c r="S7059" s="73"/>
    </row>
    <row r="7060" spans="1:19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 t="str">
        <f>IF(DmartSalesData[[#This Row],[sales]]&gt;4000,"High Category",IF(DmartSalesData[[#This Row],[sales]]&gt;2000,"Medium Category","Low Category"))</f>
        <v>Low Category</v>
      </c>
      <c r="G7060" s="2">
        <v>0.08</v>
      </c>
      <c r="H7060" s="24">
        <f t="shared" si="220"/>
        <v>117.43600000000001</v>
      </c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63" t="str">
        <f>IF(AND(DmartSalesData[[#This Row],[sales]]&gt;3000,DmartSalesData[[#This Row],[profit]]&gt;500),"Good","Not Good")</f>
        <v>Not Good</v>
      </c>
      <c r="R7060" s="73">
        <f>YEAR(DmartSalesData[[#This Row],[order_date]])</f>
        <v>2023</v>
      </c>
      <c r="S7060" s="73"/>
    </row>
    <row r="7061" spans="1:19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 t="str">
        <f>IF(DmartSalesData[[#This Row],[sales]]&gt;4000,"High Category",IF(DmartSalesData[[#This Row],[sales]]&gt;2000,"Medium Category","Low Category"))</f>
        <v>Low Category</v>
      </c>
      <c r="G7061" s="2">
        <v>0.14000000000000001</v>
      </c>
      <c r="H7061" s="24">
        <f t="shared" si="220"/>
        <v>64.583400000000012</v>
      </c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63" t="str">
        <f>IF(AND(DmartSalesData[[#This Row],[sales]]&gt;3000,DmartSalesData[[#This Row],[profit]]&gt;500),"Good","Not Good")</f>
        <v>Not Good</v>
      </c>
      <c r="R7061" s="73">
        <f>YEAR(DmartSalesData[[#This Row],[order_date]])</f>
        <v>2023</v>
      </c>
      <c r="S7061" s="73"/>
    </row>
    <row r="7062" spans="1:19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 t="str">
        <f>IF(DmartSalesData[[#This Row],[sales]]&gt;4000,"High Category",IF(DmartSalesData[[#This Row],[sales]]&gt;2000,"Medium Category","Low Category"))</f>
        <v>Low Category</v>
      </c>
      <c r="G7062" s="2">
        <v>0.23</v>
      </c>
      <c r="H7062" s="24">
        <f t="shared" si="220"/>
        <v>190.88159999999999</v>
      </c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63" t="str">
        <f>IF(AND(DmartSalesData[[#This Row],[sales]]&gt;3000,DmartSalesData[[#This Row],[profit]]&gt;500),"Good","Not Good")</f>
        <v>Not Good</v>
      </c>
      <c r="R7062" s="73">
        <f>YEAR(DmartSalesData[[#This Row],[order_date]])</f>
        <v>2024</v>
      </c>
      <c r="S7062" s="73"/>
    </row>
    <row r="7063" spans="1:19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 t="str">
        <f>IF(DmartSalesData[[#This Row],[sales]]&gt;4000,"High Category",IF(DmartSalesData[[#This Row],[sales]]&gt;2000,"Medium Category","Low Category"))</f>
        <v>High Category</v>
      </c>
      <c r="G7063" s="2">
        <v>0.09</v>
      </c>
      <c r="H7063" s="24">
        <f t="shared" si="220"/>
        <v>430.37819999999994</v>
      </c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63" t="str">
        <f>IF(AND(DmartSalesData[[#This Row],[sales]]&gt;3000,DmartSalesData[[#This Row],[profit]]&gt;500),"Good","Not Good")</f>
        <v>Good</v>
      </c>
      <c r="R7063" s="73">
        <f>YEAR(DmartSalesData[[#This Row],[order_date]])</f>
        <v>2024</v>
      </c>
      <c r="S7063" s="73"/>
    </row>
    <row r="7064" spans="1:19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 t="str">
        <f>IF(DmartSalesData[[#This Row],[sales]]&gt;4000,"High Category",IF(DmartSalesData[[#This Row],[sales]]&gt;2000,"Medium Category","Low Category"))</f>
        <v>Medium Category</v>
      </c>
      <c r="G7064" s="2">
        <v>0.17</v>
      </c>
      <c r="H7064" s="24">
        <f t="shared" si="220"/>
        <v>528.05740000000003</v>
      </c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63" t="str">
        <f>IF(AND(DmartSalesData[[#This Row],[sales]]&gt;3000,DmartSalesData[[#This Row],[profit]]&gt;500),"Good","Not Good")</f>
        <v>Not Good</v>
      </c>
      <c r="R7064" s="73">
        <f>YEAR(DmartSalesData[[#This Row],[order_date]])</f>
        <v>2024</v>
      </c>
      <c r="S7064" s="73"/>
    </row>
    <row r="7065" spans="1:19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 t="str">
        <f>IF(DmartSalesData[[#This Row],[sales]]&gt;4000,"High Category",IF(DmartSalesData[[#This Row],[sales]]&gt;2000,"Medium Category","Low Category"))</f>
        <v>Medium Category</v>
      </c>
      <c r="G7065" s="2">
        <v>0.05</v>
      </c>
      <c r="H7065" s="24">
        <f t="shared" si="220"/>
        <v>183.33550000000002</v>
      </c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63" t="str">
        <f>IF(AND(DmartSalesData[[#This Row],[sales]]&gt;3000,DmartSalesData[[#This Row],[profit]]&gt;500),"Good","Not Good")</f>
        <v>Good</v>
      </c>
      <c r="R7065" s="73">
        <f>YEAR(DmartSalesData[[#This Row],[order_date]])</f>
        <v>2024</v>
      </c>
      <c r="S7065" s="73"/>
    </row>
    <row r="7066" spans="1:19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 t="str">
        <f>IF(DmartSalesData[[#This Row],[sales]]&gt;4000,"High Category",IF(DmartSalesData[[#This Row],[sales]]&gt;2000,"Medium Category","Low Category"))</f>
        <v>High Category</v>
      </c>
      <c r="G7066" s="2">
        <v>0.22</v>
      </c>
      <c r="H7066" s="24">
        <f t="shared" si="220"/>
        <v>991.19240000000002</v>
      </c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63" t="str">
        <f>IF(AND(DmartSalesData[[#This Row],[sales]]&gt;3000,DmartSalesData[[#This Row],[profit]]&gt;500),"Good","Not Good")</f>
        <v>Not Good</v>
      </c>
      <c r="R7066" s="73">
        <f>YEAR(DmartSalesData[[#This Row],[order_date]])</f>
        <v>2024</v>
      </c>
      <c r="S7066" s="73"/>
    </row>
    <row r="7067" spans="1:19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 t="str">
        <f>IF(DmartSalesData[[#This Row],[sales]]&gt;4000,"High Category",IF(DmartSalesData[[#This Row],[sales]]&gt;2000,"Medium Category","Low Category"))</f>
        <v>High Category</v>
      </c>
      <c r="G7067" s="2">
        <v>0.41</v>
      </c>
      <c r="H7067" s="24">
        <f t="shared" si="220"/>
        <v>1754.1849999999999</v>
      </c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63" t="str">
        <f>IF(AND(DmartSalesData[[#This Row],[sales]]&gt;3000,DmartSalesData[[#This Row],[profit]]&gt;500),"Good","Not Good")</f>
        <v>Good</v>
      </c>
      <c r="R7067" s="73">
        <f>YEAR(DmartSalesData[[#This Row],[order_date]])</f>
        <v>2023</v>
      </c>
      <c r="S7067" s="73"/>
    </row>
    <row r="7068" spans="1:19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 t="str">
        <f>IF(DmartSalesData[[#This Row],[sales]]&gt;4000,"High Category",IF(DmartSalesData[[#This Row],[sales]]&gt;2000,"Medium Category","Low Category"))</f>
        <v>Low Category</v>
      </c>
      <c r="G7068" s="2">
        <v>0.3</v>
      </c>
      <c r="H7068" s="24">
        <f t="shared" si="220"/>
        <v>351.05099999999999</v>
      </c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63" t="str">
        <f>IF(AND(DmartSalesData[[#This Row],[sales]]&gt;3000,DmartSalesData[[#This Row],[profit]]&gt;500),"Good","Not Good")</f>
        <v>Not Good</v>
      </c>
      <c r="R7068" s="73">
        <f>YEAR(DmartSalesData[[#This Row],[order_date]])</f>
        <v>2024</v>
      </c>
      <c r="S7068" s="73"/>
    </row>
    <row r="7069" spans="1:19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 t="str">
        <f>IF(DmartSalesData[[#This Row],[sales]]&gt;4000,"High Category",IF(DmartSalesData[[#This Row],[sales]]&gt;2000,"Medium Category","Low Category"))</f>
        <v>Low Category</v>
      </c>
      <c r="G7069" s="2">
        <v>0.41</v>
      </c>
      <c r="H7069" s="24">
        <f t="shared" si="220"/>
        <v>157.64089999999999</v>
      </c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63" t="str">
        <f>IF(AND(DmartSalesData[[#This Row],[sales]]&gt;3000,DmartSalesData[[#This Row],[profit]]&gt;500),"Good","Not Good")</f>
        <v>Not Good</v>
      </c>
      <c r="R7069" s="73">
        <f>YEAR(DmartSalesData[[#This Row],[order_date]])</f>
        <v>2024</v>
      </c>
      <c r="S7069" s="73"/>
    </row>
    <row r="7070" spans="1:19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 t="str">
        <f>IF(DmartSalesData[[#This Row],[sales]]&gt;4000,"High Category",IF(DmartSalesData[[#This Row],[sales]]&gt;2000,"Medium Category","Low Category"))</f>
        <v>High Category</v>
      </c>
      <c r="G7070" s="2">
        <v>7.0000000000000007E-2</v>
      </c>
      <c r="H7070" s="24">
        <f t="shared" si="220"/>
        <v>324.31910000000005</v>
      </c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63" t="str">
        <f>IF(AND(DmartSalesData[[#This Row],[sales]]&gt;3000,DmartSalesData[[#This Row],[profit]]&gt;500),"Good","Not Good")</f>
        <v>Good</v>
      </c>
      <c r="R7070" s="73">
        <f>YEAR(DmartSalesData[[#This Row],[order_date]])</f>
        <v>2023</v>
      </c>
      <c r="S7070" s="73"/>
    </row>
    <row r="7071" spans="1:19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 t="str">
        <f>IF(DmartSalesData[[#This Row],[sales]]&gt;4000,"High Category",IF(DmartSalesData[[#This Row],[sales]]&gt;2000,"Medium Category","Low Category"))</f>
        <v>High Category</v>
      </c>
      <c r="G7071" s="2">
        <v>0.2</v>
      </c>
      <c r="H7071" s="24">
        <f t="shared" si="220"/>
        <v>982.03400000000011</v>
      </c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63" t="str">
        <f>IF(AND(DmartSalesData[[#This Row],[sales]]&gt;3000,DmartSalesData[[#This Row],[profit]]&gt;500),"Good","Not Good")</f>
        <v>Good</v>
      </c>
      <c r="R7071" s="73">
        <f>YEAR(DmartSalesData[[#This Row],[order_date]])</f>
        <v>2024</v>
      </c>
      <c r="S7071" s="73"/>
    </row>
    <row r="7072" spans="1:19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 t="str">
        <f>IF(DmartSalesData[[#This Row],[sales]]&gt;4000,"High Category",IF(DmartSalesData[[#This Row],[sales]]&gt;2000,"Medium Category","Low Category"))</f>
        <v>Medium Category</v>
      </c>
      <c r="G7072" s="2">
        <v>0.02</v>
      </c>
      <c r="H7072" s="24">
        <f t="shared" si="220"/>
        <v>57.599799999999995</v>
      </c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63" t="str">
        <f>IF(AND(DmartSalesData[[#This Row],[sales]]&gt;3000,DmartSalesData[[#This Row],[profit]]&gt;500),"Good","Not Good")</f>
        <v>Not Good</v>
      </c>
      <c r="R7072" s="73">
        <f>YEAR(DmartSalesData[[#This Row],[order_date]])</f>
        <v>2024</v>
      </c>
      <c r="S7072" s="73"/>
    </row>
    <row r="7073" spans="1:19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 t="str">
        <f>IF(DmartSalesData[[#This Row],[sales]]&gt;4000,"High Category",IF(DmartSalesData[[#This Row],[sales]]&gt;2000,"Medium Category","Low Category"))</f>
        <v>High Category</v>
      </c>
      <c r="G7073" s="2">
        <v>0.18</v>
      </c>
      <c r="H7073" s="24">
        <f t="shared" si="220"/>
        <v>801.57060000000001</v>
      </c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63" t="str">
        <f>IF(AND(DmartSalesData[[#This Row],[sales]]&gt;3000,DmartSalesData[[#This Row],[profit]]&gt;500),"Good","Not Good")</f>
        <v>Good</v>
      </c>
      <c r="R7073" s="73">
        <f>YEAR(DmartSalesData[[#This Row],[order_date]])</f>
        <v>2024</v>
      </c>
      <c r="S7073" s="73"/>
    </row>
    <row r="7074" spans="1:19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 t="str">
        <f>IF(DmartSalesData[[#This Row],[sales]]&gt;4000,"High Category",IF(DmartSalesData[[#This Row],[sales]]&gt;2000,"Medium Category","Low Category"))</f>
        <v>Low Category</v>
      </c>
      <c r="G7074" s="2">
        <v>0.31</v>
      </c>
      <c r="H7074" s="24">
        <f t="shared" si="220"/>
        <v>383.12900000000002</v>
      </c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63" t="str">
        <f>IF(AND(DmartSalesData[[#This Row],[sales]]&gt;3000,DmartSalesData[[#This Row],[profit]]&gt;500),"Good","Not Good")</f>
        <v>Not Good</v>
      </c>
      <c r="R7074" s="73">
        <f>YEAR(DmartSalesData[[#This Row],[order_date]])</f>
        <v>2023</v>
      </c>
      <c r="S7074" s="73"/>
    </row>
    <row r="7075" spans="1:19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 t="str">
        <f>IF(DmartSalesData[[#This Row],[sales]]&gt;4000,"High Category",IF(DmartSalesData[[#This Row],[sales]]&gt;2000,"Medium Category","Low Category"))</f>
        <v>Low Category</v>
      </c>
      <c r="G7075" s="2">
        <v>0.28000000000000003</v>
      </c>
      <c r="H7075" s="24">
        <f t="shared" si="220"/>
        <v>180.34520000000003</v>
      </c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63" t="str">
        <f>IF(AND(DmartSalesData[[#This Row],[sales]]&gt;3000,DmartSalesData[[#This Row],[profit]]&gt;500),"Good","Not Good")</f>
        <v>Not Good</v>
      </c>
      <c r="R7075" s="73">
        <f>YEAR(DmartSalesData[[#This Row],[order_date]])</f>
        <v>2023</v>
      </c>
      <c r="S7075" s="73"/>
    </row>
    <row r="7076" spans="1:19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 t="str">
        <f>IF(DmartSalesData[[#This Row],[sales]]&gt;4000,"High Category",IF(DmartSalesData[[#This Row],[sales]]&gt;2000,"Medium Category","Low Category"))</f>
        <v>Medium Category</v>
      </c>
      <c r="G7076" s="2">
        <v>0.03</v>
      </c>
      <c r="H7076" s="24">
        <f t="shared" si="220"/>
        <v>76.472999999999999</v>
      </c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63" t="str">
        <f>IF(AND(DmartSalesData[[#This Row],[sales]]&gt;3000,DmartSalesData[[#This Row],[profit]]&gt;500),"Good","Not Good")</f>
        <v>Not Good</v>
      </c>
      <c r="R7076" s="73">
        <f>YEAR(DmartSalesData[[#This Row],[order_date]])</f>
        <v>2024</v>
      </c>
      <c r="S7076" s="73"/>
    </row>
    <row r="7077" spans="1:19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 t="str">
        <f>IF(DmartSalesData[[#This Row],[sales]]&gt;4000,"High Category",IF(DmartSalesData[[#This Row],[sales]]&gt;2000,"Medium Category","Low Category"))</f>
        <v>High Category</v>
      </c>
      <c r="G7077" s="2">
        <v>0.03</v>
      </c>
      <c r="H7077" s="24">
        <f t="shared" si="220"/>
        <v>122.244</v>
      </c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63" t="str">
        <f>IF(AND(DmartSalesData[[#This Row],[sales]]&gt;3000,DmartSalesData[[#This Row],[profit]]&gt;500),"Good","Not Good")</f>
        <v>Good</v>
      </c>
      <c r="R7077" s="73">
        <f>YEAR(DmartSalesData[[#This Row],[order_date]])</f>
        <v>2024</v>
      </c>
      <c r="S7077" s="73"/>
    </row>
    <row r="7078" spans="1:19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 t="str">
        <f>IF(DmartSalesData[[#This Row],[sales]]&gt;4000,"High Category",IF(DmartSalesData[[#This Row],[sales]]&gt;2000,"Medium Category","Low Category"))</f>
        <v>Medium Category</v>
      </c>
      <c r="G7078" s="2">
        <v>0.15</v>
      </c>
      <c r="H7078" s="24">
        <f t="shared" si="220"/>
        <v>496.17</v>
      </c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63" t="str">
        <f>IF(AND(DmartSalesData[[#This Row],[sales]]&gt;3000,DmartSalesData[[#This Row],[profit]]&gt;500),"Good","Not Good")</f>
        <v>Good</v>
      </c>
      <c r="R7078" s="73">
        <f>YEAR(DmartSalesData[[#This Row],[order_date]])</f>
        <v>2024</v>
      </c>
      <c r="S7078" s="73"/>
    </row>
    <row r="7079" spans="1:19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 t="str">
        <f>IF(DmartSalesData[[#This Row],[sales]]&gt;4000,"High Category",IF(DmartSalesData[[#This Row],[sales]]&gt;2000,"Medium Category","Low Category"))</f>
        <v>Medium Category</v>
      </c>
      <c r="G7079" s="2">
        <v>0.39</v>
      </c>
      <c r="H7079" s="24">
        <f t="shared" si="220"/>
        <v>1256.9193</v>
      </c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63" t="str">
        <f>IF(AND(DmartSalesData[[#This Row],[sales]]&gt;3000,DmartSalesData[[#This Row],[profit]]&gt;500),"Good","Not Good")</f>
        <v>Good</v>
      </c>
      <c r="R7079" s="73">
        <f>YEAR(DmartSalesData[[#This Row],[order_date]])</f>
        <v>2023</v>
      </c>
      <c r="S7079" s="73"/>
    </row>
    <row r="7080" spans="1:19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 t="str">
        <f>IF(DmartSalesData[[#This Row],[sales]]&gt;4000,"High Category",IF(DmartSalesData[[#This Row],[sales]]&gt;2000,"Medium Category","Low Category"))</f>
        <v>Low Category</v>
      </c>
      <c r="G7080" s="2">
        <v>0.01</v>
      </c>
      <c r="H7080" s="24">
        <f t="shared" si="220"/>
        <v>1.8555000000000001</v>
      </c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63" t="str">
        <f>IF(AND(DmartSalesData[[#This Row],[sales]]&gt;3000,DmartSalesData[[#This Row],[profit]]&gt;500),"Good","Not Good")</f>
        <v>Not Good</v>
      </c>
      <c r="R7080" s="73">
        <f>YEAR(DmartSalesData[[#This Row],[order_date]])</f>
        <v>2024</v>
      </c>
      <c r="S7080" s="73"/>
    </row>
    <row r="7081" spans="1:19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 t="str">
        <f>IF(DmartSalesData[[#This Row],[sales]]&gt;4000,"High Category",IF(DmartSalesData[[#This Row],[sales]]&gt;2000,"Medium Category","Low Category"))</f>
        <v>Low Category</v>
      </c>
      <c r="G7081" s="2">
        <v>0.31</v>
      </c>
      <c r="H7081" s="24">
        <f t="shared" si="220"/>
        <v>513.27319999999997</v>
      </c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63" t="str">
        <f>IF(AND(DmartSalesData[[#This Row],[sales]]&gt;3000,DmartSalesData[[#This Row],[profit]]&gt;500),"Good","Not Good")</f>
        <v>Not Good</v>
      </c>
      <c r="R7081" s="73">
        <f>YEAR(DmartSalesData[[#This Row],[order_date]])</f>
        <v>2024</v>
      </c>
      <c r="S7081" s="73"/>
    </row>
    <row r="7082" spans="1:19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 t="str">
        <f>IF(DmartSalesData[[#This Row],[sales]]&gt;4000,"High Category",IF(DmartSalesData[[#This Row],[sales]]&gt;2000,"Medium Category","Low Category"))</f>
        <v>High Category</v>
      </c>
      <c r="G7082" s="2">
        <v>0.09</v>
      </c>
      <c r="H7082" s="24">
        <f t="shared" si="220"/>
        <v>423.31769999999995</v>
      </c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63" t="str">
        <f>IF(AND(DmartSalesData[[#This Row],[sales]]&gt;3000,DmartSalesData[[#This Row],[profit]]&gt;500),"Good","Not Good")</f>
        <v>Good</v>
      </c>
      <c r="R7082" s="73">
        <f>YEAR(DmartSalesData[[#This Row],[order_date]])</f>
        <v>2023</v>
      </c>
      <c r="S7082" s="73"/>
    </row>
    <row r="7083" spans="1:19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 t="str">
        <f>IF(DmartSalesData[[#This Row],[sales]]&gt;4000,"High Category",IF(DmartSalesData[[#This Row],[sales]]&gt;2000,"Medium Category","Low Category"))</f>
        <v>Low Category</v>
      </c>
      <c r="G7083" s="2">
        <v>0.47</v>
      </c>
      <c r="H7083" s="24">
        <f t="shared" si="220"/>
        <v>356.23180000000002</v>
      </c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63" t="str">
        <f>IF(AND(DmartSalesData[[#This Row],[sales]]&gt;3000,DmartSalesData[[#This Row],[profit]]&gt;500),"Good","Not Good")</f>
        <v>Not Good</v>
      </c>
      <c r="R7083" s="73">
        <f>YEAR(DmartSalesData[[#This Row],[order_date]])</f>
        <v>2023</v>
      </c>
      <c r="S7083" s="73"/>
    </row>
    <row r="7084" spans="1:19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 t="str">
        <f>IF(DmartSalesData[[#This Row],[sales]]&gt;4000,"High Category",IF(DmartSalesData[[#This Row],[sales]]&gt;2000,"Medium Category","Low Category"))</f>
        <v>Medium Category</v>
      </c>
      <c r="G7084" s="2">
        <v>0.22</v>
      </c>
      <c r="H7084" s="24">
        <f t="shared" si="220"/>
        <v>805.02179999999998</v>
      </c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63" t="str">
        <f>IF(AND(DmartSalesData[[#This Row],[sales]]&gt;3000,DmartSalesData[[#This Row],[profit]]&gt;500),"Good","Not Good")</f>
        <v>Good</v>
      </c>
      <c r="R7084" s="73">
        <f>YEAR(DmartSalesData[[#This Row],[order_date]])</f>
        <v>2023</v>
      </c>
      <c r="S7084" s="73"/>
    </row>
    <row r="7085" spans="1:19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 t="str">
        <f>IF(DmartSalesData[[#This Row],[sales]]&gt;4000,"High Category",IF(DmartSalesData[[#This Row],[sales]]&gt;2000,"Medium Category","Low Category"))</f>
        <v>Medium Category</v>
      </c>
      <c r="G7085" s="2">
        <v>0.02</v>
      </c>
      <c r="H7085" s="24">
        <f t="shared" si="220"/>
        <v>76.412400000000005</v>
      </c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63" t="str">
        <f>IF(AND(DmartSalesData[[#This Row],[sales]]&gt;3000,DmartSalesData[[#This Row],[profit]]&gt;500),"Good","Not Good")</f>
        <v>Good</v>
      </c>
      <c r="R7085" s="73">
        <f>YEAR(DmartSalesData[[#This Row],[order_date]])</f>
        <v>2023</v>
      </c>
      <c r="S7085" s="73"/>
    </row>
    <row r="7086" spans="1:19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 t="str">
        <f>IF(DmartSalesData[[#This Row],[sales]]&gt;4000,"High Category",IF(DmartSalesData[[#This Row],[sales]]&gt;2000,"Medium Category","Low Category"))</f>
        <v>Medium Category</v>
      </c>
      <c r="G7086" s="2">
        <v>0.36</v>
      </c>
      <c r="H7086" s="24">
        <f t="shared" si="220"/>
        <v>1328.7167999999999</v>
      </c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63" t="str">
        <f>IF(AND(DmartSalesData[[#This Row],[sales]]&gt;3000,DmartSalesData[[#This Row],[profit]]&gt;500),"Good","Not Good")</f>
        <v>Not Good</v>
      </c>
      <c r="R7086" s="73">
        <f>YEAR(DmartSalesData[[#This Row],[order_date]])</f>
        <v>2023</v>
      </c>
      <c r="S7086" s="73"/>
    </row>
    <row r="7087" spans="1:19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 t="str">
        <f>IF(DmartSalesData[[#This Row],[sales]]&gt;4000,"High Category",IF(DmartSalesData[[#This Row],[sales]]&gt;2000,"Medium Category","Low Category"))</f>
        <v>High Category</v>
      </c>
      <c r="G7087" s="2">
        <v>0.24</v>
      </c>
      <c r="H7087" s="24">
        <f t="shared" si="220"/>
        <v>1187.3999999999999</v>
      </c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63" t="str">
        <f>IF(AND(DmartSalesData[[#This Row],[sales]]&gt;3000,DmartSalesData[[#This Row],[profit]]&gt;500),"Good","Not Good")</f>
        <v>Not Good</v>
      </c>
      <c r="R7087" s="73">
        <f>YEAR(DmartSalesData[[#This Row],[order_date]])</f>
        <v>2023</v>
      </c>
      <c r="S7087" s="73"/>
    </row>
    <row r="7088" spans="1:19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 t="str">
        <f>IF(DmartSalesData[[#This Row],[sales]]&gt;4000,"High Category",IF(DmartSalesData[[#This Row],[sales]]&gt;2000,"Medium Category","Low Category"))</f>
        <v>Medium Category</v>
      </c>
      <c r="G7088" s="2">
        <v>0.44</v>
      </c>
      <c r="H7088" s="24">
        <f t="shared" si="220"/>
        <v>926.25279999999998</v>
      </c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63" t="str">
        <f>IF(AND(DmartSalesData[[#This Row],[sales]]&gt;3000,DmartSalesData[[#This Row],[profit]]&gt;500),"Good","Not Good")</f>
        <v>Not Good</v>
      </c>
      <c r="R7088" s="73">
        <f>YEAR(DmartSalesData[[#This Row],[order_date]])</f>
        <v>2023</v>
      </c>
      <c r="S7088" s="73"/>
    </row>
    <row r="7089" spans="1:19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 t="str">
        <f>IF(DmartSalesData[[#This Row],[sales]]&gt;4000,"High Category",IF(DmartSalesData[[#This Row],[sales]]&gt;2000,"Medium Category","Low Category"))</f>
        <v>Medium Category</v>
      </c>
      <c r="G7089" s="2">
        <v>0.33</v>
      </c>
      <c r="H7089" s="24">
        <f t="shared" si="220"/>
        <v>1136.1075000000001</v>
      </c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63" t="str">
        <f>IF(AND(DmartSalesData[[#This Row],[sales]]&gt;3000,DmartSalesData[[#This Row],[profit]]&gt;500),"Good","Not Good")</f>
        <v>Good</v>
      </c>
      <c r="R7089" s="73">
        <f>YEAR(DmartSalesData[[#This Row],[order_date]])</f>
        <v>2023</v>
      </c>
      <c r="S7089" s="73"/>
    </row>
    <row r="7090" spans="1:19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 t="str">
        <f>IF(DmartSalesData[[#This Row],[sales]]&gt;4000,"High Category",IF(DmartSalesData[[#This Row],[sales]]&gt;2000,"Medium Category","Low Category"))</f>
        <v>Low Category</v>
      </c>
      <c r="G7090" s="2">
        <v>0.35</v>
      </c>
      <c r="H7090" s="24">
        <f t="shared" si="220"/>
        <v>367.11849999999998</v>
      </c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63" t="str">
        <f>IF(AND(DmartSalesData[[#This Row],[sales]]&gt;3000,DmartSalesData[[#This Row],[profit]]&gt;500),"Good","Not Good")</f>
        <v>Not Good</v>
      </c>
      <c r="R7090" s="73">
        <f>YEAR(DmartSalesData[[#This Row],[order_date]])</f>
        <v>2023</v>
      </c>
      <c r="S7090" s="73"/>
    </row>
    <row r="7091" spans="1:19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 t="str">
        <f>IF(DmartSalesData[[#This Row],[sales]]&gt;4000,"High Category",IF(DmartSalesData[[#This Row],[sales]]&gt;2000,"Medium Category","Low Category"))</f>
        <v>Medium Category</v>
      </c>
      <c r="G7091" s="2">
        <v>0.38</v>
      </c>
      <c r="H7091" s="24">
        <f t="shared" si="220"/>
        <v>782.2604</v>
      </c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63" t="str">
        <f>IF(AND(DmartSalesData[[#This Row],[sales]]&gt;3000,DmartSalesData[[#This Row],[profit]]&gt;500),"Good","Not Good")</f>
        <v>Not Good</v>
      </c>
      <c r="R7091" s="73">
        <f>YEAR(DmartSalesData[[#This Row],[order_date]])</f>
        <v>2023</v>
      </c>
      <c r="S7091" s="73"/>
    </row>
    <row r="7092" spans="1:19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 t="str">
        <f>IF(DmartSalesData[[#This Row],[sales]]&gt;4000,"High Category",IF(DmartSalesData[[#This Row],[sales]]&gt;2000,"Medium Category","Low Category"))</f>
        <v>Medium Category</v>
      </c>
      <c r="G7092" s="2">
        <v>0.21</v>
      </c>
      <c r="H7092" s="24">
        <f t="shared" si="220"/>
        <v>526.81650000000002</v>
      </c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63" t="str">
        <f>IF(AND(DmartSalesData[[#This Row],[sales]]&gt;3000,DmartSalesData[[#This Row],[profit]]&gt;500),"Good","Not Good")</f>
        <v>Not Good</v>
      </c>
      <c r="R7092" s="73">
        <f>YEAR(DmartSalesData[[#This Row],[order_date]])</f>
        <v>2024</v>
      </c>
      <c r="S7092" s="73"/>
    </row>
    <row r="7093" spans="1:19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 t="str">
        <f>IF(DmartSalesData[[#This Row],[sales]]&gt;4000,"High Category",IF(DmartSalesData[[#This Row],[sales]]&gt;2000,"Medium Category","Low Category"))</f>
        <v>Low Category</v>
      </c>
      <c r="G7093" s="2">
        <v>0.4</v>
      </c>
      <c r="H7093" s="24">
        <f t="shared" si="220"/>
        <v>461.06000000000006</v>
      </c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63" t="str">
        <f>IF(AND(DmartSalesData[[#This Row],[sales]]&gt;3000,DmartSalesData[[#This Row],[profit]]&gt;500),"Good","Not Good")</f>
        <v>Not Good</v>
      </c>
      <c r="R7093" s="73">
        <f>YEAR(DmartSalesData[[#This Row],[order_date]])</f>
        <v>2024</v>
      </c>
      <c r="S7093" s="73"/>
    </row>
    <row r="7094" spans="1:19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 t="str">
        <f>IF(DmartSalesData[[#This Row],[sales]]&gt;4000,"High Category",IF(DmartSalesData[[#This Row],[sales]]&gt;2000,"Medium Category","Low Category"))</f>
        <v>High Category</v>
      </c>
      <c r="G7094" s="2">
        <v>0.03</v>
      </c>
      <c r="H7094" s="24">
        <f t="shared" si="220"/>
        <v>136.30109999999999</v>
      </c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63" t="str">
        <f>IF(AND(DmartSalesData[[#This Row],[sales]]&gt;3000,DmartSalesData[[#This Row],[profit]]&gt;500),"Good","Not Good")</f>
        <v>Good</v>
      </c>
      <c r="R7094" s="73">
        <f>YEAR(DmartSalesData[[#This Row],[order_date]])</f>
        <v>2024</v>
      </c>
      <c r="S7094" s="73"/>
    </row>
    <row r="7095" spans="1:19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 t="str">
        <f>IF(DmartSalesData[[#This Row],[sales]]&gt;4000,"High Category",IF(DmartSalesData[[#This Row],[sales]]&gt;2000,"Medium Category","Low Category"))</f>
        <v>Medium Category</v>
      </c>
      <c r="G7095" s="2">
        <v>0.38</v>
      </c>
      <c r="H7095" s="24">
        <f t="shared" si="220"/>
        <v>1371.5606</v>
      </c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63" t="str">
        <f>IF(AND(DmartSalesData[[#This Row],[sales]]&gt;3000,DmartSalesData[[#This Row],[profit]]&gt;500),"Good","Not Good")</f>
        <v>Good</v>
      </c>
      <c r="R7095" s="73">
        <f>YEAR(DmartSalesData[[#This Row],[order_date]])</f>
        <v>2024</v>
      </c>
      <c r="S7095" s="73"/>
    </row>
    <row r="7096" spans="1:19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 t="str">
        <f>IF(DmartSalesData[[#This Row],[sales]]&gt;4000,"High Category",IF(DmartSalesData[[#This Row],[sales]]&gt;2000,"Medium Category","Low Category"))</f>
        <v>Low Category</v>
      </c>
      <c r="G7096" s="2">
        <v>0.32</v>
      </c>
      <c r="H7096" s="24">
        <f t="shared" si="220"/>
        <v>476.93120000000005</v>
      </c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63" t="str">
        <f>IF(AND(DmartSalesData[[#This Row],[sales]]&gt;3000,DmartSalesData[[#This Row],[profit]]&gt;500),"Good","Not Good")</f>
        <v>Not Good</v>
      </c>
      <c r="R7096" s="73">
        <f>YEAR(DmartSalesData[[#This Row],[order_date]])</f>
        <v>2024</v>
      </c>
      <c r="S7096" s="73"/>
    </row>
    <row r="7097" spans="1:19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 t="str">
        <f>IF(DmartSalesData[[#This Row],[sales]]&gt;4000,"High Category",IF(DmartSalesData[[#This Row],[sales]]&gt;2000,"Medium Category","Low Category"))</f>
        <v>Low Category</v>
      </c>
      <c r="G7097" s="2">
        <v>0.28000000000000003</v>
      </c>
      <c r="H7097" s="24">
        <f t="shared" si="220"/>
        <v>213.16120000000001</v>
      </c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63" t="str">
        <f>IF(AND(DmartSalesData[[#This Row],[sales]]&gt;3000,DmartSalesData[[#This Row],[profit]]&gt;500),"Good","Not Good")</f>
        <v>Not Good</v>
      </c>
      <c r="R7097" s="73">
        <f>YEAR(DmartSalesData[[#This Row],[order_date]])</f>
        <v>2024</v>
      </c>
      <c r="S7097" s="73"/>
    </row>
    <row r="7098" spans="1:19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 t="str">
        <f>IF(DmartSalesData[[#This Row],[sales]]&gt;4000,"High Category",IF(DmartSalesData[[#This Row],[sales]]&gt;2000,"Medium Category","Low Category"))</f>
        <v>Low Category</v>
      </c>
      <c r="G7098" s="2">
        <v>0.16</v>
      </c>
      <c r="H7098" s="24">
        <f t="shared" si="220"/>
        <v>241.68799999999999</v>
      </c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63" t="str">
        <f>IF(AND(DmartSalesData[[#This Row],[sales]]&gt;3000,DmartSalesData[[#This Row],[profit]]&gt;500),"Good","Not Good")</f>
        <v>Not Good</v>
      </c>
      <c r="R7098" s="73">
        <f>YEAR(DmartSalesData[[#This Row],[order_date]])</f>
        <v>2023</v>
      </c>
      <c r="S7098" s="73"/>
    </row>
    <row r="7099" spans="1:19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 t="str">
        <f>IF(DmartSalesData[[#This Row],[sales]]&gt;4000,"High Category",IF(DmartSalesData[[#This Row],[sales]]&gt;2000,"Medium Category","Low Category"))</f>
        <v>Medium Category</v>
      </c>
      <c r="G7099" s="2">
        <v>0.06</v>
      </c>
      <c r="H7099" s="24">
        <f t="shared" si="220"/>
        <v>189.15780000000001</v>
      </c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63" t="str">
        <f>IF(AND(DmartSalesData[[#This Row],[sales]]&gt;3000,DmartSalesData[[#This Row],[profit]]&gt;500),"Good","Not Good")</f>
        <v>Good</v>
      </c>
      <c r="R7099" s="73">
        <f>YEAR(DmartSalesData[[#This Row],[order_date]])</f>
        <v>2024</v>
      </c>
      <c r="S7099" s="73"/>
    </row>
    <row r="7100" spans="1:19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 t="str">
        <f>IF(DmartSalesData[[#This Row],[sales]]&gt;4000,"High Category",IF(DmartSalesData[[#This Row],[sales]]&gt;2000,"Medium Category","Low Category"))</f>
        <v>High Category</v>
      </c>
      <c r="G7100" s="2">
        <v>0.32</v>
      </c>
      <c r="H7100" s="24">
        <f t="shared" si="220"/>
        <v>1327.808</v>
      </c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63" t="str">
        <f>IF(AND(DmartSalesData[[#This Row],[sales]]&gt;3000,DmartSalesData[[#This Row],[profit]]&gt;500),"Good","Not Good")</f>
        <v>Not Good</v>
      </c>
      <c r="R7100" s="73">
        <f>YEAR(DmartSalesData[[#This Row],[order_date]])</f>
        <v>2024</v>
      </c>
      <c r="S7100" s="73"/>
    </row>
    <row r="7101" spans="1:19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 t="str">
        <f>IF(DmartSalesData[[#This Row],[sales]]&gt;4000,"High Category",IF(DmartSalesData[[#This Row],[sales]]&gt;2000,"Medium Category","Low Category"))</f>
        <v>Medium Category</v>
      </c>
      <c r="G7101" s="2">
        <v>0.24</v>
      </c>
      <c r="H7101" s="24">
        <f t="shared" si="220"/>
        <v>615.72479999999996</v>
      </c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63" t="str">
        <f>IF(AND(DmartSalesData[[#This Row],[sales]]&gt;3000,DmartSalesData[[#This Row],[profit]]&gt;500),"Good","Not Good")</f>
        <v>Not Good</v>
      </c>
      <c r="R7101" s="73">
        <f>YEAR(DmartSalesData[[#This Row],[order_date]])</f>
        <v>2023</v>
      </c>
      <c r="S7101" s="73"/>
    </row>
    <row r="7102" spans="1:19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 t="str">
        <f>IF(DmartSalesData[[#This Row],[sales]]&gt;4000,"High Category",IF(DmartSalesData[[#This Row],[sales]]&gt;2000,"Medium Category","Low Category"))</f>
        <v>Low Category</v>
      </c>
      <c r="G7102" s="2">
        <v>0.11</v>
      </c>
      <c r="H7102" s="24">
        <f t="shared" si="220"/>
        <v>66.244200000000006</v>
      </c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63" t="str">
        <f>IF(AND(DmartSalesData[[#This Row],[sales]]&gt;3000,DmartSalesData[[#This Row],[profit]]&gt;500),"Good","Not Good")</f>
        <v>Not Good</v>
      </c>
      <c r="R7102" s="73">
        <f>YEAR(DmartSalesData[[#This Row],[order_date]])</f>
        <v>2024</v>
      </c>
      <c r="S7102" s="73"/>
    </row>
    <row r="7103" spans="1:19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 t="str">
        <f>IF(DmartSalesData[[#This Row],[sales]]&gt;4000,"High Category",IF(DmartSalesData[[#This Row],[sales]]&gt;2000,"Medium Category","Low Category"))</f>
        <v>Low Category</v>
      </c>
      <c r="G7103" s="2">
        <v>0.02</v>
      </c>
      <c r="H7103" s="24">
        <f t="shared" si="220"/>
        <v>26.432800000000004</v>
      </c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63" t="str">
        <f>IF(AND(DmartSalesData[[#This Row],[sales]]&gt;3000,DmartSalesData[[#This Row],[profit]]&gt;500),"Good","Not Good")</f>
        <v>Not Good</v>
      </c>
      <c r="R7103" s="73">
        <f>YEAR(DmartSalesData[[#This Row],[order_date]])</f>
        <v>2023</v>
      </c>
      <c r="S7103" s="73"/>
    </row>
    <row r="7104" spans="1:19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 t="str">
        <f>IF(DmartSalesData[[#This Row],[sales]]&gt;4000,"High Category",IF(DmartSalesData[[#This Row],[sales]]&gt;2000,"Medium Category","Low Category"))</f>
        <v>Low Category</v>
      </c>
      <c r="G7104" s="2">
        <v>0.27</v>
      </c>
      <c r="H7104" s="24">
        <f t="shared" si="220"/>
        <v>483.62670000000003</v>
      </c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63" t="str">
        <f>IF(AND(DmartSalesData[[#This Row],[sales]]&gt;3000,DmartSalesData[[#This Row],[profit]]&gt;500),"Good","Not Good")</f>
        <v>Not Good</v>
      </c>
      <c r="R7104" s="73">
        <f>YEAR(DmartSalesData[[#This Row],[order_date]])</f>
        <v>2024</v>
      </c>
      <c r="S7104" s="73"/>
    </row>
    <row r="7105" spans="1:19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 t="str">
        <f>IF(DmartSalesData[[#This Row],[sales]]&gt;4000,"High Category",IF(DmartSalesData[[#This Row],[sales]]&gt;2000,"Medium Category","Low Category"))</f>
        <v>Medium Category</v>
      </c>
      <c r="G7105" s="2">
        <v>0.06</v>
      </c>
      <c r="H7105" s="24">
        <f t="shared" si="220"/>
        <v>193.02420000000001</v>
      </c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63" t="str">
        <f>IF(AND(DmartSalesData[[#This Row],[sales]]&gt;3000,DmartSalesData[[#This Row],[profit]]&gt;500),"Good","Not Good")</f>
        <v>Not Good</v>
      </c>
      <c r="R7105" s="73">
        <f>YEAR(DmartSalesData[[#This Row],[order_date]])</f>
        <v>2024</v>
      </c>
      <c r="S7105" s="73"/>
    </row>
    <row r="7106" spans="1:19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 t="str">
        <f>IF(DmartSalesData[[#This Row],[sales]]&gt;4000,"High Category",IF(DmartSalesData[[#This Row],[sales]]&gt;2000,"Medium Category","Low Category"))</f>
        <v>Low Category</v>
      </c>
      <c r="G7106" s="2">
        <v>0.46</v>
      </c>
      <c r="H7106" s="24">
        <f t="shared" ref="H7106:H7169" si="222">E7106*G7106</f>
        <v>601.93299999999999</v>
      </c>
      <c r="I7106" s="2">
        <f t="shared" ref="I7106:I7169" si="223">E7106-H7106</f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63" t="str">
        <f>IF(AND(DmartSalesData[[#This Row],[sales]]&gt;3000,DmartSalesData[[#This Row],[profit]]&gt;500),"Good","Not Good")</f>
        <v>Not Good</v>
      </c>
      <c r="R7106" s="73">
        <f>YEAR(DmartSalesData[[#This Row],[order_date]])</f>
        <v>2024</v>
      </c>
      <c r="S7106" s="73"/>
    </row>
    <row r="7107" spans="1:19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 t="str">
        <f>IF(DmartSalesData[[#This Row],[sales]]&gt;4000,"High Category",IF(DmartSalesData[[#This Row],[sales]]&gt;2000,"Medium Category","Low Category"))</f>
        <v>Low Category</v>
      </c>
      <c r="G7107" s="2">
        <v>0.08</v>
      </c>
      <c r="H7107" s="24">
        <f t="shared" si="222"/>
        <v>99.7</v>
      </c>
      <c r="I7107" s="2">
        <f t="shared" si="223"/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63" t="str">
        <f>IF(AND(DmartSalesData[[#This Row],[sales]]&gt;3000,DmartSalesData[[#This Row],[profit]]&gt;500),"Good","Not Good")</f>
        <v>Not Good</v>
      </c>
      <c r="R7107" s="73">
        <f>YEAR(DmartSalesData[[#This Row],[order_date]])</f>
        <v>2023</v>
      </c>
      <c r="S7107" s="73"/>
    </row>
    <row r="7108" spans="1:19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 t="str">
        <f>IF(DmartSalesData[[#This Row],[sales]]&gt;4000,"High Category",IF(DmartSalesData[[#This Row],[sales]]&gt;2000,"Medium Category","Low Category"))</f>
        <v>Low Category</v>
      </c>
      <c r="G7108" s="2">
        <v>0.02</v>
      </c>
      <c r="H7108" s="24">
        <f t="shared" si="222"/>
        <v>30.047800000000002</v>
      </c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63" t="str">
        <f>IF(AND(DmartSalesData[[#This Row],[sales]]&gt;3000,DmartSalesData[[#This Row],[profit]]&gt;500),"Good","Not Good")</f>
        <v>Not Good</v>
      </c>
      <c r="R7108" s="73">
        <f>YEAR(DmartSalesData[[#This Row],[order_date]])</f>
        <v>2024</v>
      </c>
      <c r="S7108" s="73"/>
    </row>
    <row r="7109" spans="1:19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 t="str">
        <f>IF(DmartSalesData[[#This Row],[sales]]&gt;4000,"High Category",IF(DmartSalesData[[#This Row],[sales]]&gt;2000,"Medium Category","Low Category"))</f>
        <v>Medium Category</v>
      </c>
      <c r="G7109" s="2">
        <v>0.13</v>
      </c>
      <c r="H7109" s="24">
        <f t="shared" si="222"/>
        <v>390.44069999999999</v>
      </c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63" t="str">
        <f>IF(AND(DmartSalesData[[#This Row],[sales]]&gt;3000,DmartSalesData[[#This Row],[profit]]&gt;500),"Good","Not Good")</f>
        <v>Not Good</v>
      </c>
      <c r="R7109" s="73">
        <f>YEAR(DmartSalesData[[#This Row],[order_date]])</f>
        <v>2023</v>
      </c>
      <c r="S7109" s="73"/>
    </row>
    <row r="7110" spans="1:19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 t="str">
        <f>IF(DmartSalesData[[#This Row],[sales]]&gt;4000,"High Category",IF(DmartSalesData[[#This Row],[sales]]&gt;2000,"Medium Category","Low Category"))</f>
        <v>Medium Category</v>
      </c>
      <c r="G7110" s="2">
        <v>0.09</v>
      </c>
      <c r="H7110" s="24">
        <f t="shared" si="222"/>
        <v>226.25009999999997</v>
      </c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63" t="str">
        <f>IF(AND(DmartSalesData[[#This Row],[sales]]&gt;3000,DmartSalesData[[#This Row],[profit]]&gt;500),"Good","Not Good")</f>
        <v>Not Good</v>
      </c>
      <c r="R7110" s="73">
        <f>YEAR(DmartSalesData[[#This Row],[order_date]])</f>
        <v>2023</v>
      </c>
      <c r="S7110" s="73"/>
    </row>
    <row r="7111" spans="1:19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 t="str">
        <f>IF(DmartSalesData[[#This Row],[sales]]&gt;4000,"High Category",IF(DmartSalesData[[#This Row],[sales]]&gt;2000,"Medium Category","Low Category"))</f>
        <v>High Category</v>
      </c>
      <c r="G7111" s="2">
        <v>0.4</v>
      </c>
      <c r="H7111" s="24">
        <f t="shared" si="222"/>
        <v>1689.6080000000002</v>
      </c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63" t="str">
        <f>IF(AND(DmartSalesData[[#This Row],[sales]]&gt;3000,DmartSalesData[[#This Row],[profit]]&gt;500),"Good","Not Good")</f>
        <v>Good</v>
      </c>
      <c r="R7111" s="73">
        <f>YEAR(DmartSalesData[[#This Row],[order_date]])</f>
        <v>2023</v>
      </c>
      <c r="S7111" s="73"/>
    </row>
    <row r="7112" spans="1:19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 t="str">
        <f>IF(DmartSalesData[[#This Row],[sales]]&gt;4000,"High Category",IF(DmartSalesData[[#This Row],[sales]]&gt;2000,"Medium Category","Low Category"))</f>
        <v>Medium Category</v>
      </c>
      <c r="G7112" s="2">
        <v>0.14000000000000001</v>
      </c>
      <c r="H7112" s="24">
        <f t="shared" si="222"/>
        <v>492.78180000000003</v>
      </c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63" t="str">
        <f>IF(AND(DmartSalesData[[#This Row],[sales]]&gt;3000,DmartSalesData[[#This Row],[profit]]&gt;500),"Good","Not Good")</f>
        <v>Good</v>
      </c>
      <c r="R7112" s="73">
        <f>YEAR(DmartSalesData[[#This Row],[order_date]])</f>
        <v>2024</v>
      </c>
      <c r="S7112" s="73"/>
    </row>
    <row r="7113" spans="1:19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 t="str">
        <f>IF(DmartSalesData[[#This Row],[sales]]&gt;4000,"High Category",IF(DmartSalesData[[#This Row],[sales]]&gt;2000,"Medium Category","Low Category"))</f>
        <v>Medium Category</v>
      </c>
      <c r="G7113" s="2">
        <v>0.12</v>
      </c>
      <c r="H7113" s="24">
        <f t="shared" si="222"/>
        <v>404.09159999999997</v>
      </c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63" t="str">
        <f>IF(AND(DmartSalesData[[#This Row],[sales]]&gt;3000,DmartSalesData[[#This Row],[profit]]&gt;500),"Good","Not Good")</f>
        <v>Good</v>
      </c>
      <c r="R7113" s="73">
        <f>YEAR(DmartSalesData[[#This Row],[order_date]])</f>
        <v>2023</v>
      </c>
      <c r="S7113" s="73"/>
    </row>
    <row r="7114" spans="1:19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 t="str">
        <f>IF(DmartSalesData[[#This Row],[sales]]&gt;4000,"High Category",IF(DmartSalesData[[#This Row],[sales]]&gt;2000,"Medium Category","Low Category"))</f>
        <v>Low Category</v>
      </c>
      <c r="G7114" s="2">
        <v>0.5</v>
      </c>
      <c r="H7114" s="24">
        <f t="shared" si="222"/>
        <v>428.89499999999998</v>
      </c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63" t="str">
        <f>IF(AND(DmartSalesData[[#This Row],[sales]]&gt;3000,DmartSalesData[[#This Row],[profit]]&gt;500),"Good","Not Good")</f>
        <v>Not Good</v>
      </c>
      <c r="R7114" s="73">
        <f>YEAR(DmartSalesData[[#This Row],[order_date]])</f>
        <v>2023</v>
      </c>
      <c r="S7114" s="73"/>
    </row>
    <row r="7115" spans="1:19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 t="str">
        <f>IF(DmartSalesData[[#This Row],[sales]]&gt;4000,"High Category",IF(DmartSalesData[[#This Row],[sales]]&gt;2000,"Medium Category","Low Category"))</f>
        <v>Low Category</v>
      </c>
      <c r="G7115" s="2">
        <v>0.08</v>
      </c>
      <c r="H7115" s="24">
        <f t="shared" si="222"/>
        <v>29.6496</v>
      </c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63" t="str">
        <f>IF(AND(DmartSalesData[[#This Row],[sales]]&gt;3000,DmartSalesData[[#This Row],[profit]]&gt;500),"Good","Not Good")</f>
        <v>Not Good</v>
      </c>
      <c r="R7115" s="73">
        <f>YEAR(DmartSalesData[[#This Row],[order_date]])</f>
        <v>2024</v>
      </c>
      <c r="S7115" s="73"/>
    </row>
    <row r="7116" spans="1:19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 t="str">
        <f>IF(DmartSalesData[[#This Row],[sales]]&gt;4000,"High Category",IF(DmartSalesData[[#This Row],[sales]]&gt;2000,"Medium Category","Low Category"))</f>
        <v>Medium Category</v>
      </c>
      <c r="G7116" s="2">
        <v>0.04</v>
      </c>
      <c r="H7116" s="24">
        <f t="shared" si="222"/>
        <v>103.95959999999999</v>
      </c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63" t="str">
        <f>IF(AND(DmartSalesData[[#This Row],[sales]]&gt;3000,DmartSalesData[[#This Row],[profit]]&gt;500),"Good","Not Good")</f>
        <v>Not Good</v>
      </c>
      <c r="R7116" s="73">
        <f>YEAR(DmartSalesData[[#This Row],[order_date]])</f>
        <v>2023</v>
      </c>
      <c r="S7116" s="73"/>
    </row>
    <row r="7117" spans="1:19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 t="str">
        <f>IF(DmartSalesData[[#This Row],[sales]]&gt;4000,"High Category",IF(DmartSalesData[[#This Row],[sales]]&gt;2000,"Medium Category","Low Category"))</f>
        <v>Low Category</v>
      </c>
      <c r="G7117" s="2">
        <v>0.15</v>
      </c>
      <c r="H7117" s="24">
        <f t="shared" si="222"/>
        <v>67.656000000000006</v>
      </c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63" t="str">
        <f>IF(AND(DmartSalesData[[#This Row],[sales]]&gt;3000,DmartSalesData[[#This Row],[profit]]&gt;500),"Good","Not Good")</f>
        <v>Not Good</v>
      </c>
      <c r="R7117" s="73">
        <f>YEAR(DmartSalesData[[#This Row],[order_date]])</f>
        <v>2023</v>
      </c>
      <c r="S7117" s="73"/>
    </row>
    <row r="7118" spans="1:19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 t="str">
        <f>IF(DmartSalesData[[#This Row],[sales]]&gt;4000,"High Category",IF(DmartSalesData[[#This Row],[sales]]&gt;2000,"Medium Category","Low Category"))</f>
        <v>Low Category</v>
      </c>
      <c r="G7118" s="2">
        <v>0.2</v>
      </c>
      <c r="H7118" s="24">
        <f t="shared" si="222"/>
        <v>376.73800000000006</v>
      </c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63" t="str">
        <f>IF(AND(DmartSalesData[[#This Row],[sales]]&gt;3000,DmartSalesData[[#This Row],[profit]]&gt;500),"Good","Not Good")</f>
        <v>Not Good</v>
      </c>
      <c r="R7118" s="73">
        <f>YEAR(DmartSalesData[[#This Row],[order_date]])</f>
        <v>2024</v>
      </c>
      <c r="S7118" s="73"/>
    </row>
    <row r="7119" spans="1:19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 t="str">
        <f>IF(DmartSalesData[[#This Row],[sales]]&gt;4000,"High Category",IF(DmartSalesData[[#This Row],[sales]]&gt;2000,"Medium Category","Low Category"))</f>
        <v>Low Category</v>
      </c>
      <c r="G7119" s="2">
        <v>0.38</v>
      </c>
      <c r="H7119" s="24">
        <f t="shared" si="222"/>
        <v>86.620999999999995</v>
      </c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63" t="str">
        <f>IF(AND(DmartSalesData[[#This Row],[sales]]&gt;3000,DmartSalesData[[#This Row],[profit]]&gt;500),"Good","Not Good")</f>
        <v>Not Good</v>
      </c>
      <c r="R7119" s="73">
        <f>YEAR(DmartSalesData[[#This Row],[order_date]])</f>
        <v>2024</v>
      </c>
      <c r="S7119" s="73"/>
    </row>
    <row r="7120" spans="1:19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 t="str">
        <f>IF(DmartSalesData[[#This Row],[sales]]&gt;4000,"High Category",IF(DmartSalesData[[#This Row],[sales]]&gt;2000,"Medium Category","Low Category"))</f>
        <v>Low Category</v>
      </c>
      <c r="G7120" s="2">
        <v>0.48</v>
      </c>
      <c r="H7120" s="24">
        <f t="shared" si="222"/>
        <v>463.8528</v>
      </c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63" t="str">
        <f>IF(AND(DmartSalesData[[#This Row],[sales]]&gt;3000,DmartSalesData[[#This Row],[profit]]&gt;500),"Good","Not Good")</f>
        <v>Not Good</v>
      </c>
      <c r="R7120" s="73">
        <f>YEAR(DmartSalesData[[#This Row],[order_date]])</f>
        <v>2024</v>
      </c>
      <c r="S7120" s="73"/>
    </row>
    <row r="7121" spans="1:19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 t="str">
        <f>IF(DmartSalesData[[#This Row],[sales]]&gt;4000,"High Category",IF(DmartSalesData[[#This Row],[sales]]&gt;2000,"Medium Category","Low Category"))</f>
        <v>Low Category</v>
      </c>
      <c r="G7121" s="2">
        <v>0.38</v>
      </c>
      <c r="H7121" s="24">
        <f t="shared" si="222"/>
        <v>243.50399999999999</v>
      </c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63" t="str">
        <f>IF(AND(DmartSalesData[[#This Row],[sales]]&gt;3000,DmartSalesData[[#This Row],[profit]]&gt;500),"Good","Not Good")</f>
        <v>Not Good</v>
      </c>
      <c r="R7121" s="73">
        <f>YEAR(DmartSalesData[[#This Row],[order_date]])</f>
        <v>2023</v>
      </c>
      <c r="S7121" s="73"/>
    </row>
    <row r="7122" spans="1:19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 t="str">
        <f>IF(DmartSalesData[[#This Row],[sales]]&gt;4000,"High Category",IF(DmartSalesData[[#This Row],[sales]]&gt;2000,"Medium Category","Low Category"))</f>
        <v>High Category</v>
      </c>
      <c r="G7122" s="2">
        <v>0.36</v>
      </c>
      <c r="H7122" s="24">
        <f t="shared" si="222"/>
        <v>1448.9387999999999</v>
      </c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63" t="str">
        <f>IF(AND(DmartSalesData[[#This Row],[sales]]&gt;3000,DmartSalesData[[#This Row],[profit]]&gt;500),"Good","Not Good")</f>
        <v>Not Good</v>
      </c>
      <c r="R7122" s="73">
        <f>YEAR(DmartSalesData[[#This Row],[order_date]])</f>
        <v>2023</v>
      </c>
      <c r="S7122" s="73"/>
    </row>
    <row r="7123" spans="1:19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 t="str">
        <f>IF(DmartSalesData[[#This Row],[sales]]&gt;4000,"High Category",IF(DmartSalesData[[#This Row],[sales]]&gt;2000,"Medium Category","Low Category"))</f>
        <v>Low Category</v>
      </c>
      <c r="G7123" s="2">
        <v>0.5</v>
      </c>
      <c r="H7123" s="24">
        <f t="shared" si="222"/>
        <v>898.01</v>
      </c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63" t="str">
        <f>IF(AND(DmartSalesData[[#This Row],[sales]]&gt;3000,DmartSalesData[[#This Row],[profit]]&gt;500),"Good","Not Good")</f>
        <v>Not Good</v>
      </c>
      <c r="R7123" s="73">
        <f>YEAR(DmartSalesData[[#This Row],[order_date]])</f>
        <v>2023</v>
      </c>
      <c r="S7123" s="73"/>
    </row>
    <row r="7124" spans="1:19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 t="str">
        <f>IF(DmartSalesData[[#This Row],[sales]]&gt;4000,"High Category",IF(DmartSalesData[[#This Row],[sales]]&gt;2000,"Medium Category","Low Category"))</f>
        <v>Low Category</v>
      </c>
      <c r="G7124" s="2">
        <v>0.38</v>
      </c>
      <c r="H7124" s="24">
        <f t="shared" si="222"/>
        <v>184.81300000000002</v>
      </c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63" t="str">
        <f>IF(AND(DmartSalesData[[#This Row],[sales]]&gt;3000,DmartSalesData[[#This Row],[profit]]&gt;500),"Good","Not Good")</f>
        <v>Not Good</v>
      </c>
      <c r="R7124" s="73">
        <f>YEAR(DmartSalesData[[#This Row],[order_date]])</f>
        <v>2024</v>
      </c>
      <c r="S7124" s="73"/>
    </row>
    <row r="7125" spans="1:19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 t="str">
        <f>IF(DmartSalesData[[#This Row],[sales]]&gt;4000,"High Category",IF(DmartSalesData[[#This Row],[sales]]&gt;2000,"Medium Category","Low Category"))</f>
        <v>Low Category</v>
      </c>
      <c r="G7125" s="2">
        <v>7.0000000000000007E-2</v>
      </c>
      <c r="H7125" s="24">
        <f t="shared" si="222"/>
        <v>98.0595</v>
      </c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63" t="str">
        <f>IF(AND(DmartSalesData[[#This Row],[sales]]&gt;3000,DmartSalesData[[#This Row],[profit]]&gt;500),"Good","Not Good")</f>
        <v>Not Good</v>
      </c>
      <c r="R7125" s="73">
        <f>YEAR(DmartSalesData[[#This Row],[order_date]])</f>
        <v>2024</v>
      </c>
      <c r="S7125" s="73"/>
    </row>
    <row r="7126" spans="1:19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 t="str">
        <f>IF(DmartSalesData[[#This Row],[sales]]&gt;4000,"High Category",IF(DmartSalesData[[#This Row],[sales]]&gt;2000,"Medium Category","Low Category"))</f>
        <v>Medium Category</v>
      </c>
      <c r="G7126" s="2">
        <v>0.23</v>
      </c>
      <c r="H7126" s="24">
        <f t="shared" si="222"/>
        <v>792.52480000000014</v>
      </c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63" t="str">
        <f>IF(AND(DmartSalesData[[#This Row],[sales]]&gt;3000,DmartSalesData[[#This Row],[profit]]&gt;500),"Good","Not Good")</f>
        <v>Good</v>
      </c>
      <c r="R7126" s="73">
        <f>YEAR(DmartSalesData[[#This Row],[order_date]])</f>
        <v>2024</v>
      </c>
      <c r="S7126" s="73"/>
    </row>
    <row r="7127" spans="1:19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 t="str">
        <f>IF(DmartSalesData[[#This Row],[sales]]&gt;4000,"High Category",IF(DmartSalesData[[#This Row],[sales]]&gt;2000,"Medium Category","Low Category"))</f>
        <v>Medium Category</v>
      </c>
      <c r="G7127" s="2">
        <v>0.25</v>
      </c>
      <c r="H7127" s="24">
        <f t="shared" si="222"/>
        <v>938.40250000000003</v>
      </c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63" t="str">
        <f>IF(AND(DmartSalesData[[#This Row],[sales]]&gt;3000,DmartSalesData[[#This Row],[profit]]&gt;500),"Good","Not Good")</f>
        <v>Good</v>
      </c>
      <c r="R7127" s="73">
        <f>YEAR(DmartSalesData[[#This Row],[order_date]])</f>
        <v>2024</v>
      </c>
      <c r="S7127" s="73"/>
    </row>
    <row r="7128" spans="1:19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 t="str">
        <f>IF(DmartSalesData[[#This Row],[sales]]&gt;4000,"High Category",IF(DmartSalesData[[#This Row],[sales]]&gt;2000,"Medium Category","Low Category"))</f>
        <v>Low Category</v>
      </c>
      <c r="G7128" s="2">
        <v>0.15</v>
      </c>
      <c r="H7128" s="24">
        <f t="shared" si="222"/>
        <v>103.101</v>
      </c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63" t="str">
        <f>IF(AND(DmartSalesData[[#This Row],[sales]]&gt;3000,DmartSalesData[[#This Row],[profit]]&gt;500),"Good","Not Good")</f>
        <v>Not Good</v>
      </c>
      <c r="R7128" s="73">
        <f>YEAR(DmartSalesData[[#This Row],[order_date]])</f>
        <v>2024</v>
      </c>
      <c r="S7128" s="73"/>
    </row>
    <row r="7129" spans="1:19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 t="str">
        <f>IF(DmartSalesData[[#This Row],[sales]]&gt;4000,"High Category",IF(DmartSalesData[[#This Row],[sales]]&gt;2000,"Medium Category","Low Category"))</f>
        <v>Medium Category</v>
      </c>
      <c r="G7129" s="2">
        <v>0.08</v>
      </c>
      <c r="H7129" s="24">
        <f t="shared" si="222"/>
        <v>313.19839999999999</v>
      </c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63" t="str">
        <f>IF(AND(DmartSalesData[[#This Row],[sales]]&gt;3000,DmartSalesData[[#This Row],[profit]]&gt;500),"Good","Not Good")</f>
        <v>Good</v>
      </c>
      <c r="R7129" s="73">
        <f>YEAR(DmartSalesData[[#This Row],[order_date]])</f>
        <v>2023</v>
      </c>
      <c r="S7129" s="73"/>
    </row>
    <row r="7130" spans="1:19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 t="str">
        <f>IF(DmartSalesData[[#This Row],[sales]]&gt;4000,"High Category",IF(DmartSalesData[[#This Row],[sales]]&gt;2000,"Medium Category","Low Category"))</f>
        <v>Low Category</v>
      </c>
      <c r="G7130" s="2">
        <v>0.36</v>
      </c>
      <c r="H7130" s="24">
        <f t="shared" si="222"/>
        <v>689.66639999999995</v>
      </c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63" t="str">
        <f>IF(AND(DmartSalesData[[#This Row],[sales]]&gt;3000,DmartSalesData[[#This Row],[profit]]&gt;500),"Good","Not Good")</f>
        <v>Not Good</v>
      </c>
      <c r="R7130" s="73">
        <f>YEAR(DmartSalesData[[#This Row],[order_date]])</f>
        <v>2023</v>
      </c>
      <c r="S7130" s="73"/>
    </row>
    <row r="7131" spans="1:19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 t="str">
        <f>IF(DmartSalesData[[#This Row],[sales]]&gt;4000,"High Category",IF(DmartSalesData[[#This Row],[sales]]&gt;2000,"Medium Category","Low Category"))</f>
        <v>Medium Category</v>
      </c>
      <c r="G7131" s="2">
        <v>0.14000000000000001</v>
      </c>
      <c r="H7131" s="24">
        <f t="shared" si="222"/>
        <v>480.05720000000002</v>
      </c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63" t="str">
        <f>IF(AND(DmartSalesData[[#This Row],[sales]]&gt;3000,DmartSalesData[[#This Row],[profit]]&gt;500),"Good","Not Good")</f>
        <v>Good</v>
      </c>
      <c r="R7131" s="73">
        <f>YEAR(DmartSalesData[[#This Row],[order_date]])</f>
        <v>2023</v>
      </c>
      <c r="S7131" s="73"/>
    </row>
    <row r="7132" spans="1:19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 t="str">
        <f>IF(DmartSalesData[[#This Row],[sales]]&gt;4000,"High Category",IF(DmartSalesData[[#This Row],[sales]]&gt;2000,"Medium Category","Low Category"))</f>
        <v>Medium Category</v>
      </c>
      <c r="G7132" s="2">
        <v>0.31</v>
      </c>
      <c r="H7132" s="24">
        <f t="shared" si="222"/>
        <v>1051.0209</v>
      </c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63" t="str">
        <f>IF(AND(DmartSalesData[[#This Row],[sales]]&gt;3000,DmartSalesData[[#This Row],[profit]]&gt;500),"Good","Not Good")</f>
        <v>Not Good</v>
      </c>
      <c r="R7132" s="73">
        <f>YEAR(DmartSalesData[[#This Row],[order_date]])</f>
        <v>2023</v>
      </c>
      <c r="S7132" s="73"/>
    </row>
    <row r="7133" spans="1:19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 t="str">
        <f>IF(DmartSalesData[[#This Row],[sales]]&gt;4000,"High Category",IF(DmartSalesData[[#This Row],[sales]]&gt;2000,"Medium Category","Low Category"))</f>
        <v>Medium Category</v>
      </c>
      <c r="G7133" s="2">
        <v>0.16</v>
      </c>
      <c r="H7133" s="24">
        <f t="shared" si="222"/>
        <v>638.17600000000004</v>
      </c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63" t="str">
        <f>IF(AND(DmartSalesData[[#This Row],[sales]]&gt;3000,DmartSalesData[[#This Row],[profit]]&gt;500),"Good","Not Good")</f>
        <v>Good</v>
      </c>
      <c r="R7133" s="73">
        <f>YEAR(DmartSalesData[[#This Row],[order_date]])</f>
        <v>2024</v>
      </c>
      <c r="S7133" s="73"/>
    </row>
    <row r="7134" spans="1:19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 t="str">
        <f>IF(DmartSalesData[[#This Row],[sales]]&gt;4000,"High Category",IF(DmartSalesData[[#This Row],[sales]]&gt;2000,"Medium Category","Low Category"))</f>
        <v>Medium Category</v>
      </c>
      <c r="G7134" s="2">
        <v>0.25</v>
      </c>
      <c r="H7134" s="24">
        <f t="shared" si="222"/>
        <v>879.05</v>
      </c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63" t="str">
        <f>IF(AND(DmartSalesData[[#This Row],[sales]]&gt;3000,DmartSalesData[[#This Row],[profit]]&gt;500),"Good","Not Good")</f>
        <v>Good</v>
      </c>
      <c r="R7134" s="73">
        <f>YEAR(DmartSalesData[[#This Row],[order_date]])</f>
        <v>2024</v>
      </c>
      <c r="S7134" s="73"/>
    </row>
    <row r="7135" spans="1:19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 t="str">
        <f>IF(DmartSalesData[[#This Row],[sales]]&gt;4000,"High Category",IF(DmartSalesData[[#This Row],[sales]]&gt;2000,"Medium Category","Low Category"))</f>
        <v>Low Category</v>
      </c>
      <c r="G7135" s="2">
        <v>0.17</v>
      </c>
      <c r="H7135" s="24">
        <f t="shared" si="222"/>
        <v>49.3765</v>
      </c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63" t="str">
        <f>IF(AND(DmartSalesData[[#This Row],[sales]]&gt;3000,DmartSalesData[[#This Row],[profit]]&gt;500),"Good","Not Good")</f>
        <v>Not Good</v>
      </c>
      <c r="R7135" s="73">
        <f>YEAR(DmartSalesData[[#This Row],[order_date]])</f>
        <v>2023</v>
      </c>
      <c r="S7135" s="73"/>
    </row>
    <row r="7136" spans="1:19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 t="str">
        <f>IF(DmartSalesData[[#This Row],[sales]]&gt;4000,"High Category",IF(DmartSalesData[[#This Row],[sales]]&gt;2000,"Medium Category","Low Category"))</f>
        <v>Medium Category</v>
      </c>
      <c r="G7136" s="2">
        <v>0.21</v>
      </c>
      <c r="H7136" s="24">
        <f t="shared" si="222"/>
        <v>555.54660000000001</v>
      </c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63" t="str">
        <f>IF(AND(DmartSalesData[[#This Row],[sales]]&gt;3000,DmartSalesData[[#This Row],[profit]]&gt;500),"Good","Not Good")</f>
        <v>Not Good</v>
      </c>
      <c r="R7136" s="73">
        <f>YEAR(DmartSalesData[[#This Row],[order_date]])</f>
        <v>2024</v>
      </c>
      <c r="S7136" s="73"/>
    </row>
    <row r="7137" spans="1:19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 t="str">
        <f>IF(DmartSalesData[[#This Row],[sales]]&gt;4000,"High Category",IF(DmartSalesData[[#This Row],[sales]]&gt;2000,"Medium Category","Low Category"))</f>
        <v>Low Category</v>
      </c>
      <c r="G7137" s="2">
        <v>0.37</v>
      </c>
      <c r="H7137" s="24">
        <f t="shared" si="222"/>
        <v>338.28729999999996</v>
      </c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63" t="str">
        <f>IF(AND(DmartSalesData[[#This Row],[sales]]&gt;3000,DmartSalesData[[#This Row],[profit]]&gt;500),"Good","Not Good")</f>
        <v>Not Good</v>
      </c>
      <c r="R7137" s="73">
        <f>YEAR(DmartSalesData[[#This Row],[order_date]])</f>
        <v>2024</v>
      </c>
      <c r="S7137" s="73"/>
    </row>
    <row r="7138" spans="1:19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 t="str">
        <f>IF(DmartSalesData[[#This Row],[sales]]&gt;4000,"High Category",IF(DmartSalesData[[#This Row],[sales]]&gt;2000,"Medium Category","Low Category"))</f>
        <v>High Category</v>
      </c>
      <c r="G7138" s="2">
        <v>0.44</v>
      </c>
      <c r="H7138" s="24">
        <f t="shared" si="222"/>
        <v>2135.2451999999998</v>
      </c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63" t="str">
        <f>IF(AND(DmartSalesData[[#This Row],[sales]]&gt;3000,DmartSalesData[[#This Row],[profit]]&gt;500),"Good","Not Good")</f>
        <v>Not Good</v>
      </c>
      <c r="R7138" s="73">
        <f>YEAR(DmartSalesData[[#This Row],[order_date]])</f>
        <v>2024</v>
      </c>
      <c r="S7138" s="73"/>
    </row>
    <row r="7139" spans="1:19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 t="str">
        <f>IF(DmartSalesData[[#This Row],[sales]]&gt;4000,"High Category",IF(DmartSalesData[[#This Row],[sales]]&gt;2000,"Medium Category","Low Category"))</f>
        <v>Low Category</v>
      </c>
      <c r="G7139" s="2">
        <v>0.25</v>
      </c>
      <c r="H7139" s="24">
        <f t="shared" si="222"/>
        <v>338.39749999999998</v>
      </c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63" t="str">
        <f>IF(AND(DmartSalesData[[#This Row],[sales]]&gt;3000,DmartSalesData[[#This Row],[profit]]&gt;500),"Good","Not Good")</f>
        <v>Not Good</v>
      </c>
      <c r="R7139" s="73">
        <f>YEAR(DmartSalesData[[#This Row],[order_date]])</f>
        <v>2023</v>
      </c>
      <c r="S7139" s="73"/>
    </row>
    <row r="7140" spans="1:19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 t="str">
        <f>IF(DmartSalesData[[#This Row],[sales]]&gt;4000,"High Category",IF(DmartSalesData[[#This Row],[sales]]&gt;2000,"Medium Category","Low Category"))</f>
        <v>Medium Category</v>
      </c>
      <c r="G7140" s="2">
        <v>0.31</v>
      </c>
      <c r="H7140" s="24">
        <f t="shared" si="222"/>
        <v>669.14430000000004</v>
      </c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63" t="str">
        <f>IF(AND(DmartSalesData[[#This Row],[sales]]&gt;3000,DmartSalesData[[#This Row],[profit]]&gt;500),"Good","Not Good")</f>
        <v>Not Good</v>
      </c>
      <c r="R7140" s="73">
        <f>YEAR(DmartSalesData[[#This Row],[order_date]])</f>
        <v>2024</v>
      </c>
      <c r="S7140" s="73"/>
    </row>
    <row r="7141" spans="1:19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 t="str">
        <f>IF(DmartSalesData[[#This Row],[sales]]&gt;4000,"High Category",IF(DmartSalesData[[#This Row],[sales]]&gt;2000,"Medium Category","Low Category"))</f>
        <v>Low Category</v>
      </c>
      <c r="G7141" s="2">
        <v>0.43</v>
      </c>
      <c r="H7141" s="24">
        <f t="shared" si="222"/>
        <v>457.45119999999997</v>
      </c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63" t="str">
        <f>IF(AND(DmartSalesData[[#This Row],[sales]]&gt;3000,DmartSalesData[[#This Row],[profit]]&gt;500),"Good","Not Good")</f>
        <v>Not Good</v>
      </c>
      <c r="R7141" s="73">
        <f>YEAR(DmartSalesData[[#This Row],[order_date]])</f>
        <v>2023</v>
      </c>
      <c r="S7141" s="73"/>
    </row>
    <row r="7142" spans="1:19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 t="str">
        <f>IF(DmartSalesData[[#This Row],[sales]]&gt;4000,"High Category",IF(DmartSalesData[[#This Row],[sales]]&gt;2000,"Medium Category","Low Category"))</f>
        <v>Low Category</v>
      </c>
      <c r="G7142" s="2">
        <v>7.0000000000000007E-2</v>
      </c>
      <c r="H7142" s="24">
        <f t="shared" si="222"/>
        <v>53.164300000000004</v>
      </c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63" t="str">
        <f>IF(AND(DmartSalesData[[#This Row],[sales]]&gt;3000,DmartSalesData[[#This Row],[profit]]&gt;500),"Good","Not Good")</f>
        <v>Not Good</v>
      </c>
      <c r="R7142" s="73">
        <f>YEAR(DmartSalesData[[#This Row],[order_date]])</f>
        <v>2024</v>
      </c>
      <c r="S7142" s="73"/>
    </row>
    <row r="7143" spans="1:19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 t="str">
        <f>IF(DmartSalesData[[#This Row],[sales]]&gt;4000,"High Category",IF(DmartSalesData[[#This Row],[sales]]&gt;2000,"Medium Category","Low Category"))</f>
        <v>Medium Category</v>
      </c>
      <c r="G7143" s="2">
        <v>0.08</v>
      </c>
      <c r="H7143" s="24">
        <f t="shared" si="222"/>
        <v>243.56479999999999</v>
      </c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63" t="str">
        <f>IF(AND(DmartSalesData[[#This Row],[sales]]&gt;3000,DmartSalesData[[#This Row],[profit]]&gt;500),"Good","Not Good")</f>
        <v>Good</v>
      </c>
      <c r="R7143" s="73">
        <f>YEAR(DmartSalesData[[#This Row],[order_date]])</f>
        <v>2023</v>
      </c>
      <c r="S7143" s="73"/>
    </row>
    <row r="7144" spans="1:19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 t="str">
        <f>IF(DmartSalesData[[#This Row],[sales]]&gt;4000,"High Category",IF(DmartSalesData[[#This Row],[sales]]&gt;2000,"Medium Category","Low Category"))</f>
        <v>Medium Category</v>
      </c>
      <c r="G7144" s="2">
        <v>0.18</v>
      </c>
      <c r="H7144" s="24">
        <f t="shared" si="222"/>
        <v>452.98439999999999</v>
      </c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63" t="str">
        <f>IF(AND(DmartSalesData[[#This Row],[sales]]&gt;3000,DmartSalesData[[#This Row],[profit]]&gt;500),"Good","Not Good")</f>
        <v>Not Good</v>
      </c>
      <c r="R7144" s="73">
        <f>YEAR(DmartSalesData[[#This Row],[order_date]])</f>
        <v>2024</v>
      </c>
      <c r="S7144" s="73"/>
    </row>
    <row r="7145" spans="1:19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 t="str">
        <f>IF(DmartSalesData[[#This Row],[sales]]&gt;4000,"High Category",IF(DmartSalesData[[#This Row],[sales]]&gt;2000,"Medium Category","Low Category"))</f>
        <v>Low Category</v>
      </c>
      <c r="G7145" s="2">
        <v>0.15</v>
      </c>
      <c r="H7145" s="24">
        <f t="shared" si="222"/>
        <v>290.37449999999995</v>
      </c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63" t="str">
        <f>IF(AND(DmartSalesData[[#This Row],[sales]]&gt;3000,DmartSalesData[[#This Row],[profit]]&gt;500),"Good","Not Good")</f>
        <v>Not Good</v>
      </c>
      <c r="R7145" s="73">
        <f>YEAR(DmartSalesData[[#This Row],[order_date]])</f>
        <v>2023</v>
      </c>
      <c r="S7145" s="73"/>
    </row>
    <row r="7146" spans="1:19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 t="str">
        <f>IF(DmartSalesData[[#This Row],[sales]]&gt;4000,"High Category",IF(DmartSalesData[[#This Row],[sales]]&gt;2000,"Medium Category","Low Category"))</f>
        <v>Low Category</v>
      </c>
      <c r="G7146" s="2">
        <v>0.49</v>
      </c>
      <c r="H7146" s="24">
        <f t="shared" si="222"/>
        <v>254.08949999999999</v>
      </c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63" t="str">
        <f>IF(AND(DmartSalesData[[#This Row],[sales]]&gt;3000,DmartSalesData[[#This Row],[profit]]&gt;500),"Good","Not Good")</f>
        <v>Not Good</v>
      </c>
      <c r="R7146" s="73">
        <f>YEAR(DmartSalesData[[#This Row],[order_date]])</f>
        <v>2024</v>
      </c>
      <c r="S7146" s="73"/>
    </row>
    <row r="7147" spans="1:19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 t="str">
        <f>IF(DmartSalesData[[#This Row],[sales]]&gt;4000,"High Category",IF(DmartSalesData[[#This Row],[sales]]&gt;2000,"Medium Category","Low Category"))</f>
        <v>Medium Category</v>
      </c>
      <c r="G7147" s="2">
        <v>0.28000000000000003</v>
      </c>
      <c r="H7147" s="24">
        <f t="shared" si="222"/>
        <v>1037.7360000000001</v>
      </c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63" t="str">
        <f>IF(AND(DmartSalesData[[#This Row],[sales]]&gt;3000,DmartSalesData[[#This Row],[profit]]&gt;500),"Good","Not Good")</f>
        <v>Good</v>
      </c>
      <c r="R7147" s="73">
        <f>YEAR(DmartSalesData[[#This Row],[order_date]])</f>
        <v>2023</v>
      </c>
      <c r="S7147" s="73"/>
    </row>
    <row r="7148" spans="1:19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 t="str">
        <f>IF(DmartSalesData[[#This Row],[sales]]&gt;4000,"High Category",IF(DmartSalesData[[#This Row],[sales]]&gt;2000,"Medium Category","Low Category"))</f>
        <v>Low Category</v>
      </c>
      <c r="G7148" s="2">
        <v>0.26</v>
      </c>
      <c r="H7148" s="24">
        <f t="shared" si="222"/>
        <v>33.461999999999996</v>
      </c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63" t="str">
        <f>IF(AND(DmartSalesData[[#This Row],[sales]]&gt;3000,DmartSalesData[[#This Row],[profit]]&gt;500),"Good","Not Good")</f>
        <v>Not Good</v>
      </c>
      <c r="R7148" s="73">
        <f>YEAR(DmartSalesData[[#This Row],[order_date]])</f>
        <v>2024</v>
      </c>
      <c r="S7148" s="73"/>
    </row>
    <row r="7149" spans="1:19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 t="str">
        <f>IF(DmartSalesData[[#This Row],[sales]]&gt;4000,"High Category",IF(DmartSalesData[[#This Row],[sales]]&gt;2000,"Medium Category","Low Category"))</f>
        <v>Medium Category</v>
      </c>
      <c r="G7149" s="2">
        <v>0.28999999999999998</v>
      </c>
      <c r="H7149" s="24">
        <f t="shared" si="222"/>
        <v>679.33659999999998</v>
      </c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63" t="str">
        <f>IF(AND(DmartSalesData[[#This Row],[sales]]&gt;3000,DmartSalesData[[#This Row],[profit]]&gt;500),"Good","Not Good")</f>
        <v>Not Good</v>
      </c>
      <c r="R7149" s="73">
        <f>YEAR(DmartSalesData[[#This Row],[order_date]])</f>
        <v>2023</v>
      </c>
      <c r="S7149" s="73"/>
    </row>
    <row r="7150" spans="1:19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 t="str">
        <f>IF(DmartSalesData[[#This Row],[sales]]&gt;4000,"High Category",IF(DmartSalesData[[#This Row],[sales]]&gt;2000,"Medium Category","Low Category"))</f>
        <v>Medium Category</v>
      </c>
      <c r="G7150" s="2">
        <v>0.44</v>
      </c>
      <c r="H7150" s="24">
        <f t="shared" si="222"/>
        <v>1407.8240000000001</v>
      </c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63" t="str">
        <f>IF(AND(DmartSalesData[[#This Row],[sales]]&gt;3000,DmartSalesData[[#This Row],[profit]]&gt;500),"Good","Not Good")</f>
        <v>Good</v>
      </c>
      <c r="R7150" s="73">
        <f>YEAR(DmartSalesData[[#This Row],[order_date]])</f>
        <v>2023</v>
      </c>
      <c r="S7150" s="73"/>
    </row>
    <row r="7151" spans="1:19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 t="str">
        <f>IF(DmartSalesData[[#This Row],[sales]]&gt;4000,"High Category",IF(DmartSalesData[[#This Row],[sales]]&gt;2000,"Medium Category","Low Category"))</f>
        <v>Medium Category</v>
      </c>
      <c r="G7151" s="2">
        <v>0.12</v>
      </c>
      <c r="H7151" s="24">
        <f t="shared" si="222"/>
        <v>265.25759999999997</v>
      </c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63" t="str">
        <f>IF(AND(DmartSalesData[[#This Row],[sales]]&gt;3000,DmartSalesData[[#This Row],[profit]]&gt;500),"Good","Not Good")</f>
        <v>Not Good</v>
      </c>
      <c r="R7151" s="73">
        <f>YEAR(DmartSalesData[[#This Row],[order_date]])</f>
        <v>2023</v>
      </c>
      <c r="S7151" s="73"/>
    </row>
    <row r="7152" spans="1:19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 t="str">
        <f>IF(DmartSalesData[[#This Row],[sales]]&gt;4000,"High Category",IF(DmartSalesData[[#This Row],[sales]]&gt;2000,"Medium Category","Low Category"))</f>
        <v>Low Category</v>
      </c>
      <c r="G7152" s="2">
        <v>0.26</v>
      </c>
      <c r="H7152" s="24">
        <f t="shared" si="222"/>
        <v>186.78919999999999</v>
      </c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63" t="str">
        <f>IF(AND(DmartSalesData[[#This Row],[sales]]&gt;3000,DmartSalesData[[#This Row],[profit]]&gt;500),"Good","Not Good")</f>
        <v>Not Good</v>
      </c>
      <c r="R7152" s="73">
        <f>YEAR(DmartSalesData[[#This Row],[order_date]])</f>
        <v>2023</v>
      </c>
      <c r="S7152" s="73"/>
    </row>
    <row r="7153" spans="1:19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 t="str">
        <f>IF(DmartSalesData[[#This Row],[sales]]&gt;4000,"High Category",IF(DmartSalesData[[#This Row],[sales]]&gt;2000,"Medium Category","Low Category"))</f>
        <v>Medium Category</v>
      </c>
      <c r="G7153" s="2">
        <v>0.14000000000000001</v>
      </c>
      <c r="H7153" s="24">
        <f t="shared" si="222"/>
        <v>547.87880000000007</v>
      </c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63" t="str">
        <f>IF(AND(DmartSalesData[[#This Row],[sales]]&gt;3000,DmartSalesData[[#This Row],[profit]]&gt;500),"Good","Not Good")</f>
        <v>Good</v>
      </c>
      <c r="R7153" s="73">
        <f>YEAR(DmartSalesData[[#This Row],[order_date]])</f>
        <v>2023</v>
      </c>
      <c r="S7153" s="73"/>
    </row>
    <row r="7154" spans="1:19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 t="str">
        <f>IF(DmartSalesData[[#This Row],[sales]]&gt;4000,"High Category",IF(DmartSalesData[[#This Row],[sales]]&gt;2000,"Medium Category","Low Category"))</f>
        <v>Low Category</v>
      </c>
      <c r="G7154" s="2">
        <v>0.39</v>
      </c>
      <c r="H7154" s="24">
        <f t="shared" si="222"/>
        <v>658.05870000000004</v>
      </c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63" t="str">
        <f>IF(AND(DmartSalesData[[#This Row],[sales]]&gt;3000,DmartSalesData[[#This Row],[profit]]&gt;500),"Good","Not Good")</f>
        <v>Not Good</v>
      </c>
      <c r="R7154" s="73">
        <f>YEAR(DmartSalesData[[#This Row],[order_date]])</f>
        <v>2023</v>
      </c>
      <c r="S7154" s="73"/>
    </row>
    <row r="7155" spans="1:19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 t="str">
        <f>IF(DmartSalesData[[#This Row],[sales]]&gt;4000,"High Category",IF(DmartSalesData[[#This Row],[sales]]&gt;2000,"Medium Category","Low Category"))</f>
        <v>Low Category</v>
      </c>
      <c r="G7155" s="2">
        <v>0.39</v>
      </c>
      <c r="H7155" s="24">
        <f t="shared" si="222"/>
        <v>296.517</v>
      </c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63" t="str">
        <f>IF(AND(DmartSalesData[[#This Row],[sales]]&gt;3000,DmartSalesData[[#This Row],[profit]]&gt;500),"Good","Not Good")</f>
        <v>Not Good</v>
      </c>
      <c r="R7155" s="73">
        <f>YEAR(DmartSalesData[[#This Row],[order_date]])</f>
        <v>2024</v>
      </c>
      <c r="S7155" s="73"/>
    </row>
    <row r="7156" spans="1:19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 t="str">
        <f>IF(DmartSalesData[[#This Row],[sales]]&gt;4000,"High Category",IF(DmartSalesData[[#This Row],[sales]]&gt;2000,"Medium Category","Low Category"))</f>
        <v>Medium Category</v>
      </c>
      <c r="G7156" s="2">
        <v>0.48</v>
      </c>
      <c r="H7156" s="24">
        <f t="shared" si="222"/>
        <v>1342.2239999999999</v>
      </c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63" t="str">
        <f>IF(AND(DmartSalesData[[#This Row],[sales]]&gt;3000,DmartSalesData[[#This Row],[profit]]&gt;500),"Good","Not Good")</f>
        <v>Not Good</v>
      </c>
      <c r="R7156" s="73">
        <f>YEAR(DmartSalesData[[#This Row],[order_date]])</f>
        <v>2023</v>
      </c>
      <c r="S7156" s="73"/>
    </row>
    <row r="7157" spans="1:19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 t="str">
        <f>IF(DmartSalesData[[#This Row],[sales]]&gt;4000,"High Category",IF(DmartSalesData[[#This Row],[sales]]&gt;2000,"Medium Category","Low Category"))</f>
        <v>Low Category</v>
      </c>
      <c r="G7157" s="2">
        <v>0.22</v>
      </c>
      <c r="H7157" s="24">
        <f t="shared" si="222"/>
        <v>42.666800000000002</v>
      </c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63" t="str">
        <f>IF(AND(DmartSalesData[[#This Row],[sales]]&gt;3000,DmartSalesData[[#This Row],[profit]]&gt;500),"Good","Not Good")</f>
        <v>Not Good</v>
      </c>
      <c r="R7157" s="73">
        <f>YEAR(DmartSalesData[[#This Row],[order_date]])</f>
        <v>2024</v>
      </c>
      <c r="S7157" s="73"/>
    </row>
    <row r="7158" spans="1:19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 t="str">
        <f>IF(DmartSalesData[[#This Row],[sales]]&gt;4000,"High Category",IF(DmartSalesData[[#This Row],[sales]]&gt;2000,"Medium Category","Low Category"))</f>
        <v>Low Category</v>
      </c>
      <c r="G7158" s="2">
        <v>0.08</v>
      </c>
      <c r="H7158" s="24">
        <f t="shared" si="222"/>
        <v>135.03280000000001</v>
      </c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63" t="str">
        <f>IF(AND(DmartSalesData[[#This Row],[sales]]&gt;3000,DmartSalesData[[#This Row],[profit]]&gt;500),"Good","Not Good")</f>
        <v>Not Good</v>
      </c>
      <c r="R7158" s="73">
        <f>YEAR(DmartSalesData[[#This Row],[order_date]])</f>
        <v>2023</v>
      </c>
      <c r="S7158" s="73"/>
    </row>
    <row r="7159" spans="1:19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 t="str">
        <f>IF(DmartSalesData[[#This Row],[sales]]&gt;4000,"High Category",IF(DmartSalesData[[#This Row],[sales]]&gt;2000,"Medium Category","Low Category"))</f>
        <v>Medium Category</v>
      </c>
      <c r="G7159" s="2">
        <v>0.45</v>
      </c>
      <c r="H7159" s="24">
        <f t="shared" si="222"/>
        <v>1700.1675</v>
      </c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63" t="str">
        <f>IF(AND(DmartSalesData[[#This Row],[sales]]&gt;3000,DmartSalesData[[#This Row],[profit]]&gt;500),"Good","Not Good")</f>
        <v>Good</v>
      </c>
      <c r="R7159" s="73">
        <f>YEAR(DmartSalesData[[#This Row],[order_date]])</f>
        <v>2023</v>
      </c>
      <c r="S7159" s="73"/>
    </row>
    <row r="7160" spans="1:19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 t="str">
        <f>IF(DmartSalesData[[#This Row],[sales]]&gt;4000,"High Category",IF(DmartSalesData[[#This Row],[sales]]&gt;2000,"Medium Category","Low Category"))</f>
        <v>High Category</v>
      </c>
      <c r="G7160" s="2">
        <v>0.45</v>
      </c>
      <c r="H7160" s="24">
        <f t="shared" si="222"/>
        <v>2057.5304999999998</v>
      </c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63" t="str">
        <f>IF(AND(DmartSalesData[[#This Row],[sales]]&gt;3000,DmartSalesData[[#This Row],[profit]]&gt;500),"Good","Not Good")</f>
        <v>Good</v>
      </c>
      <c r="R7160" s="73">
        <f>YEAR(DmartSalesData[[#This Row],[order_date]])</f>
        <v>2024</v>
      </c>
      <c r="S7160" s="73"/>
    </row>
    <row r="7161" spans="1:19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 t="str">
        <f>IF(DmartSalesData[[#This Row],[sales]]&gt;4000,"High Category",IF(DmartSalesData[[#This Row],[sales]]&gt;2000,"Medium Category","Low Category"))</f>
        <v>Medium Category</v>
      </c>
      <c r="G7161" s="2">
        <v>0.12</v>
      </c>
      <c r="H7161" s="24">
        <f t="shared" si="222"/>
        <v>359.93520000000001</v>
      </c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63" t="str">
        <f>IF(AND(DmartSalesData[[#This Row],[sales]]&gt;3000,DmartSalesData[[#This Row],[profit]]&gt;500),"Good","Not Good")</f>
        <v>Not Good</v>
      </c>
      <c r="R7161" s="73">
        <f>YEAR(DmartSalesData[[#This Row],[order_date]])</f>
        <v>2023</v>
      </c>
      <c r="S7161" s="73"/>
    </row>
    <row r="7162" spans="1:19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 t="str">
        <f>IF(DmartSalesData[[#This Row],[sales]]&gt;4000,"High Category",IF(DmartSalesData[[#This Row],[sales]]&gt;2000,"Medium Category","Low Category"))</f>
        <v>Low Category</v>
      </c>
      <c r="G7162" s="2">
        <v>0.14000000000000001</v>
      </c>
      <c r="H7162" s="24">
        <f t="shared" si="222"/>
        <v>163.28200000000001</v>
      </c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63" t="str">
        <f>IF(AND(DmartSalesData[[#This Row],[sales]]&gt;3000,DmartSalesData[[#This Row],[profit]]&gt;500),"Good","Not Good")</f>
        <v>Not Good</v>
      </c>
      <c r="R7162" s="73">
        <f>YEAR(DmartSalesData[[#This Row],[order_date]])</f>
        <v>2023</v>
      </c>
      <c r="S7162" s="73"/>
    </row>
    <row r="7163" spans="1:19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 t="str">
        <f>IF(DmartSalesData[[#This Row],[sales]]&gt;4000,"High Category",IF(DmartSalesData[[#This Row],[sales]]&gt;2000,"Medium Category","Low Category"))</f>
        <v>Low Category</v>
      </c>
      <c r="G7163" s="2">
        <v>0.16</v>
      </c>
      <c r="H7163" s="24">
        <f t="shared" si="222"/>
        <v>188.48</v>
      </c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63" t="str">
        <f>IF(AND(DmartSalesData[[#This Row],[sales]]&gt;3000,DmartSalesData[[#This Row],[profit]]&gt;500),"Good","Not Good")</f>
        <v>Not Good</v>
      </c>
      <c r="R7163" s="73">
        <f>YEAR(DmartSalesData[[#This Row],[order_date]])</f>
        <v>2023</v>
      </c>
      <c r="S7163" s="73"/>
    </row>
    <row r="7164" spans="1:19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 t="str">
        <f>IF(DmartSalesData[[#This Row],[sales]]&gt;4000,"High Category",IF(DmartSalesData[[#This Row],[sales]]&gt;2000,"Medium Category","Low Category"))</f>
        <v>Medium Category</v>
      </c>
      <c r="G7164" s="2">
        <v>0.23</v>
      </c>
      <c r="H7164" s="24">
        <f t="shared" si="222"/>
        <v>703.56309999999996</v>
      </c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63" t="str">
        <f>IF(AND(DmartSalesData[[#This Row],[sales]]&gt;3000,DmartSalesData[[#This Row],[profit]]&gt;500),"Good","Not Good")</f>
        <v>Good</v>
      </c>
      <c r="R7164" s="73">
        <f>YEAR(DmartSalesData[[#This Row],[order_date]])</f>
        <v>2023</v>
      </c>
      <c r="S7164" s="73"/>
    </row>
    <row r="7165" spans="1:19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 t="str">
        <f>IF(DmartSalesData[[#This Row],[sales]]&gt;4000,"High Category",IF(DmartSalesData[[#This Row],[sales]]&gt;2000,"Medium Category","Low Category"))</f>
        <v>Medium Category</v>
      </c>
      <c r="G7165" s="2">
        <v>0.41</v>
      </c>
      <c r="H7165" s="24">
        <f t="shared" si="222"/>
        <v>858.18330000000003</v>
      </c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63" t="str">
        <f>IF(AND(DmartSalesData[[#This Row],[sales]]&gt;3000,DmartSalesData[[#This Row],[profit]]&gt;500),"Good","Not Good")</f>
        <v>Not Good</v>
      </c>
      <c r="R7165" s="73">
        <f>YEAR(DmartSalesData[[#This Row],[order_date]])</f>
        <v>2023</v>
      </c>
      <c r="S7165" s="73"/>
    </row>
    <row r="7166" spans="1:19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 t="str">
        <f>IF(DmartSalesData[[#This Row],[sales]]&gt;4000,"High Category",IF(DmartSalesData[[#This Row],[sales]]&gt;2000,"Medium Category","Low Category"))</f>
        <v>Low Category</v>
      </c>
      <c r="G7166" s="2">
        <v>7.0000000000000007E-2</v>
      </c>
      <c r="H7166" s="24">
        <f t="shared" si="222"/>
        <v>67.802000000000007</v>
      </c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63" t="str">
        <f>IF(AND(DmartSalesData[[#This Row],[sales]]&gt;3000,DmartSalesData[[#This Row],[profit]]&gt;500),"Good","Not Good")</f>
        <v>Not Good</v>
      </c>
      <c r="R7166" s="73">
        <f>YEAR(DmartSalesData[[#This Row],[order_date]])</f>
        <v>2023</v>
      </c>
      <c r="S7166" s="73"/>
    </row>
    <row r="7167" spans="1:19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 t="str">
        <f>IF(DmartSalesData[[#This Row],[sales]]&gt;4000,"High Category",IF(DmartSalesData[[#This Row],[sales]]&gt;2000,"Medium Category","Low Category"))</f>
        <v>Medium Category</v>
      </c>
      <c r="G7167" s="2">
        <v>0.35</v>
      </c>
      <c r="H7167" s="24">
        <f t="shared" si="222"/>
        <v>1385.3874999999998</v>
      </c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63" t="str">
        <f>IF(AND(DmartSalesData[[#This Row],[sales]]&gt;3000,DmartSalesData[[#This Row],[profit]]&gt;500),"Good","Not Good")</f>
        <v>Not Good</v>
      </c>
      <c r="R7167" s="73">
        <f>YEAR(DmartSalesData[[#This Row],[order_date]])</f>
        <v>2023</v>
      </c>
      <c r="S7167" s="73"/>
    </row>
    <row r="7168" spans="1:19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 t="str">
        <f>IF(DmartSalesData[[#This Row],[sales]]&gt;4000,"High Category",IF(DmartSalesData[[#This Row],[sales]]&gt;2000,"Medium Category","Low Category"))</f>
        <v>Low Category</v>
      </c>
      <c r="G7168" s="2">
        <v>0.18</v>
      </c>
      <c r="H7168" s="24">
        <f t="shared" si="222"/>
        <v>194.61420000000001</v>
      </c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63" t="str">
        <f>IF(AND(DmartSalesData[[#This Row],[sales]]&gt;3000,DmartSalesData[[#This Row],[profit]]&gt;500),"Good","Not Good")</f>
        <v>Not Good</v>
      </c>
      <c r="R7168" s="73">
        <f>YEAR(DmartSalesData[[#This Row],[order_date]])</f>
        <v>2024</v>
      </c>
      <c r="S7168" s="73"/>
    </row>
    <row r="7169" spans="1:19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 t="str">
        <f>IF(DmartSalesData[[#This Row],[sales]]&gt;4000,"High Category",IF(DmartSalesData[[#This Row],[sales]]&gt;2000,"Medium Category","Low Category"))</f>
        <v>Low Category</v>
      </c>
      <c r="G7169" s="2">
        <v>0.1</v>
      </c>
      <c r="H7169" s="24">
        <f t="shared" si="222"/>
        <v>167.60400000000001</v>
      </c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63" t="str">
        <f>IF(AND(DmartSalesData[[#This Row],[sales]]&gt;3000,DmartSalesData[[#This Row],[profit]]&gt;500),"Good","Not Good")</f>
        <v>Not Good</v>
      </c>
      <c r="R7169" s="73">
        <f>YEAR(DmartSalesData[[#This Row],[order_date]])</f>
        <v>2023</v>
      </c>
      <c r="S7169" s="73"/>
    </row>
    <row r="7170" spans="1:19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 t="str">
        <f>IF(DmartSalesData[[#This Row],[sales]]&gt;4000,"High Category",IF(DmartSalesData[[#This Row],[sales]]&gt;2000,"Medium Category","Low Category"))</f>
        <v>Low Category</v>
      </c>
      <c r="G7170" s="2">
        <v>0.17</v>
      </c>
      <c r="H7170" s="24">
        <f t="shared" ref="H7170:H7233" si="224">E7170*G7170</f>
        <v>68.17</v>
      </c>
      <c r="I7170" s="2">
        <f t="shared" ref="I7170:I7233" si="225">E7170-H7170</f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63" t="str">
        <f>IF(AND(DmartSalesData[[#This Row],[sales]]&gt;3000,DmartSalesData[[#This Row],[profit]]&gt;500),"Good","Not Good")</f>
        <v>Not Good</v>
      </c>
      <c r="R7170" s="73">
        <f>YEAR(DmartSalesData[[#This Row],[order_date]])</f>
        <v>2024</v>
      </c>
      <c r="S7170" s="73"/>
    </row>
    <row r="7171" spans="1:19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 t="str">
        <f>IF(DmartSalesData[[#This Row],[sales]]&gt;4000,"High Category",IF(DmartSalesData[[#This Row],[sales]]&gt;2000,"Medium Category","Low Category"))</f>
        <v>Medium Category</v>
      </c>
      <c r="G7171" s="2">
        <v>0.27</v>
      </c>
      <c r="H7171" s="24">
        <f t="shared" si="224"/>
        <v>954.9144</v>
      </c>
      <c r="I7171" s="2">
        <f t="shared" si="225"/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63" t="str">
        <f>IF(AND(DmartSalesData[[#This Row],[sales]]&gt;3000,DmartSalesData[[#This Row],[profit]]&gt;500),"Good","Not Good")</f>
        <v>Good</v>
      </c>
      <c r="R7171" s="73">
        <f>YEAR(DmartSalesData[[#This Row],[order_date]])</f>
        <v>2024</v>
      </c>
      <c r="S7171" s="73"/>
    </row>
    <row r="7172" spans="1:19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 t="str">
        <f>IF(DmartSalesData[[#This Row],[sales]]&gt;4000,"High Category",IF(DmartSalesData[[#This Row],[sales]]&gt;2000,"Medium Category","Low Category"))</f>
        <v>Low Category</v>
      </c>
      <c r="G7172" s="2">
        <v>0.46</v>
      </c>
      <c r="H7172" s="24">
        <f t="shared" si="224"/>
        <v>666.47559999999999</v>
      </c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63" t="str">
        <f>IF(AND(DmartSalesData[[#This Row],[sales]]&gt;3000,DmartSalesData[[#This Row],[profit]]&gt;500),"Good","Not Good")</f>
        <v>Not Good</v>
      </c>
      <c r="R7172" s="73">
        <f>YEAR(DmartSalesData[[#This Row],[order_date]])</f>
        <v>2023</v>
      </c>
      <c r="S7172" s="73"/>
    </row>
    <row r="7173" spans="1:19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 t="str">
        <f>IF(DmartSalesData[[#This Row],[sales]]&gt;4000,"High Category",IF(DmartSalesData[[#This Row],[sales]]&gt;2000,"Medium Category","Low Category"))</f>
        <v>Low Category</v>
      </c>
      <c r="G7173" s="2">
        <v>0.31</v>
      </c>
      <c r="H7173" s="24">
        <f t="shared" si="224"/>
        <v>384.72550000000001</v>
      </c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63" t="str">
        <f>IF(AND(DmartSalesData[[#This Row],[sales]]&gt;3000,DmartSalesData[[#This Row],[profit]]&gt;500),"Good","Not Good")</f>
        <v>Not Good</v>
      </c>
      <c r="R7173" s="73">
        <f>YEAR(DmartSalesData[[#This Row],[order_date]])</f>
        <v>2023</v>
      </c>
      <c r="S7173" s="73"/>
    </row>
    <row r="7174" spans="1:19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 t="str">
        <f>IF(DmartSalesData[[#This Row],[sales]]&gt;4000,"High Category",IF(DmartSalesData[[#This Row],[sales]]&gt;2000,"Medium Category","Low Category"))</f>
        <v>Low Category</v>
      </c>
      <c r="G7174" s="2">
        <v>0.3</v>
      </c>
      <c r="H7174" s="24">
        <f t="shared" si="224"/>
        <v>475.93799999999999</v>
      </c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63" t="str">
        <f>IF(AND(DmartSalesData[[#This Row],[sales]]&gt;3000,DmartSalesData[[#This Row],[profit]]&gt;500),"Good","Not Good")</f>
        <v>Not Good</v>
      </c>
      <c r="R7174" s="73">
        <f>YEAR(DmartSalesData[[#This Row],[order_date]])</f>
        <v>2023</v>
      </c>
      <c r="S7174" s="73"/>
    </row>
    <row r="7175" spans="1:19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 t="str">
        <f>IF(DmartSalesData[[#This Row],[sales]]&gt;4000,"High Category",IF(DmartSalesData[[#This Row],[sales]]&gt;2000,"Medium Category","Low Category"))</f>
        <v>High Category</v>
      </c>
      <c r="G7175" s="2">
        <v>0.05</v>
      </c>
      <c r="H7175" s="24">
        <f t="shared" si="224"/>
        <v>219.16200000000001</v>
      </c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63" t="str">
        <f>IF(AND(DmartSalesData[[#This Row],[sales]]&gt;3000,DmartSalesData[[#This Row],[profit]]&gt;500),"Good","Not Good")</f>
        <v>Good</v>
      </c>
      <c r="R7175" s="73">
        <f>YEAR(DmartSalesData[[#This Row],[order_date]])</f>
        <v>2024</v>
      </c>
      <c r="S7175" s="73"/>
    </row>
    <row r="7176" spans="1:19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 t="str">
        <f>IF(DmartSalesData[[#This Row],[sales]]&gt;4000,"High Category",IF(DmartSalesData[[#This Row],[sales]]&gt;2000,"Medium Category","Low Category"))</f>
        <v>Medium Category</v>
      </c>
      <c r="G7176" s="2">
        <v>0.04</v>
      </c>
      <c r="H7176" s="24">
        <f t="shared" si="224"/>
        <v>105.5316</v>
      </c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63" t="str">
        <f>IF(AND(DmartSalesData[[#This Row],[sales]]&gt;3000,DmartSalesData[[#This Row],[profit]]&gt;500),"Good","Not Good")</f>
        <v>Not Good</v>
      </c>
      <c r="R7176" s="73">
        <f>YEAR(DmartSalesData[[#This Row],[order_date]])</f>
        <v>2024</v>
      </c>
      <c r="S7176" s="73"/>
    </row>
    <row r="7177" spans="1:19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 t="str">
        <f>IF(DmartSalesData[[#This Row],[sales]]&gt;4000,"High Category",IF(DmartSalesData[[#This Row],[sales]]&gt;2000,"Medium Category","Low Category"))</f>
        <v>Low Category</v>
      </c>
      <c r="G7177" s="2">
        <v>0.06</v>
      </c>
      <c r="H7177" s="24">
        <f t="shared" si="224"/>
        <v>52.418399999999998</v>
      </c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63" t="str">
        <f>IF(AND(DmartSalesData[[#This Row],[sales]]&gt;3000,DmartSalesData[[#This Row],[profit]]&gt;500),"Good","Not Good")</f>
        <v>Not Good</v>
      </c>
      <c r="R7177" s="73">
        <f>YEAR(DmartSalesData[[#This Row],[order_date]])</f>
        <v>2023</v>
      </c>
      <c r="S7177" s="73"/>
    </row>
    <row r="7178" spans="1:19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 t="str">
        <f>IF(DmartSalesData[[#This Row],[sales]]&gt;4000,"High Category",IF(DmartSalesData[[#This Row],[sales]]&gt;2000,"Medium Category","Low Category"))</f>
        <v>Medium Category</v>
      </c>
      <c r="G7178" s="2">
        <v>0.05</v>
      </c>
      <c r="H7178" s="24">
        <f t="shared" si="224"/>
        <v>194.74800000000002</v>
      </c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63" t="str">
        <f>IF(AND(DmartSalesData[[#This Row],[sales]]&gt;3000,DmartSalesData[[#This Row],[profit]]&gt;500),"Good","Not Good")</f>
        <v>Good</v>
      </c>
      <c r="R7178" s="73">
        <f>YEAR(DmartSalesData[[#This Row],[order_date]])</f>
        <v>2023</v>
      </c>
      <c r="S7178" s="73"/>
    </row>
    <row r="7179" spans="1:19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 t="str">
        <f>IF(DmartSalesData[[#This Row],[sales]]&gt;4000,"High Category",IF(DmartSalesData[[#This Row],[sales]]&gt;2000,"Medium Category","Low Category"))</f>
        <v>Low Category</v>
      </c>
      <c r="G7179" s="2">
        <v>0.28999999999999998</v>
      </c>
      <c r="H7179" s="24">
        <f t="shared" si="224"/>
        <v>325.21179999999998</v>
      </c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63" t="str">
        <f>IF(AND(DmartSalesData[[#This Row],[sales]]&gt;3000,DmartSalesData[[#This Row],[profit]]&gt;500),"Good","Not Good")</f>
        <v>Not Good</v>
      </c>
      <c r="R7179" s="73">
        <f>YEAR(DmartSalesData[[#This Row],[order_date]])</f>
        <v>2023</v>
      </c>
      <c r="S7179" s="73"/>
    </row>
    <row r="7180" spans="1:19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 t="str">
        <f>IF(DmartSalesData[[#This Row],[sales]]&gt;4000,"High Category",IF(DmartSalesData[[#This Row],[sales]]&gt;2000,"Medium Category","Low Category"))</f>
        <v>Medium Category</v>
      </c>
      <c r="G7180" s="2">
        <v>0.23</v>
      </c>
      <c r="H7180" s="24">
        <f t="shared" si="224"/>
        <v>487.85990000000004</v>
      </c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63" t="str">
        <f>IF(AND(DmartSalesData[[#This Row],[sales]]&gt;3000,DmartSalesData[[#This Row],[profit]]&gt;500),"Good","Not Good")</f>
        <v>Not Good</v>
      </c>
      <c r="R7180" s="73">
        <f>YEAR(DmartSalesData[[#This Row],[order_date]])</f>
        <v>2023</v>
      </c>
      <c r="S7180" s="73"/>
    </row>
    <row r="7181" spans="1:19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 t="str">
        <f>IF(DmartSalesData[[#This Row],[sales]]&gt;4000,"High Category",IF(DmartSalesData[[#This Row],[sales]]&gt;2000,"Medium Category","Low Category"))</f>
        <v>Medium Category</v>
      </c>
      <c r="G7181" s="2">
        <v>0</v>
      </c>
      <c r="H7181" s="24">
        <f t="shared" si="224"/>
        <v>0</v>
      </c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63" t="str">
        <f>IF(AND(DmartSalesData[[#This Row],[sales]]&gt;3000,DmartSalesData[[#This Row],[profit]]&gt;500),"Good","Not Good")</f>
        <v>Not Good</v>
      </c>
      <c r="R7181" s="73">
        <f>YEAR(DmartSalesData[[#This Row],[order_date]])</f>
        <v>2023</v>
      </c>
      <c r="S7181" s="73"/>
    </row>
    <row r="7182" spans="1:19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 t="str">
        <f>IF(DmartSalesData[[#This Row],[sales]]&gt;4000,"High Category",IF(DmartSalesData[[#This Row],[sales]]&gt;2000,"Medium Category","Low Category"))</f>
        <v>Medium Category</v>
      </c>
      <c r="G7182" s="2">
        <v>0.18</v>
      </c>
      <c r="H7182" s="24">
        <f t="shared" si="224"/>
        <v>533.47860000000003</v>
      </c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63" t="str">
        <f>IF(AND(DmartSalesData[[#This Row],[sales]]&gt;3000,DmartSalesData[[#This Row],[profit]]&gt;500),"Good","Not Good")</f>
        <v>Not Good</v>
      </c>
      <c r="R7182" s="73">
        <f>YEAR(DmartSalesData[[#This Row],[order_date]])</f>
        <v>2024</v>
      </c>
      <c r="S7182" s="73"/>
    </row>
    <row r="7183" spans="1:19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 t="str">
        <f>IF(DmartSalesData[[#This Row],[sales]]&gt;4000,"High Category",IF(DmartSalesData[[#This Row],[sales]]&gt;2000,"Medium Category","Low Category"))</f>
        <v>Low Category</v>
      </c>
      <c r="G7183" s="2">
        <v>0.06</v>
      </c>
      <c r="H7183" s="24">
        <f t="shared" si="224"/>
        <v>26.295599999999997</v>
      </c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63" t="str">
        <f>IF(AND(DmartSalesData[[#This Row],[sales]]&gt;3000,DmartSalesData[[#This Row],[profit]]&gt;500),"Good","Not Good")</f>
        <v>Not Good</v>
      </c>
      <c r="R7183" s="73">
        <f>YEAR(DmartSalesData[[#This Row],[order_date]])</f>
        <v>2024</v>
      </c>
      <c r="S7183" s="73"/>
    </row>
    <row r="7184" spans="1:19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 t="str">
        <f>IF(DmartSalesData[[#This Row],[sales]]&gt;4000,"High Category",IF(DmartSalesData[[#This Row],[sales]]&gt;2000,"Medium Category","Low Category"))</f>
        <v>High Category</v>
      </c>
      <c r="G7184" s="2">
        <v>0.49</v>
      </c>
      <c r="H7184" s="24">
        <f t="shared" si="224"/>
        <v>2058.1666</v>
      </c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63" t="str">
        <f>IF(AND(DmartSalesData[[#This Row],[sales]]&gt;3000,DmartSalesData[[#This Row],[profit]]&gt;500),"Good","Not Good")</f>
        <v>Good</v>
      </c>
      <c r="R7184" s="73">
        <f>YEAR(DmartSalesData[[#This Row],[order_date]])</f>
        <v>2024</v>
      </c>
      <c r="S7184" s="73"/>
    </row>
    <row r="7185" spans="1:19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 t="str">
        <f>IF(DmartSalesData[[#This Row],[sales]]&gt;4000,"High Category",IF(DmartSalesData[[#This Row],[sales]]&gt;2000,"Medium Category","Low Category"))</f>
        <v>Medium Category</v>
      </c>
      <c r="G7185" s="2">
        <v>0.23</v>
      </c>
      <c r="H7185" s="24">
        <f t="shared" si="224"/>
        <v>563.31830000000002</v>
      </c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63" t="str">
        <f>IF(AND(DmartSalesData[[#This Row],[sales]]&gt;3000,DmartSalesData[[#This Row],[profit]]&gt;500),"Good","Not Good")</f>
        <v>Not Good</v>
      </c>
      <c r="R7185" s="73">
        <f>YEAR(DmartSalesData[[#This Row],[order_date]])</f>
        <v>2024</v>
      </c>
      <c r="S7185" s="73"/>
    </row>
    <row r="7186" spans="1:19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 t="str">
        <f>IF(DmartSalesData[[#This Row],[sales]]&gt;4000,"High Category",IF(DmartSalesData[[#This Row],[sales]]&gt;2000,"Medium Category","Low Category"))</f>
        <v>High Category</v>
      </c>
      <c r="G7186" s="2">
        <v>0.21</v>
      </c>
      <c r="H7186" s="24">
        <f t="shared" si="224"/>
        <v>1038.9498000000001</v>
      </c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63" t="str">
        <f>IF(AND(DmartSalesData[[#This Row],[sales]]&gt;3000,DmartSalesData[[#This Row],[profit]]&gt;500),"Good","Not Good")</f>
        <v>Good</v>
      </c>
      <c r="R7186" s="73">
        <f>YEAR(DmartSalesData[[#This Row],[order_date]])</f>
        <v>2023</v>
      </c>
      <c r="S7186" s="73"/>
    </row>
    <row r="7187" spans="1:19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 t="str">
        <f>IF(DmartSalesData[[#This Row],[sales]]&gt;4000,"High Category",IF(DmartSalesData[[#This Row],[sales]]&gt;2000,"Medium Category","Low Category"))</f>
        <v>Medium Category</v>
      </c>
      <c r="G7187" s="2">
        <v>0.32</v>
      </c>
      <c r="H7187" s="24">
        <f t="shared" si="224"/>
        <v>1156.9503999999999</v>
      </c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63" t="str">
        <f>IF(AND(DmartSalesData[[#This Row],[sales]]&gt;3000,DmartSalesData[[#This Row],[profit]]&gt;500),"Good","Not Good")</f>
        <v>Good</v>
      </c>
      <c r="R7187" s="73">
        <f>YEAR(DmartSalesData[[#This Row],[order_date]])</f>
        <v>2023</v>
      </c>
      <c r="S7187" s="73"/>
    </row>
    <row r="7188" spans="1:19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 t="str">
        <f>IF(DmartSalesData[[#This Row],[sales]]&gt;4000,"High Category",IF(DmartSalesData[[#This Row],[sales]]&gt;2000,"Medium Category","Low Category"))</f>
        <v>High Category</v>
      </c>
      <c r="G7188" s="2">
        <v>0.18</v>
      </c>
      <c r="H7188" s="24">
        <f t="shared" si="224"/>
        <v>893.44619999999998</v>
      </c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63" t="str">
        <f>IF(AND(DmartSalesData[[#This Row],[sales]]&gt;3000,DmartSalesData[[#This Row],[profit]]&gt;500),"Good","Not Good")</f>
        <v>Good</v>
      </c>
      <c r="R7188" s="73">
        <f>YEAR(DmartSalesData[[#This Row],[order_date]])</f>
        <v>2024</v>
      </c>
      <c r="S7188" s="73"/>
    </row>
    <row r="7189" spans="1:19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 t="str">
        <f>IF(DmartSalesData[[#This Row],[sales]]&gt;4000,"High Category",IF(DmartSalesData[[#This Row],[sales]]&gt;2000,"Medium Category","Low Category"))</f>
        <v>Medium Category</v>
      </c>
      <c r="G7189" s="2">
        <v>0.36</v>
      </c>
      <c r="H7189" s="24">
        <f t="shared" si="224"/>
        <v>835.93080000000009</v>
      </c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63" t="str">
        <f>IF(AND(DmartSalesData[[#This Row],[sales]]&gt;3000,DmartSalesData[[#This Row],[profit]]&gt;500),"Good","Not Good")</f>
        <v>Not Good</v>
      </c>
      <c r="R7189" s="73">
        <f>YEAR(DmartSalesData[[#This Row],[order_date]])</f>
        <v>2024</v>
      </c>
      <c r="S7189" s="73"/>
    </row>
    <row r="7190" spans="1:19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 t="str">
        <f>IF(DmartSalesData[[#This Row],[sales]]&gt;4000,"High Category",IF(DmartSalesData[[#This Row],[sales]]&gt;2000,"Medium Category","Low Category"))</f>
        <v>Low Category</v>
      </c>
      <c r="G7190" s="2">
        <v>0.45</v>
      </c>
      <c r="H7190" s="24">
        <f t="shared" si="224"/>
        <v>355.42350000000005</v>
      </c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63" t="str">
        <f>IF(AND(DmartSalesData[[#This Row],[sales]]&gt;3000,DmartSalesData[[#This Row],[profit]]&gt;500),"Good","Not Good")</f>
        <v>Not Good</v>
      </c>
      <c r="R7190" s="73">
        <f>YEAR(DmartSalesData[[#This Row],[order_date]])</f>
        <v>2023</v>
      </c>
      <c r="S7190" s="73"/>
    </row>
    <row r="7191" spans="1:19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 t="str">
        <f>IF(DmartSalesData[[#This Row],[sales]]&gt;4000,"High Category",IF(DmartSalesData[[#This Row],[sales]]&gt;2000,"Medium Category","Low Category"))</f>
        <v>Medium Category</v>
      </c>
      <c r="G7191" s="2">
        <v>0.25</v>
      </c>
      <c r="H7191" s="24">
        <f t="shared" si="224"/>
        <v>915.95500000000004</v>
      </c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63" t="str">
        <f>IF(AND(DmartSalesData[[#This Row],[sales]]&gt;3000,DmartSalesData[[#This Row],[profit]]&gt;500),"Good","Not Good")</f>
        <v>Not Good</v>
      </c>
      <c r="R7191" s="73">
        <f>YEAR(DmartSalesData[[#This Row],[order_date]])</f>
        <v>2024</v>
      </c>
      <c r="S7191" s="73"/>
    </row>
    <row r="7192" spans="1:19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 t="str">
        <f>IF(DmartSalesData[[#This Row],[sales]]&gt;4000,"High Category",IF(DmartSalesData[[#This Row],[sales]]&gt;2000,"Medium Category","Low Category"))</f>
        <v>Medium Category</v>
      </c>
      <c r="G7192" s="2">
        <v>0.19</v>
      </c>
      <c r="H7192" s="24">
        <f t="shared" si="224"/>
        <v>743.09570000000008</v>
      </c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63" t="str">
        <f>IF(AND(DmartSalesData[[#This Row],[sales]]&gt;3000,DmartSalesData[[#This Row],[profit]]&gt;500),"Good","Not Good")</f>
        <v>Good</v>
      </c>
      <c r="R7192" s="73">
        <f>YEAR(DmartSalesData[[#This Row],[order_date]])</f>
        <v>2023</v>
      </c>
      <c r="S7192" s="73"/>
    </row>
    <row r="7193" spans="1:19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 t="str">
        <f>IF(DmartSalesData[[#This Row],[sales]]&gt;4000,"High Category",IF(DmartSalesData[[#This Row],[sales]]&gt;2000,"Medium Category","Low Category"))</f>
        <v>High Category</v>
      </c>
      <c r="G7193" s="2">
        <v>0.26</v>
      </c>
      <c r="H7193" s="24">
        <f t="shared" si="224"/>
        <v>1112.5114000000001</v>
      </c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63" t="str">
        <f>IF(AND(DmartSalesData[[#This Row],[sales]]&gt;3000,DmartSalesData[[#This Row],[profit]]&gt;500),"Good","Not Good")</f>
        <v>Not Good</v>
      </c>
      <c r="R7193" s="73">
        <f>YEAR(DmartSalesData[[#This Row],[order_date]])</f>
        <v>2024</v>
      </c>
      <c r="S7193" s="73"/>
    </row>
    <row r="7194" spans="1:19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 t="str">
        <f>IF(DmartSalesData[[#This Row],[sales]]&gt;4000,"High Category",IF(DmartSalesData[[#This Row],[sales]]&gt;2000,"Medium Category","Low Category"))</f>
        <v>Low Category</v>
      </c>
      <c r="G7194" s="2">
        <v>0.3</v>
      </c>
      <c r="H7194" s="24">
        <f t="shared" si="224"/>
        <v>473.12999999999994</v>
      </c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63" t="str">
        <f>IF(AND(DmartSalesData[[#This Row],[sales]]&gt;3000,DmartSalesData[[#This Row],[profit]]&gt;500),"Good","Not Good")</f>
        <v>Not Good</v>
      </c>
      <c r="R7194" s="73">
        <f>YEAR(DmartSalesData[[#This Row],[order_date]])</f>
        <v>2023</v>
      </c>
      <c r="S7194" s="73"/>
    </row>
    <row r="7195" spans="1:19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 t="str">
        <f>IF(DmartSalesData[[#This Row],[sales]]&gt;4000,"High Category",IF(DmartSalesData[[#This Row],[sales]]&gt;2000,"Medium Category","Low Category"))</f>
        <v>Medium Category</v>
      </c>
      <c r="G7195" s="2">
        <v>0.42</v>
      </c>
      <c r="H7195" s="24">
        <f t="shared" si="224"/>
        <v>1092.9869999999999</v>
      </c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63" t="str">
        <f>IF(AND(DmartSalesData[[#This Row],[sales]]&gt;3000,DmartSalesData[[#This Row],[profit]]&gt;500),"Good","Not Good")</f>
        <v>Not Good</v>
      </c>
      <c r="R7195" s="73">
        <f>YEAR(DmartSalesData[[#This Row],[order_date]])</f>
        <v>2024</v>
      </c>
      <c r="S7195" s="73"/>
    </row>
    <row r="7196" spans="1:19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 t="str">
        <f>IF(DmartSalesData[[#This Row],[sales]]&gt;4000,"High Category",IF(DmartSalesData[[#This Row],[sales]]&gt;2000,"Medium Category","Low Category"))</f>
        <v>High Category</v>
      </c>
      <c r="G7196" s="2">
        <v>0.2</v>
      </c>
      <c r="H7196" s="24">
        <f t="shared" si="224"/>
        <v>860.35599999999999</v>
      </c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63" t="str">
        <f>IF(AND(DmartSalesData[[#This Row],[sales]]&gt;3000,DmartSalesData[[#This Row],[profit]]&gt;500),"Good","Not Good")</f>
        <v>Not Good</v>
      </c>
      <c r="R7196" s="73">
        <f>YEAR(DmartSalesData[[#This Row],[order_date]])</f>
        <v>2024</v>
      </c>
      <c r="S7196" s="73"/>
    </row>
    <row r="7197" spans="1:19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 t="str">
        <f>IF(DmartSalesData[[#This Row],[sales]]&gt;4000,"High Category",IF(DmartSalesData[[#This Row],[sales]]&gt;2000,"Medium Category","Low Category"))</f>
        <v>High Category</v>
      </c>
      <c r="G7197" s="2">
        <v>0.03</v>
      </c>
      <c r="H7197" s="24">
        <f t="shared" si="224"/>
        <v>130.1163</v>
      </c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63" t="str">
        <f>IF(AND(DmartSalesData[[#This Row],[sales]]&gt;3000,DmartSalesData[[#This Row],[profit]]&gt;500),"Good","Not Good")</f>
        <v>Good</v>
      </c>
      <c r="R7197" s="73">
        <f>YEAR(DmartSalesData[[#This Row],[order_date]])</f>
        <v>2024</v>
      </c>
      <c r="S7197" s="73"/>
    </row>
    <row r="7198" spans="1:19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 t="str">
        <f>IF(DmartSalesData[[#This Row],[sales]]&gt;4000,"High Category",IF(DmartSalesData[[#This Row],[sales]]&gt;2000,"Medium Category","Low Category"))</f>
        <v>Low Category</v>
      </c>
      <c r="G7198" s="2">
        <v>0.32</v>
      </c>
      <c r="H7198" s="24">
        <f t="shared" si="224"/>
        <v>72.272000000000006</v>
      </c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63" t="str">
        <f>IF(AND(DmartSalesData[[#This Row],[sales]]&gt;3000,DmartSalesData[[#This Row],[profit]]&gt;500),"Good","Not Good")</f>
        <v>Not Good</v>
      </c>
      <c r="R7198" s="73">
        <f>YEAR(DmartSalesData[[#This Row],[order_date]])</f>
        <v>2024</v>
      </c>
      <c r="S7198" s="73"/>
    </row>
    <row r="7199" spans="1:19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 t="str">
        <f>IF(DmartSalesData[[#This Row],[sales]]&gt;4000,"High Category",IF(DmartSalesData[[#This Row],[sales]]&gt;2000,"Medium Category","Low Category"))</f>
        <v>Medium Category</v>
      </c>
      <c r="G7199" s="2">
        <v>0.49</v>
      </c>
      <c r="H7199" s="24">
        <f t="shared" si="224"/>
        <v>1659.8700999999999</v>
      </c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63" t="str">
        <f>IF(AND(DmartSalesData[[#This Row],[sales]]&gt;3000,DmartSalesData[[#This Row],[profit]]&gt;500),"Good","Not Good")</f>
        <v>Good</v>
      </c>
      <c r="R7199" s="73">
        <f>YEAR(DmartSalesData[[#This Row],[order_date]])</f>
        <v>2024</v>
      </c>
      <c r="S7199" s="73"/>
    </row>
    <row r="7200" spans="1:19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 t="str">
        <f>IF(DmartSalesData[[#This Row],[sales]]&gt;4000,"High Category",IF(DmartSalesData[[#This Row],[sales]]&gt;2000,"Medium Category","Low Category"))</f>
        <v>Medium Category</v>
      </c>
      <c r="G7200" s="2">
        <v>0.43</v>
      </c>
      <c r="H7200" s="24">
        <f t="shared" si="224"/>
        <v>1310.7561000000001</v>
      </c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63" t="str">
        <f>IF(AND(DmartSalesData[[#This Row],[sales]]&gt;3000,DmartSalesData[[#This Row],[profit]]&gt;500),"Good","Not Good")</f>
        <v>Not Good</v>
      </c>
      <c r="R7200" s="73">
        <f>YEAR(DmartSalesData[[#This Row],[order_date]])</f>
        <v>2023</v>
      </c>
      <c r="S7200" s="73"/>
    </row>
    <row r="7201" spans="1:19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 t="str">
        <f>IF(DmartSalesData[[#This Row],[sales]]&gt;4000,"High Category",IF(DmartSalesData[[#This Row],[sales]]&gt;2000,"Medium Category","Low Category"))</f>
        <v>Low Category</v>
      </c>
      <c r="G7201" s="2">
        <v>0.38</v>
      </c>
      <c r="H7201" s="24">
        <f t="shared" si="224"/>
        <v>193.17680000000001</v>
      </c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63" t="str">
        <f>IF(AND(DmartSalesData[[#This Row],[sales]]&gt;3000,DmartSalesData[[#This Row],[profit]]&gt;500),"Good","Not Good")</f>
        <v>Not Good</v>
      </c>
      <c r="R7201" s="73">
        <f>YEAR(DmartSalesData[[#This Row],[order_date]])</f>
        <v>2024</v>
      </c>
      <c r="S7201" s="73"/>
    </row>
    <row r="7202" spans="1:19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 t="str">
        <f>IF(DmartSalesData[[#This Row],[sales]]&gt;4000,"High Category",IF(DmartSalesData[[#This Row],[sales]]&gt;2000,"Medium Category","Low Category"))</f>
        <v>High Category</v>
      </c>
      <c r="G7202" s="2">
        <v>0.09</v>
      </c>
      <c r="H7202" s="24">
        <f t="shared" si="224"/>
        <v>419.19029999999998</v>
      </c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63" t="str">
        <f>IF(AND(DmartSalesData[[#This Row],[sales]]&gt;3000,DmartSalesData[[#This Row],[profit]]&gt;500),"Good","Not Good")</f>
        <v>Good</v>
      </c>
      <c r="R7202" s="73">
        <f>YEAR(DmartSalesData[[#This Row],[order_date]])</f>
        <v>2023</v>
      </c>
      <c r="S7202" s="73"/>
    </row>
    <row r="7203" spans="1:19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 t="str">
        <f>IF(DmartSalesData[[#This Row],[sales]]&gt;4000,"High Category",IF(DmartSalesData[[#This Row],[sales]]&gt;2000,"Medium Category","Low Category"))</f>
        <v>Medium Category</v>
      </c>
      <c r="G7203" s="2">
        <v>0.37</v>
      </c>
      <c r="H7203" s="24">
        <f t="shared" si="224"/>
        <v>844.4584000000001</v>
      </c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63" t="str">
        <f>IF(AND(DmartSalesData[[#This Row],[sales]]&gt;3000,DmartSalesData[[#This Row],[profit]]&gt;500),"Good","Not Good")</f>
        <v>Not Good</v>
      </c>
      <c r="R7203" s="73">
        <f>YEAR(DmartSalesData[[#This Row],[order_date]])</f>
        <v>2024</v>
      </c>
      <c r="S7203" s="73"/>
    </row>
    <row r="7204" spans="1:19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 t="str">
        <f>IF(DmartSalesData[[#This Row],[sales]]&gt;4000,"High Category",IF(DmartSalesData[[#This Row],[sales]]&gt;2000,"Medium Category","Low Category"))</f>
        <v>Medium Category</v>
      </c>
      <c r="G7204" s="2">
        <v>0.04</v>
      </c>
      <c r="H7204" s="24">
        <f t="shared" si="224"/>
        <v>136.15440000000001</v>
      </c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63" t="str">
        <f>IF(AND(DmartSalesData[[#This Row],[sales]]&gt;3000,DmartSalesData[[#This Row],[profit]]&gt;500),"Good","Not Good")</f>
        <v>Good</v>
      </c>
      <c r="R7204" s="73">
        <f>YEAR(DmartSalesData[[#This Row],[order_date]])</f>
        <v>2024</v>
      </c>
      <c r="S7204" s="73"/>
    </row>
    <row r="7205" spans="1:19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 t="str">
        <f>IF(DmartSalesData[[#This Row],[sales]]&gt;4000,"High Category",IF(DmartSalesData[[#This Row],[sales]]&gt;2000,"Medium Category","Low Category"))</f>
        <v>High Category</v>
      </c>
      <c r="G7205" s="2">
        <v>0.25</v>
      </c>
      <c r="H7205" s="24">
        <f t="shared" si="224"/>
        <v>1106.4275</v>
      </c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63" t="str">
        <f>IF(AND(DmartSalesData[[#This Row],[sales]]&gt;3000,DmartSalesData[[#This Row],[profit]]&gt;500),"Good","Not Good")</f>
        <v>Good</v>
      </c>
      <c r="R7205" s="73">
        <f>YEAR(DmartSalesData[[#This Row],[order_date]])</f>
        <v>2024</v>
      </c>
      <c r="S7205" s="73"/>
    </row>
    <row r="7206" spans="1:19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 t="str">
        <f>IF(DmartSalesData[[#This Row],[sales]]&gt;4000,"High Category",IF(DmartSalesData[[#This Row],[sales]]&gt;2000,"Medium Category","Low Category"))</f>
        <v>Low Category</v>
      </c>
      <c r="G7206" s="2">
        <v>0.19</v>
      </c>
      <c r="H7206" s="24">
        <f t="shared" si="224"/>
        <v>140.1421</v>
      </c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63" t="str">
        <f>IF(AND(DmartSalesData[[#This Row],[sales]]&gt;3000,DmartSalesData[[#This Row],[profit]]&gt;500),"Good","Not Good")</f>
        <v>Not Good</v>
      </c>
      <c r="R7206" s="73">
        <f>YEAR(DmartSalesData[[#This Row],[order_date]])</f>
        <v>2024</v>
      </c>
      <c r="S7206" s="73"/>
    </row>
    <row r="7207" spans="1:19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 t="str">
        <f>IF(DmartSalesData[[#This Row],[sales]]&gt;4000,"High Category",IF(DmartSalesData[[#This Row],[sales]]&gt;2000,"Medium Category","Low Category"))</f>
        <v>High Category</v>
      </c>
      <c r="G7207" s="2">
        <v>0.45</v>
      </c>
      <c r="H7207" s="24">
        <f t="shared" si="224"/>
        <v>1932.1335000000001</v>
      </c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63" t="str">
        <f>IF(AND(DmartSalesData[[#This Row],[sales]]&gt;3000,DmartSalesData[[#This Row],[profit]]&gt;500),"Good","Not Good")</f>
        <v>Not Good</v>
      </c>
      <c r="R7207" s="73">
        <f>YEAR(DmartSalesData[[#This Row],[order_date]])</f>
        <v>2023</v>
      </c>
      <c r="S7207" s="73"/>
    </row>
    <row r="7208" spans="1:19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 t="str">
        <f>IF(DmartSalesData[[#This Row],[sales]]&gt;4000,"High Category",IF(DmartSalesData[[#This Row],[sales]]&gt;2000,"Medium Category","Low Category"))</f>
        <v>Medium Category</v>
      </c>
      <c r="G7208" s="2">
        <v>0.08</v>
      </c>
      <c r="H7208" s="24">
        <f t="shared" si="224"/>
        <v>291.928</v>
      </c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63" t="str">
        <f>IF(AND(DmartSalesData[[#This Row],[sales]]&gt;3000,DmartSalesData[[#This Row],[profit]]&gt;500),"Good","Not Good")</f>
        <v>Not Good</v>
      </c>
      <c r="R7208" s="73">
        <f>YEAR(DmartSalesData[[#This Row],[order_date]])</f>
        <v>2023</v>
      </c>
      <c r="S7208" s="73"/>
    </row>
    <row r="7209" spans="1:19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 t="str">
        <f>IF(DmartSalesData[[#This Row],[sales]]&gt;4000,"High Category",IF(DmartSalesData[[#This Row],[sales]]&gt;2000,"Medium Category","Low Category"))</f>
        <v>High Category</v>
      </c>
      <c r="G7209" s="2">
        <v>0.39</v>
      </c>
      <c r="H7209" s="24">
        <f t="shared" si="224"/>
        <v>1643.46</v>
      </c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63" t="str">
        <f>IF(AND(DmartSalesData[[#This Row],[sales]]&gt;3000,DmartSalesData[[#This Row],[profit]]&gt;500),"Good","Not Good")</f>
        <v>Not Good</v>
      </c>
      <c r="R7209" s="73">
        <f>YEAR(DmartSalesData[[#This Row],[order_date]])</f>
        <v>2023</v>
      </c>
      <c r="S7209" s="73"/>
    </row>
    <row r="7210" spans="1:19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 t="str">
        <f>IF(DmartSalesData[[#This Row],[sales]]&gt;4000,"High Category",IF(DmartSalesData[[#This Row],[sales]]&gt;2000,"Medium Category","Low Category"))</f>
        <v>Medium Category</v>
      </c>
      <c r="G7210" s="2">
        <v>0.02</v>
      </c>
      <c r="H7210" s="24">
        <f t="shared" si="224"/>
        <v>50.4938</v>
      </c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63" t="str">
        <f>IF(AND(DmartSalesData[[#This Row],[sales]]&gt;3000,DmartSalesData[[#This Row],[profit]]&gt;500),"Good","Not Good")</f>
        <v>Not Good</v>
      </c>
      <c r="R7210" s="73">
        <f>YEAR(DmartSalesData[[#This Row],[order_date]])</f>
        <v>2023</v>
      </c>
      <c r="S7210" s="73"/>
    </row>
    <row r="7211" spans="1:19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 t="str">
        <f>IF(DmartSalesData[[#This Row],[sales]]&gt;4000,"High Category",IF(DmartSalesData[[#This Row],[sales]]&gt;2000,"Medium Category","Low Category"))</f>
        <v>Low Category</v>
      </c>
      <c r="G7211" s="2">
        <v>0.35</v>
      </c>
      <c r="H7211" s="24">
        <f t="shared" si="224"/>
        <v>92.427999999999983</v>
      </c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63" t="str">
        <f>IF(AND(DmartSalesData[[#This Row],[sales]]&gt;3000,DmartSalesData[[#This Row],[profit]]&gt;500),"Good","Not Good")</f>
        <v>Not Good</v>
      </c>
      <c r="R7211" s="73">
        <f>YEAR(DmartSalesData[[#This Row],[order_date]])</f>
        <v>2024</v>
      </c>
      <c r="S7211" s="73"/>
    </row>
    <row r="7212" spans="1:19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 t="str">
        <f>IF(DmartSalesData[[#This Row],[sales]]&gt;4000,"High Category",IF(DmartSalesData[[#This Row],[sales]]&gt;2000,"Medium Category","Low Category"))</f>
        <v>Medium Category</v>
      </c>
      <c r="G7212" s="2">
        <v>0.15</v>
      </c>
      <c r="H7212" s="24">
        <f t="shared" si="224"/>
        <v>507.8295</v>
      </c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63" t="str">
        <f>IF(AND(DmartSalesData[[#This Row],[sales]]&gt;3000,DmartSalesData[[#This Row],[profit]]&gt;500),"Good","Not Good")</f>
        <v>Good</v>
      </c>
      <c r="R7212" s="73">
        <f>YEAR(DmartSalesData[[#This Row],[order_date]])</f>
        <v>2023</v>
      </c>
      <c r="S7212" s="73"/>
    </row>
    <row r="7213" spans="1:19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 t="str">
        <f>IF(DmartSalesData[[#This Row],[sales]]&gt;4000,"High Category",IF(DmartSalesData[[#This Row],[sales]]&gt;2000,"Medium Category","Low Category"))</f>
        <v>Low Category</v>
      </c>
      <c r="G7213" s="2">
        <v>0.49</v>
      </c>
      <c r="H7213" s="24">
        <f t="shared" si="224"/>
        <v>948.25289999999995</v>
      </c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63" t="str">
        <f>IF(AND(DmartSalesData[[#This Row],[sales]]&gt;3000,DmartSalesData[[#This Row],[profit]]&gt;500),"Good","Not Good")</f>
        <v>Not Good</v>
      </c>
      <c r="R7213" s="73">
        <f>YEAR(DmartSalesData[[#This Row],[order_date]])</f>
        <v>2023</v>
      </c>
      <c r="S7213" s="73"/>
    </row>
    <row r="7214" spans="1:19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 t="str">
        <f>IF(DmartSalesData[[#This Row],[sales]]&gt;4000,"High Category",IF(DmartSalesData[[#This Row],[sales]]&gt;2000,"Medium Category","Low Category"))</f>
        <v>Medium Category</v>
      </c>
      <c r="G7214" s="2">
        <v>0.34</v>
      </c>
      <c r="H7214" s="24">
        <f t="shared" si="224"/>
        <v>704.42560000000014</v>
      </c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63" t="str">
        <f>IF(AND(DmartSalesData[[#This Row],[sales]]&gt;3000,DmartSalesData[[#This Row],[profit]]&gt;500),"Good","Not Good")</f>
        <v>Not Good</v>
      </c>
      <c r="R7214" s="73">
        <f>YEAR(DmartSalesData[[#This Row],[order_date]])</f>
        <v>2023</v>
      </c>
      <c r="S7214" s="73"/>
    </row>
    <row r="7215" spans="1:19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 t="str">
        <f>IF(DmartSalesData[[#This Row],[sales]]&gt;4000,"High Category",IF(DmartSalesData[[#This Row],[sales]]&gt;2000,"Medium Category","Low Category"))</f>
        <v>Medium Category</v>
      </c>
      <c r="G7215" s="2">
        <v>0.15</v>
      </c>
      <c r="H7215" s="24">
        <f t="shared" si="224"/>
        <v>339.32699999999994</v>
      </c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63" t="str">
        <f>IF(AND(DmartSalesData[[#This Row],[sales]]&gt;3000,DmartSalesData[[#This Row],[profit]]&gt;500),"Good","Not Good")</f>
        <v>Not Good</v>
      </c>
      <c r="R7215" s="73">
        <f>YEAR(DmartSalesData[[#This Row],[order_date]])</f>
        <v>2024</v>
      </c>
      <c r="S7215" s="73"/>
    </row>
    <row r="7216" spans="1:19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 t="str">
        <f>IF(DmartSalesData[[#This Row],[sales]]&gt;4000,"High Category",IF(DmartSalesData[[#This Row],[sales]]&gt;2000,"Medium Category","Low Category"))</f>
        <v>Medium Category</v>
      </c>
      <c r="G7216" s="2">
        <v>0.12</v>
      </c>
      <c r="H7216" s="24">
        <f t="shared" si="224"/>
        <v>301.83120000000002</v>
      </c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63" t="str">
        <f>IF(AND(DmartSalesData[[#This Row],[sales]]&gt;3000,DmartSalesData[[#This Row],[profit]]&gt;500),"Good","Not Good")</f>
        <v>Not Good</v>
      </c>
      <c r="R7216" s="73">
        <f>YEAR(DmartSalesData[[#This Row],[order_date]])</f>
        <v>2024</v>
      </c>
      <c r="S7216" s="73"/>
    </row>
    <row r="7217" spans="1:19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 t="str">
        <f>IF(DmartSalesData[[#This Row],[sales]]&gt;4000,"High Category",IF(DmartSalesData[[#This Row],[sales]]&gt;2000,"Medium Category","Low Category"))</f>
        <v>Medium Category</v>
      </c>
      <c r="G7217" s="2">
        <v>0.32</v>
      </c>
      <c r="H7217" s="24">
        <f t="shared" si="224"/>
        <v>1069.9136000000001</v>
      </c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63" t="str">
        <f>IF(AND(DmartSalesData[[#This Row],[sales]]&gt;3000,DmartSalesData[[#This Row],[profit]]&gt;500),"Good","Not Good")</f>
        <v>Not Good</v>
      </c>
      <c r="R7217" s="73">
        <f>YEAR(DmartSalesData[[#This Row],[order_date]])</f>
        <v>2023</v>
      </c>
      <c r="S7217" s="73"/>
    </row>
    <row r="7218" spans="1:19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 t="str">
        <f>IF(DmartSalesData[[#This Row],[sales]]&gt;4000,"High Category",IF(DmartSalesData[[#This Row],[sales]]&gt;2000,"Medium Category","Low Category"))</f>
        <v>Medium Category</v>
      </c>
      <c r="G7218" s="2">
        <v>0.14000000000000001</v>
      </c>
      <c r="H7218" s="24">
        <f t="shared" si="224"/>
        <v>512.56799999999998</v>
      </c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63" t="str">
        <f>IF(AND(DmartSalesData[[#This Row],[sales]]&gt;3000,DmartSalesData[[#This Row],[profit]]&gt;500),"Good","Not Good")</f>
        <v>Good</v>
      </c>
      <c r="R7218" s="73">
        <f>YEAR(DmartSalesData[[#This Row],[order_date]])</f>
        <v>2024</v>
      </c>
      <c r="S7218" s="73"/>
    </row>
    <row r="7219" spans="1:19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 t="str">
        <f>IF(DmartSalesData[[#This Row],[sales]]&gt;4000,"High Category",IF(DmartSalesData[[#This Row],[sales]]&gt;2000,"Medium Category","Low Category"))</f>
        <v>Medium Category</v>
      </c>
      <c r="G7219" s="2">
        <v>0.09</v>
      </c>
      <c r="H7219" s="24">
        <f t="shared" si="224"/>
        <v>351.58769999999998</v>
      </c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63" t="str">
        <f>IF(AND(DmartSalesData[[#This Row],[sales]]&gt;3000,DmartSalesData[[#This Row],[profit]]&gt;500),"Good","Not Good")</f>
        <v>Good</v>
      </c>
      <c r="R7219" s="73">
        <f>YEAR(DmartSalesData[[#This Row],[order_date]])</f>
        <v>2024</v>
      </c>
      <c r="S7219" s="73"/>
    </row>
    <row r="7220" spans="1:19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 t="str">
        <f>IF(DmartSalesData[[#This Row],[sales]]&gt;4000,"High Category",IF(DmartSalesData[[#This Row],[sales]]&gt;2000,"Medium Category","Low Category"))</f>
        <v>Medium Category</v>
      </c>
      <c r="G7220" s="2">
        <v>0.32</v>
      </c>
      <c r="H7220" s="24">
        <f t="shared" si="224"/>
        <v>1085.0783999999999</v>
      </c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63" t="str">
        <f>IF(AND(DmartSalesData[[#This Row],[sales]]&gt;3000,DmartSalesData[[#This Row],[profit]]&gt;500),"Good","Not Good")</f>
        <v>Not Good</v>
      </c>
      <c r="R7220" s="73">
        <f>YEAR(DmartSalesData[[#This Row],[order_date]])</f>
        <v>2023</v>
      </c>
      <c r="S7220" s="73"/>
    </row>
    <row r="7221" spans="1:19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 t="str">
        <f>IF(DmartSalesData[[#This Row],[sales]]&gt;4000,"High Category",IF(DmartSalesData[[#This Row],[sales]]&gt;2000,"Medium Category","Low Category"))</f>
        <v>High Category</v>
      </c>
      <c r="G7221" s="2">
        <v>0.36</v>
      </c>
      <c r="H7221" s="24">
        <f t="shared" si="224"/>
        <v>1453.338</v>
      </c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63" t="str">
        <f>IF(AND(DmartSalesData[[#This Row],[sales]]&gt;3000,DmartSalesData[[#This Row],[profit]]&gt;500),"Good","Not Good")</f>
        <v>Not Good</v>
      </c>
      <c r="R7221" s="73">
        <f>YEAR(DmartSalesData[[#This Row],[order_date]])</f>
        <v>2023</v>
      </c>
      <c r="S7221" s="73"/>
    </row>
    <row r="7222" spans="1:19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 t="str">
        <f>IF(DmartSalesData[[#This Row],[sales]]&gt;4000,"High Category",IF(DmartSalesData[[#This Row],[sales]]&gt;2000,"Medium Category","Low Category"))</f>
        <v>Low Category</v>
      </c>
      <c r="G7222" s="2">
        <v>0.12</v>
      </c>
      <c r="H7222" s="24">
        <f t="shared" si="224"/>
        <v>83.823599999999999</v>
      </c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63" t="str">
        <f>IF(AND(DmartSalesData[[#This Row],[sales]]&gt;3000,DmartSalesData[[#This Row],[profit]]&gt;500),"Good","Not Good")</f>
        <v>Not Good</v>
      </c>
      <c r="R7222" s="73">
        <f>YEAR(DmartSalesData[[#This Row],[order_date]])</f>
        <v>2023</v>
      </c>
      <c r="S7222" s="73"/>
    </row>
    <row r="7223" spans="1:19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 t="str">
        <f>IF(DmartSalesData[[#This Row],[sales]]&gt;4000,"High Category",IF(DmartSalesData[[#This Row],[sales]]&gt;2000,"Medium Category","Low Category"))</f>
        <v>High Category</v>
      </c>
      <c r="G7223" s="2">
        <v>0.27</v>
      </c>
      <c r="H7223" s="24">
        <f t="shared" si="224"/>
        <v>1134.1107</v>
      </c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63" t="str">
        <f>IF(AND(DmartSalesData[[#This Row],[sales]]&gt;3000,DmartSalesData[[#This Row],[profit]]&gt;500),"Good","Not Good")</f>
        <v>Good</v>
      </c>
      <c r="R7223" s="73">
        <f>YEAR(DmartSalesData[[#This Row],[order_date]])</f>
        <v>2023</v>
      </c>
      <c r="S7223" s="73"/>
    </row>
    <row r="7224" spans="1:19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 t="str">
        <f>IF(DmartSalesData[[#This Row],[sales]]&gt;4000,"High Category",IF(DmartSalesData[[#This Row],[sales]]&gt;2000,"Medium Category","Low Category"))</f>
        <v>Low Category</v>
      </c>
      <c r="G7224" s="2">
        <v>0.33</v>
      </c>
      <c r="H7224" s="24">
        <f t="shared" si="224"/>
        <v>659.23110000000008</v>
      </c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63" t="str">
        <f>IF(AND(DmartSalesData[[#This Row],[sales]]&gt;3000,DmartSalesData[[#This Row],[profit]]&gt;500),"Good","Not Good")</f>
        <v>Not Good</v>
      </c>
      <c r="R7224" s="73">
        <f>YEAR(DmartSalesData[[#This Row],[order_date]])</f>
        <v>2024</v>
      </c>
      <c r="S7224" s="73"/>
    </row>
    <row r="7225" spans="1:19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 t="str">
        <f>IF(DmartSalesData[[#This Row],[sales]]&gt;4000,"High Category",IF(DmartSalesData[[#This Row],[sales]]&gt;2000,"Medium Category","Low Category"))</f>
        <v>Medium Category</v>
      </c>
      <c r="G7225" s="2">
        <v>0.47</v>
      </c>
      <c r="H7225" s="24">
        <f t="shared" si="224"/>
        <v>1264.7746999999999</v>
      </c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63" t="str">
        <f>IF(AND(DmartSalesData[[#This Row],[sales]]&gt;3000,DmartSalesData[[#This Row],[profit]]&gt;500),"Good","Not Good")</f>
        <v>Not Good</v>
      </c>
      <c r="R7225" s="73">
        <f>YEAR(DmartSalesData[[#This Row],[order_date]])</f>
        <v>2023</v>
      </c>
      <c r="S7225" s="73"/>
    </row>
    <row r="7226" spans="1:19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 t="str">
        <f>IF(DmartSalesData[[#This Row],[sales]]&gt;4000,"High Category",IF(DmartSalesData[[#This Row],[sales]]&gt;2000,"Medium Category","Low Category"))</f>
        <v>Medium Category</v>
      </c>
      <c r="G7226" s="2">
        <v>0.4</v>
      </c>
      <c r="H7226" s="24">
        <f t="shared" si="224"/>
        <v>890.20800000000008</v>
      </c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63" t="str">
        <f>IF(AND(DmartSalesData[[#This Row],[sales]]&gt;3000,DmartSalesData[[#This Row],[profit]]&gt;500),"Good","Not Good")</f>
        <v>Not Good</v>
      </c>
      <c r="R7226" s="73">
        <f>YEAR(DmartSalesData[[#This Row],[order_date]])</f>
        <v>2024</v>
      </c>
      <c r="S7226" s="73"/>
    </row>
    <row r="7227" spans="1:19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 t="str">
        <f>IF(DmartSalesData[[#This Row],[sales]]&gt;4000,"High Category",IF(DmartSalesData[[#This Row],[sales]]&gt;2000,"Medium Category","Low Category"))</f>
        <v>Medium Category</v>
      </c>
      <c r="G7227" s="2">
        <v>0.21</v>
      </c>
      <c r="H7227" s="24">
        <f t="shared" si="224"/>
        <v>510.51210000000003</v>
      </c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63" t="str">
        <f>IF(AND(DmartSalesData[[#This Row],[sales]]&gt;3000,DmartSalesData[[#This Row],[profit]]&gt;500),"Good","Not Good")</f>
        <v>Not Good</v>
      </c>
      <c r="R7227" s="73">
        <f>YEAR(DmartSalesData[[#This Row],[order_date]])</f>
        <v>2024</v>
      </c>
      <c r="S7227" s="73"/>
    </row>
    <row r="7228" spans="1:19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 t="str">
        <f>IF(DmartSalesData[[#This Row],[sales]]&gt;4000,"High Category",IF(DmartSalesData[[#This Row],[sales]]&gt;2000,"Medium Category","Low Category"))</f>
        <v>Low Category</v>
      </c>
      <c r="G7228" s="2">
        <v>0.42</v>
      </c>
      <c r="H7228" s="24">
        <f t="shared" si="224"/>
        <v>629.41199999999992</v>
      </c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63" t="str">
        <f>IF(AND(DmartSalesData[[#This Row],[sales]]&gt;3000,DmartSalesData[[#This Row],[profit]]&gt;500),"Good","Not Good")</f>
        <v>Not Good</v>
      </c>
      <c r="R7228" s="73">
        <f>YEAR(DmartSalesData[[#This Row],[order_date]])</f>
        <v>2023</v>
      </c>
      <c r="S7228" s="73"/>
    </row>
    <row r="7229" spans="1:19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 t="str">
        <f>IF(DmartSalesData[[#This Row],[sales]]&gt;4000,"High Category",IF(DmartSalesData[[#This Row],[sales]]&gt;2000,"Medium Category","Low Category"))</f>
        <v>Low Category</v>
      </c>
      <c r="G7229" s="2">
        <v>0.22</v>
      </c>
      <c r="H7229" s="24">
        <f t="shared" si="224"/>
        <v>205.2072</v>
      </c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63" t="str">
        <f>IF(AND(DmartSalesData[[#This Row],[sales]]&gt;3000,DmartSalesData[[#This Row],[profit]]&gt;500),"Good","Not Good")</f>
        <v>Not Good</v>
      </c>
      <c r="R7229" s="73">
        <f>YEAR(DmartSalesData[[#This Row],[order_date]])</f>
        <v>2024</v>
      </c>
      <c r="S7229" s="73"/>
    </row>
    <row r="7230" spans="1:19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 t="str">
        <f>IF(DmartSalesData[[#This Row],[sales]]&gt;4000,"High Category",IF(DmartSalesData[[#This Row],[sales]]&gt;2000,"Medium Category","Low Category"))</f>
        <v>Low Category</v>
      </c>
      <c r="G7230" s="2">
        <v>7.0000000000000007E-2</v>
      </c>
      <c r="H7230" s="24">
        <f t="shared" si="224"/>
        <v>42.978600000000007</v>
      </c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63" t="str">
        <f>IF(AND(DmartSalesData[[#This Row],[sales]]&gt;3000,DmartSalesData[[#This Row],[profit]]&gt;500),"Good","Not Good")</f>
        <v>Not Good</v>
      </c>
      <c r="R7230" s="73">
        <f>YEAR(DmartSalesData[[#This Row],[order_date]])</f>
        <v>2024</v>
      </c>
      <c r="S7230" s="73"/>
    </row>
    <row r="7231" spans="1:19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 t="str">
        <f>IF(DmartSalesData[[#This Row],[sales]]&gt;4000,"High Category",IF(DmartSalesData[[#This Row],[sales]]&gt;2000,"Medium Category","Low Category"))</f>
        <v>Medium Category</v>
      </c>
      <c r="G7231" s="2">
        <v>0.17</v>
      </c>
      <c r="H7231" s="24">
        <f t="shared" si="224"/>
        <v>393.0145</v>
      </c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63" t="str">
        <f>IF(AND(DmartSalesData[[#This Row],[sales]]&gt;3000,DmartSalesData[[#This Row],[profit]]&gt;500),"Good","Not Good")</f>
        <v>Not Good</v>
      </c>
      <c r="R7231" s="73">
        <f>YEAR(DmartSalesData[[#This Row],[order_date]])</f>
        <v>2024</v>
      </c>
      <c r="S7231" s="73"/>
    </row>
    <row r="7232" spans="1:19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 t="str">
        <f>IF(DmartSalesData[[#This Row],[sales]]&gt;4000,"High Category",IF(DmartSalesData[[#This Row],[sales]]&gt;2000,"Medium Category","Low Category"))</f>
        <v>Low Category</v>
      </c>
      <c r="G7232" s="2">
        <v>0.4</v>
      </c>
      <c r="H7232" s="24">
        <f t="shared" si="224"/>
        <v>285.512</v>
      </c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63" t="str">
        <f>IF(AND(DmartSalesData[[#This Row],[sales]]&gt;3000,DmartSalesData[[#This Row],[profit]]&gt;500),"Good","Not Good")</f>
        <v>Not Good</v>
      </c>
      <c r="R7232" s="73">
        <f>YEAR(DmartSalesData[[#This Row],[order_date]])</f>
        <v>2024</v>
      </c>
      <c r="S7232" s="73"/>
    </row>
    <row r="7233" spans="1:19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 t="str">
        <f>IF(DmartSalesData[[#This Row],[sales]]&gt;4000,"High Category",IF(DmartSalesData[[#This Row],[sales]]&gt;2000,"Medium Category","Low Category"))</f>
        <v>Low Category</v>
      </c>
      <c r="G7233" s="2">
        <v>0.48</v>
      </c>
      <c r="H7233" s="24">
        <f t="shared" si="224"/>
        <v>624.21119999999996</v>
      </c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63" t="str">
        <f>IF(AND(DmartSalesData[[#This Row],[sales]]&gt;3000,DmartSalesData[[#This Row],[profit]]&gt;500),"Good","Not Good")</f>
        <v>Not Good</v>
      </c>
      <c r="R7233" s="73">
        <f>YEAR(DmartSalesData[[#This Row],[order_date]])</f>
        <v>2023</v>
      </c>
      <c r="S7233" s="73"/>
    </row>
    <row r="7234" spans="1:19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 t="str">
        <f>IF(DmartSalesData[[#This Row],[sales]]&gt;4000,"High Category",IF(DmartSalesData[[#This Row],[sales]]&gt;2000,"Medium Category","Low Category"))</f>
        <v>Low Category</v>
      </c>
      <c r="G7234" s="2">
        <v>0.49</v>
      </c>
      <c r="H7234" s="24">
        <f t="shared" ref="H7234:H7297" si="226">E7234*G7234</f>
        <v>369.81279999999998</v>
      </c>
      <c r="I7234" s="2">
        <f t="shared" ref="I7234:I7297" si="227">E7234-H7234</f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63" t="str">
        <f>IF(AND(DmartSalesData[[#This Row],[sales]]&gt;3000,DmartSalesData[[#This Row],[profit]]&gt;500),"Good","Not Good")</f>
        <v>Not Good</v>
      </c>
      <c r="R7234" s="73">
        <f>YEAR(DmartSalesData[[#This Row],[order_date]])</f>
        <v>2024</v>
      </c>
      <c r="S7234" s="73"/>
    </row>
    <row r="7235" spans="1:19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 t="str">
        <f>IF(DmartSalesData[[#This Row],[sales]]&gt;4000,"High Category",IF(DmartSalesData[[#This Row],[sales]]&gt;2000,"Medium Category","Low Category"))</f>
        <v>Low Category</v>
      </c>
      <c r="G7235" s="2">
        <v>0.32</v>
      </c>
      <c r="H7235" s="24">
        <f t="shared" si="226"/>
        <v>203.10080000000002</v>
      </c>
      <c r="I7235" s="2">
        <f t="shared" si="227"/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63" t="str">
        <f>IF(AND(DmartSalesData[[#This Row],[sales]]&gt;3000,DmartSalesData[[#This Row],[profit]]&gt;500),"Good","Not Good")</f>
        <v>Not Good</v>
      </c>
      <c r="R7235" s="73">
        <f>YEAR(DmartSalesData[[#This Row],[order_date]])</f>
        <v>2024</v>
      </c>
      <c r="S7235" s="73"/>
    </row>
    <row r="7236" spans="1:19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 t="str">
        <f>IF(DmartSalesData[[#This Row],[sales]]&gt;4000,"High Category",IF(DmartSalesData[[#This Row],[sales]]&gt;2000,"Medium Category","Low Category"))</f>
        <v>High Category</v>
      </c>
      <c r="G7236" s="2">
        <v>0.24</v>
      </c>
      <c r="H7236" s="24">
        <f t="shared" si="226"/>
        <v>1061.7744</v>
      </c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63" t="str">
        <f>IF(AND(DmartSalesData[[#This Row],[sales]]&gt;3000,DmartSalesData[[#This Row],[profit]]&gt;500),"Good","Not Good")</f>
        <v>Good</v>
      </c>
      <c r="R7236" s="73">
        <f>YEAR(DmartSalesData[[#This Row],[order_date]])</f>
        <v>2023</v>
      </c>
      <c r="S7236" s="73"/>
    </row>
    <row r="7237" spans="1:19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 t="str">
        <f>IF(DmartSalesData[[#This Row],[sales]]&gt;4000,"High Category",IF(DmartSalesData[[#This Row],[sales]]&gt;2000,"Medium Category","Low Category"))</f>
        <v>Medium Category</v>
      </c>
      <c r="G7237" s="2">
        <v>0.08</v>
      </c>
      <c r="H7237" s="24">
        <f t="shared" si="226"/>
        <v>272.21840000000003</v>
      </c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63" t="str">
        <f>IF(AND(DmartSalesData[[#This Row],[sales]]&gt;3000,DmartSalesData[[#This Row],[profit]]&gt;500),"Good","Not Good")</f>
        <v>Good</v>
      </c>
      <c r="R7237" s="73">
        <f>YEAR(DmartSalesData[[#This Row],[order_date]])</f>
        <v>2024</v>
      </c>
      <c r="S7237" s="73"/>
    </row>
    <row r="7238" spans="1:19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 t="str">
        <f>IF(DmartSalesData[[#This Row],[sales]]&gt;4000,"High Category",IF(DmartSalesData[[#This Row],[sales]]&gt;2000,"Medium Category","Low Category"))</f>
        <v>High Category</v>
      </c>
      <c r="G7238" s="2">
        <v>0.05</v>
      </c>
      <c r="H7238" s="24">
        <f t="shared" si="226"/>
        <v>231.32100000000003</v>
      </c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63" t="str">
        <f>IF(AND(DmartSalesData[[#This Row],[sales]]&gt;3000,DmartSalesData[[#This Row],[profit]]&gt;500),"Good","Not Good")</f>
        <v>Good</v>
      </c>
      <c r="R7238" s="73">
        <f>YEAR(DmartSalesData[[#This Row],[order_date]])</f>
        <v>2023</v>
      </c>
      <c r="S7238" s="73"/>
    </row>
    <row r="7239" spans="1:19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 t="str">
        <f>IF(DmartSalesData[[#This Row],[sales]]&gt;4000,"High Category",IF(DmartSalesData[[#This Row],[sales]]&gt;2000,"Medium Category","Low Category"))</f>
        <v>Medium Category</v>
      </c>
      <c r="G7239" s="2">
        <v>0.26</v>
      </c>
      <c r="H7239" s="24">
        <f t="shared" si="226"/>
        <v>846.47159999999997</v>
      </c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63" t="str">
        <f>IF(AND(DmartSalesData[[#This Row],[sales]]&gt;3000,DmartSalesData[[#This Row],[profit]]&gt;500),"Good","Not Good")</f>
        <v>Not Good</v>
      </c>
      <c r="R7239" s="73">
        <f>YEAR(DmartSalesData[[#This Row],[order_date]])</f>
        <v>2024</v>
      </c>
      <c r="S7239" s="73"/>
    </row>
    <row r="7240" spans="1:19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 t="str">
        <f>IF(DmartSalesData[[#This Row],[sales]]&gt;4000,"High Category",IF(DmartSalesData[[#This Row],[sales]]&gt;2000,"Medium Category","Low Category"))</f>
        <v>High Category</v>
      </c>
      <c r="G7240" s="2">
        <v>0.36</v>
      </c>
      <c r="H7240" s="24">
        <f t="shared" si="226"/>
        <v>1524.7295999999999</v>
      </c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63" t="str">
        <f>IF(AND(DmartSalesData[[#This Row],[sales]]&gt;3000,DmartSalesData[[#This Row],[profit]]&gt;500),"Good","Not Good")</f>
        <v>Good</v>
      </c>
      <c r="R7240" s="73">
        <f>YEAR(DmartSalesData[[#This Row],[order_date]])</f>
        <v>2024</v>
      </c>
      <c r="S7240" s="73"/>
    </row>
    <row r="7241" spans="1:19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 t="str">
        <f>IF(DmartSalesData[[#This Row],[sales]]&gt;4000,"High Category",IF(DmartSalesData[[#This Row],[sales]]&gt;2000,"Medium Category","Low Category"))</f>
        <v>Medium Category</v>
      </c>
      <c r="G7241" s="2">
        <v>0.16</v>
      </c>
      <c r="H7241" s="24">
        <f t="shared" si="226"/>
        <v>451.35360000000003</v>
      </c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63" t="str">
        <f>IF(AND(DmartSalesData[[#This Row],[sales]]&gt;3000,DmartSalesData[[#This Row],[profit]]&gt;500),"Good","Not Good")</f>
        <v>Not Good</v>
      </c>
      <c r="R7241" s="73">
        <f>YEAR(DmartSalesData[[#This Row],[order_date]])</f>
        <v>2023</v>
      </c>
      <c r="S7241" s="73"/>
    </row>
    <row r="7242" spans="1:19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 t="str">
        <f>IF(DmartSalesData[[#This Row],[sales]]&gt;4000,"High Category",IF(DmartSalesData[[#This Row],[sales]]&gt;2000,"Medium Category","Low Category"))</f>
        <v>Medium Category</v>
      </c>
      <c r="G7242" s="2">
        <v>0.34</v>
      </c>
      <c r="H7242" s="24">
        <f t="shared" si="226"/>
        <v>804.74260000000004</v>
      </c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63" t="str">
        <f>IF(AND(DmartSalesData[[#This Row],[sales]]&gt;3000,DmartSalesData[[#This Row],[profit]]&gt;500),"Good","Not Good")</f>
        <v>Not Good</v>
      </c>
      <c r="R7242" s="73">
        <f>YEAR(DmartSalesData[[#This Row],[order_date]])</f>
        <v>2023</v>
      </c>
      <c r="S7242" s="73"/>
    </row>
    <row r="7243" spans="1:19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 t="str">
        <f>IF(DmartSalesData[[#This Row],[sales]]&gt;4000,"High Category",IF(DmartSalesData[[#This Row],[sales]]&gt;2000,"Medium Category","Low Category"))</f>
        <v>Medium Category</v>
      </c>
      <c r="G7243" s="2">
        <v>0.28999999999999998</v>
      </c>
      <c r="H7243" s="24">
        <f t="shared" si="226"/>
        <v>779.96659999999997</v>
      </c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63" t="str">
        <f>IF(AND(DmartSalesData[[#This Row],[sales]]&gt;3000,DmartSalesData[[#This Row],[profit]]&gt;500),"Good","Not Good")</f>
        <v>Not Good</v>
      </c>
      <c r="R7243" s="73">
        <f>YEAR(DmartSalesData[[#This Row],[order_date]])</f>
        <v>2023</v>
      </c>
      <c r="S7243" s="73"/>
    </row>
    <row r="7244" spans="1:19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 t="str">
        <f>IF(DmartSalesData[[#This Row],[sales]]&gt;4000,"High Category",IF(DmartSalesData[[#This Row],[sales]]&gt;2000,"Medium Category","Low Category"))</f>
        <v>Low Category</v>
      </c>
      <c r="G7244" s="2">
        <v>0.47</v>
      </c>
      <c r="H7244" s="24">
        <f t="shared" si="226"/>
        <v>784.47699999999986</v>
      </c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63" t="str">
        <f>IF(AND(DmartSalesData[[#This Row],[sales]]&gt;3000,DmartSalesData[[#This Row],[profit]]&gt;500),"Good","Not Good")</f>
        <v>Not Good</v>
      </c>
      <c r="R7244" s="73">
        <f>YEAR(DmartSalesData[[#This Row],[order_date]])</f>
        <v>2023</v>
      </c>
      <c r="S7244" s="73"/>
    </row>
    <row r="7245" spans="1:19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 t="str">
        <f>IF(DmartSalesData[[#This Row],[sales]]&gt;4000,"High Category",IF(DmartSalesData[[#This Row],[sales]]&gt;2000,"Medium Category","Low Category"))</f>
        <v>Medium Category</v>
      </c>
      <c r="G7245" s="2">
        <v>0.1</v>
      </c>
      <c r="H7245" s="24">
        <f t="shared" si="226"/>
        <v>332.40600000000001</v>
      </c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63" t="str">
        <f>IF(AND(DmartSalesData[[#This Row],[sales]]&gt;3000,DmartSalesData[[#This Row],[profit]]&gt;500),"Good","Not Good")</f>
        <v>Good</v>
      </c>
      <c r="R7245" s="73">
        <f>YEAR(DmartSalesData[[#This Row],[order_date]])</f>
        <v>2023</v>
      </c>
      <c r="S7245" s="73"/>
    </row>
    <row r="7246" spans="1:19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 t="str">
        <f>IF(DmartSalesData[[#This Row],[sales]]&gt;4000,"High Category",IF(DmartSalesData[[#This Row],[sales]]&gt;2000,"Medium Category","Low Category"))</f>
        <v>High Category</v>
      </c>
      <c r="G7246" s="2">
        <v>0.3</v>
      </c>
      <c r="H7246" s="24">
        <f t="shared" si="226"/>
        <v>1348.848</v>
      </c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63" t="str">
        <f>IF(AND(DmartSalesData[[#This Row],[sales]]&gt;3000,DmartSalesData[[#This Row],[profit]]&gt;500),"Good","Not Good")</f>
        <v>Good</v>
      </c>
      <c r="R7246" s="73">
        <f>YEAR(DmartSalesData[[#This Row],[order_date]])</f>
        <v>2024</v>
      </c>
      <c r="S7246" s="73"/>
    </row>
    <row r="7247" spans="1:19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 t="str">
        <f>IF(DmartSalesData[[#This Row],[sales]]&gt;4000,"High Category",IF(DmartSalesData[[#This Row],[sales]]&gt;2000,"Medium Category","Low Category"))</f>
        <v>Medium Category</v>
      </c>
      <c r="G7247" s="2">
        <v>0.21</v>
      </c>
      <c r="H7247" s="24">
        <f t="shared" si="226"/>
        <v>826.04129999999998</v>
      </c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63" t="str">
        <f>IF(AND(DmartSalesData[[#This Row],[sales]]&gt;3000,DmartSalesData[[#This Row],[profit]]&gt;500),"Good","Not Good")</f>
        <v>Not Good</v>
      </c>
      <c r="R7247" s="73">
        <f>YEAR(DmartSalesData[[#This Row],[order_date]])</f>
        <v>2024</v>
      </c>
      <c r="S7247" s="73"/>
    </row>
    <row r="7248" spans="1:19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 t="str">
        <f>IF(DmartSalesData[[#This Row],[sales]]&gt;4000,"High Category",IF(DmartSalesData[[#This Row],[sales]]&gt;2000,"Medium Category","Low Category"))</f>
        <v>Medium Category</v>
      </c>
      <c r="G7248" s="2">
        <v>0.13</v>
      </c>
      <c r="H7248" s="24">
        <f t="shared" si="226"/>
        <v>307.29400000000004</v>
      </c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63" t="str">
        <f>IF(AND(DmartSalesData[[#This Row],[sales]]&gt;3000,DmartSalesData[[#This Row],[profit]]&gt;500),"Good","Not Good")</f>
        <v>Not Good</v>
      </c>
      <c r="R7248" s="73">
        <f>YEAR(DmartSalesData[[#This Row],[order_date]])</f>
        <v>2024</v>
      </c>
      <c r="S7248" s="73"/>
    </row>
    <row r="7249" spans="1:19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 t="str">
        <f>IF(DmartSalesData[[#This Row],[sales]]&gt;4000,"High Category",IF(DmartSalesData[[#This Row],[sales]]&gt;2000,"Medium Category","Low Category"))</f>
        <v>High Category</v>
      </c>
      <c r="G7249" s="2">
        <v>0.18</v>
      </c>
      <c r="H7249" s="24">
        <f t="shared" si="226"/>
        <v>859.35599999999988</v>
      </c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63" t="str">
        <f>IF(AND(DmartSalesData[[#This Row],[sales]]&gt;3000,DmartSalesData[[#This Row],[profit]]&gt;500),"Good","Not Good")</f>
        <v>Not Good</v>
      </c>
      <c r="R7249" s="73">
        <f>YEAR(DmartSalesData[[#This Row],[order_date]])</f>
        <v>2023</v>
      </c>
      <c r="S7249" s="73"/>
    </row>
    <row r="7250" spans="1:19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 t="str">
        <f>IF(DmartSalesData[[#This Row],[sales]]&gt;4000,"High Category",IF(DmartSalesData[[#This Row],[sales]]&gt;2000,"Medium Category","Low Category"))</f>
        <v>High Category</v>
      </c>
      <c r="G7250" s="2">
        <v>0.15</v>
      </c>
      <c r="H7250" s="24">
        <f t="shared" si="226"/>
        <v>739.28549999999996</v>
      </c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63" t="str">
        <f>IF(AND(DmartSalesData[[#This Row],[sales]]&gt;3000,DmartSalesData[[#This Row],[profit]]&gt;500),"Good","Not Good")</f>
        <v>Good</v>
      </c>
      <c r="R7250" s="73">
        <f>YEAR(DmartSalesData[[#This Row],[order_date]])</f>
        <v>2024</v>
      </c>
      <c r="S7250" s="73"/>
    </row>
    <row r="7251" spans="1:19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 t="str">
        <f>IF(DmartSalesData[[#This Row],[sales]]&gt;4000,"High Category",IF(DmartSalesData[[#This Row],[sales]]&gt;2000,"Medium Category","Low Category"))</f>
        <v>Medium Category</v>
      </c>
      <c r="G7251" s="2">
        <v>0.26</v>
      </c>
      <c r="H7251" s="24">
        <f t="shared" si="226"/>
        <v>654.20940000000007</v>
      </c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63" t="str">
        <f>IF(AND(DmartSalesData[[#This Row],[sales]]&gt;3000,DmartSalesData[[#This Row],[profit]]&gt;500),"Good","Not Good")</f>
        <v>Not Good</v>
      </c>
      <c r="R7251" s="73">
        <f>YEAR(DmartSalesData[[#This Row],[order_date]])</f>
        <v>2023</v>
      </c>
      <c r="S7251" s="73"/>
    </row>
    <row r="7252" spans="1:19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 t="str">
        <f>IF(DmartSalesData[[#This Row],[sales]]&gt;4000,"High Category",IF(DmartSalesData[[#This Row],[sales]]&gt;2000,"Medium Category","Low Category"))</f>
        <v>High Category</v>
      </c>
      <c r="G7252" s="2">
        <v>0.28000000000000003</v>
      </c>
      <c r="H7252" s="24">
        <f t="shared" si="226"/>
        <v>1214.2872</v>
      </c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63" t="str">
        <f>IF(AND(DmartSalesData[[#This Row],[sales]]&gt;3000,DmartSalesData[[#This Row],[profit]]&gt;500),"Good","Not Good")</f>
        <v>Good</v>
      </c>
      <c r="R7252" s="73">
        <f>YEAR(DmartSalesData[[#This Row],[order_date]])</f>
        <v>2024</v>
      </c>
      <c r="S7252" s="73"/>
    </row>
    <row r="7253" spans="1:19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 t="str">
        <f>IF(DmartSalesData[[#This Row],[sales]]&gt;4000,"High Category",IF(DmartSalesData[[#This Row],[sales]]&gt;2000,"Medium Category","Low Category"))</f>
        <v>Low Category</v>
      </c>
      <c r="G7253" s="2">
        <v>0.43</v>
      </c>
      <c r="H7253" s="24">
        <f t="shared" si="226"/>
        <v>53.049100000000003</v>
      </c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63" t="str">
        <f>IF(AND(DmartSalesData[[#This Row],[sales]]&gt;3000,DmartSalesData[[#This Row],[profit]]&gt;500),"Good","Not Good")</f>
        <v>Not Good</v>
      </c>
      <c r="R7253" s="73">
        <f>YEAR(DmartSalesData[[#This Row],[order_date]])</f>
        <v>2023</v>
      </c>
      <c r="S7253" s="73"/>
    </row>
    <row r="7254" spans="1:19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 t="str">
        <f>IF(DmartSalesData[[#This Row],[sales]]&gt;4000,"High Category",IF(DmartSalesData[[#This Row],[sales]]&gt;2000,"Medium Category","Low Category"))</f>
        <v>Low Category</v>
      </c>
      <c r="G7254" s="2">
        <v>0.39</v>
      </c>
      <c r="H7254" s="24">
        <f t="shared" si="226"/>
        <v>166.37790000000001</v>
      </c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63" t="str">
        <f>IF(AND(DmartSalesData[[#This Row],[sales]]&gt;3000,DmartSalesData[[#This Row],[profit]]&gt;500),"Good","Not Good")</f>
        <v>Not Good</v>
      </c>
      <c r="R7254" s="73">
        <f>YEAR(DmartSalesData[[#This Row],[order_date]])</f>
        <v>2024</v>
      </c>
      <c r="S7254" s="73"/>
    </row>
    <row r="7255" spans="1:19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 t="str">
        <f>IF(DmartSalesData[[#This Row],[sales]]&gt;4000,"High Category",IF(DmartSalesData[[#This Row],[sales]]&gt;2000,"Medium Category","Low Category"))</f>
        <v>Low Category</v>
      </c>
      <c r="G7255" s="2">
        <v>0.15</v>
      </c>
      <c r="H7255" s="24">
        <f t="shared" si="226"/>
        <v>31.456499999999998</v>
      </c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63" t="str">
        <f>IF(AND(DmartSalesData[[#This Row],[sales]]&gt;3000,DmartSalesData[[#This Row],[profit]]&gt;500),"Good","Not Good")</f>
        <v>Not Good</v>
      </c>
      <c r="R7255" s="73">
        <f>YEAR(DmartSalesData[[#This Row],[order_date]])</f>
        <v>2023</v>
      </c>
      <c r="S7255" s="73"/>
    </row>
    <row r="7256" spans="1:19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 t="str">
        <f>IF(DmartSalesData[[#This Row],[sales]]&gt;4000,"High Category",IF(DmartSalesData[[#This Row],[sales]]&gt;2000,"Medium Category","Low Category"))</f>
        <v>Medium Category</v>
      </c>
      <c r="G7256" s="2">
        <v>0.47</v>
      </c>
      <c r="H7256" s="24">
        <f t="shared" si="226"/>
        <v>1827.5949999999998</v>
      </c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63" t="str">
        <f>IF(AND(DmartSalesData[[#This Row],[sales]]&gt;3000,DmartSalesData[[#This Row],[profit]]&gt;500),"Good","Not Good")</f>
        <v>Not Good</v>
      </c>
      <c r="R7256" s="73">
        <f>YEAR(DmartSalesData[[#This Row],[order_date]])</f>
        <v>2023</v>
      </c>
      <c r="S7256" s="73"/>
    </row>
    <row r="7257" spans="1:19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 t="str">
        <f>IF(DmartSalesData[[#This Row],[sales]]&gt;4000,"High Category",IF(DmartSalesData[[#This Row],[sales]]&gt;2000,"Medium Category","Low Category"))</f>
        <v>Low Category</v>
      </c>
      <c r="G7257" s="2">
        <v>0.43</v>
      </c>
      <c r="H7257" s="24">
        <f t="shared" si="226"/>
        <v>211.09559999999999</v>
      </c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63" t="str">
        <f>IF(AND(DmartSalesData[[#This Row],[sales]]&gt;3000,DmartSalesData[[#This Row],[profit]]&gt;500),"Good","Not Good")</f>
        <v>Not Good</v>
      </c>
      <c r="R7257" s="73">
        <f>YEAR(DmartSalesData[[#This Row],[order_date]])</f>
        <v>2024</v>
      </c>
      <c r="S7257" s="73"/>
    </row>
    <row r="7258" spans="1:19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 t="str">
        <f>IF(DmartSalesData[[#This Row],[sales]]&gt;4000,"High Category",IF(DmartSalesData[[#This Row],[sales]]&gt;2000,"Medium Category","Low Category"))</f>
        <v>Low Category</v>
      </c>
      <c r="G7258" s="2">
        <v>0.31</v>
      </c>
      <c r="H7258" s="24">
        <f t="shared" si="226"/>
        <v>56.900500000000001</v>
      </c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63" t="str">
        <f>IF(AND(DmartSalesData[[#This Row],[sales]]&gt;3000,DmartSalesData[[#This Row],[profit]]&gt;500),"Good","Not Good")</f>
        <v>Not Good</v>
      </c>
      <c r="R7258" s="73">
        <f>YEAR(DmartSalesData[[#This Row],[order_date]])</f>
        <v>2023</v>
      </c>
      <c r="S7258" s="73"/>
    </row>
    <row r="7259" spans="1:19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 t="str">
        <f>IF(DmartSalesData[[#This Row],[sales]]&gt;4000,"High Category",IF(DmartSalesData[[#This Row],[sales]]&gt;2000,"Medium Category","Low Category"))</f>
        <v>Low Category</v>
      </c>
      <c r="G7259" s="2">
        <v>0.01</v>
      </c>
      <c r="H7259" s="24">
        <f t="shared" si="226"/>
        <v>8.2234999999999996</v>
      </c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63" t="str">
        <f>IF(AND(DmartSalesData[[#This Row],[sales]]&gt;3000,DmartSalesData[[#This Row],[profit]]&gt;500),"Good","Not Good")</f>
        <v>Not Good</v>
      </c>
      <c r="R7259" s="73">
        <f>YEAR(DmartSalesData[[#This Row],[order_date]])</f>
        <v>2024</v>
      </c>
      <c r="S7259" s="73"/>
    </row>
    <row r="7260" spans="1:19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 t="str">
        <f>IF(DmartSalesData[[#This Row],[sales]]&gt;4000,"High Category",IF(DmartSalesData[[#This Row],[sales]]&gt;2000,"Medium Category","Low Category"))</f>
        <v>Low Category</v>
      </c>
      <c r="G7260" s="2">
        <v>0.1</v>
      </c>
      <c r="H7260" s="24">
        <f t="shared" si="226"/>
        <v>160.084</v>
      </c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63" t="str">
        <f>IF(AND(DmartSalesData[[#This Row],[sales]]&gt;3000,DmartSalesData[[#This Row],[profit]]&gt;500),"Good","Not Good")</f>
        <v>Not Good</v>
      </c>
      <c r="R7260" s="73">
        <f>YEAR(DmartSalesData[[#This Row],[order_date]])</f>
        <v>2024</v>
      </c>
      <c r="S7260" s="73"/>
    </row>
    <row r="7261" spans="1:19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 t="str">
        <f>IF(DmartSalesData[[#This Row],[sales]]&gt;4000,"High Category",IF(DmartSalesData[[#This Row],[sales]]&gt;2000,"Medium Category","Low Category"))</f>
        <v>Medium Category</v>
      </c>
      <c r="G7261" s="2">
        <v>0.39</v>
      </c>
      <c r="H7261" s="24">
        <f t="shared" si="226"/>
        <v>927.04170000000011</v>
      </c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63" t="str">
        <f>IF(AND(DmartSalesData[[#This Row],[sales]]&gt;3000,DmartSalesData[[#This Row],[profit]]&gt;500),"Good","Not Good")</f>
        <v>Not Good</v>
      </c>
      <c r="R7261" s="73">
        <f>YEAR(DmartSalesData[[#This Row],[order_date]])</f>
        <v>2024</v>
      </c>
      <c r="S7261" s="73"/>
    </row>
    <row r="7262" spans="1:19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 t="str">
        <f>IF(DmartSalesData[[#This Row],[sales]]&gt;4000,"High Category",IF(DmartSalesData[[#This Row],[sales]]&gt;2000,"Medium Category","Low Category"))</f>
        <v>Low Category</v>
      </c>
      <c r="G7262" s="2">
        <v>0.23</v>
      </c>
      <c r="H7262" s="24">
        <f t="shared" si="226"/>
        <v>96.710400000000007</v>
      </c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63" t="str">
        <f>IF(AND(DmartSalesData[[#This Row],[sales]]&gt;3000,DmartSalesData[[#This Row],[profit]]&gt;500),"Good","Not Good")</f>
        <v>Not Good</v>
      </c>
      <c r="R7262" s="73">
        <f>YEAR(DmartSalesData[[#This Row],[order_date]])</f>
        <v>2023</v>
      </c>
      <c r="S7262" s="73"/>
    </row>
    <row r="7263" spans="1:19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 t="str">
        <f>IF(DmartSalesData[[#This Row],[sales]]&gt;4000,"High Category",IF(DmartSalesData[[#This Row],[sales]]&gt;2000,"Medium Category","Low Category"))</f>
        <v>Medium Category</v>
      </c>
      <c r="G7263" s="2">
        <v>0.06</v>
      </c>
      <c r="H7263" s="24">
        <f t="shared" si="226"/>
        <v>152.70060000000001</v>
      </c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63" t="str">
        <f>IF(AND(DmartSalesData[[#This Row],[sales]]&gt;3000,DmartSalesData[[#This Row],[profit]]&gt;500),"Good","Not Good")</f>
        <v>Not Good</v>
      </c>
      <c r="R7263" s="73">
        <f>YEAR(DmartSalesData[[#This Row],[order_date]])</f>
        <v>2023</v>
      </c>
      <c r="S7263" s="73"/>
    </row>
    <row r="7264" spans="1:19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 t="str">
        <f>IF(DmartSalesData[[#This Row],[sales]]&gt;4000,"High Category",IF(DmartSalesData[[#This Row],[sales]]&gt;2000,"Medium Category","Low Category"))</f>
        <v>Low Category</v>
      </c>
      <c r="G7264" s="2">
        <v>0.2</v>
      </c>
      <c r="H7264" s="24">
        <f t="shared" si="226"/>
        <v>263.10000000000002</v>
      </c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63" t="str">
        <f>IF(AND(DmartSalesData[[#This Row],[sales]]&gt;3000,DmartSalesData[[#This Row],[profit]]&gt;500),"Good","Not Good")</f>
        <v>Not Good</v>
      </c>
      <c r="R7264" s="73">
        <f>YEAR(DmartSalesData[[#This Row],[order_date]])</f>
        <v>2024</v>
      </c>
      <c r="S7264" s="73"/>
    </row>
    <row r="7265" spans="1:19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 t="str">
        <f>IF(DmartSalesData[[#This Row],[sales]]&gt;4000,"High Category",IF(DmartSalesData[[#This Row],[sales]]&gt;2000,"Medium Category","Low Category"))</f>
        <v>Low Category</v>
      </c>
      <c r="G7265" s="2">
        <v>0.11</v>
      </c>
      <c r="H7265" s="24">
        <f t="shared" si="226"/>
        <v>158.8862</v>
      </c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63" t="str">
        <f>IF(AND(DmartSalesData[[#This Row],[sales]]&gt;3000,DmartSalesData[[#This Row],[profit]]&gt;500),"Good","Not Good")</f>
        <v>Not Good</v>
      </c>
      <c r="R7265" s="73">
        <f>YEAR(DmartSalesData[[#This Row],[order_date]])</f>
        <v>2023</v>
      </c>
      <c r="S7265" s="73"/>
    </row>
    <row r="7266" spans="1:19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 t="str">
        <f>IF(DmartSalesData[[#This Row],[sales]]&gt;4000,"High Category",IF(DmartSalesData[[#This Row],[sales]]&gt;2000,"Medium Category","Low Category"))</f>
        <v>High Category</v>
      </c>
      <c r="G7266" s="2">
        <v>0.45</v>
      </c>
      <c r="H7266" s="24">
        <f t="shared" si="226"/>
        <v>1857.2939999999999</v>
      </c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63" t="str">
        <f>IF(AND(DmartSalesData[[#This Row],[sales]]&gt;3000,DmartSalesData[[#This Row],[profit]]&gt;500),"Good","Not Good")</f>
        <v>Not Good</v>
      </c>
      <c r="R7266" s="73">
        <f>YEAR(DmartSalesData[[#This Row],[order_date]])</f>
        <v>2024</v>
      </c>
      <c r="S7266" s="73"/>
    </row>
    <row r="7267" spans="1:19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 t="str">
        <f>IF(DmartSalesData[[#This Row],[sales]]&gt;4000,"High Category",IF(DmartSalesData[[#This Row],[sales]]&gt;2000,"Medium Category","Low Category"))</f>
        <v>High Category</v>
      </c>
      <c r="G7267" s="2">
        <v>0.44</v>
      </c>
      <c r="H7267" s="24">
        <f t="shared" si="226"/>
        <v>2171.8092000000001</v>
      </c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63" t="str">
        <f>IF(AND(DmartSalesData[[#This Row],[sales]]&gt;3000,DmartSalesData[[#This Row],[profit]]&gt;500),"Good","Not Good")</f>
        <v>Good</v>
      </c>
      <c r="R7267" s="73">
        <f>YEAR(DmartSalesData[[#This Row],[order_date]])</f>
        <v>2023</v>
      </c>
      <c r="S7267" s="73"/>
    </row>
    <row r="7268" spans="1:19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 t="str">
        <f>IF(DmartSalesData[[#This Row],[sales]]&gt;4000,"High Category",IF(DmartSalesData[[#This Row],[sales]]&gt;2000,"Medium Category","Low Category"))</f>
        <v>Medium Category</v>
      </c>
      <c r="G7268" s="2">
        <v>0.19</v>
      </c>
      <c r="H7268" s="24">
        <f t="shared" si="226"/>
        <v>450.85669999999999</v>
      </c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63" t="str">
        <f>IF(AND(DmartSalesData[[#This Row],[sales]]&gt;3000,DmartSalesData[[#This Row],[profit]]&gt;500),"Good","Not Good")</f>
        <v>Not Good</v>
      </c>
      <c r="R7268" s="73">
        <f>YEAR(DmartSalesData[[#This Row],[order_date]])</f>
        <v>2023</v>
      </c>
      <c r="S7268" s="73"/>
    </row>
    <row r="7269" spans="1:19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 t="str">
        <f>IF(DmartSalesData[[#This Row],[sales]]&gt;4000,"High Category",IF(DmartSalesData[[#This Row],[sales]]&gt;2000,"Medium Category","Low Category"))</f>
        <v>Low Category</v>
      </c>
      <c r="G7269" s="2">
        <v>7.0000000000000007E-2</v>
      </c>
      <c r="H7269" s="24">
        <f t="shared" si="226"/>
        <v>117.36760000000001</v>
      </c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63" t="str">
        <f>IF(AND(DmartSalesData[[#This Row],[sales]]&gt;3000,DmartSalesData[[#This Row],[profit]]&gt;500),"Good","Not Good")</f>
        <v>Not Good</v>
      </c>
      <c r="R7269" s="73">
        <f>YEAR(DmartSalesData[[#This Row],[order_date]])</f>
        <v>2024</v>
      </c>
      <c r="S7269" s="73"/>
    </row>
    <row r="7270" spans="1:19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 t="str">
        <f>IF(DmartSalesData[[#This Row],[sales]]&gt;4000,"High Category",IF(DmartSalesData[[#This Row],[sales]]&gt;2000,"Medium Category","Low Category"))</f>
        <v>High Category</v>
      </c>
      <c r="G7270" s="2">
        <v>0.18</v>
      </c>
      <c r="H7270" s="24">
        <f t="shared" si="226"/>
        <v>839.53800000000001</v>
      </c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63" t="str">
        <f>IF(AND(DmartSalesData[[#This Row],[sales]]&gt;3000,DmartSalesData[[#This Row],[profit]]&gt;500),"Good","Not Good")</f>
        <v>Not Good</v>
      </c>
      <c r="R7270" s="73">
        <f>YEAR(DmartSalesData[[#This Row],[order_date]])</f>
        <v>2023</v>
      </c>
      <c r="S7270" s="73"/>
    </row>
    <row r="7271" spans="1:19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 t="str">
        <f>IF(DmartSalesData[[#This Row],[sales]]&gt;4000,"High Category",IF(DmartSalesData[[#This Row],[sales]]&gt;2000,"Medium Category","Low Category"))</f>
        <v>Medium Category</v>
      </c>
      <c r="G7271" s="2">
        <v>0.06</v>
      </c>
      <c r="H7271" s="24">
        <f t="shared" si="226"/>
        <v>153.13199999999998</v>
      </c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63" t="str">
        <f>IF(AND(DmartSalesData[[#This Row],[sales]]&gt;3000,DmartSalesData[[#This Row],[profit]]&gt;500),"Good","Not Good")</f>
        <v>Not Good</v>
      </c>
      <c r="R7271" s="73">
        <f>YEAR(DmartSalesData[[#This Row],[order_date]])</f>
        <v>2024</v>
      </c>
      <c r="S7271" s="73"/>
    </row>
    <row r="7272" spans="1:19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 t="str">
        <f>IF(DmartSalesData[[#This Row],[sales]]&gt;4000,"High Category",IF(DmartSalesData[[#This Row],[sales]]&gt;2000,"Medium Category","Low Category"))</f>
        <v>Medium Category</v>
      </c>
      <c r="G7272" s="2">
        <v>0.15</v>
      </c>
      <c r="H7272" s="24">
        <f t="shared" si="226"/>
        <v>551.80949999999996</v>
      </c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63" t="str">
        <f>IF(AND(DmartSalesData[[#This Row],[sales]]&gt;3000,DmartSalesData[[#This Row],[profit]]&gt;500),"Good","Not Good")</f>
        <v>Good</v>
      </c>
      <c r="R7272" s="73">
        <f>YEAR(DmartSalesData[[#This Row],[order_date]])</f>
        <v>2023</v>
      </c>
      <c r="S7272" s="73"/>
    </row>
    <row r="7273" spans="1:19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 t="str">
        <f>IF(DmartSalesData[[#This Row],[sales]]&gt;4000,"High Category",IF(DmartSalesData[[#This Row],[sales]]&gt;2000,"Medium Category","Low Category"))</f>
        <v>Medium Category</v>
      </c>
      <c r="G7273" s="2">
        <v>0.39</v>
      </c>
      <c r="H7273" s="24">
        <f t="shared" si="226"/>
        <v>829.65869999999995</v>
      </c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63" t="str">
        <f>IF(AND(DmartSalesData[[#This Row],[sales]]&gt;3000,DmartSalesData[[#This Row],[profit]]&gt;500),"Good","Not Good")</f>
        <v>Not Good</v>
      </c>
      <c r="R7273" s="73">
        <f>YEAR(DmartSalesData[[#This Row],[order_date]])</f>
        <v>2023</v>
      </c>
      <c r="S7273" s="73"/>
    </row>
    <row r="7274" spans="1:19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 t="str">
        <f>IF(DmartSalesData[[#This Row],[sales]]&gt;4000,"High Category",IF(DmartSalesData[[#This Row],[sales]]&gt;2000,"Medium Category","Low Category"))</f>
        <v>Low Category</v>
      </c>
      <c r="G7274" s="2">
        <v>0.15</v>
      </c>
      <c r="H7274" s="24">
        <f t="shared" si="226"/>
        <v>163.87350000000001</v>
      </c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63" t="str">
        <f>IF(AND(DmartSalesData[[#This Row],[sales]]&gt;3000,DmartSalesData[[#This Row],[profit]]&gt;500),"Good","Not Good")</f>
        <v>Not Good</v>
      </c>
      <c r="R7274" s="73">
        <f>YEAR(DmartSalesData[[#This Row],[order_date]])</f>
        <v>2023</v>
      </c>
      <c r="S7274" s="73"/>
    </row>
    <row r="7275" spans="1:19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 t="str">
        <f>IF(DmartSalesData[[#This Row],[sales]]&gt;4000,"High Category",IF(DmartSalesData[[#This Row],[sales]]&gt;2000,"Medium Category","Low Category"))</f>
        <v>Medium Category</v>
      </c>
      <c r="G7275" s="2">
        <v>0.27</v>
      </c>
      <c r="H7275" s="24">
        <f t="shared" si="226"/>
        <v>893.41380000000004</v>
      </c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63" t="str">
        <f>IF(AND(DmartSalesData[[#This Row],[sales]]&gt;3000,DmartSalesData[[#This Row],[profit]]&gt;500),"Good","Not Good")</f>
        <v>Good</v>
      </c>
      <c r="R7275" s="73">
        <f>YEAR(DmartSalesData[[#This Row],[order_date]])</f>
        <v>2024</v>
      </c>
      <c r="S7275" s="73"/>
    </row>
    <row r="7276" spans="1:19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 t="str">
        <f>IF(DmartSalesData[[#This Row],[sales]]&gt;4000,"High Category",IF(DmartSalesData[[#This Row],[sales]]&gt;2000,"Medium Category","Low Category"))</f>
        <v>Medium Category</v>
      </c>
      <c r="G7276" s="2">
        <v>0.06</v>
      </c>
      <c r="H7276" s="24">
        <f t="shared" si="226"/>
        <v>201.46379999999999</v>
      </c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63" t="str">
        <f>IF(AND(DmartSalesData[[#This Row],[sales]]&gt;3000,DmartSalesData[[#This Row],[profit]]&gt;500),"Good","Not Good")</f>
        <v>Not Good</v>
      </c>
      <c r="R7276" s="73">
        <f>YEAR(DmartSalesData[[#This Row],[order_date]])</f>
        <v>2023</v>
      </c>
      <c r="S7276" s="73"/>
    </row>
    <row r="7277" spans="1:19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 t="str">
        <f>IF(DmartSalesData[[#This Row],[sales]]&gt;4000,"High Category",IF(DmartSalesData[[#This Row],[sales]]&gt;2000,"Medium Category","Low Category"))</f>
        <v>Medium Category</v>
      </c>
      <c r="G7277" s="2">
        <v>0.17</v>
      </c>
      <c r="H7277" s="24">
        <f t="shared" si="226"/>
        <v>400.33300000000003</v>
      </c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63" t="str">
        <f>IF(AND(DmartSalesData[[#This Row],[sales]]&gt;3000,DmartSalesData[[#This Row],[profit]]&gt;500),"Good","Not Good")</f>
        <v>Not Good</v>
      </c>
      <c r="R7277" s="73">
        <f>YEAR(DmartSalesData[[#This Row],[order_date]])</f>
        <v>2023</v>
      </c>
      <c r="S7277" s="73"/>
    </row>
    <row r="7278" spans="1:19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 t="str">
        <f>IF(DmartSalesData[[#This Row],[sales]]&gt;4000,"High Category",IF(DmartSalesData[[#This Row],[sales]]&gt;2000,"Medium Category","Low Category"))</f>
        <v>Low Category</v>
      </c>
      <c r="G7278" s="2">
        <v>0.02</v>
      </c>
      <c r="H7278" s="24">
        <f t="shared" si="226"/>
        <v>28.455000000000002</v>
      </c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63" t="str">
        <f>IF(AND(DmartSalesData[[#This Row],[sales]]&gt;3000,DmartSalesData[[#This Row],[profit]]&gt;500),"Good","Not Good")</f>
        <v>Not Good</v>
      </c>
      <c r="R7278" s="73">
        <f>YEAR(DmartSalesData[[#This Row],[order_date]])</f>
        <v>2023</v>
      </c>
      <c r="S7278" s="73"/>
    </row>
    <row r="7279" spans="1:19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 t="str">
        <f>IF(DmartSalesData[[#This Row],[sales]]&gt;4000,"High Category",IF(DmartSalesData[[#This Row],[sales]]&gt;2000,"Medium Category","Low Category"))</f>
        <v>High Category</v>
      </c>
      <c r="G7279" s="2">
        <v>0.27</v>
      </c>
      <c r="H7279" s="24">
        <f t="shared" si="226"/>
        <v>1127.4903000000002</v>
      </c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63" t="str">
        <f>IF(AND(DmartSalesData[[#This Row],[sales]]&gt;3000,DmartSalesData[[#This Row],[profit]]&gt;500),"Good","Not Good")</f>
        <v>Good</v>
      </c>
      <c r="R7279" s="73">
        <f>YEAR(DmartSalesData[[#This Row],[order_date]])</f>
        <v>2023</v>
      </c>
      <c r="S7279" s="73"/>
    </row>
    <row r="7280" spans="1:19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 t="str">
        <f>IF(DmartSalesData[[#This Row],[sales]]&gt;4000,"High Category",IF(DmartSalesData[[#This Row],[sales]]&gt;2000,"Medium Category","Low Category"))</f>
        <v>Low Category</v>
      </c>
      <c r="G7280" s="2">
        <v>0.17</v>
      </c>
      <c r="H7280" s="24">
        <f t="shared" si="226"/>
        <v>246.34020000000001</v>
      </c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63" t="str">
        <f>IF(AND(DmartSalesData[[#This Row],[sales]]&gt;3000,DmartSalesData[[#This Row],[profit]]&gt;500),"Good","Not Good")</f>
        <v>Not Good</v>
      </c>
      <c r="R7280" s="73">
        <f>YEAR(DmartSalesData[[#This Row],[order_date]])</f>
        <v>2024</v>
      </c>
      <c r="S7280" s="73"/>
    </row>
    <row r="7281" spans="1:19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 t="str">
        <f>IF(DmartSalesData[[#This Row],[sales]]&gt;4000,"High Category",IF(DmartSalesData[[#This Row],[sales]]&gt;2000,"Medium Category","Low Category"))</f>
        <v>Medium Category</v>
      </c>
      <c r="G7281" s="2">
        <v>0.44</v>
      </c>
      <c r="H7281" s="24">
        <f t="shared" si="226"/>
        <v>1464.8568</v>
      </c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63" t="str">
        <f>IF(AND(DmartSalesData[[#This Row],[sales]]&gt;3000,DmartSalesData[[#This Row],[profit]]&gt;500),"Good","Not Good")</f>
        <v>Good</v>
      </c>
      <c r="R7281" s="73">
        <f>YEAR(DmartSalesData[[#This Row],[order_date]])</f>
        <v>2024</v>
      </c>
      <c r="S7281" s="73"/>
    </row>
    <row r="7282" spans="1:19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 t="str">
        <f>IF(DmartSalesData[[#This Row],[sales]]&gt;4000,"High Category",IF(DmartSalesData[[#This Row],[sales]]&gt;2000,"Medium Category","Low Category"))</f>
        <v>Low Category</v>
      </c>
      <c r="G7282" s="2">
        <v>0.2</v>
      </c>
      <c r="H7282" s="24">
        <f t="shared" si="226"/>
        <v>396.30600000000004</v>
      </c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63" t="str">
        <f>IF(AND(DmartSalesData[[#This Row],[sales]]&gt;3000,DmartSalesData[[#This Row],[profit]]&gt;500),"Good","Not Good")</f>
        <v>Not Good</v>
      </c>
      <c r="R7282" s="73">
        <f>YEAR(DmartSalesData[[#This Row],[order_date]])</f>
        <v>2023</v>
      </c>
      <c r="S7282" s="73"/>
    </row>
    <row r="7283" spans="1:19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 t="str">
        <f>IF(DmartSalesData[[#This Row],[sales]]&gt;4000,"High Category",IF(DmartSalesData[[#This Row],[sales]]&gt;2000,"Medium Category","Low Category"))</f>
        <v>Medium Category</v>
      </c>
      <c r="G7283" s="2">
        <v>0.28000000000000003</v>
      </c>
      <c r="H7283" s="24">
        <f t="shared" si="226"/>
        <v>676.24480000000005</v>
      </c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63" t="str">
        <f>IF(AND(DmartSalesData[[#This Row],[sales]]&gt;3000,DmartSalesData[[#This Row],[profit]]&gt;500),"Good","Not Good")</f>
        <v>Not Good</v>
      </c>
      <c r="R7283" s="73">
        <f>YEAR(DmartSalesData[[#This Row],[order_date]])</f>
        <v>2024</v>
      </c>
      <c r="S7283" s="73"/>
    </row>
    <row r="7284" spans="1:19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 t="str">
        <f>IF(DmartSalesData[[#This Row],[sales]]&gt;4000,"High Category",IF(DmartSalesData[[#This Row],[sales]]&gt;2000,"Medium Category","Low Category"))</f>
        <v>Low Category</v>
      </c>
      <c r="G7284" s="2">
        <v>0.49</v>
      </c>
      <c r="H7284" s="24">
        <f t="shared" si="226"/>
        <v>556.57629999999995</v>
      </c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63" t="str">
        <f>IF(AND(DmartSalesData[[#This Row],[sales]]&gt;3000,DmartSalesData[[#This Row],[profit]]&gt;500),"Good","Not Good")</f>
        <v>Not Good</v>
      </c>
      <c r="R7284" s="73">
        <f>YEAR(DmartSalesData[[#This Row],[order_date]])</f>
        <v>2024</v>
      </c>
      <c r="S7284" s="73"/>
    </row>
    <row r="7285" spans="1:19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 t="str">
        <f>IF(DmartSalesData[[#This Row],[sales]]&gt;4000,"High Category",IF(DmartSalesData[[#This Row],[sales]]&gt;2000,"Medium Category","Low Category"))</f>
        <v>Medium Category</v>
      </c>
      <c r="G7285" s="2">
        <v>0.32</v>
      </c>
      <c r="H7285" s="24">
        <f t="shared" si="226"/>
        <v>1050.384</v>
      </c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63" t="str">
        <f>IF(AND(DmartSalesData[[#This Row],[sales]]&gt;3000,DmartSalesData[[#This Row],[profit]]&gt;500),"Good","Not Good")</f>
        <v>Not Good</v>
      </c>
      <c r="R7285" s="73">
        <f>YEAR(DmartSalesData[[#This Row],[order_date]])</f>
        <v>2024</v>
      </c>
      <c r="S7285" s="73"/>
    </row>
    <row r="7286" spans="1:19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 t="str">
        <f>IF(DmartSalesData[[#This Row],[sales]]&gt;4000,"High Category",IF(DmartSalesData[[#This Row],[sales]]&gt;2000,"Medium Category","Low Category"))</f>
        <v>Low Category</v>
      </c>
      <c r="G7286" s="2">
        <v>0.25</v>
      </c>
      <c r="H7286" s="24">
        <f t="shared" si="226"/>
        <v>301.63749999999999</v>
      </c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63" t="str">
        <f>IF(AND(DmartSalesData[[#This Row],[sales]]&gt;3000,DmartSalesData[[#This Row],[profit]]&gt;500),"Good","Not Good")</f>
        <v>Not Good</v>
      </c>
      <c r="R7286" s="73">
        <f>YEAR(DmartSalesData[[#This Row],[order_date]])</f>
        <v>2023</v>
      </c>
      <c r="S7286" s="73"/>
    </row>
    <row r="7287" spans="1:19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 t="str">
        <f>IF(DmartSalesData[[#This Row],[sales]]&gt;4000,"High Category",IF(DmartSalesData[[#This Row],[sales]]&gt;2000,"Medium Category","Low Category"))</f>
        <v>Medium Category</v>
      </c>
      <c r="G7287" s="2">
        <v>0.05</v>
      </c>
      <c r="H7287" s="24">
        <f t="shared" si="226"/>
        <v>124</v>
      </c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63" t="str">
        <f>IF(AND(DmartSalesData[[#This Row],[sales]]&gt;3000,DmartSalesData[[#This Row],[profit]]&gt;500),"Good","Not Good")</f>
        <v>Not Good</v>
      </c>
      <c r="R7287" s="73">
        <f>YEAR(DmartSalesData[[#This Row],[order_date]])</f>
        <v>2023</v>
      </c>
      <c r="S7287" s="73"/>
    </row>
    <row r="7288" spans="1:19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 t="str">
        <f>IF(DmartSalesData[[#This Row],[sales]]&gt;4000,"High Category",IF(DmartSalesData[[#This Row],[sales]]&gt;2000,"Medium Category","Low Category"))</f>
        <v>Low Category</v>
      </c>
      <c r="G7288" s="2">
        <v>0.41</v>
      </c>
      <c r="H7288" s="24">
        <f t="shared" si="226"/>
        <v>700.87450000000001</v>
      </c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63" t="str">
        <f>IF(AND(DmartSalesData[[#This Row],[sales]]&gt;3000,DmartSalesData[[#This Row],[profit]]&gt;500),"Good","Not Good")</f>
        <v>Not Good</v>
      </c>
      <c r="R7288" s="73">
        <f>YEAR(DmartSalesData[[#This Row],[order_date]])</f>
        <v>2023</v>
      </c>
      <c r="S7288" s="73"/>
    </row>
    <row r="7289" spans="1:19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 t="str">
        <f>IF(DmartSalesData[[#This Row],[sales]]&gt;4000,"High Category",IF(DmartSalesData[[#This Row],[sales]]&gt;2000,"Medium Category","Low Category"))</f>
        <v>High Category</v>
      </c>
      <c r="G7289" s="2">
        <v>0.32</v>
      </c>
      <c r="H7289" s="24">
        <f t="shared" si="226"/>
        <v>1542.9344000000001</v>
      </c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63" t="str">
        <f>IF(AND(DmartSalesData[[#This Row],[sales]]&gt;3000,DmartSalesData[[#This Row],[profit]]&gt;500),"Good","Not Good")</f>
        <v>Good</v>
      </c>
      <c r="R7289" s="73">
        <f>YEAR(DmartSalesData[[#This Row],[order_date]])</f>
        <v>2023</v>
      </c>
      <c r="S7289" s="73"/>
    </row>
    <row r="7290" spans="1:19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 t="str">
        <f>IF(DmartSalesData[[#This Row],[sales]]&gt;4000,"High Category",IF(DmartSalesData[[#This Row],[sales]]&gt;2000,"Medium Category","Low Category"))</f>
        <v>High Category</v>
      </c>
      <c r="G7290" s="2">
        <v>0.05</v>
      </c>
      <c r="H7290" s="24">
        <f t="shared" si="226"/>
        <v>245.64400000000001</v>
      </c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63" t="str">
        <f>IF(AND(DmartSalesData[[#This Row],[sales]]&gt;3000,DmartSalesData[[#This Row],[profit]]&gt;500),"Good","Not Good")</f>
        <v>Not Good</v>
      </c>
      <c r="R7290" s="73">
        <f>YEAR(DmartSalesData[[#This Row],[order_date]])</f>
        <v>2023</v>
      </c>
      <c r="S7290" s="73"/>
    </row>
    <row r="7291" spans="1:19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 t="str">
        <f>IF(DmartSalesData[[#This Row],[sales]]&gt;4000,"High Category",IF(DmartSalesData[[#This Row],[sales]]&gt;2000,"Medium Category","Low Category"))</f>
        <v>Medium Category</v>
      </c>
      <c r="G7291" s="2">
        <v>0.12</v>
      </c>
      <c r="H7291" s="24">
        <f t="shared" si="226"/>
        <v>455.0532</v>
      </c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63" t="str">
        <f>IF(AND(DmartSalesData[[#This Row],[sales]]&gt;3000,DmartSalesData[[#This Row],[profit]]&gt;500),"Good","Not Good")</f>
        <v>Good</v>
      </c>
      <c r="R7291" s="73">
        <f>YEAR(DmartSalesData[[#This Row],[order_date]])</f>
        <v>2024</v>
      </c>
      <c r="S7291" s="73"/>
    </row>
    <row r="7292" spans="1:19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 t="str">
        <f>IF(DmartSalesData[[#This Row],[sales]]&gt;4000,"High Category",IF(DmartSalesData[[#This Row],[sales]]&gt;2000,"Medium Category","Low Category"))</f>
        <v>High Category</v>
      </c>
      <c r="G7292" s="2">
        <v>0.27</v>
      </c>
      <c r="H7292" s="24">
        <f t="shared" si="226"/>
        <v>1328.7239999999999</v>
      </c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63" t="str">
        <f>IF(AND(DmartSalesData[[#This Row],[sales]]&gt;3000,DmartSalesData[[#This Row],[profit]]&gt;500),"Good","Not Good")</f>
        <v>Good</v>
      </c>
      <c r="R7292" s="73">
        <f>YEAR(DmartSalesData[[#This Row],[order_date]])</f>
        <v>2024</v>
      </c>
      <c r="S7292" s="73"/>
    </row>
    <row r="7293" spans="1:19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 t="str">
        <f>IF(DmartSalesData[[#This Row],[sales]]&gt;4000,"High Category",IF(DmartSalesData[[#This Row],[sales]]&gt;2000,"Medium Category","Low Category"))</f>
        <v>Low Category</v>
      </c>
      <c r="G7293" s="2">
        <v>0.02</v>
      </c>
      <c r="H7293" s="24">
        <f t="shared" si="226"/>
        <v>13.128</v>
      </c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63" t="str">
        <f>IF(AND(DmartSalesData[[#This Row],[sales]]&gt;3000,DmartSalesData[[#This Row],[profit]]&gt;500),"Good","Not Good")</f>
        <v>Not Good</v>
      </c>
      <c r="R7293" s="73">
        <f>YEAR(DmartSalesData[[#This Row],[order_date]])</f>
        <v>2023</v>
      </c>
      <c r="S7293" s="73"/>
    </row>
    <row r="7294" spans="1:19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 t="str">
        <f>IF(DmartSalesData[[#This Row],[sales]]&gt;4000,"High Category",IF(DmartSalesData[[#This Row],[sales]]&gt;2000,"Medium Category","Low Category"))</f>
        <v>High Category</v>
      </c>
      <c r="G7294" s="2">
        <v>0.36</v>
      </c>
      <c r="H7294" s="24">
        <f t="shared" si="226"/>
        <v>1786.4604000000002</v>
      </c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63" t="str">
        <f>IF(AND(DmartSalesData[[#This Row],[sales]]&gt;3000,DmartSalesData[[#This Row],[profit]]&gt;500),"Good","Not Good")</f>
        <v>Good</v>
      </c>
      <c r="R7294" s="73">
        <f>YEAR(DmartSalesData[[#This Row],[order_date]])</f>
        <v>2023</v>
      </c>
      <c r="S7294" s="73"/>
    </row>
    <row r="7295" spans="1:19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 t="str">
        <f>IF(DmartSalesData[[#This Row],[sales]]&gt;4000,"High Category",IF(DmartSalesData[[#This Row],[sales]]&gt;2000,"Medium Category","Low Category"))</f>
        <v>Low Category</v>
      </c>
      <c r="G7295" s="2">
        <v>0.11</v>
      </c>
      <c r="H7295" s="24">
        <f t="shared" si="226"/>
        <v>66.816199999999995</v>
      </c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63" t="str">
        <f>IF(AND(DmartSalesData[[#This Row],[sales]]&gt;3000,DmartSalesData[[#This Row],[profit]]&gt;500),"Good","Not Good")</f>
        <v>Not Good</v>
      </c>
      <c r="R7295" s="73">
        <f>YEAR(DmartSalesData[[#This Row],[order_date]])</f>
        <v>2024</v>
      </c>
      <c r="S7295" s="73"/>
    </row>
    <row r="7296" spans="1:19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 t="str">
        <f>IF(DmartSalesData[[#This Row],[sales]]&gt;4000,"High Category",IF(DmartSalesData[[#This Row],[sales]]&gt;2000,"Medium Category","Low Category"))</f>
        <v>Medium Category</v>
      </c>
      <c r="G7296" s="2">
        <v>0.24</v>
      </c>
      <c r="H7296" s="24">
        <f t="shared" si="226"/>
        <v>512.57039999999995</v>
      </c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63" t="str">
        <f>IF(AND(DmartSalesData[[#This Row],[sales]]&gt;3000,DmartSalesData[[#This Row],[profit]]&gt;500),"Good","Not Good")</f>
        <v>Not Good</v>
      </c>
      <c r="R7296" s="73">
        <f>YEAR(DmartSalesData[[#This Row],[order_date]])</f>
        <v>2023</v>
      </c>
      <c r="S7296" s="73"/>
    </row>
    <row r="7297" spans="1:19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 t="str">
        <f>IF(DmartSalesData[[#This Row],[sales]]&gt;4000,"High Category",IF(DmartSalesData[[#This Row],[sales]]&gt;2000,"Medium Category","Low Category"))</f>
        <v>Low Category</v>
      </c>
      <c r="G7297" s="2">
        <v>0.12</v>
      </c>
      <c r="H7297" s="24">
        <f t="shared" si="226"/>
        <v>152.5008</v>
      </c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63" t="str">
        <f>IF(AND(DmartSalesData[[#This Row],[sales]]&gt;3000,DmartSalesData[[#This Row],[profit]]&gt;500),"Good","Not Good")</f>
        <v>Not Good</v>
      </c>
      <c r="R7297" s="73">
        <f>YEAR(DmartSalesData[[#This Row],[order_date]])</f>
        <v>2023</v>
      </c>
      <c r="S7297" s="73"/>
    </row>
    <row r="7298" spans="1:19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 t="str">
        <f>IF(DmartSalesData[[#This Row],[sales]]&gt;4000,"High Category",IF(DmartSalesData[[#This Row],[sales]]&gt;2000,"Medium Category","Low Category"))</f>
        <v>High Category</v>
      </c>
      <c r="G7298" s="2">
        <v>0.24</v>
      </c>
      <c r="H7298" s="24">
        <f t="shared" ref="H7298:H7361" si="228">E7298*G7298</f>
        <v>1145.7239999999999</v>
      </c>
      <c r="I7298" s="2">
        <f t="shared" ref="I7298:I7361" si="229">E7298-H7298</f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63" t="str">
        <f>IF(AND(DmartSalesData[[#This Row],[sales]]&gt;3000,DmartSalesData[[#This Row],[profit]]&gt;500),"Good","Not Good")</f>
        <v>Good</v>
      </c>
      <c r="R7298" s="73">
        <f>YEAR(DmartSalesData[[#This Row],[order_date]])</f>
        <v>2023</v>
      </c>
      <c r="S7298" s="73"/>
    </row>
    <row r="7299" spans="1:19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 t="str">
        <f>IF(DmartSalesData[[#This Row],[sales]]&gt;4000,"High Category",IF(DmartSalesData[[#This Row],[sales]]&gt;2000,"Medium Category","Low Category"))</f>
        <v>Medium Category</v>
      </c>
      <c r="G7299" s="2">
        <v>0.09</v>
      </c>
      <c r="H7299" s="24">
        <f t="shared" si="228"/>
        <v>289.38329999999996</v>
      </c>
      <c r="I7299" s="2">
        <f t="shared" si="229"/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63" t="str">
        <f>IF(AND(DmartSalesData[[#This Row],[sales]]&gt;3000,DmartSalesData[[#This Row],[profit]]&gt;500),"Good","Not Good")</f>
        <v>Good</v>
      </c>
      <c r="R7299" s="73">
        <f>YEAR(DmartSalesData[[#This Row],[order_date]])</f>
        <v>2023</v>
      </c>
      <c r="S7299" s="73"/>
    </row>
    <row r="7300" spans="1:19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 t="str">
        <f>IF(DmartSalesData[[#This Row],[sales]]&gt;4000,"High Category",IF(DmartSalesData[[#This Row],[sales]]&gt;2000,"Medium Category","Low Category"))</f>
        <v>Medium Category</v>
      </c>
      <c r="G7300" s="2">
        <v>0.3</v>
      </c>
      <c r="H7300" s="24">
        <f t="shared" si="228"/>
        <v>907.77599999999995</v>
      </c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63" t="str">
        <f>IF(AND(DmartSalesData[[#This Row],[sales]]&gt;3000,DmartSalesData[[#This Row],[profit]]&gt;500),"Good","Not Good")</f>
        <v>Not Good</v>
      </c>
      <c r="R7300" s="73">
        <f>YEAR(DmartSalesData[[#This Row],[order_date]])</f>
        <v>2023</v>
      </c>
      <c r="S7300" s="73"/>
    </row>
    <row r="7301" spans="1:19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 t="str">
        <f>IF(DmartSalesData[[#This Row],[sales]]&gt;4000,"High Category",IF(DmartSalesData[[#This Row],[sales]]&gt;2000,"Medium Category","Low Category"))</f>
        <v>High Category</v>
      </c>
      <c r="G7301" s="2">
        <v>0.46</v>
      </c>
      <c r="H7301" s="24">
        <f t="shared" si="228"/>
        <v>2294.2269999999999</v>
      </c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63" t="str">
        <f>IF(AND(DmartSalesData[[#This Row],[sales]]&gt;3000,DmartSalesData[[#This Row],[profit]]&gt;500),"Good","Not Good")</f>
        <v>Good</v>
      </c>
      <c r="R7301" s="73">
        <f>YEAR(DmartSalesData[[#This Row],[order_date]])</f>
        <v>2024</v>
      </c>
      <c r="S7301" s="73"/>
    </row>
    <row r="7302" spans="1:19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 t="str">
        <f>IF(DmartSalesData[[#This Row],[sales]]&gt;4000,"High Category",IF(DmartSalesData[[#This Row],[sales]]&gt;2000,"Medium Category","Low Category"))</f>
        <v>Medium Category</v>
      </c>
      <c r="G7302" s="2">
        <v>0.4</v>
      </c>
      <c r="H7302" s="24">
        <f t="shared" si="228"/>
        <v>1240.356</v>
      </c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63" t="str">
        <f>IF(AND(DmartSalesData[[#This Row],[sales]]&gt;3000,DmartSalesData[[#This Row],[profit]]&gt;500),"Good","Not Good")</f>
        <v>Good</v>
      </c>
      <c r="R7302" s="73">
        <f>YEAR(DmartSalesData[[#This Row],[order_date]])</f>
        <v>2023</v>
      </c>
      <c r="S7302" s="73"/>
    </row>
    <row r="7303" spans="1:19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 t="str">
        <f>IF(DmartSalesData[[#This Row],[sales]]&gt;4000,"High Category",IF(DmartSalesData[[#This Row],[sales]]&gt;2000,"Medium Category","Low Category"))</f>
        <v>Medium Category</v>
      </c>
      <c r="G7303" s="2">
        <v>0.12</v>
      </c>
      <c r="H7303" s="24">
        <f t="shared" si="228"/>
        <v>391.94159999999999</v>
      </c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63" t="str">
        <f>IF(AND(DmartSalesData[[#This Row],[sales]]&gt;3000,DmartSalesData[[#This Row],[profit]]&gt;500),"Good","Not Good")</f>
        <v>Good</v>
      </c>
      <c r="R7303" s="73">
        <f>YEAR(DmartSalesData[[#This Row],[order_date]])</f>
        <v>2024</v>
      </c>
      <c r="S7303" s="73"/>
    </row>
    <row r="7304" spans="1:19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 t="str">
        <f>IF(DmartSalesData[[#This Row],[sales]]&gt;4000,"High Category",IF(DmartSalesData[[#This Row],[sales]]&gt;2000,"Medium Category","Low Category"))</f>
        <v>Low Category</v>
      </c>
      <c r="G7304" s="2">
        <v>0.25</v>
      </c>
      <c r="H7304" s="24">
        <f t="shared" si="228"/>
        <v>79.847499999999997</v>
      </c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63" t="str">
        <f>IF(AND(DmartSalesData[[#This Row],[sales]]&gt;3000,DmartSalesData[[#This Row],[profit]]&gt;500),"Good","Not Good")</f>
        <v>Not Good</v>
      </c>
      <c r="R7304" s="73">
        <f>YEAR(DmartSalesData[[#This Row],[order_date]])</f>
        <v>2024</v>
      </c>
      <c r="S7304" s="73"/>
    </row>
    <row r="7305" spans="1:19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 t="str">
        <f>IF(DmartSalesData[[#This Row],[sales]]&gt;4000,"High Category",IF(DmartSalesData[[#This Row],[sales]]&gt;2000,"Medium Category","Low Category"))</f>
        <v>High Category</v>
      </c>
      <c r="G7305" s="2">
        <v>0.21</v>
      </c>
      <c r="H7305" s="24">
        <f t="shared" si="228"/>
        <v>904.96350000000007</v>
      </c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63" t="str">
        <f>IF(AND(DmartSalesData[[#This Row],[sales]]&gt;3000,DmartSalesData[[#This Row],[profit]]&gt;500),"Good","Not Good")</f>
        <v>Good</v>
      </c>
      <c r="R7305" s="73">
        <f>YEAR(DmartSalesData[[#This Row],[order_date]])</f>
        <v>2023</v>
      </c>
      <c r="S7305" s="73"/>
    </row>
    <row r="7306" spans="1:19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 t="str">
        <f>IF(DmartSalesData[[#This Row],[sales]]&gt;4000,"High Category",IF(DmartSalesData[[#This Row],[sales]]&gt;2000,"Medium Category","Low Category"))</f>
        <v>High Category</v>
      </c>
      <c r="G7306" s="2">
        <v>0.48</v>
      </c>
      <c r="H7306" s="24">
        <f t="shared" si="228"/>
        <v>2329.6511999999998</v>
      </c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63" t="str">
        <f>IF(AND(DmartSalesData[[#This Row],[sales]]&gt;3000,DmartSalesData[[#This Row],[profit]]&gt;500),"Good","Not Good")</f>
        <v>Good</v>
      </c>
      <c r="R7306" s="73">
        <f>YEAR(DmartSalesData[[#This Row],[order_date]])</f>
        <v>2023</v>
      </c>
      <c r="S7306" s="73"/>
    </row>
    <row r="7307" spans="1:19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 t="str">
        <f>IF(DmartSalesData[[#This Row],[sales]]&gt;4000,"High Category",IF(DmartSalesData[[#This Row],[sales]]&gt;2000,"Medium Category","Low Category"))</f>
        <v>High Category</v>
      </c>
      <c r="G7307" s="2">
        <v>0.4</v>
      </c>
      <c r="H7307" s="24">
        <f t="shared" si="228"/>
        <v>1922.2080000000003</v>
      </c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63" t="str">
        <f>IF(AND(DmartSalesData[[#This Row],[sales]]&gt;3000,DmartSalesData[[#This Row],[profit]]&gt;500),"Good","Not Good")</f>
        <v>Good</v>
      </c>
      <c r="R7307" s="73">
        <f>YEAR(DmartSalesData[[#This Row],[order_date]])</f>
        <v>2024</v>
      </c>
      <c r="S7307" s="73"/>
    </row>
    <row r="7308" spans="1:19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 t="str">
        <f>IF(DmartSalesData[[#This Row],[sales]]&gt;4000,"High Category",IF(DmartSalesData[[#This Row],[sales]]&gt;2000,"Medium Category","Low Category"))</f>
        <v>Low Category</v>
      </c>
      <c r="G7308" s="2">
        <v>0.05</v>
      </c>
      <c r="H7308" s="24">
        <f t="shared" si="228"/>
        <v>59.171000000000006</v>
      </c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63" t="str">
        <f>IF(AND(DmartSalesData[[#This Row],[sales]]&gt;3000,DmartSalesData[[#This Row],[profit]]&gt;500),"Good","Not Good")</f>
        <v>Not Good</v>
      </c>
      <c r="R7308" s="73">
        <f>YEAR(DmartSalesData[[#This Row],[order_date]])</f>
        <v>2024</v>
      </c>
      <c r="S7308" s="73"/>
    </row>
    <row r="7309" spans="1:19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 t="str">
        <f>IF(DmartSalesData[[#This Row],[sales]]&gt;4000,"High Category",IF(DmartSalesData[[#This Row],[sales]]&gt;2000,"Medium Category","Low Category"))</f>
        <v>Low Category</v>
      </c>
      <c r="G7309" s="2">
        <v>0.08</v>
      </c>
      <c r="H7309" s="24">
        <f t="shared" si="228"/>
        <v>96.559200000000004</v>
      </c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63" t="str">
        <f>IF(AND(DmartSalesData[[#This Row],[sales]]&gt;3000,DmartSalesData[[#This Row],[profit]]&gt;500),"Good","Not Good")</f>
        <v>Not Good</v>
      </c>
      <c r="R7309" s="73">
        <f>YEAR(DmartSalesData[[#This Row],[order_date]])</f>
        <v>2024</v>
      </c>
      <c r="S7309" s="73"/>
    </row>
    <row r="7310" spans="1:19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 t="str">
        <f>IF(DmartSalesData[[#This Row],[sales]]&gt;4000,"High Category",IF(DmartSalesData[[#This Row],[sales]]&gt;2000,"Medium Category","Low Category"))</f>
        <v>Low Category</v>
      </c>
      <c r="G7310" s="2">
        <v>0.35</v>
      </c>
      <c r="H7310" s="24">
        <f t="shared" si="228"/>
        <v>662.77049999999997</v>
      </c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63" t="str">
        <f>IF(AND(DmartSalesData[[#This Row],[sales]]&gt;3000,DmartSalesData[[#This Row],[profit]]&gt;500),"Good","Not Good")</f>
        <v>Not Good</v>
      </c>
      <c r="R7310" s="73">
        <f>YEAR(DmartSalesData[[#This Row],[order_date]])</f>
        <v>2024</v>
      </c>
      <c r="S7310" s="73"/>
    </row>
    <row r="7311" spans="1:19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 t="str">
        <f>IF(DmartSalesData[[#This Row],[sales]]&gt;4000,"High Category",IF(DmartSalesData[[#This Row],[sales]]&gt;2000,"Medium Category","Low Category"))</f>
        <v>Low Category</v>
      </c>
      <c r="G7311" s="2">
        <v>0.08</v>
      </c>
      <c r="H7311" s="24">
        <f t="shared" si="228"/>
        <v>129.60239999999999</v>
      </c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63" t="str">
        <f>IF(AND(DmartSalesData[[#This Row],[sales]]&gt;3000,DmartSalesData[[#This Row],[profit]]&gt;500),"Good","Not Good")</f>
        <v>Not Good</v>
      </c>
      <c r="R7311" s="73">
        <f>YEAR(DmartSalesData[[#This Row],[order_date]])</f>
        <v>2023</v>
      </c>
      <c r="S7311" s="73"/>
    </row>
    <row r="7312" spans="1:19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 t="str">
        <f>IF(DmartSalesData[[#This Row],[sales]]&gt;4000,"High Category",IF(DmartSalesData[[#This Row],[sales]]&gt;2000,"Medium Category","Low Category"))</f>
        <v>Low Category</v>
      </c>
      <c r="G7312" s="2">
        <v>0.48</v>
      </c>
      <c r="H7312" s="24">
        <f t="shared" si="228"/>
        <v>766.8048</v>
      </c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63" t="str">
        <f>IF(AND(DmartSalesData[[#This Row],[sales]]&gt;3000,DmartSalesData[[#This Row],[profit]]&gt;500),"Good","Not Good")</f>
        <v>Not Good</v>
      </c>
      <c r="R7312" s="73">
        <f>YEAR(DmartSalesData[[#This Row],[order_date]])</f>
        <v>2024</v>
      </c>
      <c r="S7312" s="73"/>
    </row>
    <row r="7313" spans="1:19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 t="str">
        <f>IF(DmartSalesData[[#This Row],[sales]]&gt;4000,"High Category",IF(DmartSalesData[[#This Row],[sales]]&gt;2000,"Medium Category","Low Category"))</f>
        <v>Medium Category</v>
      </c>
      <c r="G7313" s="2">
        <v>0.5</v>
      </c>
      <c r="H7313" s="24">
        <f t="shared" si="228"/>
        <v>1532.78</v>
      </c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63" t="str">
        <f>IF(AND(DmartSalesData[[#This Row],[sales]]&gt;3000,DmartSalesData[[#This Row],[profit]]&gt;500),"Good","Not Good")</f>
        <v>Good</v>
      </c>
      <c r="R7313" s="73">
        <f>YEAR(DmartSalesData[[#This Row],[order_date]])</f>
        <v>2024</v>
      </c>
      <c r="S7313" s="73"/>
    </row>
    <row r="7314" spans="1:19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 t="str">
        <f>IF(DmartSalesData[[#This Row],[sales]]&gt;4000,"High Category",IF(DmartSalesData[[#This Row],[sales]]&gt;2000,"Medium Category","Low Category"))</f>
        <v>High Category</v>
      </c>
      <c r="G7314" s="2">
        <v>0.39</v>
      </c>
      <c r="H7314" s="24">
        <f t="shared" si="228"/>
        <v>1578.5172</v>
      </c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63" t="str">
        <f>IF(AND(DmartSalesData[[#This Row],[sales]]&gt;3000,DmartSalesData[[#This Row],[profit]]&gt;500),"Good","Not Good")</f>
        <v>Good</v>
      </c>
      <c r="R7314" s="73">
        <f>YEAR(DmartSalesData[[#This Row],[order_date]])</f>
        <v>2024</v>
      </c>
      <c r="S7314" s="73"/>
    </row>
    <row r="7315" spans="1:19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 t="str">
        <f>IF(DmartSalesData[[#This Row],[sales]]&gt;4000,"High Category",IF(DmartSalesData[[#This Row],[sales]]&gt;2000,"Medium Category","Low Category"))</f>
        <v>High Category</v>
      </c>
      <c r="G7315" s="2">
        <v>0.01</v>
      </c>
      <c r="H7315" s="24">
        <f t="shared" si="228"/>
        <v>46.901600000000002</v>
      </c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63" t="str">
        <f>IF(AND(DmartSalesData[[#This Row],[sales]]&gt;3000,DmartSalesData[[#This Row],[profit]]&gt;500),"Good","Not Good")</f>
        <v>Good</v>
      </c>
      <c r="R7315" s="73">
        <f>YEAR(DmartSalesData[[#This Row],[order_date]])</f>
        <v>2024</v>
      </c>
      <c r="S7315" s="73"/>
    </row>
    <row r="7316" spans="1:19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 t="str">
        <f>IF(DmartSalesData[[#This Row],[sales]]&gt;4000,"High Category",IF(DmartSalesData[[#This Row],[sales]]&gt;2000,"Medium Category","Low Category"))</f>
        <v>Low Category</v>
      </c>
      <c r="G7316" s="2">
        <v>0.24</v>
      </c>
      <c r="H7316" s="24">
        <f t="shared" si="228"/>
        <v>103.80479999999999</v>
      </c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63" t="str">
        <f>IF(AND(DmartSalesData[[#This Row],[sales]]&gt;3000,DmartSalesData[[#This Row],[profit]]&gt;500),"Good","Not Good")</f>
        <v>Not Good</v>
      </c>
      <c r="R7316" s="73">
        <f>YEAR(DmartSalesData[[#This Row],[order_date]])</f>
        <v>2024</v>
      </c>
      <c r="S7316" s="73"/>
    </row>
    <row r="7317" spans="1:19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 t="str">
        <f>IF(DmartSalesData[[#This Row],[sales]]&gt;4000,"High Category",IF(DmartSalesData[[#This Row],[sales]]&gt;2000,"Medium Category","Low Category"))</f>
        <v>Low Category</v>
      </c>
      <c r="G7317" s="2">
        <v>0.2</v>
      </c>
      <c r="H7317" s="24">
        <f t="shared" si="228"/>
        <v>292.41800000000001</v>
      </c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63" t="str">
        <f>IF(AND(DmartSalesData[[#This Row],[sales]]&gt;3000,DmartSalesData[[#This Row],[profit]]&gt;500),"Good","Not Good")</f>
        <v>Not Good</v>
      </c>
      <c r="R7317" s="73">
        <f>YEAR(DmartSalesData[[#This Row],[order_date]])</f>
        <v>2023</v>
      </c>
      <c r="S7317" s="73"/>
    </row>
    <row r="7318" spans="1:19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 t="str">
        <f>IF(DmartSalesData[[#This Row],[sales]]&gt;4000,"High Category",IF(DmartSalesData[[#This Row],[sales]]&gt;2000,"Medium Category","Low Category"))</f>
        <v>Low Category</v>
      </c>
      <c r="G7318" s="2">
        <v>0.4</v>
      </c>
      <c r="H7318" s="24">
        <f t="shared" si="228"/>
        <v>539.82799999999997</v>
      </c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63" t="str">
        <f>IF(AND(DmartSalesData[[#This Row],[sales]]&gt;3000,DmartSalesData[[#This Row],[profit]]&gt;500),"Good","Not Good")</f>
        <v>Not Good</v>
      </c>
      <c r="R7318" s="73">
        <f>YEAR(DmartSalesData[[#This Row],[order_date]])</f>
        <v>2023</v>
      </c>
      <c r="S7318" s="73"/>
    </row>
    <row r="7319" spans="1:19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 t="str">
        <f>IF(DmartSalesData[[#This Row],[sales]]&gt;4000,"High Category",IF(DmartSalesData[[#This Row],[sales]]&gt;2000,"Medium Category","Low Category"))</f>
        <v>Low Category</v>
      </c>
      <c r="G7319" s="2">
        <v>0.14000000000000001</v>
      </c>
      <c r="H7319" s="24">
        <f t="shared" si="228"/>
        <v>259.20300000000003</v>
      </c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63" t="str">
        <f>IF(AND(DmartSalesData[[#This Row],[sales]]&gt;3000,DmartSalesData[[#This Row],[profit]]&gt;500),"Good","Not Good")</f>
        <v>Not Good</v>
      </c>
      <c r="R7319" s="73">
        <f>YEAR(DmartSalesData[[#This Row],[order_date]])</f>
        <v>2024</v>
      </c>
      <c r="S7319" s="73"/>
    </row>
    <row r="7320" spans="1:19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 t="str">
        <f>IF(DmartSalesData[[#This Row],[sales]]&gt;4000,"High Category",IF(DmartSalesData[[#This Row],[sales]]&gt;2000,"Medium Category","Low Category"))</f>
        <v>Medium Category</v>
      </c>
      <c r="G7320" s="2">
        <v>0.19</v>
      </c>
      <c r="H7320" s="24">
        <f t="shared" si="228"/>
        <v>414.05559999999997</v>
      </c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63" t="str">
        <f>IF(AND(DmartSalesData[[#This Row],[sales]]&gt;3000,DmartSalesData[[#This Row],[profit]]&gt;500),"Good","Not Good")</f>
        <v>Not Good</v>
      </c>
      <c r="R7320" s="73">
        <f>YEAR(DmartSalesData[[#This Row],[order_date]])</f>
        <v>2024</v>
      </c>
      <c r="S7320" s="73"/>
    </row>
    <row r="7321" spans="1:19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 t="str">
        <f>IF(DmartSalesData[[#This Row],[sales]]&gt;4000,"High Category",IF(DmartSalesData[[#This Row],[sales]]&gt;2000,"Medium Category","Low Category"))</f>
        <v>Medium Category</v>
      </c>
      <c r="G7321" s="2">
        <v>0.05</v>
      </c>
      <c r="H7321" s="24">
        <f t="shared" si="228"/>
        <v>100.34700000000001</v>
      </c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63" t="str">
        <f>IF(AND(DmartSalesData[[#This Row],[sales]]&gt;3000,DmartSalesData[[#This Row],[profit]]&gt;500),"Good","Not Good")</f>
        <v>Not Good</v>
      </c>
      <c r="R7321" s="73">
        <f>YEAR(DmartSalesData[[#This Row],[order_date]])</f>
        <v>2024</v>
      </c>
      <c r="S7321" s="73"/>
    </row>
    <row r="7322" spans="1:19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 t="str">
        <f>IF(DmartSalesData[[#This Row],[sales]]&gt;4000,"High Category",IF(DmartSalesData[[#This Row],[sales]]&gt;2000,"Medium Category","Low Category"))</f>
        <v>High Category</v>
      </c>
      <c r="G7322" s="2">
        <v>0.17</v>
      </c>
      <c r="H7322" s="24">
        <f t="shared" si="228"/>
        <v>810.13840000000016</v>
      </c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63" t="str">
        <f>IF(AND(DmartSalesData[[#This Row],[sales]]&gt;3000,DmartSalesData[[#This Row],[profit]]&gt;500),"Good","Not Good")</f>
        <v>Not Good</v>
      </c>
      <c r="R7322" s="73">
        <f>YEAR(DmartSalesData[[#This Row],[order_date]])</f>
        <v>2024</v>
      </c>
      <c r="S7322" s="73"/>
    </row>
    <row r="7323" spans="1:19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 t="str">
        <f>IF(DmartSalesData[[#This Row],[sales]]&gt;4000,"High Category",IF(DmartSalesData[[#This Row],[sales]]&gt;2000,"Medium Category","Low Category"))</f>
        <v>Medium Category</v>
      </c>
      <c r="G7323" s="2">
        <v>0.49</v>
      </c>
      <c r="H7323" s="24">
        <f t="shared" si="228"/>
        <v>1098.5456999999999</v>
      </c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63" t="str">
        <f>IF(AND(DmartSalesData[[#This Row],[sales]]&gt;3000,DmartSalesData[[#This Row],[profit]]&gt;500),"Good","Not Good")</f>
        <v>Not Good</v>
      </c>
      <c r="R7323" s="73">
        <f>YEAR(DmartSalesData[[#This Row],[order_date]])</f>
        <v>2023</v>
      </c>
      <c r="S7323" s="73"/>
    </row>
    <row r="7324" spans="1:19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 t="str">
        <f>IF(DmartSalesData[[#This Row],[sales]]&gt;4000,"High Category",IF(DmartSalesData[[#This Row],[sales]]&gt;2000,"Medium Category","Low Category"))</f>
        <v>Medium Category</v>
      </c>
      <c r="G7324" s="2">
        <v>0.47</v>
      </c>
      <c r="H7324" s="24">
        <f t="shared" si="228"/>
        <v>1317.316</v>
      </c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63" t="str">
        <f>IF(AND(DmartSalesData[[#This Row],[sales]]&gt;3000,DmartSalesData[[#This Row],[profit]]&gt;500),"Good","Not Good")</f>
        <v>Not Good</v>
      </c>
      <c r="R7324" s="73">
        <f>YEAR(DmartSalesData[[#This Row],[order_date]])</f>
        <v>2024</v>
      </c>
      <c r="S7324" s="73"/>
    </row>
    <row r="7325" spans="1:19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 t="str">
        <f>IF(DmartSalesData[[#This Row],[sales]]&gt;4000,"High Category",IF(DmartSalesData[[#This Row],[sales]]&gt;2000,"Medium Category","Low Category"))</f>
        <v>Medium Category</v>
      </c>
      <c r="G7325" s="2">
        <v>0.38</v>
      </c>
      <c r="H7325" s="24">
        <f t="shared" si="228"/>
        <v>1431.9540000000002</v>
      </c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63" t="str">
        <f>IF(AND(DmartSalesData[[#This Row],[sales]]&gt;3000,DmartSalesData[[#This Row],[profit]]&gt;500),"Good","Not Good")</f>
        <v>Good</v>
      </c>
      <c r="R7325" s="73">
        <f>YEAR(DmartSalesData[[#This Row],[order_date]])</f>
        <v>2024</v>
      </c>
      <c r="S7325" s="73"/>
    </row>
    <row r="7326" spans="1:19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 t="str">
        <f>IF(DmartSalesData[[#This Row],[sales]]&gt;4000,"High Category",IF(DmartSalesData[[#This Row],[sales]]&gt;2000,"Medium Category","Low Category"))</f>
        <v>Medium Category</v>
      </c>
      <c r="G7326" s="2">
        <v>0.45</v>
      </c>
      <c r="H7326" s="24">
        <f t="shared" si="228"/>
        <v>1643.8140000000001</v>
      </c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63" t="str">
        <f>IF(AND(DmartSalesData[[#This Row],[sales]]&gt;3000,DmartSalesData[[#This Row],[profit]]&gt;500),"Good","Not Good")</f>
        <v>Good</v>
      </c>
      <c r="R7326" s="73">
        <f>YEAR(DmartSalesData[[#This Row],[order_date]])</f>
        <v>2023</v>
      </c>
      <c r="S7326" s="73"/>
    </row>
    <row r="7327" spans="1:19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 t="str">
        <f>IF(DmartSalesData[[#This Row],[sales]]&gt;4000,"High Category",IF(DmartSalesData[[#This Row],[sales]]&gt;2000,"Medium Category","Low Category"))</f>
        <v>Medium Category</v>
      </c>
      <c r="G7327" s="2">
        <v>0.11</v>
      </c>
      <c r="H7327" s="24">
        <f t="shared" si="228"/>
        <v>325.2183</v>
      </c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63" t="str">
        <f>IF(AND(DmartSalesData[[#This Row],[sales]]&gt;3000,DmartSalesData[[#This Row],[profit]]&gt;500),"Good","Not Good")</f>
        <v>Not Good</v>
      </c>
      <c r="R7327" s="73">
        <f>YEAR(DmartSalesData[[#This Row],[order_date]])</f>
        <v>2024</v>
      </c>
      <c r="S7327" s="73"/>
    </row>
    <row r="7328" spans="1:19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 t="str">
        <f>IF(DmartSalesData[[#This Row],[sales]]&gt;4000,"High Category",IF(DmartSalesData[[#This Row],[sales]]&gt;2000,"Medium Category","Low Category"))</f>
        <v>High Category</v>
      </c>
      <c r="G7328" s="2">
        <v>0.31</v>
      </c>
      <c r="H7328" s="24">
        <f t="shared" si="228"/>
        <v>1338.6048000000001</v>
      </c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63" t="str">
        <f>IF(AND(DmartSalesData[[#This Row],[sales]]&gt;3000,DmartSalesData[[#This Row],[profit]]&gt;500),"Good","Not Good")</f>
        <v>Not Good</v>
      </c>
      <c r="R7328" s="73">
        <f>YEAR(DmartSalesData[[#This Row],[order_date]])</f>
        <v>2023</v>
      </c>
      <c r="S7328" s="73"/>
    </row>
    <row r="7329" spans="1:19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 t="str">
        <f>IF(DmartSalesData[[#This Row],[sales]]&gt;4000,"High Category",IF(DmartSalesData[[#This Row],[sales]]&gt;2000,"Medium Category","Low Category"))</f>
        <v>Medium Category</v>
      </c>
      <c r="G7329" s="2">
        <v>0.25</v>
      </c>
      <c r="H7329" s="24">
        <f t="shared" si="228"/>
        <v>789.62249999999995</v>
      </c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63" t="str">
        <f>IF(AND(DmartSalesData[[#This Row],[sales]]&gt;3000,DmartSalesData[[#This Row],[profit]]&gt;500),"Good","Not Good")</f>
        <v>Good</v>
      </c>
      <c r="R7329" s="73">
        <f>YEAR(DmartSalesData[[#This Row],[order_date]])</f>
        <v>2023</v>
      </c>
      <c r="S7329" s="73"/>
    </row>
    <row r="7330" spans="1:19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 t="str">
        <f>IF(DmartSalesData[[#This Row],[sales]]&gt;4000,"High Category",IF(DmartSalesData[[#This Row],[sales]]&gt;2000,"Medium Category","Low Category"))</f>
        <v>High Category</v>
      </c>
      <c r="G7330" s="2">
        <v>0.21</v>
      </c>
      <c r="H7330" s="24">
        <f t="shared" si="228"/>
        <v>921.1271999999999</v>
      </c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63" t="str">
        <f>IF(AND(DmartSalesData[[#This Row],[sales]]&gt;3000,DmartSalesData[[#This Row],[profit]]&gt;500),"Good","Not Good")</f>
        <v>Not Good</v>
      </c>
      <c r="R7330" s="73">
        <f>YEAR(DmartSalesData[[#This Row],[order_date]])</f>
        <v>2023</v>
      </c>
      <c r="S7330" s="73"/>
    </row>
    <row r="7331" spans="1:19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 t="str">
        <f>IF(DmartSalesData[[#This Row],[sales]]&gt;4000,"High Category",IF(DmartSalesData[[#This Row],[sales]]&gt;2000,"Medium Category","Low Category"))</f>
        <v>Low Category</v>
      </c>
      <c r="G7331" s="2">
        <v>0.16</v>
      </c>
      <c r="H7331" s="24">
        <f t="shared" si="228"/>
        <v>253.36799999999999</v>
      </c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63" t="str">
        <f>IF(AND(DmartSalesData[[#This Row],[sales]]&gt;3000,DmartSalesData[[#This Row],[profit]]&gt;500),"Good","Not Good")</f>
        <v>Not Good</v>
      </c>
      <c r="R7331" s="73">
        <f>YEAR(DmartSalesData[[#This Row],[order_date]])</f>
        <v>2023</v>
      </c>
      <c r="S7331" s="73"/>
    </row>
    <row r="7332" spans="1:19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 t="str">
        <f>IF(DmartSalesData[[#This Row],[sales]]&gt;4000,"High Category",IF(DmartSalesData[[#This Row],[sales]]&gt;2000,"Medium Category","Low Category"))</f>
        <v>Low Category</v>
      </c>
      <c r="G7332" s="2">
        <v>0.43</v>
      </c>
      <c r="H7332" s="24">
        <f t="shared" si="228"/>
        <v>321.17559999999997</v>
      </c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63" t="str">
        <f>IF(AND(DmartSalesData[[#This Row],[sales]]&gt;3000,DmartSalesData[[#This Row],[profit]]&gt;500),"Good","Not Good")</f>
        <v>Not Good</v>
      </c>
      <c r="R7332" s="73">
        <f>YEAR(DmartSalesData[[#This Row],[order_date]])</f>
        <v>2023</v>
      </c>
      <c r="S7332" s="73"/>
    </row>
    <row r="7333" spans="1:19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 t="str">
        <f>IF(DmartSalesData[[#This Row],[sales]]&gt;4000,"High Category",IF(DmartSalesData[[#This Row],[sales]]&gt;2000,"Medium Category","Low Category"))</f>
        <v>High Category</v>
      </c>
      <c r="G7333" s="2">
        <v>0.24</v>
      </c>
      <c r="H7333" s="24">
        <f t="shared" si="228"/>
        <v>987.75599999999986</v>
      </c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63" t="str">
        <f>IF(AND(DmartSalesData[[#This Row],[sales]]&gt;3000,DmartSalesData[[#This Row],[profit]]&gt;500),"Good","Not Good")</f>
        <v>Not Good</v>
      </c>
      <c r="R7333" s="73">
        <f>YEAR(DmartSalesData[[#This Row],[order_date]])</f>
        <v>2024</v>
      </c>
      <c r="S7333" s="73"/>
    </row>
    <row r="7334" spans="1:19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 t="str">
        <f>IF(DmartSalesData[[#This Row],[sales]]&gt;4000,"High Category",IF(DmartSalesData[[#This Row],[sales]]&gt;2000,"Medium Category","Low Category"))</f>
        <v>Low Category</v>
      </c>
      <c r="G7334" s="2">
        <v>0.36</v>
      </c>
      <c r="H7334" s="24">
        <f t="shared" si="228"/>
        <v>710.76239999999996</v>
      </c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63" t="str">
        <f>IF(AND(DmartSalesData[[#This Row],[sales]]&gt;3000,DmartSalesData[[#This Row],[profit]]&gt;500),"Good","Not Good")</f>
        <v>Not Good</v>
      </c>
      <c r="R7334" s="73">
        <f>YEAR(DmartSalesData[[#This Row],[order_date]])</f>
        <v>2023</v>
      </c>
      <c r="S7334" s="73"/>
    </row>
    <row r="7335" spans="1:19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 t="str">
        <f>IF(DmartSalesData[[#This Row],[sales]]&gt;4000,"High Category",IF(DmartSalesData[[#This Row],[sales]]&gt;2000,"Medium Category","Low Category"))</f>
        <v>Medium Category</v>
      </c>
      <c r="G7335" s="2">
        <v>0.35</v>
      </c>
      <c r="H7335" s="24">
        <f t="shared" si="228"/>
        <v>1151.6084999999998</v>
      </c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63" t="str">
        <f>IF(AND(DmartSalesData[[#This Row],[sales]]&gt;3000,DmartSalesData[[#This Row],[profit]]&gt;500),"Good","Not Good")</f>
        <v>Good</v>
      </c>
      <c r="R7335" s="73">
        <f>YEAR(DmartSalesData[[#This Row],[order_date]])</f>
        <v>2023</v>
      </c>
      <c r="S7335" s="73"/>
    </row>
    <row r="7336" spans="1:19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 t="str">
        <f>IF(DmartSalesData[[#This Row],[sales]]&gt;4000,"High Category",IF(DmartSalesData[[#This Row],[sales]]&gt;2000,"Medium Category","Low Category"))</f>
        <v>Medium Category</v>
      </c>
      <c r="G7336" s="2">
        <v>7.0000000000000007E-2</v>
      </c>
      <c r="H7336" s="24">
        <f t="shared" si="228"/>
        <v>259.89740000000006</v>
      </c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63" t="str">
        <f>IF(AND(DmartSalesData[[#This Row],[sales]]&gt;3000,DmartSalesData[[#This Row],[profit]]&gt;500),"Good","Not Good")</f>
        <v>Not Good</v>
      </c>
      <c r="R7336" s="73">
        <f>YEAR(DmartSalesData[[#This Row],[order_date]])</f>
        <v>2024</v>
      </c>
      <c r="S7336" s="73"/>
    </row>
    <row r="7337" spans="1:19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 t="str">
        <f>IF(DmartSalesData[[#This Row],[sales]]&gt;4000,"High Category",IF(DmartSalesData[[#This Row],[sales]]&gt;2000,"Medium Category","Low Category"))</f>
        <v>Low Category</v>
      </c>
      <c r="G7337" s="2">
        <v>0.02</v>
      </c>
      <c r="H7337" s="24">
        <f t="shared" si="228"/>
        <v>34.017600000000002</v>
      </c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63" t="str">
        <f>IF(AND(DmartSalesData[[#This Row],[sales]]&gt;3000,DmartSalesData[[#This Row],[profit]]&gt;500),"Good","Not Good")</f>
        <v>Not Good</v>
      </c>
      <c r="R7337" s="73">
        <f>YEAR(DmartSalesData[[#This Row],[order_date]])</f>
        <v>2023</v>
      </c>
      <c r="S7337" s="73"/>
    </row>
    <row r="7338" spans="1:19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 t="str">
        <f>IF(DmartSalesData[[#This Row],[sales]]&gt;4000,"High Category",IF(DmartSalesData[[#This Row],[sales]]&gt;2000,"Medium Category","Low Category"))</f>
        <v>Medium Category</v>
      </c>
      <c r="G7338" s="2">
        <v>0.42</v>
      </c>
      <c r="H7338" s="24">
        <f t="shared" si="228"/>
        <v>1081.626</v>
      </c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63" t="str">
        <f>IF(AND(DmartSalesData[[#This Row],[sales]]&gt;3000,DmartSalesData[[#This Row],[profit]]&gt;500),"Good","Not Good")</f>
        <v>Not Good</v>
      </c>
      <c r="R7338" s="73">
        <f>YEAR(DmartSalesData[[#This Row],[order_date]])</f>
        <v>2023</v>
      </c>
      <c r="S7338" s="73"/>
    </row>
    <row r="7339" spans="1:19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 t="str">
        <f>IF(DmartSalesData[[#This Row],[sales]]&gt;4000,"High Category",IF(DmartSalesData[[#This Row],[sales]]&gt;2000,"Medium Category","Low Category"))</f>
        <v>High Category</v>
      </c>
      <c r="G7339" s="2">
        <v>0.25</v>
      </c>
      <c r="H7339" s="24">
        <f t="shared" si="228"/>
        <v>1121.2850000000001</v>
      </c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63" t="str">
        <f>IF(AND(DmartSalesData[[#This Row],[sales]]&gt;3000,DmartSalesData[[#This Row],[profit]]&gt;500),"Good","Not Good")</f>
        <v>Good</v>
      </c>
      <c r="R7339" s="73">
        <f>YEAR(DmartSalesData[[#This Row],[order_date]])</f>
        <v>2023</v>
      </c>
      <c r="S7339" s="73"/>
    </row>
    <row r="7340" spans="1:19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 t="str">
        <f>IF(DmartSalesData[[#This Row],[sales]]&gt;4000,"High Category",IF(DmartSalesData[[#This Row],[sales]]&gt;2000,"Medium Category","Low Category"))</f>
        <v>High Category</v>
      </c>
      <c r="G7340" s="2">
        <v>0.41</v>
      </c>
      <c r="H7340" s="24">
        <f t="shared" si="228"/>
        <v>1808.5058999999999</v>
      </c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63" t="str">
        <f>IF(AND(DmartSalesData[[#This Row],[sales]]&gt;3000,DmartSalesData[[#This Row],[profit]]&gt;500),"Good","Not Good")</f>
        <v>Good</v>
      </c>
      <c r="R7340" s="73">
        <f>YEAR(DmartSalesData[[#This Row],[order_date]])</f>
        <v>2023</v>
      </c>
      <c r="S7340" s="73"/>
    </row>
    <row r="7341" spans="1:19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 t="str">
        <f>IF(DmartSalesData[[#This Row],[sales]]&gt;4000,"High Category",IF(DmartSalesData[[#This Row],[sales]]&gt;2000,"Medium Category","Low Category"))</f>
        <v>Medium Category</v>
      </c>
      <c r="G7341" s="2">
        <v>0.15</v>
      </c>
      <c r="H7341" s="24">
        <f t="shared" si="228"/>
        <v>565.77749999999992</v>
      </c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63" t="str">
        <f>IF(AND(DmartSalesData[[#This Row],[sales]]&gt;3000,DmartSalesData[[#This Row],[profit]]&gt;500),"Good","Not Good")</f>
        <v>Good</v>
      </c>
      <c r="R7341" s="73">
        <f>YEAR(DmartSalesData[[#This Row],[order_date]])</f>
        <v>2024</v>
      </c>
      <c r="S7341" s="73"/>
    </row>
    <row r="7342" spans="1:19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 t="str">
        <f>IF(DmartSalesData[[#This Row],[sales]]&gt;4000,"High Category",IF(DmartSalesData[[#This Row],[sales]]&gt;2000,"Medium Category","Low Category"))</f>
        <v>Medium Category</v>
      </c>
      <c r="G7342" s="2">
        <v>0.43</v>
      </c>
      <c r="H7342" s="24">
        <f t="shared" si="228"/>
        <v>1650.0906</v>
      </c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63" t="str">
        <f>IF(AND(DmartSalesData[[#This Row],[sales]]&gt;3000,DmartSalesData[[#This Row],[profit]]&gt;500),"Good","Not Good")</f>
        <v>Good</v>
      </c>
      <c r="R7342" s="73">
        <f>YEAR(DmartSalesData[[#This Row],[order_date]])</f>
        <v>2023</v>
      </c>
      <c r="S7342" s="73"/>
    </row>
    <row r="7343" spans="1:19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 t="str">
        <f>IF(DmartSalesData[[#This Row],[sales]]&gt;4000,"High Category",IF(DmartSalesData[[#This Row],[sales]]&gt;2000,"Medium Category","Low Category"))</f>
        <v>High Category</v>
      </c>
      <c r="G7343" s="2">
        <v>0.42</v>
      </c>
      <c r="H7343" s="24">
        <f t="shared" si="228"/>
        <v>1889.4329999999998</v>
      </c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63" t="str">
        <f>IF(AND(DmartSalesData[[#This Row],[sales]]&gt;3000,DmartSalesData[[#This Row],[profit]]&gt;500),"Good","Not Good")</f>
        <v>Good</v>
      </c>
      <c r="R7343" s="73">
        <f>YEAR(DmartSalesData[[#This Row],[order_date]])</f>
        <v>2024</v>
      </c>
      <c r="S7343" s="73"/>
    </row>
    <row r="7344" spans="1:19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 t="str">
        <f>IF(DmartSalesData[[#This Row],[sales]]&gt;4000,"High Category",IF(DmartSalesData[[#This Row],[sales]]&gt;2000,"Medium Category","Low Category"))</f>
        <v>Medium Category</v>
      </c>
      <c r="G7344" s="2">
        <v>0.19</v>
      </c>
      <c r="H7344" s="24">
        <f t="shared" si="228"/>
        <v>704.52570000000003</v>
      </c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63" t="str">
        <f>IF(AND(DmartSalesData[[#This Row],[sales]]&gt;3000,DmartSalesData[[#This Row],[profit]]&gt;500),"Good","Not Good")</f>
        <v>Good</v>
      </c>
      <c r="R7344" s="73">
        <f>YEAR(DmartSalesData[[#This Row],[order_date]])</f>
        <v>2023</v>
      </c>
      <c r="S7344" s="73"/>
    </row>
    <row r="7345" spans="1:19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 t="str">
        <f>IF(DmartSalesData[[#This Row],[sales]]&gt;4000,"High Category",IF(DmartSalesData[[#This Row],[sales]]&gt;2000,"Medium Category","Low Category"))</f>
        <v>Low Category</v>
      </c>
      <c r="G7345" s="2">
        <v>0.21</v>
      </c>
      <c r="H7345" s="24">
        <f t="shared" si="228"/>
        <v>370.43369999999999</v>
      </c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63" t="str">
        <f>IF(AND(DmartSalesData[[#This Row],[sales]]&gt;3000,DmartSalesData[[#This Row],[profit]]&gt;500),"Good","Not Good")</f>
        <v>Not Good</v>
      </c>
      <c r="R7345" s="73">
        <f>YEAR(DmartSalesData[[#This Row],[order_date]])</f>
        <v>2024</v>
      </c>
      <c r="S7345" s="73"/>
    </row>
    <row r="7346" spans="1:19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 t="str">
        <f>IF(DmartSalesData[[#This Row],[sales]]&gt;4000,"High Category",IF(DmartSalesData[[#This Row],[sales]]&gt;2000,"Medium Category","Low Category"))</f>
        <v>Low Category</v>
      </c>
      <c r="G7346" s="2">
        <v>0.18</v>
      </c>
      <c r="H7346" s="24">
        <f t="shared" si="228"/>
        <v>124.5312</v>
      </c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63" t="str">
        <f>IF(AND(DmartSalesData[[#This Row],[sales]]&gt;3000,DmartSalesData[[#This Row],[profit]]&gt;500),"Good","Not Good")</f>
        <v>Not Good</v>
      </c>
      <c r="R7346" s="73">
        <f>YEAR(DmartSalesData[[#This Row],[order_date]])</f>
        <v>2023</v>
      </c>
      <c r="S7346" s="73"/>
    </row>
    <row r="7347" spans="1:19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 t="str">
        <f>IF(DmartSalesData[[#This Row],[sales]]&gt;4000,"High Category",IF(DmartSalesData[[#This Row],[sales]]&gt;2000,"Medium Category","Low Category"))</f>
        <v>Medium Category</v>
      </c>
      <c r="G7347" s="2">
        <v>0.02</v>
      </c>
      <c r="H7347" s="24">
        <f t="shared" si="228"/>
        <v>43.3446</v>
      </c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63" t="str">
        <f>IF(AND(DmartSalesData[[#This Row],[sales]]&gt;3000,DmartSalesData[[#This Row],[profit]]&gt;500),"Good","Not Good")</f>
        <v>Not Good</v>
      </c>
      <c r="R7347" s="73">
        <f>YEAR(DmartSalesData[[#This Row],[order_date]])</f>
        <v>2023</v>
      </c>
      <c r="S7347" s="73"/>
    </row>
    <row r="7348" spans="1:19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 t="str">
        <f>IF(DmartSalesData[[#This Row],[sales]]&gt;4000,"High Category",IF(DmartSalesData[[#This Row],[sales]]&gt;2000,"Medium Category","Low Category"))</f>
        <v>Low Category</v>
      </c>
      <c r="G7348" s="2">
        <v>0.34</v>
      </c>
      <c r="H7348" s="24">
        <f t="shared" si="228"/>
        <v>179.51320000000001</v>
      </c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63" t="str">
        <f>IF(AND(DmartSalesData[[#This Row],[sales]]&gt;3000,DmartSalesData[[#This Row],[profit]]&gt;500),"Good","Not Good")</f>
        <v>Not Good</v>
      </c>
      <c r="R7348" s="73">
        <f>YEAR(DmartSalesData[[#This Row],[order_date]])</f>
        <v>2023</v>
      </c>
      <c r="S7348" s="73"/>
    </row>
    <row r="7349" spans="1:19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 t="str">
        <f>IF(DmartSalesData[[#This Row],[sales]]&gt;4000,"High Category",IF(DmartSalesData[[#This Row],[sales]]&gt;2000,"Medium Category","Low Category"))</f>
        <v>Low Category</v>
      </c>
      <c r="G7349" s="2">
        <v>0.14000000000000001</v>
      </c>
      <c r="H7349" s="24">
        <f t="shared" si="228"/>
        <v>93.419200000000004</v>
      </c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63" t="str">
        <f>IF(AND(DmartSalesData[[#This Row],[sales]]&gt;3000,DmartSalesData[[#This Row],[profit]]&gt;500),"Good","Not Good")</f>
        <v>Not Good</v>
      </c>
      <c r="R7349" s="73">
        <f>YEAR(DmartSalesData[[#This Row],[order_date]])</f>
        <v>2024</v>
      </c>
      <c r="S7349" s="73"/>
    </row>
    <row r="7350" spans="1:19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 t="str">
        <f>IF(DmartSalesData[[#This Row],[sales]]&gt;4000,"High Category",IF(DmartSalesData[[#This Row],[sales]]&gt;2000,"Medium Category","Low Category"))</f>
        <v>High Category</v>
      </c>
      <c r="G7350" s="2">
        <v>0.44</v>
      </c>
      <c r="H7350" s="24">
        <f t="shared" si="228"/>
        <v>2092.5696000000003</v>
      </c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63" t="str">
        <f>IF(AND(DmartSalesData[[#This Row],[sales]]&gt;3000,DmartSalesData[[#This Row],[profit]]&gt;500),"Good","Not Good")</f>
        <v>Good</v>
      </c>
      <c r="R7350" s="73">
        <f>YEAR(DmartSalesData[[#This Row],[order_date]])</f>
        <v>2024</v>
      </c>
      <c r="S7350" s="73"/>
    </row>
    <row r="7351" spans="1:19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 t="str">
        <f>IF(DmartSalesData[[#This Row],[sales]]&gt;4000,"High Category",IF(DmartSalesData[[#This Row],[sales]]&gt;2000,"Medium Category","Low Category"))</f>
        <v>Medium Category</v>
      </c>
      <c r="G7351" s="2">
        <v>0.45</v>
      </c>
      <c r="H7351" s="24">
        <f t="shared" si="228"/>
        <v>1535.3325</v>
      </c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63" t="str">
        <f>IF(AND(DmartSalesData[[#This Row],[sales]]&gt;3000,DmartSalesData[[#This Row],[profit]]&gt;500),"Good","Not Good")</f>
        <v>Not Good</v>
      </c>
      <c r="R7351" s="73">
        <f>YEAR(DmartSalesData[[#This Row],[order_date]])</f>
        <v>2024</v>
      </c>
      <c r="S7351" s="73"/>
    </row>
    <row r="7352" spans="1:19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 t="str">
        <f>IF(DmartSalesData[[#This Row],[sales]]&gt;4000,"High Category",IF(DmartSalesData[[#This Row],[sales]]&gt;2000,"Medium Category","Low Category"))</f>
        <v>High Category</v>
      </c>
      <c r="G7352" s="2">
        <v>0.36</v>
      </c>
      <c r="H7352" s="24">
        <f t="shared" si="228"/>
        <v>1538.2367999999999</v>
      </c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63" t="str">
        <f>IF(AND(DmartSalesData[[#This Row],[sales]]&gt;3000,DmartSalesData[[#This Row],[profit]]&gt;500),"Good","Not Good")</f>
        <v>Good</v>
      </c>
      <c r="R7352" s="73">
        <f>YEAR(DmartSalesData[[#This Row],[order_date]])</f>
        <v>2024</v>
      </c>
      <c r="S7352" s="73"/>
    </row>
    <row r="7353" spans="1:19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 t="str">
        <f>IF(DmartSalesData[[#This Row],[sales]]&gt;4000,"High Category",IF(DmartSalesData[[#This Row],[sales]]&gt;2000,"Medium Category","Low Category"))</f>
        <v>Medium Category</v>
      </c>
      <c r="G7353" s="2">
        <v>0.09</v>
      </c>
      <c r="H7353" s="24">
        <f t="shared" si="228"/>
        <v>292.51889999999997</v>
      </c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63" t="str">
        <f>IF(AND(DmartSalesData[[#This Row],[sales]]&gt;3000,DmartSalesData[[#This Row],[profit]]&gt;500),"Good","Not Good")</f>
        <v>Not Good</v>
      </c>
      <c r="R7353" s="73">
        <f>YEAR(DmartSalesData[[#This Row],[order_date]])</f>
        <v>2024</v>
      </c>
      <c r="S7353" s="73"/>
    </row>
    <row r="7354" spans="1:19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 t="str">
        <f>IF(DmartSalesData[[#This Row],[sales]]&gt;4000,"High Category",IF(DmartSalesData[[#This Row],[sales]]&gt;2000,"Medium Category","Low Category"))</f>
        <v>Medium Category</v>
      </c>
      <c r="G7354" s="2">
        <v>0.04</v>
      </c>
      <c r="H7354" s="24">
        <f t="shared" si="228"/>
        <v>86.033999999999992</v>
      </c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63" t="str">
        <f>IF(AND(DmartSalesData[[#This Row],[sales]]&gt;3000,DmartSalesData[[#This Row],[profit]]&gt;500),"Good","Not Good")</f>
        <v>Not Good</v>
      </c>
      <c r="R7354" s="73">
        <f>YEAR(DmartSalesData[[#This Row],[order_date]])</f>
        <v>2024</v>
      </c>
      <c r="S7354" s="73"/>
    </row>
    <row r="7355" spans="1:19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 t="str">
        <f>IF(DmartSalesData[[#This Row],[sales]]&gt;4000,"High Category",IF(DmartSalesData[[#This Row],[sales]]&gt;2000,"Medium Category","Low Category"))</f>
        <v>Low Category</v>
      </c>
      <c r="G7355" s="2">
        <v>0.41</v>
      </c>
      <c r="H7355" s="24">
        <f t="shared" si="228"/>
        <v>91.544799999999995</v>
      </c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63" t="str">
        <f>IF(AND(DmartSalesData[[#This Row],[sales]]&gt;3000,DmartSalesData[[#This Row],[profit]]&gt;500),"Good","Not Good")</f>
        <v>Not Good</v>
      </c>
      <c r="R7355" s="73">
        <f>YEAR(DmartSalesData[[#This Row],[order_date]])</f>
        <v>2024</v>
      </c>
      <c r="S7355" s="73"/>
    </row>
    <row r="7356" spans="1:19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 t="str">
        <f>IF(DmartSalesData[[#This Row],[sales]]&gt;4000,"High Category",IF(DmartSalesData[[#This Row],[sales]]&gt;2000,"Medium Category","Low Category"))</f>
        <v>High Category</v>
      </c>
      <c r="G7356" s="2">
        <v>0.45</v>
      </c>
      <c r="H7356" s="24">
        <f t="shared" si="228"/>
        <v>2152.6200000000003</v>
      </c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63" t="str">
        <f>IF(AND(DmartSalesData[[#This Row],[sales]]&gt;3000,DmartSalesData[[#This Row],[profit]]&gt;500),"Good","Not Good")</f>
        <v>Good</v>
      </c>
      <c r="R7356" s="73">
        <f>YEAR(DmartSalesData[[#This Row],[order_date]])</f>
        <v>2024</v>
      </c>
      <c r="S7356" s="73"/>
    </row>
    <row r="7357" spans="1:19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 t="str">
        <f>IF(DmartSalesData[[#This Row],[sales]]&gt;4000,"High Category",IF(DmartSalesData[[#This Row],[sales]]&gt;2000,"Medium Category","Low Category"))</f>
        <v>Low Category</v>
      </c>
      <c r="G7357" s="2">
        <v>0.18</v>
      </c>
      <c r="H7357" s="24">
        <f t="shared" si="228"/>
        <v>80.562599999999989</v>
      </c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63" t="str">
        <f>IF(AND(DmartSalesData[[#This Row],[sales]]&gt;3000,DmartSalesData[[#This Row],[profit]]&gt;500),"Good","Not Good")</f>
        <v>Not Good</v>
      </c>
      <c r="R7357" s="73">
        <f>YEAR(DmartSalesData[[#This Row],[order_date]])</f>
        <v>2024</v>
      </c>
      <c r="S7357" s="73"/>
    </row>
    <row r="7358" spans="1:19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 t="str">
        <f>IF(DmartSalesData[[#This Row],[sales]]&gt;4000,"High Category",IF(DmartSalesData[[#This Row],[sales]]&gt;2000,"Medium Category","Low Category"))</f>
        <v>Medium Category</v>
      </c>
      <c r="G7358" s="2">
        <v>0.18</v>
      </c>
      <c r="H7358" s="24">
        <f t="shared" si="228"/>
        <v>556.16399999999999</v>
      </c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63" t="str">
        <f>IF(AND(DmartSalesData[[#This Row],[sales]]&gt;3000,DmartSalesData[[#This Row],[profit]]&gt;500),"Good","Not Good")</f>
        <v>Not Good</v>
      </c>
      <c r="R7358" s="73">
        <f>YEAR(DmartSalesData[[#This Row],[order_date]])</f>
        <v>2024</v>
      </c>
      <c r="S7358" s="73"/>
    </row>
    <row r="7359" spans="1:19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 t="str">
        <f>IF(DmartSalesData[[#This Row],[sales]]&gt;4000,"High Category",IF(DmartSalesData[[#This Row],[sales]]&gt;2000,"Medium Category","Low Category"))</f>
        <v>Low Category</v>
      </c>
      <c r="G7359" s="2">
        <v>0.2</v>
      </c>
      <c r="H7359" s="24">
        <f t="shared" si="228"/>
        <v>120.16</v>
      </c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63" t="str">
        <f>IF(AND(DmartSalesData[[#This Row],[sales]]&gt;3000,DmartSalesData[[#This Row],[profit]]&gt;500),"Good","Not Good")</f>
        <v>Not Good</v>
      </c>
      <c r="R7359" s="73">
        <f>YEAR(DmartSalesData[[#This Row],[order_date]])</f>
        <v>2023</v>
      </c>
      <c r="S7359" s="73"/>
    </row>
    <row r="7360" spans="1:19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 t="str">
        <f>IF(DmartSalesData[[#This Row],[sales]]&gt;4000,"High Category",IF(DmartSalesData[[#This Row],[sales]]&gt;2000,"Medium Category","Low Category"))</f>
        <v>Low Category</v>
      </c>
      <c r="G7360" s="2">
        <v>0.41</v>
      </c>
      <c r="H7360" s="24">
        <f t="shared" si="228"/>
        <v>611.85119999999995</v>
      </c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63" t="str">
        <f>IF(AND(DmartSalesData[[#This Row],[sales]]&gt;3000,DmartSalesData[[#This Row],[profit]]&gt;500),"Good","Not Good")</f>
        <v>Not Good</v>
      </c>
      <c r="R7360" s="73">
        <f>YEAR(DmartSalesData[[#This Row],[order_date]])</f>
        <v>2024</v>
      </c>
      <c r="S7360" s="73"/>
    </row>
    <row r="7361" spans="1:19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 t="str">
        <f>IF(DmartSalesData[[#This Row],[sales]]&gt;4000,"High Category",IF(DmartSalesData[[#This Row],[sales]]&gt;2000,"Medium Category","Low Category"))</f>
        <v>Low Category</v>
      </c>
      <c r="G7361" s="2">
        <v>0.35</v>
      </c>
      <c r="H7361" s="24">
        <f t="shared" si="228"/>
        <v>353.67849999999999</v>
      </c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63" t="str">
        <f>IF(AND(DmartSalesData[[#This Row],[sales]]&gt;3000,DmartSalesData[[#This Row],[profit]]&gt;500),"Good","Not Good")</f>
        <v>Not Good</v>
      </c>
      <c r="R7361" s="73">
        <f>YEAR(DmartSalesData[[#This Row],[order_date]])</f>
        <v>2024</v>
      </c>
      <c r="S7361" s="73"/>
    </row>
    <row r="7362" spans="1:19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 t="str">
        <f>IF(DmartSalesData[[#This Row],[sales]]&gt;4000,"High Category",IF(DmartSalesData[[#This Row],[sales]]&gt;2000,"Medium Category","Low Category"))</f>
        <v>Medium Category</v>
      </c>
      <c r="G7362" s="2">
        <v>0.06</v>
      </c>
      <c r="H7362" s="24">
        <f t="shared" ref="H7362:H7425" si="230">E7362*G7362</f>
        <v>168.79259999999999</v>
      </c>
      <c r="I7362" s="2">
        <f t="shared" ref="I7362:I7425" si="231">E7362-H7362</f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63" t="str">
        <f>IF(AND(DmartSalesData[[#This Row],[sales]]&gt;3000,DmartSalesData[[#This Row],[profit]]&gt;500),"Good","Not Good")</f>
        <v>Not Good</v>
      </c>
      <c r="R7362" s="73">
        <f>YEAR(DmartSalesData[[#This Row],[order_date]])</f>
        <v>2024</v>
      </c>
      <c r="S7362" s="73"/>
    </row>
    <row r="7363" spans="1:19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 t="str">
        <f>IF(DmartSalesData[[#This Row],[sales]]&gt;4000,"High Category",IF(DmartSalesData[[#This Row],[sales]]&gt;2000,"Medium Category","Low Category"))</f>
        <v>High Category</v>
      </c>
      <c r="G7363" s="2">
        <v>0.32</v>
      </c>
      <c r="H7363" s="24">
        <f t="shared" si="230"/>
        <v>1422.9344000000001</v>
      </c>
      <c r="I7363" s="2">
        <f t="shared" si="231"/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63" t="str">
        <f>IF(AND(DmartSalesData[[#This Row],[sales]]&gt;3000,DmartSalesData[[#This Row],[profit]]&gt;500),"Good","Not Good")</f>
        <v>Good</v>
      </c>
      <c r="R7363" s="73">
        <f>YEAR(DmartSalesData[[#This Row],[order_date]])</f>
        <v>2023</v>
      </c>
      <c r="S7363" s="73"/>
    </row>
    <row r="7364" spans="1:19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 t="str">
        <f>IF(DmartSalesData[[#This Row],[sales]]&gt;4000,"High Category",IF(DmartSalesData[[#This Row],[sales]]&gt;2000,"Medium Category","Low Category"))</f>
        <v>Medium Category</v>
      </c>
      <c r="G7364" s="2">
        <v>0</v>
      </c>
      <c r="H7364" s="24">
        <f t="shared" si="230"/>
        <v>0</v>
      </c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63" t="str">
        <f>IF(AND(DmartSalesData[[#This Row],[sales]]&gt;3000,DmartSalesData[[#This Row],[profit]]&gt;500),"Good","Not Good")</f>
        <v>Not Good</v>
      </c>
      <c r="R7364" s="73">
        <f>YEAR(DmartSalesData[[#This Row],[order_date]])</f>
        <v>2024</v>
      </c>
      <c r="S7364" s="73"/>
    </row>
    <row r="7365" spans="1:19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 t="str">
        <f>IF(DmartSalesData[[#This Row],[sales]]&gt;4000,"High Category",IF(DmartSalesData[[#This Row],[sales]]&gt;2000,"Medium Category","Low Category"))</f>
        <v>Medium Category</v>
      </c>
      <c r="G7365" s="2">
        <v>0.36</v>
      </c>
      <c r="H7365" s="24">
        <f t="shared" si="230"/>
        <v>1207.6271999999999</v>
      </c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63" t="str">
        <f>IF(AND(DmartSalesData[[#This Row],[sales]]&gt;3000,DmartSalesData[[#This Row],[profit]]&gt;500),"Good","Not Good")</f>
        <v>Good</v>
      </c>
      <c r="R7365" s="73">
        <f>YEAR(DmartSalesData[[#This Row],[order_date]])</f>
        <v>2023</v>
      </c>
      <c r="S7365" s="73"/>
    </row>
    <row r="7366" spans="1:19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 t="str">
        <f>IF(DmartSalesData[[#This Row],[sales]]&gt;4000,"High Category",IF(DmartSalesData[[#This Row],[sales]]&gt;2000,"Medium Category","Low Category"))</f>
        <v>High Category</v>
      </c>
      <c r="G7366" s="2">
        <v>0.38</v>
      </c>
      <c r="H7366" s="24">
        <f t="shared" si="230"/>
        <v>1730.4288000000001</v>
      </c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63" t="str">
        <f>IF(AND(DmartSalesData[[#This Row],[sales]]&gt;3000,DmartSalesData[[#This Row],[profit]]&gt;500),"Good","Not Good")</f>
        <v>Not Good</v>
      </c>
      <c r="R7366" s="73">
        <f>YEAR(DmartSalesData[[#This Row],[order_date]])</f>
        <v>2023</v>
      </c>
      <c r="S7366" s="73"/>
    </row>
    <row r="7367" spans="1:19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 t="str">
        <f>IF(DmartSalesData[[#This Row],[sales]]&gt;4000,"High Category",IF(DmartSalesData[[#This Row],[sales]]&gt;2000,"Medium Category","Low Category"))</f>
        <v>Medium Category</v>
      </c>
      <c r="G7367" s="2">
        <v>0.41</v>
      </c>
      <c r="H7367" s="24">
        <f t="shared" si="230"/>
        <v>1546.5937999999999</v>
      </c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63" t="str">
        <f>IF(AND(DmartSalesData[[#This Row],[sales]]&gt;3000,DmartSalesData[[#This Row],[profit]]&gt;500),"Good","Not Good")</f>
        <v>Good</v>
      </c>
      <c r="R7367" s="73">
        <f>YEAR(DmartSalesData[[#This Row],[order_date]])</f>
        <v>2024</v>
      </c>
      <c r="S7367" s="73"/>
    </row>
    <row r="7368" spans="1:19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 t="str">
        <f>IF(DmartSalesData[[#This Row],[sales]]&gt;4000,"High Category",IF(DmartSalesData[[#This Row],[sales]]&gt;2000,"Medium Category","Low Category"))</f>
        <v>High Category</v>
      </c>
      <c r="G7368" s="2">
        <v>0.31</v>
      </c>
      <c r="H7368" s="24">
        <f t="shared" si="230"/>
        <v>1346.3858</v>
      </c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63" t="str">
        <f>IF(AND(DmartSalesData[[#This Row],[sales]]&gt;3000,DmartSalesData[[#This Row],[profit]]&gt;500),"Good","Not Good")</f>
        <v>Good</v>
      </c>
      <c r="R7368" s="73">
        <f>YEAR(DmartSalesData[[#This Row],[order_date]])</f>
        <v>2024</v>
      </c>
      <c r="S7368" s="73"/>
    </row>
    <row r="7369" spans="1:19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 t="str">
        <f>IF(DmartSalesData[[#This Row],[sales]]&gt;4000,"High Category",IF(DmartSalesData[[#This Row],[sales]]&gt;2000,"Medium Category","Low Category"))</f>
        <v>Medium Category</v>
      </c>
      <c r="G7369" s="2">
        <v>0.09</v>
      </c>
      <c r="H7369" s="24">
        <f t="shared" si="230"/>
        <v>192.62880000000001</v>
      </c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63" t="str">
        <f>IF(AND(DmartSalesData[[#This Row],[sales]]&gt;3000,DmartSalesData[[#This Row],[profit]]&gt;500),"Good","Not Good")</f>
        <v>Not Good</v>
      </c>
      <c r="R7369" s="73">
        <f>YEAR(DmartSalesData[[#This Row],[order_date]])</f>
        <v>2023</v>
      </c>
      <c r="S7369" s="73"/>
    </row>
    <row r="7370" spans="1:19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 t="str">
        <f>IF(DmartSalesData[[#This Row],[sales]]&gt;4000,"High Category",IF(DmartSalesData[[#This Row],[sales]]&gt;2000,"Medium Category","Low Category"))</f>
        <v>High Category</v>
      </c>
      <c r="G7370" s="2">
        <v>0.4</v>
      </c>
      <c r="H7370" s="24">
        <f t="shared" si="230"/>
        <v>1736.1000000000001</v>
      </c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63" t="str">
        <f>IF(AND(DmartSalesData[[#This Row],[sales]]&gt;3000,DmartSalesData[[#This Row],[profit]]&gt;500),"Good","Not Good")</f>
        <v>Good</v>
      </c>
      <c r="R7370" s="73">
        <f>YEAR(DmartSalesData[[#This Row],[order_date]])</f>
        <v>2024</v>
      </c>
      <c r="S7370" s="73"/>
    </row>
    <row r="7371" spans="1:19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 t="str">
        <f>IF(DmartSalesData[[#This Row],[sales]]&gt;4000,"High Category",IF(DmartSalesData[[#This Row],[sales]]&gt;2000,"Medium Category","Low Category"))</f>
        <v>Medium Category</v>
      </c>
      <c r="G7371" s="2">
        <v>0.45</v>
      </c>
      <c r="H7371" s="24">
        <f t="shared" si="230"/>
        <v>1469.124</v>
      </c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63" t="str">
        <f>IF(AND(DmartSalesData[[#This Row],[sales]]&gt;3000,DmartSalesData[[#This Row],[profit]]&gt;500),"Good","Not Good")</f>
        <v>Not Good</v>
      </c>
      <c r="R7371" s="73">
        <f>YEAR(DmartSalesData[[#This Row],[order_date]])</f>
        <v>2023</v>
      </c>
      <c r="S7371" s="73"/>
    </row>
    <row r="7372" spans="1:19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 t="str">
        <f>IF(DmartSalesData[[#This Row],[sales]]&gt;4000,"High Category",IF(DmartSalesData[[#This Row],[sales]]&gt;2000,"Medium Category","Low Category"))</f>
        <v>Low Category</v>
      </c>
      <c r="G7372" s="2">
        <v>0.32</v>
      </c>
      <c r="H7372" s="24">
        <f t="shared" si="230"/>
        <v>244.6336</v>
      </c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63" t="str">
        <f>IF(AND(DmartSalesData[[#This Row],[sales]]&gt;3000,DmartSalesData[[#This Row],[profit]]&gt;500),"Good","Not Good")</f>
        <v>Not Good</v>
      </c>
      <c r="R7372" s="73">
        <f>YEAR(DmartSalesData[[#This Row],[order_date]])</f>
        <v>2023</v>
      </c>
      <c r="S7372" s="73"/>
    </row>
    <row r="7373" spans="1:19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 t="str">
        <f>IF(DmartSalesData[[#This Row],[sales]]&gt;4000,"High Category",IF(DmartSalesData[[#This Row],[sales]]&gt;2000,"Medium Category","Low Category"))</f>
        <v>Low Category</v>
      </c>
      <c r="G7373" s="2">
        <v>0.14000000000000001</v>
      </c>
      <c r="H7373" s="24">
        <f t="shared" si="230"/>
        <v>40.556600000000003</v>
      </c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63" t="str">
        <f>IF(AND(DmartSalesData[[#This Row],[sales]]&gt;3000,DmartSalesData[[#This Row],[profit]]&gt;500),"Good","Not Good")</f>
        <v>Not Good</v>
      </c>
      <c r="R7373" s="73">
        <f>YEAR(DmartSalesData[[#This Row],[order_date]])</f>
        <v>2024</v>
      </c>
      <c r="S7373" s="73"/>
    </row>
    <row r="7374" spans="1:19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 t="str">
        <f>IF(DmartSalesData[[#This Row],[sales]]&gt;4000,"High Category",IF(DmartSalesData[[#This Row],[sales]]&gt;2000,"Medium Category","Low Category"))</f>
        <v>Low Category</v>
      </c>
      <c r="G7374" s="2">
        <v>0.09</v>
      </c>
      <c r="H7374" s="24">
        <f t="shared" si="230"/>
        <v>116.6193</v>
      </c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63" t="str">
        <f>IF(AND(DmartSalesData[[#This Row],[sales]]&gt;3000,DmartSalesData[[#This Row],[profit]]&gt;500),"Good","Not Good")</f>
        <v>Not Good</v>
      </c>
      <c r="R7374" s="73">
        <f>YEAR(DmartSalesData[[#This Row],[order_date]])</f>
        <v>2024</v>
      </c>
      <c r="S7374" s="73"/>
    </row>
    <row r="7375" spans="1:19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 t="str">
        <f>IF(DmartSalesData[[#This Row],[sales]]&gt;4000,"High Category",IF(DmartSalesData[[#This Row],[sales]]&gt;2000,"Medium Category","Low Category"))</f>
        <v>Low Category</v>
      </c>
      <c r="G7375" s="2">
        <v>0.12</v>
      </c>
      <c r="H7375" s="24">
        <f t="shared" si="230"/>
        <v>234.4692</v>
      </c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63" t="str">
        <f>IF(AND(DmartSalesData[[#This Row],[sales]]&gt;3000,DmartSalesData[[#This Row],[profit]]&gt;500),"Good","Not Good")</f>
        <v>Not Good</v>
      </c>
      <c r="R7375" s="73">
        <f>YEAR(DmartSalesData[[#This Row],[order_date]])</f>
        <v>2024</v>
      </c>
      <c r="S7375" s="73"/>
    </row>
    <row r="7376" spans="1:19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 t="str">
        <f>IF(DmartSalesData[[#This Row],[sales]]&gt;4000,"High Category",IF(DmartSalesData[[#This Row],[sales]]&gt;2000,"Medium Category","Low Category"))</f>
        <v>High Category</v>
      </c>
      <c r="G7376" s="2">
        <v>0.01</v>
      </c>
      <c r="H7376" s="24">
        <f t="shared" si="230"/>
        <v>42.040799999999997</v>
      </c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63" t="str">
        <f>IF(AND(DmartSalesData[[#This Row],[sales]]&gt;3000,DmartSalesData[[#This Row],[profit]]&gt;500),"Good","Not Good")</f>
        <v>Good</v>
      </c>
      <c r="R7376" s="73">
        <f>YEAR(DmartSalesData[[#This Row],[order_date]])</f>
        <v>2023</v>
      </c>
      <c r="S7376" s="73"/>
    </row>
    <row r="7377" spans="1:19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 t="str">
        <f>IF(DmartSalesData[[#This Row],[sales]]&gt;4000,"High Category",IF(DmartSalesData[[#This Row],[sales]]&gt;2000,"Medium Category","Low Category"))</f>
        <v>Medium Category</v>
      </c>
      <c r="G7377" s="2">
        <v>0.01</v>
      </c>
      <c r="H7377" s="24">
        <f t="shared" si="230"/>
        <v>37.320999999999998</v>
      </c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63" t="str">
        <f>IF(AND(DmartSalesData[[#This Row],[sales]]&gt;3000,DmartSalesData[[#This Row],[profit]]&gt;500),"Good","Not Good")</f>
        <v>Good</v>
      </c>
      <c r="R7377" s="73">
        <f>YEAR(DmartSalesData[[#This Row],[order_date]])</f>
        <v>2024</v>
      </c>
      <c r="S7377" s="73"/>
    </row>
    <row r="7378" spans="1:19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 t="str">
        <f>IF(DmartSalesData[[#This Row],[sales]]&gt;4000,"High Category",IF(DmartSalesData[[#This Row],[sales]]&gt;2000,"Medium Category","Low Category"))</f>
        <v>High Category</v>
      </c>
      <c r="G7378" s="2">
        <v>0.15</v>
      </c>
      <c r="H7378" s="24">
        <f t="shared" si="230"/>
        <v>717.20100000000002</v>
      </c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63" t="str">
        <f>IF(AND(DmartSalesData[[#This Row],[sales]]&gt;3000,DmartSalesData[[#This Row],[profit]]&gt;500),"Good","Not Good")</f>
        <v>Good</v>
      </c>
      <c r="R7378" s="73">
        <f>YEAR(DmartSalesData[[#This Row],[order_date]])</f>
        <v>2023</v>
      </c>
      <c r="S7378" s="73"/>
    </row>
    <row r="7379" spans="1:19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 t="str">
        <f>IF(DmartSalesData[[#This Row],[sales]]&gt;4000,"High Category",IF(DmartSalesData[[#This Row],[sales]]&gt;2000,"Medium Category","Low Category"))</f>
        <v>Medium Category</v>
      </c>
      <c r="G7379" s="2">
        <v>0.46</v>
      </c>
      <c r="H7379" s="24">
        <f t="shared" si="230"/>
        <v>1306.3816000000002</v>
      </c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63" t="str">
        <f>IF(AND(DmartSalesData[[#This Row],[sales]]&gt;3000,DmartSalesData[[#This Row],[profit]]&gt;500),"Good","Not Good")</f>
        <v>Not Good</v>
      </c>
      <c r="R7379" s="73">
        <f>YEAR(DmartSalesData[[#This Row],[order_date]])</f>
        <v>2023</v>
      </c>
      <c r="S7379" s="73"/>
    </row>
    <row r="7380" spans="1:19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 t="str">
        <f>IF(DmartSalesData[[#This Row],[sales]]&gt;4000,"High Category",IF(DmartSalesData[[#This Row],[sales]]&gt;2000,"Medium Category","Low Category"))</f>
        <v>Medium Category</v>
      </c>
      <c r="G7380" s="2">
        <v>0.31</v>
      </c>
      <c r="H7380" s="24">
        <f t="shared" si="230"/>
        <v>1166.8182999999999</v>
      </c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63" t="str">
        <f>IF(AND(DmartSalesData[[#This Row],[sales]]&gt;3000,DmartSalesData[[#This Row],[profit]]&gt;500),"Good","Not Good")</f>
        <v>Good</v>
      </c>
      <c r="R7380" s="73">
        <f>YEAR(DmartSalesData[[#This Row],[order_date]])</f>
        <v>2024</v>
      </c>
      <c r="S7380" s="73"/>
    </row>
    <row r="7381" spans="1:19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 t="str">
        <f>IF(DmartSalesData[[#This Row],[sales]]&gt;4000,"High Category",IF(DmartSalesData[[#This Row],[sales]]&gt;2000,"Medium Category","Low Category"))</f>
        <v>Low Category</v>
      </c>
      <c r="G7381" s="2">
        <v>0.19</v>
      </c>
      <c r="H7381" s="24">
        <f t="shared" si="230"/>
        <v>275.28910000000002</v>
      </c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63" t="str">
        <f>IF(AND(DmartSalesData[[#This Row],[sales]]&gt;3000,DmartSalesData[[#This Row],[profit]]&gt;500),"Good","Not Good")</f>
        <v>Not Good</v>
      </c>
      <c r="R7381" s="73">
        <f>YEAR(DmartSalesData[[#This Row],[order_date]])</f>
        <v>2023</v>
      </c>
      <c r="S7381" s="73"/>
    </row>
    <row r="7382" spans="1:19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 t="str">
        <f>IF(DmartSalesData[[#This Row],[sales]]&gt;4000,"High Category",IF(DmartSalesData[[#This Row],[sales]]&gt;2000,"Medium Category","Low Category"))</f>
        <v>Medium Category</v>
      </c>
      <c r="G7382" s="2">
        <v>0.01</v>
      </c>
      <c r="H7382" s="24">
        <f t="shared" si="230"/>
        <v>34.299300000000002</v>
      </c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63" t="str">
        <f>IF(AND(DmartSalesData[[#This Row],[sales]]&gt;3000,DmartSalesData[[#This Row],[profit]]&gt;500),"Good","Not Good")</f>
        <v>Good</v>
      </c>
      <c r="R7382" s="73">
        <f>YEAR(DmartSalesData[[#This Row],[order_date]])</f>
        <v>2024</v>
      </c>
      <c r="S7382" s="73"/>
    </row>
    <row r="7383" spans="1:19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 t="str">
        <f>IF(DmartSalesData[[#This Row],[sales]]&gt;4000,"High Category",IF(DmartSalesData[[#This Row],[sales]]&gt;2000,"Medium Category","Low Category"))</f>
        <v>Medium Category</v>
      </c>
      <c r="G7383" s="2">
        <v>0.49</v>
      </c>
      <c r="H7383" s="24">
        <f t="shared" si="230"/>
        <v>1744.4685999999999</v>
      </c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63" t="str">
        <f>IF(AND(DmartSalesData[[#This Row],[sales]]&gt;3000,DmartSalesData[[#This Row],[profit]]&gt;500),"Good","Not Good")</f>
        <v>Not Good</v>
      </c>
      <c r="R7383" s="73">
        <f>YEAR(DmartSalesData[[#This Row],[order_date]])</f>
        <v>2024</v>
      </c>
      <c r="S7383" s="73"/>
    </row>
    <row r="7384" spans="1:19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 t="str">
        <f>IF(DmartSalesData[[#This Row],[sales]]&gt;4000,"High Category",IF(DmartSalesData[[#This Row],[sales]]&gt;2000,"Medium Category","Low Category"))</f>
        <v>High Category</v>
      </c>
      <c r="G7384" s="2">
        <v>0.23</v>
      </c>
      <c r="H7384" s="24">
        <f t="shared" si="230"/>
        <v>979.16520000000003</v>
      </c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63" t="str">
        <f>IF(AND(DmartSalesData[[#This Row],[sales]]&gt;3000,DmartSalesData[[#This Row],[profit]]&gt;500),"Good","Not Good")</f>
        <v>Not Good</v>
      </c>
      <c r="R7384" s="73">
        <f>YEAR(DmartSalesData[[#This Row],[order_date]])</f>
        <v>2024</v>
      </c>
      <c r="S7384" s="73"/>
    </row>
    <row r="7385" spans="1:19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 t="str">
        <f>IF(DmartSalesData[[#This Row],[sales]]&gt;4000,"High Category",IF(DmartSalesData[[#This Row],[sales]]&gt;2000,"Medium Category","Low Category"))</f>
        <v>Medium Category</v>
      </c>
      <c r="G7385" s="2">
        <v>0.5</v>
      </c>
      <c r="H7385" s="24">
        <f t="shared" si="230"/>
        <v>1364.19</v>
      </c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63" t="str">
        <f>IF(AND(DmartSalesData[[#This Row],[sales]]&gt;3000,DmartSalesData[[#This Row],[profit]]&gt;500),"Good","Not Good")</f>
        <v>Not Good</v>
      </c>
      <c r="R7385" s="73">
        <f>YEAR(DmartSalesData[[#This Row],[order_date]])</f>
        <v>2023</v>
      </c>
      <c r="S7385" s="73"/>
    </row>
    <row r="7386" spans="1:19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 t="str">
        <f>IF(DmartSalesData[[#This Row],[sales]]&gt;4000,"High Category",IF(DmartSalesData[[#This Row],[sales]]&gt;2000,"Medium Category","Low Category"))</f>
        <v>Medium Category</v>
      </c>
      <c r="G7386" s="2">
        <v>0.36</v>
      </c>
      <c r="H7386" s="24">
        <f t="shared" si="230"/>
        <v>1180.8468</v>
      </c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63" t="str">
        <f>IF(AND(DmartSalesData[[#This Row],[sales]]&gt;3000,DmartSalesData[[#This Row],[profit]]&gt;500),"Good","Not Good")</f>
        <v>Good</v>
      </c>
      <c r="R7386" s="73">
        <f>YEAR(DmartSalesData[[#This Row],[order_date]])</f>
        <v>2023</v>
      </c>
      <c r="S7386" s="73"/>
    </row>
    <row r="7387" spans="1:19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 t="str">
        <f>IF(DmartSalesData[[#This Row],[sales]]&gt;4000,"High Category",IF(DmartSalesData[[#This Row],[sales]]&gt;2000,"Medium Category","Low Category"))</f>
        <v>Low Category</v>
      </c>
      <c r="G7387" s="2">
        <v>0.03</v>
      </c>
      <c r="H7387" s="24">
        <f t="shared" si="230"/>
        <v>32.848199999999999</v>
      </c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63" t="str">
        <f>IF(AND(DmartSalesData[[#This Row],[sales]]&gt;3000,DmartSalesData[[#This Row],[profit]]&gt;500),"Good","Not Good")</f>
        <v>Not Good</v>
      </c>
      <c r="R7387" s="73">
        <f>YEAR(DmartSalesData[[#This Row],[order_date]])</f>
        <v>2024</v>
      </c>
      <c r="S7387" s="73"/>
    </row>
    <row r="7388" spans="1:19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 t="str">
        <f>IF(DmartSalesData[[#This Row],[sales]]&gt;4000,"High Category",IF(DmartSalesData[[#This Row],[sales]]&gt;2000,"Medium Category","Low Category"))</f>
        <v>Medium Category</v>
      </c>
      <c r="G7388" s="2">
        <v>0.43</v>
      </c>
      <c r="H7388" s="24">
        <f t="shared" si="230"/>
        <v>1595.3516</v>
      </c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63" t="str">
        <f>IF(AND(DmartSalesData[[#This Row],[sales]]&gt;3000,DmartSalesData[[#This Row],[profit]]&gt;500),"Good","Not Good")</f>
        <v>Good</v>
      </c>
      <c r="R7388" s="73">
        <f>YEAR(DmartSalesData[[#This Row],[order_date]])</f>
        <v>2024</v>
      </c>
      <c r="S7388" s="73"/>
    </row>
    <row r="7389" spans="1:19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 t="str">
        <f>IF(DmartSalesData[[#This Row],[sales]]&gt;4000,"High Category",IF(DmartSalesData[[#This Row],[sales]]&gt;2000,"Medium Category","Low Category"))</f>
        <v>High Category</v>
      </c>
      <c r="G7389" s="2">
        <v>0.27</v>
      </c>
      <c r="H7389" s="24">
        <f t="shared" si="230"/>
        <v>1136.2194000000002</v>
      </c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63" t="str">
        <f>IF(AND(DmartSalesData[[#This Row],[sales]]&gt;3000,DmartSalesData[[#This Row],[profit]]&gt;500),"Good","Not Good")</f>
        <v>Good</v>
      </c>
      <c r="R7389" s="73">
        <f>YEAR(DmartSalesData[[#This Row],[order_date]])</f>
        <v>2024</v>
      </c>
      <c r="S7389" s="73"/>
    </row>
    <row r="7390" spans="1:19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 t="str">
        <f>IF(DmartSalesData[[#This Row],[sales]]&gt;4000,"High Category",IF(DmartSalesData[[#This Row],[sales]]&gt;2000,"Medium Category","Low Category"))</f>
        <v>Medium Category</v>
      </c>
      <c r="G7390" s="2">
        <v>0.23</v>
      </c>
      <c r="H7390" s="24">
        <f t="shared" si="230"/>
        <v>692.1413</v>
      </c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63" t="str">
        <f>IF(AND(DmartSalesData[[#This Row],[sales]]&gt;3000,DmartSalesData[[#This Row],[profit]]&gt;500),"Good","Not Good")</f>
        <v>Good</v>
      </c>
      <c r="R7390" s="73">
        <f>YEAR(DmartSalesData[[#This Row],[order_date]])</f>
        <v>2023</v>
      </c>
      <c r="S7390" s="73"/>
    </row>
    <row r="7391" spans="1:19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 t="str">
        <f>IF(DmartSalesData[[#This Row],[sales]]&gt;4000,"High Category",IF(DmartSalesData[[#This Row],[sales]]&gt;2000,"Medium Category","Low Category"))</f>
        <v>Low Category</v>
      </c>
      <c r="G7391" s="2">
        <v>0.38</v>
      </c>
      <c r="H7391" s="24">
        <f t="shared" si="230"/>
        <v>253.38399999999999</v>
      </c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63" t="str">
        <f>IF(AND(DmartSalesData[[#This Row],[sales]]&gt;3000,DmartSalesData[[#This Row],[profit]]&gt;500),"Good","Not Good")</f>
        <v>Not Good</v>
      </c>
      <c r="R7391" s="73">
        <f>YEAR(DmartSalesData[[#This Row],[order_date]])</f>
        <v>2023</v>
      </c>
      <c r="S7391" s="73"/>
    </row>
    <row r="7392" spans="1:19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 t="str">
        <f>IF(DmartSalesData[[#This Row],[sales]]&gt;4000,"High Category",IF(DmartSalesData[[#This Row],[sales]]&gt;2000,"Medium Category","Low Category"))</f>
        <v>Low Category</v>
      </c>
      <c r="G7392" s="2">
        <v>0.39</v>
      </c>
      <c r="H7392" s="24">
        <f t="shared" si="230"/>
        <v>636.87</v>
      </c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63" t="str">
        <f>IF(AND(DmartSalesData[[#This Row],[sales]]&gt;3000,DmartSalesData[[#This Row],[profit]]&gt;500),"Good","Not Good")</f>
        <v>Not Good</v>
      </c>
      <c r="R7392" s="73">
        <f>YEAR(DmartSalesData[[#This Row],[order_date]])</f>
        <v>2023</v>
      </c>
      <c r="S7392" s="73"/>
    </row>
    <row r="7393" spans="1:19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 t="str">
        <f>IF(DmartSalesData[[#This Row],[sales]]&gt;4000,"High Category",IF(DmartSalesData[[#This Row],[sales]]&gt;2000,"Medium Category","Low Category"))</f>
        <v>Medium Category</v>
      </c>
      <c r="G7393" s="2">
        <v>0.4</v>
      </c>
      <c r="H7393" s="24">
        <f t="shared" si="230"/>
        <v>972.00800000000004</v>
      </c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63" t="str">
        <f>IF(AND(DmartSalesData[[#This Row],[sales]]&gt;3000,DmartSalesData[[#This Row],[profit]]&gt;500),"Good","Not Good")</f>
        <v>Not Good</v>
      </c>
      <c r="R7393" s="73">
        <f>YEAR(DmartSalesData[[#This Row],[order_date]])</f>
        <v>2023</v>
      </c>
      <c r="S7393" s="73"/>
    </row>
    <row r="7394" spans="1:19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 t="str">
        <f>IF(DmartSalesData[[#This Row],[sales]]&gt;4000,"High Category",IF(DmartSalesData[[#This Row],[sales]]&gt;2000,"Medium Category","Low Category"))</f>
        <v>Medium Category</v>
      </c>
      <c r="G7394" s="2">
        <v>0.38</v>
      </c>
      <c r="H7394" s="24">
        <f t="shared" si="230"/>
        <v>1298.8779999999999</v>
      </c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63" t="str">
        <f>IF(AND(DmartSalesData[[#This Row],[sales]]&gt;3000,DmartSalesData[[#This Row],[profit]]&gt;500),"Good","Not Good")</f>
        <v>Good</v>
      </c>
      <c r="R7394" s="73">
        <f>YEAR(DmartSalesData[[#This Row],[order_date]])</f>
        <v>2023</v>
      </c>
      <c r="S7394" s="73"/>
    </row>
    <row r="7395" spans="1:19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 t="str">
        <f>IF(DmartSalesData[[#This Row],[sales]]&gt;4000,"High Category",IF(DmartSalesData[[#This Row],[sales]]&gt;2000,"Medium Category","Low Category"))</f>
        <v>Low Category</v>
      </c>
      <c r="G7395" s="2">
        <v>0.32</v>
      </c>
      <c r="H7395" s="24">
        <f t="shared" si="230"/>
        <v>534.27199999999993</v>
      </c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63" t="str">
        <f>IF(AND(DmartSalesData[[#This Row],[sales]]&gt;3000,DmartSalesData[[#This Row],[profit]]&gt;500),"Good","Not Good")</f>
        <v>Not Good</v>
      </c>
      <c r="R7395" s="73">
        <f>YEAR(DmartSalesData[[#This Row],[order_date]])</f>
        <v>2023</v>
      </c>
      <c r="S7395" s="73"/>
    </row>
    <row r="7396" spans="1:19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 t="str">
        <f>IF(DmartSalesData[[#This Row],[sales]]&gt;4000,"High Category",IF(DmartSalesData[[#This Row],[sales]]&gt;2000,"Medium Category","Low Category"))</f>
        <v>High Category</v>
      </c>
      <c r="G7396" s="2">
        <v>0.34</v>
      </c>
      <c r="H7396" s="24">
        <f t="shared" si="230"/>
        <v>1433.9262000000001</v>
      </c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63" t="str">
        <f>IF(AND(DmartSalesData[[#This Row],[sales]]&gt;3000,DmartSalesData[[#This Row],[profit]]&gt;500),"Good","Not Good")</f>
        <v>Not Good</v>
      </c>
      <c r="R7396" s="73">
        <f>YEAR(DmartSalesData[[#This Row],[order_date]])</f>
        <v>2024</v>
      </c>
      <c r="S7396" s="73"/>
    </row>
    <row r="7397" spans="1:19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 t="str">
        <f>IF(DmartSalesData[[#This Row],[sales]]&gt;4000,"High Category",IF(DmartSalesData[[#This Row],[sales]]&gt;2000,"Medium Category","Low Category"))</f>
        <v>Low Category</v>
      </c>
      <c r="G7397" s="2">
        <v>0.43</v>
      </c>
      <c r="H7397" s="24">
        <f t="shared" si="230"/>
        <v>826.36109999999996</v>
      </c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63" t="str">
        <f>IF(AND(DmartSalesData[[#This Row],[sales]]&gt;3000,DmartSalesData[[#This Row],[profit]]&gt;500),"Good","Not Good")</f>
        <v>Not Good</v>
      </c>
      <c r="R7397" s="73">
        <f>YEAR(DmartSalesData[[#This Row],[order_date]])</f>
        <v>2023</v>
      </c>
      <c r="S7397" s="73"/>
    </row>
    <row r="7398" spans="1:19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 t="str">
        <f>IF(DmartSalesData[[#This Row],[sales]]&gt;4000,"High Category",IF(DmartSalesData[[#This Row],[sales]]&gt;2000,"Medium Category","Low Category"))</f>
        <v>Low Category</v>
      </c>
      <c r="G7398" s="2">
        <v>0.35</v>
      </c>
      <c r="H7398" s="24">
        <f t="shared" si="230"/>
        <v>108.46499999999999</v>
      </c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63" t="str">
        <f>IF(AND(DmartSalesData[[#This Row],[sales]]&gt;3000,DmartSalesData[[#This Row],[profit]]&gt;500),"Good","Not Good")</f>
        <v>Not Good</v>
      </c>
      <c r="R7398" s="73">
        <f>YEAR(DmartSalesData[[#This Row],[order_date]])</f>
        <v>2024</v>
      </c>
      <c r="S7398" s="73"/>
    </row>
    <row r="7399" spans="1:19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 t="str">
        <f>IF(DmartSalesData[[#This Row],[sales]]&gt;4000,"High Category",IF(DmartSalesData[[#This Row],[sales]]&gt;2000,"Medium Category","Low Category"))</f>
        <v>Medium Category</v>
      </c>
      <c r="G7399" s="2">
        <v>0.05</v>
      </c>
      <c r="H7399" s="24">
        <f t="shared" si="230"/>
        <v>199.52850000000001</v>
      </c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63" t="str">
        <f>IF(AND(DmartSalesData[[#This Row],[sales]]&gt;3000,DmartSalesData[[#This Row],[profit]]&gt;500),"Good","Not Good")</f>
        <v>Good</v>
      </c>
      <c r="R7399" s="73">
        <f>YEAR(DmartSalesData[[#This Row],[order_date]])</f>
        <v>2023</v>
      </c>
      <c r="S7399" s="73"/>
    </row>
    <row r="7400" spans="1:19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 t="str">
        <f>IF(DmartSalesData[[#This Row],[sales]]&gt;4000,"High Category",IF(DmartSalesData[[#This Row],[sales]]&gt;2000,"Medium Category","Low Category"))</f>
        <v>Medium Category</v>
      </c>
      <c r="G7400" s="2">
        <v>0.32</v>
      </c>
      <c r="H7400" s="24">
        <f t="shared" si="230"/>
        <v>1042.1408000000001</v>
      </c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63" t="str">
        <f>IF(AND(DmartSalesData[[#This Row],[sales]]&gt;3000,DmartSalesData[[#This Row],[profit]]&gt;500),"Good","Not Good")</f>
        <v>Good</v>
      </c>
      <c r="R7400" s="73">
        <f>YEAR(DmartSalesData[[#This Row],[order_date]])</f>
        <v>2023</v>
      </c>
      <c r="S7400" s="73"/>
    </row>
    <row r="7401" spans="1:19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 t="str">
        <f>IF(DmartSalesData[[#This Row],[sales]]&gt;4000,"High Category",IF(DmartSalesData[[#This Row],[sales]]&gt;2000,"Medium Category","Low Category"))</f>
        <v>High Category</v>
      </c>
      <c r="G7401" s="2">
        <v>0.08</v>
      </c>
      <c r="H7401" s="24">
        <f t="shared" si="230"/>
        <v>322.36720000000003</v>
      </c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63" t="str">
        <f>IF(AND(DmartSalesData[[#This Row],[sales]]&gt;3000,DmartSalesData[[#This Row],[profit]]&gt;500),"Good","Not Good")</f>
        <v>Good</v>
      </c>
      <c r="R7401" s="73">
        <f>YEAR(DmartSalesData[[#This Row],[order_date]])</f>
        <v>2024</v>
      </c>
      <c r="S7401" s="73"/>
    </row>
    <row r="7402" spans="1:19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 t="str">
        <f>IF(DmartSalesData[[#This Row],[sales]]&gt;4000,"High Category",IF(DmartSalesData[[#This Row],[sales]]&gt;2000,"Medium Category","Low Category"))</f>
        <v>Low Category</v>
      </c>
      <c r="G7402" s="2">
        <v>0.01</v>
      </c>
      <c r="H7402" s="24">
        <f t="shared" si="230"/>
        <v>18.095600000000001</v>
      </c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63" t="str">
        <f>IF(AND(DmartSalesData[[#This Row],[sales]]&gt;3000,DmartSalesData[[#This Row],[profit]]&gt;500),"Good","Not Good")</f>
        <v>Not Good</v>
      </c>
      <c r="R7402" s="73">
        <f>YEAR(DmartSalesData[[#This Row],[order_date]])</f>
        <v>2023</v>
      </c>
      <c r="S7402" s="73"/>
    </row>
    <row r="7403" spans="1:19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 t="str">
        <f>IF(DmartSalesData[[#This Row],[sales]]&gt;4000,"High Category",IF(DmartSalesData[[#This Row],[sales]]&gt;2000,"Medium Category","Low Category"))</f>
        <v>Low Category</v>
      </c>
      <c r="G7403" s="2">
        <v>0.11</v>
      </c>
      <c r="H7403" s="24">
        <f t="shared" si="230"/>
        <v>20.5029</v>
      </c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63" t="str">
        <f>IF(AND(DmartSalesData[[#This Row],[sales]]&gt;3000,DmartSalesData[[#This Row],[profit]]&gt;500),"Good","Not Good")</f>
        <v>Not Good</v>
      </c>
      <c r="R7403" s="73">
        <f>YEAR(DmartSalesData[[#This Row],[order_date]])</f>
        <v>2024</v>
      </c>
      <c r="S7403" s="73"/>
    </row>
    <row r="7404" spans="1:19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 t="str">
        <f>IF(DmartSalesData[[#This Row],[sales]]&gt;4000,"High Category",IF(DmartSalesData[[#This Row],[sales]]&gt;2000,"Medium Category","Low Category"))</f>
        <v>Low Category</v>
      </c>
      <c r="G7404" s="2">
        <v>0.08</v>
      </c>
      <c r="H7404" s="24">
        <f t="shared" si="230"/>
        <v>36.911200000000001</v>
      </c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63" t="str">
        <f>IF(AND(DmartSalesData[[#This Row],[sales]]&gt;3000,DmartSalesData[[#This Row],[profit]]&gt;500),"Good","Not Good")</f>
        <v>Not Good</v>
      </c>
      <c r="R7404" s="73">
        <f>YEAR(DmartSalesData[[#This Row],[order_date]])</f>
        <v>2023</v>
      </c>
      <c r="S7404" s="73"/>
    </row>
    <row r="7405" spans="1:19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 t="str">
        <f>IF(DmartSalesData[[#This Row],[sales]]&gt;4000,"High Category",IF(DmartSalesData[[#This Row],[sales]]&gt;2000,"Medium Category","Low Category"))</f>
        <v>Low Category</v>
      </c>
      <c r="G7405" s="2">
        <v>0.05</v>
      </c>
      <c r="H7405" s="24">
        <f t="shared" si="230"/>
        <v>32.391000000000005</v>
      </c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63" t="str">
        <f>IF(AND(DmartSalesData[[#This Row],[sales]]&gt;3000,DmartSalesData[[#This Row],[profit]]&gt;500),"Good","Not Good")</f>
        <v>Not Good</v>
      </c>
      <c r="R7405" s="73">
        <f>YEAR(DmartSalesData[[#This Row],[order_date]])</f>
        <v>2024</v>
      </c>
      <c r="S7405" s="73"/>
    </row>
    <row r="7406" spans="1:19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 t="str">
        <f>IF(DmartSalesData[[#This Row],[sales]]&gt;4000,"High Category",IF(DmartSalesData[[#This Row],[sales]]&gt;2000,"Medium Category","Low Category"))</f>
        <v>High Category</v>
      </c>
      <c r="G7406" s="2">
        <v>0.11</v>
      </c>
      <c r="H7406" s="24">
        <f t="shared" si="230"/>
        <v>444.9742</v>
      </c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63" t="str">
        <f>IF(AND(DmartSalesData[[#This Row],[sales]]&gt;3000,DmartSalesData[[#This Row],[profit]]&gt;500),"Good","Not Good")</f>
        <v>Not Good</v>
      </c>
      <c r="R7406" s="73">
        <f>YEAR(DmartSalesData[[#This Row],[order_date]])</f>
        <v>2024</v>
      </c>
      <c r="S7406" s="73"/>
    </row>
    <row r="7407" spans="1:19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 t="str">
        <f>IF(DmartSalesData[[#This Row],[sales]]&gt;4000,"High Category",IF(DmartSalesData[[#This Row],[sales]]&gt;2000,"Medium Category","Low Category"))</f>
        <v>Low Category</v>
      </c>
      <c r="G7407" s="2">
        <v>0.28000000000000003</v>
      </c>
      <c r="H7407" s="24">
        <f t="shared" si="230"/>
        <v>441.56840000000005</v>
      </c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63" t="str">
        <f>IF(AND(DmartSalesData[[#This Row],[sales]]&gt;3000,DmartSalesData[[#This Row],[profit]]&gt;500),"Good","Not Good")</f>
        <v>Not Good</v>
      </c>
      <c r="R7407" s="73">
        <f>YEAR(DmartSalesData[[#This Row],[order_date]])</f>
        <v>2024</v>
      </c>
      <c r="S7407" s="73"/>
    </row>
    <row r="7408" spans="1:19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 t="str">
        <f>IF(DmartSalesData[[#This Row],[sales]]&gt;4000,"High Category",IF(DmartSalesData[[#This Row],[sales]]&gt;2000,"Medium Category","Low Category"))</f>
        <v>High Category</v>
      </c>
      <c r="G7408" s="2">
        <v>0.08</v>
      </c>
      <c r="H7408" s="24">
        <f t="shared" si="230"/>
        <v>399.17599999999999</v>
      </c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63" t="str">
        <f>IF(AND(DmartSalesData[[#This Row],[sales]]&gt;3000,DmartSalesData[[#This Row],[profit]]&gt;500),"Good","Not Good")</f>
        <v>Good</v>
      </c>
      <c r="R7408" s="73">
        <f>YEAR(DmartSalesData[[#This Row],[order_date]])</f>
        <v>2023</v>
      </c>
      <c r="S7408" s="73"/>
    </row>
    <row r="7409" spans="1:19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 t="str">
        <f>IF(DmartSalesData[[#This Row],[sales]]&gt;4000,"High Category",IF(DmartSalesData[[#This Row],[sales]]&gt;2000,"Medium Category","Low Category"))</f>
        <v>Medium Category</v>
      </c>
      <c r="G7409" s="2">
        <v>0.14000000000000001</v>
      </c>
      <c r="H7409" s="24">
        <f t="shared" si="230"/>
        <v>534.25400000000002</v>
      </c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63" t="str">
        <f>IF(AND(DmartSalesData[[#This Row],[sales]]&gt;3000,DmartSalesData[[#This Row],[profit]]&gt;500),"Good","Not Good")</f>
        <v>Not Good</v>
      </c>
      <c r="R7409" s="73">
        <f>YEAR(DmartSalesData[[#This Row],[order_date]])</f>
        <v>2024</v>
      </c>
      <c r="S7409" s="73"/>
    </row>
    <row r="7410" spans="1:19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 t="str">
        <f>IF(DmartSalesData[[#This Row],[sales]]&gt;4000,"High Category",IF(DmartSalesData[[#This Row],[sales]]&gt;2000,"Medium Category","Low Category"))</f>
        <v>Medium Category</v>
      </c>
      <c r="G7410" s="2">
        <v>0.42</v>
      </c>
      <c r="H7410" s="24">
        <f t="shared" si="230"/>
        <v>1279.1771999999999</v>
      </c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63" t="str">
        <f>IF(AND(DmartSalesData[[#This Row],[sales]]&gt;3000,DmartSalesData[[#This Row],[profit]]&gt;500),"Good","Not Good")</f>
        <v>Not Good</v>
      </c>
      <c r="R7410" s="73">
        <f>YEAR(DmartSalesData[[#This Row],[order_date]])</f>
        <v>2024</v>
      </c>
      <c r="S7410" s="73"/>
    </row>
    <row r="7411" spans="1:19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 t="str">
        <f>IF(DmartSalesData[[#This Row],[sales]]&gt;4000,"High Category",IF(DmartSalesData[[#This Row],[sales]]&gt;2000,"Medium Category","Low Category"))</f>
        <v>High Category</v>
      </c>
      <c r="G7411" s="2">
        <v>0.44</v>
      </c>
      <c r="H7411" s="24">
        <f t="shared" si="230"/>
        <v>2164.6855999999998</v>
      </c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63" t="str">
        <f>IF(AND(DmartSalesData[[#This Row],[sales]]&gt;3000,DmartSalesData[[#This Row],[profit]]&gt;500),"Good","Not Good")</f>
        <v>Good</v>
      </c>
      <c r="R7411" s="73">
        <f>YEAR(DmartSalesData[[#This Row],[order_date]])</f>
        <v>2024</v>
      </c>
      <c r="S7411" s="73"/>
    </row>
    <row r="7412" spans="1:19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 t="str">
        <f>IF(DmartSalesData[[#This Row],[sales]]&gt;4000,"High Category",IF(DmartSalesData[[#This Row],[sales]]&gt;2000,"Medium Category","Low Category"))</f>
        <v>Low Category</v>
      </c>
      <c r="G7412" s="2">
        <v>0.17</v>
      </c>
      <c r="H7412" s="24">
        <f t="shared" si="230"/>
        <v>280.48640000000006</v>
      </c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63" t="str">
        <f>IF(AND(DmartSalesData[[#This Row],[sales]]&gt;3000,DmartSalesData[[#This Row],[profit]]&gt;500),"Good","Not Good")</f>
        <v>Not Good</v>
      </c>
      <c r="R7412" s="73">
        <f>YEAR(DmartSalesData[[#This Row],[order_date]])</f>
        <v>2024</v>
      </c>
      <c r="S7412" s="73"/>
    </row>
    <row r="7413" spans="1:19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 t="str">
        <f>IF(DmartSalesData[[#This Row],[sales]]&gt;4000,"High Category",IF(DmartSalesData[[#This Row],[sales]]&gt;2000,"Medium Category","Low Category"))</f>
        <v>Low Category</v>
      </c>
      <c r="G7413" s="2">
        <v>0.45</v>
      </c>
      <c r="H7413" s="24">
        <f t="shared" si="230"/>
        <v>410.18400000000003</v>
      </c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63" t="str">
        <f>IF(AND(DmartSalesData[[#This Row],[sales]]&gt;3000,DmartSalesData[[#This Row],[profit]]&gt;500),"Good","Not Good")</f>
        <v>Not Good</v>
      </c>
      <c r="R7413" s="73">
        <f>YEAR(DmartSalesData[[#This Row],[order_date]])</f>
        <v>2023</v>
      </c>
      <c r="S7413" s="73"/>
    </row>
    <row r="7414" spans="1:19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 t="str">
        <f>IF(DmartSalesData[[#This Row],[sales]]&gt;4000,"High Category",IF(DmartSalesData[[#This Row],[sales]]&gt;2000,"Medium Category","Low Category"))</f>
        <v>Medium Category</v>
      </c>
      <c r="G7414" s="2">
        <v>0.28999999999999998</v>
      </c>
      <c r="H7414" s="24">
        <f t="shared" si="230"/>
        <v>1076.6655999999998</v>
      </c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63" t="str">
        <f>IF(AND(DmartSalesData[[#This Row],[sales]]&gt;3000,DmartSalesData[[#This Row],[profit]]&gt;500),"Good","Not Good")</f>
        <v>Good</v>
      </c>
      <c r="R7414" s="73">
        <f>YEAR(DmartSalesData[[#This Row],[order_date]])</f>
        <v>2024</v>
      </c>
      <c r="S7414" s="73"/>
    </row>
    <row r="7415" spans="1:19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 t="str">
        <f>IF(DmartSalesData[[#This Row],[sales]]&gt;4000,"High Category",IF(DmartSalesData[[#This Row],[sales]]&gt;2000,"Medium Category","Low Category"))</f>
        <v>Low Category</v>
      </c>
      <c r="G7415" s="2">
        <v>0.11</v>
      </c>
      <c r="H7415" s="24">
        <f t="shared" si="230"/>
        <v>160.8871</v>
      </c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63" t="str">
        <f>IF(AND(DmartSalesData[[#This Row],[sales]]&gt;3000,DmartSalesData[[#This Row],[profit]]&gt;500),"Good","Not Good")</f>
        <v>Not Good</v>
      </c>
      <c r="R7415" s="73">
        <f>YEAR(DmartSalesData[[#This Row],[order_date]])</f>
        <v>2024</v>
      </c>
      <c r="S7415" s="73"/>
    </row>
    <row r="7416" spans="1:19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 t="str">
        <f>IF(DmartSalesData[[#This Row],[sales]]&gt;4000,"High Category",IF(DmartSalesData[[#This Row],[sales]]&gt;2000,"Medium Category","Low Category"))</f>
        <v>High Category</v>
      </c>
      <c r="G7416" s="2">
        <v>0.38</v>
      </c>
      <c r="H7416" s="24">
        <f t="shared" si="230"/>
        <v>1827.4503999999999</v>
      </c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63" t="str">
        <f>IF(AND(DmartSalesData[[#This Row],[sales]]&gt;3000,DmartSalesData[[#This Row],[profit]]&gt;500),"Good","Not Good")</f>
        <v>Good</v>
      </c>
      <c r="R7416" s="73">
        <f>YEAR(DmartSalesData[[#This Row],[order_date]])</f>
        <v>2023</v>
      </c>
      <c r="S7416" s="73"/>
    </row>
    <row r="7417" spans="1:19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 t="str">
        <f>IF(DmartSalesData[[#This Row],[sales]]&gt;4000,"High Category",IF(DmartSalesData[[#This Row],[sales]]&gt;2000,"Medium Category","Low Category"))</f>
        <v>High Category</v>
      </c>
      <c r="G7417" s="2">
        <v>0.46</v>
      </c>
      <c r="H7417" s="24">
        <f t="shared" si="230"/>
        <v>2273.1084000000001</v>
      </c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63" t="str">
        <f>IF(AND(DmartSalesData[[#This Row],[sales]]&gt;3000,DmartSalesData[[#This Row],[profit]]&gt;500),"Good","Not Good")</f>
        <v>Not Good</v>
      </c>
      <c r="R7417" s="73">
        <f>YEAR(DmartSalesData[[#This Row],[order_date]])</f>
        <v>2024</v>
      </c>
      <c r="S7417" s="73"/>
    </row>
    <row r="7418" spans="1:19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 t="str">
        <f>IF(DmartSalesData[[#This Row],[sales]]&gt;4000,"High Category",IF(DmartSalesData[[#This Row],[sales]]&gt;2000,"Medium Category","Low Category"))</f>
        <v>High Category</v>
      </c>
      <c r="G7418" s="2">
        <v>0.33</v>
      </c>
      <c r="H7418" s="24">
        <f t="shared" si="230"/>
        <v>1530.9954</v>
      </c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63" t="str">
        <f>IF(AND(DmartSalesData[[#This Row],[sales]]&gt;3000,DmartSalesData[[#This Row],[profit]]&gt;500),"Good","Not Good")</f>
        <v>Good</v>
      </c>
      <c r="R7418" s="73">
        <f>YEAR(DmartSalesData[[#This Row],[order_date]])</f>
        <v>2023</v>
      </c>
      <c r="S7418" s="73"/>
    </row>
    <row r="7419" spans="1:19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 t="str">
        <f>IF(DmartSalesData[[#This Row],[sales]]&gt;4000,"High Category",IF(DmartSalesData[[#This Row],[sales]]&gt;2000,"Medium Category","Low Category"))</f>
        <v>High Category</v>
      </c>
      <c r="G7419" s="2">
        <v>0.1</v>
      </c>
      <c r="H7419" s="24">
        <f t="shared" si="230"/>
        <v>472.93299999999999</v>
      </c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63" t="str">
        <f>IF(AND(DmartSalesData[[#This Row],[sales]]&gt;3000,DmartSalesData[[#This Row],[profit]]&gt;500),"Good","Not Good")</f>
        <v>Good</v>
      </c>
      <c r="R7419" s="73">
        <f>YEAR(DmartSalesData[[#This Row],[order_date]])</f>
        <v>2024</v>
      </c>
      <c r="S7419" s="73"/>
    </row>
    <row r="7420" spans="1:19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 t="str">
        <f>IF(DmartSalesData[[#This Row],[sales]]&gt;4000,"High Category",IF(DmartSalesData[[#This Row],[sales]]&gt;2000,"Medium Category","Low Category"))</f>
        <v>Medium Category</v>
      </c>
      <c r="G7420" s="2">
        <v>0.04</v>
      </c>
      <c r="H7420" s="24">
        <f t="shared" si="230"/>
        <v>124.66840000000001</v>
      </c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63" t="str">
        <f>IF(AND(DmartSalesData[[#This Row],[sales]]&gt;3000,DmartSalesData[[#This Row],[profit]]&gt;500),"Good","Not Good")</f>
        <v>Not Good</v>
      </c>
      <c r="R7420" s="73">
        <f>YEAR(DmartSalesData[[#This Row],[order_date]])</f>
        <v>2023</v>
      </c>
      <c r="S7420" s="73"/>
    </row>
    <row r="7421" spans="1:19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 t="str">
        <f>IF(DmartSalesData[[#This Row],[sales]]&gt;4000,"High Category",IF(DmartSalesData[[#This Row],[sales]]&gt;2000,"Medium Category","Low Category"))</f>
        <v>Medium Category</v>
      </c>
      <c r="G7421" s="2">
        <v>0.11</v>
      </c>
      <c r="H7421" s="24">
        <f t="shared" si="230"/>
        <v>384.05180000000001</v>
      </c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63" t="str">
        <f>IF(AND(DmartSalesData[[#This Row],[sales]]&gt;3000,DmartSalesData[[#This Row],[profit]]&gt;500),"Good","Not Good")</f>
        <v>Not Good</v>
      </c>
      <c r="R7421" s="73">
        <f>YEAR(DmartSalesData[[#This Row],[order_date]])</f>
        <v>2023</v>
      </c>
      <c r="S7421" s="73"/>
    </row>
    <row r="7422" spans="1:19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 t="str">
        <f>IF(DmartSalesData[[#This Row],[sales]]&gt;4000,"High Category",IF(DmartSalesData[[#This Row],[sales]]&gt;2000,"Medium Category","Low Category"))</f>
        <v>Low Category</v>
      </c>
      <c r="G7422" s="2">
        <v>0.17</v>
      </c>
      <c r="H7422" s="24">
        <f t="shared" si="230"/>
        <v>95.5077</v>
      </c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63" t="str">
        <f>IF(AND(DmartSalesData[[#This Row],[sales]]&gt;3000,DmartSalesData[[#This Row],[profit]]&gt;500),"Good","Not Good")</f>
        <v>Not Good</v>
      </c>
      <c r="R7422" s="73">
        <f>YEAR(DmartSalesData[[#This Row],[order_date]])</f>
        <v>2024</v>
      </c>
      <c r="S7422" s="73"/>
    </row>
    <row r="7423" spans="1:19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 t="str">
        <f>IF(DmartSalesData[[#This Row],[sales]]&gt;4000,"High Category",IF(DmartSalesData[[#This Row],[sales]]&gt;2000,"Medium Category","Low Category"))</f>
        <v>Medium Category</v>
      </c>
      <c r="G7423" s="2">
        <v>0.17</v>
      </c>
      <c r="H7423" s="24">
        <f t="shared" si="230"/>
        <v>652.62149999999997</v>
      </c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63" t="str">
        <f>IF(AND(DmartSalesData[[#This Row],[sales]]&gt;3000,DmartSalesData[[#This Row],[profit]]&gt;500),"Good","Not Good")</f>
        <v>Not Good</v>
      </c>
      <c r="R7423" s="73">
        <f>YEAR(DmartSalesData[[#This Row],[order_date]])</f>
        <v>2024</v>
      </c>
      <c r="S7423" s="73"/>
    </row>
    <row r="7424" spans="1:19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 t="str">
        <f>IF(DmartSalesData[[#This Row],[sales]]&gt;4000,"High Category",IF(DmartSalesData[[#This Row],[sales]]&gt;2000,"Medium Category","Low Category"))</f>
        <v>Low Category</v>
      </c>
      <c r="G7424" s="2">
        <v>0.25</v>
      </c>
      <c r="H7424" s="24">
        <f t="shared" si="230"/>
        <v>272.52749999999997</v>
      </c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63" t="str">
        <f>IF(AND(DmartSalesData[[#This Row],[sales]]&gt;3000,DmartSalesData[[#This Row],[profit]]&gt;500),"Good","Not Good")</f>
        <v>Not Good</v>
      </c>
      <c r="R7424" s="73">
        <f>YEAR(DmartSalesData[[#This Row],[order_date]])</f>
        <v>2024</v>
      </c>
      <c r="S7424" s="73"/>
    </row>
    <row r="7425" spans="1:19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 t="str">
        <f>IF(DmartSalesData[[#This Row],[sales]]&gt;4000,"High Category",IF(DmartSalesData[[#This Row],[sales]]&gt;2000,"Medium Category","Low Category"))</f>
        <v>High Category</v>
      </c>
      <c r="G7425" s="2">
        <v>0.25</v>
      </c>
      <c r="H7425" s="24">
        <f t="shared" si="230"/>
        <v>1054.4000000000001</v>
      </c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63" t="str">
        <f>IF(AND(DmartSalesData[[#This Row],[sales]]&gt;3000,DmartSalesData[[#This Row],[profit]]&gt;500),"Good","Not Good")</f>
        <v>Good</v>
      </c>
      <c r="R7425" s="73">
        <f>YEAR(DmartSalesData[[#This Row],[order_date]])</f>
        <v>2024</v>
      </c>
      <c r="S7425" s="73"/>
    </row>
    <row r="7426" spans="1:19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 t="str">
        <f>IF(DmartSalesData[[#This Row],[sales]]&gt;4000,"High Category",IF(DmartSalesData[[#This Row],[sales]]&gt;2000,"Medium Category","Low Category"))</f>
        <v>High Category</v>
      </c>
      <c r="G7426" s="2">
        <v>0.24</v>
      </c>
      <c r="H7426" s="24">
        <f t="shared" ref="H7426:H7489" si="232">E7426*G7426</f>
        <v>1154.7624000000001</v>
      </c>
      <c r="I7426" s="2">
        <f t="shared" ref="I7426:I7489" si="233">E7426-H7426</f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63" t="str">
        <f>IF(AND(DmartSalesData[[#This Row],[sales]]&gt;3000,DmartSalesData[[#This Row],[profit]]&gt;500),"Good","Not Good")</f>
        <v>Good</v>
      </c>
      <c r="R7426" s="73">
        <f>YEAR(DmartSalesData[[#This Row],[order_date]])</f>
        <v>2023</v>
      </c>
      <c r="S7426" s="73"/>
    </row>
    <row r="7427" spans="1:19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 t="str">
        <f>IF(DmartSalesData[[#This Row],[sales]]&gt;4000,"High Category",IF(DmartSalesData[[#This Row],[sales]]&gt;2000,"Medium Category","Low Category"))</f>
        <v>Low Category</v>
      </c>
      <c r="G7427" s="2">
        <v>0.17</v>
      </c>
      <c r="H7427" s="24">
        <f t="shared" si="232"/>
        <v>193.91050000000004</v>
      </c>
      <c r="I7427" s="2">
        <f t="shared" si="233"/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63" t="str">
        <f>IF(AND(DmartSalesData[[#This Row],[sales]]&gt;3000,DmartSalesData[[#This Row],[profit]]&gt;500),"Good","Not Good")</f>
        <v>Not Good</v>
      </c>
      <c r="R7427" s="73">
        <f>YEAR(DmartSalesData[[#This Row],[order_date]])</f>
        <v>2024</v>
      </c>
      <c r="S7427" s="73"/>
    </row>
    <row r="7428" spans="1:19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 t="str">
        <f>IF(DmartSalesData[[#This Row],[sales]]&gt;4000,"High Category",IF(DmartSalesData[[#This Row],[sales]]&gt;2000,"Medium Category","Low Category"))</f>
        <v>Low Category</v>
      </c>
      <c r="G7428" s="2">
        <v>0.05</v>
      </c>
      <c r="H7428" s="24">
        <f t="shared" si="232"/>
        <v>24.117500000000003</v>
      </c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63" t="str">
        <f>IF(AND(DmartSalesData[[#This Row],[sales]]&gt;3000,DmartSalesData[[#This Row],[profit]]&gt;500),"Good","Not Good")</f>
        <v>Not Good</v>
      </c>
      <c r="R7428" s="73">
        <f>YEAR(DmartSalesData[[#This Row],[order_date]])</f>
        <v>2024</v>
      </c>
      <c r="S7428" s="73"/>
    </row>
    <row r="7429" spans="1:19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 t="str">
        <f>IF(DmartSalesData[[#This Row],[sales]]&gt;4000,"High Category",IF(DmartSalesData[[#This Row],[sales]]&gt;2000,"Medium Category","Low Category"))</f>
        <v>Medium Category</v>
      </c>
      <c r="G7429" s="2">
        <v>0.21</v>
      </c>
      <c r="H7429" s="24">
        <f t="shared" si="232"/>
        <v>518.92259999999999</v>
      </c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63" t="str">
        <f>IF(AND(DmartSalesData[[#This Row],[sales]]&gt;3000,DmartSalesData[[#This Row],[profit]]&gt;500),"Good","Not Good")</f>
        <v>Not Good</v>
      </c>
      <c r="R7429" s="73">
        <f>YEAR(DmartSalesData[[#This Row],[order_date]])</f>
        <v>2023</v>
      </c>
      <c r="S7429" s="73"/>
    </row>
    <row r="7430" spans="1:19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 t="str">
        <f>IF(DmartSalesData[[#This Row],[sales]]&gt;4000,"High Category",IF(DmartSalesData[[#This Row],[sales]]&gt;2000,"Medium Category","Low Category"))</f>
        <v>Medium Category</v>
      </c>
      <c r="G7430" s="2">
        <v>0.49</v>
      </c>
      <c r="H7430" s="24">
        <f t="shared" si="232"/>
        <v>1949.5091</v>
      </c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63" t="str">
        <f>IF(AND(DmartSalesData[[#This Row],[sales]]&gt;3000,DmartSalesData[[#This Row],[profit]]&gt;500),"Good","Not Good")</f>
        <v>Good</v>
      </c>
      <c r="R7430" s="73">
        <f>YEAR(DmartSalesData[[#This Row],[order_date]])</f>
        <v>2023</v>
      </c>
      <c r="S7430" s="73"/>
    </row>
    <row r="7431" spans="1:19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 t="str">
        <f>IF(DmartSalesData[[#This Row],[sales]]&gt;4000,"High Category",IF(DmartSalesData[[#This Row],[sales]]&gt;2000,"Medium Category","Low Category"))</f>
        <v>Medium Category</v>
      </c>
      <c r="G7431" s="2">
        <v>0.33</v>
      </c>
      <c r="H7431" s="24">
        <f t="shared" si="232"/>
        <v>1279.1261999999999</v>
      </c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63" t="str">
        <f>IF(AND(DmartSalesData[[#This Row],[sales]]&gt;3000,DmartSalesData[[#This Row],[profit]]&gt;500),"Good","Not Good")</f>
        <v>Not Good</v>
      </c>
      <c r="R7431" s="73">
        <f>YEAR(DmartSalesData[[#This Row],[order_date]])</f>
        <v>2024</v>
      </c>
      <c r="S7431" s="73"/>
    </row>
    <row r="7432" spans="1:19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 t="str">
        <f>IF(DmartSalesData[[#This Row],[sales]]&gt;4000,"High Category",IF(DmartSalesData[[#This Row],[sales]]&gt;2000,"Medium Category","Low Category"))</f>
        <v>Medium Category</v>
      </c>
      <c r="G7432" s="2">
        <v>0.22</v>
      </c>
      <c r="H7432" s="24">
        <f t="shared" si="232"/>
        <v>773.17020000000002</v>
      </c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63" t="str">
        <f>IF(AND(DmartSalesData[[#This Row],[sales]]&gt;3000,DmartSalesData[[#This Row],[profit]]&gt;500),"Good","Not Good")</f>
        <v>Not Good</v>
      </c>
      <c r="R7432" s="73">
        <f>YEAR(DmartSalesData[[#This Row],[order_date]])</f>
        <v>2023</v>
      </c>
      <c r="S7432" s="73"/>
    </row>
    <row r="7433" spans="1:19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 t="str">
        <f>IF(DmartSalesData[[#This Row],[sales]]&gt;4000,"High Category",IF(DmartSalesData[[#This Row],[sales]]&gt;2000,"Medium Category","Low Category"))</f>
        <v>High Category</v>
      </c>
      <c r="G7433" s="2">
        <v>0.04</v>
      </c>
      <c r="H7433" s="24">
        <f t="shared" si="232"/>
        <v>164.85640000000001</v>
      </c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63" t="str">
        <f>IF(AND(DmartSalesData[[#This Row],[sales]]&gt;3000,DmartSalesData[[#This Row],[profit]]&gt;500),"Good","Not Good")</f>
        <v>Not Good</v>
      </c>
      <c r="R7433" s="73">
        <f>YEAR(DmartSalesData[[#This Row],[order_date]])</f>
        <v>2024</v>
      </c>
      <c r="S7433" s="73"/>
    </row>
    <row r="7434" spans="1:19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 t="str">
        <f>IF(DmartSalesData[[#This Row],[sales]]&gt;4000,"High Category",IF(DmartSalesData[[#This Row],[sales]]&gt;2000,"Medium Category","Low Category"))</f>
        <v>Low Category</v>
      </c>
      <c r="G7434" s="2">
        <v>0.11</v>
      </c>
      <c r="H7434" s="24">
        <f t="shared" si="232"/>
        <v>105.31840000000001</v>
      </c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63" t="str">
        <f>IF(AND(DmartSalesData[[#This Row],[sales]]&gt;3000,DmartSalesData[[#This Row],[profit]]&gt;500),"Good","Not Good")</f>
        <v>Not Good</v>
      </c>
      <c r="R7434" s="73">
        <f>YEAR(DmartSalesData[[#This Row],[order_date]])</f>
        <v>2023</v>
      </c>
      <c r="S7434" s="73"/>
    </row>
    <row r="7435" spans="1:19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 t="str">
        <f>IF(DmartSalesData[[#This Row],[sales]]&gt;4000,"High Category",IF(DmartSalesData[[#This Row],[sales]]&gt;2000,"Medium Category","Low Category"))</f>
        <v>Medium Category</v>
      </c>
      <c r="G7435" s="2">
        <v>0.28999999999999998</v>
      </c>
      <c r="H7435" s="24">
        <f t="shared" si="232"/>
        <v>955.40499999999997</v>
      </c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63" t="str">
        <f>IF(AND(DmartSalesData[[#This Row],[sales]]&gt;3000,DmartSalesData[[#This Row],[profit]]&gt;500),"Good","Not Good")</f>
        <v>Good</v>
      </c>
      <c r="R7435" s="73">
        <f>YEAR(DmartSalesData[[#This Row],[order_date]])</f>
        <v>2023</v>
      </c>
      <c r="S7435" s="73"/>
    </row>
    <row r="7436" spans="1:19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 t="str">
        <f>IF(DmartSalesData[[#This Row],[sales]]&gt;4000,"High Category",IF(DmartSalesData[[#This Row],[sales]]&gt;2000,"Medium Category","Low Category"))</f>
        <v>Medium Category</v>
      </c>
      <c r="G7436" s="2">
        <v>0.25</v>
      </c>
      <c r="H7436" s="24">
        <f t="shared" si="232"/>
        <v>766.95749999999998</v>
      </c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63" t="str">
        <f>IF(AND(DmartSalesData[[#This Row],[sales]]&gt;3000,DmartSalesData[[#This Row],[profit]]&gt;500),"Good","Not Good")</f>
        <v>Good</v>
      </c>
      <c r="R7436" s="73">
        <f>YEAR(DmartSalesData[[#This Row],[order_date]])</f>
        <v>2024</v>
      </c>
      <c r="S7436" s="73"/>
    </row>
    <row r="7437" spans="1:19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 t="str">
        <f>IF(DmartSalesData[[#This Row],[sales]]&gt;4000,"High Category",IF(DmartSalesData[[#This Row],[sales]]&gt;2000,"Medium Category","Low Category"))</f>
        <v>Low Category</v>
      </c>
      <c r="G7437" s="2">
        <v>0.01</v>
      </c>
      <c r="H7437" s="24">
        <f t="shared" si="232"/>
        <v>8.5182000000000002</v>
      </c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63" t="str">
        <f>IF(AND(DmartSalesData[[#This Row],[sales]]&gt;3000,DmartSalesData[[#This Row],[profit]]&gt;500),"Good","Not Good")</f>
        <v>Not Good</v>
      </c>
      <c r="R7437" s="73">
        <f>YEAR(DmartSalesData[[#This Row],[order_date]])</f>
        <v>2023</v>
      </c>
      <c r="S7437" s="73"/>
    </row>
    <row r="7438" spans="1:19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 t="str">
        <f>IF(DmartSalesData[[#This Row],[sales]]&gt;4000,"High Category",IF(DmartSalesData[[#This Row],[sales]]&gt;2000,"Medium Category","Low Category"))</f>
        <v>Medium Category</v>
      </c>
      <c r="G7438" s="2">
        <v>0.04</v>
      </c>
      <c r="H7438" s="24">
        <f t="shared" si="232"/>
        <v>85.22760000000001</v>
      </c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63" t="str">
        <f>IF(AND(DmartSalesData[[#This Row],[sales]]&gt;3000,DmartSalesData[[#This Row],[profit]]&gt;500),"Good","Not Good")</f>
        <v>Not Good</v>
      </c>
      <c r="R7438" s="73">
        <f>YEAR(DmartSalesData[[#This Row],[order_date]])</f>
        <v>2023</v>
      </c>
      <c r="S7438" s="73"/>
    </row>
    <row r="7439" spans="1:19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 t="str">
        <f>IF(DmartSalesData[[#This Row],[sales]]&gt;4000,"High Category",IF(DmartSalesData[[#This Row],[sales]]&gt;2000,"Medium Category","Low Category"))</f>
        <v>High Category</v>
      </c>
      <c r="G7439" s="2">
        <v>0.18</v>
      </c>
      <c r="H7439" s="24">
        <f t="shared" si="232"/>
        <v>769.9319999999999</v>
      </c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63" t="str">
        <f>IF(AND(DmartSalesData[[#This Row],[sales]]&gt;3000,DmartSalesData[[#This Row],[profit]]&gt;500),"Good","Not Good")</f>
        <v>Good</v>
      </c>
      <c r="R7439" s="73">
        <f>YEAR(DmartSalesData[[#This Row],[order_date]])</f>
        <v>2024</v>
      </c>
      <c r="S7439" s="73"/>
    </row>
    <row r="7440" spans="1:19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 t="str">
        <f>IF(DmartSalesData[[#This Row],[sales]]&gt;4000,"High Category",IF(DmartSalesData[[#This Row],[sales]]&gt;2000,"Medium Category","Low Category"))</f>
        <v>High Category</v>
      </c>
      <c r="G7440" s="2">
        <v>7.0000000000000007E-2</v>
      </c>
      <c r="H7440" s="24">
        <f t="shared" si="232"/>
        <v>340.32810000000001</v>
      </c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63" t="str">
        <f>IF(AND(DmartSalesData[[#This Row],[sales]]&gt;3000,DmartSalesData[[#This Row],[profit]]&gt;500),"Good","Not Good")</f>
        <v>Good</v>
      </c>
      <c r="R7440" s="73">
        <f>YEAR(DmartSalesData[[#This Row],[order_date]])</f>
        <v>2023</v>
      </c>
      <c r="S7440" s="73"/>
    </row>
    <row r="7441" spans="1:19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 t="str">
        <f>IF(DmartSalesData[[#This Row],[sales]]&gt;4000,"High Category",IF(DmartSalesData[[#This Row],[sales]]&gt;2000,"Medium Category","Low Category"))</f>
        <v>Medium Category</v>
      </c>
      <c r="G7441" s="2">
        <v>0.48</v>
      </c>
      <c r="H7441" s="24">
        <f t="shared" si="232"/>
        <v>1613.0927999999999</v>
      </c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63" t="str">
        <f>IF(AND(DmartSalesData[[#This Row],[sales]]&gt;3000,DmartSalesData[[#This Row],[profit]]&gt;500),"Good","Not Good")</f>
        <v>Good</v>
      </c>
      <c r="R7441" s="73">
        <f>YEAR(DmartSalesData[[#This Row],[order_date]])</f>
        <v>2024</v>
      </c>
      <c r="S7441" s="73"/>
    </row>
    <row r="7442" spans="1:19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 t="str">
        <f>IF(DmartSalesData[[#This Row],[sales]]&gt;4000,"High Category",IF(DmartSalesData[[#This Row],[sales]]&gt;2000,"Medium Category","Low Category"))</f>
        <v>High Category</v>
      </c>
      <c r="G7442" s="2">
        <v>0.02</v>
      </c>
      <c r="H7442" s="24">
        <f t="shared" si="232"/>
        <v>92.350200000000001</v>
      </c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63" t="str">
        <f>IF(AND(DmartSalesData[[#This Row],[sales]]&gt;3000,DmartSalesData[[#This Row],[profit]]&gt;500),"Good","Not Good")</f>
        <v>Not Good</v>
      </c>
      <c r="R7442" s="73">
        <f>YEAR(DmartSalesData[[#This Row],[order_date]])</f>
        <v>2023</v>
      </c>
      <c r="S7442" s="73"/>
    </row>
    <row r="7443" spans="1:19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 t="str">
        <f>IF(DmartSalesData[[#This Row],[sales]]&gt;4000,"High Category",IF(DmartSalesData[[#This Row],[sales]]&gt;2000,"Medium Category","Low Category"))</f>
        <v>Low Category</v>
      </c>
      <c r="G7443" s="2">
        <v>0.49</v>
      </c>
      <c r="H7443" s="24">
        <f t="shared" si="232"/>
        <v>366.0496</v>
      </c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63" t="str">
        <f>IF(AND(DmartSalesData[[#This Row],[sales]]&gt;3000,DmartSalesData[[#This Row],[profit]]&gt;500),"Good","Not Good")</f>
        <v>Not Good</v>
      </c>
      <c r="R7443" s="73">
        <f>YEAR(DmartSalesData[[#This Row],[order_date]])</f>
        <v>2023</v>
      </c>
      <c r="S7443" s="73"/>
    </row>
    <row r="7444" spans="1:19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 t="str">
        <f>IF(DmartSalesData[[#This Row],[sales]]&gt;4000,"High Category",IF(DmartSalesData[[#This Row],[sales]]&gt;2000,"Medium Category","Low Category"))</f>
        <v>High Category</v>
      </c>
      <c r="G7444" s="2">
        <v>0.33</v>
      </c>
      <c r="H7444" s="24">
        <f t="shared" si="232"/>
        <v>1609.6740000000002</v>
      </c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63" t="str">
        <f>IF(AND(DmartSalesData[[#This Row],[sales]]&gt;3000,DmartSalesData[[#This Row],[profit]]&gt;500),"Good","Not Good")</f>
        <v>Good</v>
      </c>
      <c r="R7444" s="73">
        <f>YEAR(DmartSalesData[[#This Row],[order_date]])</f>
        <v>2024</v>
      </c>
      <c r="S7444" s="73"/>
    </row>
    <row r="7445" spans="1:19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 t="str">
        <f>IF(DmartSalesData[[#This Row],[sales]]&gt;4000,"High Category",IF(DmartSalesData[[#This Row],[sales]]&gt;2000,"Medium Category","Low Category"))</f>
        <v>Low Category</v>
      </c>
      <c r="G7445" s="2">
        <v>0.2</v>
      </c>
      <c r="H7445" s="24">
        <f t="shared" si="232"/>
        <v>52.836000000000006</v>
      </c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63" t="str">
        <f>IF(AND(DmartSalesData[[#This Row],[sales]]&gt;3000,DmartSalesData[[#This Row],[profit]]&gt;500),"Good","Not Good")</f>
        <v>Not Good</v>
      </c>
      <c r="R7445" s="73">
        <f>YEAR(DmartSalesData[[#This Row],[order_date]])</f>
        <v>2023</v>
      </c>
      <c r="S7445" s="73"/>
    </row>
    <row r="7446" spans="1:19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 t="str">
        <f>IF(DmartSalesData[[#This Row],[sales]]&gt;4000,"High Category",IF(DmartSalesData[[#This Row],[sales]]&gt;2000,"Medium Category","Low Category"))</f>
        <v>Medium Category</v>
      </c>
      <c r="G7446" s="2">
        <v>0.27</v>
      </c>
      <c r="H7446" s="24">
        <f t="shared" si="232"/>
        <v>724.5639000000001</v>
      </c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63" t="str">
        <f>IF(AND(DmartSalesData[[#This Row],[sales]]&gt;3000,DmartSalesData[[#This Row],[profit]]&gt;500),"Good","Not Good")</f>
        <v>Not Good</v>
      </c>
      <c r="R7446" s="73">
        <f>YEAR(DmartSalesData[[#This Row],[order_date]])</f>
        <v>2023</v>
      </c>
      <c r="S7446" s="73"/>
    </row>
    <row r="7447" spans="1:19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 t="str">
        <f>IF(DmartSalesData[[#This Row],[sales]]&gt;4000,"High Category",IF(DmartSalesData[[#This Row],[sales]]&gt;2000,"Medium Category","Low Category"))</f>
        <v>Low Category</v>
      </c>
      <c r="G7447" s="2">
        <v>0.21</v>
      </c>
      <c r="H7447" s="24">
        <f t="shared" si="232"/>
        <v>320.44740000000002</v>
      </c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63" t="str">
        <f>IF(AND(DmartSalesData[[#This Row],[sales]]&gt;3000,DmartSalesData[[#This Row],[profit]]&gt;500),"Good","Not Good")</f>
        <v>Not Good</v>
      </c>
      <c r="R7447" s="73">
        <f>YEAR(DmartSalesData[[#This Row],[order_date]])</f>
        <v>2023</v>
      </c>
      <c r="S7447" s="73"/>
    </row>
    <row r="7448" spans="1:19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 t="str">
        <f>IF(DmartSalesData[[#This Row],[sales]]&gt;4000,"High Category",IF(DmartSalesData[[#This Row],[sales]]&gt;2000,"Medium Category","Low Category"))</f>
        <v>High Category</v>
      </c>
      <c r="G7448" s="2">
        <v>0.28999999999999998</v>
      </c>
      <c r="H7448" s="24">
        <f t="shared" si="232"/>
        <v>1185.5635</v>
      </c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63" t="str">
        <f>IF(AND(DmartSalesData[[#This Row],[sales]]&gt;3000,DmartSalesData[[#This Row],[profit]]&gt;500),"Good","Not Good")</f>
        <v>Not Good</v>
      </c>
      <c r="R7448" s="73">
        <f>YEAR(DmartSalesData[[#This Row],[order_date]])</f>
        <v>2024</v>
      </c>
      <c r="S7448" s="73"/>
    </row>
    <row r="7449" spans="1:19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 t="str">
        <f>IF(DmartSalesData[[#This Row],[sales]]&gt;4000,"High Category",IF(DmartSalesData[[#This Row],[sales]]&gt;2000,"Medium Category","Low Category"))</f>
        <v>Low Category</v>
      </c>
      <c r="G7449" s="2">
        <v>0.08</v>
      </c>
      <c r="H7449" s="24">
        <f t="shared" si="232"/>
        <v>93.276800000000009</v>
      </c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63" t="str">
        <f>IF(AND(DmartSalesData[[#This Row],[sales]]&gt;3000,DmartSalesData[[#This Row],[profit]]&gt;500),"Good","Not Good")</f>
        <v>Not Good</v>
      </c>
      <c r="R7449" s="73">
        <f>YEAR(DmartSalesData[[#This Row],[order_date]])</f>
        <v>2023</v>
      </c>
      <c r="S7449" s="73"/>
    </row>
    <row r="7450" spans="1:19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 t="str">
        <f>IF(DmartSalesData[[#This Row],[sales]]&gt;4000,"High Category",IF(DmartSalesData[[#This Row],[sales]]&gt;2000,"Medium Category","Low Category"))</f>
        <v>Low Category</v>
      </c>
      <c r="G7450" s="2">
        <v>0.06</v>
      </c>
      <c r="H7450" s="24">
        <f t="shared" si="232"/>
        <v>9.3899999999999988</v>
      </c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63" t="str">
        <f>IF(AND(DmartSalesData[[#This Row],[sales]]&gt;3000,DmartSalesData[[#This Row],[profit]]&gt;500),"Good","Not Good")</f>
        <v>Not Good</v>
      </c>
      <c r="R7450" s="73">
        <f>YEAR(DmartSalesData[[#This Row],[order_date]])</f>
        <v>2023</v>
      </c>
      <c r="S7450" s="73"/>
    </row>
    <row r="7451" spans="1:19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 t="str">
        <f>IF(DmartSalesData[[#This Row],[sales]]&gt;4000,"High Category",IF(DmartSalesData[[#This Row],[sales]]&gt;2000,"Medium Category","Low Category"))</f>
        <v>Medium Category</v>
      </c>
      <c r="G7451" s="2">
        <v>0.26</v>
      </c>
      <c r="H7451" s="24">
        <f t="shared" si="232"/>
        <v>554.21340000000009</v>
      </c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63" t="str">
        <f>IF(AND(DmartSalesData[[#This Row],[sales]]&gt;3000,DmartSalesData[[#This Row],[profit]]&gt;500),"Good","Not Good")</f>
        <v>Not Good</v>
      </c>
      <c r="R7451" s="73">
        <f>YEAR(DmartSalesData[[#This Row],[order_date]])</f>
        <v>2023</v>
      </c>
      <c r="S7451" s="73"/>
    </row>
    <row r="7452" spans="1:19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 t="str">
        <f>IF(DmartSalesData[[#This Row],[sales]]&gt;4000,"High Category",IF(DmartSalesData[[#This Row],[sales]]&gt;2000,"Medium Category","Low Category"))</f>
        <v>Low Category</v>
      </c>
      <c r="G7452" s="2">
        <v>0.04</v>
      </c>
      <c r="H7452" s="24">
        <f t="shared" si="232"/>
        <v>16.565200000000001</v>
      </c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63" t="str">
        <f>IF(AND(DmartSalesData[[#This Row],[sales]]&gt;3000,DmartSalesData[[#This Row],[profit]]&gt;500),"Good","Not Good")</f>
        <v>Not Good</v>
      </c>
      <c r="R7452" s="73">
        <f>YEAR(DmartSalesData[[#This Row],[order_date]])</f>
        <v>2024</v>
      </c>
      <c r="S7452" s="73"/>
    </row>
    <row r="7453" spans="1:19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 t="str">
        <f>IF(DmartSalesData[[#This Row],[sales]]&gt;4000,"High Category",IF(DmartSalesData[[#This Row],[sales]]&gt;2000,"Medium Category","Low Category"))</f>
        <v>Low Category</v>
      </c>
      <c r="G7453" s="2">
        <v>0.15</v>
      </c>
      <c r="H7453" s="24">
        <f t="shared" si="232"/>
        <v>228.2175</v>
      </c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63" t="str">
        <f>IF(AND(DmartSalesData[[#This Row],[sales]]&gt;3000,DmartSalesData[[#This Row],[profit]]&gt;500),"Good","Not Good")</f>
        <v>Not Good</v>
      </c>
      <c r="R7453" s="73">
        <f>YEAR(DmartSalesData[[#This Row],[order_date]])</f>
        <v>2023</v>
      </c>
      <c r="S7453" s="73"/>
    </row>
    <row r="7454" spans="1:19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 t="str">
        <f>IF(DmartSalesData[[#This Row],[sales]]&gt;4000,"High Category",IF(DmartSalesData[[#This Row],[sales]]&gt;2000,"Medium Category","Low Category"))</f>
        <v>Medium Category</v>
      </c>
      <c r="G7454" s="2">
        <v>0.46</v>
      </c>
      <c r="H7454" s="24">
        <f t="shared" si="232"/>
        <v>1497.0056000000002</v>
      </c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63" t="str">
        <f>IF(AND(DmartSalesData[[#This Row],[sales]]&gt;3000,DmartSalesData[[#This Row],[profit]]&gt;500),"Good","Not Good")</f>
        <v>Good</v>
      </c>
      <c r="R7454" s="73">
        <f>YEAR(DmartSalesData[[#This Row],[order_date]])</f>
        <v>2024</v>
      </c>
      <c r="S7454" s="73"/>
    </row>
    <row r="7455" spans="1:19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 t="str">
        <f>IF(DmartSalesData[[#This Row],[sales]]&gt;4000,"High Category",IF(DmartSalesData[[#This Row],[sales]]&gt;2000,"Medium Category","Low Category"))</f>
        <v>Low Category</v>
      </c>
      <c r="G7455" s="2">
        <v>0.44</v>
      </c>
      <c r="H7455" s="24">
        <f t="shared" si="232"/>
        <v>679.38199999999995</v>
      </c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63" t="str">
        <f>IF(AND(DmartSalesData[[#This Row],[sales]]&gt;3000,DmartSalesData[[#This Row],[profit]]&gt;500),"Good","Not Good")</f>
        <v>Not Good</v>
      </c>
      <c r="R7455" s="73">
        <f>YEAR(DmartSalesData[[#This Row],[order_date]])</f>
        <v>2024</v>
      </c>
      <c r="S7455" s="73"/>
    </row>
    <row r="7456" spans="1:19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 t="str">
        <f>IF(DmartSalesData[[#This Row],[sales]]&gt;4000,"High Category",IF(DmartSalesData[[#This Row],[sales]]&gt;2000,"Medium Category","Low Category"))</f>
        <v>Low Category</v>
      </c>
      <c r="G7456" s="2">
        <v>0.42</v>
      </c>
      <c r="H7456" s="24">
        <f t="shared" si="232"/>
        <v>547.84379999999999</v>
      </c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63" t="str">
        <f>IF(AND(DmartSalesData[[#This Row],[sales]]&gt;3000,DmartSalesData[[#This Row],[profit]]&gt;500),"Good","Not Good")</f>
        <v>Not Good</v>
      </c>
      <c r="R7456" s="73">
        <f>YEAR(DmartSalesData[[#This Row],[order_date]])</f>
        <v>2024</v>
      </c>
      <c r="S7456" s="73"/>
    </row>
    <row r="7457" spans="1:19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 t="str">
        <f>IF(DmartSalesData[[#This Row],[sales]]&gt;4000,"High Category",IF(DmartSalesData[[#This Row],[sales]]&gt;2000,"Medium Category","Low Category"))</f>
        <v>Low Category</v>
      </c>
      <c r="G7457" s="2">
        <v>0.25</v>
      </c>
      <c r="H7457" s="24">
        <f t="shared" si="232"/>
        <v>215.48249999999999</v>
      </c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63" t="str">
        <f>IF(AND(DmartSalesData[[#This Row],[sales]]&gt;3000,DmartSalesData[[#This Row],[profit]]&gt;500),"Good","Not Good")</f>
        <v>Not Good</v>
      </c>
      <c r="R7457" s="73">
        <f>YEAR(DmartSalesData[[#This Row],[order_date]])</f>
        <v>2024</v>
      </c>
      <c r="S7457" s="73"/>
    </row>
    <row r="7458" spans="1:19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 t="str">
        <f>IF(DmartSalesData[[#This Row],[sales]]&gt;4000,"High Category",IF(DmartSalesData[[#This Row],[sales]]&gt;2000,"Medium Category","Low Category"))</f>
        <v>Low Category</v>
      </c>
      <c r="G7458" s="2">
        <v>0.01</v>
      </c>
      <c r="H7458" s="24">
        <f t="shared" si="232"/>
        <v>7.6234000000000002</v>
      </c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63" t="str">
        <f>IF(AND(DmartSalesData[[#This Row],[sales]]&gt;3000,DmartSalesData[[#This Row],[profit]]&gt;500),"Good","Not Good")</f>
        <v>Not Good</v>
      </c>
      <c r="R7458" s="73">
        <f>YEAR(DmartSalesData[[#This Row],[order_date]])</f>
        <v>2024</v>
      </c>
      <c r="S7458" s="73"/>
    </row>
    <row r="7459" spans="1:19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 t="str">
        <f>IF(DmartSalesData[[#This Row],[sales]]&gt;4000,"High Category",IF(DmartSalesData[[#This Row],[sales]]&gt;2000,"Medium Category","Low Category"))</f>
        <v>Medium Category</v>
      </c>
      <c r="G7459" s="2">
        <v>0.06</v>
      </c>
      <c r="H7459" s="24">
        <f t="shared" si="232"/>
        <v>160.60199999999998</v>
      </c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63" t="str">
        <f>IF(AND(DmartSalesData[[#This Row],[sales]]&gt;3000,DmartSalesData[[#This Row],[profit]]&gt;500),"Good","Not Good")</f>
        <v>Not Good</v>
      </c>
      <c r="R7459" s="73">
        <f>YEAR(DmartSalesData[[#This Row],[order_date]])</f>
        <v>2023</v>
      </c>
      <c r="S7459" s="73"/>
    </row>
    <row r="7460" spans="1:19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 t="str">
        <f>IF(DmartSalesData[[#This Row],[sales]]&gt;4000,"High Category",IF(DmartSalesData[[#This Row],[sales]]&gt;2000,"Medium Category","Low Category"))</f>
        <v>Medium Category</v>
      </c>
      <c r="G7460" s="2">
        <v>0.46</v>
      </c>
      <c r="H7460" s="24">
        <f t="shared" si="232"/>
        <v>1582.1148000000001</v>
      </c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63" t="str">
        <f>IF(AND(DmartSalesData[[#This Row],[sales]]&gt;3000,DmartSalesData[[#This Row],[profit]]&gt;500),"Good","Not Good")</f>
        <v>Not Good</v>
      </c>
      <c r="R7460" s="73">
        <f>YEAR(DmartSalesData[[#This Row],[order_date]])</f>
        <v>2024</v>
      </c>
      <c r="S7460" s="73"/>
    </row>
    <row r="7461" spans="1:19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 t="str">
        <f>IF(DmartSalesData[[#This Row],[sales]]&gt;4000,"High Category",IF(DmartSalesData[[#This Row],[sales]]&gt;2000,"Medium Category","Low Category"))</f>
        <v>Medium Category</v>
      </c>
      <c r="G7461" s="2">
        <v>0.42</v>
      </c>
      <c r="H7461" s="24">
        <f t="shared" si="232"/>
        <v>973.72379999999987</v>
      </c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63" t="str">
        <f>IF(AND(DmartSalesData[[#This Row],[sales]]&gt;3000,DmartSalesData[[#This Row],[profit]]&gt;500),"Good","Not Good")</f>
        <v>Not Good</v>
      </c>
      <c r="R7461" s="73">
        <f>YEAR(DmartSalesData[[#This Row],[order_date]])</f>
        <v>2023</v>
      </c>
      <c r="S7461" s="73"/>
    </row>
    <row r="7462" spans="1:19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 t="str">
        <f>IF(DmartSalesData[[#This Row],[sales]]&gt;4000,"High Category",IF(DmartSalesData[[#This Row],[sales]]&gt;2000,"Medium Category","Low Category"))</f>
        <v>Low Category</v>
      </c>
      <c r="G7462" s="2">
        <v>0.19</v>
      </c>
      <c r="H7462" s="24">
        <f t="shared" si="232"/>
        <v>134.0754</v>
      </c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63" t="str">
        <f>IF(AND(DmartSalesData[[#This Row],[sales]]&gt;3000,DmartSalesData[[#This Row],[profit]]&gt;500),"Good","Not Good")</f>
        <v>Not Good</v>
      </c>
      <c r="R7462" s="73">
        <f>YEAR(DmartSalesData[[#This Row],[order_date]])</f>
        <v>2024</v>
      </c>
      <c r="S7462" s="73"/>
    </row>
    <row r="7463" spans="1:19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 t="str">
        <f>IF(DmartSalesData[[#This Row],[sales]]&gt;4000,"High Category",IF(DmartSalesData[[#This Row],[sales]]&gt;2000,"Medium Category","Low Category"))</f>
        <v>Medium Category</v>
      </c>
      <c r="G7463" s="2">
        <v>0.36</v>
      </c>
      <c r="H7463" s="24">
        <f t="shared" si="232"/>
        <v>1178.6436000000001</v>
      </c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63" t="str">
        <f>IF(AND(DmartSalesData[[#This Row],[sales]]&gt;3000,DmartSalesData[[#This Row],[profit]]&gt;500),"Good","Not Good")</f>
        <v>Not Good</v>
      </c>
      <c r="R7463" s="73">
        <f>YEAR(DmartSalesData[[#This Row],[order_date]])</f>
        <v>2024</v>
      </c>
      <c r="S7463" s="73"/>
    </row>
    <row r="7464" spans="1:19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 t="str">
        <f>IF(DmartSalesData[[#This Row],[sales]]&gt;4000,"High Category",IF(DmartSalesData[[#This Row],[sales]]&gt;2000,"Medium Category","Low Category"))</f>
        <v>Medium Category</v>
      </c>
      <c r="G7464" s="2">
        <v>0.43</v>
      </c>
      <c r="H7464" s="24">
        <f t="shared" si="232"/>
        <v>1216.857</v>
      </c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63" t="str">
        <f>IF(AND(DmartSalesData[[#This Row],[sales]]&gt;3000,DmartSalesData[[#This Row],[profit]]&gt;500),"Good","Not Good")</f>
        <v>Not Good</v>
      </c>
      <c r="R7464" s="73">
        <f>YEAR(DmartSalesData[[#This Row],[order_date]])</f>
        <v>2023</v>
      </c>
      <c r="S7464" s="73"/>
    </row>
    <row r="7465" spans="1:19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 t="str">
        <f>IF(DmartSalesData[[#This Row],[sales]]&gt;4000,"High Category",IF(DmartSalesData[[#This Row],[sales]]&gt;2000,"Medium Category","Low Category"))</f>
        <v>Low Category</v>
      </c>
      <c r="G7465" s="2">
        <v>0.31</v>
      </c>
      <c r="H7465" s="24">
        <f t="shared" si="232"/>
        <v>610.15750000000003</v>
      </c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63" t="str">
        <f>IF(AND(DmartSalesData[[#This Row],[sales]]&gt;3000,DmartSalesData[[#This Row],[profit]]&gt;500),"Good","Not Good")</f>
        <v>Not Good</v>
      </c>
      <c r="R7465" s="73">
        <f>YEAR(DmartSalesData[[#This Row],[order_date]])</f>
        <v>2024</v>
      </c>
      <c r="S7465" s="73"/>
    </row>
    <row r="7466" spans="1:19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 t="str">
        <f>IF(DmartSalesData[[#This Row],[sales]]&gt;4000,"High Category",IF(DmartSalesData[[#This Row],[sales]]&gt;2000,"Medium Category","Low Category"))</f>
        <v>Low Category</v>
      </c>
      <c r="G7466" s="2">
        <v>0.43</v>
      </c>
      <c r="H7466" s="24">
        <f t="shared" si="232"/>
        <v>738.40890000000002</v>
      </c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63" t="str">
        <f>IF(AND(DmartSalesData[[#This Row],[sales]]&gt;3000,DmartSalesData[[#This Row],[profit]]&gt;500),"Good","Not Good")</f>
        <v>Not Good</v>
      </c>
      <c r="R7466" s="73">
        <f>YEAR(DmartSalesData[[#This Row],[order_date]])</f>
        <v>2024</v>
      </c>
      <c r="S7466" s="73"/>
    </row>
    <row r="7467" spans="1:19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 t="str">
        <f>IF(DmartSalesData[[#This Row],[sales]]&gt;4000,"High Category",IF(DmartSalesData[[#This Row],[sales]]&gt;2000,"Medium Category","Low Category"))</f>
        <v>Low Category</v>
      </c>
      <c r="G7467" s="2">
        <v>0.12</v>
      </c>
      <c r="H7467" s="24">
        <f t="shared" si="232"/>
        <v>119.694</v>
      </c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63" t="str">
        <f>IF(AND(DmartSalesData[[#This Row],[sales]]&gt;3000,DmartSalesData[[#This Row],[profit]]&gt;500),"Good","Not Good")</f>
        <v>Not Good</v>
      </c>
      <c r="R7467" s="73">
        <f>YEAR(DmartSalesData[[#This Row],[order_date]])</f>
        <v>2024</v>
      </c>
      <c r="S7467" s="73"/>
    </row>
    <row r="7468" spans="1:19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 t="str">
        <f>IF(DmartSalesData[[#This Row],[sales]]&gt;4000,"High Category",IF(DmartSalesData[[#This Row],[sales]]&gt;2000,"Medium Category","Low Category"))</f>
        <v>Low Category</v>
      </c>
      <c r="G7468" s="2">
        <v>0.23</v>
      </c>
      <c r="H7468" s="24">
        <f t="shared" si="232"/>
        <v>187.8801</v>
      </c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63" t="str">
        <f>IF(AND(DmartSalesData[[#This Row],[sales]]&gt;3000,DmartSalesData[[#This Row],[profit]]&gt;500),"Good","Not Good")</f>
        <v>Not Good</v>
      </c>
      <c r="R7468" s="73">
        <f>YEAR(DmartSalesData[[#This Row],[order_date]])</f>
        <v>2024</v>
      </c>
      <c r="S7468" s="73"/>
    </row>
    <row r="7469" spans="1:19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 t="str">
        <f>IF(DmartSalesData[[#This Row],[sales]]&gt;4000,"High Category",IF(DmartSalesData[[#This Row],[sales]]&gt;2000,"Medium Category","Low Category"))</f>
        <v>Low Category</v>
      </c>
      <c r="G7469" s="2">
        <v>0.28999999999999998</v>
      </c>
      <c r="H7469" s="24">
        <f t="shared" si="232"/>
        <v>510.39419999999996</v>
      </c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63" t="str">
        <f>IF(AND(DmartSalesData[[#This Row],[sales]]&gt;3000,DmartSalesData[[#This Row],[profit]]&gt;500),"Good","Not Good")</f>
        <v>Not Good</v>
      </c>
      <c r="R7469" s="73">
        <f>YEAR(DmartSalesData[[#This Row],[order_date]])</f>
        <v>2023</v>
      </c>
      <c r="S7469" s="73"/>
    </row>
    <row r="7470" spans="1:19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 t="str">
        <f>IF(DmartSalesData[[#This Row],[sales]]&gt;4000,"High Category",IF(DmartSalesData[[#This Row],[sales]]&gt;2000,"Medium Category","Low Category"))</f>
        <v>Low Category</v>
      </c>
      <c r="G7470" s="2">
        <v>0.32</v>
      </c>
      <c r="H7470" s="24">
        <f t="shared" si="232"/>
        <v>97.276800000000009</v>
      </c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63" t="str">
        <f>IF(AND(DmartSalesData[[#This Row],[sales]]&gt;3000,DmartSalesData[[#This Row],[profit]]&gt;500),"Good","Not Good")</f>
        <v>Not Good</v>
      </c>
      <c r="R7470" s="73">
        <f>YEAR(DmartSalesData[[#This Row],[order_date]])</f>
        <v>2023</v>
      </c>
      <c r="S7470" s="73"/>
    </row>
    <row r="7471" spans="1:19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 t="str">
        <f>IF(DmartSalesData[[#This Row],[sales]]&gt;4000,"High Category",IF(DmartSalesData[[#This Row],[sales]]&gt;2000,"Medium Category","Low Category"))</f>
        <v>Medium Category</v>
      </c>
      <c r="G7471" s="2">
        <v>0.49</v>
      </c>
      <c r="H7471" s="24">
        <f t="shared" si="232"/>
        <v>1097.3402999999998</v>
      </c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63" t="str">
        <f>IF(AND(DmartSalesData[[#This Row],[sales]]&gt;3000,DmartSalesData[[#This Row],[profit]]&gt;500),"Good","Not Good")</f>
        <v>Not Good</v>
      </c>
      <c r="R7471" s="73">
        <f>YEAR(DmartSalesData[[#This Row],[order_date]])</f>
        <v>2023</v>
      </c>
      <c r="S7471" s="73"/>
    </row>
    <row r="7472" spans="1:19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 t="str">
        <f>IF(DmartSalesData[[#This Row],[sales]]&gt;4000,"High Category",IF(DmartSalesData[[#This Row],[sales]]&gt;2000,"Medium Category","Low Category"))</f>
        <v>Medium Category</v>
      </c>
      <c r="G7472" s="2">
        <v>0.42</v>
      </c>
      <c r="H7472" s="24">
        <f t="shared" si="232"/>
        <v>1280.0382</v>
      </c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63" t="str">
        <f>IF(AND(DmartSalesData[[#This Row],[sales]]&gt;3000,DmartSalesData[[#This Row],[profit]]&gt;500),"Good","Not Good")</f>
        <v>Good</v>
      </c>
      <c r="R7472" s="73">
        <f>YEAR(DmartSalesData[[#This Row],[order_date]])</f>
        <v>2023</v>
      </c>
      <c r="S7472" s="73"/>
    </row>
    <row r="7473" spans="1:19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 t="str">
        <f>IF(DmartSalesData[[#This Row],[sales]]&gt;4000,"High Category",IF(DmartSalesData[[#This Row],[sales]]&gt;2000,"Medium Category","Low Category"))</f>
        <v>High Category</v>
      </c>
      <c r="G7473" s="2">
        <v>0.03</v>
      </c>
      <c r="H7473" s="24">
        <f t="shared" si="232"/>
        <v>141.42329999999998</v>
      </c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63" t="str">
        <f>IF(AND(DmartSalesData[[#This Row],[sales]]&gt;3000,DmartSalesData[[#This Row],[profit]]&gt;500),"Good","Not Good")</f>
        <v>Good</v>
      </c>
      <c r="R7473" s="73">
        <f>YEAR(DmartSalesData[[#This Row],[order_date]])</f>
        <v>2024</v>
      </c>
      <c r="S7473" s="73"/>
    </row>
    <row r="7474" spans="1:19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 t="str">
        <f>IF(DmartSalesData[[#This Row],[sales]]&gt;4000,"High Category",IF(DmartSalesData[[#This Row],[sales]]&gt;2000,"Medium Category","Low Category"))</f>
        <v>Medium Category</v>
      </c>
      <c r="G7474" s="2">
        <v>0.08</v>
      </c>
      <c r="H7474" s="24">
        <f t="shared" si="232"/>
        <v>253.32480000000001</v>
      </c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63" t="str">
        <f>IF(AND(DmartSalesData[[#This Row],[sales]]&gt;3000,DmartSalesData[[#This Row],[profit]]&gt;500),"Good","Not Good")</f>
        <v>Good</v>
      </c>
      <c r="R7474" s="73">
        <f>YEAR(DmartSalesData[[#This Row],[order_date]])</f>
        <v>2024</v>
      </c>
      <c r="S7474" s="73"/>
    </row>
    <row r="7475" spans="1:19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 t="str">
        <f>IF(DmartSalesData[[#This Row],[sales]]&gt;4000,"High Category",IF(DmartSalesData[[#This Row],[sales]]&gt;2000,"Medium Category","Low Category"))</f>
        <v>Medium Category</v>
      </c>
      <c r="G7475" s="2">
        <v>0.33</v>
      </c>
      <c r="H7475" s="24">
        <f t="shared" si="232"/>
        <v>1042.1301000000001</v>
      </c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63" t="str">
        <f>IF(AND(DmartSalesData[[#This Row],[sales]]&gt;3000,DmartSalesData[[#This Row],[profit]]&gt;500),"Good","Not Good")</f>
        <v>Not Good</v>
      </c>
      <c r="R7475" s="73">
        <f>YEAR(DmartSalesData[[#This Row],[order_date]])</f>
        <v>2023</v>
      </c>
      <c r="S7475" s="73"/>
    </row>
    <row r="7476" spans="1:19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 t="str">
        <f>IF(DmartSalesData[[#This Row],[sales]]&gt;4000,"High Category",IF(DmartSalesData[[#This Row],[sales]]&gt;2000,"Medium Category","Low Category"))</f>
        <v>Low Category</v>
      </c>
      <c r="G7476" s="2">
        <v>0.12</v>
      </c>
      <c r="H7476" s="24">
        <f t="shared" si="232"/>
        <v>232.15559999999999</v>
      </c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63" t="str">
        <f>IF(AND(DmartSalesData[[#This Row],[sales]]&gt;3000,DmartSalesData[[#This Row],[profit]]&gt;500),"Good","Not Good")</f>
        <v>Not Good</v>
      </c>
      <c r="R7476" s="73">
        <f>YEAR(DmartSalesData[[#This Row],[order_date]])</f>
        <v>2023</v>
      </c>
      <c r="S7476" s="73"/>
    </row>
    <row r="7477" spans="1:19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 t="str">
        <f>IF(DmartSalesData[[#This Row],[sales]]&gt;4000,"High Category",IF(DmartSalesData[[#This Row],[sales]]&gt;2000,"Medium Category","Low Category"))</f>
        <v>Low Category</v>
      </c>
      <c r="G7477" s="2">
        <v>0.08</v>
      </c>
      <c r="H7477" s="24">
        <f t="shared" si="232"/>
        <v>60.26</v>
      </c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63" t="str">
        <f>IF(AND(DmartSalesData[[#This Row],[sales]]&gt;3000,DmartSalesData[[#This Row],[profit]]&gt;500),"Good","Not Good")</f>
        <v>Not Good</v>
      </c>
      <c r="R7477" s="73">
        <f>YEAR(DmartSalesData[[#This Row],[order_date]])</f>
        <v>2023</v>
      </c>
      <c r="S7477" s="73"/>
    </row>
    <row r="7478" spans="1:19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 t="str">
        <f>IF(DmartSalesData[[#This Row],[sales]]&gt;4000,"High Category",IF(DmartSalesData[[#This Row],[sales]]&gt;2000,"Medium Category","Low Category"))</f>
        <v>Medium Category</v>
      </c>
      <c r="G7478" s="2">
        <v>0.33</v>
      </c>
      <c r="H7478" s="24">
        <f t="shared" si="232"/>
        <v>755.69669999999996</v>
      </c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63" t="str">
        <f>IF(AND(DmartSalesData[[#This Row],[sales]]&gt;3000,DmartSalesData[[#This Row],[profit]]&gt;500),"Good","Not Good")</f>
        <v>Not Good</v>
      </c>
      <c r="R7478" s="73">
        <f>YEAR(DmartSalesData[[#This Row],[order_date]])</f>
        <v>2023</v>
      </c>
      <c r="S7478" s="73"/>
    </row>
    <row r="7479" spans="1:19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 t="str">
        <f>IF(DmartSalesData[[#This Row],[sales]]&gt;4000,"High Category",IF(DmartSalesData[[#This Row],[sales]]&gt;2000,"Medium Category","Low Category"))</f>
        <v>Medium Category</v>
      </c>
      <c r="G7479" s="2">
        <v>0.27</v>
      </c>
      <c r="H7479" s="24">
        <f t="shared" si="232"/>
        <v>819.04770000000008</v>
      </c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63" t="str">
        <f>IF(AND(DmartSalesData[[#This Row],[sales]]&gt;3000,DmartSalesData[[#This Row],[profit]]&gt;500),"Good","Not Good")</f>
        <v>Good</v>
      </c>
      <c r="R7479" s="73">
        <f>YEAR(DmartSalesData[[#This Row],[order_date]])</f>
        <v>2024</v>
      </c>
      <c r="S7479" s="73"/>
    </row>
    <row r="7480" spans="1:19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 t="str">
        <f>IF(DmartSalesData[[#This Row],[sales]]&gt;4000,"High Category",IF(DmartSalesData[[#This Row],[sales]]&gt;2000,"Medium Category","Low Category"))</f>
        <v>Medium Category</v>
      </c>
      <c r="G7480" s="2">
        <v>0.4</v>
      </c>
      <c r="H7480" s="24">
        <f t="shared" si="232"/>
        <v>1459.1040000000003</v>
      </c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63" t="str">
        <f>IF(AND(DmartSalesData[[#This Row],[sales]]&gt;3000,DmartSalesData[[#This Row],[profit]]&gt;500),"Good","Not Good")</f>
        <v>Not Good</v>
      </c>
      <c r="R7480" s="73">
        <f>YEAR(DmartSalesData[[#This Row],[order_date]])</f>
        <v>2024</v>
      </c>
      <c r="S7480" s="73"/>
    </row>
    <row r="7481" spans="1:19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 t="str">
        <f>IF(DmartSalesData[[#This Row],[sales]]&gt;4000,"High Category",IF(DmartSalesData[[#This Row],[sales]]&gt;2000,"Medium Category","Low Category"))</f>
        <v>High Category</v>
      </c>
      <c r="G7481" s="2">
        <v>0.16</v>
      </c>
      <c r="H7481" s="24">
        <f t="shared" si="232"/>
        <v>663.65279999999996</v>
      </c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63" t="str">
        <f>IF(AND(DmartSalesData[[#This Row],[sales]]&gt;3000,DmartSalesData[[#This Row],[profit]]&gt;500),"Good","Not Good")</f>
        <v>Good</v>
      </c>
      <c r="R7481" s="73">
        <f>YEAR(DmartSalesData[[#This Row],[order_date]])</f>
        <v>2023</v>
      </c>
      <c r="S7481" s="73"/>
    </row>
    <row r="7482" spans="1:19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 t="str">
        <f>IF(DmartSalesData[[#This Row],[sales]]&gt;4000,"High Category",IF(DmartSalesData[[#This Row],[sales]]&gt;2000,"Medium Category","Low Category"))</f>
        <v>Low Category</v>
      </c>
      <c r="G7482" s="2">
        <v>0.16</v>
      </c>
      <c r="H7482" s="24">
        <f t="shared" si="232"/>
        <v>216.648</v>
      </c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63" t="str">
        <f>IF(AND(DmartSalesData[[#This Row],[sales]]&gt;3000,DmartSalesData[[#This Row],[profit]]&gt;500),"Good","Not Good")</f>
        <v>Not Good</v>
      </c>
      <c r="R7482" s="73">
        <f>YEAR(DmartSalesData[[#This Row],[order_date]])</f>
        <v>2023</v>
      </c>
      <c r="S7482" s="73"/>
    </row>
    <row r="7483" spans="1:19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 t="str">
        <f>IF(DmartSalesData[[#This Row],[sales]]&gt;4000,"High Category",IF(DmartSalesData[[#This Row],[sales]]&gt;2000,"Medium Category","Low Category"))</f>
        <v>Low Category</v>
      </c>
      <c r="G7483" s="2">
        <v>0.08</v>
      </c>
      <c r="H7483" s="24">
        <f t="shared" si="232"/>
        <v>102.55840000000001</v>
      </c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63" t="str">
        <f>IF(AND(DmartSalesData[[#This Row],[sales]]&gt;3000,DmartSalesData[[#This Row],[profit]]&gt;500),"Good","Not Good")</f>
        <v>Not Good</v>
      </c>
      <c r="R7483" s="73">
        <f>YEAR(DmartSalesData[[#This Row],[order_date]])</f>
        <v>2023</v>
      </c>
      <c r="S7483" s="73"/>
    </row>
    <row r="7484" spans="1:19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 t="str">
        <f>IF(DmartSalesData[[#This Row],[sales]]&gt;4000,"High Category",IF(DmartSalesData[[#This Row],[sales]]&gt;2000,"Medium Category","Low Category"))</f>
        <v>Medium Category</v>
      </c>
      <c r="G7484" s="2">
        <v>0.33</v>
      </c>
      <c r="H7484" s="24">
        <f t="shared" si="232"/>
        <v>947.09010000000001</v>
      </c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63" t="str">
        <f>IF(AND(DmartSalesData[[#This Row],[sales]]&gt;3000,DmartSalesData[[#This Row],[profit]]&gt;500),"Good","Not Good")</f>
        <v>Not Good</v>
      </c>
      <c r="R7484" s="73">
        <f>YEAR(DmartSalesData[[#This Row],[order_date]])</f>
        <v>2023</v>
      </c>
      <c r="S7484" s="73"/>
    </row>
    <row r="7485" spans="1:19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 t="str">
        <f>IF(DmartSalesData[[#This Row],[sales]]&gt;4000,"High Category",IF(DmartSalesData[[#This Row],[sales]]&gt;2000,"Medium Category","Low Category"))</f>
        <v>Medium Category</v>
      </c>
      <c r="G7485" s="2">
        <v>0.35</v>
      </c>
      <c r="H7485" s="24">
        <f t="shared" si="232"/>
        <v>1005.7144999999998</v>
      </c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63" t="str">
        <f>IF(AND(DmartSalesData[[#This Row],[sales]]&gt;3000,DmartSalesData[[#This Row],[profit]]&gt;500),"Good","Not Good")</f>
        <v>Not Good</v>
      </c>
      <c r="R7485" s="73">
        <f>YEAR(DmartSalesData[[#This Row],[order_date]])</f>
        <v>2023</v>
      </c>
      <c r="S7485" s="73"/>
    </row>
    <row r="7486" spans="1:19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 t="str">
        <f>IF(DmartSalesData[[#This Row],[sales]]&gt;4000,"High Category",IF(DmartSalesData[[#This Row],[sales]]&gt;2000,"Medium Category","Low Category"))</f>
        <v>Low Category</v>
      </c>
      <c r="G7486" s="2">
        <v>7.0000000000000007E-2</v>
      </c>
      <c r="H7486" s="24">
        <f t="shared" si="232"/>
        <v>81.755800000000008</v>
      </c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63" t="str">
        <f>IF(AND(DmartSalesData[[#This Row],[sales]]&gt;3000,DmartSalesData[[#This Row],[profit]]&gt;500),"Good","Not Good")</f>
        <v>Not Good</v>
      </c>
      <c r="R7486" s="73">
        <f>YEAR(DmartSalesData[[#This Row],[order_date]])</f>
        <v>2024</v>
      </c>
      <c r="S7486" s="73"/>
    </row>
    <row r="7487" spans="1:19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 t="str">
        <f>IF(DmartSalesData[[#This Row],[sales]]&gt;4000,"High Category",IF(DmartSalesData[[#This Row],[sales]]&gt;2000,"Medium Category","Low Category"))</f>
        <v>Medium Category</v>
      </c>
      <c r="G7487" s="2">
        <v>0.13</v>
      </c>
      <c r="H7487" s="24">
        <f t="shared" si="232"/>
        <v>387.22190000000001</v>
      </c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63" t="str">
        <f>IF(AND(DmartSalesData[[#This Row],[sales]]&gt;3000,DmartSalesData[[#This Row],[profit]]&gt;500),"Good","Not Good")</f>
        <v>Not Good</v>
      </c>
      <c r="R7487" s="73">
        <f>YEAR(DmartSalesData[[#This Row],[order_date]])</f>
        <v>2024</v>
      </c>
      <c r="S7487" s="73"/>
    </row>
    <row r="7488" spans="1:19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 t="str">
        <f>IF(DmartSalesData[[#This Row],[sales]]&gt;4000,"High Category",IF(DmartSalesData[[#This Row],[sales]]&gt;2000,"Medium Category","Low Category"))</f>
        <v>Low Category</v>
      </c>
      <c r="G7488" s="2">
        <v>0.08</v>
      </c>
      <c r="H7488" s="24">
        <f t="shared" si="232"/>
        <v>143.5848</v>
      </c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63" t="str">
        <f>IF(AND(DmartSalesData[[#This Row],[sales]]&gt;3000,DmartSalesData[[#This Row],[profit]]&gt;500),"Good","Not Good")</f>
        <v>Not Good</v>
      </c>
      <c r="R7488" s="73">
        <f>YEAR(DmartSalesData[[#This Row],[order_date]])</f>
        <v>2024</v>
      </c>
      <c r="S7488" s="73"/>
    </row>
    <row r="7489" spans="1:19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 t="str">
        <f>IF(DmartSalesData[[#This Row],[sales]]&gt;4000,"High Category",IF(DmartSalesData[[#This Row],[sales]]&gt;2000,"Medium Category","Low Category"))</f>
        <v>Medium Category</v>
      </c>
      <c r="G7489" s="2">
        <v>0.37</v>
      </c>
      <c r="H7489" s="24">
        <f t="shared" si="232"/>
        <v>1196.0768</v>
      </c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63" t="str">
        <f>IF(AND(DmartSalesData[[#This Row],[sales]]&gt;3000,DmartSalesData[[#This Row],[profit]]&gt;500),"Good","Not Good")</f>
        <v>Good</v>
      </c>
      <c r="R7489" s="73">
        <f>YEAR(DmartSalesData[[#This Row],[order_date]])</f>
        <v>2024</v>
      </c>
      <c r="S7489" s="73"/>
    </row>
    <row r="7490" spans="1:19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 t="str">
        <f>IF(DmartSalesData[[#This Row],[sales]]&gt;4000,"High Category",IF(DmartSalesData[[#This Row],[sales]]&gt;2000,"Medium Category","Low Category"))</f>
        <v>Low Category</v>
      </c>
      <c r="G7490" s="2">
        <v>0.1</v>
      </c>
      <c r="H7490" s="24">
        <f t="shared" ref="H7490:H7553" si="234">E7490*G7490</f>
        <v>152.61199999999999</v>
      </c>
      <c r="I7490" s="2">
        <f t="shared" ref="I7490:I7553" si="235">E7490-H7490</f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63" t="str">
        <f>IF(AND(DmartSalesData[[#This Row],[sales]]&gt;3000,DmartSalesData[[#This Row],[profit]]&gt;500),"Good","Not Good")</f>
        <v>Not Good</v>
      </c>
      <c r="R7490" s="73">
        <f>YEAR(DmartSalesData[[#This Row],[order_date]])</f>
        <v>2023</v>
      </c>
      <c r="S7490" s="73"/>
    </row>
    <row r="7491" spans="1:19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 t="str">
        <f>IF(DmartSalesData[[#This Row],[sales]]&gt;4000,"High Category",IF(DmartSalesData[[#This Row],[sales]]&gt;2000,"Medium Category","Low Category"))</f>
        <v>Medium Category</v>
      </c>
      <c r="G7491" s="2">
        <v>0.08</v>
      </c>
      <c r="H7491" s="24">
        <f t="shared" si="234"/>
        <v>240.17840000000001</v>
      </c>
      <c r="I7491" s="2">
        <f t="shared" si="235"/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63" t="str">
        <f>IF(AND(DmartSalesData[[#This Row],[sales]]&gt;3000,DmartSalesData[[#This Row],[profit]]&gt;500),"Good","Not Good")</f>
        <v>Good</v>
      </c>
      <c r="R7491" s="73">
        <f>YEAR(DmartSalesData[[#This Row],[order_date]])</f>
        <v>2023</v>
      </c>
      <c r="S7491" s="73"/>
    </row>
    <row r="7492" spans="1:19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 t="str">
        <f>IF(DmartSalesData[[#This Row],[sales]]&gt;4000,"High Category",IF(DmartSalesData[[#This Row],[sales]]&gt;2000,"Medium Category","Low Category"))</f>
        <v>Medium Category</v>
      </c>
      <c r="G7492" s="2">
        <v>0.03</v>
      </c>
      <c r="H7492" s="24">
        <f t="shared" si="234"/>
        <v>115.94159999999999</v>
      </c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63" t="str">
        <f>IF(AND(DmartSalesData[[#This Row],[sales]]&gt;3000,DmartSalesData[[#This Row],[profit]]&gt;500),"Good","Not Good")</f>
        <v>Not Good</v>
      </c>
      <c r="R7492" s="73">
        <f>YEAR(DmartSalesData[[#This Row],[order_date]])</f>
        <v>2023</v>
      </c>
      <c r="S7492" s="73"/>
    </row>
    <row r="7493" spans="1:19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 t="str">
        <f>IF(DmartSalesData[[#This Row],[sales]]&gt;4000,"High Category",IF(DmartSalesData[[#This Row],[sales]]&gt;2000,"Medium Category","Low Category"))</f>
        <v>High Category</v>
      </c>
      <c r="G7493" s="2">
        <v>0.42</v>
      </c>
      <c r="H7493" s="24">
        <f t="shared" si="234"/>
        <v>2059.1675999999998</v>
      </c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63" t="str">
        <f>IF(AND(DmartSalesData[[#This Row],[sales]]&gt;3000,DmartSalesData[[#This Row],[profit]]&gt;500),"Good","Not Good")</f>
        <v>Not Good</v>
      </c>
      <c r="R7493" s="73">
        <f>YEAR(DmartSalesData[[#This Row],[order_date]])</f>
        <v>2024</v>
      </c>
      <c r="S7493" s="73"/>
    </row>
    <row r="7494" spans="1:19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 t="str">
        <f>IF(DmartSalesData[[#This Row],[sales]]&gt;4000,"High Category",IF(DmartSalesData[[#This Row],[sales]]&gt;2000,"Medium Category","Low Category"))</f>
        <v>High Category</v>
      </c>
      <c r="G7494" s="2">
        <v>0.06</v>
      </c>
      <c r="H7494" s="24">
        <f t="shared" si="234"/>
        <v>273.85379999999998</v>
      </c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63" t="str">
        <f>IF(AND(DmartSalesData[[#This Row],[sales]]&gt;3000,DmartSalesData[[#This Row],[profit]]&gt;500),"Good","Not Good")</f>
        <v>Good</v>
      </c>
      <c r="R7494" s="73">
        <f>YEAR(DmartSalesData[[#This Row],[order_date]])</f>
        <v>2024</v>
      </c>
      <c r="S7494" s="73"/>
    </row>
    <row r="7495" spans="1:19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 t="str">
        <f>IF(DmartSalesData[[#This Row],[sales]]&gt;4000,"High Category",IF(DmartSalesData[[#This Row],[sales]]&gt;2000,"Medium Category","Low Category"))</f>
        <v>Medium Category</v>
      </c>
      <c r="G7495" s="2">
        <v>0.01</v>
      </c>
      <c r="H7495" s="24">
        <f t="shared" si="234"/>
        <v>25.673400000000001</v>
      </c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63" t="str">
        <f>IF(AND(DmartSalesData[[#This Row],[sales]]&gt;3000,DmartSalesData[[#This Row],[profit]]&gt;500),"Good","Not Good")</f>
        <v>Not Good</v>
      </c>
      <c r="R7495" s="73">
        <f>YEAR(DmartSalesData[[#This Row],[order_date]])</f>
        <v>2023</v>
      </c>
      <c r="S7495" s="73"/>
    </row>
    <row r="7496" spans="1:19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 t="str">
        <f>IF(DmartSalesData[[#This Row],[sales]]&gt;4000,"High Category",IF(DmartSalesData[[#This Row],[sales]]&gt;2000,"Medium Category","Low Category"))</f>
        <v>Medium Category</v>
      </c>
      <c r="G7496" s="2">
        <v>0.03</v>
      </c>
      <c r="H7496" s="24">
        <f t="shared" si="234"/>
        <v>74.787299999999988</v>
      </c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63" t="str">
        <f>IF(AND(DmartSalesData[[#This Row],[sales]]&gt;3000,DmartSalesData[[#This Row],[profit]]&gt;500),"Good","Not Good")</f>
        <v>Not Good</v>
      </c>
      <c r="R7496" s="73">
        <f>YEAR(DmartSalesData[[#This Row],[order_date]])</f>
        <v>2024</v>
      </c>
      <c r="S7496" s="73"/>
    </row>
    <row r="7497" spans="1:19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 t="str">
        <f>IF(DmartSalesData[[#This Row],[sales]]&gt;4000,"High Category",IF(DmartSalesData[[#This Row],[sales]]&gt;2000,"Medium Category","Low Category"))</f>
        <v>Medium Category</v>
      </c>
      <c r="G7497" s="2">
        <v>0.18</v>
      </c>
      <c r="H7497" s="24">
        <f t="shared" si="234"/>
        <v>404.0514</v>
      </c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63" t="str">
        <f>IF(AND(DmartSalesData[[#This Row],[sales]]&gt;3000,DmartSalesData[[#This Row],[profit]]&gt;500),"Good","Not Good")</f>
        <v>Not Good</v>
      </c>
      <c r="R7497" s="73">
        <f>YEAR(DmartSalesData[[#This Row],[order_date]])</f>
        <v>2023</v>
      </c>
      <c r="S7497" s="73"/>
    </row>
    <row r="7498" spans="1:19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 t="str">
        <f>IF(DmartSalesData[[#This Row],[sales]]&gt;4000,"High Category",IF(DmartSalesData[[#This Row],[sales]]&gt;2000,"Medium Category","Low Category"))</f>
        <v>Low Category</v>
      </c>
      <c r="G7498" s="2">
        <v>0.3</v>
      </c>
      <c r="H7498" s="24">
        <f t="shared" si="234"/>
        <v>70.793999999999997</v>
      </c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63" t="str">
        <f>IF(AND(DmartSalesData[[#This Row],[sales]]&gt;3000,DmartSalesData[[#This Row],[profit]]&gt;500),"Good","Not Good")</f>
        <v>Not Good</v>
      </c>
      <c r="R7498" s="73">
        <f>YEAR(DmartSalesData[[#This Row],[order_date]])</f>
        <v>2023</v>
      </c>
      <c r="S7498" s="73"/>
    </row>
    <row r="7499" spans="1:19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 t="str">
        <f>IF(DmartSalesData[[#This Row],[sales]]&gt;4000,"High Category",IF(DmartSalesData[[#This Row],[sales]]&gt;2000,"Medium Category","Low Category"))</f>
        <v>Low Category</v>
      </c>
      <c r="G7499" s="2">
        <v>0.2</v>
      </c>
      <c r="H7499" s="24">
        <f t="shared" si="234"/>
        <v>182.636</v>
      </c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63" t="str">
        <f>IF(AND(DmartSalesData[[#This Row],[sales]]&gt;3000,DmartSalesData[[#This Row],[profit]]&gt;500),"Good","Not Good")</f>
        <v>Not Good</v>
      </c>
      <c r="R7499" s="73">
        <f>YEAR(DmartSalesData[[#This Row],[order_date]])</f>
        <v>2023</v>
      </c>
      <c r="S7499" s="73"/>
    </row>
    <row r="7500" spans="1:19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 t="str">
        <f>IF(DmartSalesData[[#This Row],[sales]]&gt;4000,"High Category",IF(DmartSalesData[[#This Row],[sales]]&gt;2000,"Medium Category","Low Category"))</f>
        <v>Low Category</v>
      </c>
      <c r="G7500" s="2">
        <v>0.23</v>
      </c>
      <c r="H7500" s="24">
        <f t="shared" si="234"/>
        <v>89.706900000000005</v>
      </c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63" t="str">
        <f>IF(AND(DmartSalesData[[#This Row],[sales]]&gt;3000,DmartSalesData[[#This Row],[profit]]&gt;500),"Good","Not Good")</f>
        <v>Not Good</v>
      </c>
      <c r="R7500" s="73">
        <f>YEAR(DmartSalesData[[#This Row],[order_date]])</f>
        <v>2024</v>
      </c>
      <c r="S7500" s="73"/>
    </row>
    <row r="7501" spans="1:19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 t="str">
        <f>IF(DmartSalesData[[#This Row],[sales]]&gt;4000,"High Category",IF(DmartSalesData[[#This Row],[sales]]&gt;2000,"Medium Category","Low Category"))</f>
        <v>Medium Category</v>
      </c>
      <c r="G7501" s="2">
        <v>0.46</v>
      </c>
      <c r="H7501" s="24">
        <f t="shared" si="234"/>
        <v>1615.5844</v>
      </c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63" t="str">
        <f>IF(AND(DmartSalesData[[#This Row],[sales]]&gt;3000,DmartSalesData[[#This Row],[profit]]&gt;500),"Good","Not Good")</f>
        <v>Good</v>
      </c>
      <c r="R7501" s="73">
        <f>YEAR(DmartSalesData[[#This Row],[order_date]])</f>
        <v>2024</v>
      </c>
      <c r="S7501" s="73"/>
    </row>
    <row r="7502" spans="1:19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 t="str">
        <f>IF(DmartSalesData[[#This Row],[sales]]&gt;4000,"High Category",IF(DmartSalesData[[#This Row],[sales]]&gt;2000,"Medium Category","Low Category"))</f>
        <v>Medium Category</v>
      </c>
      <c r="G7502" s="2">
        <v>0.38</v>
      </c>
      <c r="H7502" s="24">
        <f t="shared" si="234"/>
        <v>807.44299999999998</v>
      </c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63" t="str">
        <f>IF(AND(DmartSalesData[[#This Row],[sales]]&gt;3000,DmartSalesData[[#This Row],[profit]]&gt;500),"Good","Not Good")</f>
        <v>Not Good</v>
      </c>
      <c r="R7502" s="73">
        <f>YEAR(DmartSalesData[[#This Row],[order_date]])</f>
        <v>2023</v>
      </c>
      <c r="S7502" s="73"/>
    </row>
    <row r="7503" spans="1:19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 t="str">
        <f>IF(DmartSalesData[[#This Row],[sales]]&gt;4000,"High Category",IF(DmartSalesData[[#This Row],[sales]]&gt;2000,"Medium Category","Low Category"))</f>
        <v>Low Category</v>
      </c>
      <c r="G7503" s="2">
        <v>0.17</v>
      </c>
      <c r="H7503" s="24">
        <f t="shared" si="234"/>
        <v>70.119900000000015</v>
      </c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63" t="str">
        <f>IF(AND(DmartSalesData[[#This Row],[sales]]&gt;3000,DmartSalesData[[#This Row],[profit]]&gt;500),"Good","Not Good")</f>
        <v>Not Good</v>
      </c>
      <c r="R7503" s="73">
        <f>YEAR(DmartSalesData[[#This Row],[order_date]])</f>
        <v>2023</v>
      </c>
      <c r="S7503" s="73"/>
    </row>
    <row r="7504" spans="1:19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 t="str">
        <f>IF(DmartSalesData[[#This Row],[sales]]&gt;4000,"High Category",IF(DmartSalesData[[#This Row],[sales]]&gt;2000,"Medium Category","Low Category"))</f>
        <v>Medium Category</v>
      </c>
      <c r="G7504" s="2">
        <v>0.08</v>
      </c>
      <c r="H7504" s="24">
        <f t="shared" si="234"/>
        <v>278.7056</v>
      </c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63" t="str">
        <f>IF(AND(DmartSalesData[[#This Row],[sales]]&gt;3000,DmartSalesData[[#This Row],[profit]]&gt;500),"Good","Not Good")</f>
        <v>Not Good</v>
      </c>
      <c r="R7504" s="73">
        <f>YEAR(DmartSalesData[[#This Row],[order_date]])</f>
        <v>2023</v>
      </c>
      <c r="S7504" s="73"/>
    </row>
    <row r="7505" spans="1:19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 t="str">
        <f>IF(DmartSalesData[[#This Row],[sales]]&gt;4000,"High Category",IF(DmartSalesData[[#This Row],[sales]]&gt;2000,"Medium Category","Low Category"))</f>
        <v>Medium Category</v>
      </c>
      <c r="G7505" s="2">
        <v>0.37</v>
      </c>
      <c r="H7505" s="24">
        <f t="shared" si="234"/>
        <v>1205.3637999999999</v>
      </c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63" t="str">
        <f>IF(AND(DmartSalesData[[#This Row],[sales]]&gt;3000,DmartSalesData[[#This Row],[profit]]&gt;500),"Good","Not Good")</f>
        <v>Good</v>
      </c>
      <c r="R7505" s="73">
        <f>YEAR(DmartSalesData[[#This Row],[order_date]])</f>
        <v>2023</v>
      </c>
      <c r="S7505" s="73"/>
    </row>
    <row r="7506" spans="1:19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 t="str">
        <f>IF(DmartSalesData[[#This Row],[sales]]&gt;4000,"High Category",IF(DmartSalesData[[#This Row],[sales]]&gt;2000,"Medium Category","Low Category"))</f>
        <v>Medium Category</v>
      </c>
      <c r="G7506" s="2">
        <v>0.28999999999999998</v>
      </c>
      <c r="H7506" s="24">
        <f t="shared" si="234"/>
        <v>1052.0678</v>
      </c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63" t="str">
        <f>IF(AND(DmartSalesData[[#This Row],[sales]]&gt;3000,DmartSalesData[[#This Row],[profit]]&gt;500),"Good","Not Good")</f>
        <v>Good</v>
      </c>
      <c r="R7506" s="73">
        <f>YEAR(DmartSalesData[[#This Row],[order_date]])</f>
        <v>2023</v>
      </c>
      <c r="S7506" s="73"/>
    </row>
    <row r="7507" spans="1:19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 t="str">
        <f>IF(DmartSalesData[[#This Row],[sales]]&gt;4000,"High Category",IF(DmartSalesData[[#This Row],[sales]]&gt;2000,"Medium Category","Low Category"))</f>
        <v>Medium Category</v>
      </c>
      <c r="G7507" s="2">
        <v>0.48</v>
      </c>
      <c r="H7507" s="24">
        <f t="shared" si="234"/>
        <v>1458.8111999999999</v>
      </c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63" t="str">
        <f>IF(AND(DmartSalesData[[#This Row],[sales]]&gt;3000,DmartSalesData[[#This Row],[profit]]&gt;500),"Good","Not Good")</f>
        <v>Good</v>
      </c>
      <c r="R7507" s="73">
        <f>YEAR(DmartSalesData[[#This Row],[order_date]])</f>
        <v>2024</v>
      </c>
      <c r="S7507" s="73"/>
    </row>
    <row r="7508" spans="1:19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 t="str">
        <f>IF(DmartSalesData[[#This Row],[sales]]&gt;4000,"High Category",IF(DmartSalesData[[#This Row],[sales]]&gt;2000,"Medium Category","Low Category"))</f>
        <v>Low Category</v>
      </c>
      <c r="G7508" s="2">
        <v>0.45</v>
      </c>
      <c r="H7508" s="24">
        <f t="shared" si="234"/>
        <v>401.19299999999998</v>
      </c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63" t="str">
        <f>IF(AND(DmartSalesData[[#This Row],[sales]]&gt;3000,DmartSalesData[[#This Row],[profit]]&gt;500),"Good","Not Good")</f>
        <v>Not Good</v>
      </c>
      <c r="R7508" s="73">
        <f>YEAR(DmartSalesData[[#This Row],[order_date]])</f>
        <v>2024</v>
      </c>
      <c r="S7508" s="73"/>
    </row>
    <row r="7509" spans="1:19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 t="str">
        <f>IF(DmartSalesData[[#This Row],[sales]]&gt;4000,"High Category",IF(DmartSalesData[[#This Row],[sales]]&gt;2000,"Medium Category","Low Category"))</f>
        <v>Low Category</v>
      </c>
      <c r="G7509" s="2">
        <v>0.28000000000000003</v>
      </c>
      <c r="H7509" s="24">
        <f t="shared" si="234"/>
        <v>112.2296</v>
      </c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63" t="str">
        <f>IF(AND(DmartSalesData[[#This Row],[sales]]&gt;3000,DmartSalesData[[#This Row],[profit]]&gt;500),"Good","Not Good")</f>
        <v>Not Good</v>
      </c>
      <c r="R7509" s="73">
        <f>YEAR(DmartSalesData[[#This Row],[order_date]])</f>
        <v>2024</v>
      </c>
      <c r="S7509" s="73"/>
    </row>
    <row r="7510" spans="1:19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 t="str">
        <f>IF(DmartSalesData[[#This Row],[sales]]&gt;4000,"High Category",IF(DmartSalesData[[#This Row],[sales]]&gt;2000,"Medium Category","Low Category"))</f>
        <v>High Category</v>
      </c>
      <c r="G7510" s="2">
        <v>0.03</v>
      </c>
      <c r="H7510" s="24">
        <f t="shared" si="234"/>
        <v>123.11969999999999</v>
      </c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63" t="str">
        <f>IF(AND(DmartSalesData[[#This Row],[sales]]&gt;3000,DmartSalesData[[#This Row],[profit]]&gt;500),"Good","Not Good")</f>
        <v>Good</v>
      </c>
      <c r="R7510" s="73">
        <f>YEAR(DmartSalesData[[#This Row],[order_date]])</f>
        <v>2023</v>
      </c>
      <c r="S7510" s="73"/>
    </row>
    <row r="7511" spans="1:19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 t="str">
        <f>IF(DmartSalesData[[#This Row],[sales]]&gt;4000,"High Category",IF(DmartSalesData[[#This Row],[sales]]&gt;2000,"Medium Category","Low Category"))</f>
        <v>Low Category</v>
      </c>
      <c r="G7511" s="2">
        <v>0.02</v>
      </c>
      <c r="H7511" s="24">
        <f t="shared" si="234"/>
        <v>23.1492</v>
      </c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63" t="str">
        <f>IF(AND(DmartSalesData[[#This Row],[sales]]&gt;3000,DmartSalesData[[#This Row],[profit]]&gt;500),"Good","Not Good")</f>
        <v>Not Good</v>
      </c>
      <c r="R7511" s="73">
        <f>YEAR(DmartSalesData[[#This Row],[order_date]])</f>
        <v>2023</v>
      </c>
      <c r="S7511" s="73"/>
    </row>
    <row r="7512" spans="1:19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 t="str">
        <f>IF(DmartSalesData[[#This Row],[sales]]&gt;4000,"High Category",IF(DmartSalesData[[#This Row],[sales]]&gt;2000,"Medium Category","Low Category"))</f>
        <v>Medium Category</v>
      </c>
      <c r="G7512" s="2">
        <v>0.42</v>
      </c>
      <c r="H7512" s="24">
        <f t="shared" si="234"/>
        <v>1158.5237999999999</v>
      </c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63" t="str">
        <f>IF(AND(DmartSalesData[[#This Row],[sales]]&gt;3000,DmartSalesData[[#This Row],[profit]]&gt;500),"Good","Not Good")</f>
        <v>Not Good</v>
      </c>
      <c r="R7512" s="73">
        <f>YEAR(DmartSalesData[[#This Row],[order_date]])</f>
        <v>2024</v>
      </c>
      <c r="S7512" s="73"/>
    </row>
    <row r="7513" spans="1:19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 t="str">
        <f>IF(DmartSalesData[[#This Row],[sales]]&gt;4000,"High Category",IF(DmartSalesData[[#This Row],[sales]]&gt;2000,"Medium Category","Low Category"))</f>
        <v>Medium Category</v>
      </c>
      <c r="G7513" s="2">
        <v>0.35</v>
      </c>
      <c r="H7513" s="24">
        <f t="shared" si="234"/>
        <v>867.14599999999996</v>
      </c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63" t="str">
        <f>IF(AND(DmartSalesData[[#This Row],[sales]]&gt;3000,DmartSalesData[[#This Row],[profit]]&gt;500),"Good","Not Good")</f>
        <v>Not Good</v>
      </c>
      <c r="R7513" s="73">
        <f>YEAR(DmartSalesData[[#This Row],[order_date]])</f>
        <v>2023</v>
      </c>
      <c r="S7513" s="73"/>
    </row>
    <row r="7514" spans="1:19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 t="str">
        <f>IF(DmartSalesData[[#This Row],[sales]]&gt;4000,"High Category",IF(DmartSalesData[[#This Row],[sales]]&gt;2000,"Medium Category","Low Category"))</f>
        <v>High Category</v>
      </c>
      <c r="G7514" s="2">
        <v>0.28000000000000003</v>
      </c>
      <c r="H7514" s="24">
        <f t="shared" si="234"/>
        <v>1291.6848</v>
      </c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63" t="str">
        <f>IF(AND(DmartSalesData[[#This Row],[sales]]&gt;3000,DmartSalesData[[#This Row],[profit]]&gt;500),"Good","Not Good")</f>
        <v>Good</v>
      </c>
      <c r="R7514" s="73">
        <f>YEAR(DmartSalesData[[#This Row],[order_date]])</f>
        <v>2024</v>
      </c>
      <c r="S7514" s="73"/>
    </row>
    <row r="7515" spans="1:19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 t="str">
        <f>IF(DmartSalesData[[#This Row],[sales]]&gt;4000,"High Category",IF(DmartSalesData[[#This Row],[sales]]&gt;2000,"Medium Category","Low Category"))</f>
        <v>Medium Category</v>
      </c>
      <c r="G7515" s="2">
        <v>0.34</v>
      </c>
      <c r="H7515" s="24">
        <f t="shared" si="234"/>
        <v>954.36300000000006</v>
      </c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63" t="str">
        <f>IF(AND(DmartSalesData[[#This Row],[sales]]&gt;3000,DmartSalesData[[#This Row],[profit]]&gt;500),"Good","Not Good")</f>
        <v>Not Good</v>
      </c>
      <c r="R7515" s="73">
        <f>YEAR(DmartSalesData[[#This Row],[order_date]])</f>
        <v>2023</v>
      </c>
      <c r="S7515" s="73"/>
    </row>
    <row r="7516" spans="1:19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 t="str">
        <f>IF(DmartSalesData[[#This Row],[sales]]&gt;4000,"High Category",IF(DmartSalesData[[#This Row],[sales]]&gt;2000,"Medium Category","Low Category"))</f>
        <v>Medium Category</v>
      </c>
      <c r="G7516" s="2">
        <v>0.27</v>
      </c>
      <c r="H7516" s="24">
        <f t="shared" si="234"/>
        <v>794.36160000000007</v>
      </c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63" t="str">
        <f>IF(AND(DmartSalesData[[#This Row],[sales]]&gt;3000,DmartSalesData[[#This Row],[profit]]&gt;500),"Good","Not Good")</f>
        <v>Not Good</v>
      </c>
      <c r="R7516" s="73">
        <f>YEAR(DmartSalesData[[#This Row],[order_date]])</f>
        <v>2023</v>
      </c>
      <c r="S7516" s="73"/>
    </row>
    <row r="7517" spans="1:19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 t="str">
        <f>IF(DmartSalesData[[#This Row],[sales]]&gt;4000,"High Category",IF(DmartSalesData[[#This Row],[sales]]&gt;2000,"Medium Category","Low Category"))</f>
        <v>Low Category</v>
      </c>
      <c r="G7517" s="2">
        <v>0.28999999999999998</v>
      </c>
      <c r="H7517" s="24">
        <f t="shared" si="234"/>
        <v>483.01529999999997</v>
      </c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63" t="str">
        <f>IF(AND(DmartSalesData[[#This Row],[sales]]&gt;3000,DmartSalesData[[#This Row],[profit]]&gt;500),"Good","Not Good")</f>
        <v>Not Good</v>
      </c>
      <c r="R7517" s="73">
        <f>YEAR(DmartSalesData[[#This Row],[order_date]])</f>
        <v>2023</v>
      </c>
      <c r="S7517" s="73"/>
    </row>
    <row r="7518" spans="1:19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 t="str">
        <f>IF(DmartSalesData[[#This Row],[sales]]&gt;4000,"High Category",IF(DmartSalesData[[#This Row],[sales]]&gt;2000,"Medium Category","Low Category"))</f>
        <v>High Category</v>
      </c>
      <c r="G7518" s="2">
        <v>0.11</v>
      </c>
      <c r="H7518" s="24">
        <f t="shared" si="234"/>
        <v>527.73599999999999</v>
      </c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63" t="str">
        <f>IF(AND(DmartSalesData[[#This Row],[sales]]&gt;3000,DmartSalesData[[#This Row],[profit]]&gt;500),"Good","Not Good")</f>
        <v>Not Good</v>
      </c>
      <c r="R7518" s="73">
        <f>YEAR(DmartSalesData[[#This Row],[order_date]])</f>
        <v>2024</v>
      </c>
      <c r="S7518" s="73"/>
    </row>
    <row r="7519" spans="1:19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 t="str">
        <f>IF(DmartSalesData[[#This Row],[sales]]&gt;4000,"High Category",IF(DmartSalesData[[#This Row],[sales]]&gt;2000,"Medium Category","Low Category"))</f>
        <v>Medium Category</v>
      </c>
      <c r="G7519" s="2">
        <v>0.23</v>
      </c>
      <c r="H7519" s="24">
        <f t="shared" si="234"/>
        <v>713.14490000000001</v>
      </c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63" t="str">
        <f>IF(AND(DmartSalesData[[#This Row],[sales]]&gt;3000,DmartSalesData[[#This Row],[profit]]&gt;500),"Good","Not Good")</f>
        <v>Good</v>
      </c>
      <c r="R7519" s="73">
        <f>YEAR(DmartSalesData[[#This Row],[order_date]])</f>
        <v>2023</v>
      </c>
      <c r="S7519" s="73"/>
    </row>
    <row r="7520" spans="1:19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 t="str">
        <f>IF(DmartSalesData[[#This Row],[sales]]&gt;4000,"High Category",IF(DmartSalesData[[#This Row],[sales]]&gt;2000,"Medium Category","Low Category"))</f>
        <v>Low Category</v>
      </c>
      <c r="G7520" s="2">
        <v>0.01</v>
      </c>
      <c r="H7520" s="24">
        <f t="shared" si="234"/>
        <v>1.244</v>
      </c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63" t="str">
        <f>IF(AND(DmartSalesData[[#This Row],[sales]]&gt;3000,DmartSalesData[[#This Row],[profit]]&gt;500),"Good","Not Good")</f>
        <v>Not Good</v>
      </c>
      <c r="R7520" s="73">
        <f>YEAR(DmartSalesData[[#This Row],[order_date]])</f>
        <v>2023</v>
      </c>
      <c r="S7520" s="73"/>
    </row>
    <row r="7521" spans="1:19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 t="str">
        <f>IF(DmartSalesData[[#This Row],[sales]]&gt;4000,"High Category",IF(DmartSalesData[[#This Row],[sales]]&gt;2000,"Medium Category","Low Category"))</f>
        <v>Medium Category</v>
      </c>
      <c r="G7521" s="2">
        <v>0.33</v>
      </c>
      <c r="H7521" s="24">
        <f t="shared" si="234"/>
        <v>932.18400000000008</v>
      </c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63" t="str">
        <f>IF(AND(DmartSalesData[[#This Row],[sales]]&gt;3000,DmartSalesData[[#This Row],[profit]]&gt;500),"Good","Not Good")</f>
        <v>Not Good</v>
      </c>
      <c r="R7521" s="73">
        <f>YEAR(DmartSalesData[[#This Row],[order_date]])</f>
        <v>2023</v>
      </c>
      <c r="S7521" s="73"/>
    </row>
    <row r="7522" spans="1:19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 t="str">
        <f>IF(DmartSalesData[[#This Row],[sales]]&gt;4000,"High Category",IF(DmartSalesData[[#This Row],[sales]]&gt;2000,"Medium Category","Low Category"))</f>
        <v>Low Category</v>
      </c>
      <c r="G7522" s="2">
        <v>0.17</v>
      </c>
      <c r="H7522" s="24">
        <f t="shared" si="234"/>
        <v>320.09980000000002</v>
      </c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63" t="str">
        <f>IF(AND(DmartSalesData[[#This Row],[sales]]&gt;3000,DmartSalesData[[#This Row],[profit]]&gt;500),"Good","Not Good")</f>
        <v>Not Good</v>
      </c>
      <c r="R7522" s="73">
        <f>YEAR(DmartSalesData[[#This Row],[order_date]])</f>
        <v>2024</v>
      </c>
      <c r="S7522" s="73"/>
    </row>
    <row r="7523" spans="1:19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 t="str">
        <f>IF(DmartSalesData[[#This Row],[sales]]&gt;4000,"High Category",IF(DmartSalesData[[#This Row],[sales]]&gt;2000,"Medium Category","Low Category"))</f>
        <v>Low Category</v>
      </c>
      <c r="G7523" s="2">
        <v>0.33</v>
      </c>
      <c r="H7523" s="24">
        <f t="shared" si="234"/>
        <v>84.925500000000014</v>
      </c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63" t="str">
        <f>IF(AND(DmartSalesData[[#This Row],[sales]]&gt;3000,DmartSalesData[[#This Row],[profit]]&gt;500),"Good","Not Good")</f>
        <v>Not Good</v>
      </c>
      <c r="R7523" s="73">
        <f>YEAR(DmartSalesData[[#This Row],[order_date]])</f>
        <v>2023</v>
      </c>
      <c r="S7523" s="73"/>
    </row>
    <row r="7524" spans="1:19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 t="str">
        <f>IF(DmartSalesData[[#This Row],[sales]]&gt;4000,"High Category",IF(DmartSalesData[[#This Row],[sales]]&gt;2000,"Medium Category","Low Category"))</f>
        <v>Medium Category</v>
      </c>
      <c r="G7524" s="2">
        <v>0.46</v>
      </c>
      <c r="H7524" s="24">
        <f t="shared" si="234"/>
        <v>1018.7114000000001</v>
      </c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63" t="str">
        <f>IF(AND(DmartSalesData[[#This Row],[sales]]&gt;3000,DmartSalesData[[#This Row],[profit]]&gt;500),"Good","Not Good")</f>
        <v>Not Good</v>
      </c>
      <c r="R7524" s="73">
        <f>YEAR(DmartSalesData[[#This Row],[order_date]])</f>
        <v>2023</v>
      </c>
      <c r="S7524" s="73"/>
    </row>
    <row r="7525" spans="1:19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 t="str">
        <f>IF(DmartSalesData[[#This Row],[sales]]&gt;4000,"High Category",IF(DmartSalesData[[#This Row],[sales]]&gt;2000,"Medium Category","Low Category"))</f>
        <v>Medium Category</v>
      </c>
      <c r="G7525" s="2">
        <v>0.3</v>
      </c>
      <c r="H7525" s="24">
        <f t="shared" si="234"/>
        <v>1167.144</v>
      </c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63" t="str">
        <f>IF(AND(DmartSalesData[[#This Row],[sales]]&gt;3000,DmartSalesData[[#This Row],[profit]]&gt;500),"Good","Not Good")</f>
        <v>Not Good</v>
      </c>
      <c r="R7525" s="73">
        <f>YEAR(DmartSalesData[[#This Row],[order_date]])</f>
        <v>2023</v>
      </c>
      <c r="S7525" s="73"/>
    </row>
    <row r="7526" spans="1:19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 t="str">
        <f>IF(DmartSalesData[[#This Row],[sales]]&gt;4000,"High Category",IF(DmartSalesData[[#This Row],[sales]]&gt;2000,"Medium Category","Low Category"))</f>
        <v>Medium Category</v>
      </c>
      <c r="G7526" s="2">
        <v>0.16</v>
      </c>
      <c r="H7526" s="24">
        <f t="shared" si="234"/>
        <v>410.97120000000001</v>
      </c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63" t="str">
        <f>IF(AND(DmartSalesData[[#This Row],[sales]]&gt;3000,DmartSalesData[[#This Row],[profit]]&gt;500),"Good","Not Good")</f>
        <v>Not Good</v>
      </c>
      <c r="R7526" s="73">
        <f>YEAR(DmartSalesData[[#This Row],[order_date]])</f>
        <v>2024</v>
      </c>
      <c r="S7526" s="73"/>
    </row>
    <row r="7527" spans="1:19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 t="str">
        <f>IF(DmartSalesData[[#This Row],[sales]]&gt;4000,"High Category",IF(DmartSalesData[[#This Row],[sales]]&gt;2000,"Medium Category","Low Category"))</f>
        <v>Medium Category</v>
      </c>
      <c r="G7527" s="2">
        <v>0.1</v>
      </c>
      <c r="H7527" s="24">
        <f t="shared" si="234"/>
        <v>323.33500000000004</v>
      </c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63" t="str">
        <f>IF(AND(DmartSalesData[[#This Row],[sales]]&gt;3000,DmartSalesData[[#This Row],[profit]]&gt;500),"Good","Not Good")</f>
        <v>Not Good</v>
      </c>
      <c r="R7527" s="73">
        <f>YEAR(DmartSalesData[[#This Row],[order_date]])</f>
        <v>2023</v>
      </c>
      <c r="S7527" s="73"/>
    </row>
    <row r="7528" spans="1:19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 t="str">
        <f>IF(DmartSalesData[[#This Row],[sales]]&gt;4000,"High Category",IF(DmartSalesData[[#This Row],[sales]]&gt;2000,"Medium Category","Low Category"))</f>
        <v>Medium Category</v>
      </c>
      <c r="G7528" s="2">
        <v>0.13</v>
      </c>
      <c r="H7528" s="24">
        <f t="shared" si="234"/>
        <v>420.51490000000001</v>
      </c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63" t="str">
        <f>IF(AND(DmartSalesData[[#This Row],[sales]]&gt;3000,DmartSalesData[[#This Row],[profit]]&gt;500),"Good","Not Good")</f>
        <v>Good</v>
      </c>
      <c r="R7528" s="73">
        <f>YEAR(DmartSalesData[[#This Row],[order_date]])</f>
        <v>2023</v>
      </c>
      <c r="S7528" s="73"/>
    </row>
    <row r="7529" spans="1:19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 t="str">
        <f>IF(DmartSalesData[[#This Row],[sales]]&gt;4000,"High Category",IF(DmartSalesData[[#This Row],[sales]]&gt;2000,"Medium Category","Low Category"))</f>
        <v>Medium Category</v>
      </c>
      <c r="G7529" s="2">
        <v>0.49</v>
      </c>
      <c r="H7529" s="24">
        <f t="shared" si="234"/>
        <v>1660.1150999999998</v>
      </c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63" t="str">
        <f>IF(AND(DmartSalesData[[#This Row],[sales]]&gt;3000,DmartSalesData[[#This Row],[profit]]&gt;500),"Good","Not Good")</f>
        <v>Not Good</v>
      </c>
      <c r="R7529" s="73">
        <f>YEAR(DmartSalesData[[#This Row],[order_date]])</f>
        <v>2023</v>
      </c>
      <c r="S7529" s="73"/>
    </row>
    <row r="7530" spans="1:19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 t="str">
        <f>IF(DmartSalesData[[#This Row],[sales]]&gt;4000,"High Category",IF(DmartSalesData[[#This Row],[sales]]&gt;2000,"Medium Category","Low Category"))</f>
        <v>Low Category</v>
      </c>
      <c r="G7530" s="2">
        <v>0.31</v>
      </c>
      <c r="H7530" s="24">
        <f t="shared" si="234"/>
        <v>619.75819999999999</v>
      </c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63" t="str">
        <f>IF(AND(DmartSalesData[[#This Row],[sales]]&gt;3000,DmartSalesData[[#This Row],[profit]]&gt;500),"Good","Not Good")</f>
        <v>Not Good</v>
      </c>
      <c r="R7530" s="73">
        <f>YEAR(DmartSalesData[[#This Row],[order_date]])</f>
        <v>2023</v>
      </c>
      <c r="S7530" s="73"/>
    </row>
    <row r="7531" spans="1:19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 t="str">
        <f>IF(DmartSalesData[[#This Row],[sales]]&gt;4000,"High Category",IF(DmartSalesData[[#This Row],[sales]]&gt;2000,"Medium Category","Low Category"))</f>
        <v>Low Category</v>
      </c>
      <c r="G7531" s="2">
        <v>0.22</v>
      </c>
      <c r="H7531" s="24">
        <f t="shared" si="234"/>
        <v>420.86439999999999</v>
      </c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63" t="str">
        <f>IF(AND(DmartSalesData[[#This Row],[sales]]&gt;3000,DmartSalesData[[#This Row],[profit]]&gt;500),"Good","Not Good")</f>
        <v>Not Good</v>
      </c>
      <c r="R7531" s="73">
        <f>YEAR(DmartSalesData[[#This Row],[order_date]])</f>
        <v>2024</v>
      </c>
      <c r="S7531" s="73"/>
    </row>
    <row r="7532" spans="1:19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 t="str">
        <f>IF(DmartSalesData[[#This Row],[sales]]&gt;4000,"High Category",IF(DmartSalesData[[#This Row],[sales]]&gt;2000,"Medium Category","Low Category"))</f>
        <v>Low Category</v>
      </c>
      <c r="G7532" s="2">
        <v>0.12</v>
      </c>
      <c r="H7532" s="24">
        <f t="shared" si="234"/>
        <v>14.695199999999998</v>
      </c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63" t="str">
        <f>IF(AND(DmartSalesData[[#This Row],[sales]]&gt;3000,DmartSalesData[[#This Row],[profit]]&gt;500),"Good","Not Good")</f>
        <v>Not Good</v>
      </c>
      <c r="R7532" s="73">
        <f>YEAR(DmartSalesData[[#This Row],[order_date]])</f>
        <v>2024</v>
      </c>
      <c r="S7532" s="73"/>
    </row>
    <row r="7533" spans="1:19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 t="str">
        <f>IF(DmartSalesData[[#This Row],[sales]]&gt;4000,"High Category",IF(DmartSalesData[[#This Row],[sales]]&gt;2000,"Medium Category","Low Category"))</f>
        <v>Low Category</v>
      </c>
      <c r="G7533" s="2">
        <v>0.39</v>
      </c>
      <c r="H7533" s="24">
        <f t="shared" si="234"/>
        <v>333.71910000000003</v>
      </c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63" t="str">
        <f>IF(AND(DmartSalesData[[#This Row],[sales]]&gt;3000,DmartSalesData[[#This Row],[profit]]&gt;500),"Good","Not Good")</f>
        <v>Not Good</v>
      </c>
      <c r="R7533" s="73">
        <f>YEAR(DmartSalesData[[#This Row],[order_date]])</f>
        <v>2024</v>
      </c>
      <c r="S7533" s="73"/>
    </row>
    <row r="7534" spans="1:19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 t="str">
        <f>IF(DmartSalesData[[#This Row],[sales]]&gt;4000,"High Category",IF(DmartSalesData[[#This Row],[sales]]&gt;2000,"Medium Category","Low Category"))</f>
        <v>High Category</v>
      </c>
      <c r="G7534" s="2">
        <v>0.19</v>
      </c>
      <c r="H7534" s="24">
        <f t="shared" si="234"/>
        <v>904.2043000000001</v>
      </c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63" t="str">
        <f>IF(AND(DmartSalesData[[#This Row],[sales]]&gt;3000,DmartSalesData[[#This Row],[profit]]&gt;500),"Good","Not Good")</f>
        <v>Good</v>
      </c>
      <c r="R7534" s="73">
        <f>YEAR(DmartSalesData[[#This Row],[order_date]])</f>
        <v>2023</v>
      </c>
      <c r="S7534" s="73"/>
    </row>
    <row r="7535" spans="1:19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 t="str">
        <f>IF(DmartSalesData[[#This Row],[sales]]&gt;4000,"High Category",IF(DmartSalesData[[#This Row],[sales]]&gt;2000,"Medium Category","Low Category"))</f>
        <v>High Category</v>
      </c>
      <c r="G7535" s="2">
        <v>0.15</v>
      </c>
      <c r="H7535" s="24">
        <f t="shared" si="234"/>
        <v>634.17600000000004</v>
      </c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63" t="str">
        <f>IF(AND(DmartSalesData[[#This Row],[sales]]&gt;3000,DmartSalesData[[#This Row],[profit]]&gt;500),"Good","Not Good")</f>
        <v>Good</v>
      </c>
      <c r="R7535" s="73">
        <f>YEAR(DmartSalesData[[#This Row],[order_date]])</f>
        <v>2023</v>
      </c>
      <c r="S7535" s="73"/>
    </row>
    <row r="7536" spans="1:19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 t="str">
        <f>IF(DmartSalesData[[#This Row],[sales]]&gt;4000,"High Category",IF(DmartSalesData[[#This Row],[sales]]&gt;2000,"Medium Category","Low Category"))</f>
        <v>Low Category</v>
      </c>
      <c r="G7536" s="2">
        <v>0.11</v>
      </c>
      <c r="H7536" s="24">
        <f t="shared" si="234"/>
        <v>159.2833</v>
      </c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63" t="str">
        <f>IF(AND(DmartSalesData[[#This Row],[sales]]&gt;3000,DmartSalesData[[#This Row],[profit]]&gt;500),"Good","Not Good")</f>
        <v>Not Good</v>
      </c>
      <c r="R7536" s="73">
        <f>YEAR(DmartSalesData[[#This Row],[order_date]])</f>
        <v>2024</v>
      </c>
      <c r="S7536" s="73"/>
    </row>
    <row r="7537" spans="1:19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 t="str">
        <f>IF(DmartSalesData[[#This Row],[sales]]&gt;4000,"High Category",IF(DmartSalesData[[#This Row],[sales]]&gt;2000,"Medium Category","Low Category"))</f>
        <v>Medium Category</v>
      </c>
      <c r="G7537" s="2">
        <v>0.09</v>
      </c>
      <c r="H7537" s="24">
        <f t="shared" si="234"/>
        <v>185.9256</v>
      </c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63" t="str">
        <f>IF(AND(DmartSalesData[[#This Row],[sales]]&gt;3000,DmartSalesData[[#This Row],[profit]]&gt;500),"Good","Not Good")</f>
        <v>Not Good</v>
      </c>
      <c r="R7537" s="73">
        <f>YEAR(DmartSalesData[[#This Row],[order_date]])</f>
        <v>2023</v>
      </c>
      <c r="S7537" s="73"/>
    </row>
    <row r="7538" spans="1:19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 t="str">
        <f>IF(DmartSalesData[[#This Row],[sales]]&gt;4000,"High Category",IF(DmartSalesData[[#This Row],[sales]]&gt;2000,"Medium Category","Low Category"))</f>
        <v>High Category</v>
      </c>
      <c r="G7538" s="2">
        <v>0.14000000000000001</v>
      </c>
      <c r="H7538" s="24">
        <f t="shared" si="234"/>
        <v>658.78539999999998</v>
      </c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63" t="str">
        <f>IF(AND(DmartSalesData[[#This Row],[sales]]&gt;3000,DmartSalesData[[#This Row],[profit]]&gt;500),"Good","Not Good")</f>
        <v>Good</v>
      </c>
      <c r="R7538" s="73">
        <f>YEAR(DmartSalesData[[#This Row],[order_date]])</f>
        <v>2024</v>
      </c>
      <c r="S7538" s="73"/>
    </row>
    <row r="7539" spans="1:19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 t="str">
        <f>IF(DmartSalesData[[#This Row],[sales]]&gt;4000,"High Category",IF(DmartSalesData[[#This Row],[sales]]&gt;2000,"Medium Category","Low Category"))</f>
        <v>Low Category</v>
      </c>
      <c r="G7539" s="2">
        <v>0.31</v>
      </c>
      <c r="H7539" s="24">
        <f t="shared" si="234"/>
        <v>411.42580000000004</v>
      </c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63" t="str">
        <f>IF(AND(DmartSalesData[[#This Row],[sales]]&gt;3000,DmartSalesData[[#This Row],[profit]]&gt;500),"Good","Not Good")</f>
        <v>Not Good</v>
      </c>
      <c r="R7539" s="73">
        <f>YEAR(DmartSalesData[[#This Row],[order_date]])</f>
        <v>2023</v>
      </c>
      <c r="S7539" s="73"/>
    </row>
    <row r="7540" spans="1:19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 t="str">
        <f>IF(DmartSalesData[[#This Row],[sales]]&gt;4000,"High Category",IF(DmartSalesData[[#This Row],[sales]]&gt;2000,"Medium Category","Low Category"))</f>
        <v>Medium Category</v>
      </c>
      <c r="G7540" s="2">
        <v>0.12</v>
      </c>
      <c r="H7540" s="24">
        <f t="shared" si="234"/>
        <v>325.12919999999997</v>
      </c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63" t="str">
        <f>IF(AND(DmartSalesData[[#This Row],[sales]]&gt;3000,DmartSalesData[[#This Row],[profit]]&gt;500),"Good","Not Good")</f>
        <v>Not Good</v>
      </c>
      <c r="R7540" s="73">
        <f>YEAR(DmartSalesData[[#This Row],[order_date]])</f>
        <v>2024</v>
      </c>
      <c r="S7540" s="73"/>
    </row>
    <row r="7541" spans="1:19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 t="str">
        <f>IF(DmartSalesData[[#This Row],[sales]]&gt;4000,"High Category",IF(DmartSalesData[[#This Row],[sales]]&gt;2000,"Medium Category","Low Category"))</f>
        <v>Low Category</v>
      </c>
      <c r="G7541" s="2">
        <v>0.03</v>
      </c>
      <c r="H7541" s="24">
        <f t="shared" si="234"/>
        <v>6.2456999999999994</v>
      </c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63" t="str">
        <f>IF(AND(DmartSalesData[[#This Row],[sales]]&gt;3000,DmartSalesData[[#This Row],[profit]]&gt;500),"Good","Not Good")</f>
        <v>Not Good</v>
      </c>
      <c r="R7541" s="73">
        <f>YEAR(DmartSalesData[[#This Row],[order_date]])</f>
        <v>2024</v>
      </c>
      <c r="S7541" s="73"/>
    </row>
    <row r="7542" spans="1:19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 t="str">
        <f>IF(DmartSalesData[[#This Row],[sales]]&gt;4000,"High Category",IF(DmartSalesData[[#This Row],[sales]]&gt;2000,"Medium Category","Low Category"))</f>
        <v>Medium Category</v>
      </c>
      <c r="G7542" s="2">
        <v>0.18</v>
      </c>
      <c r="H7542" s="24">
        <f t="shared" si="234"/>
        <v>564.60599999999999</v>
      </c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63" t="str">
        <f>IF(AND(DmartSalesData[[#This Row],[sales]]&gt;3000,DmartSalesData[[#This Row],[profit]]&gt;500),"Good","Not Good")</f>
        <v>Not Good</v>
      </c>
      <c r="R7542" s="73">
        <f>YEAR(DmartSalesData[[#This Row],[order_date]])</f>
        <v>2023</v>
      </c>
      <c r="S7542" s="73"/>
    </row>
    <row r="7543" spans="1:19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 t="str">
        <f>IF(DmartSalesData[[#This Row],[sales]]&gt;4000,"High Category",IF(DmartSalesData[[#This Row],[sales]]&gt;2000,"Medium Category","Low Category"))</f>
        <v>High Category</v>
      </c>
      <c r="G7543" s="2">
        <v>0.28999999999999998</v>
      </c>
      <c r="H7543" s="24">
        <f t="shared" si="234"/>
        <v>1350.6343999999999</v>
      </c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63" t="str">
        <f>IF(AND(DmartSalesData[[#This Row],[sales]]&gt;3000,DmartSalesData[[#This Row],[profit]]&gt;500),"Good","Not Good")</f>
        <v>Good</v>
      </c>
      <c r="R7543" s="73">
        <f>YEAR(DmartSalesData[[#This Row],[order_date]])</f>
        <v>2023</v>
      </c>
      <c r="S7543" s="73"/>
    </row>
    <row r="7544" spans="1:19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 t="str">
        <f>IF(DmartSalesData[[#This Row],[sales]]&gt;4000,"High Category",IF(DmartSalesData[[#This Row],[sales]]&gt;2000,"Medium Category","Low Category"))</f>
        <v>High Category</v>
      </c>
      <c r="G7544" s="2">
        <v>0.03</v>
      </c>
      <c r="H7544" s="24">
        <f t="shared" si="234"/>
        <v>133.05719999999999</v>
      </c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63" t="str">
        <f>IF(AND(DmartSalesData[[#This Row],[sales]]&gt;3000,DmartSalesData[[#This Row],[profit]]&gt;500),"Good","Not Good")</f>
        <v>Good</v>
      </c>
      <c r="R7544" s="73">
        <f>YEAR(DmartSalesData[[#This Row],[order_date]])</f>
        <v>2024</v>
      </c>
      <c r="S7544" s="73"/>
    </row>
    <row r="7545" spans="1:19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 t="str">
        <f>IF(DmartSalesData[[#This Row],[sales]]&gt;4000,"High Category",IF(DmartSalesData[[#This Row],[sales]]&gt;2000,"Medium Category","Low Category"))</f>
        <v>Medium Category</v>
      </c>
      <c r="G7545" s="2">
        <v>0.23</v>
      </c>
      <c r="H7545" s="24">
        <f t="shared" si="234"/>
        <v>588.71950000000004</v>
      </c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63" t="str">
        <f>IF(AND(DmartSalesData[[#This Row],[sales]]&gt;3000,DmartSalesData[[#This Row],[profit]]&gt;500),"Good","Not Good")</f>
        <v>Not Good</v>
      </c>
      <c r="R7545" s="73">
        <f>YEAR(DmartSalesData[[#This Row],[order_date]])</f>
        <v>2024</v>
      </c>
      <c r="S7545" s="73"/>
    </row>
    <row r="7546" spans="1:19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 t="str">
        <f>IF(DmartSalesData[[#This Row],[sales]]&gt;4000,"High Category",IF(DmartSalesData[[#This Row],[sales]]&gt;2000,"Medium Category","Low Category"))</f>
        <v>Medium Category</v>
      </c>
      <c r="G7546" s="2">
        <v>0.03</v>
      </c>
      <c r="H7546" s="24">
        <f t="shared" si="234"/>
        <v>98.497500000000002</v>
      </c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63" t="str">
        <f>IF(AND(DmartSalesData[[#This Row],[sales]]&gt;3000,DmartSalesData[[#This Row],[profit]]&gt;500),"Good","Not Good")</f>
        <v>Good</v>
      </c>
      <c r="R7546" s="73">
        <f>YEAR(DmartSalesData[[#This Row],[order_date]])</f>
        <v>2024</v>
      </c>
      <c r="S7546" s="73"/>
    </row>
    <row r="7547" spans="1:19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 t="str">
        <f>IF(DmartSalesData[[#This Row],[sales]]&gt;4000,"High Category",IF(DmartSalesData[[#This Row],[sales]]&gt;2000,"Medium Category","Low Category"))</f>
        <v>Medium Category</v>
      </c>
      <c r="G7547" s="2">
        <v>0.38</v>
      </c>
      <c r="H7547" s="24">
        <f t="shared" si="234"/>
        <v>1098.9638</v>
      </c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63" t="str">
        <f>IF(AND(DmartSalesData[[#This Row],[sales]]&gt;3000,DmartSalesData[[#This Row],[profit]]&gt;500),"Good","Not Good")</f>
        <v>Not Good</v>
      </c>
      <c r="R7547" s="73">
        <f>YEAR(DmartSalesData[[#This Row],[order_date]])</f>
        <v>2024</v>
      </c>
      <c r="S7547" s="73"/>
    </row>
    <row r="7548" spans="1:19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 t="str">
        <f>IF(DmartSalesData[[#This Row],[sales]]&gt;4000,"High Category",IF(DmartSalesData[[#This Row],[sales]]&gt;2000,"Medium Category","Low Category"))</f>
        <v>Low Category</v>
      </c>
      <c r="G7548" s="2">
        <v>0.44</v>
      </c>
      <c r="H7548" s="24">
        <f t="shared" si="234"/>
        <v>188.3948</v>
      </c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63" t="str">
        <f>IF(AND(DmartSalesData[[#This Row],[sales]]&gt;3000,DmartSalesData[[#This Row],[profit]]&gt;500),"Good","Not Good")</f>
        <v>Not Good</v>
      </c>
      <c r="R7548" s="73">
        <f>YEAR(DmartSalesData[[#This Row],[order_date]])</f>
        <v>2023</v>
      </c>
      <c r="S7548" s="73"/>
    </row>
    <row r="7549" spans="1:19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 t="str">
        <f>IF(DmartSalesData[[#This Row],[sales]]&gt;4000,"High Category",IF(DmartSalesData[[#This Row],[sales]]&gt;2000,"Medium Category","Low Category"))</f>
        <v>Low Category</v>
      </c>
      <c r="G7549" s="2">
        <v>0.48</v>
      </c>
      <c r="H7549" s="24">
        <f t="shared" si="234"/>
        <v>421.32</v>
      </c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63" t="str">
        <f>IF(AND(DmartSalesData[[#This Row],[sales]]&gt;3000,DmartSalesData[[#This Row],[profit]]&gt;500),"Good","Not Good")</f>
        <v>Not Good</v>
      </c>
      <c r="R7549" s="73">
        <f>YEAR(DmartSalesData[[#This Row],[order_date]])</f>
        <v>2023</v>
      </c>
      <c r="S7549" s="73"/>
    </row>
    <row r="7550" spans="1:19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 t="str">
        <f>IF(DmartSalesData[[#This Row],[sales]]&gt;4000,"High Category",IF(DmartSalesData[[#This Row],[sales]]&gt;2000,"Medium Category","Low Category"))</f>
        <v>High Category</v>
      </c>
      <c r="G7550" s="2">
        <v>0.35</v>
      </c>
      <c r="H7550" s="24">
        <f t="shared" si="234"/>
        <v>1687.9449999999999</v>
      </c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63" t="str">
        <f>IF(AND(DmartSalesData[[#This Row],[sales]]&gt;3000,DmartSalesData[[#This Row],[profit]]&gt;500),"Good","Not Good")</f>
        <v>Good</v>
      </c>
      <c r="R7550" s="73">
        <f>YEAR(DmartSalesData[[#This Row],[order_date]])</f>
        <v>2023</v>
      </c>
      <c r="S7550" s="73"/>
    </row>
    <row r="7551" spans="1:19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 t="str">
        <f>IF(DmartSalesData[[#This Row],[sales]]&gt;4000,"High Category",IF(DmartSalesData[[#This Row],[sales]]&gt;2000,"Medium Category","Low Category"))</f>
        <v>Low Category</v>
      </c>
      <c r="G7551" s="2">
        <v>0.32</v>
      </c>
      <c r="H7551" s="24">
        <f t="shared" si="234"/>
        <v>433.36</v>
      </c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63" t="str">
        <f>IF(AND(DmartSalesData[[#This Row],[sales]]&gt;3000,DmartSalesData[[#This Row],[profit]]&gt;500),"Good","Not Good")</f>
        <v>Not Good</v>
      </c>
      <c r="R7551" s="73">
        <f>YEAR(DmartSalesData[[#This Row],[order_date]])</f>
        <v>2024</v>
      </c>
      <c r="S7551" s="73"/>
    </row>
    <row r="7552" spans="1:19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 t="str">
        <f>IF(DmartSalesData[[#This Row],[sales]]&gt;4000,"High Category",IF(DmartSalesData[[#This Row],[sales]]&gt;2000,"Medium Category","Low Category"))</f>
        <v>Low Category</v>
      </c>
      <c r="G7552" s="2">
        <v>0.35</v>
      </c>
      <c r="H7552" s="24">
        <f t="shared" si="234"/>
        <v>694.32999999999993</v>
      </c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63" t="str">
        <f>IF(AND(DmartSalesData[[#This Row],[sales]]&gt;3000,DmartSalesData[[#This Row],[profit]]&gt;500),"Good","Not Good")</f>
        <v>Not Good</v>
      </c>
      <c r="R7552" s="73">
        <f>YEAR(DmartSalesData[[#This Row],[order_date]])</f>
        <v>2023</v>
      </c>
      <c r="S7552" s="73"/>
    </row>
    <row r="7553" spans="1:19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 t="str">
        <f>IF(DmartSalesData[[#This Row],[sales]]&gt;4000,"High Category",IF(DmartSalesData[[#This Row],[sales]]&gt;2000,"Medium Category","Low Category"))</f>
        <v>Medium Category</v>
      </c>
      <c r="G7553" s="2">
        <v>0.43</v>
      </c>
      <c r="H7553" s="24">
        <f t="shared" si="234"/>
        <v>1115.3469</v>
      </c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63" t="str">
        <f>IF(AND(DmartSalesData[[#This Row],[sales]]&gt;3000,DmartSalesData[[#This Row],[profit]]&gt;500),"Good","Not Good")</f>
        <v>Not Good</v>
      </c>
      <c r="R7553" s="73">
        <f>YEAR(DmartSalesData[[#This Row],[order_date]])</f>
        <v>2024</v>
      </c>
      <c r="S7553" s="73"/>
    </row>
    <row r="7554" spans="1:19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 t="str">
        <f>IF(DmartSalesData[[#This Row],[sales]]&gt;4000,"High Category",IF(DmartSalesData[[#This Row],[sales]]&gt;2000,"Medium Category","Low Category"))</f>
        <v>High Category</v>
      </c>
      <c r="G7554" s="2">
        <v>0.4</v>
      </c>
      <c r="H7554" s="24">
        <f t="shared" ref="H7554:H7617" si="236">E7554*G7554</f>
        <v>1959.1000000000001</v>
      </c>
      <c r="I7554" s="2">
        <f t="shared" ref="I7554:I7617" si="237">E7554-H7554</f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63" t="str">
        <f>IF(AND(DmartSalesData[[#This Row],[sales]]&gt;3000,DmartSalesData[[#This Row],[profit]]&gt;500),"Good","Not Good")</f>
        <v>Good</v>
      </c>
      <c r="R7554" s="73">
        <f>YEAR(DmartSalesData[[#This Row],[order_date]])</f>
        <v>2024</v>
      </c>
      <c r="S7554" s="73"/>
    </row>
    <row r="7555" spans="1:19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 t="str">
        <f>IF(DmartSalesData[[#This Row],[sales]]&gt;4000,"High Category",IF(DmartSalesData[[#This Row],[sales]]&gt;2000,"Medium Category","Low Category"))</f>
        <v>Medium Category</v>
      </c>
      <c r="G7555" s="2">
        <v>0.22</v>
      </c>
      <c r="H7555" s="24">
        <f t="shared" si="236"/>
        <v>765.8134</v>
      </c>
      <c r="I7555" s="2">
        <f t="shared" si="237"/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63" t="str">
        <f>IF(AND(DmartSalesData[[#This Row],[sales]]&gt;3000,DmartSalesData[[#This Row],[profit]]&gt;500),"Good","Not Good")</f>
        <v>Not Good</v>
      </c>
      <c r="R7555" s="73">
        <f>YEAR(DmartSalesData[[#This Row],[order_date]])</f>
        <v>2023</v>
      </c>
      <c r="S7555" s="73"/>
    </row>
    <row r="7556" spans="1:19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 t="str">
        <f>IF(DmartSalesData[[#This Row],[sales]]&gt;4000,"High Category",IF(DmartSalesData[[#This Row],[sales]]&gt;2000,"Medium Category","Low Category"))</f>
        <v>Medium Category</v>
      </c>
      <c r="G7556" s="2">
        <v>0.33</v>
      </c>
      <c r="H7556" s="24">
        <f t="shared" si="236"/>
        <v>1051.0599000000002</v>
      </c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63" t="str">
        <f>IF(AND(DmartSalesData[[#This Row],[sales]]&gt;3000,DmartSalesData[[#This Row],[profit]]&gt;500),"Good","Not Good")</f>
        <v>Not Good</v>
      </c>
      <c r="R7556" s="73">
        <f>YEAR(DmartSalesData[[#This Row],[order_date]])</f>
        <v>2024</v>
      </c>
      <c r="S7556" s="73"/>
    </row>
    <row r="7557" spans="1:19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 t="str">
        <f>IF(DmartSalesData[[#This Row],[sales]]&gt;4000,"High Category",IF(DmartSalesData[[#This Row],[sales]]&gt;2000,"Medium Category","Low Category"))</f>
        <v>Medium Category</v>
      </c>
      <c r="G7557" s="2">
        <v>0.08</v>
      </c>
      <c r="H7557" s="24">
        <f t="shared" si="236"/>
        <v>213.56479999999999</v>
      </c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63" t="str">
        <f>IF(AND(DmartSalesData[[#This Row],[sales]]&gt;3000,DmartSalesData[[#This Row],[profit]]&gt;500),"Good","Not Good")</f>
        <v>Not Good</v>
      </c>
      <c r="R7557" s="73">
        <f>YEAR(DmartSalesData[[#This Row],[order_date]])</f>
        <v>2023</v>
      </c>
      <c r="S7557" s="73"/>
    </row>
    <row r="7558" spans="1:19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 t="str">
        <f>IF(DmartSalesData[[#This Row],[sales]]&gt;4000,"High Category",IF(DmartSalesData[[#This Row],[sales]]&gt;2000,"Medium Category","Low Category"))</f>
        <v>Medium Category</v>
      </c>
      <c r="G7558" s="2">
        <v>0.35</v>
      </c>
      <c r="H7558" s="24">
        <f t="shared" si="236"/>
        <v>1236.655</v>
      </c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63" t="str">
        <f>IF(AND(DmartSalesData[[#This Row],[sales]]&gt;3000,DmartSalesData[[#This Row],[profit]]&gt;500),"Good","Not Good")</f>
        <v>Good</v>
      </c>
      <c r="R7558" s="73">
        <f>YEAR(DmartSalesData[[#This Row],[order_date]])</f>
        <v>2024</v>
      </c>
      <c r="S7558" s="73"/>
    </row>
    <row r="7559" spans="1:19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 t="str">
        <f>IF(DmartSalesData[[#This Row],[sales]]&gt;4000,"High Category",IF(DmartSalesData[[#This Row],[sales]]&gt;2000,"Medium Category","Low Category"))</f>
        <v>Medium Category</v>
      </c>
      <c r="G7559" s="2">
        <v>0.37</v>
      </c>
      <c r="H7559" s="24">
        <f t="shared" si="236"/>
        <v>1240.8616</v>
      </c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63" t="str">
        <f>IF(AND(DmartSalesData[[#This Row],[sales]]&gt;3000,DmartSalesData[[#This Row],[profit]]&gt;500),"Good","Not Good")</f>
        <v>Not Good</v>
      </c>
      <c r="R7559" s="73">
        <f>YEAR(DmartSalesData[[#This Row],[order_date]])</f>
        <v>2024</v>
      </c>
      <c r="S7559" s="73"/>
    </row>
    <row r="7560" spans="1:19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 t="str">
        <f>IF(DmartSalesData[[#This Row],[sales]]&gt;4000,"High Category",IF(DmartSalesData[[#This Row],[sales]]&gt;2000,"Medium Category","Low Category"))</f>
        <v>High Category</v>
      </c>
      <c r="G7560" s="2">
        <v>0.4</v>
      </c>
      <c r="H7560" s="24">
        <f t="shared" si="236"/>
        <v>1809.5680000000002</v>
      </c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63" t="str">
        <f>IF(AND(DmartSalesData[[#This Row],[sales]]&gt;3000,DmartSalesData[[#This Row],[profit]]&gt;500),"Good","Not Good")</f>
        <v>Good</v>
      </c>
      <c r="R7560" s="73">
        <f>YEAR(DmartSalesData[[#This Row],[order_date]])</f>
        <v>2024</v>
      </c>
      <c r="S7560" s="73"/>
    </row>
    <row r="7561" spans="1:19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 t="str">
        <f>IF(DmartSalesData[[#This Row],[sales]]&gt;4000,"High Category",IF(DmartSalesData[[#This Row],[sales]]&gt;2000,"Medium Category","Low Category"))</f>
        <v>Medium Category</v>
      </c>
      <c r="G7561" s="2">
        <v>0.41</v>
      </c>
      <c r="H7561" s="24">
        <f t="shared" si="236"/>
        <v>1129.5458999999998</v>
      </c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63" t="str">
        <f>IF(AND(DmartSalesData[[#This Row],[sales]]&gt;3000,DmartSalesData[[#This Row],[profit]]&gt;500),"Good","Not Good")</f>
        <v>Not Good</v>
      </c>
      <c r="R7561" s="73">
        <f>YEAR(DmartSalesData[[#This Row],[order_date]])</f>
        <v>2024</v>
      </c>
      <c r="S7561" s="73"/>
    </row>
    <row r="7562" spans="1:19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 t="str">
        <f>IF(DmartSalesData[[#This Row],[sales]]&gt;4000,"High Category",IF(DmartSalesData[[#This Row],[sales]]&gt;2000,"Medium Category","Low Category"))</f>
        <v>Medium Category</v>
      </c>
      <c r="G7562" s="2">
        <v>0.22</v>
      </c>
      <c r="H7562" s="24">
        <f t="shared" si="236"/>
        <v>476.37920000000003</v>
      </c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63" t="str">
        <f>IF(AND(DmartSalesData[[#This Row],[sales]]&gt;3000,DmartSalesData[[#This Row],[profit]]&gt;500),"Good","Not Good")</f>
        <v>Not Good</v>
      </c>
      <c r="R7562" s="73">
        <f>YEAR(DmartSalesData[[#This Row],[order_date]])</f>
        <v>2023</v>
      </c>
      <c r="S7562" s="73"/>
    </row>
    <row r="7563" spans="1:19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 t="str">
        <f>IF(DmartSalesData[[#This Row],[sales]]&gt;4000,"High Category",IF(DmartSalesData[[#This Row],[sales]]&gt;2000,"Medium Category","Low Category"))</f>
        <v>High Category</v>
      </c>
      <c r="G7563" s="2">
        <v>0.45</v>
      </c>
      <c r="H7563" s="24">
        <f t="shared" si="236"/>
        <v>1824.7905000000001</v>
      </c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63" t="str">
        <f>IF(AND(DmartSalesData[[#This Row],[sales]]&gt;3000,DmartSalesData[[#This Row],[profit]]&gt;500),"Good","Not Good")</f>
        <v>Good</v>
      </c>
      <c r="R7563" s="73">
        <f>YEAR(DmartSalesData[[#This Row],[order_date]])</f>
        <v>2023</v>
      </c>
      <c r="S7563" s="73"/>
    </row>
    <row r="7564" spans="1:19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 t="str">
        <f>IF(DmartSalesData[[#This Row],[sales]]&gt;4000,"High Category",IF(DmartSalesData[[#This Row],[sales]]&gt;2000,"Medium Category","Low Category"))</f>
        <v>High Category</v>
      </c>
      <c r="G7564" s="2">
        <v>0.49</v>
      </c>
      <c r="H7564" s="24">
        <f t="shared" si="236"/>
        <v>1969.2806</v>
      </c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63" t="str">
        <f>IF(AND(DmartSalesData[[#This Row],[sales]]&gt;3000,DmartSalesData[[#This Row],[profit]]&gt;500),"Good","Not Good")</f>
        <v>Good</v>
      </c>
      <c r="R7564" s="73">
        <f>YEAR(DmartSalesData[[#This Row],[order_date]])</f>
        <v>2023</v>
      </c>
      <c r="S7564" s="73"/>
    </row>
    <row r="7565" spans="1:19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 t="str">
        <f>IF(DmartSalesData[[#This Row],[sales]]&gt;4000,"High Category",IF(DmartSalesData[[#This Row],[sales]]&gt;2000,"Medium Category","Low Category"))</f>
        <v>Low Category</v>
      </c>
      <c r="G7565" s="2">
        <v>0.49</v>
      </c>
      <c r="H7565" s="24">
        <f t="shared" si="236"/>
        <v>456.77800000000002</v>
      </c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63" t="str">
        <f>IF(AND(DmartSalesData[[#This Row],[sales]]&gt;3000,DmartSalesData[[#This Row],[profit]]&gt;500),"Good","Not Good")</f>
        <v>Not Good</v>
      </c>
      <c r="R7565" s="73">
        <f>YEAR(DmartSalesData[[#This Row],[order_date]])</f>
        <v>2024</v>
      </c>
      <c r="S7565" s="73"/>
    </row>
    <row r="7566" spans="1:19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 t="str">
        <f>IF(DmartSalesData[[#This Row],[sales]]&gt;4000,"High Category",IF(DmartSalesData[[#This Row],[sales]]&gt;2000,"Medium Category","Low Category"))</f>
        <v>Low Category</v>
      </c>
      <c r="G7566" s="2">
        <v>0.28999999999999998</v>
      </c>
      <c r="H7566" s="24">
        <f t="shared" si="236"/>
        <v>365.48119999999994</v>
      </c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63" t="str">
        <f>IF(AND(DmartSalesData[[#This Row],[sales]]&gt;3000,DmartSalesData[[#This Row],[profit]]&gt;500),"Good","Not Good")</f>
        <v>Not Good</v>
      </c>
      <c r="R7566" s="73">
        <f>YEAR(DmartSalesData[[#This Row],[order_date]])</f>
        <v>2024</v>
      </c>
      <c r="S7566" s="73"/>
    </row>
    <row r="7567" spans="1:19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 t="str">
        <f>IF(DmartSalesData[[#This Row],[sales]]&gt;4000,"High Category",IF(DmartSalesData[[#This Row],[sales]]&gt;2000,"Medium Category","Low Category"))</f>
        <v>High Category</v>
      </c>
      <c r="G7567" s="2">
        <v>0.28000000000000003</v>
      </c>
      <c r="H7567" s="24">
        <f t="shared" si="236"/>
        <v>1343.2524000000001</v>
      </c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63" t="str">
        <f>IF(AND(DmartSalesData[[#This Row],[sales]]&gt;3000,DmartSalesData[[#This Row],[profit]]&gt;500),"Good","Not Good")</f>
        <v>Good</v>
      </c>
      <c r="R7567" s="73">
        <f>YEAR(DmartSalesData[[#This Row],[order_date]])</f>
        <v>2023</v>
      </c>
      <c r="S7567" s="73"/>
    </row>
    <row r="7568" spans="1:19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 t="str">
        <f>IF(DmartSalesData[[#This Row],[sales]]&gt;4000,"High Category",IF(DmartSalesData[[#This Row],[sales]]&gt;2000,"Medium Category","Low Category"))</f>
        <v>Medium Category</v>
      </c>
      <c r="G7568" s="2">
        <v>0.23</v>
      </c>
      <c r="H7568" s="24">
        <f t="shared" si="236"/>
        <v>523.51220000000001</v>
      </c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63" t="str">
        <f>IF(AND(DmartSalesData[[#This Row],[sales]]&gt;3000,DmartSalesData[[#This Row],[profit]]&gt;500),"Good","Not Good")</f>
        <v>Not Good</v>
      </c>
      <c r="R7568" s="73">
        <f>YEAR(DmartSalesData[[#This Row],[order_date]])</f>
        <v>2024</v>
      </c>
      <c r="S7568" s="73"/>
    </row>
    <row r="7569" spans="1:19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 t="str">
        <f>IF(DmartSalesData[[#This Row],[sales]]&gt;4000,"High Category",IF(DmartSalesData[[#This Row],[sales]]&gt;2000,"Medium Category","Low Category"))</f>
        <v>Medium Category</v>
      </c>
      <c r="G7569" s="2">
        <v>0.15</v>
      </c>
      <c r="H7569" s="24">
        <f t="shared" si="236"/>
        <v>396.95100000000002</v>
      </c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63" t="str">
        <f>IF(AND(DmartSalesData[[#This Row],[sales]]&gt;3000,DmartSalesData[[#This Row],[profit]]&gt;500),"Good","Not Good")</f>
        <v>Not Good</v>
      </c>
      <c r="R7569" s="73">
        <f>YEAR(DmartSalesData[[#This Row],[order_date]])</f>
        <v>2023</v>
      </c>
      <c r="S7569" s="73"/>
    </row>
    <row r="7570" spans="1:19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 t="str">
        <f>IF(DmartSalesData[[#This Row],[sales]]&gt;4000,"High Category",IF(DmartSalesData[[#This Row],[sales]]&gt;2000,"Medium Category","Low Category"))</f>
        <v>Low Category</v>
      </c>
      <c r="G7570" s="2">
        <v>0.17</v>
      </c>
      <c r="H7570" s="24">
        <f t="shared" si="236"/>
        <v>275.36260000000004</v>
      </c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63" t="str">
        <f>IF(AND(DmartSalesData[[#This Row],[sales]]&gt;3000,DmartSalesData[[#This Row],[profit]]&gt;500),"Good","Not Good")</f>
        <v>Not Good</v>
      </c>
      <c r="R7570" s="73">
        <f>YEAR(DmartSalesData[[#This Row],[order_date]])</f>
        <v>2023</v>
      </c>
      <c r="S7570" s="73"/>
    </row>
    <row r="7571" spans="1:19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 t="str">
        <f>IF(DmartSalesData[[#This Row],[sales]]&gt;4000,"High Category",IF(DmartSalesData[[#This Row],[sales]]&gt;2000,"Medium Category","Low Category"))</f>
        <v>Medium Category</v>
      </c>
      <c r="G7571" s="2">
        <v>0.11</v>
      </c>
      <c r="H7571" s="24">
        <f t="shared" si="236"/>
        <v>270.29750000000001</v>
      </c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63" t="str">
        <f>IF(AND(DmartSalesData[[#This Row],[sales]]&gt;3000,DmartSalesData[[#This Row],[profit]]&gt;500),"Good","Not Good")</f>
        <v>Not Good</v>
      </c>
      <c r="R7571" s="73">
        <f>YEAR(DmartSalesData[[#This Row],[order_date]])</f>
        <v>2023</v>
      </c>
      <c r="S7571" s="73"/>
    </row>
    <row r="7572" spans="1:19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 t="str">
        <f>IF(DmartSalesData[[#This Row],[sales]]&gt;4000,"High Category",IF(DmartSalesData[[#This Row],[sales]]&gt;2000,"Medium Category","Low Category"))</f>
        <v>Medium Category</v>
      </c>
      <c r="G7572" s="2">
        <v>0.48</v>
      </c>
      <c r="H7572" s="24">
        <f t="shared" si="236"/>
        <v>1796.3759999999997</v>
      </c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63" t="str">
        <f>IF(AND(DmartSalesData[[#This Row],[sales]]&gt;3000,DmartSalesData[[#This Row],[profit]]&gt;500),"Good","Not Good")</f>
        <v>Good</v>
      </c>
      <c r="R7572" s="73">
        <f>YEAR(DmartSalesData[[#This Row],[order_date]])</f>
        <v>2023</v>
      </c>
      <c r="S7572" s="73"/>
    </row>
    <row r="7573" spans="1:19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 t="str">
        <f>IF(DmartSalesData[[#This Row],[sales]]&gt;4000,"High Category",IF(DmartSalesData[[#This Row],[sales]]&gt;2000,"Medium Category","Low Category"))</f>
        <v>Medium Category</v>
      </c>
      <c r="G7573" s="2">
        <v>0.31</v>
      </c>
      <c r="H7573" s="24">
        <f t="shared" si="236"/>
        <v>763.68189999999993</v>
      </c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63" t="str">
        <f>IF(AND(DmartSalesData[[#This Row],[sales]]&gt;3000,DmartSalesData[[#This Row],[profit]]&gt;500),"Good","Not Good")</f>
        <v>Not Good</v>
      </c>
      <c r="R7573" s="73">
        <f>YEAR(DmartSalesData[[#This Row],[order_date]])</f>
        <v>2024</v>
      </c>
      <c r="S7573" s="73"/>
    </row>
    <row r="7574" spans="1:19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 t="str">
        <f>IF(DmartSalesData[[#This Row],[sales]]&gt;4000,"High Category",IF(DmartSalesData[[#This Row],[sales]]&gt;2000,"Medium Category","Low Category"))</f>
        <v>Low Category</v>
      </c>
      <c r="G7574" s="2">
        <v>0.47</v>
      </c>
      <c r="H7574" s="24">
        <f t="shared" si="236"/>
        <v>771.94679999999994</v>
      </c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63" t="str">
        <f>IF(AND(DmartSalesData[[#This Row],[sales]]&gt;3000,DmartSalesData[[#This Row],[profit]]&gt;500),"Good","Not Good")</f>
        <v>Not Good</v>
      </c>
      <c r="R7574" s="73">
        <f>YEAR(DmartSalesData[[#This Row],[order_date]])</f>
        <v>2024</v>
      </c>
      <c r="S7574" s="73"/>
    </row>
    <row r="7575" spans="1:19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 t="str">
        <f>IF(DmartSalesData[[#This Row],[sales]]&gt;4000,"High Category",IF(DmartSalesData[[#This Row],[sales]]&gt;2000,"Medium Category","Low Category"))</f>
        <v>Low Category</v>
      </c>
      <c r="G7575" s="2">
        <v>0.19</v>
      </c>
      <c r="H7575" s="24">
        <f t="shared" si="236"/>
        <v>108.37599999999999</v>
      </c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63" t="str">
        <f>IF(AND(DmartSalesData[[#This Row],[sales]]&gt;3000,DmartSalesData[[#This Row],[profit]]&gt;500),"Good","Not Good")</f>
        <v>Not Good</v>
      </c>
      <c r="R7575" s="73">
        <f>YEAR(DmartSalesData[[#This Row],[order_date]])</f>
        <v>2024</v>
      </c>
      <c r="S7575" s="73"/>
    </row>
    <row r="7576" spans="1:19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 t="str">
        <f>IF(DmartSalesData[[#This Row],[sales]]&gt;4000,"High Category",IF(DmartSalesData[[#This Row],[sales]]&gt;2000,"Medium Category","Low Category"))</f>
        <v>High Category</v>
      </c>
      <c r="G7576" s="2">
        <v>0.15</v>
      </c>
      <c r="H7576" s="24">
        <f t="shared" si="236"/>
        <v>697.27199999999993</v>
      </c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63" t="str">
        <f>IF(AND(DmartSalesData[[#This Row],[sales]]&gt;3000,DmartSalesData[[#This Row],[profit]]&gt;500),"Good","Not Good")</f>
        <v>Good</v>
      </c>
      <c r="R7576" s="73">
        <f>YEAR(DmartSalesData[[#This Row],[order_date]])</f>
        <v>2023</v>
      </c>
      <c r="S7576" s="73"/>
    </row>
    <row r="7577" spans="1:19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 t="str">
        <f>IF(DmartSalesData[[#This Row],[sales]]&gt;4000,"High Category",IF(DmartSalesData[[#This Row],[sales]]&gt;2000,"Medium Category","Low Category"))</f>
        <v>High Category</v>
      </c>
      <c r="G7577" s="2">
        <v>7.0000000000000007E-2</v>
      </c>
      <c r="H7577" s="24">
        <f t="shared" si="236"/>
        <v>305.97840000000002</v>
      </c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63" t="str">
        <f>IF(AND(DmartSalesData[[#This Row],[sales]]&gt;3000,DmartSalesData[[#This Row],[profit]]&gt;500),"Good","Not Good")</f>
        <v>Good</v>
      </c>
      <c r="R7577" s="73">
        <f>YEAR(DmartSalesData[[#This Row],[order_date]])</f>
        <v>2024</v>
      </c>
      <c r="S7577" s="73"/>
    </row>
    <row r="7578" spans="1:19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 t="str">
        <f>IF(DmartSalesData[[#This Row],[sales]]&gt;4000,"High Category",IF(DmartSalesData[[#This Row],[sales]]&gt;2000,"Medium Category","Low Category"))</f>
        <v>Medium Category</v>
      </c>
      <c r="G7578" s="2">
        <v>0.15</v>
      </c>
      <c r="H7578" s="24">
        <f t="shared" si="236"/>
        <v>596.65350000000001</v>
      </c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63" t="str">
        <f>IF(AND(DmartSalesData[[#This Row],[sales]]&gt;3000,DmartSalesData[[#This Row],[profit]]&gt;500),"Good","Not Good")</f>
        <v>Good</v>
      </c>
      <c r="R7578" s="73">
        <f>YEAR(DmartSalesData[[#This Row],[order_date]])</f>
        <v>2023</v>
      </c>
      <c r="S7578" s="73"/>
    </row>
    <row r="7579" spans="1:19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 t="str">
        <f>IF(DmartSalesData[[#This Row],[sales]]&gt;4000,"High Category",IF(DmartSalesData[[#This Row],[sales]]&gt;2000,"Medium Category","Low Category"))</f>
        <v>Medium Category</v>
      </c>
      <c r="G7579" s="2">
        <v>0.45</v>
      </c>
      <c r="H7579" s="24">
        <f t="shared" si="236"/>
        <v>1575.4275</v>
      </c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63" t="str">
        <f>IF(AND(DmartSalesData[[#This Row],[sales]]&gt;3000,DmartSalesData[[#This Row],[profit]]&gt;500),"Good","Not Good")</f>
        <v>Not Good</v>
      </c>
      <c r="R7579" s="73">
        <f>YEAR(DmartSalesData[[#This Row],[order_date]])</f>
        <v>2024</v>
      </c>
      <c r="S7579" s="73"/>
    </row>
    <row r="7580" spans="1:19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 t="str">
        <f>IF(DmartSalesData[[#This Row],[sales]]&gt;4000,"High Category",IF(DmartSalesData[[#This Row],[sales]]&gt;2000,"Medium Category","Low Category"))</f>
        <v>Medium Category</v>
      </c>
      <c r="G7580" s="2">
        <v>0.28999999999999998</v>
      </c>
      <c r="H7580" s="24">
        <f t="shared" si="236"/>
        <v>761.54</v>
      </c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63" t="str">
        <f>IF(AND(DmartSalesData[[#This Row],[sales]]&gt;3000,DmartSalesData[[#This Row],[profit]]&gt;500),"Good","Not Good")</f>
        <v>Not Good</v>
      </c>
      <c r="R7580" s="73">
        <f>YEAR(DmartSalesData[[#This Row],[order_date]])</f>
        <v>2023</v>
      </c>
      <c r="S7580" s="73"/>
    </row>
    <row r="7581" spans="1:19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 t="str">
        <f>IF(DmartSalesData[[#This Row],[sales]]&gt;4000,"High Category",IF(DmartSalesData[[#This Row],[sales]]&gt;2000,"Medium Category","Low Category"))</f>
        <v>High Category</v>
      </c>
      <c r="G7581" s="2">
        <v>0.23</v>
      </c>
      <c r="H7581" s="24">
        <f t="shared" si="236"/>
        <v>1034.3652</v>
      </c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63" t="str">
        <f>IF(AND(DmartSalesData[[#This Row],[sales]]&gt;3000,DmartSalesData[[#This Row],[profit]]&gt;500),"Good","Not Good")</f>
        <v>Good</v>
      </c>
      <c r="R7581" s="73">
        <f>YEAR(DmartSalesData[[#This Row],[order_date]])</f>
        <v>2024</v>
      </c>
      <c r="S7581" s="73"/>
    </row>
    <row r="7582" spans="1:19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 t="str">
        <f>IF(DmartSalesData[[#This Row],[sales]]&gt;4000,"High Category",IF(DmartSalesData[[#This Row],[sales]]&gt;2000,"Medium Category","Low Category"))</f>
        <v>Medium Category</v>
      </c>
      <c r="G7582" s="2">
        <v>0.28000000000000003</v>
      </c>
      <c r="H7582" s="24">
        <f t="shared" si="236"/>
        <v>1114.2152000000001</v>
      </c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63" t="str">
        <f>IF(AND(DmartSalesData[[#This Row],[sales]]&gt;3000,DmartSalesData[[#This Row],[profit]]&gt;500),"Good","Not Good")</f>
        <v>Good</v>
      </c>
      <c r="R7582" s="73">
        <f>YEAR(DmartSalesData[[#This Row],[order_date]])</f>
        <v>2024</v>
      </c>
      <c r="S7582" s="73"/>
    </row>
    <row r="7583" spans="1:19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 t="str">
        <f>IF(DmartSalesData[[#This Row],[sales]]&gt;4000,"High Category",IF(DmartSalesData[[#This Row],[sales]]&gt;2000,"Medium Category","Low Category"))</f>
        <v>High Category</v>
      </c>
      <c r="G7583" s="2">
        <v>0.45</v>
      </c>
      <c r="H7583" s="24">
        <f t="shared" si="236"/>
        <v>1844.3025</v>
      </c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63" t="str">
        <f>IF(AND(DmartSalesData[[#This Row],[sales]]&gt;3000,DmartSalesData[[#This Row],[profit]]&gt;500),"Good","Not Good")</f>
        <v>Good</v>
      </c>
      <c r="R7583" s="73">
        <f>YEAR(DmartSalesData[[#This Row],[order_date]])</f>
        <v>2024</v>
      </c>
      <c r="S7583" s="73"/>
    </row>
    <row r="7584" spans="1:19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 t="str">
        <f>IF(DmartSalesData[[#This Row],[sales]]&gt;4000,"High Category",IF(DmartSalesData[[#This Row],[sales]]&gt;2000,"Medium Category","Low Category"))</f>
        <v>Low Category</v>
      </c>
      <c r="G7584" s="2">
        <v>0.1</v>
      </c>
      <c r="H7584" s="24">
        <f t="shared" si="236"/>
        <v>161.68</v>
      </c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63" t="str">
        <f>IF(AND(DmartSalesData[[#This Row],[sales]]&gt;3000,DmartSalesData[[#This Row],[profit]]&gt;500),"Good","Not Good")</f>
        <v>Not Good</v>
      </c>
      <c r="R7584" s="73">
        <f>YEAR(DmartSalesData[[#This Row],[order_date]])</f>
        <v>2024</v>
      </c>
      <c r="S7584" s="73"/>
    </row>
    <row r="7585" spans="1:19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 t="str">
        <f>IF(DmartSalesData[[#This Row],[sales]]&gt;4000,"High Category",IF(DmartSalesData[[#This Row],[sales]]&gt;2000,"Medium Category","Low Category"))</f>
        <v>Medium Category</v>
      </c>
      <c r="G7585" s="2">
        <v>0.48</v>
      </c>
      <c r="H7585" s="24">
        <f t="shared" si="236"/>
        <v>1043.9759999999999</v>
      </c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63" t="str">
        <f>IF(AND(DmartSalesData[[#This Row],[sales]]&gt;3000,DmartSalesData[[#This Row],[profit]]&gt;500),"Good","Not Good")</f>
        <v>Not Good</v>
      </c>
      <c r="R7585" s="73">
        <f>YEAR(DmartSalesData[[#This Row],[order_date]])</f>
        <v>2023</v>
      </c>
      <c r="S7585" s="73"/>
    </row>
    <row r="7586" spans="1:19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 t="str">
        <f>IF(DmartSalesData[[#This Row],[sales]]&gt;4000,"High Category",IF(DmartSalesData[[#This Row],[sales]]&gt;2000,"Medium Category","Low Category"))</f>
        <v>Medium Category</v>
      </c>
      <c r="G7586" s="2">
        <v>0.33</v>
      </c>
      <c r="H7586" s="24">
        <f t="shared" si="236"/>
        <v>1175.8989000000001</v>
      </c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63" t="str">
        <f>IF(AND(DmartSalesData[[#This Row],[sales]]&gt;3000,DmartSalesData[[#This Row],[profit]]&gt;500),"Good","Not Good")</f>
        <v>Not Good</v>
      </c>
      <c r="R7586" s="73">
        <f>YEAR(DmartSalesData[[#This Row],[order_date]])</f>
        <v>2024</v>
      </c>
      <c r="S7586" s="73"/>
    </row>
    <row r="7587" spans="1:19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 t="str">
        <f>IF(DmartSalesData[[#This Row],[sales]]&gt;4000,"High Category",IF(DmartSalesData[[#This Row],[sales]]&gt;2000,"Medium Category","Low Category"))</f>
        <v>Low Category</v>
      </c>
      <c r="G7587" s="2">
        <v>0.43</v>
      </c>
      <c r="H7587" s="24">
        <f t="shared" si="236"/>
        <v>824.83029999999997</v>
      </c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63" t="str">
        <f>IF(AND(DmartSalesData[[#This Row],[sales]]&gt;3000,DmartSalesData[[#This Row],[profit]]&gt;500),"Good","Not Good")</f>
        <v>Not Good</v>
      </c>
      <c r="R7587" s="73">
        <f>YEAR(DmartSalesData[[#This Row],[order_date]])</f>
        <v>2023</v>
      </c>
      <c r="S7587" s="73"/>
    </row>
    <row r="7588" spans="1:19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 t="str">
        <f>IF(DmartSalesData[[#This Row],[sales]]&gt;4000,"High Category",IF(DmartSalesData[[#This Row],[sales]]&gt;2000,"Medium Category","Low Category"))</f>
        <v>Medium Category</v>
      </c>
      <c r="G7588" s="2">
        <v>0.26</v>
      </c>
      <c r="H7588" s="24">
        <f t="shared" si="236"/>
        <v>655.32479999999998</v>
      </c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63" t="str">
        <f>IF(AND(DmartSalesData[[#This Row],[sales]]&gt;3000,DmartSalesData[[#This Row],[profit]]&gt;500),"Good","Not Good")</f>
        <v>Not Good</v>
      </c>
      <c r="R7588" s="73">
        <f>YEAR(DmartSalesData[[#This Row],[order_date]])</f>
        <v>2023</v>
      </c>
      <c r="S7588" s="73"/>
    </row>
    <row r="7589" spans="1:19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 t="str">
        <f>IF(DmartSalesData[[#This Row],[sales]]&gt;4000,"High Category",IF(DmartSalesData[[#This Row],[sales]]&gt;2000,"Medium Category","Low Category"))</f>
        <v>Medium Category</v>
      </c>
      <c r="G7589" s="2">
        <v>0.12</v>
      </c>
      <c r="H7589" s="24">
        <f t="shared" si="236"/>
        <v>392.14919999999995</v>
      </c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63" t="str">
        <f>IF(AND(DmartSalesData[[#This Row],[sales]]&gt;3000,DmartSalesData[[#This Row],[profit]]&gt;500),"Good","Not Good")</f>
        <v>Good</v>
      </c>
      <c r="R7589" s="73">
        <f>YEAR(DmartSalesData[[#This Row],[order_date]])</f>
        <v>2024</v>
      </c>
      <c r="S7589" s="73"/>
    </row>
    <row r="7590" spans="1:19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 t="str">
        <f>IF(DmartSalesData[[#This Row],[sales]]&gt;4000,"High Category",IF(DmartSalesData[[#This Row],[sales]]&gt;2000,"Medium Category","Low Category"))</f>
        <v>Medium Category</v>
      </c>
      <c r="G7590" s="2">
        <v>0.28000000000000003</v>
      </c>
      <c r="H7590" s="24">
        <f t="shared" si="236"/>
        <v>628.60560000000009</v>
      </c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63" t="str">
        <f>IF(AND(DmartSalesData[[#This Row],[sales]]&gt;3000,DmartSalesData[[#This Row],[profit]]&gt;500),"Good","Not Good")</f>
        <v>Not Good</v>
      </c>
      <c r="R7590" s="73">
        <f>YEAR(DmartSalesData[[#This Row],[order_date]])</f>
        <v>2024</v>
      </c>
      <c r="S7590" s="73"/>
    </row>
    <row r="7591" spans="1:19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 t="str">
        <f>IF(DmartSalesData[[#This Row],[sales]]&gt;4000,"High Category",IF(DmartSalesData[[#This Row],[sales]]&gt;2000,"Medium Category","Low Category"))</f>
        <v>Medium Category</v>
      </c>
      <c r="G7591" s="2">
        <v>0.03</v>
      </c>
      <c r="H7591" s="24">
        <f t="shared" si="236"/>
        <v>119.57669999999999</v>
      </c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63" t="str">
        <f>IF(AND(DmartSalesData[[#This Row],[sales]]&gt;3000,DmartSalesData[[#This Row],[profit]]&gt;500),"Good","Not Good")</f>
        <v>Good</v>
      </c>
      <c r="R7591" s="73">
        <f>YEAR(DmartSalesData[[#This Row],[order_date]])</f>
        <v>2024</v>
      </c>
      <c r="S7591" s="73"/>
    </row>
    <row r="7592" spans="1:19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 t="str">
        <f>IF(DmartSalesData[[#This Row],[sales]]&gt;4000,"High Category",IF(DmartSalesData[[#This Row],[sales]]&gt;2000,"Medium Category","Low Category"))</f>
        <v>Low Category</v>
      </c>
      <c r="G7592" s="2">
        <v>0.43</v>
      </c>
      <c r="H7592" s="24">
        <f t="shared" si="236"/>
        <v>288.00110000000001</v>
      </c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63" t="str">
        <f>IF(AND(DmartSalesData[[#This Row],[sales]]&gt;3000,DmartSalesData[[#This Row],[profit]]&gt;500),"Good","Not Good")</f>
        <v>Not Good</v>
      </c>
      <c r="R7592" s="73">
        <f>YEAR(DmartSalesData[[#This Row],[order_date]])</f>
        <v>2024</v>
      </c>
      <c r="S7592" s="73"/>
    </row>
    <row r="7593" spans="1:19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 t="str">
        <f>IF(DmartSalesData[[#This Row],[sales]]&gt;4000,"High Category",IF(DmartSalesData[[#This Row],[sales]]&gt;2000,"Medium Category","Low Category"))</f>
        <v>Medium Category</v>
      </c>
      <c r="G7593" s="2">
        <v>0.32</v>
      </c>
      <c r="H7593" s="24">
        <f t="shared" si="236"/>
        <v>1157.9136000000001</v>
      </c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63" t="str">
        <f>IF(AND(DmartSalesData[[#This Row],[sales]]&gt;3000,DmartSalesData[[#This Row],[profit]]&gt;500),"Good","Not Good")</f>
        <v>Good</v>
      </c>
      <c r="R7593" s="73">
        <f>YEAR(DmartSalesData[[#This Row],[order_date]])</f>
        <v>2024</v>
      </c>
      <c r="S7593" s="73"/>
    </row>
    <row r="7594" spans="1:19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 t="str">
        <f>IF(DmartSalesData[[#This Row],[sales]]&gt;4000,"High Category",IF(DmartSalesData[[#This Row],[sales]]&gt;2000,"Medium Category","Low Category"))</f>
        <v>Low Category</v>
      </c>
      <c r="G7594" s="2">
        <v>0.14000000000000001</v>
      </c>
      <c r="H7594" s="24">
        <f t="shared" si="236"/>
        <v>113.61420000000001</v>
      </c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63" t="str">
        <f>IF(AND(DmartSalesData[[#This Row],[sales]]&gt;3000,DmartSalesData[[#This Row],[profit]]&gt;500),"Good","Not Good")</f>
        <v>Not Good</v>
      </c>
      <c r="R7594" s="73">
        <f>YEAR(DmartSalesData[[#This Row],[order_date]])</f>
        <v>2023</v>
      </c>
      <c r="S7594" s="73"/>
    </row>
    <row r="7595" spans="1:19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 t="str">
        <f>IF(DmartSalesData[[#This Row],[sales]]&gt;4000,"High Category",IF(DmartSalesData[[#This Row],[sales]]&gt;2000,"Medium Category","Low Category"))</f>
        <v>High Category</v>
      </c>
      <c r="G7595" s="2">
        <v>0.14000000000000001</v>
      </c>
      <c r="H7595" s="24">
        <f t="shared" si="236"/>
        <v>657.3574000000001</v>
      </c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63" t="str">
        <f>IF(AND(DmartSalesData[[#This Row],[sales]]&gt;3000,DmartSalesData[[#This Row],[profit]]&gt;500),"Good","Not Good")</f>
        <v>Good</v>
      </c>
      <c r="R7595" s="73">
        <f>YEAR(DmartSalesData[[#This Row],[order_date]])</f>
        <v>2024</v>
      </c>
      <c r="S7595" s="73"/>
    </row>
    <row r="7596" spans="1:19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 t="str">
        <f>IF(DmartSalesData[[#This Row],[sales]]&gt;4000,"High Category",IF(DmartSalesData[[#This Row],[sales]]&gt;2000,"Medium Category","Low Category"))</f>
        <v>Low Category</v>
      </c>
      <c r="G7596" s="2">
        <v>0.45</v>
      </c>
      <c r="H7596" s="24">
        <f t="shared" si="236"/>
        <v>737.45100000000002</v>
      </c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63" t="str">
        <f>IF(AND(DmartSalesData[[#This Row],[sales]]&gt;3000,DmartSalesData[[#This Row],[profit]]&gt;500),"Good","Not Good")</f>
        <v>Not Good</v>
      </c>
      <c r="R7596" s="73">
        <f>YEAR(DmartSalesData[[#This Row],[order_date]])</f>
        <v>2023</v>
      </c>
      <c r="S7596" s="73"/>
    </row>
    <row r="7597" spans="1:19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 t="str">
        <f>IF(DmartSalesData[[#This Row],[sales]]&gt;4000,"High Category",IF(DmartSalesData[[#This Row],[sales]]&gt;2000,"Medium Category","Low Category"))</f>
        <v>Medium Category</v>
      </c>
      <c r="G7597" s="2">
        <v>0.42</v>
      </c>
      <c r="H7597" s="24">
        <f t="shared" si="236"/>
        <v>1679.0003999999999</v>
      </c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63" t="str">
        <f>IF(AND(DmartSalesData[[#This Row],[sales]]&gt;3000,DmartSalesData[[#This Row],[profit]]&gt;500),"Good","Not Good")</f>
        <v>Good</v>
      </c>
      <c r="R7597" s="73">
        <f>YEAR(DmartSalesData[[#This Row],[order_date]])</f>
        <v>2024</v>
      </c>
      <c r="S7597" s="73"/>
    </row>
    <row r="7598" spans="1:19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 t="str">
        <f>IF(DmartSalesData[[#This Row],[sales]]&gt;4000,"High Category",IF(DmartSalesData[[#This Row],[sales]]&gt;2000,"Medium Category","Low Category"))</f>
        <v>Medium Category</v>
      </c>
      <c r="G7598" s="2">
        <v>0.38</v>
      </c>
      <c r="H7598" s="24">
        <f t="shared" si="236"/>
        <v>1008.8772</v>
      </c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63" t="str">
        <f>IF(AND(DmartSalesData[[#This Row],[sales]]&gt;3000,DmartSalesData[[#This Row],[profit]]&gt;500),"Good","Not Good")</f>
        <v>Not Good</v>
      </c>
      <c r="R7598" s="73">
        <f>YEAR(DmartSalesData[[#This Row],[order_date]])</f>
        <v>2024</v>
      </c>
      <c r="S7598" s="73"/>
    </row>
    <row r="7599" spans="1:19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 t="str">
        <f>IF(DmartSalesData[[#This Row],[sales]]&gt;4000,"High Category",IF(DmartSalesData[[#This Row],[sales]]&gt;2000,"Medium Category","Low Category"))</f>
        <v>Low Category</v>
      </c>
      <c r="G7599" s="2">
        <v>0.21</v>
      </c>
      <c r="H7599" s="24">
        <f t="shared" si="236"/>
        <v>114.72930000000001</v>
      </c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63" t="str">
        <f>IF(AND(DmartSalesData[[#This Row],[sales]]&gt;3000,DmartSalesData[[#This Row],[profit]]&gt;500),"Good","Not Good")</f>
        <v>Not Good</v>
      </c>
      <c r="R7599" s="73">
        <f>YEAR(DmartSalesData[[#This Row],[order_date]])</f>
        <v>2023</v>
      </c>
      <c r="S7599" s="73"/>
    </row>
    <row r="7600" spans="1:19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 t="str">
        <f>IF(DmartSalesData[[#This Row],[sales]]&gt;4000,"High Category",IF(DmartSalesData[[#This Row],[sales]]&gt;2000,"Medium Category","Low Category"))</f>
        <v>Medium Category</v>
      </c>
      <c r="G7600" s="2">
        <v>0.44</v>
      </c>
      <c r="H7600" s="24">
        <f t="shared" si="236"/>
        <v>1300.0591999999999</v>
      </c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63" t="str">
        <f>IF(AND(DmartSalesData[[#This Row],[sales]]&gt;3000,DmartSalesData[[#This Row],[profit]]&gt;500),"Good","Not Good")</f>
        <v>Not Good</v>
      </c>
      <c r="R7600" s="73">
        <f>YEAR(DmartSalesData[[#This Row],[order_date]])</f>
        <v>2024</v>
      </c>
      <c r="S7600" s="73"/>
    </row>
    <row r="7601" spans="1:19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 t="str">
        <f>IF(DmartSalesData[[#This Row],[sales]]&gt;4000,"High Category",IF(DmartSalesData[[#This Row],[sales]]&gt;2000,"Medium Category","Low Category"))</f>
        <v>High Category</v>
      </c>
      <c r="G7601" s="2">
        <v>0.12</v>
      </c>
      <c r="H7601" s="24">
        <f t="shared" si="236"/>
        <v>548.36040000000003</v>
      </c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63" t="str">
        <f>IF(AND(DmartSalesData[[#This Row],[sales]]&gt;3000,DmartSalesData[[#This Row],[profit]]&gt;500),"Good","Not Good")</f>
        <v>Good</v>
      </c>
      <c r="R7601" s="73">
        <f>YEAR(DmartSalesData[[#This Row],[order_date]])</f>
        <v>2024</v>
      </c>
      <c r="S7601" s="73"/>
    </row>
    <row r="7602" spans="1:19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 t="str">
        <f>IF(DmartSalesData[[#This Row],[sales]]&gt;4000,"High Category",IF(DmartSalesData[[#This Row],[sales]]&gt;2000,"Medium Category","Low Category"))</f>
        <v>Low Category</v>
      </c>
      <c r="G7602" s="2">
        <v>0.01</v>
      </c>
      <c r="H7602" s="24">
        <f t="shared" si="236"/>
        <v>8.7045000000000012</v>
      </c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63" t="str">
        <f>IF(AND(DmartSalesData[[#This Row],[sales]]&gt;3000,DmartSalesData[[#This Row],[profit]]&gt;500),"Good","Not Good")</f>
        <v>Not Good</v>
      </c>
      <c r="R7602" s="73">
        <f>YEAR(DmartSalesData[[#This Row],[order_date]])</f>
        <v>2023</v>
      </c>
      <c r="S7602" s="73"/>
    </row>
    <row r="7603" spans="1:19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 t="str">
        <f>IF(DmartSalesData[[#This Row],[sales]]&gt;4000,"High Category",IF(DmartSalesData[[#This Row],[sales]]&gt;2000,"Medium Category","Low Category"))</f>
        <v>Low Category</v>
      </c>
      <c r="G7603" s="2">
        <v>0.22</v>
      </c>
      <c r="H7603" s="24">
        <f t="shared" si="236"/>
        <v>368.36799999999999</v>
      </c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63" t="str">
        <f>IF(AND(DmartSalesData[[#This Row],[sales]]&gt;3000,DmartSalesData[[#This Row],[profit]]&gt;500),"Good","Not Good")</f>
        <v>Not Good</v>
      </c>
      <c r="R7603" s="73">
        <f>YEAR(DmartSalesData[[#This Row],[order_date]])</f>
        <v>2024</v>
      </c>
      <c r="S7603" s="73"/>
    </row>
    <row r="7604" spans="1:19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 t="str">
        <f>IF(DmartSalesData[[#This Row],[sales]]&gt;4000,"High Category",IF(DmartSalesData[[#This Row],[sales]]&gt;2000,"Medium Category","Low Category"))</f>
        <v>Medium Category</v>
      </c>
      <c r="G7604" s="2">
        <v>0.46</v>
      </c>
      <c r="H7604" s="24">
        <f t="shared" si="236"/>
        <v>1035.8648000000001</v>
      </c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63" t="str">
        <f>IF(AND(DmartSalesData[[#This Row],[sales]]&gt;3000,DmartSalesData[[#This Row],[profit]]&gt;500),"Good","Not Good")</f>
        <v>Not Good</v>
      </c>
      <c r="R7604" s="73">
        <f>YEAR(DmartSalesData[[#This Row],[order_date]])</f>
        <v>2024</v>
      </c>
      <c r="S7604" s="73"/>
    </row>
    <row r="7605" spans="1:19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 t="str">
        <f>IF(DmartSalesData[[#This Row],[sales]]&gt;4000,"High Category",IF(DmartSalesData[[#This Row],[sales]]&gt;2000,"Medium Category","Low Category"))</f>
        <v>Low Category</v>
      </c>
      <c r="G7605" s="2">
        <v>0.28999999999999998</v>
      </c>
      <c r="H7605" s="24">
        <f t="shared" si="236"/>
        <v>419.85039999999998</v>
      </c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63" t="str">
        <f>IF(AND(DmartSalesData[[#This Row],[sales]]&gt;3000,DmartSalesData[[#This Row],[profit]]&gt;500),"Good","Not Good")</f>
        <v>Not Good</v>
      </c>
      <c r="R7605" s="73">
        <f>YEAR(DmartSalesData[[#This Row],[order_date]])</f>
        <v>2024</v>
      </c>
      <c r="S7605" s="73"/>
    </row>
    <row r="7606" spans="1:19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 t="str">
        <f>IF(DmartSalesData[[#This Row],[sales]]&gt;4000,"High Category",IF(DmartSalesData[[#This Row],[sales]]&gt;2000,"Medium Category","Low Category"))</f>
        <v>High Category</v>
      </c>
      <c r="G7606" s="2">
        <v>0.11</v>
      </c>
      <c r="H7606" s="24">
        <f t="shared" si="236"/>
        <v>519.69720000000007</v>
      </c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63" t="str">
        <f>IF(AND(DmartSalesData[[#This Row],[sales]]&gt;3000,DmartSalesData[[#This Row],[profit]]&gt;500),"Good","Not Good")</f>
        <v>Good</v>
      </c>
      <c r="R7606" s="73">
        <f>YEAR(DmartSalesData[[#This Row],[order_date]])</f>
        <v>2023</v>
      </c>
      <c r="S7606" s="73"/>
    </row>
    <row r="7607" spans="1:19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 t="str">
        <f>IF(DmartSalesData[[#This Row],[sales]]&gt;4000,"High Category",IF(DmartSalesData[[#This Row],[sales]]&gt;2000,"Medium Category","Low Category"))</f>
        <v>Low Category</v>
      </c>
      <c r="G7607" s="2">
        <v>0.33</v>
      </c>
      <c r="H7607" s="24">
        <f t="shared" si="236"/>
        <v>643.41750000000002</v>
      </c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63" t="str">
        <f>IF(AND(DmartSalesData[[#This Row],[sales]]&gt;3000,DmartSalesData[[#This Row],[profit]]&gt;500),"Good","Not Good")</f>
        <v>Not Good</v>
      </c>
      <c r="R7607" s="73">
        <f>YEAR(DmartSalesData[[#This Row],[order_date]])</f>
        <v>2024</v>
      </c>
      <c r="S7607" s="73"/>
    </row>
    <row r="7608" spans="1:19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 t="str">
        <f>IF(DmartSalesData[[#This Row],[sales]]&gt;4000,"High Category",IF(DmartSalesData[[#This Row],[sales]]&gt;2000,"Medium Category","Low Category"))</f>
        <v>Medium Category</v>
      </c>
      <c r="G7608" s="2">
        <v>0.37</v>
      </c>
      <c r="H7608" s="24">
        <f t="shared" si="236"/>
        <v>1230.0650000000001</v>
      </c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63" t="str">
        <f>IF(AND(DmartSalesData[[#This Row],[sales]]&gt;3000,DmartSalesData[[#This Row],[profit]]&gt;500),"Good","Not Good")</f>
        <v>Not Good</v>
      </c>
      <c r="R7608" s="73">
        <f>YEAR(DmartSalesData[[#This Row],[order_date]])</f>
        <v>2023</v>
      </c>
      <c r="S7608" s="73"/>
    </row>
    <row r="7609" spans="1:19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 t="str">
        <f>IF(DmartSalesData[[#This Row],[sales]]&gt;4000,"High Category",IF(DmartSalesData[[#This Row],[sales]]&gt;2000,"Medium Category","Low Category"))</f>
        <v>Low Category</v>
      </c>
      <c r="G7609" s="2">
        <v>0.28000000000000003</v>
      </c>
      <c r="H7609" s="24">
        <f t="shared" si="236"/>
        <v>335.21320000000003</v>
      </c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63" t="str">
        <f>IF(AND(DmartSalesData[[#This Row],[sales]]&gt;3000,DmartSalesData[[#This Row],[profit]]&gt;500),"Good","Not Good")</f>
        <v>Not Good</v>
      </c>
      <c r="R7609" s="73">
        <f>YEAR(DmartSalesData[[#This Row],[order_date]])</f>
        <v>2023</v>
      </c>
      <c r="S7609" s="73"/>
    </row>
    <row r="7610" spans="1:19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 t="str">
        <f>IF(DmartSalesData[[#This Row],[sales]]&gt;4000,"High Category",IF(DmartSalesData[[#This Row],[sales]]&gt;2000,"Medium Category","Low Category"))</f>
        <v>Low Category</v>
      </c>
      <c r="G7610" s="2">
        <v>0.42</v>
      </c>
      <c r="H7610" s="24">
        <f t="shared" si="236"/>
        <v>494.15519999999998</v>
      </c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63" t="str">
        <f>IF(AND(DmartSalesData[[#This Row],[sales]]&gt;3000,DmartSalesData[[#This Row],[profit]]&gt;500),"Good","Not Good")</f>
        <v>Not Good</v>
      </c>
      <c r="R7610" s="73">
        <f>YEAR(DmartSalesData[[#This Row],[order_date]])</f>
        <v>2023</v>
      </c>
      <c r="S7610" s="73"/>
    </row>
    <row r="7611" spans="1:19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 t="str">
        <f>IF(DmartSalesData[[#This Row],[sales]]&gt;4000,"High Category",IF(DmartSalesData[[#This Row],[sales]]&gt;2000,"Medium Category","Low Category"))</f>
        <v>Low Category</v>
      </c>
      <c r="G7611" s="2">
        <v>0.3</v>
      </c>
      <c r="H7611" s="24">
        <f t="shared" si="236"/>
        <v>288.49799999999999</v>
      </c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63" t="str">
        <f>IF(AND(DmartSalesData[[#This Row],[sales]]&gt;3000,DmartSalesData[[#This Row],[profit]]&gt;500),"Good","Not Good")</f>
        <v>Not Good</v>
      </c>
      <c r="R7611" s="73">
        <f>YEAR(DmartSalesData[[#This Row],[order_date]])</f>
        <v>2023</v>
      </c>
      <c r="S7611" s="73"/>
    </row>
    <row r="7612" spans="1:19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 t="str">
        <f>IF(DmartSalesData[[#This Row],[sales]]&gt;4000,"High Category",IF(DmartSalesData[[#This Row],[sales]]&gt;2000,"Medium Category","Low Category"))</f>
        <v>Medium Category</v>
      </c>
      <c r="G7612" s="2">
        <v>0.05</v>
      </c>
      <c r="H7612" s="24">
        <f t="shared" si="236"/>
        <v>111.529</v>
      </c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63" t="str">
        <f>IF(AND(DmartSalesData[[#This Row],[sales]]&gt;3000,DmartSalesData[[#This Row],[profit]]&gt;500),"Good","Not Good")</f>
        <v>Not Good</v>
      </c>
      <c r="R7612" s="73">
        <f>YEAR(DmartSalesData[[#This Row],[order_date]])</f>
        <v>2023</v>
      </c>
      <c r="S7612" s="73"/>
    </row>
    <row r="7613" spans="1:19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 t="str">
        <f>IF(DmartSalesData[[#This Row],[sales]]&gt;4000,"High Category",IF(DmartSalesData[[#This Row],[sales]]&gt;2000,"Medium Category","Low Category"))</f>
        <v>Medium Category</v>
      </c>
      <c r="G7613" s="2">
        <v>0.4</v>
      </c>
      <c r="H7613" s="24">
        <f t="shared" si="236"/>
        <v>1084.4040000000002</v>
      </c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63" t="str">
        <f>IF(AND(DmartSalesData[[#This Row],[sales]]&gt;3000,DmartSalesData[[#This Row],[profit]]&gt;500),"Good","Not Good")</f>
        <v>Not Good</v>
      </c>
      <c r="R7613" s="73">
        <f>YEAR(DmartSalesData[[#This Row],[order_date]])</f>
        <v>2023</v>
      </c>
      <c r="S7613" s="73"/>
    </row>
    <row r="7614" spans="1:19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 t="str">
        <f>IF(DmartSalesData[[#This Row],[sales]]&gt;4000,"High Category",IF(DmartSalesData[[#This Row],[sales]]&gt;2000,"Medium Category","Low Category"))</f>
        <v>Low Category</v>
      </c>
      <c r="G7614" s="2">
        <v>7.0000000000000007E-2</v>
      </c>
      <c r="H7614" s="24">
        <f t="shared" si="236"/>
        <v>10.6869</v>
      </c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63" t="str">
        <f>IF(AND(DmartSalesData[[#This Row],[sales]]&gt;3000,DmartSalesData[[#This Row],[profit]]&gt;500),"Good","Not Good")</f>
        <v>Not Good</v>
      </c>
      <c r="R7614" s="73">
        <f>YEAR(DmartSalesData[[#This Row],[order_date]])</f>
        <v>2023</v>
      </c>
      <c r="S7614" s="73"/>
    </row>
    <row r="7615" spans="1:19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 t="str">
        <f>IF(DmartSalesData[[#This Row],[sales]]&gt;4000,"High Category",IF(DmartSalesData[[#This Row],[sales]]&gt;2000,"Medium Category","Low Category"))</f>
        <v>High Category</v>
      </c>
      <c r="G7615" s="2">
        <v>0.44</v>
      </c>
      <c r="H7615" s="24">
        <f t="shared" si="236"/>
        <v>1839.7807999999998</v>
      </c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63" t="str">
        <f>IF(AND(DmartSalesData[[#This Row],[sales]]&gt;3000,DmartSalesData[[#This Row],[profit]]&gt;500),"Good","Not Good")</f>
        <v>Good</v>
      </c>
      <c r="R7615" s="73">
        <f>YEAR(DmartSalesData[[#This Row],[order_date]])</f>
        <v>2024</v>
      </c>
      <c r="S7615" s="73"/>
    </row>
    <row r="7616" spans="1:19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 t="str">
        <f>IF(DmartSalesData[[#This Row],[sales]]&gt;4000,"High Category",IF(DmartSalesData[[#This Row],[sales]]&gt;2000,"Medium Category","Low Category"))</f>
        <v>Medium Category</v>
      </c>
      <c r="G7616" s="2">
        <v>0.26</v>
      </c>
      <c r="H7616" s="24">
        <f t="shared" si="236"/>
        <v>679.24739999999997</v>
      </c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63" t="str">
        <f>IF(AND(DmartSalesData[[#This Row],[sales]]&gt;3000,DmartSalesData[[#This Row],[profit]]&gt;500),"Good","Not Good")</f>
        <v>Not Good</v>
      </c>
      <c r="R7616" s="73">
        <f>YEAR(DmartSalesData[[#This Row],[order_date]])</f>
        <v>2023</v>
      </c>
      <c r="S7616" s="73"/>
    </row>
    <row r="7617" spans="1:19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 t="str">
        <f>IF(DmartSalesData[[#This Row],[sales]]&gt;4000,"High Category",IF(DmartSalesData[[#This Row],[sales]]&gt;2000,"Medium Category","Low Category"))</f>
        <v>Low Category</v>
      </c>
      <c r="G7617" s="2">
        <v>0.37</v>
      </c>
      <c r="H7617" s="24">
        <f t="shared" si="236"/>
        <v>322.02210000000002</v>
      </c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63" t="str">
        <f>IF(AND(DmartSalesData[[#This Row],[sales]]&gt;3000,DmartSalesData[[#This Row],[profit]]&gt;500),"Good","Not Good")</f>
        <v>Not Good</v>
      </c>
      <c r="R7617" s="73">
        <f>YEAR(DmartSalesData[[#This Row],[order_date]])</f>
        <v>2023</v>
      </c>
      <c r="S7617" s="73"/>
    </row>
    <row r="7618" spans="1:19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 t="str">
        <f>IF(DmartSalesData[[#This Row],[sales]]&gt;4000,"High Category",IF(DmartSalesData[[#This Row],[sales]]&gt;2000,"Medium Category","Low Category"))</f>
        <v>Low Category</v>
      </c>
      <c r="G7618" s="2">
        <v>0.49</v>
      </c>
      <c r="H7618" s="24">
        <f t="shared" ref="H7618:H7681" si="238">E7618*G7618</f>
        <v>210.57259999999999</v>
      </c>
      <c r="I7618" s="2">
        <f t="shared" ref="I7618:I7681" si="239">E7618-H7618</f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63" t="str">
        <f>IF(AND(DmartSalesData[[#This Row],[sales]]&gt;3000,DmartSalesData[[#This Row],[profit]]&gt;500),"Good","Not Good")</f>
        <v>Not Good</v>
      </c>
      <c r="R7618" s="73">
        <f>YEAR(DmartSalesData[[#This Row],[order_date]])</f>
        <v>2024</v>
      </c>
      <c r="S7618" s="73"/>
    </row>
    <row r="7619" spans="1:19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 t="str">
        <f>IF(DmartSalesData[[#This Row],[sales]]&gt;4000,"High Category",IF(DmartSalesData[[#This Row],[sales]]&gt;2000,"Medium Category","Low Category"))</f>
        <v>Low Category</v>
      </c>
      <c r="G7619" s="2">
        <v>0.22</v>
      </c>
      <c r="H7619" s="24">
        <f t="shared" si="238"/>
        <v>90.129599999999996</v>
      </c>
      <c r="I7619" s="2">
        <f t="shared" si="239"/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63" t="str">
        <f>IF(AND(DmartSalesData[[#This Row],[sales]]&gt;3000,DmartSalesData[[#This Row],[profit]]&gt;500),"Good","Not Good")</f>
        <v>Not Good</v>
      </c>
      <c r="R7619" s="73">
        <f>YEAR(DmartSalesData[[#This Row],[order_date]])</f>
        <v>2024</v>
      </c>
      <c r="S7619" s="73"/>
    </row>
    <row r="7620" spans="1:19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 t="str">
        <f>IF(DmartSalesData[[#This Row],[sales]]&gt;4000,"High Category",IF(DmartSalesData[[#This Row],[sales]]&gt;2000,"Medium Category","Low Category"))</f>
        <v>Low Category</v>
      </c>
      <c r="G7620" s="2">
        <v>0.23</v>
      </c>
      <c r="H7620" s="24">
        <f t="shared" si="238"/>
        <v>313.36350000000004</v>
      </c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63" t="str">
        <f>IF(AND(DmartSalesData[[#This Row],[sales]]&gt;3000,DmartSalesData[[#This Row],[profit]]&gt;500),"Good","Not Good")</f>
        <v>Not Good</v>
      </c>
      <c r="R7620" s="73">
        <f>YEAR(DmartSalesData[[#This Row],[order_date]])</f>
        <v>2024</v>
      </c>
      <c r="S7620" s="73"/>
    </row>
    <row r="7621" spans="1:19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 t="str">
        <f>IF(DmartSalesData[[#This Row],[sales]]&gt;4000,"High Category",IF(DmartSalesData[[#This Row],[sales]]&gt;2000,"Medium Category","Low Category"))</f>
        <v>Medium Category</v>
      </c>
      <c r="G7621" s="2">
        <v>0.41</v>
      </c>
      <c r="H7621" s="24">
        <f t="shared" si="238"/>
        <v>1044.0772999999999</v>
      </c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63" t="str">
        <f>IF(AND(DmartSalesData[[#This Row],[sales]]&gt;3000,DmartSalesData[[#This Row],[profit]]&gt;500),"Good","Not Good")</f>
        <v>Not Good</v>
      </c>
      <c r="R7621" s="73">
        <f>YEAR(DmartSalesData[[#This Row],[order_date]])</f>
        <v>2024</v>
      </c>
      <c r="S7621" s="73"/>
    </row>
    <row r="7622" spans="1:19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 t="str">
        <f>IF(DmartSalesData[[#This Row],[sales]]&gt;4000,"High Category",IF(DmartSalesData[[#This Row],[sales]]&gt;2000,"Medium Category","Low Category"))</f>
        <v>High Category</v>
      </c>
      <c r="G7622" s="2">
        <v>0.06</v>
      </c>
      <c r="H7622" s="24">
        <f t="shared" si="238"/>
        <v>258.91019999999997</v>
      </c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63" t="str">
        <f>IF(AND(DmartSalesData[[#This Row],[sales]]&gt;3000,DmartSalesData[[#This Row],[profit]]&gt;500),"Good","Not Good")</f>
        <v>Good</v>
      </c>
      <c r="R7622" s="73">
        <f>YEAR(DmartSalesData[[#This Row],[order_date]])</f>
        <v>2023</v>
      </c>
      <c r="S7622" s="73"/>
    </row>
    <row r="7623" spans="1:19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 t="str">
        <f>IF(DmartSalesData[[#This Row],[sales]]&gt;4000,"High Category",IF(DmartSalesData[[#This Row],[sales]]&gt;2000,"Medium Category","Low Category"))</f>
        <v>High Category</v>
      </c>
      <c r="G7623" s="2">
        <v>0.01</v>
      </c>
      <c r="H7623" s="24">
        <f t="shared" si="238"/>
        <v>45.2453</v>
      </c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63" t="str">
        <f>IF(AND(DmartSalesData[[#This Row],[sales]]&gt;3000,DmartSalesData[[#This Row],[profit]]&gt;500),"Good","Not Good")</f>
        <v>Good</v>
      </c>
      <c r="R7623" s="73">
        <f>YEAR(DmartSalesData[[#This Row],[order_date]])</f>
        <v>2024</v>
      </c>
      <c r="S7623" s="73"/>
    </row>
    <row r="7624" spans="1:19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 t="str">
        <f>IF(DmartSalesData[[#This Row],[sales]]&gt;4000,"High Category",IF(DmartSalesData[[#This Row],[sales]]&gt;2000,"Medium Category","Low Category"))</f>
        <v>High Category</v>
      </c>
      <c r="G7624" s="2">
        <v>0.3</v>
      </c>
      <c r="H7624" s="24">
        <f t="shared" si="238"/>
        <v>1253.5229999999999</v>
      </c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63" t="str">
        <f>IF(AND(DmartSalesData[[#This Row],[sales]]&gt;3000,DmartSalesData[[#This Row],[profit]]&gt;500),"Good","Not Good")</f>
        <v>Good</v>
      </c>
      <c r="R7624" s="73">
        <f>YEAR(DmartSalesData[[#This Row],[order_date]])</f>
        <v>2023</v>
      </c>
      <c r="S7624" s="73"/>
    </row>
    <row r="7625" spans="1:19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 t="str">
        <f>IF(DmartSalesData[[#This Row],[sales]]&gt;4000,"High Category",IF(DmartSalesData[[#This Row],[sales]]&gt;2000,"Medium Category","Low Category"))</f>
        <v>Low Category</v>
      </c>
      <c r="G7625" s="2">
        <v>0.08</v>
      </c>
      <c r="H7625" s="24">
        <f t="shared" si="238"/>
        <v>136.79680000000002</v>
      </c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63" t="str">
        <f>IF(AND(DmartSalesData[[#This Row],[sales]]&gt;3000,DmartSalesData[[#This Row],[profit]]&gt;500),"Good","Not Good")</f>
        <v>Not Good</v>
      </c>
      <c r="R7625" s="73">
        <f>YEAR(DmartSalesData[[#This Row],[order_date]])</f>
        <v>2023</v>
      </c>
      <c r="S7625" s="73"/>
    </row>
    <row r="7626" spans="1:19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 t="str">
        <f>IF(DmartSalesData[[#This Row],[sales]]&gt;4000,"High Category",IF(DmartSalesData[[#This Row],[sales]]&gt;2000,"Medium Category","Low Category"))</f>
        <v>Low Category</v>
      </c>
      <c r="G7626" s="2">
        <v>0.13</v>
      </c>
      <c r="H7626" s="24">
        <f t="shared" si="238"/>
        <v>208.27690000000001</v>
      </c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63" t="str">
        <f>IF(AND(DmartSalesData[[#This Row],[sales]]&gt;3000,DmartSalesData[[#This Row],[profit]]&gt;500),"Good","Not Good")</f>
        <v>Not Good</v>
      </c>
      <c r="R7626" s="73">
        <f>YEAR(DmartSalesData[[#This Row],[order_date]])</f>
        <v>2024</v>
      </c>
      <c r="S7626" s="73"/>
    </row>
    <row r="7627" spans="1:19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 t="str">
        <f>IF(DmartSalesData[[#This Row],[sales]]&gt;4000,"High Category",IF(DmartSalesData[[#This Row],[sales]]&gt;2000,"Medium Category","Low Category"))</f>
        <v>High Category</v>
      </c>
      <c r="G7627" s="2">
        <v>0.49</v>
      </c>
      <c r="H7627" s="24">
        <f t="shared" si="238"/>
        <v>2419.8895000000002</v>
      </c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63" t="str">
        <f>IF(AND(DmartSalesData[[#This Row],[sales]]&gt;3000,DmartSalesData[[#This Row],[profit]]&gt;500),"Good","Not Good")</f>
        <v>Good</v>
      </c>
      <c r="R7627" s="73">
        <f>YEAR(DmartSalesData[[#This Row],[order_date]])</f>
        <v>2024</v>
      </c>
      <c r="S7627" s="73"/>
    </row>
    <row r="7628" spans="1:19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 t="str">
        <f>IF(DmartSalesData[[#This Row],[sales]]&gt;4000,"High Category",IF(DmartSalesData[[#This Row],[sales]]&gt;2000,"Medium Category","Low Category"))</f>
        <v>Medium Category</v>
      </c>
      <c r="G7628" s="2">
        <v>0.33</v>
      </c>
      <c r="H7628" s="24">
        <f t="shared" si="238"/>
        <v>1134.6324000000002</v>
      </c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63" t="str">
        <f>IF(AND(DmartSalesData[[#This Row],[sales]]&gt;3000,DmartSalesData[[#This Row],[profit]]&gt;500),"Good","Not Good")</f>
        <v>Good</v>
      </c>
      <c r="R7628" s="73">
        <f>YEAR(DmartSalesData[[#This Row],[order_date]])</f>
        <v>2024</v>
      </c>
      <c r="S7628" s="73"/>
    </row>
    <row r="7629" spans="1:19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 t="str">
        <f>IF(DmartSalesData[[#This Row],[sales]]&gt;4000,"High Category",IF(DmartSalesData[[#This Row],[sales]]&gt;2000,"Medium Category","Low Category"))</f>
        <v>Low Category</v>
      </c>
      <c r="G7629" s="2">
        <v>0.43</v>
      </c>
      <c r="H7629" s="24">
        <f t="shared" si="238"/>
        <v>685.53179999999998</v>
      </c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63" t="str">
        <f>IF(AND(DmartSalesData[[#This Row],[sales]]&gt;3000,DmartSalesData[[#This Row],[profit]]&gt;500),"Good","Not Good")</f>
        <v>Not Good</v>
      </c>
      <c r="R7629" s="73">
        <f>YEAR(DmartSalesData[[#This Row],[order_date]])</f>
        <v>2023</v>
      </c>
      <c r="S7629" s="73"/>
    </row>
    <row r="7630" spans="1:19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 t="str">
        <f>IF(DmartSalesData[[#This Row],[sales]]&gt;4000,"High Category",IF(DmartSalesData[[#This Row],[sales]]&gt;2000,"Medium Category","Low Category"))</f>
        <v>Low Category</v>
      </c>
      <c r="G7630" s="2">
        <v>0.45</v>
      </c>
      <c r="H7630" s="24">
        <f t="shared" si="238"/>
        <v>770.62049999999999</v>
      </c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63" t="str">
        <f>IF(AND(DmartSalesData[[#This Row],[sales]]&gt;3000,DmartSalesData[[#This Row],[profit]]&gt;500),"Good","Not Good")</f>
        <v>Not Good</v>
      </c>
      <c r="R7630" s="73">
        <f>YEAR(DmartSalesData[[#This Row],[order_date]])</f>
        <v>2023</v>
      </c>
      <c r="S7630" s="73"/>
    </row>
    <row r="7631" spans="1:19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 t="str">
        <f>IF(DmartSalesData[[#This Row],[sales]]&gt;4000,"High Category",IF(DmartSalesData[[#This Row],[sales]]&gt;2000,"Medium Category","Low Category"))</f>
        <v>Medium Category</v>
      </c>
      <c r="G7631" s="2">
        <v>0.06</v>
      </c>
      <c r="H7631" s="24">
        <f t="shared" si="238"/>
        <v>133.78560000000002</v>
      </c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63" t="str">
        <f>IF(AND(DmartSalesData[[#This Row],[sales]]&gt;3000,DmartSalesData[[#This Row],[profit]]&gt;500),"Good","Not Good")</f>
        <v>Not Good</v>
      </c>
      <c r="R7631" s="73">
        <f>YEAR(DmartSalesData[[#This Row],[order_date]])</f>
        <v>2024</v>
      </c>
      <c r="S7631" s="73"/>
    </row>
    <row r="7632" spans="1:19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 t="str">
        <f>IF(DmartSalesData[[#This Row],[sales]]&gt;4000,"High Category",IF(DmartSalesData[[#This Row],[sales]]&gt;2000,"Medium Category","Low Category"))</f>
        <v>Medium Category</v>
      </c>
      <c r="G7632" s="2">
        <v>0.46</v>
      </c>
      <c r="H7632" s="24">
        <f t="shared" si="238"/>
        <v>1447.5509999999999</v>
      </c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63" t="str">
        <f>IF(AND(DmartSalesData[[#This Row],[sales]]&gt;3000,DmartSalesData[[#This Row],[profit]]&gt;500),"Good","Not Good")</f>
        <v>Good</v>
      </c>
      <c r="R7632" s="73">
        <f>YEAR(DmartSalesData[[#This Row],[order_date]])</f>
        <v>2024</v>
      </c>
      <c r="S7632" s="73"/>
    </row>
    <row r="7633" spans="1:19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 t="str">
        <f>IF(DmartSalesData[[#This Row],[sales]]&gt;4000,"High Category",IF(DmartSalesData[[#This Row],[sales]]&gt;2000,"Medium Category","Low Category"))</f>
        <v>High Category</v>
      </c>
      <c r="G7633" s="2">
        <v>0.43</v>
      </c>
      <c r="H7633" s="24">
        <f t="shared" si="238"/>
        <v>1935.0430000000001</v>
      </c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63" t="str">
        <f>IF(AND(DmartSalesData[[#This Row],[sales]]&gt;3000,DmartSalesData[[#This Row],[profit]]&gt;500),"Good","Not Good")</f>
        <v>Good</v>
      </c>
      <c r="R7633" s="73">
        <f>YEAR(DmartSalesData[[#This Row],[order_date]])</f>
        <v>2023</v>
      </c>
      <c r="S7633" s="73"/>
    </row>
    <row r="7634" spans="1:19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 t="str">
        <f>IF(DmartSalesData[[#This Row],[sales]]&gt;4000,"High Category",IF(DmartSalesData[[#This Row],[sales]]&gt;2000,"Medium Category","Low Category"))</f>
        <v>Low Category</v>
      </c>
      <c r="G7634" s="2">
        <v>0.02</v>
      </c>
      <c r="H7634" s="24">
        <f t="shared" si="238"/>
        <v>21.434000000000001</v>
      </c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63" t="str">
        <f>IF(AND(DmartSalesData[[#This Row],[sales]]&gt;3000,DmartSalesData[[#This Row],[profit]]&gt;500),"Good","Not Good")</f>
        <v>Not Good</v>
      </c>
      <c r="R7634" s="73">
        <f>YEAR(DmartSalesData[[#This Row],[order_date]])</f>
        <v>2024</v>
      </c>
      <c r="S7634" s="73"/>
    </row>
    <row r="7635" spans="1:19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 t="str">
        <f>IF(DmartSalesData[[#This Row],[sales]]&gt;4000,"High Category",IF(DmartSalesData[[#This Row],[sales]]&gt;2000,"Medium Category","Low Category"))</f>
        <v>Low Category</v>
      </c>
      <c r="G7635" s="2">
        <v>0.49</v>
      </c>
      <c r="H7635" s="24">
        <f t="shared" si="238"/>
        <v>251.6542</v>
      </c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63" t="str">
        <f>IF(AND(DmartSalesData[[#This Row],[sales]]&gt;3000,DmartSalesData[[#This Row],[profit]]&gt;500),"Good","Not Good")</f>
        <v>Not Good</v>
      </c>
      <c r="R7635" s="73">
        <f>YEAR(DmartSalesData[[#This Row],[order_date]])</f>
        <v>2023</v>
      </c>
      <c r="S7635" s="73"/>
    </row>
    <row r="7636" spans="1:19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 t="str">
        <f>IF(DmartSalesData[[#This Row],[sales]]&gt;4000,"High Category",IF(DmartSalesData[[#This Row],[sales]]&gt;2000,"Medium Category","Low Category"))</f>
        <v>Medium Category</v>
      </c>
      <c r="G7636" s="2">
        <v>0.23</v>
      </c>
      <c r="H7636" s="24">
        <f t="shared" si="238"/>
        <v>480.28370000000001</v>
      </c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63" t="str">
        <f>IF(AND(DmartSalesData[[#This Row],[sales]]&gt;3000,DmartSalesData[[#This Row],[profit]]&gt;500),"Good","Not Good")</f>
        <v>Not Good</v>
      </c>
      <c r="R7636" s="73">
        <f>YEAR(DmartSalesData[[#This Row],[order_date]])</f>
        <v>2023</v>
      </c>
      <c r="S7636" s="73"/>
    </row>
    <row r="7637" spans="1:19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 t="str">
        <f>IF(DmartSalesData[[#This Row],[sales]]&gt;4000,"High Category",IF(DmartSalesData[[#This Row],[sales]]&gt;2000,"Medium Category","Low Category"))</f>
        <v>Low Category</v>
      </c>
      <c r="G7637" s="2">
        <v>0.49</v>
      </c>
      <c r="H7637" s="24">
        <f t="shared" si="238"/>
        <v>638.33770000000004</v>
      </c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63" t="str">
        <f>IF(AND(DmartSalesData[[#This Row],[sales]]&gt;3000,DmartSalesData[[#This Row],[profit]]&gt;500),"Good","Not Good")</f>
        <v>Not Good</v>
      </c>
      <c r="R7637" s="73">
        <f>YEAR(DmartSalesData[[#This Row],[order_date]])</f>
        <v>2023</v>
      </c>
      <c r="S7637" s="73"/>
    </row>
    <row r="7638" spans="1:19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 t="str">
        <f>IF(DmartSalesData[[#This Row],[sales]]&gt;4000,"High Category",IF(DmartSalesData[[#This Row],[sales]]&gt;2000,"Medium Category","Low Category"))</f>
        <v>Medium Category</v>
      </c>
      <c r="G7638" s="2">
        <v>0.41</v>
      </c>
      <c r="H7638" s="24">
        <f t="shared" si="238"/>
        <v>1198.2495999999999</v>
      </c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63" t="str">
        <f>IF(AND(DmartSalesData[[#This Row],[sales]]&gt;3000,DmartSalesData[[#This Row],[profit]]&gt;500),"Good","Not Good")</f>
        <v>Not Good</v>
      </c>
      <c r="R7638" s="73">
        <f>YEAR(DmartSalesData[[#This Row],[order_date]])</f>
        <v>2024</v>
      </c>
      <c r="S7638" s="73"/>
    </row>
    <row r="7639" spans="1:19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 t="str">
        <f>IF(DmartSalesData[[#This Row],[sales]]&gt;4000,"High Category",IF(DmartSalesData[[#This Row],[sales]]&gt;2000,"Medium Category","Low Category"))</f>
        <v>Medium Category</v>
      </c>
      <c r="G7639" s="2">
        <v>0.22</v>
      </c>
      <c r="H7639" s="24">
        <f t="shared" si="238"/>
        <v>775.75300000000004</v>
      </c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63" t="str">
        <f>IF(AND(DmartSalesData[[#This Row],[sales]]&gt;3000,DmartSalesData[[#This Row],[profit]]&gt;500),"Good","Not Good")</f>
        <v>Not Good</v>
      </c>
      <c r="R7639" s="73">
        <f>YEAR(DmartSalesData[[#This Row],[order_date]])</f>
        <v>2023</v>
      </c>
      <c r="S7639" s="73"/>
    </row>
    <row r="7640" spans="1:19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 t="str">
        <f>IF(DmartSalesData[[#This Row],[sales]]&gt;4000,"High Category",IF(DmartSalesData[[#This Row],[sales]]&gt;2000,"Medium Category","Low Category"))</f>
        <v>Low Category</v>
      </c>
      <c r="G7640" s="2">
        <v>0.26</v>
      </c>
      <c r="H7640" s="24">
        <f t="shared" si="238"/>
        <v>421.87860000000001</v>
      </c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63" t="str">
        <f>IF(AND(DmartSalesData[[#This Row],[sales]]&gt;3000,DmartSalesData[[#This Row],[profit]]&gt;500),"Good","Not Good")</f>
        <v>Not Good</v>
      </c>
      <c r="R7640" s="73">
        <f>YEAR(DmartSalesData[[#This Row],[order_date]])</f>
        <v>2024</v>
      </c>
      <c r="S7640" s="73"/>
    </row>
    <row r="7641" spans="1:19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 t="str">
        <f>IF(DmartSalesData[[#This Row],[sales]]&gt;4000,"High Category",IF(DmartSalesData[[#This Row],[sales]]&gt;2000,"Medium Category","Low Category"))</f>
        <v>Medium Category</v>
      </c>
      <c r="G7641" s="2">
        <v>0.14000000000000001</v>
      </c>
      <c r="H7641" s="24">
        <f t="shared" si="238"/>
        <v>484.21940000000006</v>
      </c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63" t="str">
        <f>IF(AND(DmartSalesData[[#This Row],[sales]]&gt;3000,DmartSalesData[[#This Row],[profit]]&gt;500),"Good","Not Good")</f>
        <v>Good</v>
      </c>
      <c r="R7641" s="73">
        <f>YEAR(DmartSalesData[[#This Row],[order_date]])</f>
        <v>2024</v>
      </c>
      <c r="S7641" s="73"/>
    </row>
    <row r="7642" spans="1:19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 t="str">
        <f>IF(DmartSalesData[[#This Row],[sales]]&gt;4000,"High Category",IF(DmartSalesData[[#This Row],[sales]]&gt;2000,"Medium Category","Low Category"))</f>
        <v>Low Category</v>
      </c>
      <c r="G7642" s="2">
        <v>0.24</v>
      </c>
      <c r="H7642" s="24">
        <f t="shared" si="238"/>
        <v>427.54079999999999</v>
      </c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63" t="str">
        <f>IF(AND(DmartSalesData[[#This Row],[sales]]&gt;3000,DmartSalesData[[#This Row],[profit]]&gt;500),"Good","Not Good")</f>
        <v>Not Good</v>
      </c>
      <c r="R7642" s="73">
        <f>YEAR(DmartSalesData[[#This Row],[order_date]])</f>
        <v>2024</v>
      </c>
      <c r="S7642" s="73"/>
    </row>
    <row r="7643" spans="1:19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 t="str">
        <f>IF(DmartSalesData[[#This Row],[sales]]&gt;4000,"High Category",IF(DmartSalesData[[#This Row],[sales]]&gt;2000,"Medium Category","Low Category"))</f>
        <v>Medium Category</v>
      </c>
      <c r="G7643" s="2">
        <v>0.05</v>
      </c>
      <c r="H7643" s="24">
        <f t="shared" si="238"/>
        <v>160.56700000000001</v>
      </c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63" t="str">
        <f>IF(AND(DmartSalesData[[#This Row],[sales]]&gt;3000,DmartSalesData[[#This Row],[profit]]&gt;500),"Good","Not Good")</f>
        <v>Good</v>
      </c>
      <c r="R7643" s="73">
        <f>YEAR(DmartSalesData[[#This Row],[order_date]])</f>
        <v>2024</v>
      </c>
      <c r="S7643" s="73"/>
    </row>
    <row r="7644" spans="1:19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 t="str">
        <f>IF(DmartSalesData[[#This Row],[sales]]&gt;4000,"High Category",IF(DmartSalesData[[#This Row],[sales]]&gt;2000,"Medium Category","Low Category"))</f>
        <v>Medium Category</v>
      </c>
      <c r="G7644" s="2">
        <v>0.45</v>
      </c>
      <c r="H7644" s="24">
        <f t="shared" si="238"/>
        <v>1440.9</v>
      </c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63" t="str">
        <f>IF(AND(DmartSalesData[[#This Row],[sales]]&gt;3000,DmartSalesData[[#This Row],[profit]]&gt;500),"Good","Not Good")</f>
        <v>Good</v>
      </c>
      <c r="R7644" s="73">
        <f>YEAR(DmartSalesData[[#This Row],[order_date]])</f>
        <v>2023</v>
      </c>
      <c r="S7644" s="73"/>
    </row>
    <row r="7645" spans="1:19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 t="str">
        <f>IF(DmartSalesData[[#This Row],[sales]]&gt;4000,"High Category",IF(DmartSalesData[[#This Row],[sales]]&gt;2000,"Medium Category","Low Category"))</f>
        <v>Low Category</v>
      </c>
      <c r="G7645" s="2">
        <v>0.36</v>
      </c>
      <c r="H7645" s="24">
        <f t="shared" si="238"/>
        <v>526.67279999999994</v>
      </c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63" t="str">
        <f>IF(AND(DmartSalesData[[#This Row],[sales]]&gt;3000,DmartSalesData[[#This Row],[profit]]&gt;500),"Good","Not Good")</f>
        <v>Not Good</v>
      </c>
      <c r="R7645" s="73">
        <f>YEAR(DmartSalesData[[#This Row],[order_date]])</f>
        <v>2024</v>
      </c>
      <c r="S7645" s="73"/>
    </row>
    <row r="7646" spans="1:19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 t="str">
        <f>IF(DmartSalesData[[#This Row],[sales]]&gt;4000,"High Category",IF(DmartSalesData[[#This Row],[sales]]&gt;2000,"Medium Category","Low Category"))</f>
        <v>Medium Category</v>
      </c>
      <c r="G7646" s="2">
        <v>0.4</v>
      </c>
      <c r="H7646" s="24">
        <f t="shared" si="238"/>
        <v>1286.0160000000001</v>
      </c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63" t="str">
        <f>IF(AND(DmartSalesData[[#This Row],[sales]]&gt;3000,DmartSalesData[[#This Row],[profit]]&gt;500),"Good","Not Good")</f>
        <v>Not Good</v>
      </c>
      <c r="R7646" s="73">
        <f>YEAR(DmartSalesData[[#This Row],[order_date]])</f>
        <v>2024</v>
      </c>
      <c r="S7646" s="73"/>
    </row>
    <row r="7647" spans="1:19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 t="str">
        <f>IF(DmartSalesData[[#This Row],[sales]]&gt;4000,"High Category",IF(DmartSalesData[[#This Row],[sales]]&gt;2000,"Medium Category","Low Category"))</f>
        <v>Low Category</v>
      </c>
      <c r="G7647" s="2">
        <v>0.27</v>
      </c>
      <c r="H7647" s="24">
        <f t="shared" si="238"/>
        <v>531.00360000000001</v>
      </c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63" t="str">
        <f>IF(AND(DmartSalesData[[#This Row],[sales]]&gt;3000,DmartSalesData[[#This Row],[profit]]&gt;500),"Good","Not Good")</f>
        <v>Not Good</v>
      </c>
      <c r="R7647" s="73">
        <f>YEAR(DmartSalesData[[#This Row],[order_date]])</f>
        <v>2023</v>
      </c>
      <c r="S7647" s="73"/>
    </row>
    <row r="7648" spans="1:19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 t="str">
        <f>IF(DmartSalesData[[#This Row],[sales]]&gt;4000,"High Category",IF(DmartSalesData[[#This Row],[sales]]&gt;2000,"Medium Category","Low Category"))</f>
        <v>Low Category</v>
      </c>
      <c r="G7648" s="2">
        <v>0.06</v>
      </c>
      <c r="H7648" s="24">
        <f t="shared" si="238"/>
        <v>104.9178</v>
      </c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63" t="str">
        <f>IF(AND(DmartSalesData[[#This Row],[sales]]&gt;3000,DmartSalesData[[#This Row],[profit]]&gt;500),"Good","Not Good")</f>
        <v>Not Good</v>
      </c>
      <c r="R7648" s="73">
        <f>YEAR(DmartSalesData[[#This Row],[order_date]])</f>
        <v>2023</v>
      </c>
      <c r="S7648" s="73"/>
    </row>
    <row r="7649" spans="1:19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 t="str">
        <f>IF(DmartSalesData[[#This Row],[sales]]&gt;4000,"High Category",IF(DmartSalesData[[#This Row],[sales]]&gt;2000,"Medium Category","Low Category"))</f>
        <v>Low Category</v>
      </c>
      <c r="G7649" s="2">
        <v>0.27</v>
      </c>
      <c r="H7649" s="24">
        <f t="shared" si="238"/>
        <v>409.72770000000003</v>
      </c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63" t="str">
        <f>IF(AND(DmartSalesData[[#This Row],[sales]]&gt;3000,DmartSalesData[[#This Row],[profit]]&gt;500),"Good","Not Good")</f>
        <v>Not Good</v>
      </c>
      <c r="R7649" s="73">
        <f>YEAR(DmartSalesData[[#This Row],[order_date]])</f>
        <v>2024</v>
      </c>
      <c r="S7649" s="73"/>
    </row>
    <row r="7650" spans="1:19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 t="str">
        <f>IF(DmartSalesData[[#This Row],[sales]]&gt;4000,"High Category",IF(DmartSalesData[[#This Row],[sales]]&gt;2000,"Medium Category","Low Category"))</f>
        <v>Low Category</v>
      </c>
      <c r="G7650" s="2">
        <v>0.16</v>
      </c>
      <c r="H7650" s="24">
        <f t="shared" si="238"/>
        <v>286.98560000000003</v>
      </c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63" t="str">
        <f>IF(AND(DmartSalesData[[#This Row],[sales]]&gt;3000,DmartSalesData[[#This Row],[profit]]&gt;500),"Good","Not Good")</f>
        <v>Not Good</v>
      </c>
      <c r="R7650" s="73">
        <f>YEAR(DmartSalesData[[#This Row],[order_date]])</f>
        <v>2023</v>
      </c>
      <c r="S7650" s="73"/>
    </row>
    <row r="7651" spans="1:19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 t="str">
        <f>IF(DmartSalesData[[#This Row],[sales]]&gt;4000,"High Category",IF(DmartSalesData[[#This Row],[sales]]&gt;2000,"Medium Category","Low Category"))</f>
        <v>Medium Category</v>
      </c>
      <c r="G7651" s="2">
        <v>0.01</v>
      </c>
      <c r="H7651" s="24">
        <f t="shared" si="238"/>
        <v>39.5505</v>
      </c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63" t="str">
        <f>IF(AND(DmartSalesData[[#This Row],[sales]]&gt;3000,DmartSalesData[[#This Row],[profit]]&gt;500),"Good","Not Good")</f>
        <v>Good</v>
      </c>
      <c r="R7651" s="73">
        <f>YEAR(DmartSalesData[[#This Row],[order_date]])</f>
        <v>2023</v>
      </c>
      <c r="S7651" s="73"/>
    </row>
    <row r="7652" spans="1:19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 t="str">
        <f>IF(DmartSalesData[[#This Row],[sales]]&gt;4000,"High Category",IF(DmartSalesData[[#This Row],[sales]]&gt;2000,"Medium Category","Low Category"))</f>
        <v>Low Category</v>
      </c>
      <c r="G7652" s="2">
        <v>0.31</v>
      </c>
      <c r="H7652" s="24">
        <f t="shared" si="238"/>
        <v>403.42780000000005</v>
      </c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63" t="str">
        <f>IF(AND(DmartSalesData[[#This Row],[sales]]&gt;3000,DmartSalesData[[#This Row],[profit]]&gt;500),"Good","Not Good")</f>
        <v>Not Good</v>
      </c>
      <c r="R7652" s="73">
        <f>YEAR(DmartSalesData[[#This Row],[order_date]])</f>
        <v>2023</v>
      </c>
      <c r="S7652" s="73"/>
    </row>
    <row r="7653" spans="1:19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 t="str">
        <f>IF(DmartSalesData[[#This Row],[sales]]&gt;4000,"High Category",IF(DmartSalesData[[#This Row],[sales]]&gt;2000,"Medium Category","Low Category"))</f>
        <v>Medium Category</v>
      </c>
      <c r="G7653" s="2">
        <v>0.43</v>
      </c>
      <c r="H7653" s="24">
        <f t="shared" si="238"/>
        <v>1479.9481999999998</v>
      </c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63" t="str">
        <f>IF(AND(DmartSalesData[[#This Row],[sales]]&gt;3000,DmartSalesData[[#This Row],[profit]]&gt;500),"Good","Not Good")</f>
        <v>Good</v>
      </c>
      <c r="R7653" s="73">
        <f>YEAR(DmartSalesData[[#This Row],[order_date]])</f>
        <v>2024</v>
      </c>
      <c r="S7653" s="73"/>
    </row>
    <row r="7654" spans="1:19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 t="str">
        <f>IF(DmartSalesData[[#This Row],[sales]]&gt;4000,"High Category",IF(DmartSalesData[[#This Row],[sales]]&gt;2000,"Medium Category","Low Category"))</f>
        <v>High Category</v>
      </c>
      <c r="G7654" s="2">
        <v>0.36</v>
      </c>
      <c r="H7654" s="24">
        <f t="shared" si="238"/>
        <v>1624.6943999999999</v>
      </c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63" t="str">
        <f>IF(AND(DmartSalesData[[#This Row],[sales]]&gt;3000,DmartSalesData[[#This Row],[profit]]&gt;500),"Good","Not Good")</f>
        <v>Good</v>
      </c>
      <c r="R7654" s="73">
        <f>YEAR(DmartSalesData[[#This Row],[order_date]])</f>
        <v>2023</v>
      </c>
      <c r="S7654" s="73"/>
    </row>
    <row r="7655" spans="1:19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 t="str">
        <f>IF(DmartSalesData[[#This Row],[sales]]&gt;4000,"High Category",IF(DmartSalesData[[#This Row],[sales]]&gt;2000,"Medium Category","Low Category"))</f>
        <v>Low Category</v>
      </c>
      <c r="G7655" s="2">
        <v>0.11</v>
      </c>
      <c r="H7655" s="24">
        <f t="shared" si="238"/>
        <v>199.881</v>
      </c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63" t="str">
        <f>IF(AND(DmartSalesData[[#This Row],[sales]]&gt;3000,DmartSalesData[[#This Row],[profit]]&gt;500),"Good","Not Good")</f>
        <v>Not Good</v>
      </c>
      <c r="R7655" s="73">
        <f>YEAR(DmartSalesData[[#This Row],[order_date]])</f>
        <v>2023</v>
      </c>
      <c r="S7655" s="73"/>
    </row>
    <row r="7656" spans="1:19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 t="str">
        <f>IF(DmartSalesData[[#This Row],[sales]]&gt;4000,"High Category",IF(DmartSalesData[[#This Row],[sales]]&gt;2000,"Medium Category","Low Category"))</f>
        <v>Low Category</v>
      </c>
      <c r="G7656" s="2">
        <v>0.41</v>
      </c>
      <c r="H7656" s="24">
        <f t="shared" si="238"/>
        <v>100.2901</v>
      </c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63" t="str">
        <f>IF(AND(DmartSalesData[[#This Row],[sales]]&gt;3000,DmartSalesData[[#This Row],[profit]]&gt;500),"Good","Not Good")</f>
        <v>Not Good</v>
      </c>
      <c r="R7656" s="73">
        <f>YEAR(DmartSalesData[[#This Row],[order_date]])</f>
        <v>2024</v>
      </c>
      <c r="S7656" s="73"/>
    </row>
    <row r="7657" spans="1:19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 t="str">
        <f>IF(DmartSalesData[[#This Row],[sales]]&gt;4000,"High Category",IF(DmartSalesData[[#This Row],[sales]]&gt;2000,"Medium Category","Low Category"))</f>
        <v>Low Category</v>
      </c>
      <c r="G7657" s="2">
        <v>0.15</v>
      </c>
      <c r="H7657" s="24">
        <f t="shared" si="238"/>
        <v>33.085499999999996</v>
      </c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63" t="str">
        <f>IF(AND(DmartSalesData[[#This Row],[sales]]&gt;3000,DmartSalesData[[#This Row],[profit]]&gt;500),"Good","Not Good")</f>
        <v>Not Good</v>
      </c>
      <c r="R7657" s="73">
        <f>YEAR(DmartSalesData[[#This Row],[order_date]])</f>
        <v>2024</v>
      </c>
      <c r="S7657" s="73"/>
    </row>
    <row r="7658" spans="1:19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 t="str">
        <f>IF(DmartSalesData[[#This Row],[sales]]&gt;4000,"High Category",IF(DmartSalesData[[#This Row],[sales]]&gt;2000,"Medium Category","Low Category"))</f>
        <v>Low Category</v>
      </c>
      <c r="G7658" s="2">
        <v>0.11</v>
      </c>
      <c r="H7658" s="24">
        <f t="shared" si="238"/>
        <v>86.191599999999994</v>
      </c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63" t="str">
        <f>IF(AND(DmartSalesData[[#This Row],[sales]]&gt;3000,DmartSalesData[[#This Row],[profit]]&gt;500),"Good","Not Good")</f>
        <v>Not Good</v>
      </c>
      <c r="R7658" s="73">
        <f>YEAR(DmartSalesData[[#This Row],[order_date]])</f>
        <v>2023</v>
      </c>
      <c r="S7658" s="73"/>
    </row>
    <row r="7659" spans="1:19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 t="str">
        <f>IF(DmartSalesData[[#This Row],[sales]]&gt;4000,"High Category",IF(DmartSalesData[[#This Row],[sales]]&gt;2000,"Medium Category","Low Category"))</f>
        <v>Low Category</v>
      </c>
      <c r="G7659" s="2">
        <v>0.48</v>
      </c>
      <c r="H7659" s="24">
        <f t="shared" si="238"/>
        <v>306.82560000000001</v>
      </c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63" t="str">
        <f>IF(AND(DmartSalesData[[#This Row],[sales]]&gt;3000,DmartSalesData[[#This Row],[profit]]&gt;500),"Good","Not Good")</f>
        <v>Not Good</v>
      </c>
      <c r="R7659" s="73">
        <f>YEAR(DmartSalesData[[#This Row],[order_date]])</f>
        <v>2024</v>
      </c>
      <c r="S7659" s="73"/>
    </row>
    <row r="7660" spans="1:19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 t="str">
        <f>IF(DmartSalesData[[#This Row],[sales]]&gt;4000,"High Category",IF(DmartSalesData[[#This Row],[sales]]&gt;2000,"Medium Category","Low Category"))</f>
        <v>Medium Category</v>
      </c>
      <c r="G7660" s="2">
        <v>0.01</v>
      </c>
      <c r="H7660" s="24">
        <f t="shared" si="238"/>
        <v>37.656199999999998</v>
      </c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63" t="str">
        <f>IF(AND(DmartSalesData[[#This Row],[sales]]&gt;3000,DmartSalesData[[#This Row],[profit]]&gt;500),"Good","Not Good")</f>
        <v>Good</v>
      </c>
      <c r="R7660" s="73">
        <f>YEAR(DmartSalesData[[#This Row],[order_date]])</f>
        <v>2024</v>
      </c>
      <c r="S7660" s="73"/>
    </row>
    <row r="7661" spans="1:19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 t="str">
        <f>IF(DmartSalesData[[#This Row],[sales]]&gt;4000,"High Category",IF(DmartSalesData[[#This Row],[sales]]&gt;2000,"Medium Category","Low Category"))</f>
        <v>Low Category</v>
      </c>
      <c r="G7661" s="2">
        <v>0.08</v>
      </c>
      <c r="H7661" s="24">
        <f t="shared" si="238"/>
        <v>123.58159999999999</v>
      </c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63" t="str">
        <f>IF(AND(DmartSalesData[[#This Row],[sales]]&gt;3000,DmartSalesData[[#This Row],[profit]]&gt;500),"Good","Not Good")</f>
        <v>Not Good</v>
      </c>
      <c r="R7661" s="73">
        <f>YEAR(DmartSalesData[[#This Row],[order_date]])</f>
        <v>2024</v>
      </c>
      <c r="S7661" s="73"/>
    </row>
    <row r="7662" spans="1:19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 t="str">
        <f>IF(DmartSalesData[[#This Row],[sales]]&gt;4000,"High Category",IF(DmartSalesData[[#This Row],[sales]]&gt;2000,"Medium Category","Low Category"))</f>
        <v>Medium Category</v>
      </c>
      <c r="G7662" s="2">
        <v>0.23</v>
      </c>
      <c r="H7662" s="24">
        <f t="shared" si="238"/>
        <v>758.37900000000002</v>
      </c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63" t="str">
        <f>IF(AND(DmartSalesData[[#This Row],[sales]]&gt;3000,DmartSalesData[[#This Row],[profit]]&gt;500),"Good","Not Good")</f>
        <v>Good</v>
      </c>
      <c r="R7662" s="73">
        <f>YEAR(DmartSalesData[[#This Row],[order_date]])</f>
        <v>2024</v>
      </c>
      <c r="S7662" s="73"/>
    </row>
    <row r="7663" spans="1:19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 t="str">
        <f>IF(DmartSalesData[[#This Row],[sales]]&gt;4000,"High Category",IF(DmartSalesData[[#This Row],[sales]]&gt;2000,"Medium Category","Low Category"))</f>
        <v>Low Category</v>
      </c>
      <c r="G7663" s="2">
        <v>0.08</v>
      </c>
      <c r="H7663" s="24">
        <f t="shared" si="238"/>
        <v>24.642399999999999</v>
      </c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63" t="str">
        <f>IF(AND(DmartSalesData[[#This Row],[sales]]&gt;3000,DmartSalesData[[#This Row],[profit]]&gt;500),"Good","Not Good")</f>
        <v>Not Good</v>
      </c>
      <c r="R7663" s="73">
        <f>YEAR(DmartSalesData[[#This Row],[order_date]])</f>
        <v>2024</v>
      </c>
      <c r="S7663" s="73"/>
    </row>
    <row r="7664" spans="1:19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 t="str">
        <f>IF(DmartSalesData[[#This Row],[sales]]&gt;4000,"High Category",IF(DmartSalesData[[#This Row],[sales]]&gt;2000,"Medium Category","Low Category"))</f>
        <v>Low Category</v>
      </c>
      <c r="G7664" s="2">
        <v>0.08</v>
      </c>
      <c r="H7664" s="24">
        <f t="shared" si="238"/>
        <v>123.93040000000001</v>
      </c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63" t="str">
        <f>IF(AND(DmartSalesData[[#This Row],[sales]]&gt;3000,DmartSalesData[[#This Row],[profit]]&gt;500),"Good","Not Good")</f>
        <v>Not Good</v>
      </c>
      <c r="R7664" s="73">
        <f>YEAR(DmartSalesData[[#This Row],[order_date]])</f>
        <v>2023</v>
      </c>
      <c r="S7664" s="73"/>
    </row>
    <row r="7665" spans="1:19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 t="str">
        <f>IF(DmartSalesData[[#This Row],[sales]]&gt;4000,"High Category",IF(DmartSalesData[[#This Row],[sales]]&gt;2000,"Medium Category","Low Category"))</f>
        <v>Low Category</v>
      </c>
      <c r="G7665" s="2">
        <v>0.32</v>
      </c>
      <c r="H7665" s="24">
        <f t="shared" si="238"/>
        <v>399.14240000000001</v>
      </c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63" t="str">
        <f>IF(AND(DmartSalesData[[#This Row],[sales]]&gt;3000,DmartSalesData[[#This Row],[profit]]&gt;500),"Good","Not Good")</f>
        <v>Not Good</v>
      </c>
      <c r="R7665" s="73">
        <f>YEAR(DmartSalesData[[#This Row],[order_date]])</f>
        <v>2024</v>
      </c>
      <c r="S7665" s="73"/>
    </row>
    <row r="7666" spans="1:19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 t="str">
        <f>IF(DmartSalesData[[#This Row],[sales]]&gt;4000,"High Category",IF(DmartSalesData[[#This Row],[sales]]&gt;2000,"Medium Category","Low Category"))</f>
        <v>Low Category</v>
      </c>
      <c r="G7666" s="2">
        <v>0.41</v>
      </c>
      <c r="H7666" s="24">
        <f t="shared" si="238"/>
        <v>597.25109999999995</v>
      </c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63" t="str">
        <f>IF(AND(DmartSalesData[[#This Row],[sales]]&gt;3000,DmartSalesData[[#This Row],[profit]]&gt;500),"Good","Not Good")</f>
        <v>Not Good</v>
      </c>
      <c r="R7666" s="73">
        <f>YEAR(DmartSalesData[[#This Row],[order_date]])</f>
        <v>2024</v>
      </c>
      <c r="S7666" s="73"/>
    </row>
    <row r="7667" spans="1:19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 t="str">
        <f>IF(DmartSalesData[[#This Row],[sales]]&gt;4000,"High Category",IF(DmartSalesData[[#This Row],[sales]]&gt;2000,"Medium Category","Low Category"))</f>
        <v>Low Category</v>
      </c>
      <c r="G7667" s="2">
        <v>0.33</v>
      </c>
      <c r="H7667" s="24">
        <f t="shared" si="238"/>
        <v>341.39159999999998</v>
      </c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63" t="str">
        <f>IF(AND(DmartSalesData[[#This Row],[sales]]&gt;3000,DmartSalesData[[#This Row],[profit]]&gt;500),"Good","Not Good")</f>
        <v>Not Good</v>
      </c>
      <c r="R7667" s="73">
        <f>YEAR(DmartSalesData[[#This Row],[order_date]])</f>
        <v>2023</v>
      </c>
      <c r="S7667" s="73"/>
    </row>
    <row r="7668" spans="1:19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 t="str">
        <f>IF(DmartSalesData[[#This Row],[sales]]&gt;4000,"High Category",IF(DmartSalesData[[#This Row],[sales]]&gt;2000,"Medium Category","Low Category"))</f>
        <v>Medium Category</v>
      </c>
      <c r="G7668" s="2">
        <v>0.05</v>
      </c>
      <c r="H7668" s="24">
        <f t="shared" si="238"/>
        <v>156.3895</v>
      </c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63" t="str">
        <f>IF(AND(DmartSalesData[[#This Row],[sales]]&gt;3000,DmartSalesData[[#This Row],[profit]]&gt;500),"Good","Not Good")</f>
        <v>Good</v>
      </c>
      <c r="R7668" s="73">
        <f>YEAR(DmartSalesData[[#This Row],[order_date]])</f>
        <v>2024</v>
      </c>
      <c r="S7668" s="73"/>
    </row>
    <row r="7669" spans="1:19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 t="str">
        <f>IF(DmartSalesData[[#This Row],[sales]]&gt;4000,"High Category",IF(DmartSalesData[[#This Row],[sales]]&gt;2000,"Medium Category","Low Category"))</f>
        <v>Medium Category</v>
      </c>
      <c r="G7669" s="2">
        <v>0.45</v>
      </c>
      <c r="H7669" s="24">
        <f t="shared" si="238"/>
        <v>1506.1949999999999</v>
      </c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63" t="str">
        <f>IF(AND(DmartSalesData[[#This Row],[sales]]&gt;3000,DmartSalesData[[#This Row],[profit]]&gt;500),"Good","Not Good")</f>
        <v>Not Good</v>
      </c>
      <c r="R7669" s="73">
        <f>YEAR(DmartSalesData[[#This Row],[order_date]])</f>
        <v>2023</v>
      </c>
      <c r="S7669" s="73"/>
    </row>
    <row r="7670" spans="1:19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 t="str">
        <f>IF(DmartSalesData[[#This Row],[sales]]&gt;4000,"High Category",IF(DmartSalesData[[#This Row],[sales]]&gt;2000,"Medium Category","Low Category"))</f>
        <v>Low Category</v>
      </c>
      <c r="G7670" s="2">
        <v>0.46</v>
      </c>
      <c r="H7670" s="24">
        <f t="shared" si="238"/>
        <v>380.64080000000001</v>
      </c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63" t="str">
        <f>IF(AND(DmartSalesData[[#This Row],[sales]]&gt;3000,DmartSalesData[[#This Row],[profit]]&gt;500),"Good","Not Good")</f>
        <v>Not Good</v>
      </c>
      <c r="R7670" s="73">
        <f>YEAR(DmartSalesData[[#This Row],[order_date]])</f>
        <v>2024</v>
      </c>
      <c r="S7670" s="73"/>
    </row>
    <row r="7671" spans="1:19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 t="str">
        <f>IF(DmartSalesData[[#This Row],[sales]]&gt;4000,"High Category",IF(DmartSalesData[[#This Row],[sales]]&gt;2000,"Medium Category","Low Category"))</f>
        <v>Medium Category</v>
      </c>
      <c r="G7671" s="2">
        <v>0.14000000000000001</v>
      </c>
      <c r="H7671" s="24">
        <f t="shared" si="238"/>
        <v>522.42680000000007</v>
      </c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63" t="str">
        <f>IF(AND(DmartSalesData[[#This Row],[sales]]&gt;3000,DmartSalesData[[#This Row],[profit]]&gt;500),"Good","Not Good")</f>
        <v>Not Good</v>
      </c>
      <c r="R7671" s="73">
        <f>YEAR(DmartSalesData[[#This Row],[order_date]])</f>
        <v>2024</v>
      </c>
      <c r="S7671" s="73"/>
    </row>
    <row r="7672" spans="1:19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 t="str">
        <f>IF(DmartSalesData[[#This Row],[sales]]&gt;4000,"High Category",IF(DmartSalesData[[#This Row],[sales]]&gt;2000,"Medium Category","Low Category"))</f>
        <v>Low Category</v>
      </c>
      <c r="G7672" s="2">
        <v>0.28000000000000003</v>
      </c>
      <c r="H7672" s="24">
        <f t="shared" si="238"/>
        <v>371.06160000000006</v>
      </c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63" t="str">
        <f>IF(AND(DmartSalesData[[#This Row],[sales]]&gt;3000,DmartSalesData[[#This Row],[profit]]&gt;500),"Good","Not Good")</f>
        <v>Not Good</v>
      </c>
      <c r="R7672" s="73">
        <f>YEAR(DmartSalesData[[#This Row],[order_date]])</f>
        <v>2024</v>
      </c>
      <c r="S7672" s="73"/>
    </row>
    <row r="7673" spans="1:19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 t="str">
        <f>IF(DmartSalesData[[#This Row],[sales]]&gt;4000,"High Category",IF(DmartSalesData[[#This Row],[sales]]&gt;2000,"Medium Category","Low Category"))</f>
        <v>Low Category</v>
      </c>
      <c r="G7673" s="2">
        <v>0.24</v>
      </c>
      <c r="H7673" s="24">
        <f t="shared" si="238"/>
        <v>356.71679999999998</v>
      </c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63" t="str">
        <f>IF(AND(DmartSalesData[[#This Row],[sales]]&gt;3000,DmartSalesData[[#This Row],[profit]]&gt;500),"Good","Not Good")</f>
        <v>Not Good</v>
      </c>
      <c r="R7673" s="73">
        <f>YEAR(DmartSalesData[[#This Row],[order_date]])</f>
        <v>2023</v>
      </c>
      <c r="S7673" s="73"/>
    </row>
    <row r="7674" spans="1:19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 t="str">
        <f>IF(DmartSalesData[[#This Row],[sales]]&gt;4000,"High Category",IF(DmartSalesData[[#This Row],[sales]]&gt;2000,"Medium Category","Low Category"))</f>
        <v>High Category</v>
      </c>
      <c r="G7674" s="2">
        <v>0.33</v>
      </c>
      <c r="H7674" s="24">
        <f t="shared" si="238"/>
        <v>1373.1828</v>
      </c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63" t="str">
        <f>IF(AND(DmartSalesData[[#This Row],[sales]]&gt;3000,DmartSalesData[[#This Row],[profit]]&gt;500),"Good","Not Good")</f>
        <v>Good</v>
      </c>
      <c r="R7674" s="73">
        <f>YEAR(DmartSalesData[[#This Row],[order_date]])</f>
        <v>2024</v>
      </c>
      <c r="S7674" s="73"/>
    </row>
    <row r="7675" spans="1:19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 t="str">
        <f>IF(DmartSalesData[[#This Row],[sales]]&gt;4000,"High Category",IF(DmartSalesData[[#This Row],[sales]]&gt;2000,"Medium Category","Low Category"))</f>
        <v>High Category</v>
      </c>
      <c r="G7675" s="2">
        <v>0.49</v>
      </c>
      <c r="H7675" s="24">
        <f t="shared" si="238"/>
        <v>2212.6979000000001</v>
      </c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63" t="str">
        <f>IF(AND(DmartSalesData[[#This Row],[sales]]&gt;3000,DmartSalesData[[#This Row],[profit]]&gt;500),"Good","Not Good")</f>
        <v>Good</v>
      </c>
      <c r="R7675" s="73">
        <f>YEAR(DmartSalesData[[#This Row],[order_date]])</f>
        <v>2023</v>
      </c>
      <c r="S7675" s="73"/>
    </row>
    <row r="7676" spans="1:19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 t="str">
        <f>IF(DmartSalesData[[#This Row],[sales]]&gt;4000,"High Category",IF(DmartSalesData[[#This Row],[sales]]&gt;2000,"Medium Category","Low Category"))</f>
        <v>High Category</v>
      </c>
      <c r="G7676" s="2">
        <v>0.49</v>
      </c>
      <c r="H7676" s="24">
        <f t="shared" si="238"/>
        <v>2029.2419000000002</v>
      </c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63" t="str">
        <f>IF(AND(DmartSalesData[[#This Row],[sales]]&gt;3000,DmartSalesData[[#This Row],[profit]]&gt;500),"Good","Not Good")</f>
        <v>Good</v>
      </c>
      <c r="R7676" s="73">
        <f>YEAR(DmartSalesData[[#This Row],[order_date]])</f>
        <v>2023</v>
      </c>
      <c r="S7676" s="73"/>
    </row>
    <row r="7677" spans="1:19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 t="str">
        <f>IF(DmartSalesData[[#This Row],[sales]]&gt;4000,"High Category",IF(DmartSalesData[[#This Row],[sales]]&gt;2000,"Medium Category","Low Category"))</f>
        <v>Low Category</v>
      </c>
      <c r="G7677" s="2">
        <v>0.25</v>
      </c>
      <c r="H7677" s="24">
        <f t="shared" si="238"/>
        <v>206.01</v>
      </c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63" t="str">
        <f>IF(AND(DmartSalesData[[#This Row],[sales]]&gt;3000,DmartSalesData[[#This Row],[profit]]&gt;500),"Good","Not Good")</f>
        <v>Not Good</v>
      </c>
      <c r="R7677" s="73">
        <f>YEAR(DmartSalesData[[#This Row],[order_date]])</f>
        <v>2024</v>
      </c>
      <c r="S7677" s="73"/>
    </row>
    <row r="7678" spans="1:19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 t="str">
        <f>IF(DmartSalesData[[#This Row],[sales]]&gt;4000,"High Category",IF(DmartSalesData[[#This Row],[sales]]&gt;2000,"Medium Category","Low Category"))</f>
        <v>High Category</v>
      </c>
      <c r="G7678" s="2">
        <v>0.05</v>
      </c>
      <c r="H7678" s="24">
        <f t="shared" si="238"/>
        <v>249.82050000000001</v>
      </c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63" t="str">
        <f>IF(AND(DmartSalesData[[#This Row],[sales]]&gt;3000,DmartSalesData[[#This Row],[profit]]&gt;500),"Good","Not Good")</f>
        <v>Not Good</v>
      </c>
      <c r="R7678" s="73">
        <f>YEAR(DmartSalesData[[#This Row],[order_date]])</f>
        <v>2024</v>
      </c>
      <c r="S7678" s="73"/>
    </row>
    <row r="7679" spans="1:19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 t="str">
        <f>IF(DmartSalesData[[#This Row],[sales]]&gt;4000,"High Category",IF(DmartSalesData[[#This Row],[sales]]&gt;2000,"Medium Category","Low Category"))</f>
        <v>Medium Category</v>
      </c>
      <c r="G7679" s="2">
        <v>0.17</v>
      </c>
      <c r="H7679" s="24">
        <f t="shared" si="238"/>
        <v>576.90520000000004</v>
      </c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63" t="str">
        <f>IF(AND(DmartSalesData[[#This Row],[sales]]&gt;3000,DmartSalesData[[#This Row],[profit]]&gt;500),"Good","Not Good")</f>
        <v>Good</v>
      </c>
      <c r="R7679" s="73">
        <f>YEAR(DmartSalesData[[#This Row],[order_date]])</f>
        <v>2024</v>
      </c>
      <c r="S7679" s="73"/>
    </row>
    <row r="7680" spans="1:19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 t="str">
        <f>IF(DmartSalesData[[#This Row],[sales]]&gt;4000,"High Category",IF(DmartSalesData[[#This Row],[sales]]&gt;2000,"Medium Category","Low Category"))</f>
        <v>Medium Category</v>
      </c>
      <c r="G7680" s="2">
        <v>0.21</v>
      </c>
      <c r="H7680" s="24">
        <f t="shared" si="238"/>
        <v>546.47879999999998</v>
      </c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63" t="str">
        <f>IF(AND(DmartSalesData[[#This Row],[sales]]&gt;3000,DmartSalesData[[#This Row],[profit]]&gt;500),"Good","Not Good")</f>
        <v>Not Good</v>
      </c>
      <c r="R7680" s="73">
        <f>YEAR(DmartSalesData[[#This Row],[order_date]])</f>
        <v>2024</v>
      </c>
      <c r="S7680" s="73"/>
    </row>
    <row r="7681" spans="1:19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 t="str">
        <f>IF(DmartSalesData[[#This Row],[sales]]&gt;4000,"High Category",IF(DmartSalesData[[#This Row],[sales]]&gt;2000,"Medium Category","Low Category"))</f>
        <v>High Category</v>
      </c>
      <c r="G7681" s="2">
        <v>0.27</v>
      </c>
      <c r="H7681" s="24">
        <f t="shared" si="238"/>
        <v>1290.2544000000003</v>
      </c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63" t="str">
        <f>IF(AND(DmartSalesData[[#This Row],[sales]]&gt;3000,DmartSalesData[[#This Row],[profit]]&gt;500),"Good","Not Good")</f>
        <v>Good</v>
      </c>
      <c r="R7681" s="73">
        <f>YEAR(DmartSalesData[[#This Row],[order_date]])</f>
        <v>2024</v>
      </c>
      <c r="S7681" s="73"/>
    </row>
    <row r="7682" spans="1:19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 t="str">
        <f>IF(DmartSalesData[[#This Row],[sales]]&gt;4000,"High Category",IF(DmartSalesData[[#This Row],[sales]]&gt;2000,"Medium Category","Low Category"))</f>
        <v>High Category</v>
      </c>
      <c r="G7682" s="2">
        <v>0.48</v>
      </c>
      <c r="H7682" s="24">
        <f t="shared" ref="H7682:H7745" si="240">E7682*G7682</f>
        <v>1970.4767999999999</v>
      </c>
      <c r="I7682" s="2">
        <f t="shared" ref="I7682:I7745" si="241">E7682-H7682</f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63" t="str">
        <f>IF(AND(DmartSalesData[[#This Row],[sales]]&gt;3000,DmartSalesData[[#This Row],[profit]]&gt;500),"Good","Not Good")</f>
        <v>Good</v>
      </c>
      <c r="R7682" s="73">
        <f>YEAR(DmartSalesData[[#This Row],[order_date]])</f>
        <v>2023</v>
      </c>
      <c r="S7682" s="73"/>
    </row>
    <row r="7683" spans="1:19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 t="str">
        <f>IF(DmartSalesData[[#This Row],[sales]]&gt;4000,"High Category",IF(DmartSalesData[[#This Row],[sales]]&gt;2000,"Medium Category","Low Category"))</f>
        <v>Medium Category</v>
      </c>
      <c r="G7683" s="2">
        <v>0.13</v>
      </c>
      <c r="H7683" s="24">
        <f t="shared" si="240"/>
        <v>453.64019999999999</v>
      </c>
      <c r="I7683" s="2">
        <f t="shared" si="241"/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63" t="str">
        <f>IF(AND(DmartSalesData[[#This Row],[sales]]&gt;3000,DmartSalesData[[#This Row],[profit]]&gt;500),"Good","Not Good")</f>
        <v>Good</v>
      </c>
      <c r="R7683" s="73">
        <f>YEAR(DmartSalesData[[#This Row],[order_date]])</f>
        <v>2024</v>
      </c>
      <c r="S7683" s="73"/>
    </row>
    <row r="7684" spans="1:19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 t="str">
        <f>IF(DmartSalesData[[#This Row],[sales]]&gt;4000,"High Category",IF(DmartSalesData[[#This Row],[sales]]&gt;2000,"Medium Category","Low Category"))</f>
        <v>High Category</v>
      </c>
      <c r="G7684" s="2">
        <v>0.27</v>
      </c>
      <c r="H7684" s="24">
        <f t="shared" si="240"/>
        <v>1136.2004999999999</v>
      </c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63" t="str">
        <f>IF(AND(DmartSalesData[[#This Row],[sales]]&gt;3000,DmartSalesData[[#This Row],[profit]]&gt;500),"Good","Not Good")</f>
        <v>Not Good</v>
      </c>
      <c r="R7684" s="73">
        <f>YEAR(DmartSalesData[[#This Row],[order_date]])</f>
        <v>2023</v>
      </c>
      <c r="S7684" s="73"/>
    </row>
    <row r="7685" spans="1:19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 t="str">
        <f>IF(DmartSalesData[[#This Row],[sales]]&gt;4000,"High Category",IF(DmartSalesData[[#This Row],[sales]]&gt;2000,"Medium Category","Low Category"))</f>
        <v>Low Category</v>
      </c>
      <c r="G7685" s="2">
        <v>0.15</v>
      </c>
      <c r="H7685" s="24">
        <f t="shared" si="240"/>
        <v>298.31849999999997</v>
      </c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63" t="str">
        <f>IF(AND(DmartSalesData[[#This Row],[sales]]&gt;3000,DmartSalesData[[#This Row],[profit]]&gt;500),"Good","Not Good")</f>
        <v>Not Good</v>
      </c>
      <c r="R7685" s="73">
        <f>YEAR(DmartSalesData[[#This Row],[order_date]])</f>
        <v>2024</v>
      </c>
      <c r="S7685" s="73"/>
    </row>
    <row r="7686" spans="1:19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 t="str">
        <f>IF(DmartSalesData[[#This Row],[sales]]&gt;4000,"High Category",IF(DmartSalesData[[#This Row],[sales]]&gt;2000,"Medium Category","Low Category"))</f>
        <v>Medium Category</v>
      </c>
      <c r="G7686" s="2">
        <v>0.46</v>
      </c>
      <c r="H7686" s="24">
        <f t="shared" si="240"/>
        <v>1588.7250000000001</v>
      </c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63" t="str">
        <f>IF(AND(DmartSalesData[[#This Row],[sales]]&gt;3000,DmartSalesData[[#This Row],[profit]]&gt;500),"Good","Not Good")</f>
        <v>Good</v>
      </c>
      <c r="R7686" s="73">
        <f>YEAR(DmartSalesData[[#This Row],[order_date]])</f>
        <v>2024</v>
      </c>
      <c r="S7686" s="73"/>
    </row>
    <row r="7687" spans="1:19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 t="str">
        <f>IF(DmartSalesData[[#This Row],[sales]]&gt;4000,"High Category",IF(DmartSalesData[[#This Row],[sales]]&gt;2000,"Medium Category","Low Category"))</f>
        <v>Low Category</v>
      </c>
      <c r="G7687" s="2">
        <v>0.49</v>
      </c>
      <c r="H7687" s="24">
        <f t="shared" si="240"/>
        <v>506.58159999999992</v>
      </c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63" t="str">
        <f>IF(AND(DmartSalesData[[#This Row],[sales]]&gt;3000,DmartSalesData[[#This Row],[profit]]&gt;500),"Good","Not Good")</f>
        <v>Not Good</v>
      </c>
      <c r="R7687" s="73">
        <f>YEAR(DmartSalesData[[#This Row],[order_date]])</f>
        <v>2023</v>
      </c>
      <c r="S7687" s="73"/>
    </row>
    <row r="7688" spans="1:19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 t="str">
        <f>IF(DmartSalesData[[#This Row],[sales]]&gt;4000,"High Category",IF(DmartSalesData[[#This Row],[sales]]&gt;2000,"Medium Category","Low Category"))</f>
        <v>High Category</v>
      </c>
      <c r="G7688" s="2">
        <v>0.44</v>
      </c>
      <c r="H7688" s="24">
        <f t="shared" si="240"/>
        <v>2174.1280000000002</v>
      </c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63" t="str">
        <f>IF(AND(DmartSalesData[[#This Row],[sales]]&gt;3000,DmartSalesData[[#This Row],[profit]]&gt;500),"Good","Not Good")</f>
        <v>Good</v>
      </c>
      <c r="R7688" s="73">
        <f>YEAR(DmartSalesData[[#This Row],[order_date]])</f>
        <v>2024</v>
      </c>
      <c r="S7688" s="73"/>
    </row>
    <row r="7689" spans="1:19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 t="str">
        <f>IF(DmartSalesData[[#This Row],[sales]]&gt;4000,"High Category",IF(DmartSalesData[[#This Row],[sales]]&gt;2000,"Medium Category","Low Category"))</f>
        <v>Medium Category</v>
      </c>
      <c r="G7689" s="2">
        <v>0.17</v>
      </c>
      <c r="H7689" s="24">
        <f t="shared" si="240"/>
        <v>507.62170000000009</v>
      </c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63" t="str">
        <f>IF(AND(DmartSalesData[[#This Row],[sales]]&gt;3000,DmartSalesData[[#This Row],[profit]]&gt;500),"Good","Not Good")</f>
        <v>Not Good</v>
      </c>
      <c r="R7689" s="73">
        <f>YEAR(DmartSalesData[[#This Row],[order_date]])</f>
        <v>2023</v>
      </c>
      <c r="S7689" s="73"/>
    </row>
    <row r="7690" spans="1:19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 t="str">
        <f>IF(DmartSalesData[[#This Row],[sales]]&gt;4000,"High Category",IF(DmartSalesData[[#This Row],[sales]]&gt;2000,"Medium Category","Low Category"))</f>
        <v>High Category</v>
      </c>
      <c r="G7690" s="2">
        <v>0.14000000000000001</v>
      </c>
      <c r="H7690" s="24">
        <f t="shared" si="240"/>
        <v>572.56640000000004</v>
      </c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63" t="str">
        <f>IF(AND(DmartSalesData[[#This Row],[sales]]&gt;3000,DmartSalesData[[#This Row],[profit]]&gt;500),"Good","Not Good")</f>
        <v>Good</v>
      </c>
      <c r="R7690" s="73">
        <f>YEAR(DmartSalesData[[#This Row],[order_date]])</f>
        <v>2024</v>
      </c>
      <c r="S7690" s="73"/>
    </row>
    <row r="7691" spans="1:19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 t="str">
        <f>IF(DmartSalesData[[#This Row],[sales]]&gt;4000,"High Category",IF(DmartSalesData[[#This Row],[sales]]&gt;2000,"Medium Category","Low Category"))</f>
        <v>Medium Category</v>
      </c>
      <c r="G7691" s="2">
        <v>0.22</v>
      </c>
      <c r="H7691" s="24">
        <f t="shared" si="240"/>
        <v>461.11339999999996</v>
      </c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63" t="str">
        <f>IF(AND(DmartSalesData[[#This Row],[sales]]&gt;3000,DmartSalesData[[#This Row],[profit]]&gt;500),"Good","Not Good")</f>
        <v>Not Good</v>
      </c>
      <c r="R7691" s="73">
        <f>YEAR(DmartSalesData[[#This Row],[order_date]])</f>
        <v>2023</v>
      </c>
      <c r="S7691" s="73"/>
    </row>
    <row r="7692" spans="1:19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 t="str">
        <f>IF(DmartSalesData[[#This Row],[sales]]&gt;4000,"High Category",IF(DmartSalesData[[#This Row],[sales]]&gt;2000,"Medium Category","Low Category"))</f>
        <v>Medium Category</v>
      </c>
      <c r="G7692" s="2">
        <v>0.37</v>
      </c>
      <c r="H7692" s="24">
        <f t="shared" si="240"/>
        <v>1412.3233</v>
      </c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63" t="str">
        <f>IF(AND(DmartSalesData[[#This Row],[sales]]&gt;3000,DmartSalesData[[#This Row],[profit]]&gt;500),"Good","Not Good")</f>
        <v>Good</v>
      </c>
      <c r="R7692" s="73">
        <f>YEAR(DmartSalesData[[#This Row],[order_date]])</f>
        <v>2024</v>
      </c>
      <c r="S7692" s="73"/>
    </row>
    <row r="7693" spans="1:19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 t="str">
        <f>IF(DmartSalesData[[#This Row],[sales]]&gt;4000,"High Category",IF(DmartSalesData[[#This Row],[sales]]&gt;2000,"Medium Category","Low Category"))</f>
        <v>Low Category</v>
      </c>
      <c r="G7693" s="2">
        <v>0</v>
      </c>
      <c r="H7693" s="24">
        <f t="shared" si="240"/>
        <v>0</v>
      </c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63" t="str">
        <f>IF(AND(DmartSalesData[[#This Row],[sales]]&gt;3000,DmartSalesData[[#This Row],[profit]]&gt;500),"Good","Not Good")</f>
        <v>Not Good</v>
      </c>
      <c r="R7693" s="73">
        <f>YEAR(DmartSalesData[[#This Row],[order_date]])</f>
        <v>2023</v>
      </c>
      <c r="S7693" s="73"/>
    </row>
    <row r="7694" spans="1:19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 t="str">
        <f>IF(DmartSalesData[[#This Row],[sales]]&gt;4000,"High Category",IF(DmartSalesData[[#This Row],[sales]]&gt;2000,"Medium Category","Low Category"))</f>
        <v>Medium Category</v>
      </c>
      <c r="G7694" s="2">
        <v>0.5</v>
      </c>
      <c r="H7694" s="24">
        <f t="shared" si="240"/>
        <v>1495.51</v>
      </c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63" t="str">
        <f>IF(AND(DmartSalesData[[#This Row],[sales]]&gt;3000,DmartSalesData[[#This Row],[profit]]&gt;500),"Good","Not Good")</f>
        <v>Not Good</v>
      </c>
      <c r="R7694" s="73">
        <f>YEAR(DmartSalesData[[#This Row],[order_date]])</f>
        <v>2024</v>
      </c>
      <c r="S7694" s="73"/>
    </row>
    <row r="7695" spans="1:19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 t="str">
        <f>IF(DmartSalesData[[#This Row],[sales]]&gt;4000,"High Category",IF(DmartSalesData[[#This Row],[sales]]&gt;2000,"Medium Category","Low Category"))</f>
        <v>Medium Category</v>
      </c>
      <c r="G7695" s="2">
        <v>0.44</v>
      </c>
      <c r="H7695" s="24">
        <f t="shared" si="240"/>
        <v>1721.6584</v>
      </c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63" t="str">
        <f>IF(AND(DmartSalesData[[#This Row],[sales]]&gt;3000,DmartSalesData[[#This Row],[profit]]&gt;500),"Good","Not Good")</f>
        <v>Not Good</v>
      </c>
      <c r="R7695" s="73">
        <f>YEAR(DmartSalesData[[#This Row],[order_date]])</f>
        <v>2023</v>
      </c>
      <c r="S7695" s="73"/>
    </row>
    <row r="7696" spans="1:19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 t="str">
        <f>IF(DmartSalesData[[#This Row],[sales]]&gt;4000,"High Category",IF(DmartSalesData[[#This Row],[sales]]&gt;2000,"Medium Category","Low Category"))</f>
        <v>Low Category</v>
      </c>
      <c r="G7696" s="2">
        <v>0.01</v>
      </c>
      <c r="H7696" s="24">
        <f t="shared" si="240"/>
        <v>6.7072000000000003</v>
      </c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63" t="str">
        <f>IF(AND(DmartSalesData[[#This Row],[sales]]&gt;3000,DmartSalesData[[#This Row],[profit]]&gt;500),"Good","Not Good")</f>
        <v>Not Good</v>
      </c>
      <c r="R7696" s="73">
        <f>YEAR(DmartSalesData[[#This Row],[order_date]])</f>
        <v>2023</v>
      </c>
      <c r="S7696" s="73"/>
    </row>
    <row r="7697" spans="1:19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 t="str">
        <f>IF(DmartSalesData[[#This Row],[sales]]&gt;4000,"High Category",IF(DmartSalesData[[#This Row],[sales]]&gt;2000,"Medium Category","Low Category"))</f>
        <v>Low Category</v>
      </c>
      <c r="G7697" s="2">
        <v>0.19</v>
      </c>
      <c r="H7697" s="24">
        <f t="shared" si="240"/>
        <v>351.16750000000002</v>
      </c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63" t="str">
        <f>IF(AND(DmartSalesData[[#This Row],[sales]]&gt;3000,DmartSalesData[[#This Row],[profit]]&gt;500),"Good","Not Good")</f>
        <v>Not Good</v>
      </c>
      <c r="R7697" s="73">
        <f>YEAR(DmartSalesData[[#This Row],[order_date]])</f>
        <v>2023</v>
      </c>
      <c r="S7697" s="73"/>
    </row>
    <row r="7698" spans="1:19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 t="str">
        <f>IF(DmartSalesData[[#This Row],[sales]]&gt;4000,"High Category",IF(DmartSalesData[[#This Row],[sales]]&gt;2000,"Medium Category","Low Category"))</f>
        <v>Medium Category</v>
      </c>
      <c r="G7698" s="2">
        <v>0.34</v>
      </c>
      <c r="H7698" s="24">
        <f t="shared" si="240"/>
        <v>941.86460000000011</v>
      </c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63" t="str">
        <f>IF(AND(DmartSalesData[[#This Row],[sales]]&gt;3000,DmartSalesData[[#This Row],[profit]]&gt;500),"Good","Not Good")</f>
        <v>Not Good</v>
      </c>
      <c r="R7698" s="73">
        <f>YEAR(DmartSalesData[[#This Row],[order_date]])</f>
        <v>2023</v>
      </c>
      <c r="S7698" s="73"/>
    </row>
    <row r="7699" spans="1:19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 t="str">
        <f>IF(DmartSalesData[[#This Row],[sales]]&gt;4000,"High Category",IF(DmartSalesData[[#This Row],[sales]]&gt;2000,"Medium Category","Low Category"))</f>
        <v>Low Category</v>
      </c>
      <c r="G7699" s="2">
        <v>0.12</v>
      </c>
      <c r="H7699" s="24">
        <f t="shared" si="240"/>
        <v>208.39079999999998</v>
      </c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63" t="str">
        <f>IF(AND(DmartSalesData[[#This Row],[sales]]&gt;3000,DmartSalesData[[#This Row],[profit]]&gt;500),"Good","Not Good")</f>
        <v>Not Good</v>
      </c>
      <c r="R7699" s="73">
        <f>YEAR(DmartSalesData[[#This Row],[order_date]])</f>
        <v>2024</v>
      </c>
      <c r="S7699" s="73"/>
    </row>
    <row r="7700" spans="1:19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 t="str">
        <f>IF(DmartSalesData[[#This Row],[sales]]&gt;4000,"High Category",IF(DmartSalesData[[#This Row],[sales]]&gt;2000,"Medium Category","Low Category"))</f>
        <v>Low Category</v>
      </c>
      <c r="G7700" s="2">
        <v>7.0000000000000007E-2</v>
      </c>
      <c r="H7700" s="24">
        <f t="shared" si="240"/>
        <v>113.04440000000001</v>
      </c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63" t="str">
        <f>IF(AND(DmartSalesData[[#This Row],[sales]]&gt;3000,DmartSalesData[[#This Row],[profit]]&gt;500),"Good","Not Good")</f>
        <v>Not Good</v>
      </c>
      <c r="R7700" s="73">
        <f>YEAR(DmartSalesData[[#This Row],[order_date]])</f>
        <v>2024</v>
      </c>
      <c r="S7700" s="73"/>
    </row>
    <row r="7701" spans="1:19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 t="str">
        <f>IF(DmartSalesData[[#This Row],[sales]]&gt;4000,"High Category",IF(DmartSalesData[[#This Row],[sales]]&gt;2000,"Medium Category","Low Category"))</f>
        <v>Low Category</v>
      </c>
      <c r="G7701" s="2">
        <v>0.31</v>
      </c>
      <c r="H7701" s="24">
        <f t="shared" si="240"/>
        <v>458.84650000000005</v>
      </c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63" t="str">
        <f>IF(AND(DmartSalesData[[#This Row],[sales]]&gt;3000,DmartSalesData[[#This Row],[profit]]&gt;500),"Good","Not Good")</f>
        <v>Not Good</v>
      </c>
      <c r="R7701" s="73">
        <f>YEAR(DmartSalesData[[#This Row],[order_date]])</f>
        <v>2024</v>
      </c>
      <c r="S7701" s="73"/>
    </row>
    <row r="7702" spans="1:19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 t="str">
        <f>IF(DmartSalesData[[#This Row],[sales]]&gt;4000,"High Category",IF(DmartSalesData[[#This Row],[sales]]&gt;2000,"Medium Category","Low Category"))</f>
        <v>Low Category</v>
      </c>
      <c r="G7702" s="2">
        <v>0.45</v>
      </c>
      <c r="H7702" s="24">
        <f t="shared" si="240"/>
        <v>547.28100000000006</v>
      </c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63" t="str">
        <f>IF(AND(DmartSalesData[[#This Row],[sales]]&gt;3000,DmartSalesData[[#This Row],[profit]]&gt;500),"Good","Not Good")</f>
        <v>Not Good</v>
      </c>
      <c r="R7702" s="73">
        <f>YEAR(DmartSalesData[[#This Row],[order_date]])</f>
        <v>2023</v>
      </c>
      <c r="S7702" s="73"/>
    </row>
    <row r="7703" spans="1:19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 t="str">
        <f>IF(DmartSalesData[[#This Row],[sales]]&gt;4000,"High Category",IF(DmartSalesData[[#This Row],[sales]]&gt;2000,"Medium Category","Low Category"))</f>
        <v>High Category</v>
      </c>
      <c r="G7703" s="2">
        <v>0.48</v>
      </c>
      <c r="H7703" s="24">
        <f t="shared" si="240"/>
        <v>2044.6224</v>
      </c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63" t="str">
        <f>IF(AND(DmartSalesData[[#This Row],[sales]]&gt;3000,DmartSalesData[[#This Row],[profit]]&gt;500),"Good","Not Good")</f>
        <v>Good</v>
      </c>
      <c r="R7703" s="73">
        <f>YEAR(DmartSalesData[[#This Row],[order_date]])</f>
        <v>2024</v>
      </c>
      <c r="S7703" s="73"/>
    </row>
    <row r="7704" spans="1:19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 t="str">
        <f>IF(DmartSalesData[[#This Row],[sales]]&gt;4000,"High Category",IF(DmartSalesData[[#This Row],[sales]]&gt;2000,"Medium Category","Low Category"))</f>
        <v>High Category</v>
      </c>
      <c r="G7704" s="2">
        <v>0.01</v>
      </c>
      <c r="H7704" s="24">
        <f t="shared" si="240"/>
        <v>46.260800000000003</v>
      </c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63" t="str">
        <f>IF(AND(DmartSalesData[[#This Row],[sales]]&gt;3000,DmartSalesData[[#This Row],[profit]]&gt;500),"Good","Not Good")</f>
        <v>Good</v>
      </c>
      <c r="R7704" s="73">
        <f>YEAR(DmartSalesData[[#This Row],[order_date]])</f>
        <v>2023</v>
      </c>
      <c r="S7704" s="73"/>
    </row>
    <row r="7705" spans="1:19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 t="str">
        <f>IF(DmartSalesData[[#This Row],[sales]]&gt;4000,"High Category",IF(DmartSalesData[[#This Row],[sales]]&gt;2000,"Medium Category","Low Category"))</f>
        <v>Medium Category</v>
      </c>
      <c r="G7705" s="2">
        <v>0.44</v>
      </c>
      <c r="H7705" s="24">
        <f t="shared" si="240"/>
        <v>1553.5652</v>
      </c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63" t="str">
        <f>IF(AND(DmartSalesData[[#This Row],[sales]]&gt;3000,DmartSalesData[[#This Row],[profit]]&gt;500),"Good","Not Good")</f>
        <v>Good</v>
      </c>
      <c r="R7705" s="73">
        <f>YEAR(DmartSalesData[[#This Row],[order_date]])</f>
        <v>2023</v>
      </c>
      <c r="S7705" s="73"/>
    </row>
    <row r="7706" spans="1:19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 t="str">
        <f>IF(DmartSalesData[[#This Row],[sales]]&gt;4000,"High Category",IF(DmartSalesData[[#This Row],[sales]]&gt;2000,"Medium Category","Low Category"))</f>
        <v>Low Category</v>
      </c>
      <c r="G7706" s="2">
        <v>0.28000000000000003</v>
      </c>
      <c r="H7706" s="24">
        <f t="shared" si="240"/>
        <v>69.160000000000011</v>
      </c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63" t="str">
        <f>IF(AND(DmartSalesData[[#This Row],[sales]]&gt;3000,DmartSalesData[[#This Row],[profit]]&gt;500),"Good","Not Good")</f>
        <v>Not Good</v>
      </c>
      <c r="R7706" s="73">
        <f>YEAR(DmartSalesData[[#This Row],[order_date]])</f>
        <v>2023</v>
      </c>
      <c r="S7706" s="73"/>
    </row>
    <row r="7707" spans="1:19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 t="str">
        <f>IF(DmartSalesData[[#This Row],[sales]]&gt;4000,"High Category",IF(DmartSalesData[[#This Row],[sales]]&gt;2000,"Medium Category","Low Category"))</f>
        <v>Medium Category</v>
      </c>
      <c r="G7707" s="2">
        <v>0.12</v>
      </c>
      <c r="H7707" s="24">
        <f t="shared" si="240"/>
        <v>474.3048</v>
      </c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63" t="str">
        <f>IF(AND(DmartSalesData[[#This Row],[sales]]&gt;3000,DmartSalesData[[#This Row],[profit]]&gt;500),"Good","Not Good")</f>
        <v>Good</v>
      </c>
      <c r="R7707" s="73">
        <f>YEAR(DmartSalesData[[#This Row],[order_date]])</f>
        <v>2023</v>
      </c>
      <c r="S7707" s="73"/>
    </row>
    <row r="7708" spans="1:19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 t="str">
        <f>IF(DmartSalesData[[#This Row],[sales]]&gt;4000,"High Category",IF(DmartSalesData[[#This Row],[sales]]&gt;2000,"Medium Category","Low Category"))</f>
        <v>Medium Category</v>
      </c>
      <c r="G7708" s="2">
        <v>0.31</v>
      </c>
      <c r="H7708" s="24">
        <f t="shared" si="240"/>
        <v>839.01810000000012</v>
      </c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63" t="str">
        <f>IF(AND(DmartSalesData[[#This Row],[sales]]&gt;3000,DmartSalesData[[#This Row],[profit]]&gt;500),"Good","Not Good")</f>
        <v>Not Good</v>
      </c>
      <c r="R7708" s="73">
        <f>YEAR(DmartSalesData[[#This Row],[order_date]])</f>
        <v>2023</v>
      </c>
      <c r="S7708" s="73"/>
    </row>
    <row r="7709" spans="1:19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 t="str">
        <f>IF(DmartSalesData[[#This Row],[sales]]&gt;4000,"High Category",IF(DmartSalesData[[#This Row],[sales]]&gt;2000,"Medium Category","Low Category"))</f>
        <v>Medium Category</v>
      </c>
      <c r="G7709" s="2">
        <v>0.5</v>
      </c>
      <c r="H7709" s="24">
        <f t="shared" si="240"/>
        <v>1907.37</v>
      </c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63" t="str">
        <f>IF(AND(DmartSalesData[[#This Row],[sales]]&gt;3000,DmartSalesData[[#This Row],[profit]]&gt;500),"Good","Not Good")</f>
        <v>Good</v>
      </c>
      <c r="R7709" s="73">
        <f>YEAR(DmartSalesData[[#This Row],[order_date]])</f>
        <v>2024</v>
      </c>
      <c r="S7709" s="73"/>
    </row>
    <row r="7710" spans="1:19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 t="str">
        <f>IF(DmartSalesData[[#This Row],[sales]]&gt;4000,"High Category",IF(DmartSalesData[[#This Row],[sales]]&gt;2000,"Medium Category","Low Category"))</f>
        <v>Medium Category</v>
      </c>
      <c r="G7710" s="2">
        <v>0.14000000000000001</v>
      </c>
      <c r="H7710" s="24">
        <f t="shared" si="240"/>
        <v>314.01440000000002</v>
      </c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63" t="str">
        <f>IF(AND(DmartSalesData[[#This Row],[sales]]&gt;3000,DmartSalesData[[#This Row],[profit]]&gt;500),"Good","Not Good")</f>
        <v>Not Good</v>
      </c>
      <c r="R7710" s="73">
        <f>YEAR(DmartSalesData[[#This Row],[order_date]])</f>
        <v>2023</v>
      </c>
      <c r="S7710" s="73"/>
    </row>
    <row r="7711" spans="1:19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 t="str">
        <f>IF(DmartSalesData[[#This Row],[sales]]&gt;4000,"High Category",IF(DmartSalesData[[#This Row],[sales]]&gt;2000,"Medium Category","Low Category"))</f>
        <v>Low Category</v>
      </c>
      <c r="G7711" s="2">
        <v>0.14000000000000001</v>
      </c>
      <c r="H7711" s="24">
        <f t="shared" si="240"/>
        <v>42.319200000000002</v>
      </c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63" t="str">
        <f>IF(AND(DmartSalesData[[#This Row],[sales]]&gt;3000,DmartSalesData[[#This Row],[profit]]&gt;500),"Good","Not Good")</f>
        <v>Not Good</v>
      </c>
      <c r="R7711" s="73">
        <f>YEAR(DmartSalesData[[#This Row],[order_date]])</f>
        <v>2023</v>
      </c>
      <c r="S7711" s="73"/>
    </row>
    <row r="7712" spans="1:19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 t="str">
        <f>IF(DmartSalesData[[#This Row],[sales]]&gt;4000,"High Category",IF(DmartSalesData[[#This Row],[sales]]&gt;2000,"Medium Category","Low Category"))</f>
        <v>Medium Category</v>
      </c>
      <c r="G7712" s="2">
        <v>0.35</v>
      </c>
      <c r="H7712" s="24">
        <f t="shared" si="240"/>
        <v>1204.1924999999999</v>
      </c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63" t="str">
        <f>IF(AND(DmartSalesData[[#This Row],[sales]]&gt;3000,DmartSalesData[[#This Row],[profit]]&gt;500),"Good","Not Good")</f>
        <v>Not Good</v>
      </c>
      <c r="R7712" s="73">
        <f>YEAR(DmartSalesData[[#This Row],[order_date]])</f>
        <v>2023</v>
      </c>
      <c r="S7712" s="73"/>
    </row>
    <row r="7713" spans="1:19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 t="str">
        <f>IF(DmartSalesData[[#This Row],[sales]]&gt;4000,"High Category",IF(DmartSalesData[[#This Row],[sales]]&gt;2000,"Medium Category","Low Category"))</f>
        <v>Medium Category</v>
      </c>
      <c r="G7713" s="2">
        <v>0.02</v>
      </c>
      <c r="H7713" s="24">
        <f t="shared" si="240"/>
        <v>45.5246</v>
      </c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63" t="str">
        <f>IF(AND(DmartSalesData[[#This Row],[sales]]&gt;3000,DmartSalesData[[#This Row],[profit]]&gt;500),"Good","Not Good")</f>
        <v>Not Good</v>
      </c>
      <c r="R7713" s="73">
        <f>YEAR(DmartSalesData[[#This Row],[order_date]])</f>
        <v>2023</v>
      </c>
      <c r="S7713" s="73"/>
    </row>
    <row r="7714" spans="1:19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 t="str">
        <f>IF(DmartSalesData[[#This Row],[sales]]&gt;4000,"High Category",IF(DmartSalesData[[#This Row],[sales]]&gt;2000,"Medium Category","Low Category"))</f>
        <v>High Category</v>
      </c>
      <c r="G7714" s="2">
        <v>0.41</v>
      </c>
      <c r="H7714" s="24">
        <f t="shared" si="240"/>
        <v>1796.9521</v>
      </c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63" t="str">
        <f>IF(AND(DmartSalesData[[#This Row],[sales]]&gt;3000,DmartSalesData[[#This Row],[profit]]&gt;500),"Good","Not Good")</f>
        <v>Good</v>
      </c>
      <c r="R7714" s="73">
        <f>YEAR(DmartSalesData[[#This Row],[order_date]])</f>
        <v>2024</v>
      </c>
      <c r="S7714" s="73"/>
    </row>
    <row r="7715" spans="1:19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 t="str">
        <f>IF(DmartSalesData[[#This Row],[sales]]&gt;4000,"High Category",IF(DmartSalesData[[#This Row],[sales]]&gt;2000,"Medium Category","Low Category"))</f>
        <v>Medium Category</v>
      </c>
      <c r="G7715" s="2">
        <v>0.33</v>
      </c>
      <c r="H7715" s="24">
        <f t="shared" si="240"/>
        <v>1226.5704000000001</v>
      </c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63" t="str">
        <f>IF(AND(DmartSalesData[[#This Row],[sales]]&gt;3000,DmartSalesData[[#This Row],[profit]]&gt;500),"Good","Not Good")</f>
        <v>Good</v>
      </c>
      <c r="R7715" s="73">
        <f>YEAR(DmartSalesData[[#This Row],[order_date]])</f>
        <v>2023</v>
      </c>
      <c r="S7715" s="73"/>
    </row>
    <row r="7716" spans="1:19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 t="str">
        <f>IF(DmartSalesData[[#This Row],[sales]]&gt;4000,"High Category",IF(DmartSalesData[[#This Row],[sales]]&gt;2000,"Medium Category","Low Category"))</f>
        <v>Low Category</v>
      </c>
      <c r="G7716" s="2">
        <v>0.42</v>
      </c>
      <c r="H7716" s="24">
        <f t="shared" si="240"/>
        <v>781.97699999999998</v>
      </c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63" t="str">
        <f>IF(AND(DmartSalesData[[#This Row],[sales]]&gt;3000,DmartSalesData[[#This Row],[profit]]&gt;500),"Good","Not Good")</f>
        <v>Not Good</v>
      </c>
      <c r="R7716" s="73">
        <f>YEAR(DmartSalesData[[#This Row],[order_date]])</f>
        <v>2023</v>
      </c>
      <c r="S7716" s="73"/>
    </row>
    <row r="7717" spans="1:19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 t="str">
        <f>IF(DmartSalesData[[#This Row],[sales]]&gt;4000,"High Category",IF(DmartSalesData[[#This Row],[sales]]&gt;2000,"Medium Category","Low Category"))</f>
        <v>Medium Category</v>
      </c>
      <c r="G7717" s="2">
        <v>0.12</v>
      </c>
      <c r="H7717" s="24">
        <f t="shared" si="240"/>
        <v>437.76</v>
      </c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63" t="str">
        <f>IF(AND(DmartSalesData[[#This Row],[sales]]&gt;3000,DmartSalesData[[#This Row],[profit]]&gt;500),"Good","Not Good")</f>
        <v>Not Good</v>
      </c>
      <c r="R7717" s="73">
        <f>YEAR(DmartSalesData[[#This Row],[order_date]])</f>
        <v>2023</v>
      </c>
      <c r="S7717" s="73"/>
    </row>
    <row r="7718" spans="1:19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 t="str">
        <f>IF(DmartSalesData[[#This Row],[sales]]&gt;4000,"High Category",IF(DmartSalesData[[#This Row],[sales]]&gt;2000,"Medium Category","Low Category"))</f>
        <v>Medium Category</v>
      </c>
      <c r="G7718" s="2">
        <v>0.42</v>
      </c>
      <c r="H7718" s="24">
        <f t="shared" si="240"/>
        <v>1061.1384</v>
      </c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63" t="str">
        <f>IF(AND(DmartSalesData[[#This Row],[sales]]&gt;3000,DmartSalesData[[#This Row],[profit]]&gt;500),"Good","Not Good")</f>
        <v>Not Good</v>
      </c>
      <c r="R7718" s="73">
        <f>YEAR(DmartSalesData[[#This Row],[order_date]])</f>
        <v>2024</v>
      </c>
      <c r="S7718" s="73"/>
    </row>
    <row r="7719" spans="1:19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 t="str">
        <f>IF(DmartSalesData[[#This Row],[sales]]&gt;4000,"High Category",IF(DmartSalesData[[#This Row],[sales]]&gt;2000,"Medium Category","Low Category"))</f>
        <v>Low Category</v>
      </c>
      <c r="G7719" s="2">
        <v>0.22</v>
      </c>
      <c r="H7719" s="24">
        <f t="shared" si="240"/>
        <v>237.0016</v>
      </c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63" t="str">
        <f>IF(AND(DmartSalesData[[#This Row],[sales]]&gt;3000,DmartSalesData[[#This Row],[profit]]&gt;500),"Good","Not Good")</f>
        <v>Not Good</v>
      </c>
      <c r="R7719" s="73">
        <f>YEAR(DmartSalesData[[#This Row],[order_date]])</f>
        <v>2024</v>
      </c>
      <c r="S7719" s="73"/>
    </row>
    <row r="7720" spans="1:19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 t="str">
        <f>IF(DmartSalesData[[#This Row],[sales]]&gt;4000,"High Category",IF(DmartSalesData[[#This Row],[sales]]&gt;2000,"Medium Category","Low Category"))</f>
        <v>Medium Category</v>
      </c>
      <c r="G7720" s="2">
        <v>7.0000000000000007E-2</v>
      </c>
      <c r="H7720" s="24">
        <f t="shared" si="240"/>
        <v>151.02080000000001</v>
      </c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63" t="str">
        <f>IF(AND(DmartSalesData[[#This Row],[sales]]&gt;3000,DmartSalesData[[#This Row],[profit]]&gt;500),"Good","Not Good")</f>
        <v>Not Good</v>
      </c>
      <c r="R7720" s="73">
        <f>YEAR(DmartSalesData[[#This Row],[order_date]])</f>
        <v>2023</v>
      </c>
      <c r="S7720" s="73"/>
    </row>
    <row r="7721" spans="1:19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 t="str">
        <f>IF(DmartSalesData[[#This Row],[sales]]&gt;4000,"High Category",IF(DmartSalesData[[#This Row],[sales]]&gt;2000,"Medium Category","Low Category"))</f>
        <v>Low Category</v>
      </c>
      <c r="G7721" s="2">
        <v>0.45</v>
      </c>
      <c r="H7721" s="24">
        <f t="shared" si="240"/>
        <v>535.75199999999995</v>
      </c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63" t="str">
        <f>IF(AND(DmartSalesData[[#This Row],[sales]]&gt;3000,DmartSalesData[[#This Row],[profit]]&gt;500),"Good","Not Good")</f>
        <v>Not Good</v>
      </c>
      <c r="R7721" s="73">
        <f>YEAR(DmartSalesData[[#This Row],[order_date]])</f>
        <v>2023</v>
      </c>
      <c r="S7721" s="73"/>
    </row>
    <row r="7722" spans="1:19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 t="str">
        <f>IF(DmartSalesData[[#This Row],[sales]]&gt;4000,"High Category",IF(DmartSalesData[[#This Row],[sales]]&gt;2000,"Medium Category","Low Category"))</f>
        <v>Low Category</v>
      </c>
      <c r="G7722" s="2">
        <v>0.35</v>
      </c>
      <c r="H7722" s="24">
        <f t="shared" si="240"/>
        <v>43.532999999999994</v>
      </c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63" t="str">
        <f>IF(AND(DmartSalesData[[#This Row],[sales]]&gt;3000,DmartSalesData[[#This Row],[profit]]&gt;500),"Good","Not Good")</f>
        <v>Not Good</v>
      </c>
      <c r="R7722" s="73">
        <f>YEAR(DmartSalesData[[#This Row],[order_date]])</f>
        <v>2024</v>
      </c>
      <c r="S7722" s="73"/>
    </row>
    <row r="7723" spans="1:19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 t="str">
        <f>IF(DmartSalesData[[#This Row],[sales]]&gt;4000,"High Category",IF(DmartSalesData[[#This Row],[sales]]&gt;2000,"Medium Category","Low Category"))</f>
        <v>Low Category</v>
      </c>
      <c r="G7723" s="2">
        <v>0.08</v>
      </c>
      <c r="H7723" s="24">
        <f t="shared" si="240"/>
        <v>104.744</v>
      </c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63" t="str">
        <f>IF(AND(DmartSalesData[[#This Row],[sales]]&gt;3000,DmartSalesData[[#This Row],[profit]]&gt;500),"Good","Not Good")</f>
        <v>Not Good</v>
      </c>
      <c r="R7723" s="73">
        <f>YEAR(DmartSalesData[[#This Row],[order_date]])</f>
        <v>2023</v>
      </c>
      <c r="S7723" s="73"/>
    </row>
    <row r="7724" spans="1:19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 t="str">
        <f>IF(DmartSalesData[[#This Row],[sales]]&gt;4000,"High Category",IF(DmartSalesData[[#This Row],[sales]]&gt;2000,"Medium Category","Low Category"))</f>
        <v>Low Category</v>
      </c>
      <c r="G7724" s="2">
        <v>0.12</v>
      </c>
      <c r="H7724" s="24">
        <f t="shared" si="240"/>
        <v>135.19800000000001</v>
      </c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63" t="str">
        <f>IF(AND(DmartSalesData[[#This Row],[sales]]&gt;3000,DmartSalesData[[#This Row],[profit]]&gt;500),"Good","Not Good")</f>
        <v>Not Good</v>
      </c>
      <c r="R7724" s="73">
        <f>YEAR(DmartSalesData[[#This Row],[order_date]])</f>
        <v>2023</v>
      </c>
      <c r="S7724" s="73"/>
    </row>
    <row r="7725" spans="1:19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 t="str">
        <f>IF(DmartSalesData[[#This Row],[sales]]&gt;4000,"High Category",IF(DmartSalesData[[#This Row],[sales]]&gt;2000,"Medium Category","Low Category"))</f>
        <v>Low Category</v>
      </c>
      <c r="G7725" s="2">
        <v>0.13</v>
      </c>
      <c r="H7725" s="24">
        <f t="shared" si="240"/>
        <v>15.762500000000001</v>
      </c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63" t="str">
        <f>IF(AND(DmartSalesData[[#This Row],[sales]]&gt;3000,DmartSalesData[[#This Row],[profit]]&gt;500),"Good","Not Good")</f>
        <v>Not Good</v>
      </c>
      <c r="R7725" s="73">
        <f>YEAR(DmartSalesData[[#This Row],[order_date]])</f>
        <v>2024</v>
      </c>
      <c r="S7725" s="73"/>
    </row>
    <row r="7726" spans="1:19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 t="str">
        <f>IF(DmartSalesData[[#This Row],[sales]]&gt;4000,"High Category",IF(DmartSalesData[[#This Row],[sales]]&gt;2000,"Medium Category","Low Category"))</f>
        <v>Medium Category</v>
      </c>
      <c r="G7726" s="2">
        <v>0.48</v>
      </c>
      <c r="H7726" s="24">
        <f t="shared" si="240"/>
        <v>1891.7903999999999</v>
      </c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63" t="str">
        <f>IF(AND(DmartSalesData[[#This Row],[sales]]&gt;3000,DmartSalesData[[#This Row],[profit]]&gt;500),"Good","Not Good")</f>
        <v>Not Good</v>
      </c>
      <c r="R7726" s="73">
        <f>YEAR(DmartSalesData[[#This Row],[order_date]])</f>
        <v>2023</v>
      </c>
      <c r="S7726" s="73"/>
    </row>
    <row r="7727" spans="1:19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 t="str">
        <f>IF(DmartSalesData[[#This Row],[sales]]&gt;4000,"High Category",IF(DmartSalesData[[#This Row],[sales]]&gt;2000,"Medium Category","Low Category"))</f>
        <v>Low Category</v>
      </c>
      <c r="G7727" s="2">
        <v>0.44</v>
      </c>
      <c r="H7727" s="24">
        <f t="shared" si="240"/>
        <v>209.9812</v>
      </c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63" t="str">
        <f>IF(AND(DmartSalesData[[#This Row],[sales]]&gt;3000,DmartSalesData[[#This Row],[profit]]&gt;500),"Good","Not Good")</f>
        <v>Not Good</v>
      </c>
      <c r="R7727" s="73">
        <f>YEAR(DmartSalesData[[#This Row],[order_date]])</f>
        <v>2023</v>
      </c>
      <c r="S7727" s="73"/>
    </row>
    <row r="7728" spans="1:19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 t="str">
        <f>IF(DmartSalesData[[#This Row],[sales]]&gt;4000,"High Category",IF(DmartSalesData[[#This Row],[sales]]&gt;2000,"Medium Category","Low Category"))</f>
        <v>Medium Category</v>
      </c>
      <c r="G7728" s="2">
        <v>0.17</v>
      </c>
      <c r="H7728" s="24">
        <f t="shared" si="240"/>
        <v>391.06630000000001</v>
      </c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63" t="str">
        <f>IF(AND(DmartSalesData[[#This Row],[sales]]&gt;3000,DmartSalesData[[#This Row],[profit]]&gt;500),"Good","Not Good")</f>
        <v>Not Good</v>
      </c>
      <c r="R7728" s="73">
        <f>YEAR(DmartSalesData[[#This Row],[order_date]])</f>
        <v>2023</v>
      </c>
      <c r="S7728" s="73"/>
    </row>
    <row r="7729" spans="1:19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 t="str">
        <f>IF(DmartSalesData[[#This Row],[sales]]&gt;4000,"High Category",IF(DmartSalesData[[#This Row],[sales]]&gt;2000,"Medium Category","Low Category"))</f>
        <v>Medium Category</v>
      </c>
      <c r="G7729" s="2">
        <v>0.23</v>
      </c>
      <c r="H7729" s="24">
        <f t="shared" si="240"/>
        <v>493.95490000000007</v>
      </c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63" t="str">
        <f>IF(AND(DmartSalesData[[#This Row],[sales]]&gt;3000,DmartSalesData[[#This Row],[profit]]&gt;500),"Good","Not Good")</f>
        <v>Not Good</v>
      </c>
      <c r="R7729" s="73">
        <f>YEAR(DmartSalesData[[#This Row],[order_date]])</f>
        <v>2023</v>
      </c>
      <c r="S7729" s="73"/>
    </row>
    <row r="7730" spans="1:19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 t="str">
        <f>IF(DmartSalesData[[#This Row],[sales]]&gt;4000,"High Category",IF(DmartSalesData[[#This Row],[sales]]&gt;2000,"Medium Category","Low Category"))</f>
        <v>Low Category</v>
      </c>
      <c r="G7730" s="2">
        <v>0.14000000000000001</v>
      </c>
      <c r="H7730" s="24">
        <f t="shared" si="240"/>
        <v>138.446</v>
      </c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63" t="str">
        <f>IF(AND(DmartSalesData[[#This Row],[sales]]&gt;3000,DmartSalesData[[#This Row],[profit]]&gt;500),"Good","Not Good")</f>
        <v>Not Good</v>
      </c>
      <c r="R7730" s="73">
        <f>YEAR(DmartSalesData[[#This Row],[order_date]])</f>
        <v>2024</v>
      </c>
      <c r="S7730" s="73"/>
    </row>
    <row r="7731" spans="1:19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 t="str">
        <f>IF(DmartSalesData[[#This Row],[sales]]&gt;4000,"High Category",IF(DmartSalesData[[#This Row],[sales]]&gt;2000,"Medium Category","Low Category"))</f>
        <v>High Category</v>
      </c>
      <c r="G7731" s="2">
        <v>0.37</v>
      </c>
      <c r="H7731" s="24">
        <f t="shared" si="240"/>
        <v>1789.9341999999999</v>
      </c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63" t="str">
        <f>IF(AND(DmartSalesData[[#This Row],[sales]]&gt;3000,DmartSalesData[[#This Row],[profit]]&gt;500),"Good","Not Good")</f>
        <v>Good</v>
      </c>
      <c r="R7731" s="73">
        <f>YEAR(DmartSalesData[[#This Row],[order_date]])</f>
        <v>2024</v>
      </c>
      <c r="S7731" s="73"/>
    </row>
    <row r="7732" spans="1:19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 t="str">
        <f>IF(DmartSalesData[[#This Row],[sales]]&gt;4000,"High Category",IF(DmartSalesData[[#This Row],[sales]]&gt;2000,"Medium Category","Low Category"))</f>
        <v>Medium Category</v>
      </c>
      <c r="G7732" s="2">
        <v>0.08</v>
      </c>
      <c r="H7732" s="24">
        <f t="shared" si="240"/>
        <v>244.66319999999999</v>
      </c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63" t="str">
        <f>IF(AND(DmartSalesData[[#This Row],[sales]]&gt;3000,DmartSalesData[[#This Row],[profit]]&gt;500),"Good","Not Good")</f>
        <v>Not Good</v>
      </c>
      <c r="R7732" s="73">
        <f>YEAR(DmartSalesData[[#This Row],[order_date]])</f>
        <v>2024</v>
      </c>
      <c r="S7732" s="73"/>
    </row>
    <row r="7733" spans="1:19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 t="str">
        <f>IF(DmartSalesData[[#This Row],[sales]]&gt;4000,"High Category",IF(DmartSalesData[[#This Row],[sales]]&gt;2000,"Medium Category","Low Category"))</f>
        <v>High Category</v>
      </c>
      <c r="G7733" s="2">
        <v>0.17</v>
      </c>
      <c r="H7733" s="24">
        <f t="shared" si="240"/>
        <v>694.65570000000002</v>
      </c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63" t="str">
        <f>IF(AND(DmartSalesData[[#This Row],[sales]]&gt;3000,DmartSalesData[[#This Row],[profit]]&gt;500),"Good","Not Good")</f>
        <v>Good</v>
      </c>
      <c r="R7733" s="73">
        <f>YEAR(DmartSalesData[[#This Row],[order_date]])</f>
        <v>2023</v>
      </c>
      <c r="S7733" s="73"/>
    </row>
    <row r="7734" spans="1:19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 t="str">
        <f>IF(DmartSalesData[[#This Row],[sales]]&gt;4000,"High Category",IF(DmartSalesData[[#This Row],[sales]]&gt;2000,"Medium Category","Low Category"))</f>
        <v>Medium Category</v>
      </c>
      <c r="G7734" s="2">
        <v>0.3</v>
      </c>
      <c r="H7734" s="24">
        <f t="shared" si="240"/>
        <v>759.327</v>
      </c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63" t="str">
        <f>IF(AND(DmartSalesData[[#This Row],[sales]]&gt;3000,DmartSalesData[[#This Row],[profit]]&gt;500),"Good","Not Good")</f>
        <v>Not Good</v>
      </c>
      <c r="R7734" s="73">
        <f>YEAR(DmartSalesData[[#This Row],[order_date]])</f>
        <v>2024</v>
      </c>
      <c r="S7734" s="73"/>
    </row>
    <row r="7735" spans="1:19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 t="str">
        <f>IF(DmartSalesData[[#This Row],[sales]]&gt;4000,"High Category",IF(DmartSalesData[[#This Row],[sales]]&gt;2000,"Medium Category","Low Category"))</f>
        <v>Medium Category</v>
      </c>
      <c r="G7735" s="2">
        <v>0.44</v>
      </c>
      <c r="H7735" s="24">
        <f t="shared" si="240"/>
        <v>1602.3832</v>
      </c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63" t="str">
        <f>IF(AND(DmartSalesData[[#This Row],[sales]]&gt;3000,DmartSalesData[[#This Row],[profit]]&gt;500),"Good","Not Good")</f>
        <v>Not Good</v>
      </c>
      <c r="R7735" s="73">
        <f>YEAR(DmartSalesData[[#This Row],[order_date]])</f>
        <v>2023</v>
      </c>
      <c r="S7735" s="73"/>
    </row>
    <row r="7736" spans="1:19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 t="str">
        <f>IF(DmartSalesData[[#This Row],[sales]]&gt;4000,"High Category",IF(DmartSalesData[[#This Row],[sales]]&gt;2000,"Medium Category","Low Category"))</f>
        <v>High Category</v>
      </c>
      <c r="G7736" s="2">
        <v>0.32</v>
      </c>
      <c r="H7736" s="24">
        <f t="shared" si="240"/>
        <v>1552.6144000000002</v>
      </c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63" t="str">
        <f>IF(AND(DmartSalesData[[#This Row],[sales]]&gt;3000,DmartSalesData[[#This Row],[profit]]&gt;500),"Good","Not Good")</f>
        <v>Good</v>
      </c>
      <c r="R7736" s="73">
        <f>YEAR(DmartSalesData[[#This Row],[order_date]])</f>
        <v>2024</v>
      </c>
      <c r="S7736" s="73"/>
    </row>
    <row r="7737" spans="1:19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 t="str">
        <f>IF(DmartSalesData[[#This Row],[sales]]&gt;4000,"High Category",IF(DmartSalesData[[#This Row],[sales]]&gt;2000,"Medium Category","Low Category"))</f>
        <v>Low Category</v>
      </c>
      <c r="G7737" s="2">
        <v>0.47</v>
      </c>
      <c r="H7737" s="24">
        <f t="shared" si="240"/>
        <v>849.37929999999994</v>
      </c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63" t="str">
        <f>IF(AND(DmartSalesData[[#This Row],[sales]]&gt;3000,DmartSalesData[[#This Row],[profit]]&gt;500),"Good","Not Good")</f>
        <v>Not Good</v>
      </c>
      <c r="R7737" s="73">
        <f>YEAR(DmartSalesData[[#This Row],[order_date]])</f>
        <v>2023</v>
      </c>
      <c r="S7737" s="73"/>
    </row>
    <row r="7738" spans="1:19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 t="str">
        <f>IF(DmartSalesData[[#This Row],[sales]]&gt;4000,"High Category",IF(DmartSalesData[[#This Row],[sales]]&gt;2000,"Medium Category","Low Category"))</f>
        <v>Medium Category</v>
      </c>
      <c r="G7738" s="2">
        <v>0.47</v>
      </c>
      <c r="H7738" s="24">
        <f t="shared" si="240"/>
        <v>1208.3182999999999</v>
      </c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63" t="str">
        <f>IF(AND(DmartSalesData[[#This Row],[sales]]&gt;3000,DmartSalesData[[#This Row],[profit]]&gt;500),"Good","Not Good")</f>
        <v>Not Good</v>
      </c>
      <c r="R7738" s="73">
        <f>YEAR(DmartSalesData[[#This Row],[order_date]])</f>
        <v>2023</v>
      </c>
      <c r="S7738" s="73"/>
    </row>
    <row r="7739" spans="1:19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 t="str">
        <f>IF(DmartSalesData[[#This Row],[sales]]&gt;4000,"High Category",IF(DmartSalesData[[#This Row],[sales]]&gt;2000,"Medium Category","Low Category"))</f>
        <v>Medium Category</v>
      </c>
      <c r="G7739" s="2">
        <v>0.36</v>
      </c>
      <c r="H7739" s="24">
        <f t="shared" si="240"/>
        <v>943.64279999999997</v>
      </c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63" t="str">
        <f>IF(AND(DmartSalesData[[#This Row],[sales]]&gt;3000,DmartSalesData[[#This Row],[profit]]&gt;500),"Good","Not Good")</f>
        <v>Not Good</v>
      </c>
      <c r="R7739" s="73">
        <f>YEAR(DmartSalesData[[#This Row],[order_date]])</f>
        <v>2024</v>
      </c>
      <c r="S7739" s="73"/>
    </row>
    <row r="7740" spans="1:19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 t="str">
        <f>IF(DmartSalesData[[#This Row],[sales]]&gt;4000,"High Category",IF(DmartSalesData[[#This Row],[sales]]&gt;2000,"Medium Category","Low Category"))</f>
        <v>High Category</v>
      </c>
      <c r="G7740" s="2">
        <v>0.14000000000000001</v>
      </c>
      <c r="H7740" s="24">
        <f t="shared" si="240"/>
        <v>694.50780000000009</v>
      </c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63" t="str">
        <f>IF(AND(DmartSalesData[[#This Row],[sales]]&gt;3000,DmartSalesData[[#This Row],[profit]]&gt;500),"Good","Not Good")</f>
        <v>Good</v>
      </c>
      <c r="R7740" s="73">
        <f>YEAR(DmartSalesData[[#This Row],[order_date]])</f>
        <v>2023</v>
      </c>
      <c r="S7740" s="73"/>
    </row>
    <row r="7741" spans="1:19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 t="str">
        <f>IF(DmartSalesData[[#This Row],[sales]]&gt;4000,"High Category",IF(DmartSalesData[[#This Row],[sales]]&gt;2000,"Medium Category","Low Category"))</f>
        <v>Low Category</v>
      </c>
      <c r="G7741" s="2">
        <v>0.34</v>
      </c>
      <c r="H7741" s="24">
        <f t="shared" si="240"/>
        <v>422.34460000000007</v>
      </c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63" t="str">
        <f>IF(AND(DmartSalesData[[#This Row],[sales]]&gt;3000,DmartSalesData[[#This Row],[profit]]&gt;500),"Good","Not Good")</f>
        <v>Not Good</v>
      </c>
      <c r="R7741" s="73">
        <f>YEAR(DmartSalesData[[#This Row],[order_date]])</f>
        <v>2023</v>
      </c>
      <c r="S7741" s="73"/>
    </row>
    <row r="7742" spans="1:19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 t="str">
        <f>IF(DmartSalesData[[#This Row],[sales]]&gt;4000,"High Category",IF(DmartSalesData[[#This Row],[sales]]&gt;2000,"Medium Category","Low Category"))</f>
        <v>Medium Category</v>
      </c>
      <c r="G7742" s="2">
        <v>0.1</v>
      </c>
      <c r="H7742" s="24">
        <f t="shared" si="240"/>
        <v>340.90100000000007</v>
      </c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63" t="str">
        <f>IF(AND(DmartSalesData[[#This Row],[sales]]&gt;3000,DmartSalesData[[#This Row],[profit]]&gt;500),"Good","Not Good")</f>
        <v>Good</v>
      </c>
      <c r="R7742" s="73">
        <f>YEAR(DmartSalesData[[#This Row],[order_date]])</f>
        <v>2024</v>
      </c>
      <c r="S7742" s="73"/>
    </row>
    <row r="7743" spans="1:19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 t="str">
        <f>IF(DmartSalesData[[#This Row],[sales]]&gt;4000,"High Category",IF(DmartSalesData[[#This Row],[sales]]&gt;2000,"Medium Category","Low Category"))</f>
        <v>Low Category</v>
      </c>
      <c r="G7743" s="2">
        <v>0.17</v>
      </c>
      <c r="H7743" s="24">
        <f t="shared" si="240"/>
        <v>132.14610000000002</v>
      </c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63" t="str">
        <f>IF(AND(DmartSalesData[[#This Row],[sales]]&gt;3000,DmartSalesData[[#This Row],[profit]]&gt;500),"Good","Not Good")</f>
        <v>Not Good</v>
      </c>
      <c r="R7743" s="73">
        <f>YEAR(DmartSalesData[[#This Row],[order_date]])</f>
        <v>2023</v>
      </c>
      <c r="S7743" s="73"/>
    </row>
    <row r="7744" spans="1:19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 t="str">
        <f>IF(DmartSalesData[[#This Row],[sales]]&gt;4000,"High Category",IF(DmartSalesData[[#This Row],[sales]]&gt;2000,"Medium Category","Low Category"))</f>
        <v>High Category</v>
      </c>
      <c r="G7744" s="2">
        <v>0.38</v>
      </c>
      <c r="H7744" s="24">
        <f t="shared" si="240"/>
        <v>1764.2108000000001</v>
      </c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63" t="str">
        <f>IF(AND(DmartSalesData[[#This Row],[sales]]&gt;3000,DmartSalesData[[#This Row],[profit]]&gt;500),"Good","Not Good")</f>
        <v>Good</v>
      </c>
      <c r="R7744" s="73">
        <f>YEAR(DmartSalesData[[#This Row],[order_date]])</f>
        <v>2024</v>
      </c>
      <c r="S7744" s="73"/>
    </row>
    <row r="7745" spans="1:19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 t="str">
        <f>IF(DmartSalesData[[#This Row],[sales]]&gt;4000,"High Category",IF(DmartSalesData[[#This Row],[sales]]&gt;2000,"Medium Category","Low Category"))</f>
        <v>Medium Category</v>
      </c>
      <c r="G7745" s="2">
        <v>0.43</v>
      </c>
      <c r="H7745" s="24">
        <f t="shared" si="240"/>
        <v>1286.9340999999999</v>
      </c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63" t="str">
        <f>IF(AND(DmartSalesData[[#This Row],[sales]]&gt;3000,DmartSalesData[[#This Row],[profit]]&gt;500),"Good","Not Good")</f>
        <v>Not Good</v>
      </c>
      <c r="R7745" s="73">
        <f>YEAR(DmartSalesData[[#This Row],[order_date]])</f>
        <v>2024</v>
      </c>
      <c r="S7745" s="73"/>
    </row>
    <row r="7746" spans="1:19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 t="str">
        <f>IF(DmartSalesData[[#This Row],[sales]]&gt;4000,"High Category",IF(DmartSalesData[[#This Row],[sales]]&gt;2000,"Medium Category","Low Category"))</f>
        <v>High Category</v>
      </c>
      <c r="G7746" s="2">
        <v>0.21</v>
      </c>
      <c r="H7746" s="24">
        <f t="shared" ref="H7746:H7809" si="242">E7746*G7746</f>
        <v>905.33519999999999</v>
      </c>
      <c r="I7746" s="2">
        <f t="shared" ref="I7746:I7809" si="243">E7746-H7746</f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63" t="str">
        <f>IF(AND(DmartSalesData[[#This Row],[sales]]&gt;3000,DmartSalesData[[#This Row],[profit]]&gt;500),"Good","Not Good")</f>
        <v>Good</v>
      </c>
      <c r="R7746" s="73">
        <f>YEAR(DmartSalesData[[#This Row],[order_date]])</f>
        <v>2024</v>
      </c>
      <c r="S7746" s="73"/>
    </row>
    <row r="7747" spans="1:19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 t="str">
        <f>IF(DmartSalesData[[#This Row],[sales]]&gt;4000,"High Category",IF(DmartSalesData[[#This Row],[sales]]&gt;2000,"Medium Category","Low Category"))</f>
        <v>High Category</v>
      </c>
      <c r="G7747" s="2">
        <v>0.26</v>
      </c>
      <c r="H7747" s="24">
        <f t="shared" si="242"/>
        <v>1166.5368000000001</v>
      </c>
      <c r="I7747" s="2">
        <f t="shared" si="243"/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63" t="str">
        <f>IF(AND(DmartSalesData[[#This Row],[sales]]&gt;3000,DmartSalesData[[#This Row],[profit]]&gt;500),"Good","Not Good")</f>
        <v>Good</v>
      </c>
      <c r="R7747" s="73">
        <f>YEAR(DmartSalesData[[#This Row],[order_date]])</f>
        <v>2024</v>
      </c>
      <c r="S7747" s="73"/>
    </row>
    <row r="7748" spans="1:19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 t="str">
        <f>IF(DmartSalesData[[#This Row],[sales]]&gt;4000,"High Category",IF(DmartSalesData[[#This Row],[sales]]&gt;2000,"Medium Category","Low Category"))</f>
        <v>Medium Category</v>
      </c>
      <c r="G7748" s="2">
        <v>0.19</v>
      </c>
      <c r="H7748" s="24">
        <f t="shared" si="242"/>
        <v>537.66960000000006</v>
      </c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63" t="str">
        <f>IF(AND(DmartSalesData[[#This Row],[sales]]&gt;3000,DmartSalesData[[#This Row],[profit]]&gt;500),"Good","Not Good")</f>
        <v>Not Good</v>
      </c>
      <c r="R7748" s="73">
        <f>YEAR(DmartSalesData[[#This Row],[order_date]])</f>
        <v>2024</v>
      </c>
      <c r="S7748" s="73"/>
    </row>
    <row r="7749" spans="1:19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 t="str">
        <f>IF(DmartSalesData[[#This Row],[sales]]&gt;4000,"High Category",IF(DmartSalesData[[#This Row],[sales]]&gt;2000,"Medium Category","Low Category"))</f>
        <v>Medium Category</v>
      </c>
      <c r="G7749" s="2">
        <v>0.24</v>
      </c>
      <c r="H7749" s="24">
        <f t="shared" si="242"/>
        <v>826.04160000000002</v>
      </c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63" t="str">
        <f>IF(AND(DmartSalesData[[#This Row],[sales]]&gt;3000,DmartSalesData[[#This Row],[profit]]&gt;500),"Good","Not Good")</f>
        <v>Good</v>
      </c>
      <c r="R7749" s="73">
        <f>YEAR(DmartSalesData[[#This Row],[order_date]])</f>
        <v>2023</v>
      </c>
      <c r="S7749" s="73"/>
    </row>
    <row r="7750" spans="1:19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 t="str">
        <f>IF(DmartSalesData[[#This Row],[sales]]&gt;4000,"High Category",IF(DmartSalesData[[#This Row],[sales]]&gt;2000,"Medium Category","Low Category"))</f>
        <v>Medium Category</v>
      </c>
      <c r="G7750" s="2">
        <v>0.26</v>
      </c>
      <c r="H7750" s="24">
        <f t="shared" si="242"/>
        <v>916.16980000000001</v>
      </c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63" t="str">
        <f>IF(AND(DmartSalesData[[#This Row],[sales]]&gt;3000,DmartSalesData[[#This Row],[profit]]&gt;500),"Good","Not Good")</f>
        <v>Good</v>
      </c>
      <c r="R7750" s="73">
        <f>YEAR(DmartSalesData[[#This Row],[order_date]])</f>
        <v>2024</v>
      </c>
      <c r="S7750" s="73"/>
    </row>
    <row r="7751" spans="1:19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 t="str">
        <f>IF(DmartSalesData[[#This Row],[sales]]&gt;4000,"High Category",IF(DmartSalesData[[#This Row],[sales]]&gt;2000,"Medium Category","Low Category"))</f>
        <v>Medium Category</v>
      </c>
      <c r="G7751" s="2">
        <v>0.35</v>
      </c>
      <c r="H7751" s="24">
        <f t="shared" si="242"/>
        <v>824.726</v>
      </c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63" t="str">
        <f>IF(AND(DmartSalesData[[#This Row],[sales]]&gt;3000,DmartSalesData[[#This Row],[profit]]&gt;500),"Good","Not Good")</f>
        <v>Not Good</v>
      </c>
      <c r="R7751" s="73">
        <f>YEAR(DmartSalesData[[#This Row],[order_date]])</f>
        <v>2023</v>
      </c>
      <c r="S7751" s="73"/>
    </row>
    <row r="7752" spans="1:19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 t="str">
        <f>IF(DmartSalesData[[#This Row],[sales]]&gt;4000,"High Category",IF(DmartSalesData[[#This Row],[sales]]&gt;2000,"Medium Category","Low Category"))</f>
        <v>Medium Category</v>
      </c>
      <c r="G7752" s="2">
        <v>0.38</v>
      </c>
      <c r="H7752" s="24">
        <f t="shared" si="242"/>
        <v>847.66980000000001</v>
      </c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63" t="str">
        <f>IF(AND(DmartSalesData[[#This Row],[sales]]&gt;3000,DmartSalesData[[#This Row],[profit]]&gt;500),"Good","Not Good")</f>
        <v>Not Good</v>
      </c>
      <c r="R7752" s="73">
        <f>YEAR(DmartSalesData[[#This Row],[order_date]])</f>
        <v>2023</v>
      </c>
      <c r="S7752" s="73"/>
    </row>
    <row r="7753" spans="1:19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 t="str">
        <f>IF(DmartSalesData[[#This Row],[sales]]&gt;4000,"High Category",IF(DmartSalesData[[#This Row],[sales]]&gt;2000,"Medium Category","Low Category"))</f>
        <v>Low Category</v>
      </c>
      <c r="G7753" s="2">
        <v>0.49</v>
      </c>
      <c r="H7753" s="24">
        <f t="shared" si="242"/>
        <v>496.03680000000003</v>
      </c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63" t="str">
        <f>IF(AND(DmartSalesData[[#This Row],[sales]]&gt;3000,DmartSalesData[[#This Row],[profit]]&gt;500),"Good","Not Good")</f>
        <v>Not Good</v>
      </c>
      <c r="R7753" s="73">
        <f>YEAR(DmartSalesData[[#This Row],[order_date]])</f>
        <v>2024</v>
      </c>
      <c r="S7753" s="73"/>
    </row>
    <row r="7754" spans="1:19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 t="str">
        <f>IF(DmartSalesData[[#This Row],[sales]]&gt;4000,"High Category",IF(DmartSalesData[[#This Row],[sales]]&gt;2000,"Medium Category","Low Category"))</f>
        <v>Low Category</v>
      </c>
      <c r="G7754" s="2">
        <v>0.22</v>
      </c>
      <c r="H7754" s="24">
        <f t="shared" si="242"/>
        <v>435.8596</v>
      </c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63" t="str">
        <f>IF(AND(DmartSalesData[[#This Row],[sales]]&gt;3000,DmartSalesData[[#This Row],[profit]]&gt;500),"Good","Not Good")</f>
        <v>Not Good</v>
      </c>
      <c r="R7754" s="73">
        <f>YEAR(DmartSalesData[[#This Row],[order_date]])</f>
        <v>2023</v>
      </c>
      <c r="S7754" s="73"/>
    </row>
    <row r="7755" spans="1:19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 t="str">
        <f>IF(DmartSalesData[[#This Row],[sales]]&gt;4000,"High Category",IF(DmartSalesData[[#This Row],[sales]]&gt;2000,"Medium Category","Low Category"))</f>
        <v>High Category</v>
      </c>
      <c r="G7755" s="2">
        <v>0.04</v>
      </c>
      <c r="H7755" s="24">
        <f t="shared" si="242"/>
        <v>198.1884</v>
      </c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63" t="str">
        <f>IF(AND(DmartSalesData[[#This Row],[sales]]&gt;3000,DmartSalesData[[#This Row],[profit]]&gt;500),"Good","Not Good")</f>
        <v>Good</v>
      </c>
      <c r="R7755" s="73">
        <f>YEAR(DmartSalesData[[#This Row],[order_date]])</f>
        <v>2024</v>
      </c>
      <c r="S7755" s="73"/>
    </row>
    <row r="7756" spans="1:19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 t="str">
        <f>IF(DmartSalesData[[#This Row],[sales]]&gt;4000,"High Category",IF(DmartSalesData[[#This Row],[sales]]&gt;2000,"Medium Category","Low Category"))</f>
        <v>Low Category</v>
      </c>
      <c r="G7756" s="2">
        <v>0.34</v>
      </c>
      <c r="H7756" s="24">
        <f t="shared" si="242"/>
        <v>483.58879999999999</v>
      </c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63" t="str">
        <f>IF(AND(DmartSalesData[[#This Row],[sales]]&gt;3000,DmartSalesData[[#This Row],[profit]]&gt;500),"Good","Not Good")</f>
        <v>Not Good</v>
      </c>
      <c r="R7756" s="73">
        <f>YEAR(DmartSalesData[[#This Row],[order_date]])</f>
        <v>2024</v>
      </c>
      <c r="S7756" s="73"/>
    </row>
    <row r="7757" spans="1:19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 t="str">
        <f>IF(DmartSalesData[[#This Row],[sales]]&gt;4000,"High Category",IF(DmartSalesData[[#This Row],[sales]]&gt;2000,"Medium Category","Low Category"))</f>
        <v>Medium Category</v>
      </c>
      <c r="G7757" s="2">
        <v>0.25</v>
      </c>
      <c r="H7757" s="24">
        <f t="shared" si="242"/>
        <v>958.99</v>
      </c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63" t="str">
        <f>IF(AND(DmartSalesData[[#This Row],[sales]]&gt;3000,DmartSalesData[[#This Row],[profit]]&gt;500),"Good","Not Good")</f>
        <v>Good</v>
      </c>
      <c r="R7757" s="73">
        <f>YEAR(DmartSalesData[[#This Row],[order_date]])</f>
        <v>2024</v>
      </c>
      <c r="S7757" s="73"/>
    </row>
    <row r="7758" spans="1:19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 t="str">
        <f>IF(DmartSalesData[[#This Row],[sales]]&gt;4000,"High Category",IF(DmartSalesData[[#This Row],[sales]]&gt;2000,"Medium Category","Low Category"))</f>
        <v>Low Category</v>
      </c>
      <c r="G7758" s="2">
        <v>0.42</v>
      </c>
      <c r="H7758" s="24">
        <f t="shared" si="242"/>
        <v>164.136</v>
      </c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63" t="str">
        <f>IF(AND(DmartSalesData[[#This Row],[sales]]&gt;3000,DmartSalesData[[#This Row],[profit]]&gt;500),"Good","Not Good")</f>
        <v>Not Good</v>
      </c>
      <c r="R7758" s="73">
        <f>YEAR(DmartSalesData[[#This Row],[order_date]])</f>
        <v>2024</v>
      </c>
      <c r="S7758" s="73"/>
    </row>
    <row r="7759" spans="1:19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 t="str">
        <f>IF(DmartSalesData[[#This Row],[sales]]&gt;4000,"High Category",IF(DmartSalesData[[#This Row],[sales]]&gt;2000,"Medium Category","Low Category"))</f>
        <v>Medium Category</v>
      </c>
      <c r="G7759" s="2">
        <v>7.0000000000000007E-2</v>
      </c>
      <c r="H7759" s="24">
        <f t="shared" si="242"/>
        <v>167.34200000000001</v>
      </c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63" t="str">
        <f>IF(AND(DmartSalesData[[#This Row],[sales]]&gt;3000,DmartSalesData[[#This Row],[profit]]&gt;500),"Good","Not Good")</f>
        <v>Not Good</v>
      </c>
      <c r="R7759" s="73">
        <f>YEAR(DmartSalesData[[#This Row],[order_date]])</f>
        <v>2024</v>
      </c>
      <c r="S7759" s="73"/>
    </row>
    <row r="7760" spans="1:19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 t="str">
        <f>IF(DmartSalesData[[#This Row],[sales]]&gt;4000,"High Category",IF(DmartSalesData[[#This Row],[sales]]&gt;2000,"Medium Category","Low Category"))</f>
        <v>Low Category</v>
      </c>
      <c r="G7760" s="2">
        <v>0.32</v>
      </c>
      <c r="H7760" s="24">
        <f t="shared" si="242"/>
        <v>123.5872</v>
      </c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63" t="str">
        <f>IF(AND(DmartSalesData[[#This Row],[sales]]&gt;3000,DmartSalesData[[#This Row],[profit]]&gt;500),"Good","Not Good")</f>
        <v>Not Good</v>
      </c>
      <c r="R7760" s="73">
        <f>YEAR(DmartSalesData[[#This Row],[order_date]])</f>
        <v>2024</v>
      </c>
      <c r="S7760" s="73"/>
    </row>
    <row r="7761" spans="1:19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 t="str">
        <f>IF(DmartSalesData[[#This Row],[sales]]&gt;4000,"High Category",IF(DmartSalesData[[#This Row],[sales]]&gt;2000,"Medium Category","Low Category"))</f>
        <v>Medium Category</v>
      </c>
      <c r="G7761" s="2">
        <v>0.23</v>
      </c>
      <c r="H7761" s="24">
        <f t="shared" si="242"/>
        <v>559.22660000000008</v>
      </c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63" t="str">
        <f>IF(AND(DmartSalesData[[#This Row],[sales]]&gt;3000,DmartSalesData[[#This Row],[profit]]&gt;500),"Good","Not Good")</f>
        <v>Not Good</v>
      </c>
      <c r="R7761" s="73">
        <f>YEAR(DmartSalesData[[#This Row],[order_date]])</f>
        <v>2023</v>
      </c>
      <c r="S7761" s="73"/>
    </row>
    <row r="7762" spans="1:19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 t="str">
        <f>IF(DmartSalesData[[#This Row],[sales]]&gt;4000,"High Category",IF(DmartSalesData[[#This Row],[sales]]&gt;2000,"Medium Category","Low Category"))</f>
        <v>Low Category</v>
      </c>
      <c r="G7762" s="2">
        <v>0.21</v>
      </c>
      <c r="H7762" s="24">
        <f t="shared" si="242"/>
        <v>49.352099999999993</v>
      </c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63" t="str">
        <f>IF(AND(DmartSalesData[[#This Row],[sales]]&gt;3000,DmartSalesData[[#This Row],[profit]]&gt;500),"Good","Not Good")</f>
        <v>Not Good</v>
      </c>
      <c r="R7762" s="73">
        <f>YEAR(DmartSalesData[[#This Row],[order_date]])</f>
        <v>2023</v>
      </c>
      <c r="S7762" s="73"/>
    </row>
    <row r="7763" spans="1:19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 t="str">
        <f>IF(DmartSalesData[[#This Row],[sales]]&gt;4000,"High Category",IF(DmartSalesData[[#This Row],[sales]]&gt;2000,"Medium Category","Low Category"))</f>
        <v>Medium Category</v>
      </c>
      <c r="G7763" s="2">
        <v>0.28000000000000003</v>
      </c>
      <c r="H7763" s="24">
        <f t="shared" si="242"/>
        <v>869.43920000000003</v>
      </c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63" t="str">
        <f>IF(AND(DmartSalesData[[#This Row],[sales]]&gt;3000,DmartSalesData[[#This Row],[profit]]&gt;500),"Good","Not Good")</f>
        <v>Not Good</v>
      </c>
      <c r="R7763" s="73">
        <f>YEAR(DmartSalesData[[#This Row],[order_date]])</f>
        <v>2024</v>
      </c>
      <c r="S7763" s="73"/>
    </row>
    <row r="7764" spans="1:19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 t="str">
        <f>IF(DmartSalesData[[#This Row],[sales]]&gt;4000,"High Category",IF(DmartSalesData[[#This Row],[sales]]&gt;2000,"Medium Category","Low Category"))</f>
        <v>Medium Category</v>
      </c>
      <c r="G7764" s="2">
        <v>0.34</v>
      </c>
      <c r="H7764" s="24">
        <f t="shared" si="242"/>
        <v>1011.1226</v>
      </c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63" t="str">
        <f>IF(AND(DmartSalesData[[#This Row],[sales]]&gt;3000,DmartSalesData[[#This Row],[profit]]&gt;500),"Good","Not Good")</f>
        <v>Not Good</v>
      </c>
      <c r="R7764" s="73">
        <f>YEAR(DmartSalesData[[#This Row],[order_date]])</f>
        <v>2024</v>
      </c>
      <c r="S7764" s="73"/>
    </row>
    <row r="7765" spans="1:19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 t="str">
        <f>IF(DmartSalesData[[#This Row],[sales]]&gt;4000,"High Category",IF(DmartSalesData[[#This Row],[sales]]&gt;2000,"Medium Category","Low Category"))</f>
        <v>High Category</v>
      </c>
      <c r="G7765" s="2">
        <v>0.43</v>
      </c>
      <c r="H7765" s="24">
        <f t="shared" si="242"/>
        <v>1724.0548999999999</v>
      </c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63" t="str">
        <f>IF(AND(DmartSalesData[[#This Row],[sales]]&gt;3000,DmartSalesData[[#This Row],[profit]]&gt;500),"Good","Not Good")</f>
        <v>Not Good</v>
      </c>
      <c r="R7765" s="73">
        <f>YEAR(DmartSalesData[[#This Row],[order_date]])</f>
        <v>2024</v>
      </c>
      <c r="S7765" s="73"/>
    </row>
    <row r="7766" spans="1:19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 t="str">
        <f>IF(DmartSalesData[[#This Row],[sales]]&gt;4000,"High Category",IF(DmartSalesData[[#This Row],[sales]]&gt;2000,"Medium Category","Low Category"))</f>
        <v>Medium Category</v>
      </c>
      <c r="G7766" s="2">
        <v>0.12</v>
      </c>
      <c r="H7766" s="24">
        <f t="shared" si="242"/>
        <v>354.97199999999998</v>
      </c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63" t="str">
        <f>IF(AND(DmartSalesData[[#This Row],[sales]]&gt;3000,DmartSalesData[[#This Row],[profit]]&gt;500),"Good","Not Good")</f>
        <v>Not Good</v>
      </c>
      <c r="R7766" s="73">
        <f>YEAR(DmartSalesData[[#This Row],[order_date]])</f>
        <v>2024</v>
      </c>
      <c r="S7766" s="73"/>
    </row>
    <row r="7767" spans="1:19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 t="str">
        <f>IF(DmartSalesData[[#This Row],[sales]]&gt;4000,"High Category",IF(DmartSalesData[[#This Row],[sales]]&gt;2000,"Medium Category","Low Category"))</f>
        <v>High Category</v>
      </c>
      <c r="G7767" s="2">
        <v>0.15</v>
      </c>
      <c r="H7767" s="24">
        <f t="shared" si="242"/>
        <v>695.6099999999999</v>
      </c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63" t="str">
        <f>IF(AND(DmartSalesData[[#This Row],[sales]]&gt;3000,DmartSalesData[[#This Row],[profit]]&gt;500),"Good","Not Good")</f>
        <v>Good</v>
      </c>
      <c r="R7767" s="73">
        <f>YEAR(DmartSalesData[[#This Row],[order_date]])</f>
        <v>2023</v>
      </c>
      <c r="S7767" s="73"/>
    </row>
    <row r="7768" spans="1:19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 t="str">
        <f>IF(DmartSalesData[[#This Row],[sales]]&gt;4000,"High Category",IF(DmartSalesData[[#This Row],[sales]]&gt;2000,"Medium Category","Low Category"))</f>
        <v>Medium Category</v>
      </c>
      <c r="G7768" s="2">
        <v>0.27</v>
      </c>
      <c r="H7768" s="24">
        <f t="shared" si="242"/>
        <v>1063.0467000000001</v>
      </c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63" t="str">
        <f>IF(AND(DmartSalesData[[#This Row],[sales]]&gt;3000,DmartSalesData[[#This Row],[profit]]&gt;500),"Good","Not Good")</f>
        <v>Good</v>
      </c>
      <c r="R7768" s="73">
        <f>YEAR(DmartSalesData[[#This Row],[order_date]])</f>
        <v>2023</v>
      </c>
      <c r="S7768" s="73"/>
    </row>
    <row r="7769" spans="1:19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 t="str">
        <f>IF(DmartSalesData[[#This Row],[sales]]&gt;4000,"High Category",IF(DmartSalesData[[#This Row],[sales]]&gt;2000,"Medium Category","Low Category"))</f>
        <v>Low Category</v>
      </c>
      <c r="G7769" s="2">
        <v>0.17</v>
      </c>
      <c r="H7769" s="24">
        <f t="shared" si="242"/>
        <v>127.5034</v>
      </c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63" t="str">
        <f>IF(AND(DmartSalesData[[#This Row],[sales]]&gt;3000,DmartSalesData[[#This Row],[profit]]&gt;500),"Good","Not Good")</f>
        <v>Not Good</v>
      </c>
      <c r="R7769" s="73">
        <f>YEAR(DmartSalesData[[#This Row],[order_date]])</f>
        <v>2024</v>
      </c>
      <c r="S7769" s="73"/>
    </row>
    <row r="7770" spans="1:19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 t="str">
        <f>IF(DmartSalesData[[#This Row],[sales]]&gt;4000,"High Category",IF(DmartSalesData[[#This Row],[sales]]&gt;2000,"Medium Category","Low Category"))</f>
        <v>Low Category</v>
      </c>
      <c r="G7770" s="2">
        <v>0.28000000000000003</v>
      </c>
      <c r="H7770" s="24">
        <f t="shared" si="242"/>
        <v>392.2296</v>
      </c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63" t="str">
        <f>IF(AND(DmartSalesData[[#This Row],[sales]]&gt;3000,DmartSalesData[[#This Row],[profit]]&gt;500),"Good","Not Good")</f>
        <v>Not Good</v>
      </c>
      <c r="R7770" s="73">
        <f>YEAR(DmartSalesData[[#This Row],[order_date]])</f>
        <v>2024</v>
      </c>
      <c r="S7770" s="73"/>
    </row>
    <row r="7771" spans="1:19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 t="str">
        <f>IF(DmartSalesData[[#This Row],[sales]]&gt;4000,"High Category",IF(DmartSalesData[[#This Row],[sales]]&gt;2000,"Medium Category","Low Category"))</f>
        <v>Low Category</v>
      </c>
      <c r="G7771" s="2">
        <v>0.1</v>
      </c>
      <c r="H7771" s="24">
        <f t="shared" si="242"/>
        <v>22.853000000000002</v>
      </c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63" t="str">
        <f>IF(AND(DmartSalesData[[#This Row],[sales]]&gt;3000,DmartSalesData[[#This Row],[profit]]&gt;500),"Good","Not Good")</f>
        <v>Not Good</v>
      </c>
      <c r="R7771" s="73">
        <f>YEAR(DmartSalesData[[#This Row],[order_date]])</f>
        <v>2024</v>
      </c>
      <c r="S7771" s="73"/>
    </row>
    <row r="7772" spans="1:19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 t="str">
        <f>IF(DmartSalesData[[#This Row],[sales]]&gt;4000,"High Category",IF(DmartSalesData[[#This Row],[sales]]&gt;2000,"Medium Category","Low Category"))</f>
        <v>Low Category</v>
      </c>
      <c r="G7772" s="2">
        <v>0.15</v>
      </c>
      <c r="H7772" s="24">
        <f t="shared" si="242"/>
        <v>298.80899999999997</v>
      </c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63" t="str">
        <f>IF(AND(DmartSalesData[[#This Row],[sales]]&gt;3000,DmartSalesData[[#This Row],[profit]]&gt;500),"Good","Not Good")</f>
        <v>Not Good</v>
      </c>
      <c r="R7772" s="73">
        <f>YEAR(DmartSalesData[[#This Row],[order_date]])</f>
        <v>2024</v>
      </c>
      <c r="S7772" s="73"/>
    </row>
    <row r="7773" spans="1:19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 t="str">
        <f>IF(DmartSalesData[[#This Row],[sales]]&gt;4000,"High Category",IF(DmartSalesData[[#This Row],[sales]]&gt;2000,"Medium Category","Low Category"))</f>
        <v>Medium Category</v>
      </c>
      <c r="G7773" s="2">
        <v>0.16</v>
      </c>
      <c r="H7773" s="24">
        <f t="shared" si="242"/>
        <v>415.47680000000003</v>
      </c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63" t="str">
        <f>IF(AND(DmartSalesData[[#This Row],[sales]]&gt;3000,DmartSalesData[[#This Row],[profit]]&gt;500),"Good","Not Good")</f>
        <v>Not Good</v>
      </c>
      <c r="R7773" s="73">
        <f>YEAR(DmartSalesData[[#This Row],[order_date]])</f>
        <v>2024</v>
      </c>
      <c r="S7773" s="73"/>
    </row>
    <row r="7774" spans="1:19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 t="str">
        <f>IF(DmartSalesData[[#This Row],[sales]]&gt;4000,"High Category",IF(DmartSalesData[[#This Row],[sales]]&gt;2000,"Medium Category","Low Category"))</f>
        <v>High Category</v>
      </c>
      <c r="G7774" s="2">
        <v>0.5</v>
      </c>
      <c r="H7774" s="24">
        <f t="shared" si="242"/>
        <v>2367.5700000000002</v>
      </c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63" t="str">
        <f>IF(AND(DmartSalesData[[#This Row],[sales]]&gt;3000,DmartSalesData[[#This Row],[profit]]&gt;500),"Good","Not Good")</f>
        <v>Not Good</v>
      </c>
      <c r="R7774" s="73">
        <f>YEAR(DmartSalesData[[#This Row],[order_date]])</f>
        <v>2023</v>
      </c>
      <c r="S7774" s="73"/>
    </row>
    <row r="7775" spans="1:19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 t="str">
        <f>IF(DmartSalesData[[#This Row],[sales]]&gt;4000,"High Category",IF(DmartSalesData[[#This Row],[sales]]&gt;2000,"Medium Category","Low Category"))</f>
        <v>Medium Category</v>
      </c>
      <c r="G7775" s="2">
        <v>0.43</v>
      </c>
      <c r="H7775" s="24">
        <f t="shared" si="242"/>
        <v>1143.4173000000001</v>
      </c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63" t="str">
        <f>IF(AND(DmartSalesData[[#This Row],[sales]]&gt;3000,DmartSalesData[[#This Row],[profit]]&gt;500),"Good","Not Good")</f>
        <v>Not Good</v>
      </c>
      <c r="R7775" s="73">
        <f>YEAR(DmartSalesData[[#This Row],[order_date]])</f>
        <v>2024</v>
      </c>
      <c r="S7775" s="73"/>
    </row>
    <row r="7776" spans="1:19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 t="str">
        <f>IF(DmartSalesData[[#This Row],[sales]]&gt;4000,"High Category",IF(DmartSalesData[[#This Row],[sales]]&gt;2000,"Medium Category","Low Category"))</f>
        <v>Medium Category</v>
      </c>
      <c r="G7776" s="2">
        <v>0.42</v>
      </c>
      <c r="H7776" s="24">
        <f t="shared" si="242"/>
        <v>1649.3568</v>
      </c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63" t="str">
        <f>IF(AND(DmartSalesData[[#This Row],[sales]]&gt;3000,DmartSalesData[[#This Row],[profit]]&gt;500),"Good","Not Good")</f>
        <v>Good</v>
      </c>
      <c r="R7776" s="73">
        <f>YEAR(DmartSalesData[[#This Row],[order_date]])</f>
        <v>2023</v>
      </c>
      <c r="S7776" s="73"/>
    </row>
    <row r="7777" spans="1:19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 t="str">
        <f>IF(DmartSalesData[[#This Row],[sales]]&gt;4000,"High Category",IF(DmartSalesData[[#This Row],[sales]]&gt;2000,"Medium Category","Low Category"))</f>
        <v>Low Category</v>
      </c>
      <c r="G7777" s="2">
        <v>0.26</v>
      </c>
      <c r="H7777" s="24">
        <f t="shared" si="242"/>
        <v>367.46319999999997</v>
      </c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63" t="str">
        <f>IF(AND(DmartSalesData[[#This Row],[sales]]&gt;3000,DmartSalesData[[#This Row],[profit]]&gt;500),"Good","Not Good")</f>
        <v>Not Good</v>
      </c>
      <c r="R7777" s="73">
        <f>YEAR(DmartSalesData[[#This Row],[order_date]])</f>
        <v>2024</v>
      </c>
      <c r="S7777" s="73"/>
    </row>
    <row r="7778" spans="1:19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 t="str">
        <f>IF(DmartSalesData[[#This Row],[sales]]&gt;4000,"High Category",IF(DmartSalesData[[#This Row],[sales]]&gt;2000,"Medium Category","Low Category"))</f>
        <v>Low Category</v>
      </c>
      <c r="G7778" s="2">
        <v>0.23</v>
      </c>
      <c r="H7778" s="24">
        <f t="shared" si="242"/>
        <v>195.6104</v>
      </c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63" t="str">
        <f>IF(AND(DmartSalesData[[#This Row],[sales]]&gt;3000,DmartSalesData[[#This Row],[profit]]&gt;500),"Good","Not Good")</f>
        <v>Not Good</v>
      </c>
      <c r="R7778" s="73">
        <f>YEAR(DmartSalesData[[#This Row],[order_date]])</f>
        <v>2024</v>
      </c>
      <c r="S7778" s="73"/>
    </row>
    <row r="7779" spans="1:19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 t="str">
        <f>IF(DmartSalesData[[#This Row],[sales]]&gt;4000,"High Category",IF(DmartSalesData[[#This Row],[sales]]&gt;2000,"Medium Category","Low Category"))</f>
        <v>High Category</v>
      </c>
      <c r="G7779" s="2">
        <v>0.04</v>
      </c>
      <c r="H7779" s="24">
        <f t="shared" si="242"/>
        <v>162.92400000000001</v>
      </c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63" t="str">
        <f>IF(AND(DmartSalesData[[#This Row],[sales]]&gt;3000,DmartSalesData[[#This Row],[profit]]&gt;500),"Good","Not Good")</f>
        <v>Good</v>
      </c>
      <c r="R7779" s="73">
        <f>YEAR(DmartSalesData[[#This Row],[order_date]])</f>
        <v>2023</v>
      </c>
      <c r="S7779" s="73"/>
    </row>
    <row r="7780" spans="1:19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 t="str">
        <f>IF(DmartSalesData[[#This Row],[sales]]&gt;4000,"High Category",IF(DmartSalesData[[#This Row],[sales]]&gt;2000,"Medium Category","Low Category"))</f>
        <v>Low Category</v>
      </c>
      <c r="G7780" s="2">
        <v>0.1</v>
      </c>
      <c r="H7780" s="24">
        <f t="shared" si="242"/>
        <v>131.23800000000003</v>
      </c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63" t="str">
        <f>IF(AND(DmartSalesData[[#This Row],[sales]]&gt;3000,DmartSalesData[[#This Row],[profit]]&gt;500),"Good","Not Good")</f>
        <v>Not Good</v>
      </c>
      <c r="R7780" s="73">
        <f>YEAR(DmartSalesData[[#This Row],[order_date]])</f>
        <v>2023</v>
      </c>
      <c r="S7780" s="73"/>
    </row>
    <row r="7781" spans="1:19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 t="str">
        <f>IF(DmartSalesData[[#This Row],[sales]]&gt;4000,"High Category",IF(DmartSalesData[[#This Row],[sales]]&gt;2000,"Medium Category","Low Category"))</f>
        <v>High Category</v>
      </c>
      <c r="G7781" s="2">
        <v>0.45</v>
      </c>
      <c r="H7781" s="24">
        <f t="shared" si="242"/>
        <v>1966.2930000000001</v>
      </c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63" t="str">
        <f>IF(AND(DmartSalesData[[#This Row],[sales]]&gt;3000,DmartSalesData[[#This Row],[profit]]&gt;500),"Good","Not Good")</f>
        <v>Not Good</v>
      </c>
      <c r="R7781" s="73">
        <f>YEAR(DmartSalesData[[#This Row],[order_date]])</f>
        <v>2023</v>
      </c>
      <c r="S7781" s="73"/>
    </row>
    <row r="7782" spans="1:19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 t="str">
        <f>IF(DmartSalesData[[#This Row],[sales]]&gt;4000,"High Category",IF(DmartSalesData[[#This Row],[sales]]&gt;2000,"Medium Category","Low Category"))</f>
        <v>Low Category</v>
      </c>
      <c r="G7782" s="2">
        <v>0.26</v>
      </c>
      <c r="H7782" s="24">
        <f t="shared" si="242"/>
        <v>242.38759999999999</v>
      </c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63" t="str">
        <f>IF(AND(DmartSalesData[[#This Row],[sales]]&gt;3000,DmartSalesData[[#This Row],[profit]]&gt;500),"Good","Not Good")</f>
        <v>Not Good</v>
      </c>
      <c r="R7782" s="73">
        <f>YEAR(DmartSalesData[[#This Row],[order_date]])</f>
        <v>2024</v>
      </c>
      <c r="S7782" s="73"/>
    </row>
    <row r="7783" spans="1:19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 t="str">
        <f>IF(DmartSalesData[[#This Row],[sales]]&gt;4000,"High Category",IF(DmartSalesData[[#This Row],[sales]]&gt;2000,"Medium Category","Low Category"))</f>
        <v>High Category</v>
      </c>
      <c r="G7783" s="2">
        <v>0.49</v>
      </c>
      <c r="H7783" s="24">
        <f t="shared" si="242"/>
        <v>2093.6573000000003</v>
      </c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63" t="str">
        <f>IF(AND(DmartSalesData[[#This Row],[sales]]&gt;3000,DmartSalesData[[#This Row],[profit]]&gt;500),"Good","Not Good")</f>
        <v>Good</v>
      </c>
      <c r="R7783" s="73">
        <f>YEAR(DmartSalesData[[#This Row],[order_date]])</f>
        <v>2023</v>
      </c>
      <c r="S7783" s="73"/>
    </row>
    <row r="7784" spans="1:19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 t="str">
        <f>IF(DmartSalesData[[#This Row],[sales]]&gt;4000,"High Category",IF(DmartSalesData[[#This Row],[sales]]&gt;2000,"Medium Category","Low Category"))</f>
        <v>Medium Category</v>
      </c>
      <c r="G7784" s="2">
        <v>0.3</v>
      </c>
      <c r="H7784" s="24">
        <f t="shared" si="242"/>
        <v>1166.0849999999998</v>
      </c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63" t="str">
        <f>IF(AND(DmartSalesData[[#This Row],[sales]]&gt;3000,DmartSalesData[[#This Row],[profit]]&gt;500),"Good","Not Good")</f>
        <v>Good</v>
      </c>
      <c r="R7784" s="73">
        <f>YEAR(DmartSalesData[[#This Row],[order_date]])</f>
        <v>2024</v>
      </c>
      <c r="S7784" s="73"/>
    </row>
    <row r="7785" spans="1:19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 t="str">
        <f>IF(DmartSalesData[[#This Row],[sales]]&gt;4000,"High Category",IF(DmartSalesData[[#This Row],[sales]]&gt;2000,"Medium Category","Low Category"))</f>
        <v>Medium Category</v>
      </c>
      <c r="G7785" s="2">
        <v>0.19</v>
      </c>
      <c r="H7785" s="24">
        <f t="shared" si="242"/>
        <v>588.0462</v>
      </c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63" t="str">
        <f>IF(AND(DmartSalesData[[#This Row],[sales]]&gt;3000,DmartSalesData[[#This Row],[profit]]&gt;500),"Good","Not Good")</f>
        <v>Not Good</v>
      </c>
      <c r="R7785" s="73">
        <f>YEAR(DmartSalesData[[#This Row],[order_date]])</f>
        <v>2023</v>
      </c>
      <c r="S7785" s="73"/>
    </row>
    <row r="7786" spans="1:19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 t="str">
        <f>IF(DmartSalesData[[#This Row],[sales]]&gt;4000,"High Category",IF(DmartSalesData[[#This Row],[sales]]&gt;2000,"Medium Category","Low Category"))</f>
        <v>High Category</v>
      </c>
      <c r="G7786" s="2">
        <v>0.14000000000000001</v>
      </c>
      <c r="H7786" s="24">
        <f t="shared" si="242"/>
        <v>597.25120000000004</v>
      </c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63" t="str">
        <f>IF(AND(DmartSalesData[[#This Row],[sales]]&gt;3000,DmartSalesData[[#This Row],[profit]]&gt;500),"Good","Not Good")</f>
        <v>Not Good</v>
      </c>
      <c r="R7786" s="73">
        <f>YEAR(DmartSalesData[[#This Row],[order_date]])</f>
        <v>2023</v>
      </c>
      <c r="S7786" s="73"/>
    </row>
    <row r="7787" spans="1:19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 t="str">
        <f>IF(DmartSalesData[[#This Row],[sales]]&gt;4000,"High Category",IF(DmartSalesData[[#This Row],[sales]]&gt;2000,"Medium Category","Low Category"))</f>
        <v>Low Category</v>
      </c>
      <c r="G7787" s="2">
        <v>0.46</v>
      </c>
      <c r="H7787" s="24">
        <f t="shared" si="242"/>
        <v>791.4208000000001</v>
      </c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63" t="str">
        <f>IF(AND(DmartSalesData[[#This Row],[sales]]&gt;3000,DmartSalesData[[#This Row],[profit]]&gt;500),"Good","Not Good")</f>
        <v>Not Good</v>
      </c>
      <c r="R7787" s="73">
        <f>YEAR(DmartSalesData[[#This Row],[order_date]])</f>
        <v>2023</v>
      </c>
      <c r="S7787" s="73"/>
    </row>
    <row r="7788" spans="1:19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 t="str">
        <f>IF(DmartSalesData[[#This Row],[sales]]&gt;4000,"High Category",IF(DmartSalesData[[#This Row],[sales]]&gt;2000,"Medium Category","Low Category"))</f>
        <v>Low Category</v>
      </c>
      <c r="G7788" s="2">
        <v>0.19</v>
      </c>
      <c r="H7788" s="24">
        <f t="shared" si="242"/>
        <v>173.57830000000001</v>
      </c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63" t="str">
        <f>IF(AND(DmartSalesData[[#This Row],[sales]]&gt;3000,DmartSalesData[[#This Row],[profit]]&gt;500),"Good","Not Good")</f>
        <v>Not Good</v>
      </c>
      <c r="R7788" s="73">
        <f>YEAR(DmartSalesData[[#This Row],[order_date]])</f>
        <v>2024</v>
      </c>
      <c r="S7788" s="73"/>
    </row>
    <row r="7789" spans="1:19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 t="str">
        <f>IF(DmartSalesData[[#This Row],[sales]]&gt;4000,"High Category",IF(DmartSalesData[[#This Row],[sales]]&gt;2000,"Medium Category","Low Category"))</f>
        <v>Low Category</v>
      </c>
      <c r="G7789" s="2">
        <v>7.0000000000000007E-2</v>
      </c>
      <c r="H7789" s="24">
        <f t="shared" si="242"/>
        <v>60.865000000000009</v>
      </c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63" t="str">
        <f>IF(AND(DmartSalesData[[#This Row],[sales]]&gt;3000,DmartSalesData[[#This Row],[profit]]&gt;500),"Good","Not Good")</f>
        <v>Not Good</v>
      </c>
      <c r="R7789" s="73">
        <f>YEAR(DmartSalesData[[#This Row],[order_date]])</f>
        <v>2023</v>
      </c>
      <c r="S7789" s="73"/>
    </row>
    <row r="7790" spans="1:19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 t="str">
        <f>IF(DmartSalesData[[#This Row],[sales]]&gt;4000,"High Category",IF(DmartSalesData[[#This Row],[sales]]&gt;2000,"Medium Category","Low Category"))</f>
        <v>Low Category</v>
      </c>
      <c r="G7790" s="2">
        <v>0.14000000000000001</v>
      </c>
      <c r="H7790" s="24">
        <f t="shared" si="242"/>
        <v>199.46640000000002</v>
      </c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63" t="str">
        <f>IF(AND(DmartSalesData[[#This Row],[sales]]&gt;3000,DmartSalesData[[#This Row],[profit]]&gt;500),"Good","Not Good")</f>
        <v>Not Good</v>
      </c>
      <c r="R7790" s="73">
        <f>YEAR(DmartSalesData[[#This Row],[order_date]])</f>
        <v>2023</v>
      </c>
      <c r="S7790" s="73"/>
    </row>
    <row r="7791" spans="1:19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 t="str">
        <f>IF(DmartSalesData[[#This Row],[sales]]&gt;4000,"High Category",IF(DmartSalesData[[#This Row],[sales]]&gt;2000,"Medium Category","Low Category"))</f>
        <v>Medium Category</v>
      </c>
      <c r="G7791" s="2">
        <v>0.32</v>
      </c>
      <c r="H7791" s="24">
        <f t="shared" si="242"/>
        <v>731.68320000000006</v>
      </c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63" t="str">
        <f>IF(AND(DmartSalesData[[#This Row],[sales]]&gt;3000,DmartSalesData[[#This Row],[profit]]&gt;500),"Good","Not Good")</f>
        <v>Not Good</v>
      </c>
      <c r="R7791" s="73">
        <f>YEAR(DmartSalesData[[#This Row],[order_date]])</f>
        <v>2023</v>
      </c>
      <c r="S7791" s="73"/>
    </row>
    <row r="7792" spans="1:19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 t="str">
        <f>IF(DmartSalesData[[#This Row],[sales]]&gt;4000,"High Category",IF(DmartSalesData[[#This Row],[sales]]&gt;2000,"Medium Category","Low Category"))</f>
        <v>High Category</v>
      </c>
      <c r="G7792" s="2">
        <v>7.0000000000000007E-2</v>
      </c>
      <c r="H7792" s="24">
        <f t="shared" si="242"/>
        <v>307.47570000000002</v>
      </c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63" t="str">
        <f>IF(AND(DmartSalesData[[#This Row],[sales]]&gt;3000,DmartSalesData[[#This Row],[profit]]&gt;500),"Good","Not Good")</f>
        <v>Good</v>
      </c>
      <c r="R7792" s="73">
        <f>YEAR(DmartSalesData[[#This Row],[order_date]])</f>
        <v>2023</v>
      </c>
      <c r="S7792" s="73"/>
    </row>
    <row r="7793" spans="1:19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 t="str">
        <f>IF(DmartSalesData[[#This Row],[sales]]&gt;4000,"High Category",IF(DmartSalesData[[#This Row],[sales]]&gt;2000,"Medium Category","Low Category"))</f>
        <v>Low Category</v>
      </c>
      <c r="G7793" s="2">
        <v>0.05</v>
      </c>
      <c r="H7793" s="24">
        <f t="shared" si="242"/>
        <v>26.936000000000003</v>
      </c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63" t="str">
        <f>IF(AND(DmartSalesData[[#This Row],[sales]]&gt;3000,DmartSalesData[[#This Row],[profit]]&gt;500),"Good","Not Good")</f>
        <v>Not Good</v>
      </c>
      <c r="R7793" s="73">
        <f>YEAR(DmartSalesData[[#This Row],[order_date]])</f>
        <v>2024</v>
      </c>
      <c r="S7793" s="73"/>
    </row>
    <row r="7794" spans="1:19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 t="str">
        <f>IF(DmartSalesData[[#This Row],[sales]]&gt;4000,"High Category",IF(DmartSalesData[[#This Row],[sales]]&gt;2000,"Medium Category","Low Category"))</f>
        <v>High Category</v>
      </c>
      <c r="G7794" s="2">
        <v>0.23</v>
      </c>
      <c r="H7794" s="24">
        <f t="shared" si="242"/>
        <v>1054.4786999999999</v>
      </c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63" t="str">
        <f>IF(AND(DmartSalesData[[#This Row],[sales]]&gt;3000,DmartSalesData[[#This Row],[profit]]&gt;500),"Good","Not Good")</f>
        <v>Good</v>
      </c>
      <c r="R7794" s="73">
        <f>YEAR(DmartSalesData[[#This Row],[order_date]])</f>
        <v>2024</v>
      </c>
      <c r="S7794" s="73"/>
    </row>
    <row r="7795" spans="1:19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 t="str">
        <f>IF(DmartSalesData[[#This Row],[sales]]&gt;4000,"High Category",IF(DmartSalesData[[#This Row],[sales]]&gt;2000,"Medium Category","Low Category"))</f>
        <v>High Category</v>
      </c>
      <c r="G7795" s="2">
        <v>0.04</v>
      </c>
      <c r="H7795" s="24">
        <f t="shared" si="242"/>
        <v>185.39680000000001</v>
      </c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63" t="str">
        <f>IF(AND(DmartSalesData[[#This Row],[sales]]&gt;3000,DmartSalesData[[#This Row],[profit]]&gt;500),"Good","Not Good")</f>
        <v>Good</v>
      </c>
      <c r="R7795" s="73">
        <f>YEAR(DmartSalesData[[#This Row],[order_date]])</f>
        <v>2024</v>
      </c>
      <c r="S7795" s="73"/>
    </row>
    <row r="7796" spans="1:19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 t="str">
        <f>IF(DmartSalesData[[#This Row],[sales]]&gt;4000,"High Category",IF(DmartSalesData[[#This Row],[sales]]&gt;2000,"Medium Category","Low Category"))</f>
        <v>Medium Category</v>
      </c>
      <c r="G7796" s="2">
        <v>0.2</v>
      </c>
      <c r="H7796" s="24">
        <f t="shared" si="242"/>
        <v>732.69200000000001</v>
      </c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63" t="str">
        <f>IF(AND(DmartSalesData[[#This Row],[sales]]&gt;3000,DmartSalesData[[#This Row],[profit]]&gt;500),"Good","Not Good")</f>
        <v>Not Good</v>
      </c>
      <c r="R7796" s="73">
        <f>YEAR(DmartSalesData[[#This Row],[order_date]])</f>
        <v>2023</v>
      </c>
      <c r="S7796" s="73"/>
    </row>
    <row r="7797" spans="1:19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 t="str">
        <f>IF(DmartSalesData[[#This Row],[sales]]&gt;4000,"High Category",IF(DmartSalesData[[#This Row],[sales]]&gt;2000,"Medium Category","Low Category"))</f>
        <v>High Category</v>
      </c>
      <c r="G7797" s="2">
        <v>0.16</v>
      </c>
      <c r="H7797" s="24">
        <f t="shared" si="242"/>
        <v>721.82240000000002</v>
      </c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63" t="str">
        <f>IF(AND(DmartSalesData[[#This Row],[sales]]&gt;3000,DmartSalesData[[#This Row],[profit]]&gt;500),"Good","Not Good")</f>
        <v>Not Good</v>
      </c>
      <c r="R7797" s="73">
        <f>YEAR(DmartSalesData[[#This Row],[order_date]])</f>
        <v>2023</v>
      </c>
      <c r="S7797" s="73"/>
    </row>
    <row r="7798" spans="1:19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 t="str">
        <f>IF(DmartSalesData[[#This Row],[sales]]&gt;4000,"High Category",IF(DmartSalesData[[#This Row],[sales]]&gt;2000,"Medium Category","Low Category"))</f>
        <v>Medium Category</v>
      </c>
      <c r="G7798" s="2">
        <v>0.2</v>
      </c>
      <c r="H7798" s="24">
        <f t="shared" si="242"/>
        <v>774.58600000000001</v>
      </c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63" t="str">
        <f>IF(AND(DmartSalesData[[#This Row],[sales]]&gt;3000,DmartSalesData[[#This Row],[profit]]&gt;500),"Good","Not Good")</f>
        <v>Good</v>
      </c>
      <c r="R7798" s="73">
        <f>YEAR(DmartSalesData[[#This Row],[order_date]])</f>
        <v>2023</v>
      </c>
      <c r="S7798" s="73"/>
    </row>
    <row r="7799" spans="1:19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 t="str">
        <f>IF(DmartSalesData[[#This Row],[sales]]&gt;4000,"High Category",IF(DmartSalesData[[#This Row],[sales]]&gt;2000,"Medium Category","Low Category"))</f>
        <v>Medium Category</v>
      </c>
      <c r="G7799" s="2">
        <v>0.24</v>
      </c>
      <c r="H7799" s="24">
        <f t="shared" si="242"/>
        <v>645.2808</v>
      </c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63" t="str">
        <f>IF(AND(DmartSalesData[[#This Row],[sales]]&gt;3000,DmartSalesData[[#This Row],[profit]]&gt;500),"Good","Not Good")</f>
        <v>Not Good</v>
      </c>
      <c r="R7799" s="73">
        <f>YEAR(DmartSalesData[[#This Row],[order_date]])</f>
        <v>2024</v>
      </c>
      <c r="S7799" s="73"/>
    </row>
    <row r="7800" spans="1:19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 t="str">
        <f>IF(DmartSalesData[[#This Row],[sales]]&gt;4000,"High Category",IF(DmartSalesData[[#This Row],[sales]]&gt;2000,"Medium Category","Low Category"))</f>
        <v>Medium Category</v>
      </c>
      <c r="G7800" s="2">
        <v>0.09</v>
      </c>
      <c r="H7800" s="24">
        <f t="shared" si="242"/>
        <v>273.93119999999999</v>
      </c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63" t="str">
        <f>IF(AND(DmartSalesData[[#This Row],[sales]]&gt;3000,DmartSalesData[[#This Row],[profit]]&gt;500),"Good","Not Good")</f>
        <v>Good</v>
      </c>
      <c r="R7800" s="73">
        <f>YEAR(DmartSalesData[[#This Row],[order_date]])</f>
        <v>2023</v>
      </c>
      <c r="S7800" s="73"/>
    </row>
    <row r="7801" spans="1:19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 t="str">
        <f>IF(DmartSalesData[[#This Row],[sales]]&gt;4000,"High Category",IF(DmartSalesData[[#This Row],[sales]]&gt;2000,"Medium Category","Low Category"))</f>
        <v>Medium Category</v>
      </c>
      <c r="G7801" s="2">
        <v>0.22</v>
      </c>
      <c r="H7801" s="24">
        <f t="shared" si="242"/>
        <v>699.226</v>
      </c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63" t="str">
        <f>IF(AND(DmartSalesData[[#This Row],[sales]]&gt;3000,DmartSalesData[[#This Row],[profit]]&gt;500),"Good","Not Good")</f>
        <v>Not Good</v>
      </c>
      <c r="R7801" s="73">
        <f>YEAR(DmartSalesData[[#This Row],[order_date]])</f>
        <v>2024</v>
      </c>
      <c r="S7801" s="73"/>
    </row>
    <row r="7802" spans="1:19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 t="str">
        <f>IF(DmartSalesData[[#This Row],[sales]]&gt;4000,"High Category",IF(DmartSalesData[[#This Row],[sales]]&gt;2000,"Medium Category","Low Category"))</f>
        <v>Low Category</v>
      </c>
      <c r="G7802" s="2">
        <v>0.18</v>
      </c>
      <c r="H7802" s="24">
        <f t="shared" si="242"/>
        <v>129.9204</v>
      </c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63" t="str">
        <f>IF(AND(DmartSalesData[[#This Row],[sales]]&gt;3000,DmartSalesData[[#This Row],[profit]]&gt;500),"Good","Not Good")</f>
        <v>Not Good</v>
      </c>
      <c r="R7802" s="73">
        <f>YEAR(DmartSalesData[[#This Row],[order_date]])</f>
        <v>2024</v>
      </c>
      <c r="S7802" s="73"/>
    </row>
    <row r="7803" spans="1:19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 t="str">
        <f>IF(DmartSalesData[[#This Row],[sales]]&gt;4000,"High Category",IF(DmartSalesData[[#This Row],[sales]]&gt;2000,"Medium Category","Low Category"))</f>
        <v>Low Category</v>
      </c>
      <c r="G7803" s="2">
        <v>0.4</v>
      </c>
      <c r="H7803" s="24">
        <f t="shared" si="242"/>
        <v>418.38800000000003</v>
      </c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63" t="str">
        <f>IF(AND(DmartSalesData[[#This Row],[sales]]&gt;3000,DmartSalesData[[#This Row],[profit]]&gt;500),"Good","Not Good")</f>
        <v>Not Good</v>
      </c>
      <c r="R7803" s="73">
        <f>YEAR(DmartSalesData[[#This Row],[order_date]])</f>
        <v>2024</v>
      </c>
      <c r="S7803" s="73"/>
    </row>
    <row r="7804" spans="1:19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 t="str">
        <f>IF(DmartSalesData[[#This Row],[sales]]&gt;4000,"High Category",IF(DmartSalesData[[#This Row],[sales]]&gt;2000,"Medium Category","Low Category"))</f>
        <v>Medium Category</v>
      </c>
      <c r="G7804" s="2">
        <v>0.35</v>
      </c>
      <c r="H7804" s="24">
        <f t="shared" si="242"/>
        <v>932.57849999999996</v>
      </c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63" t="str">
        <f>IF(AND(DmartSalesData[[#This Row],[sales]]&gt;3000,DmartSalesData[[#This Row],[profit]]&gt;500),"Good","Not Good")</f>
        <v>Not Good</v>
      </c>
      <c r="R7804" s="73">
        <f>YEAR(DmartSalesData[[#This Row],[order_date]])</f>
        <v>2024</v>
      </c>
      <c r="S7804" s="73"/>
    </row>
    <row r="7805" spans="1:19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 t="str">
        <f>IF(DmartSalesData[[#This Row],[sales]]&gt;4000,"High Category",IF(DmartSalesData[[#This Row],[sales]]&gt;2000,"Medium Category","Low Category"))</f>
        <v>Low Category</v>
      </c>
      <c r="G7805" s="2">
        <v>0.44</v>
      </c>
      <c r="H7805" s="24">
        <f t="shared" si="242"/>
        <v>292.43279999999999</v>
      </c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63" t="str">
        <f>IF(AND(DmartSalesData[[#This Row],[sales]]&gt;3000,DmartSalesData[[#This Row],[profit]]&gt;500),"Good","Not Good")</f>
        <v>Not Good</v>
      </c>
      <c r="R7805" s="73">
        <f>YEAR(DmartSalesData[[#This Row],[order_date]])</f>
        <v>2024</v>
      </c>
      <c r="S7805" s="73"/>
    </row>
    <row r="7806" spans="1:19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 t="str">
        <f>IF(DmartSalesData[[#This Row],[sales]]&gt;4000,"High Category",IF(DmartSalesData[[#This Row],[sales]]&gt;2000,"Medium Category","Low Category"))</f>
        <v>High Category</v>
      </c>
      <c r="G7806" s="2">
        <v>0.33</v>
      </c>
      <c r="H7806" s="24">
        <f t="shared" si="242"/>
        <v>1593.3719999999998</v>
      </c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63" t="str">
        <f>IF(AND(DmartSalesData[[#This Row],[sales]]&gt;3000,DmartSalesData[[#This Row],[profit]]&gt;500),"Good","Not Good")</f>
        <v>Good</v>
      </c>
      <c r="R7806" s="73">
        <f>YEAR(DmartSalesData[[#This Row],[order_date]])</f>
        <v>2024</v>
      </c>
      <c r="S7806" s="73"/>
    </row>
    <row r="7807" spans="1:19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 t="str">
        <f>IF(DmartSalesData[[#This Row],[sales]]&gt;4000,"High Category",IF(DmartSalesData[[#This Row],[sales]]&gt;2000,"Medium Category","Low Category"))</f>
        <v>Medium Category</v>
      </c>
      <c r="G7807" s="2">
        <v>0.06</v>
      </c>
      <c r="H7807" s="24">
        <f t="shared" si="242"/>
        <v>155.09520000000001</v>
      </c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63" t="str">
        <f>IF(AND(DmartSalesData[[#This Row],[sales]]&gt;3000,DmartSalesData[[#This Row],[profit]]&gt;500),"Good","Not Good")</f>
        <v>Not Good</v>
      </c>
      <c r="R7807" s="73">
        <f>YEAR(DmartSalesData[[#This Row],[order_date]])</f>
        <v>2024</v>
      </c>
      <c r="S7807" s="73"/>
    </row>
    <row r="7808" spans="1:19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 t="str">
        <f>IF(DmartSalesData[[#This Row],[sales]]&gt;4000,"High Category",IF(DmartSalesData[[#This Row],[sales]]&gt;2000,"Medium Category","Low Category"))</f>
        <v>Low Category</v>
      </c>
      <c r="G7808" s="2">
        <v>0.25</v>
      </c>
      <c r="H7808" s="24">
        <f t="shared" si="242"/>
        <v>490.60500000000002</v>
      </c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63" t="str">
        <f>IF(AND(DmartSalesData[[#This Row],[sales]]&gt;3000,DmartSalesData[[#This Row],[profit]]&gt;500),"Good","Not Good")</f>
        <v>Not Good</v>
      </c>
      <c r="R7808" s="73">
        <f>YEAR(DmartSalesData[[#This Row],[order_date]])</f>
        <v>2023</v>
      </c>
      <c r="S7808" s="73"/>
    </row>
    <row r="7809" spans="1:19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 t="str">
        <f>IF(DmartSalesData[[#This Row],[sales]]&gt;4000,"High Category",IF(DmartSalesData[[#This Row],[sales]]&gt;2000,"Medium Category","Low Category"))</f>
        <v>Low Category</v>
      </c>
      <c r="G7809" s="2">
        <v>0.37</v>
      </c>
      <c r="H7809" s="24">
        <f t="shared" si="242"/>
        <v>322.62150000000003</v>
      </c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63" t="str">
        <f>IF(AND(DmartSalesData[[#This Row],[sales]]&gt;3000,DmartSalesData[[#This Row],[profit]]&gt;500),"Good","Not Good")</f>
        <v>Not Good</v>
      </c>
      <c r="R7809" s="73">
        <f>YEAR(DmartSalesData[[#This Row],[order_date]])</f>
        <v>2023</v>
      </c>
      <c r="S7809" s="73"/>
    </row>
    <row r="7810" spans="1:19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 t="str">
        <f>IF(DmartSalesData[[#This Row],[sales]]&gt;4000,"High Category",IF(DmartSalesData[[#This Row],[sales]]&gt;2000,"Medium Category","Low Category"))</f>
        <v>Medium Category</v>
      </c>
      <c r="G7810" s="2">
        <v>0.42</v>
      </c>
      <c r="H7810" s="24">
        <f t="shared" ref="H7810:H7873" si="244">E7810*G7810</f>
        <v>899.22839999999997</v>
      </c>
      <c r="I7810" s="2">
        <f t="shared" ref="I7810:I7873" si="245">E7810-H7810</f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63" t="str">
        <f>IF(AND(DmartSalesData[[#This Row],[sales]]&gt;3000,DmartSalesData[[#This Row],[profit]]&gt;500),"Good","Not Good")</f>
        <v>Not Good</v>
      </c>
      <c r="R7810" s="73">
        <f>YEAR(DmartSalesData[[#This Row],[order_date]])</f>
        <v>2023</v>
      </c>
      <c r="S7810" s="73"/>
    </row>
    <row r="7811" spans="1:19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 t="str">
        <f>IF(DmartSalesData[[#This Row],[sales]]&gt;4000,"High Category",IF(DmartSalesData[[#This Row],[sales]]&gt;2000,"Medium Category","Low Category"))</f>
        <v>Low Category</v>
      </c>
      <c r="G7811" s="2">
        <v>0.09</v>
      </c>
      <c r="H7811" s="24">
        <f t="shared" si="244"/>
        <v>142.37010000000001</v>
      </c>
      <c r="I7811" s="2">
        <f t="shared" si="245"/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63" t="str">
        <f>IF(AND(DmartSalesData[[#This Row],[sales]]&gt;3000,DmartSalesData[[#This Row],[profit]]&gt;500),"Good","Not Good")</f>
        <v>Not Good</v>
      </c>
      <c r="R7811" s="73">
        <f>YEAR(DmartSalesData[[#This Row],[order_date]])</f>
        <v>2024</v>
      </c>
      <c r="S7811" s="73"/>
    </row>
    <row r="7812" spans="1:19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 t="str">
        <f>IF(DmartSalesData[[#This Row],[sales]]&gt;4000,"High Category",IF(DmartSalesData[[#This Row],[sales]]&gt;2000,"Medium Category","Low Category"))</f>
        <v>Low Category</v>
      </c>
      <c r="G7812" s="2">
        <v>0.11</v>
      </c>
      <c r="H7812" s="24">
        <f t="shared" si="244"/>
        <v>58.392400000000002</v>
      </c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63" t="str">
        <f>IF(AND(DmartSalesData[[#This Row],[sales]]&gt;3000,DmartSalesData[[#This Row],[profit]]&gt;500),"Good","Not Good")</f>
        <v>Not Good</v>
      </c>
      <c r="R7812" s="73">
        <f>YEAR(DmartSalesData[[#This Row],[order_date]])</f>
        <v>2024</v>
      </c>
      <c r="S7812" s="73"/>
    </row>
    <row r="7813" spans="1:19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 t="str">
        <f>IF(DmartSalesData[[#This Row],[sales]]&gt;4000,"High Category",IF(DmartSalesData[[#This Row],[sales]]&gt;2000,"Medium Category","Low Category"))</f>
        <v>High Category</v>
      </c>
      <c r="G7813" s="2">
        <v>0.43</v>
      </c>
      <c r="H7813" s="24">
        <f t="shared" si="244"/>
        <v>2080.4818999999998</v>
      </c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63" t="str">
        <f>IF(AND(DmartSalesData[[#This Row],[sales]]&gt;3000,DmartSalesData[[#This Row],[profit]]&gt;500),"Good","Not Good")</f>
        <v>Not Good</v>
      </c>
      <c r="R7813" s="73">
        <f>YEAR(DmartSalesData[[#This Row],[order_date]])</f>
        <v>2023</v>
      </c>
      <c r="S7813" s="73"/>
    </row>
    <row r="7814" spans="1:19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 t="str">
        <f>IF(DmartSalesData[[#This Row],[sales]]&gt;4000,"High Category",IF(DmartSalesData[[#This Row],[sales]]&gt;2000,"Medium Category","Low Category"))</f>
        <v>Low Category</v>
      </c>
      <c r="G7814" s="2">
        <v>0.24</v>
      </c>
      <c r="H7814" s="24">
        <f t="shared" si="244"/>
        <v>335.61360000000002</v>
      </c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63" t="str">
        <f>IF(AND(DmartSalesData[[#This Row],[sales]]&gt;3000,DmartSalesData[[#This Row],[profit]]&gt;500),"Good","Not Good")</f>
        <v>Not Good</v>
      </c>
      <c r="R7814" s="73">
        <f>YEAR(DmartSalesData[[#This Row],[order_date]])</f>
        <v>2024</v>
      </c>
      <c r="S7814" s="73"/>
    </row>
    <row r="7815" spans="1:19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 t="str">
        <f>IF(DmartSalesData[[#This Row],[sales]]&gt;4000,"High Category",IF(DmartSalesData[[#This Row],[sales]]&gt;2000,"Medium Category","Low Category"))</f>
        <v>Medium Category</v>
      </c>
      <c r="G7815" s="2">
        <v>0.23</v>
      </c>
      <c r="H7815" s="24">
        <f t="shared" si="244"/>
        <v>801.15900000000011</v>
      </c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63" t="str">
        <f>IF(AND(DmartSalesData[[#This Row],[sales]]&gt;3000,DmartSalesData[[#This Row],[profit]]&gt;500),"Good","Not Good")</f>
        <v>Good</v>
      </c>
      <c r="R7815" s="73">
        <f>YEAR(DmartSalesData[[#This Row],[order_date]])</f>
        <v>2023</v>
      </c>
      <c r="S7815" s="73"/>
    </row>
    <row r="7816" spans="1:19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 t="str">
        <f>IF(DmartSalesData[[#This Row],[sales]]&gt;4000,"High Category",IF(DmartSalesData[[#This Row],[sales]]&gt;2000,"Medium Category","Low Category"))</f>
        <v>Low Category</v>
      </c>
      <c r="G7816" s="2">
        <v>0.25</v>
      </c>
      <c r="H7816" s="24">
        <f t="shared" si="244"/>
        <v>136.87</v>
      </c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63" t="str">
        <f>IF(AND(DmartSalesData[[#This Row],[sales]]&gt;3000,DmartSalesData[[#This Row],[profit]]&gt;500),"Good","Not Good")</f>
        <v>Not Good</v>
      </c>
      <c r="R7816" s="73">
        <f>YEAR(DmartSalesData[[#This Row],[order_date]])</f>
        <v>2024</v>
      </c>
      <c r="S7816" s="73"/>
    </row>
    <row r="7817" spans="1:19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 t="str">
        <f>IF(DmartSalesData[[#This Row],[sales]]&gt;4000,"High Category",IF(DmartSalesData[[#This Row],[sales]]&gt;2000,"Medium Category","Low Category"))</f>
        <v>High Category</v>
      </c>
      <c r="G7817" s="2">
        <v>0.09</v>
      </c>
      <c r="H7817" s="24">
        <f t="shared" si="244"/>
        <v>411.70769999999999</v>
      </c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63" t="str">
        <f>IF(AND(DmartSalesData[[#This Row],[sales]]&gt;3000,DmartSalesData[[#This Row],[profit]]&gt;500),"Good","Not Good")</f>
        <v>Good</v>
      </c>
      <c r="R7817" s="73">
        <f>YEAR(DmartSalesData[[#This Row],[order_date]])</f>
        <v>2023</v>
      </c>
      <c r="S7817" s="73"/>
    </row>
    <row r="7818" spans="1:19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 t="str">
        <f>IF(DmartSalesData[[#This Row],[sales]]&gt;4000,"High Category",IF(DmartSalesData[[#This Row],[sales]]&gt;2000,"Medium Category","Low Category"))</f>
        <v>Medium Category</v>
      </c>
      <c r="G7818" s="2">
        <v>0.31</v>
      </c>
      <c r="H7818" s="24">
        <f t="shared" si="244"/>
        <v>928.35079999999994</v>
      </c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63" t="str">
        <f>IF(AND(DmartSalesData[[#This Row],[sales]]&gt;3000,DmartSalesData[[#This Row],[profit]]&gt;500),"Good","Not Good")</f>
        <v>Not Good</v>
      </c>
      <c r="R7818" s="73">
        <f>YEAR(DmartSalesData[[#This Row],[order_date]])</f>
        <v>2023</v>
      </c>
      <c r="S7818" s="73"/>
    </row>
    <row r="7819" spans="1:19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 t="str">
        <f>IF(DmartSalesData[[#This Row],[sales]]&gt;4000,"High Category",IF(DmartSalesData[[#This Row],[sales]]&gt;2000,"Medium Category","Low Category"))</f>
        <v>Medium Category</v>
      </c>
      <c r="G7819" s="2">
        <v>0.4</v>
      </c>
      <c r="H7819" s="24">
        <f t="shared" si="244"/>
        <v>1327.4680000000001</v>
      </c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63" t="str">
        <f>IF(AND(DmartSalesData[[#This Row],[sales]]&gt;3000,DmartSalesData[[#This Row],[profit]]&gt;500),"Good","Not Good")</f>
        <v>Good</v>
      </c>
      <c r="R7819" s="73">
        <f>YEAR(DmartSalesData[[#This Row],[order_date]])</f>
        <v>2024</v>
      </c>
      <c r="S7819" s="73"/>
    </row>
    <row r="7820" spans="1:19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 t="str">
        <f>IF(DmartSalesData[[#This Row],[sales]]&gt;4000,"High Category",IF(DmartSalesData[[#This Row],[sales]]&gt;2000,"Medium Category","Low Category"))</f>
        <v>Medium Category</v>
      </c>
      <c r="G7820" s="2">
        <v>0.42</v>
      </c>
      <c r="H7820" s="24">
        <f t="shared" si="244"/>
        <v>1650.9107999999999</v>
      </c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63" t="str">
        <f>IF(AND(DmartSalesData[[#This Row],[sales]]&gt;3000,DmartSalesData[[#This Row],[profit]]&gt;500),"Good","Not Good")</f>
        <v>Good</v>
      </c>
      <c r="R7820" s="73">
        <f>YEAR(DmartSalesData[[#This Row],[order_date]])</f>
        <v>2023</v>
      </c>
      <c r="S7820" s="73"/>
    </row>
    <row r="7821" spans="1:19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 t="str">
        <f>IF(DmartSalesData[[#This Row],[sales]]&gt;4000,"High Category",IF(DmartSalesData[[#This Row],[sales]]&gt;2000,"Medium Category","Low Category"))</f>
        <v>Medium Category</v>
      </c>
      <c r="G7821" s="2">
        <v>0.02</v>
      </c>
      <c r="H7821" s="24">
        <f t="shared" si="244"/>
        <v>61.379799999999996</v>
      </c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63" t="str">
        <f>IF(AND(DmartSalesData[[#This Row],[sales]]&gt;3000,DmartSalesData[[#This Row],[profit]]&gt;500),"Good","Not Good")</f>
        <v>Not Good</v>
      </c>
      <c r="R7821" s="73">
        <f>YEAR(DmartSalesData[[#This Row],[order_date]])</f>
        <v>2023</v>
      </c>
      <c r="S7821" s="73"/>
    </row>
    <row r="7822" spans="1:19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 t="str">
        <f>IF(DmartSalesData[[#This Row],[sales]]&gt;4000,"High Category",IF(DmartSalesData[[#This Row],[sales]]&gt;2000,"Medium Category","Low Category"))</f>
        <v>Low Category</v>
      </c>
      <c r="G7822" s="2">
        <v>0.36</v>
      </c>
      <c r="H7822" s="24">
        <f t="shared" si="244"/>
        <v>161.08199999999999</v>
      </c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63" t="str">
        <f>IF(AND(DmartSalesData[[#This Row],[sales]]&gt;3000,DmartSalesData[[#This Row],[profit]]&gt;500),"Good","Not Good")</f>
        <v>Not Good</v>
      </c>
      <c r="R7822" s="73">
        <f>YEAR(DmartSalesData[[#This Row],[order_date]])</f>
        <v>2023</v>
      </c>
      <c r="S7822" s="73"/>
    </row>
    <row r="7823" spans="1:19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 t="str">
        <f>IF(DmartSalesData[[#This Row],[sales]]&gt;4000,"High Category",IF(DmartSalesData[[#This Row],[sales]]&gt;2000,"Medium Category","Low Category"))</f>
        <v>Medium Category</v>
      </c>
      <c r="G7823" s="2">
        <v>0.05</v>
      </c>
      <c r="H7823" s="24">
        <f t="shared" si="244"/>
        <v>110.2475</v>
      </c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63" t="str">
        <f>IF(AND(DmartSalesData[[#This Row],[sales]]&gt;3000,DmartSalesData[[#This Row],[profit]]&gt;500),"Good","Not Good")</f>
        <v>Not Good</v>
      </c>
      <c r="R7823" s="73">
        <f>YEAR(DmartSalesData[[#This Row],[order_date]])</f>
        <v>2023</v>
      </c>
      <c r="S7823" s="73"/>
    </row>
    <row r="7824" spans="1:19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 t="str">
        <f>IF(DmartSalesData[[#This Row],[sales]]&gt;4000,"High Category",IF(DmartSalesData[[#This Row],[sales]]&gt;2000,"Medium Category","Low Category"))</f>
        <v>Low Category</v>
      </c>
      <c r="G7824" s="2">
        <v>0.48</v>
      </c>
      <c r="H7824" s="24">
        <f t="shared" si="244"/>
        <v>664.29600000000005</v>
      </c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63" t="str">
        <f>IF(AND(DmartSalesData[[#This Row],[sales]]&gt;3000,DmartSalesData[[#This Row],[profit]]&gt;500),"Good","Not Good")</f>
        <v>Not Good</v>
      </c>
      <c r="R7824" s="73">
        <f>YEAR(DmartSalesData[[#This Row],[order_date]])</f>
        <v>2023</v>
      </c>
      <c r="S7824" s="73"/>
    </row>
    <row r="7825" spans="1:19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 t="str">
        <f>IF(DmartSalesData[[#This Row],[sales]]&gt;4000,"High Category",IF(DmartSalesData[[#This Row],[sales]]&gt;2000,"Medium Category","Low Category"))</f>
        <v>Medium Category</v>
      </c>
      <c r="G7825" s="2">
        <v>0.24</v>
      </c>
      <c r="H7825" s="24">
        <f t="shared" si="244"/>
        <v>596.37839999999994</v>
      </c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63" t="str">
        <f>IF(AND(DmartSalesData[[#This Row],[sales]]&gt;3000,DmartSalesData[[#This Row],[profit]]&gt;500),"Good","Not Good")</f>
        <v>Not Good</v>
      </c>
      <c r="R7825" s="73">
        <f>YEAR(DmartSalesData[[#This Row],[order_date]])</f>
        <v>2024</v>
      </c>
      <c r="S7825" s="73"/>
    </row>
    <row r="7826" spans="1:19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 t="str">
        <f>IF(DmartSalesData[[#This Row],[sales]]&gt;4000,"High Category",IF(DmartSalesData[[#This Row],[sales]]&gt;2000,"Medium Category","Low Category"))</f>
        <v>Medium Category</v>
      </c>
      <c r="G7826" s="2">
        <v>0.39</v>
      </c>
      <c r="H7826" s="24">
        <f t="shared" si="244"/>
        <v>811.66410000000008</v>
      </c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63" t="str">
        <f>IF(AND(DmartSalesData[[#This Row],[sales]]&gt;3000,DmartSalesData[[#This Row],[profit]]&gt;500),"Good","Not Good")</f>
        <v>Not Good</v>
      </c>
      <c r="R7826" s="73">
        <f>YEAR(DmartSalesData[[#This Row],[order_date]])</f>
        <v>2024</v>
      </c>
      <c r="S7826" s="73"/>
    </row>
    <row r="7827" spans="1:19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 t="str">
        <f>IF(DmartSalesData[[#This Row],[sales]]&gt;4000,"High Category",IF(DmartSalesData[[#This Row],[sales]]&gt;2000,"Medium Category","Low Category"))</f>
        <v>High Category</v>
      </c>
      <c r="G7827" s="2">
        <v>0.31</v>
      </c>
      <c r="H7827" s="24">
        <f t="shared" si="244"/>
        <v>1286.5031000000001</v>
      </c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63" t="str">
        <f>IF(AND(DmartSalesData[[#This Row],[sales]]&gt;3000,DmartSalesData[[#This Row],[profit]]&gt;500),"Good","Not Good")</f>
        <v>Good</v>
      </c>
      <c r="R7827" s="73">
        <f>YEAR(DmartSalesData[[#This Row],[order_date]])</f>
        <v>2023</v>
      </c>
      <c r="S7827" s="73"/>
    </row>
    <row r="7828" spans="1:19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 t="str">
        <f>IF(DmartSalesData[[#This Row],[sales]]&gt;4000,"High Category",IF(DmartSalesData[[#This Row],[sales]]&gt;2000,"Medium Category","Low Category"))</f>
        <v>Low Category</v>
      </c>
      <c r="G7828" s="2">
        <v>0.48</v>
      </c>
      <c r="H7828" s="24">
        <f t="shared" si="244"/>
        <v>629.05439999999999</v>
      </c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63" t="str">
        <f>IF(AND(DmartSalesData[[#This Row],[sales]]&gt;3000,DmartSalesData[[#This Row],[profit]]&gt;500),"Good","Not Good")</f>
        <v>Not Good</v>
      </c>
      <c r="R7828" s="73">
        <f>YEAR(DmartSalesData[[#This Row],[order_date]])</f>
        <v>2024</v>
      </c>
      <c r="S7828" s="73"/>
    </row>
    <row r="7829" spans="1:19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 t="str">
        <f>IF(DmartSalesData[[#This Row],[sales]]&gt;4000,"High Category",IF(DmartSalesData[[#This Row],[sales]]&gt;2000,"Medium Category","Low Category"))</f>
        <v>Low Category</v>
      </c>
      <c r="G7829" s="2">
        <v>0.49</v>
      </c>
      <c r="H7829" s="24">
        <f t="shared" si="244"/>
        <v>532.32620000000009</v>
      </c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63" t="str">
        <f>IF(AND(DmartSalesData[[#This Row],[sales]]&gt;3000,DmartSalesData[[#This Row],[profit]]&gt;500),"Good","Not Good")</f>
        <v>Not Good</v>
      </c>
      <c r="R7829" s="73">
        <f>YEAR(DmartSalesData[[#This Row],[order_date]])</f>
        <v>2023</v>
      </c>
      <c r="S7829" s="73"/>
    </row>
    <row r="7830" spans="1:19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 t="str">
        <f>IF(DmartSalesData[[#This Row],[sales]]&gt;4000,"High Category",IF(DmartSalesData[[#This Row],[sales]]&gt;2000,"Medium Category","Low Category"))</f>
        <v>High Category</v>
      </c>
      <c r="G7830" s="2">
        <v>0.14000000000000001</v>
      </c>
      <c r="H7830" s="24">
        <f t="shared" si="244"/>
        <v>671.24680000000001</v>
      </c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63" t="str">
        <f>IF(AND(DmartSalesData[[#This Row],[sales]]&gt;3000,DmartSalesData[[#This Row],[profit]]&gt;500),"Good","Not Good")</f>
        <v>Good</v>
      </c>
      <c r="R7830" s="73">
        <f>YEAR(DmartSalesData[[#This Row],[order_date]])</f>
        <v>2023</v>
      </c>
      <c r="S7830" s="73"/>
    </row>
    <row r="7831" spans="1:19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 t="str">
        <f>IF(DmartSalesData[[#This Row],[sales]]&gt;4000,"High Category",IF(DmartSalesData[[#This Row],[sales]]&gt;2000,"Medium Category","Low Category"))</f>
        <v>High Category</v>
      </c>
      <c r="G7831" s="2">
        <v>0.24</v>
      </c>
      <c r="H7831" s="24">
        <f t="shared" si="244"/>
        <v>1140.6312</v>
      </c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63" t="str">
        <f>IF(AND(DmartSalesData[[#This Row],[sales]]&gt;3000,DmartSalesData[[#This Row],[profit]]&gt;500),"Good","Not Good")</f>
        <v>Good</v>
      </c>
      <c r="R7831" s="73">
        <f>YEAR(DmartSalesData[[#This Row],[order_date]])</f>
        <v>2023</v>
      </c>
      <c r="S7831" s="73"/>
    </row>
    <row r="7832" spans="1:19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 t="str">
        <f>IF(DmartSalesData[[#This Row],[sales]]&gt;4000,"High Category",IF(DmartSalesData[[#This Row],[sales]]&gt;2000,"Medium Category","Low Category"))</f>
        <v>High Category</v>
      </c>
      <c r="G7832" s="2">
        <v>0.25</v>
      </c>
      <c r="H7832" s="24">
        <f t="shared" si="244"/>
        <v>1241.9949999999999</v>
      </c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63" t="str">
        <f>IF(AND(DmartSalesData[[#This Row],[sales]]&gt;3000,DmartSalesData[[#This Row],[profit]]&gt;500),"Good","Not Good")</f>
        <v>Not Good</v>
      </c>
      <c r="R7832" s="73">
        <f>YEAR(DmartSalesData[[#This Row],[order_date]])</f>
        <v>2023</v>
      </c>
      <c r="S7832" s="73"/>
    </row>
    <row r="7833" spans="1:19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 t="str">
        <f>IF(DmartSalesData[[#This Row],[sales]]&gt;4000,"High Category",IF(DmartSalesData[[#This Row],[sales]]&gt;2000,"Medium Category","Low Category"))</f>
        <v>Medium Category</v>
      </c>
      <c r="G7833" s="2">
        <v>0.09</v>
      </c>
      <c r="H7833" s="24">
        <f t="shared" si="244"/>
        <v>259.65539999999999</v>
      </c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63" t="str">
        <f>IF(AND(DmartSalesData[[#This Row],[sales]]&gt;3000,DmartSalesData[[#This Row],[profit]]&gt;500),"Good","Not Good")</f>
        <v>Not Good</v>
      </c>
      <c r="R7833" s="73">
        <f>YEAR(DmartSalesData[[#This Row],[order_date]])</f>
        <v>2023</v>
      </c>
      <c r="S7833" s="73"/>
    </row>
    <row r="7834" spans="1:19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 t="str">
        <f>IF(DmartSalesData[[#This Row],[sales]]&gt;4000,"High Category",IF(DmartSalesData[[#This Row],[sales]]&gt;2000,"Medium Category","Low Category"))</f>
        <v>Low Category</v>
      </c>
      <c r="G7834" s="2">
        <v>0.45</v>
      </c>
      <c r="H7834" s="24">
        <f t="shared" si="244"/>
        <v>294.48449999999997</v>
      </c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63" t="str">
        <f>IF(AND(DmartSalesData[[#This Row],[sales]]&gt;3000,DmartSalesData[[#This Row],[profit]]&gt;500),"Good","Not Good")</f>
        <v>Not Good</v>
      </c>
      <c r="R7834" s="73">
        <f>YEAR(DmartSalesData[[#This Row],[order_date]])</f>
        <v>2024</v>
      </c>
      <c r="S7834" s="73"/>
    </row>
    <row r="7835" spans="1:19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 t="str">
        <f>IF(DmartSalesData[[#This Row],[sales]]&gt;4000,"High Category",IF(DmartSalesData[[#This Row],[sales]]&gt;2000,"Medium Category","Low Category"))</f>
        <v>High Category</v>
      </c>
      <c r="G7835" s="2">
        <v>0.17</v>
      </c>
      <c r="H7835" s="24">
        <f t="shared" si="244"/>
        <v>750.17939999999999</v>
      </c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63" t="str">
        <f>IF(AND(DmartSalesData[[#This Row],[sales]]&gt;3000,DmartSalesData[[#This Row],[profit]]&gt;500),"Good","Not Good")</f>
        <v>Not Good</v>
      </c>
      <c r="R7835" s="73">
        <f>YEAR(DmartSalesData[[#This Row],[order_date]])</f>
        <v>2023</v>
      </c>
      <c r="S7835" s="73"/>
    </row>
    <row r="7836" spans="1:19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 t="str">
        <f>IF(DmartSalesData[[#This Row],[sales]]&gt;4000,"High Category",IF(DmartSalesData[[#This Row],[sales]]&gt;2000,"Medium Category","Low Category"))</f>
        <v>Low Category</v>
      </c>
      <c r="G7836" s="2">
        <v>0.04</v>
      </c>
      <c r="H7836" s="24">
        <f t="shared" si="244"/>
        <v>32.442399999999999</v>
      </c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63" t="str">
        <f>IF(AND(DmartSalesData[[#This Row],[sales]]&gt;3000,DmartSalesData[[#This Row],[profit]]&gt;500),"Good","Not Good")</f>
        <v>Not Good</v>
      </c>
      <c r="R7836" s="73">
        <f>YEAR(DmartSalesData[[#This Row],[order_date]])</f>
        <v>2023</v>
      </c>
      <c r="S7836" s="73"/>
    </row>
    <row r="7837" spans="1:19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 t="str">
        <f>IF(DmartSalesData[[#This Row],[sales]]&gt;4000,"High Category",IF(DmartSalesData[[#This Row],[sales]]&gt;2000,"Medium Category","Low Category"))</f>
        <v>Low Category</v>
      </c>
      <c r="G7837" s="2">
        <v>0.08</v>
      </c>
      <c r="H7837" s="24">
        <f t="shared" si="244"/>
        <v>68.992800000000003</v>
      </c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63" t="str">
        <f>IF(AND(DmartSalesData[[#This Row],[sales]]&gt;3000,DmartSalesData[[#This Row],[profit]]&gt;500),"Good","Not Good")</f>
        <v>Not Good</v>
      </c>
      <c r="R7837" s="73">
        <f>YEAR(DmartSalesData[[#This Row],[order_date]])</f>
        <v>2023</v>
      </c>
      <c r="S7837" s="73"/>
    </row>
    <row r="7838" spans="1:19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 t="str">
        <f>IF(DmartSalesData[[#This Row],[sales]]&gt;4000,"High Category",IF(DmartSalesData[[#This Row],[sales]]&gt;2000,"Medium Category","Low Category"))</f>
        <v>Low Category</v>
      </c>
      <c r="G7838" s="2">
        <v>0.26</v>
      </c>
      <c r="H7838" s="24">
        <f t="shared" si="244"/>
        <v>272.38900000000001</v>
      </c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63" t="str">
        <f>IF(AND(DmartSalesData[[#This Row],[sales]]&gt;3000,DmartSalesData[[#This Row],[profit]]&gt;500),"Good","Not Good")</f>
        <v>Not Good</v>
      </c>
      <c r="R7838" s="73">
        <f>YEAR(DmartSalesData[[#This Row],[order_date]])</f>
        <v>2023</v>
      </c>
      <c r="S7838" s="73"/>
    </row>
    <row r="7839" spans="1:19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 t="str">
        <f>IF(DmartSalesData[[#This Row],[sales]]&gt;4000,"High Category",IF(DmartSalesData[[#This Row],[sales]]&gt;2000,"Medium Category","Low Category"))</f>
        <v>Medium Category</v>
      </c>
      <c r="G7839" s="2">
        <v>0.44</v>
      </c>
      <c r="H7839" s="24">
        <f t="shared" si="244"/>
        <v>1452.77</v>
      </c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63" t="str">
        <f>IF(AND(DmartSalesData[[#This Row],[sales]]&gt;3000,DmartSalesData[[#This Row],[profit]]&gt;500),"Good","Not Good")</f>
        <v>Good</v>
      </c>
      <c r="R7839" s="73">
        <f>YEAR(DmartSalesData[[#This Row],[order_date]])</f>
        <v>2024</v>
      </c>
      <c r="S7839" s="73"/>
    </row>
    <row r="7840" spans="1:19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 t="str">
        <f>IF(DmartSalesData[[#This Row],[sales]]&gt;4000,"High Category",IF(DmartSalesData[[#This Row],[sales]]&gt;2000,"Medium Category","Low Category"))</f>
        <v>Low Category</v>
      </c>
      <c r="G7840" s="2">
        <v>0.31</v>
      </c>
      <c r="H7840" s="24">
        <f t="shared" si="244"/>
        <v>193.83679999999998</v>
      </c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63" t="str">
        <f>IF(AND(DmartSalesData[[#This Row],[sales]]&gt;3000,DmartSalesData[[#This Row],[profit]]&gt;500),"Good","Not Good")</f>
        <v>Not Good</v>
      </c>
      <c r="R7840" s="73">
        <f>YEAR(DmartSalesData[[#This Row],[order_date]])</f>
        <v>2024</v>
      </c>
      <c r="S7840" s="73"/>
    </row>
    <row r="7841" spans="1:19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 t="str">
        <f>IF(DmartSalesData[[#This Row],[sales]]&gt;4000,"High Category",IF(DmartSalesData[[#This Row],[sales]]&gt;2000,"Medium Category","Low Category"))</f>
        <v>Medium Category</v>
      </c>
      <c r="G7841" s="2">
        <v>0.11</v>
      </c>
      <c r="H7841" s="24">
        <f t="shared" si="244"/>
        <v>430.49380000000002</v>
      </c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63" t="str">
        <f>IF(AND(DmartSalesData[[#This Row],[sales]]&gt;3000,DmartSalesData[[#This Row],[profit]]&gt;500),"Good","Not Good")</f>
        <v>Not Good</v>
      </c>
      <c r="R7841" s="73">
        <f>YEAR(DmartSalesData[[#This Row],[order_date]])</f>
        <v>2024</v>
      </c>
      <c r="S7841" s="73"/>
    </row>
    <row r="7842" spans="1:19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 t="str">
        <f>IF(DmartSalesData[[#This Row],[sales]]&gt;4000,"High Category",IF(DmartSalesData[[#This Row],[sales]]&gt;2000,"Medium Category","Low Category"))</f>
        <v>Low Category</v>
      </c>
      <c r="G7842" s="2">
        <v>0.15</v>
      </c>
      <c r="H7842" s="24">
        <f t="shared" si="244"/>
        <v>57.814499999999995</v>
      </c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63" t="str">
        <f>IF(AND(DmartSalesData[[#This Row],[sales]]&gt;3000,DmartSalesData[[#This Row],[profit]]&gt;500),"Good","Not Good")</f>
        <v>Not Good</v>
      </c>
      <c r="R7842" s="73">
        <f>YEAR(DmartSalesData[[#This Row],[order_date]])</f>
        <v>2023</v>
      </c>
      <c r="S7842" s="73"/>
    </row>
    <row r="7843" spans="1:19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 t="str">
        <f>IF(DmartSalesData[[#This Row],[sales]]&gt;4000,"High Category",IF(DmartSalesData[[#This Row],[sales]]&gt;2000,"Medium Category","Low Category"))</f>
        <v>Low Category</v>
      </c>
      <c r="G7843" s="2">
        <v>0.49</v>
      </c>
      <c r="H7843" s="24">
        <f t="shared" si="244"/>
        <v>314.18310000000002</v>
      </c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63" t="str">
        <f>IF(AND(DmartSalesData[[#This Row],[sales]]&gt;3000,DmartSalesData[[#This Row],[profit]]&gt;500),"Good","Not Good")</f>
        <v>Not Good</v>
      </c>
      <c r="R7843" s="73">
        <f>YEAR(DmartSalesData[[#This Row],[order_date]])</f>
        <v>2023</v>
      </c>
      <c r="S7843" s="73"/>
    </row>
    <row r="7844" spans="1:19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 t="str">
        <f>IF(DmartSalesData[[#This Row],[sales]]&gt;4000,"High Category",IF(DmartSalesData[[#This Row],[sales]]&gt;2000,"Medium Category","Low Category"))</f>
        <v>Medium Category</v>
      </c>
      <c r="G7844" s="2">
        <v>0.03</v>
      </c>
      <c r="H7844" s="24">
        <f t="shared" si="244"/>
        <v>66.869699999999995</v>
      </c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63" t="str">
        <f>IF(AND(DmartSalesData[[#This Row],[sales]]&gt;3000,DmartSalesData[[#This Row],[profit]]&gt;500),"Good","Not Good")</f>
        <v>Not Good</v>
      </c>
      <c r="R7844" s="73">
        <f>YEAR(DmartSalesData[[#This Row],[order_date]])</f>
        <v>2024</v>
      </c>
      <c r="S7844" s="73"/>
    </row>
    <row r="7845" spans="1:19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 t="str">
        <f>IF(DmartSalesData[[#This Row],[sales]]&gt;4000,"High Category",IF(DmartSalesData[[#This Row],[sales]]&gt;2000,"Medium Category","Low Category"))</f>
        <v>Low Category</v>
      </c>
      <c r="G7845" s="2">
        <v>0.5</v>
      </c>
      <c r="H7845" s="24">
        <f t="shared" si="244"/>
        <v>978.97</v>
      </c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63" t="str">
        <f>IF(AND(DmartSalesData[[#This Row],[sales]]&gt;3000,DmartSalesData[[#This Row],[profit]]&gt;500),"Good","Not Good")</f>
        <v>Not Good</v>
      </c>
      <c r="R7845" s="73">
        <f>YEAR(DmartSalesData[[#This Row],[order_date]])</f>
        <v>2024</v>
      </c>
      <c r="S7845" s="73"/>
    </row>
    <row r="7846" spans="1:19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 t="str">
        <f>IF(DmartSalesData[[#This Row],[sales]]&gt;4000,"High Category",IF(DmartSalesData[[#This Row],[sales]]&gt;2000,"Medium Category","Low Category"))</f>
        <v>High Category</v>
      </c>
      <c r="G7846" s="2">
        <v>0.45</v>
      </c>
      <c r="H7846" s="24">
        <f t="shared" si="244"/>
        <v>2227.3065000000001</v>
      </c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63" t="str">
        <f>IF(AND(DmartSalesData[[#This Row],[sales]]&gt;3000,DmartSalesData[[#This Row],[profit]]&gt;500),"Good","Not Good")</f>
        <v>Good</v>
      </c>
      <c r="R7846" s="73">
        <f>YEAR(DmartSalesData[[#This Row],[order_date]])</f>
        <v>2023</v>
      </c>
      <c r="S7846" s="73"/>
    </row>
    <row r="7847" spans="1:19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 t="str">
        <f>IF(DmartSalesData[[#This Row],[sales]]&gt;4000,"High Category",IF(DmartSalesData[[#This Row],[sales]]&gt;2000,"Medium Category","Low Category"))</f>
        <v>High Category</v>
      </c>
      <c r="G7847" s="2">
        <v>0.34</v>
      </c>
      <c r="H7847" s="24">
        <f t="shared" si="244"/>
        <v>1644.7942</v>
      </c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63" t="str">
        <f>IF(AND(DmartSalesData[[#This Row],[sales]]&gt;3000,DmartSalesData[[#This Row],[profit]]&gt;500),"Good","Not Good")</f>
        <v>Not Good</v>
      </c>
      <c r="R7847" s="73">
        <f>YEAR(DmartSalesData[[#This Row],[order_date]])</f>
        <v>2023</v>
      </c>
      <c r="S7847" s="73"/>
    </row>
    <row r="7848" spans="1:19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 t="str">
        <f>IF(DmartSalesData[[#This Row],[sales]]&gt;4000,"High Category",IF(DmartSalesData[[#This Row],[sales]]&gt;2000,"Medium Category","Low Category"))</f>
        <v>Low Category</v>
      </c>
      <c r="G7848" s="2">
        <v>0.47</v>
      </c>
      <c r="H7848" s="24">
        <f t="shared" si="244"/>
        <v>483.83679999999998</v>
      </c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63" t="str">
        <f>IF(AND(DmartSalesData[[#This Row],[sales]]&gt;3000,DmartSalesData[[#This Row],[profit]]&gt;500),"Good","Not Good")</f>
        <v>Not Good</v>
      </c>
      <c r="R7848" s="73">
        <f>YEAR(DmartSalesData[[#This Row],[order_date]])</f>
        <v>2023</v>
      </c>
      <c r="S7848" s="73"/>
    </row>
    <row r="7849" spans="1:19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 t="str">
        <f>IF(DmartSalesData[[#This Row],[sales]]&gt;4000,"High Category",IF(DmartSalesData[[#This Row],[sales]]&gt;2000,"Medium Category","Low Category"))</f>
        <v>High Category</v>
      </c>
      <c r="G7849" s="2">
        <v>0.08</v>
      </c>
      <c r="H7849" s="24">
        <f t="shared" si="244"/>
        <v>379.09280000000001</v>
      </c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63" t="str">
        <f>IF(AND(DmartSalesData[[#This Row],[sales]]&gt;3000,DmartSalesData[[#This Row],[profit]]&gt;500),"Good","Not Good")</f>
        <v>Good</v>
      </c>
      <c r="R7849" s="73">
        <f>YEAR(DmartSalesData[[#This Row],[order_date]])</f>
        <v>2024</v>
      </c>
      <c r="S7849" s="73"/>
    </row>
    <row r="7850" spans="1:19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 t="str">
        <f>IF(DmartSalesData[[#This Row],[sales]]&gt;4000,"High Category",IF(DmartSalesData[[#This Row],[sales]]&gt;2000,"Medium Category","Low Category"))</f>
        <v>Medium Category</v>
      </c>
      <c r="G7850" s="2">
        <v>0.47</v>
      </c>
      <c r="H7850" s="24">
        <f t="shared" si="244"/>
        <v>1641.2775999999999</v>
      </c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63" t="str">
        <f>IF(AND(DmartSalesData[[#This Row],[sales]]&gt;3000,DmartSalesData[[#This Row],[profit]]&gt;500),"Good","Not Good")</f>
        <v>Good</v>
      </c>
      <c r="R7850" s="73">
        <f>YEAR(DmartSalesData[[#This Row],[order_date]])</f>
        <v>2023</v>
      </c>
      <c r="S7850" s="73"/>
    </row>
    <row r="7851" spans="1:19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 t="str">
        <f>IF(DmartSalesData[[#This Row],[sales]]&gt;4000,"High Category",IF(DmartSalesData[[#This Row],[sales]]&gt;2000,"Medium Category","Low Category"))</f>
        <v>Medium Category</v>
      </c>
      <c r="G7851" s="2">
        <v>0.11</v>
      </c>
      <c r="H7851" s="24">
        <f t="shared" si="244"/>
        <v>231.3663</v>
      </c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63" t="str">
        <f>IF(AND(DmartSalesData[[#This Row],[sales]]&gt;3000,DmartSalesData[[#This Row],[profit]]&gt;500),"Good","Not Good")</f>
        <v>Not Good</v>
      </c>
      <c r="R7851" s="73">
        <f>YEAR(DmartSalesData[[#This Row],[order_date]])</f>
        <v>2024</v>
      </c>
      <c r="S7851" s="73"/>
    </row>
    <row r="7852" spans="1:19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 t="str">
        <f>IF(DmartSalesData[[#This Row],[sales]]&gt;4000,"High Category",IF(DmartSalesData[[#This Row],[sales]]&gt;2000,"Medium Category","Low Category"))</f>
        <v>Medium Category</v>
      </c>
      <c r="G7852" s="2">
        <v>0.27</v>
      </c>
      <c r="H7852" s="24">
        <f t="shared" si="244"/>
        <v>1005.5313000000001</v>
      </c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63" t="str">
        <f>IF(AND(DmartSalesData[[#This Row],[sales]]&gt;3000,DmartSalesData[[#This Row],[profit]]&gt;500),"Good","Not Good")</f>
        <v>Good</v>
      </c>
      <c r="R7852" s="73">
        <f>YEAR(DmartSalesData[[#This Row],[order_date]])</f>
        <v>2024</v>
      </c>
      <c r="S7852" s="73"/>
    </row>
    <row r="7853" spans="1:19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 t="str">
        <f>IF(DmartSalesData[[#This Row],[sales]]&gt;4000,"High Category",IF(DmartSalesData[[#This Row],[sales]]&gt;2000,"Medium Category","Low Category"))</f>
        <v>High Category</v>
      </c>
      <c r="G7853" s="2">
        <v>0.24</v>
      </c>
      <c r="H7853" s="24">
        <f t="shared" si="244"/>
        <v>1082.5655999999999</v>
      </c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63" t="str">
        <f>IF(AND(DmartSalesData[[#This Row],[sales]]&gt;3000,DmartSalesData[[#This Row],[profit]]&gt;500),"Good","Not Good")</f>
        <v>Good</v>
      </c>
      <c r="R7853" s="73">
        <f>YEAR(DmartSalesData[[#This Row],[order_date]])</f>
        <v>2023</v>
      </c>
      <c r="S7853" s="73"/>
    </row>
    <row r="7854" spans="1:19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 t="str">
        <f>IF(DmartSalesData[[#This Row],[sales]]&gt;4000,"High Category",IF(DmartSalesData[[#This Row],[sales]]&gt;2000,"Medium Category","Low Category"))</f>
        <v>Low Category</v>
      </c>
      <c r="G7854" s="2">
        <v>0.26</v>
      </c>
      <c r="H7854" s="24">
        <f t="shared" si="244"/>
        <v>255.49940000000004</v>
      </c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63" t="str">
        <f>IF(AND(DmartSalesData[[#This Row],[sales]]&gt;3000,DmartSalesData[[#This Row],[profit]]&gt;500),"Good","Not Good")</f>
        <v>Not Good</v>
      </c>
      <c r="R7854" s="73">
        <f>YEAR(DmartSalesData[[#This Row],[order_date]])</f>
        <v>2024</v>
      </c>
      <c r="S7854" s="73"/>
    </row>
    <row r="7855" spans="1:19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 t="str">
        <f>IF(DmartSalesData[[#This Row],[sales]]&gt;4000,"High Category",IF(DmartSalesData[[#This Row],[sales]]&gt;2000,"Medium Category","Low Category"))</f>
        <v>Low Category</v>
      </c>
      <c r="G7855" s="2">
        <v>0.13</v>
      </c>
      <c r="H7855" s="24">
        <f t="shared" si="244"/>
        <v>137.8416</v>
      </c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63" t="str">
        <f>IF(AND(DmartSalesData[[#This Row],[sales]]&gt;3000,DmartSalesData[[#This Row],[profit]]&gt;500),"Good","Not Good")</f>
        <v>Not Good</v>
      </c>
      <c r="R7855" s="73">
        <f>YEAR(DmartSalesData[[#This Row],[order_date]])</f>
        <v>2023</v>
      </c>
      <c r="S7855" s="73"/>
    </row>
    <row r="7856" spans="1:19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 t="str">
        <f>IF(DmartSalesData[[#This Row],[sales]]&gt;4000,"High Category",IF(DmartSalesData[[#This Row],[sales]]&gt;2000,"Medium Category","Low Category"))</f>
        <v>Medium Category</v>
      </c>
      <c r="G7856" s="2">
        <v>0.39</v>
      </c>
      <c r="H7856" s="24">
        <f t="shared" si="244"/>
        <v>820.06470000000002</v>
      </c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63" t="str">
        <f>IF(AND(DmartSalesData[[#This Row],[sales]]&gt;3000,DmartSalesData[[#This Row],[profit]]&gt;500),"Good","Not Good")</f>
        <v>Not Good</v>
      </c>
      <c r="R7856" s="73">
        <f>YEAR(DmartSalesData[[#This Row],[order_date]])</f>
        <v>2023</v>
      </c>
      <c r="S7856" s="73"/>
    </row>
    <row r="7857" spans="1:19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 t="str">
        <f>IF(DmartSalesData[[#This Row],[sales]]&gt;4000,"High Category",IF(DmartSalesData[[#This Row],[sales]]&gt;2000,"Medium Category","Low Category"))</f>
        <v>Low Category</v>
      </c>
      <c r="G7857" s="2">
        <v>0.37</v>
      </c>
      <c r="H7857" s="24">
        <f t="shared" si="244"/>
        <v>343.78179999999998</v>
      </c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63" t="str">
        <f>IF(AND(DmartSalesData[[#This Row],[sales]]&gt;3000,DmartSalesData[[#This Row],[profit]]&gt;500),"Good","Not Good")</f>
        <v>Not Good</v>
      </c>
      <c r="R7857" s="73">
        <f>YEAR(DmartSalesData[[#This Row],[order_date]])</f>
        <v>2024</v>
      </c>
      <c r="S7857" s="73"/>
    </row>
    <row r="7858" spans="1:19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 t="str">
        <f>IF(DmartSalesData[[#This Row],[sales]]&gt;4000,"High Category",IF(DmartSalesData[[#This Row],[sales]]&gt;2000,"Medium Category","Low Category"))</f>
        <v>Low Category</v>
      </c>
      <c r="G7858" s="2">
        <v>0.48</v>
      </c>
      <c r="H7858" s="24">
        <f t="shared" si="244"/>
        <v>895.65599999999995</v>
      </c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63" t="str">
        <f>IF(AND(DmartSalesData[[#This Row],[sales]]&gt;3000,DmartSalesData[[#This Row],[profit]]&gt;500),"Good","Not Good")</f>
        <v>Not Good</v>
      </c>
      <c r="R7858" s="73">
        <f>YEAR(DmartSalesData[[#This Row],[order_date]])</f>
        <v>2023</v>
      </c>
      <c r="S7858" s="73"/>
    </row>
    <row r="7859" spans="1:19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 t="str">
        <f>IF(DmartSalesData[[#This Row],[sales]]&gt;4000,"High Category",IF(DmartSalesData[[#This Row],[sales]]&gt;2000,"Medium Category","Low Category"))</f>
        <v>Medium Category</v>
      </c>
      <c r="G7859" s="2">
        <v>0.25</v>
      </c>
      <c r="H7859" s="24">
        <f t="shared" si="244"/>
        <v>815.97249999999997</v>
      </c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63" t="str">
        <f>IF(AND(DmartSalesData[[#This Row],[sales]]&gt;3000,DmartSalesData[[#This Row],[profit]]&gt;500),"Good","Not Good")</f>
        <v>Good</v>
      </c>
      <c r="R7859" s="73">
        <f>YEAR(DmartSalesData[[#This Row],[order_date]])</f>
        <v>2024</v>
      </c>
      <c r="S7859" s="73"/>
    </row>
    <row r="7860" spans="1:19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 t="str">
        <f>IF(DmartSalesData[[#This Row],[sales]]&gt;4000,"High Category",IF(DmartSalesData[[#This Row],[sales]]&gt;2000,"Medium Category","Low Category"))</f>
        <v>High Category</v>
      </c>
      <c r="G7860" s="2">
        <v>0.27</v>
      </c>
      <c r="H7860" s="24">
        <f t="shared" si="244"/>
        <v>1102.3587</v>
      </c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63" t="str">
        <f>IF(AND(DmartSalesData[[#This Row],[sales]]&gt;3000,DmartSalesData[[#This Row],[profit]]&gt;500),"Good","Not Good")</f>
        <v>Not Good</v>
      </c>
      <c r="R7860" s="73">
        <f>YEAR(DmartSalesData[[#This Row],[order_date]])</f>
        <v>2023</v>
      </c>
      <c r="S7860" s="73"/>
    </row>
    <row r="7861" spans="1:19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 t="str">
        <f>IF(DmartSalesData[[#This Row],[sales]]&gt;4000,"High Category",IF(DmartSalesData[[#This Row],[sales]]&gt;2000,"Medium Category","Low Category"))</f>
        <v>Low Category</v>
      </c>
      <c r="G7861" s="2">
        <v>0.45</v>
      </c>
      <c r="H7861" s="24">
        <f t="shared" si="244"/>
        <v>710.76600000000008</v>
      </c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63" t="str">
        <f>IF(AND(DmartSalesData[[#This Row],[sales]]&gt;3000,DmartSalesData[[#This Row],[profit]]&gt;500),"Good","Not Good")</f>
        <v>Not Good</v>
      </c>
      <c r="R7861" s="73">
        <f>YEAR(DmartSalesData[[#This Row],[order_date]])</f>
        <v>2024</v>
      </c>
      <c r="S7861" s="73"/>
    </row>
    <row r="7862" spans="1:19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 t="str">
        <f>IF(DmartSalesData[[#This Row],[sales]]&gt;4000,"High Category",IF(DmartSalesData[[#This Row],[sales]]&gt;2000,"Medium Category","Low Category"))</f>
        <v>Low Category</v>
      </c>
      <c r="G7862" s="2">
        <v>0.46</v>
      </c>
      <c r="H7862" s="24">
        <f t="shared" si="244"/>
        <v>681.02080000000001</v>
      </c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63" t="str">
        <f>IF(AND(DmartSalesData[[#This Row],[sales]]&gt;3000,DmartSalesData[[#This Row],[profit]]&gt;500),"Good","Not Good")</f>
        <v>Not Good</v>
      </c>
      <c r="R7862" s="73">
        <f>YEAR(DmartSalesData[[#This Row],[order_date]])</f>
        <v>2024</v>
      </c>
      <c r="S7862" s="73"/>
    </row>
    <row r="7863" spans="1:19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 t="str">
        <f>IF(DmartSalesData[[#This Row],[sales]]&gt;4000,"High Category",IF(DmartSalesData[[#This Row],[sales]]&gt;2000,"Medium Category","Low Category"))</f>
        <v>Medium Category</v>
      </c>
      <c r="G7863" s="2">
        <v>0.32</v>
      </c>
      <c r="H7863" s="24">
        <f t="shared" si="244"/>
        <v>1254.6368</v>
      </c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63" t="str">
        <f>IF(AND(DmartSalesData[[#This Row],[sales]]&gt;3000,DmartSalesData[[#This Row],[profit]]&gt;500),"Good","Not Good")</f>
        <v>Good</v>
      </c>
      <c r="R7863" s="73">
        <f>YEAR(DmartSalesData[[#This Row],[order_date]])</f>
        <v>2023</v>
      </c>
      <c r="S7863" s="73"/>
    </row>
    <row r="7864" spans="1:19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 t="str">
        <f>IF(DmartSalesData[[#This Row],[sales]]&gt;4000,"High Category",IF(DmartSalesData[[#This Row],[sales]]&gt;2000,"Medium Category","Low Category"))</f>
        <v>Low Category</v>
      </c>
      <c r="G7864" s="2">
        <v>0.41</v>
      </c>
      <c r="H7864" s="24">
        <f t="shared" si="244"/>
        <v>806.4822999999999</v>
      </c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63" t="str">
        <f>IF(AND(DmartSalesData[[#This Row],[sales]]&gt;3000,DmartSalesData[[#This Row],[profit]]&gt;500),"Good","Not Good")</f>
        <v>Not Good</v>
      </c>
      <c r="R7864" s="73">
        <f>YEAR(DmartSalesData[[#This Row],[order_date]])</f>
        <v>2023</v>
      </c>
      <c r="S7864" s="73"/>
    </row>
    <row r="7865" spans="1:19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 t="str">
        <f>IF(DmartSalesData[[#This Row],[sales]]&gt;4000,"High Category",IF(DmartSalesData[[#This Row],[sales]]&gt;2000,"Medium Category","Low Category"))</f>
        <v>High Category</v>
      </c>
      <c r="G7865" s="2">
        <v>0.25</v>
      </c>
      <c r="H7865" s="24">
        <f t="shared" si="244"/>
        <v>1027.6324999999999</v>
      </c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63" t="str">
        <f>IF(AND(DmartSalesData[[#This Row],[sales]]&gt;3000,DmartSalesData[[#This Row],[profit]]&gt;500),"Good","Not Good")</f>
        <v>Not Good</v>
      </c>
      <c r="R7865" s="73">
        <f>YEAR(DmartSalesData[[#This Row],[order_date]])</f>
        <v>2024</v>
      </c>
      <c r="S7865" s="73"/>
    </row>
    <row r="7866" spans="1:19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 t="str">
        <f>IF(DmartSalesData[[#This Row],[sales]]&gt;4000,"High Category",IF(DmartSalesData[[#This Row],[sales]]&gt;2000,"Medium Category","Low Category"))</f>
        <v>High Category</v>
      </c>
      <c r="G7866" s="2">
        <v>0.19</v>
      </c>
      <c r="H7866" s="24">
        <f t="shared" si="244"/>
        <v>943.83640000000014</v>
      </c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63" t="str">
        <f>IF(AND(DmartSalesData[[#This Row],[sales]]&gt;3000,DmartSalesData[[#This Row],[profit]]&gt;500),"Good","Not Good")</f>
        <v>Good</v>
      </c>
      <c r="R7866" s="73">
        <f>YEAR(DmartSalesData[[#This Row],[order_date]])</f>
        <v>2023</v>
      </c>
      <c r="S7866" s="73"/>
    </row>
    <row r="7867" spans="1:19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 t="str">
        <f>IF(DmartSalesData[[#This Row],[sales]]&gt;4000,"High Category",IF(DmartSalesData[[#This Row],[sales]]&gt;2000,"Medium Category","Low Category"))</f>
        <v>High Category</v>
      </c>
      <c r="G7867" s="2">
        <v>0.43</v>
      </c>
      <c r="H7867" s="24">
        <f t="shared" si="244"/>
        <v>2107.1633999999999</v>
      </c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63" t="str">
        <f>IF(AND(DmartSalesData[[#This Row],[sales]]&gt;3000,DmartSalesData[[#This Row],[profit]]&gt;500),"Good","Not Good")</f>
        <v>Not Good</v>
      </c>
      <c r="R7867" s="73">
        <f>YEAR(DmartSalesData[[#This Row],[order_date]])</f>
        <v>2024</v>
      </c>
      <c r="S7867" s="73"/>
    </row>
    <row r="7868" spans="1:19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 t="str">
        <f>IF(DmartSalesData[[#This Row],[sales]]&gt;4000,"High Category",IF(DmartSalesData[[#This Row],[sales]]&gt;2000,"Medium Category","Low Category"))</f>
        <v>Medium Category</v>
      </c>
      <c r="G7868" s="2">
        <v>0.39</v>
      </c>
      <c r="H7868" s="24">
        <f t="shared" si="244"/>
        <v>1305.3963000000001</v>
      </c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63" t="str">
        <f>IF(AND(DmartSalesData[[#This Row],[sales]]&gt;3000,DmartSalesData[[#This Row],[profit]]&gt;500),"Good","Not Good")</f>
        <v>Good</v>
      </c>
      <c r="R7868" s="73">
        <f>YEAR(DmartSalesData[[#This Row],[order_date]])</f>
        <v>2023</v>
      </c>
      <c r="S7868" s="73"/>
    </row>
    <row r="7869" spans="1:19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 t="str">
        <f>IF(DmartSalesData[[#This Row],[sales]]&gt;4000,"High Category",IF(DmartSalesData[[#This Row],[sales]]&gt;2000,"Medium Category","Low Category"))</f>
        <v>Low Category</v>
      </c>
      <c r="G7869" s="2">
        <v>0.12</v>
      </c>
      <c r="H7869" s="24">
        <f t="shared" si="244"/>
        <v>232.62479999999999</v>
      </c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63" t="str">
        <f>IF(AND(DmartSalesData[[#This Row],[sales]]&gt;3000,DmartSalesData[[#This Row],[profit]]&gt;500),"Good","Not Good")</f>
        <v>Not Good</v>
      </c>
      <c r="R7869" s="73">
        <f>YEAR(DmartSalesData[[#This Row],[order_date]])</f>
        <v>2023</v>
      </c>
      <c r="S7869" s="73"/>
    </row>
    <row r="7870" spans="1:19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 t="str">
        <f>IF(DmartSalesData[[#This Row],[sales]]&gt;4000,"High Category",IF(DmartSalesData[[#This Row],[sales]]&gt;2000,"Medium Category","Low Category"))</f>
        <v>Low Category</v>
      </c>
      <c r="G7870" s="2">
        <v>0.02</v>
      </c>
      <c r="H7870" s="24">
        <f t="shared" si="244"/>
        <v>8.4179999999999993</v>
      </c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63" t="str">
        <f>IF(AND(DmartSalesData[[#This Row],[sales]]&gt;3000,DmartSalesData[[#This Row],[profit]]&gt;500),"Good","Not Good")</f>
        <v>Not Good</v>
      </c>
      <c r="R7870" s="73">
        <f>YEAR(DmartSalesData[[#This Row],[order_date]])</f>
        <v>2023</v>
      </c>
      <c r="S7870" s="73"/>
    </row>
    <row r="7871" spans="1:19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 t="str">
        <f>IF(DmartSalesData[[#This Row],[sales]]&gt;4000,"High Category",IF(DmartSalesData[[#This Row],[sales]]&gt;2000,"Medium Category","Low Category"))</f>
        <v>Medium Category</v>
      </c>
      <c r="G7871" s="2">
        <v>0.28000000000000003</v>
      </c>
      <c r="H7871" s="24">
        <f t="shared" si="244"/>
        <v>1040.5920000000001</v>
      </c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63" t="str">
        <f>IF(AND(DmartSalesData[[#This Row],[sales]]&gt;3000,DmartSalesData[[#This Row],[profit]]&gt;500),"Good","Not Good")</f>
        <v>Not Good</v>
      </c>
      <c r="R7871" s="73">
        <f>YEAR(DmartSalesData[[#This Row],[order_date]])</f>
        <v>2023</v>
      </c>
      <c r="S7871" s="73"/>
    </row>
    <row r="7872" spans="1:19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 t="str">
        <f>IF(DmartSalesData[[#This Row],[sales]]&gt;4000,"High Category",IF(DmartSalesData[[#This Row],[sales]]&gt;2000,"Medium Category","Low Category"))</f>
        <v>High Category</v>
      </c>
      <c r="G7872" s="2">
        <v>0.42</v>
      </c>
      <c r="H7872" s="24">
        <f t="shared" si="244"/>
        <v>2054.6567999999997</v>
      </c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63" t="str">
        <f>IF(AND(DmartSalesData[[#This Row],[sales]]&gt;3000,DmartSalesData[[#This Row],[profit]]&gt;500),"Good","Not Good")</f>
        <v>Good</v>
      </c>
      <c r="R7872" s="73">
        <f>YEAR(DmartSalesData[[#This Row],[order_date]])</f>
        <v>2024</v>
      </c>
      <c r="S7872" s="73"/>
    </row>
    <row r="7873" spans="1:19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 t="str">
        <f>IF(DmartSalesData[[#This Row],[sales]]&gt;4000,"High Category",IF(DmartSalesData[[#This Row],[sales]]&gt;2000,"Medium Category","Low Category"))</f>
        <v>Low Category</v>
      </c>
      <c r="G7873" s="2">
        <v>0.12</v>
      </c>
      <c r="H7873" s="24">
        <f t="shared" si="244"/>
        <v>51.974399999999996</v>
      </c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63" t="str">
        <f>IF(AND(DmartSalesData[[#This Row],[sales]]&gt;3000,DmartSalesData[[#This Row],[profit]]&gt;500),"Good","Not Good")</f>
        <v>Not Good</v>
      </c>
      <c r="R7873" s="73">
        <f>YEAR(DmartSalesData[[#This Row],[order_date]])</f>
        <v>2023</v>
      </c>
      <c r="S7873" s="73"/>
    </row>
    <row r="7874" spans="1:19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 t="str">
        <f>IF(DmartSalesData[[#This Row],[sales]]&gt;4000,"High Category",IF(DmartSalesData[[#This Row],[sales]]&gt;2000,"Medium Category","Low Category"))</f>
        <v>Low Category</v>
      </c>
      <c r="G7874" s="2">
        <v>0.38</v>
      </c>
      <c r="H7874" s="24">
        <f t="shared" ref="H7874:H7937" si="246">E7874*G7874</f>
        <v>49.483600000000003</v>
      </c>
      <c r="I7874" s="2">
        <f t="shared" ref="I7874:I7937" si="247">E7874-H7874</f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63" t="str">
        <f>IF(AND(DmartSalesData[[#This Row],[sales]]&gt;3000,DmartSalesData[[#This Row],[profit]]&gt;500),"Good","Not Good")</f>
        <v>Not Good</v>
      </c>
      <c r="R7874" s="73">
        <f>YEAR(DmartSalesData[[#This Row],[order_date]])</f>
        <v>2024</v>
      </c>
      <c r="S7874" s="73"/>
    </row>
    <row r="7875" spans="1:19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 t="str">
        <f>IF(DmartSalesData[[#This Row],[sales]]&gt;4000,"High Category",IF(DmartSalesData[[#This Row],[sales]]&gt;2000,"Medium Category","Low Category"))</f>
        <v>High Category</v>
      </c>
      <c r="G7875" s="2">
        <v>0.21</v>
      </c>
      <c r="H7875" s="24">
        <f t="shared" si="246"/>
        <v>876.89699999999993</v>
      </c>
      <c r="I7875" s="2">
        <f t="shared" si="247"/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63" t="str">
        <f>IF(AND(DmartSalesData[[#This Row],[sales]]&gt;3000,DmartSalesData[[#This Row],[profit]]&gt;500),"Good","Not Good")</f>
        <v>Not Good</v>
      </c>
      <c r="R7875" s="73">
        <f>YEAR(DmartSalesData[[#This Row],[order_date]])</f>
        <v>2024</v>
      </c>
      <c r="S7875" s="73"/>
    </row>
    <row r="7876" spans="1:19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 t="str">
        <f>IF(DmartSalesData[[#This Row],[sales]]&gt;4000,"High Category",IF(DmartSalesData[[#This Row],[sales]]&gt;2000,"Medium Category","Low Category"))</f>
        <v>Low Category</v>
      </c>
      <c r="G7876" s="2">
        <v>0.17</v>
      </c>
      <c r="H7876" s="24">
        <f t="shared" si="246"/>
        <v>102.18190000000001</v>
      </c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63" t="str">
        <f>IF(AND(DmartSalesData[[#This Row],[sales]]&gt;3000,DmartSalesData[[#This Row],[profit]]&gt;500),"Good","Not Good")</f>
        <v>Not Good</v>
      </c>
      <c r="R7876" s="73">
        <f>YEAR(DmartSalesData[[#This Row],[order_date]])</f>
        <v>2024</v>
      </c>
      <c r="S7876" s="73"/>
    </row>
    <row r="7877" spans="1:19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 t="str">
        <f>IF(DmartSalesData[[#This Row],[sales]]&gt;4000,"High Category",IF(DmartSalesData[[#This Row],[sales]]&gt;2000,"Medium Category","Low Category"))</f>
        <v>Low Category</v>
      </c>
      <c r="G7877" s="2">
        <v>0.09</v>
      </c>
      <c r="H7877" s="24">
        <f t="shared" si="246"/>
        <v>44.9955</v>
      </c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63" t="str">
        <f>IF(AND(DmartSalesData[[#This Row],[sales]]&gt;3000,DmartSalesData[[#This Row],[profit]]&gt;500),"Good","Not Good")</f>
        <v>Not Good</v>
      </c>
      <c r="R7877" s="73">
        <f>YEAR(DmartSalesData[[#This Row],[order_date]])</f>
        <v>2023</v>
      </c>
      <c r="S7877" s="73"/>
    </row>
    <row r="7878" spans="1:19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 t="str">
        <f>IF(DmartSalesData[[#This Row],[sales]]&gt;4000,"High Category",IF(DmartSalesData[[#This Row],[sales]]&gt;2000,"Medium Category","Low Category"))</f>
        <v>High Category</v>
      </c>
      <c r="G7878" s="2">
        <v>0.47</v>
      </c>
      <c r="H7878" s="24">
        <f t="shared" si="246"/>
        <v>2143.5054999999998</v>
      </c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63" t="str">
        <f>IF(AND(DmartSalesData[[#This Row],[sales]]&gt;3000,DmartSalesData[[#This Row],[profit]]&gt;500),"Good","Not Good")</f>
        <v>Good</v>
      </c>
      <c r="R7878" s="73">
        <f>YEAR(DmartSalesData[[#This Row],[order_date]])</f>
        <v>2023</v>
      </c>
      <c r="S7878" s="73"/>
    </row>
    <row r="7879" spans="1:19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 t="str">
        <f>IF(DmartSalesData[[#This Row],[sales]]&gt;4000,"High Category",IF(DmartSalesData[[#This Row],[sales]]&gt;2000,"Medium Category","Low Category"))</f>
        <v>Low Category</v>
      </c>
      <c r="G7879" s="2">
        <v>0.11</v>
      </c>
      <c r="H7879" s="24">
        <f t="shared" si="246"/>
        <v>53.883500000000005</v>
      </c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63" t="str">
        <f>IF(AND(DmartSalesData[[#This Row],[sales]]&gt;3000,DmartSalesData[[#This Row],[profit]]&gt;500),"Good","Not Good")</f>
        <v>Not Good</v>
      </c>
      <c r="R7879" s="73">
        <f>YEAR(DmartSalesData[[#This Row],[order_date]])</f>
        <v>2023</v>
      </c>
      <c r="S7879" s="73"/>
    </row>
    <row r="7880" spans="1:19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 t="str">
        <f>IF(DmartSalesData[[#This Row],[sales]]&gt;4000,"High Category",IF(DmartSalesData[[#This Row],[sales]]&gt;2000,"Medium Category","Low Category"))</f>
        <v>Low Category</v>
      </c>
      <c r="G7880" s="2">
        <v>0.14000000000000001</v>
      </c>
      <c r="H7880" s="24">
        <f t="shared" si="246"/>
        <v>92.216600000000014</v>
      </c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63" t="str">
        <f>IF(AND(DmartSalesData[[#This Row],[sales]]&gt;3000,DmartSalesData[[#This Row],[profit]]&gt;500),"Good","Not Good")</f>
        <v>Not Good</v>
      </c>
      <c r="R7880" s="73">
        <f>YEAR(DmartSalesData[[#This Row],[order_date]])</f>
        <v>2023</v>
      </c>
      <c r="S7880" s="73"/>
    </row>
    <row r="7881" spans="1:19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 t="str">
        <f>IF(DmartSalesData[[#This Row],[sales]]&gt;4000,"High Category",IF(DmartSalesData[[#This Row],[sales]]&gt;2000,"Medium Category","Low Category"))</f>
        <v>Medium Category</v>
      </c>
      <c r="G7881" s="2">
        <v>0.17</v>
      </c>
      <c r="H7881" s="24">
        <f t="shared" si="246"/>
        <v>491.4547</v>
      </c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63" t="str">
        <f>IF(AND(DmartSalesData[[#This Row],[sales]]&gt;3000,DmartSalesData[[#This Row],[profit]]&gt;500),"Good","Not Good")</f>
        <v>Not Good</v>
      </c>
      <c r="R7881" s="73">
        <f>YEAR(DmartSalesData[[#This Row],[order_date]])</f>
        <v>2023</v>
      </c>
      <c r="S7881" s="73"/>
    </row>
    <row r="7882" spans="1:19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 t="str">
        <f>IF(DmartSalesData[[#This Row],[sales]]&gt;4000,"High Category",IF(DmartSalesData[[#This Row],[sales]]&gt;2000,"Medium Category","Low Category"))</f>
        <v>Medium Category</v>
      </c>
      <c r="G7882" s="2">
        <v>0.14000000000000001</v>
      </c>
      <c r="H7882" s="24">
        <f t="shared" si="246"/>
        <v>533.17460000000005</v>
      </c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63" t="str">
        <f>IF(AND(DmartSalesData[[#This Row],[sales]]&gt;3000,DmartSalesData[[#This Row],[profit]]&gt;500),"Good","Not Good")</f>
        <v>Not Good</v>
      </c>
      <c r="R7882" s="73">
        <f>YEAR(DmartSalesData[[#This Row],[order_date]])</f>
        <v>2024</v>
      </c>
      <c r="S7882" s="73"/>
    </row>
    <row r="7883" spans="1:19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 t="str">
        <f>IF(DmartSalesData[[#This Row],[sales]]&gt;4000,"High Category",IF(DmartSalesData[[#This Row],[sales]]&gt;2000,"Medium Category","Low Category"))</f>
        <v>Medium Category</v>
      </c>
      <c r="G7883" s="2">
        <v>0.08</v>
      </c>
      <c r="H7883" s="24">
        <f t="shared" si="246"/>
        <v>164.63200000000001</v>
      </c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63" t="str">
        <f>IF(AND(DmartSalesData[[#This Row],[sales]]&gt;3000,DmartSalesData[[#This Row],[profit]]&gt;500),"Good","Not Good")</f>
        <v>Not Good</v>
      </c>
      <c r="R7883" s="73">
        <f>YEAR(DmartSalesData[[#This Row],[order_date]])</f>
        <v>2023</v>
      </c>
      <c r="S7883" s="73"/>
    </row>
    <row r="7884" spans="1:19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 t="str">
        <f>IF(DmartSalesData[[#This Row],[sales]]&gt;4000,"High Category",IF(DmartSalesData[[#This Row],[sales]]&gt;2000,"Medium Category","Low Category"))</f>
        <v>Medium Category</v>
      </c>
      <c r="G7884" s="2">
        <v>0.18</v>
      </c>
      <c r="H7884" s="24">
        <f t="shared" si="246"/>
        <v>388.96019999999999</v>
      </c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63" t="str">
        <f>IF(AND(DmartSalesData[[#This Row],[sales]]&gt;3000,DmartSalesData[[#This Row],[profit]]&gt;500),"Good","Not Good")</f>
        <v>Not Good</v>
      </c>
      <c r="R7884" s="73">
        <f>YEAR(DmartSalesData[[#This Row],[order_date]])</f>
        <v>2024</v>
      </c>
      <c r="S7884" s="73"/>
    </row>
    <row r="7885" spans="1:19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 t="str">
        <f>IF(DmartSalesData[[#This Row],[sales]]&gt;4000,"High Category",IF(DmartSalesData[[#This Row],[sales]]&gt;2000,"Medium Category","Low Category"))</f>
        <v>Medium Category</v>
      </c>
      <c r="G7885" s="2">
        <v>0.24</v>
      </c>
      <c r="H7885" s="24">
        <f t="shared" si="246"/>
        <v>767.96879999999999</v>
      </c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63" t="str">
        <f>IF(AND(DmartSalesData[[#This Row],[sales]]&gt;3000,DmartSalesData[[#This Row],[profit]]&gt;500),"Good","Not Good")</f>
        <v>Good</v>
      </c>
      <c r="R7885" s="73">
        <f>YEAR(DmartSalesData[[#This Row],[order_date]])</f>
        <v>2023</v>
      </c>
      <c r="S7885" s="73"/>
    </row>
    <row r="7886" spans="1:19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 t="str">
        <f>IF(DmartSalesData[[#This Row],[sales]]&gt;4000,"High Category",IF(DmartSalesData[[#This Row],[sales]]&gt;2000,"Medium Category","Low Category"))</f>
        <v>Medium Category</v>
      </c>
      <c r="G7886" s="2">
        <v>0.28000000000000003</v>
      </c>
      <c r="H7886" s="24">
        <f t="shared" si="246"/>
        <v>721.44240000000002</v>
      </c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63" t="str">
        <f>IF(AND(DmartSalesData[[#This Row],[sales]]&gt;3000,DmartSalesData[[#This Row],[profit]]&gt;500),"Good","Not Good")</f>
        <v>Not Good</v>
      </c>
      <c r="R7886" s="73">
        <f>YEAR(DmartSalesData[[#This Row],[order_date]])</f>
        <v>2023</v>
      </c>
      <c r="S7886" s="73"/>
    </row>
    <row r="7887" spans="1:19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 t="str">
        <f>IF(DmartSalesData[[#This Row],[sales]]&gt;4000,"High Category",IF(DmartSalesData[[#This Row],[sales]]&gt;2000,"Medium Category","Low Category"))</f>
        <v>Low Category</v>
      </c>
      <c r="G7887" s="2">
        <v>0.08</v>
      </c>
      <c r="H7887" s="24">
        <f t="shared" si="246"/>
        <v>15.3024</v>
      </c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63" t="str">
        <f>IF(AND(DmartSalesData[[#This Row],[sales]]&gt;3000,DmartSalesData[[#This Row],[profit]]&gt;500),"Good","Not Good")</f>
        <v>Not Good</v>
      </c>
      <c r="R7887" s="73">
        <f>YEAR(DmartSalesData[[#This Row],[order_date]])</f>
        <v>2024</v>
      </c>
      <c r="S7887" s="73"/>
    </row>
    <row r="7888" spans="1:19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 t="str">
        <f>IF(DmartSalesData[[#This Row],[sales]]&gt;4000,"High Category",IF(DmartSalesData[[#This Row],[sales]]&gt;2000,"Medium Category","Low Category"))</f>
        <v>Low Category</v>
      </c>
      <c r="G7888" s="2">
        <v>0.39</v>
      </c>
      <c r="H7888" s="24">
        <f t="shared" si="246"/>
        <v>256.05840000000001</v>
      </c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63" t="str">
        <f>IF(AND(DmartSalesData[[#This Row],[sales]]&gt;3000,DmartSalesData[[#This Row],[profit]]&gt;500),"Good","Not Good")</f>
        <v>Not Good</v>
      </c>
      <c r="R7888" s="73">
        <f>YEAR(DmartSalesData[[#This Row],[order_date]])</f>
        <v>2023</v>
      </c>
      <c r="S7888" s="73"/>
    </row>
    <row r="7889" spans="1:19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 t="str">
        <f>IF(DmartSalesData[[#This Row],[sales]]&gt;4000,"High Category",IF(DmartSalesData[[#This Row],[sales]]&gt;2000,"Medium Category","Low Category"))</f>
        <v>Medium Category</v>
      </c>
      <c r="G7889" s="2">
        <v>0.16</v>
      </c>
      <c r="H7889" s="24">
        <f t="shared" si="246"/>
        <v>471.97440000000006</v>
      </c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63" t="str">
        <f>IF(AND(DmartSalesData[[#This Row],[sales]]&gt;3000,DmartSalesData[[#This Row],[profit]]&gt;500),"Good","Not Good")</f>
        <v>Not Good</v>
      </c>
      <c r="R7889" s="73">
        <f>YEAR(DmartSalesData[[#This Row],[order_date]])</f>
        <v>2024</v>
      </c>
      <c r="S7889" s="73"/>
    </row>
    <row r="7890" spans="1:19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 t="str">
        <f>IF(DmartSalesData[[#This Row],[sales]]&gt;4000,"High Category",IF(DmartSalesData[[#This Row],[sales]]&gt;2000,"Medium Category","Low Category"))</f>
        <v>Medium Category</v>
      </c>
      <c r="G7890" s="2">
        <v>0.46</v>
      </c>
      <c r="H7890" s="24">
        <f t="shared" si="246"/>
        <v>1834.9169999999999</v>
      </c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63" t="str">
        <f>IF(AND(DmartSalesData[[#This Row],[sales]]&gt;3000,DmartSalesData[[#This Row],[profit]]&gt;500),"Good","Not Good")</f>
        <v>Not Good</v>
      </c>
      <c r="R7890" s="73">
        <f>YEAR(DmartSalesData[[#This Row],[order_date]])</f>
        <v>2024</v>
      </c>
      <c r="S7890" s="73"/>
    </row>
    <row r="7891" spans="1:19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 t="str">
        <f>IF(DmartSalesData[[#This Row],[sales]]&gt;4000,"High Category",IF(DmartSalesData[[#This Row],[sales]]&gt;2000,"Medium Category","Low Category"))</f>
        <v>Medium Category</v>
      </c>
      <c r="G7891" s="2">
        <v>0.16</v>
      </c>
      <c r="H7891" s="24">
        <f t="shared" si="246"/>
        <v>614.27359999999999</v>
      </c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63" t="str">
        <f>IF(AND(DmartSalesData[[#This Row],[sales]]&gt;3000,DmartSalesData[[#This Row],[profit]]&gt;500),"Good","Not Good")</f>
        <v>Not Good</v>
      </c>
      <c r="R7891" s="73">
        <f>YEAR(DmartSalesData[[#This Row],[order_date]])</f>
        <v>2024</v>
      </c>
      <c r="S7891" s="73"/>
    </row>
    <row r="7892" spans="1:19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 t="str">
        <f>IF(DmartSalesData[[#This Row],[sales]]&gt;4000,"High Category",IF(DmartSalesData[[#This Row],[sales]]&gt;2000,"Medium Category","Low Category"))</f>
        <v>Medium Category</v>
      </c>
      <c r="G7892" s="2">
        <v>0.43</v>
      </c>
      <c r="H7892" s="24">
        <f t="shared" si="246"/>
        <v>1602.3004000000001</v>
      </c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63" t="str">
        <f>IF(AND(DmartSalesData[[#This Row],[sales]]&gt;3000,DmartSalesData[[#This Row],[profit]]&gt;500),"Good","Not Good")</f>
        <v>Good</v>
      </c>
      <c r="R7892" s="73">
        <f>YEAR(DmartSalesData[[#This Row],[order_date]])</f>
        <v>2023</v>
      </c>
      <c r="S7892" s="73"/>
    </row>
    <row r="7893" spans="1:19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 t="str">
        <f>IF(DmartSalesData[[#This Row],[sales]]&gt;4000,"High Category",IF(DmartSalesData[[#This Row],[sales]]&gt;2000,"Medium Category","Low Category"))</f>
        <v>Medium Category</v>
      </c>
      <c r="G7893" s="2">
        <v>0.18</v>
      </c>
      <c r="H7893" s="24">
        <f t="shared" si="246"/>
        <v>698.26319999999998</v>
      </c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63" t="str">
        <f>IF(AND(DmartSalesData[[#This Row],[sales]]&gt;3000,DmartSalesData[[#This Row],[profit]]&gt;500),"Good","Not Good")</f>
        <v>Good</v>
      </c>
      <c r="R7893" s="73">
        <f>YEAR(DmartSalesData[[#This Row],[order_date]])</f>
        <v>2024</v>
      </c>
      <c r="S7893" s="73"/>
    </row>
    <row r="7894" spans="1:19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 t="str">
        <f>IF(DmartSalesData[[#This Row],[sales]]&gt;4000,"High Category",IF(DmartSalesData[[#This Row],[sales]]&gt;2000,"Medium Category","Low Category"))</f>
        <v>Low Category</v>
      </c>
      <c r="G7894" s="2">
        <v>0.25</v>
      </c>
      <c r="H7894" s="24">
        <f t="shared" si="246"/>
        <v>79.442499999999995</v>
      </c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63" t="str">
        <f>IF(AND(DmartSalesData[[#This Row],[sales]]&gt;3000,DmartSalesData[[#This Row],[profit]]&gt;500),"Good","Not Good")</f>
        <v>Not Good</v>
      </c>
      <c r="R7894" s="73">
        <f>YEAR(DmartSalesData[[#This Row],[order_date]])</f>
        <v>2024</v>
      </c>
      <c r="S7894" s="73"/>
    </row>
    <row r="7895" spans="1:19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 t="str">
        <f>IF(DmartSalesData[[#This Row],[sales]]&gt;4000,"High Category",IF(DmartSalesData[[#This Row],[sales]]&gt;2000,"Medium Category","Low Category"))</f>
        <v>High Category</v>
      </c>
      <c r="G7895" s="2">
        <v>0.19</v>
      </c>
      <c r="H7895" s="24">
        <f t="shared" si="246"/>
        <v>852.34</v>
      </c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63" t="str">
        <f>IF(AND(DmartSalesData[[#This Row],[sales]]&gt;3000,DmartSalesData[[#This Row],[profit]]&gt;500),"Good","Not Good")</f>
        <v>Good</v>
      </c>
      <c r="R7895" s="73">
        <f>YEAR(DmartSalesData[[#This Row],[order_date]])</f>
        <v>2023</v>
      </c>
      <c r="S7895" s="73"/>
    </row>
    <row r="7896" spans="1:19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 t="str">
        <f>IF(DmartSalesData[[#This Row],[sales]]&gt;4000,"High Category",IF(DmartSalesData[[#This Row],[sales]]&gt;2000,"Medium Category","Low Category"))</f>
        <v>High Category</v>
      </c>
      <c r="G7896" s="2">
        <v>0.19</v>
      </c>
      <c r="H7896" s="24">
        <f t="shared" si="246"/>
        <v>846.92309999999998</v>
      </c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63" t="str">
        <f>IF(AND(DmartSalesData[[#This Row],[sales]]&gt;3000,DmartSalesData[[#This Row],[profit]]&gt;500),"Good","Not Good")</f>
        <v>Good</v>
      </c>
      <c r="R7896" s="73">
        <f>YEAR(DmartSalesData[[#This Row],[order_date]])</f>
        <v>2024</v>
      </c>
      <c r="S7896" s="73"/>
    </row>
    <row r="7897" spans="1:19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 t="str">
        <f>IF(DmartSalesData[[#This Row],[sales]]&gt;4000,"High Category",IF(DmartSalesData[[#This Row],[sales]]&gt;2000,"Medium Category","Low Category"))</f>
        <v>Medium Category</v>
      </c>
      <c r="G7897" s="2">
        <v>0.31</v>
      </c>
      <c r="H7897" s="24">
        <f t="shared" si="246"/>
        <v>838.99329999999998</v>
      </c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63" t="str">
        <f>IF(AND(DmartSalesData[[#This Row],[sales]]&gt;3000,DmartSalesData[[#This Row],[profit]]&gt;500),"Good","Not Good")</f>
        <v>Not Good</v>
      </c>
      <c r="R7897" s="73">
        <f>YEAR(DmartSalesData[[#This Row],[order_date]])</f>
        <v>2024</v>
      </c>
      <c r="S7897" s="73"/>
    </row>
    <row r="7898" spans="1:19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 t="str">
        <f>IF(DmartSalesData[[#This Row],[sales]]&gt;4000,"High Category",IF(DmartSalesData[[#This Row],[sales]]&gt;2000,"Medium Category","Low Category"))</f>
        <v>Low Category</v>
      </c>
      <c r="G7898" s="2">
        <v>0.35</v>
      </c>
      <c r="H7898" s="24">
        <f t="shared" si="246"/>
        <v>461.33849999999995</v>
      </c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63" t="str">
        <f>IF(AND(DmartSalesData[[#This Row],[sales]]&gt;3000,DmartSalesData[[#This Row],[profit]]&gt;500),"Good","Not Good")</f>
        <v>Not Good</v>
      </c>
      <c r="R7898" s="73">
        <f>YEAR(DmartSalesData[[#This Row],[order_date]])</f>
        <v>2024</v>
      </c>
      <c r="S7898" s="73"/>
    </row>
    <row r="7899" spans="1:19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 t="str">
        <f>IF(DmartSalesData[[#This Row],[sales]]&gt;4000,"High Category",IF(DmartSalesData[[#This Row],[sales]]&gt;2000,"Medium Category","Low Category"))</f>
        <v>Medium Category</v>
      </c>
      <c r="G7899" s="2">
        <v>0.44</v>
      </c>
      <c r="H7899" s="24">
        <f t="shared" si="246"/>
        <v>1320.7348</v>
      </c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63" t="str">
        <f>IF(AND(DmartSalesData[[#This Row],[sales]]&gt;3000,DmartSalesData[[#This Row],[profit]]&gt;500),"Good","Not Good")</f>
        <v>Not Good</v>
      </c>
      <c r="R7899" s="73">
        <f>YEAR(DmartSalesData[[#This Row],[order_date]])</f>
        <v>2024</v>
      </c>
      <c r="S7899" s="73"/>
    </row>
    <row r="7900" spans="1:19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 t="str">
        <f>IF(DmartSalesData[[#This Row],[sales]]&gt;4000,"High Category",IF(DmartSalesData[[#This Row],[sales]]&gt;2000,"Medium Category","Low Category"))</f>
        <v>Medium Category</v>
      </c>
      <c r="G7900" s="2">
        <v>0.28000000000000003</v>
      </c>
      <c r="H7900" s="24">
        <f t="shared" si="246"/>
        <v>793.41920000000005</v>
      </c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63" t="str">
        <f>IF(AND(DmartSalesData[[#This Row],[sales]]&gt;3000,DmartSalesData[[#This Row],[profit]]&gt;500),"Good","Not Good")</f>
        <v>Not Good</v>
      </c>
      <c r="R7900" s="73">
        <f>YEAR(DmartSalesData[[#This Row],[order_date]])</f>
        <v>2023</v>
      </c>
      <c r="S7900" s="73"/>
    </row>
    <row r="7901" spans="1:19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 t="str">
        <f>IF(DmartSalesData[[#This Row],[sales]]&gt;4000,"High Category",IF(DmartSalesData[[#This Row],[sales]]&gt;2000,"Medium Category","Low Category"))</f>
        <v>Low Category</v>
      </c>
      <c r="G7901" s="2">
        <v>0.11</v>
      </c>
      <c r="H7901" s="24">
        <f t="shared" si="246"/>
        <v>131.1739</v>
      </c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63" t="str">
        <f>IF(AND(DmartSalesData[[#This Row],[sales]]&gt;3000,DmartSalesData[[#This Row],[profit]]&gt;500),"Good","Not Good")</f>
        <v>Not Good</v>
      </c>
      <c r="R7901" s="73">
        <f>YEAR(DmartSalesData[[#This Row],[order_date]])</f>
        <v>2024</v>
      </c>
      <c r="S7901" s="73"/>
    </row>
    <row r="7902" spans="1:19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 t="str">
        <f>IF(DmartSalesData[[#This Row],[sales]]&gt;4000,"High Category",IF(DmartSalesData[[#This Row],[sales]]&gt;2000,"Medium Category","Low Category"))</f>
        <v>Medium Category</v>
      </c>
      <c r="G7902" s="2">
        <v>0.49</v>
      </c>
      <c r="H7902" s="24">
        <f t="shared" si="246"/>
        <v>1497.1166000000001</v>
      </c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63" t="str">
        <f>IF(AND(DmartSalesData[[#This Row],[sales]]&gt;3000,DmartSalesData[[#This Row],[profit]]&gt;500),"Good","Not Good")</f>
        <v>Good</v>
      </c>
      <c r="R7902" s="73">
        <f>YEAR(DmartSalesData[[#This Row],[order_date]])</f>
        <v>2024</v>
      </c>
      <c r="S7902" s="73"/>
    </row>
    <row r="7903" spans="1:19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 t="str">
        <f>IF(DmartSalesData[[#This Row],[sales]]&gt;4000,"High Category",IF(DmartSalesData[[#This Row],[sales]]&gt;2000,"Medium Category","Low Category"))</f>
        <v>High Category</v>
      </c>
      <c r="G7903" s="2">
        <v>0.34</v>
      </c>
      <c r="H7903" s="24">
        <f t="shared" si="246"/>
        <v>1362.2916</v>
      </c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63" t="str">
        <f>IF(AND(DmartSalesData[[#This Row],[sales]]&gt;3000,DmartSalesData[[#This Row],[profit]]&gt;500),"Good","Not Good")</f>
        <v>Not Good</v>
      </c>
      <c r="R7903" s="73">
        <f>YEAR(DmartSalesData[[#This Row],[order_date]])</f>
        <v>2023</v>
      </c>
      <c r="S7903" s="73"/>
    </row>
    <row r="7904" spans="1:19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 t="str">
        <f>IF(DmartSalesData[[#This Row],[sales]]&gt;4000,"High Category",IF(DmartSalesData[[#This Row],[sales]]&gt;2000,"Medium Category","Low Category"))</f>
        <v>High Category</v>
      </c>
      <c r="G7904" s="2">
        <v>0.19</v>
      </c>
      <c r="H7904" s="24">
        <f t="shared" si="246"/>
        <v>769.48480000000006</v>
      </c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63" t="str">
        <f>IF(AND(DmartSalesData[[#This Row],[sales]]&gt;3000,DmartSalesData[[#This Row],[profit]]&gt;500),"Good","Not Good")</f>
        <v>Good</v>
      </c>
      <c r="R7904" s="73">
        <f>YEAR(DmartSalesData[[#This Row],[order_date]])</f>
        <v>2024</v>
      </c>
      <c r="S7904" s="73"/>
    </row>
    <row r="7905" spans="1:19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 t="str">
        <f>IF(DmartSalesData[[#This Row],[sales]]&gt;4000,"High Category",IF(DmartSalesData[[#This Row],[sales]]&gt;2000,"Medium Category","Low Category"))</f>
        <v>Low Category</v>
      </c>
      <c r="G7905" s="2">
        <v>0.48</v>
      </c>
      <c r="H7905" s="24">
        <f t="shared" si="246"/>
        <v>188.40959999999998</v>
      </c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63" t="str">
        <f>IF(AND(DmartSalesData[[#This Row],[sales]]&gt;3000,DmartSalesData[[#This Row],[profit]]&gt;500),"Good","Not Good")</f>
        <v>Not Good</v>
      </c>
      <c r="R7905" s="73">
        <f>YEAR(DmartSalesData[[#This Row],[order_date]])</f>
        <v>2024</v>
      </c>
      <c r="S7905" s="73"/>
    </row>
    <row r="7906" spans="1:19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 t="str">
        <f>IF(DmartSalesData[[#This Row],[sales]]&gt;4000,"High Category",IF(DmartSalesData[[#This Row],[sales]]&gt;2000,"Medium Category","Low Category"))</f>
        <v>Low Category</v>
      </c>
      <c r="G7906" s="2">
        <v>0.48</v>
      </c>
      <c r="H7906" s="24">
        <f t="shared" si="246"/>
        <v>511.72799999999995</v>
      </c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63" t="str">
        <f>IF(AND(DmartSalesData[[#This Row],[sales]]&gt;3000,DmartSalesData[[#This Row],[profit]]&gt;500),"Good","Not Good")</f>
        <v>Not Good</v>
      </c>
      <c r="R7906" s="73">
        <f>YEAR(DmartSalesData[[#This Row],[order_date]])</f>
        <v>2023</v>
      </c>
      <c r="S7906" s="73"/>
    </row>
    <row r="7907" spans="1:19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 t="str">
        <f>IF(DmartSalesData[[#This Row],[sales]]&gt;4000,"High Category",IF(DmartSalesData[[#This Row],[sales]]&gt;2000,"Medium Category","Low Category"))</f>
        <v>Medium Category</v>
      </c>
      <c r="G7907" s="2">
        <v>0.04</v>
      </c>
      <c r="H7907" s="24">
        <f t="shared" si="246"/>
        <v>134.9716</v>
      </c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63" t="str">
        <f>IF(AND(DmartSalesData[[#This Row],[sales]]&gt;3000,DmartSalesData[[#This Row],[profit]]&gt;500),"Good","Not Good")</f>
        <v>Not Good</v>
      </c>
      <c r="R7907" s="73">
        <f>YEAR(DmartSalesData[[#This Row],[order_date]])</f>
        <v>2023</v>
      </c>
      <c r="S7907" s="73"/>
    </row>
    <row r="7908" spans="1:19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 t="str">
        <f>IF(DmartSalesData[[#This Row],[sales]]&gt;4000,"High Category",IF(DmartSalesData[[#This Row],[sales]]&gt;2000,"Medium Category","Low Category"))</f>
        <v>High Category</v>
      </c>
      <c r="G7908" s="2">
        <v>0.01</v>
      </c>
      <c r="H7908" s="24">
        <f t="shared" si="246"/>
        <v>43.131800000000005</v>
      </c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63" t="str">
        <f>IF(AND(DmartSalesData[[#This Row],[sales]]&gt;3000,DmartSalesData[[#This Row],[profit]]&gt;500),"Good","Not Good")</f>
        <v>Not Good</v>
      </c>
      <c r="R7908" s="73">
        <f>YEAR(DmartSalesData[[#This Row],[order_date]])</f>
        <v>2023</v>
      </c>
      <c r="S7908" s="73"/>
    </row>
    <row r="7909" spans="1:19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 t="str">
        <f>IF(DmartSalesData[[#This Row],[sales]]&gt;4000,"High Category",IF(DmartSalesData[[#This Row],[sales]]&gt;2000,"Medium Category","Low Category"))</f>
        <v>Medium Category</v>
      </c>
      <c r="G7909" s="2">
        <v>0.02</v>
      </c>
      <c r="H7909" s="24">
        <f t="shared" si="246"/>
        <v>53.0792</v>
      </c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63" t="str">
        <f>IF(AND(DmartSalesData[[#This Row],[sales]]&gt;3000,DmartSalesData[[#This Row],[profit]]&gt;500),"Good","Not Good")</f>
        <v>Not Good</v>
      </c>
      <c r="R7909" s="73">
        <f>YEAR(DmartSalesData[[#This Row],[order_date]])</f>
        <v>2023</v>
      </c>
      <c r="S7909" s="73"/>
    </row>
    <row r="7910" spans="1:19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 t="str">
        <f>IF(DmartSalesData[[#This Row],[sales]]&gt;4000,"High Category",IF(DmartSalesData[[#This Row],[sales]]&gt;2000,"Medium Category","Low Category"))</f>
        <v>Medium Category</v>
      </c>
      <c r="G7910" s="2">
        <v>0.34</v>
      </c>
      <c r="H7910" s="24">
        <f t="shared" si="246"/>
        <v>1212.7392000000002</v>
      </c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63" t="str">
        <f>IF(AND(DmartSalesData[[#This Row],[sales]]&gt;3000,DmartSalesData[[#This Row],[profit]]&gt;500),"Good","Not Good")</f>
        <v>Not Good</v>
      </c>
      <c r="R7910" s="73">
        <f>YEAR(DmartSalesData[[#This Row],[order_date]])</f>
        <v>2023</v>
      </c>
      <c r="S7910" s="73"/>
    </row>
    <row r="7911" spans="1:19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 t="str">
        <f>IF(DmartSalesData[[#This Row],[sales]]&gt;4000,"High Category",IF(DmartSalesData[[#This Row],[sales]]&gt;2000,"Medium Category","Low Category"))</f>
        <v>Low Category</v>
      </c>
      <c r="G7911" s="2">
        <v>0.36</v>
      </c>
      <c r="H7911" s="24">
        <f t="shared" si="246"/>
        <v>73.17</v>
      </c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63" t="str">
        <f>IF(AND(DmartSalesData[[#This Row],[sales]]&gt;3000,DmartSalesData[[#This Row],[profit]]&gt;500),"Good","Not Good")</f>
        <v>Not Good</v>
      </c>
      <c r="R7911" s="73">
        <f>YEAR(DmartSalesData[[#This Row],[order_date]])</f>
        <v>2023</v>
      </c>
      <c r="S7911" s="73"/>
    </row>
    <row r="7912" spans="1:19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 t="str">
        <f>IF(DmartSalesData[[#This Row],[sales]]&gt;4000,"High Category",IF(DmartSalesData[[#This Row],[sales]]&gt;2000,"Medium Category","Low Category"))</f>
        <v>Medium Category</v>
      </c>
      <c r="G7912" s="2">
        <v>0.36</v>
      </c>
      <c r="H7912" s="24">
        <f t="shared" si="246"/>
        <v>1109.2536</v>
      </c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63" t="str">
        <f>IF(AND(DmartSalesData[[#This Row],[sales]]&gt;3000,DmartSalesData[[#This Row],[profit]]&gt;500),"Good","Not Good")</f>
        <v>Not Good</v>
      </c>
      <c r="R7912" s="73">
        <f>YEAR(DmartSalesData[[#This Row],[order_date]])</f>
        <v>2024</v>
      </c>
      <c r="S7912" s="73"/>
    </row>
    <row r="7913" spans="1:19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 t="str">
        <f>IF(DmartSalesData[[#This Row],[sales]]&gt;4000,"High Category",IF(DmartSalesData[[#This Row],[sales]]&gt;2000,"Medium Category","Low Category"))</f>
        <v>High Category</v>
      </c>
      <c r="G7913" s="2">
        <v>0.32</v>
      </c>
      <c r="H7913" s="24">
        <f t="shared" si="246"/>
        <v>1540.2720000000002</v>
      </c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63" t="str">
        <f>IF(AND(DmartSalesData[[#This Row],[sales]]&gt;3000,DmartSalesData[[#This Row],[profit]]&gt;500),"Good","Not Good")</f>
        <v>Good</v>
      </c>
      <c r="R7913" s="73">
        <f>YEAR(DmartSalesData[[#This Row],[order_date]])</f>
        <v>2024</v>
      </c>
      <c r="S7913" s="73"/>
    </row>
    <row r="7914" spans="1:19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 t="str">
        <f>IF(DmartSalesData[[#This Row],[sales]]&gt;4000,"High Category",IF(DmartSalesData[[#This Row],[sales]]&gt;2000,"Medium Category","Low Category"))</f>
        <v>Medium Category</v>
      </c>
      <c r="G7914" s="2">
        <v>0.14000000000000001</v>
      </c>
      <c r="H7914" s="24">
        <f t="shared" si="246"/>
        <v>467.45580000000001</v>
      </c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63" t="str">
        <f>IF(AND(DmartSalesData[[#This Row],[sales]]&gt;3000,DmartSalesData[[#This Row],[profit]]&gt;500),"Good","Not Good")</f>
        <v>Good</v>
      </c>
      <c r="R7914" s="73">
        <f>YEAR(DmartSalesData[[#This Row],[order_date]])</f>
        <v>2024</v>
      </c>
      <c r="S7914" s="73"/>
    </row>
    <row r="7915" spans="1:19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 t="str">
        <f>IF(DmartSalesData[[#This Row],[sales]]&gt;4000,"High Category",IF(DmartSalesData[[#This Row],[sales]]&gt;2000,"Medium Category","Low Category"))</f>
        <v>High Category</v>
      </c>
      <c r="G7915" s="2">
        <v>0.08</v>
      </c>
      <c r="H7915" s="24">
        <f t="shared" si="246"/>
        <v>369.53199999999998</v>
      </c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63" t="str">
        <f>IF(AND(DmartSalesData[[#This Row],[sales]]&gt;3000,DmartSalesData[[#This Row],[profit]]&gt;500),"Good","Not Good")</f>
        <v>Good</v>
      </c>
      <c r="R7915" s="73">
        <f>YEAR(DmartSalesData[[#This Row],[order_date]])</f>
        <v>2024</v>
      </c>
      <c r="S7915" s="73"/>
    </row>
    <row r="7916" spans="1:19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 t="str">
        <f>IF(DmartSalesData[[#This Row],[sales]]&gt;4000,"High Category",IF(DmartSalesData[[#This Row],[sales]]&gt;2000,"Medium Category","Low Category"))</f>
        <v>Medium Category</v>
      </c>
      <c r="G7916" s="2">
        <v>0.46</v>
      </c>
      <c r="H7916" s="24">
        <f t="shared" si="246"/>
        <v>1321.787</v>
      </c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63" t="str">
        <f>IF(AND(DmartSalesData[[#This Row],[sales]]&gt;3000,DmartSalesData[[#This Row],[profit]]&gt;500),"Good","Not Good")</f>
        <v>Not Good</v>
      </c>
      <c r="R7916" s="73">
        <f>YEAR(DmartSalesData[[#This Row],[order_date]])</f>
        <v>2023</v>
      </c>
      <c r="S7916" s="73"/>
    </row>
    <row r="7917" spans="1:19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 t="str">
        <f>IF(DmartSalesData[[#This Row],[sales]]&gt;4000,"High Category",IF(DmartSalesData[[#This Row],[sales]]&gt;2000,"Medium Category","Low Category"))</f>
        <v>High Category</v>
      </c>
      <c r="G7917" s="2">
        <v>0.46</v>
      </c>
      <c r="H7917" s="24">
        <f t="shared" si="246"/>
        <v>1946.9776000000002</v>
      </c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63" t="str">
        <f>IF(AND(DmartSalesData[[#This Row],[sales]]&gt;3000,DmartSalesData[[#This Row],[profit]]&gt;500),"Good","Not Good")</f>
        <v>Good</v>
      </c>
      <c r="R7917" s="73">
        <f>YEAR(DmartSalesData[[#This Row],[order_date]])</f>
        <v>2023</v>
      </c>
      <c r="S7917" s="73"/>
    </row>
    <row r="7918" spans="1:19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 t="str">
        <f>IF(DmartSalesData[[#This Row],[sales]]&gt;4000,"High Category",IF(DmartSalesData[[#This Row],[sales]]&gt;2000,"Medium Category","Low Category"))</f>
        <v>Low Category</v>
      </c>
      <c r="G7918" s="2">
        <v>0.12</v>
      </c>
      <c r="H7918" s="24">
        <f t="shared" si="246"/>
        <v>85.007999999999996</v>
      </c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63" t="str">
        <f>IF(AND(DmartSalesData[[#This Row],[sales]]&gt;3000,DmartSalesData[[#This Row],[profit]]&gt;500),"Good","Not Good")</f>
        <v>Not Good</v>
      </c>
      <c r="R7918" s="73">
        <f>YEAR(DmartSalesData[[#This Row],[order_date]])</f>
        <v>2024</v>
      </c>
      <c r="S7918" s="73"/>
    </row>
    <row r="7919" spans="1:19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 t="str">
        <f>IF(DmartSalesData[[#This Row],[sales]]&gt;4000,"High Category",IF(DmartSalesData[[#This Row],[sales]]&gt;2000,"Medium Category","Low Category"))</f>
        <v>Low Category</v>
      </c>
      <c r="G7919" s="2">
        <v>0.08</v>
      </c>
      <c r="H7919" s="24">
        <f t="shared" si="246"/>
        <v>56.416800000000002</v>
      </c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63" t="str">
        <f>IF(AND(DmartSalesData[[#This Row],[sales]]&gt;3000,DmartSalesData[[#This Row],[profit]]&gt;500),"Good","Not Good")</f>
        <v>Not Good</v>
      </c>
      <c r="R7919" s="73">
        <f>YEAR(DmartSalesData[[#This Row],[order_date]])</f>
        <v>2024</v>
      </c>
      <c r="S7919" s="73"/>
    </row>
    <row r="7920" spans="1:19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 t="str">
        <f>IF(DmartSalesData[[#This Row],[sales]]&gt;4000,"High Category",IF(DmartSalesData[[#This Row],[sales]]&gt;2000,"Medium Category","Low Category"))</f>
        <v>Low Category</v>
      </c>
      <c r="G7920" s="2">
        <v>0.19</v>
      </c>
      <c r="H7920" s="24">
        <f t="shared" si="246"/>
        <v>130.88720000000001</v>
      </c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63" t="str">
        <f>IF(AND(DmartSalesData[[#This Row],[sales]]&gt;3000,DmartSalesData[[#This Row],[profit]]&gt;500),"Good","Not Good")</f>
        <v>Not Good</v>
      </c>
      <c r="R7920" s="73">
        <f>YEAR(DmartSalesData[[#This Row],[order_date]])</f>
        <v>2024</v>
      </c>
      <c r="S7920" s="73"/>
    </row>
    <row r="7921" spans="1:19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 t="str">
        <f>IF(DmartSalesData[[#This Row],[sales]]&gt;4000,"High Category",IF(DmartSalesData[[#This Row],[sales]]&gt;2000,"Medium Category","Low Category"))</f>
        <v>Medium Category</v>
      </c>
      <c r="G7921" s="2">
        <v>0.02</v>
      </c>
      <c r="H7921" s="24">
        <f t="shared" si="246"/>
        <v>49.907200000000003</v>
      </c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63" t="str">
        <f>IF(AND(DmartSalesData[[#This Row],[sales]]&gt;3000,DmartSalesData[[#This Row],[profit]]&gt;500),"Good","Not Good")</f>
        <v>Not Good</v>
      </c>
      <c r="R7921" s="73">
        <f>YEAR(DmartSalesData[[#This Row],[order_date]])</f>
        <v>2023</v>
      </c>
      <c r="S7921" s="73"/>
    </row>
    <row r="7922" spans="1:19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 t="str">
        <f>IF(DmartSalesData[[#This Row],[sales]]&gt;4000,"High Category",IF(DmartSalesData[[#This Row],[sales]]&gt;2000,"Medium Category","Low Category"))</f>
        <v>Low Category</v>
      </c>
      <c r="G7922" s="2">
        <v>0.08</v>
      </c>
      <c r="H7922" s="24">
        <f t="shared" si="246"/>
        <v>137.4632</v>
      </c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63" t="str">
        <f>IF(AND(DmartSalesData[[#This Row],[sales]]&gt;3000,DmartSalesData[[#This Row],[profit]]&gt;500),"Good","Not Good")</f>
        <v>Not Good</v>
      </c>
      <c r="R7922" s="73">
        <f>YEAR(DmartSalesData[[#This Row],[order_date]])</f>
        <v>2024</v>
      </c>
      <c r="S7922" s="73"/>
    </row>
    <row r="7923" spans="1:19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 t="str">
        <f>IF(DmartSalesData[[#This Row],[sales]]&gt;4000,"High Category",IF(DmartSalesData[[#This Row],[sales]]&gt;2000,"Medium Category","Low Category"))</f>
        <v>Medium Category</v>
      </c>
      <c r="G7923" s="2">
        <v>0.19</v>
      </c>
      <c r="H7923" s="24">
        <f t="shared" si="246"/>
        <v>688.56190000000004</v>
      </c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63" t="str">
        <f>IF(AND(DmartSalesData[[#This Row],[sales]]&gt;3000,DmartSalesData[[#This Row],[profit]]&gt;500),"Good","Not Good")</f>
        <v>Not Good</v>
      </c>
      <c r="R7923" s="73">
        <f>YEAR(DmartSalesData[[#This Row],[order_date]])</f>
        <v>2023</v>
      </c>
      <c r="S7923" s="73"/>
    </row>
    <row r="7924" spans="1:19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 t="str">
        <f>IF(DmartSalesData[[#This Row],[sales]]&gt;4000,"High Category",IF(DmartSalesData[[#This Row],[sales]]&gt;2000,"Medium Category","Low Category"))</f>
        <v>High Category</v>
      </c>
      <c r="G7924" s="2">
        <v>0.12</v>
      </c>
      <c r="H7924" s="24">
        <f t="shared" si="246"/>
        <v>542.74200000000008</v>
      </c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63" t="str">
        <f>IF(AND(DmartSalesData[[#This Row],[sales]]&gt;3000,DmartSalesData[[#This Row],[profit]]&gt;500),"Good","Not Good")</f>
        <v>Good</v>
      </c>
      <c r="R7924" s="73">
        <f>YEAR(DmartSalesData[[#This Row],[order_date]])</f>
        <v>2023</v>
      </c>
      <c r="S7924" s="73"/>
    </row>
    <row r="7925" spans="1:19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 t="str">
        <f>IF(DmartSalesData[[#This Row],[sales]]&gt;4000,"High Category",IF(DmartSalesData[[#This Row],[sales]]&gt;2000,"Medium Category","Low Category"))</f>
        <v>Medium Category</v>
      </c>
      <c r="G7925" s="2">
        <v>0.37</v>
      </c>
      <c r="H7925" s="24">
        <f t="shared" si="246"/>
        <v>1159.9277999999999</v>
      </c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63" t="str">
        <f>IF(AND(DmartSalesData[[#This Row],[sales]]&gt;3000,DmartSalesData[[#This Row],[profit]]&gt;500),"Good","Not Good")</f>
        <v>Good</v>
      </c>
      <c r="R7925" s="73">
        <f>YEAR(DmartSalesData[[#This Row],[order_date]])</f>
        <v>2024</v>
      </c>
      <c r="S7925" s="73"/>
    </row>
    <row r="7926" spans="1:19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 t="str">
        <f>IF(DmartSalesData[[#This Row],[sales]]&gt;4000,"High Category",IF(DmartSalesData[[#This Row],[sales]]&gt;2000,"Medium Category","Low Category"))</f>
        <v>Low Category</v>
      </c>
      <c r="G7926" s="2">
        <v>0.45</v>
      </c>
      <c r="H7926" s="24">
        <f t="shared" si="246"/>
        <v>515.12850000000003</v>
      </c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63" t="str">
        <f>IF(AND(DmartSalesData[[#This Row],[sales]]&gt;3000,DmartSalesData[[#This Row],[profit]]&gt;500),"Good","Not Good")</f>
        <v>Not Good</v>
      </c>
      <c r="R7926" s="73">
        <f>YEAR(DmartSalesData[[#This Row],[order_date]])</f>
        <v>2024</v>
      </c>
      <c r="S7926" s="73"/>
    </row>
    <row r="7927" spans="1:19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 t="str">
        <f>IF(DmartSalesData[[#This Row],[sales]]&gt;4000,"High Category",IF(DmartSalesData[[#This Row],[sales]]&gt;2000,"Medium Category","Low Category"))</f>
        <v>High Category</v>
      </c>
      <c r="G7927" s="2">
        <v>0.45</v>
      </c>
      <c r="H7927" s="24">
        <f t="shared" si="246"/>
        <v>2097.585</v>
      </c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63" t="str">
        <f>IF(AND(DmartSalesData[[#This Row],[sales]]&gt;3000,DmartSalesData[[#This Row],[profit]]&gt;500),"Good","Not Good")</f>
        <v>Good</v>
      </c>
      <c r="R7927" s="73">
        <f>YEAR(DmartSalesData[[#This Row],[order_date]])</f>
        <v>2024</v>
      </c>
      <c r="S7927" s="73"/>
    </row>
    <row r="7928" spans="1:19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 t="str">
        <f>IF(DmartSalesData[[#This Row],[sales]]&gt;4000,"High Category",IF(DmartSalesData[[#This Row],[sales]]&gt;2000,"Medium Category","Low Category"))</f>
        <v>Medium Category</v>
      </c>
      <c r="G7928" s="2">
        <v>0.3</v>
      </c>
      <c r="H7928" s="24">
        <f t="shared" si="246"/>
        <v>805.94999999999993</v>
      </c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63" t="str">
        <f>IF(AND(DmartSalesData[[#This Row],[sales]]&gt;3000,DmartSalesData[[#This Row],[profit]]&gt;500),"Good","Not Good")</f>
        <v>Not Good</v>
      </c>
      <c r="R7928" s="73">
        <f>YEAR(DmartSalesData[[#This Row],[order_date]])</f>
        <v>2024</v>
      </c>
      <c r="S7928" s="73"/>
    </row>
    <row r="7929" spans="1:19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 t="str">
        <f>IF(DmartSalesData[[#This Row],[sales]]&gt;4000,"High Category",IF(DmartSalesData[[#This Row],[sales]]&gt;2000,"Medium Category","Low Category"))</f>
        <v>Medium Category</v>
      </c>
      <c r="G7929" s="2">
        <v>0.35</v>
      </c>
      <c r="H7929" s="24">
        <f t="shared" si="246"/>
        <v>1269.7055</v>
      </c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63" t="str">
        <f>IF(AND(DmartSalesData[[#This Row],[sales]]&gt;3000,DmartSalesData[[#This Row],[profit]]&gt;500),"Good","Not Good")</f>
        <v>Not Good</v>
      </c>
      <c r="R7929" s="73">
        <f>YEAR(DmartSalesData[[#This Row],[order_date]])</f>
        <v>2024</v>
      </c>
      <c r="S7929" s="73"/>
    </row>
    <row r="7930" spans="1:19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 t="str">
        <f>IF(DmartSalesData[[#This Row],[sales]]&gt;4000,"High Category",IF(DmartSalesData[[#This Row],[sales]]&gt;2000,"Medium Category","Low Category"))</f>
        <v>High Category</v>
      </c>
      <c r="G7930" s="2">
        <v>0.25</v>
      </c>
      <c r="H7930" s="24">
        <f t="shared" si="246"/>
        <v>1115.8699999999999</v>
      </c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63" t="str">
        <f>IF(AND(DmartSalesData[[#This Row],[sales]]&gt;3000,DmartSalesData[[#This Row],[profit]]&gt;500),"Good","Not Good")</f>
        <v>Good</v>
      </c>
      <c r="R7930" s="73">
        <f>YEAR(DmartSalesData[[#This Row],[order_date]])</f>
        <v>2024</v>
      </c>
      <c r="S7930" s="73"/>
    </row>
    <row r="7931" spans="1:19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 t="str">
        <f>IF(DmartSalesData[[#This Row],[sales]]&gt;4000,"High Category",IF(DmartSalesData[[#This Row],[sales]]&gt;2000,"Medium Category","Low Category"))</f>
        <v>High Category</v>
      </c>
      <c r="G7931" s="2">
        <v>7.0000000000000007E-2</v>
      </c>
      <c r="H7931" s="24">
        <f t="shared" si="246"/>
        <v>346.51260000000008</v>
      </c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63" t="str">
        <f>IF(AND(DmartSalesData[[#This Row],[sales]]&gt;3000,DmartSalesData[[#This Row],[profit]]&gt;500),"Good","Not Good")</f>
        <v>Good</v>
      </c>
      <c r="R7931" s="73">
        <f>YEAR(DmartSalesData[[#This Row],[order_date]])</f>
        <v>2024</v>
      </c>
      <c r="S7931" s="73"/>
    </row>
    <row r="7932" spans="1:19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 t="str">
        <f>IF(DmartSalesData[[#This Row],[sales]]&gt;4000,"High Category",IF(DmartSalesData[[#This Row],[sales]]&gt;2000,"Medium Category","Low Category"))</f>
        <v>Medium Category</v>
      </c>
      <c r="G7932" s="2">
        <v>0.32</v>
      </c>
      <c r="H7932" s="24">
        <f t="shared" si="246"/>
        <v>825.50720000000001</v>
      </c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63" t="str">
        <f>IF(AND(DmartSalesData[[#This Row],[sales]]&gt;3000,DmartSalesData[[#This Row],[profit]]&gt;500),"Good","Not Good")</f>
        <v>Not Good</v>
      </c>
      <c r="R7932" s="73">
        <f>YEAR(DmartSalesData[[#This Row],[order_date]])</f>
        <v>2023</v>
      </c>
      <c r="S7932" s="73"/>
    </row>
    <row r="7933" spans="1:19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 t="str">
        <f>IF(DmartSalesData[[#This Row],[sales]]&gt;4000,"High Category",IF(DmartSalesData[[#This Row],[sales]]&gt;2000,"Medium Category","Low Category"))</f>
        <v>High Category</v>
      </c>
      <c r="G7933" s="2">
        <v>0.17</v>
      </c>
      <c r="H7933" s="24">
        <f t="shared" si="246"/>
        <v>690.11670000000004</v>
      </c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63" t="str">
        <f>IF(AND(DmartSalesData[[#This Row],[sales]]&gt;3000,DmartSalesData[[#This Row],[profit]]&gt;500),"Good","Not Good")</f>
        <v>Good</v>
      </c>
      <c r="R7933" s="73">
        <f>YEAR(DmartSalesData[[#This Row],[order_date]])</f>
        <v>2024</v>
      </c>
      <c r="S7933" s="73"/>
    </row>
    <row r="7934" spans="1:19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 t="str">
        <f>IF(DmartSalesData[[#This Row],[sales]]&gt;4000,"High Category",IF(DmartSalesData[[#This Row],[sales]]&gt;2000,"Medium Category","Low Category"))</f>
        <v>Medium Category</v>
      </c>
      <c r="G7934" s="2">
        <v>0</v>
      </c>
      <c r="H7934" s="24">
        <f t="shared" si="246"/>
        <v>0</v>
      </c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63" t="str">
        <f>IF(AND(DmartSalesData[[#This Row],[sales]]&gt;3000,DmartSalesData[[#This Row],[profit]]&gt;500),"Good","Not Good")</f>
        <v>Not Good</v>
      </c>
      <c r="R7934" s="73">
        <f>YEAR(DmartSalesData[[#This Row],[order_date]])</f>
        <v>2023</v>
      </c>
      <c r="S7934" s="73"/>
    </row>
    <row r="7935" spans="1:19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 t="str">
        <f>IF(DmartSalesData[[#This Row],[sales]]&gt;4000,"High Category",IF(DmartSalesData[[#This Row],[sales]]&gt;2000,"Medium Category","Low Category"))</f>
        <v>Medium Category</v>
      </c>
      <c r="G7935" s="2">
        <v>0.28999999999999998</v>
      </c>
      <c r="H7935" s="24">
        <f t="shared" si="246"/>
        <v>720.24979999999994</v>
      </c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63" t="str">
        <f>IF(AND(DmartSalesData[[#This Row],[sales]]&gt;3000,DmartSalesData[[#This Row],[profit]]&gt;500),"Good","Not Good")</f>
        <v>Not Good</v>
      </c>
      <c r="R7935" s="73">
        <f>YEAR(DmartSalesData[[#This Row],[order_date]])</f>
        <v>2024</v>
      </c>
      <c r="S7935" s="73"/>
    </row>
    <row r="7936" spans="1:19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 t="str">
        <f>IF(DmartSalesData[[#This Row],[sales]]&gt;4000,"High Category",IF(DmartSalesData[[#This Row],[sales]]&gt;2000,"Medium Category","Low Category"))</f>
        <v>Medium Category</v>
      </c>
      <c r="G7936" s="2">
        <v>0.1</v>
      </c>
      <c r="H7936" s="24">
        <f t="shared" si="246"/>
        <v>273.47899999999998</v>
      </c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63" t="str">
        <f>IF(AND(DmartSalesData[[#This Row],[sales]]&gt;3000,DmartSalesData[[#This Row],[profit]]&gt;500),"Good","Not Good")</f>
        <v>Not Good</v>
      </c>
      <c r="R7936" s="73">
        <f>YEAR(DmartSalesData[[#This Row],[order_date]])</f>
        <v>2023</v>
      </c>
      <c r="S7936" s="73"/>
    </row>
    <row r="7937" spans="1:19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 t="str">
        <f>IF(DmartSalesData[[#This Row],[sales]]&gt;4000,"High Category",IF(DmartSalesData[[#This Row],[sales]]&gt;2000,"Medium Category","Low Category"))</f>
        <v>Medium Category</v>
      </c>
      <c r="G7937" s="2">
        <v>0.44</v>
      </c>
      <c r="H7937" s="24">
        <f t="shared" si="246"/>
        <v>1088.098</v>
      </c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63" t="str">
        <f>IF(AND(DmartSalesData[[#This Row],[sales]]&gt;3000,DmartSalesData[[#This Row],[profit]]&gt;500),"Good","Not Good")</f>
        <v>Not Good</v>
      </c>
      <c r="R7937" s="73">
        <f>YEAR(DmartSalesData[[#This Row],[order_date]])</f>
        <v>2024</v>
      </c>
      <c r="S7937" s="73"/>
    </row>
    <row r="7938" spans="1:19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 t="str">
        <f>IF(DmartSalesData[[#This Row],[sales]]&gt;4000,"High Category",IF(DmartSalesData[[#This Row],[sales]]&gt;2000,"Medium Category","Low Category"))</f>
        <v>Medium Category</v>
      </c>
      <c r="G7938" s="2">
        <v>0.47</v>
      </c>
      <c r="H7938" s="24">
        <f t="shared" ref="H7938:H8001" si="248">E7938*G7938</f>
        <v>1016.6288</v>
      </c>
      <c r="I7938" s="2">
        <f t="shared" ref="I7938:I8001" si="249">E7938-H7938</f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63" t="str">
        <f>IF(AND(DmartSalesData[[#This Row],[sales]]&gt;3000,DmartSalesData[[#This Row],[profit]]&gt;500),"Good","Not Good")</f>
        <v>Not Good</v>
      </c>
      <c r="R7938" s="73">
        <f>YEAR(DmartSalesData[[#This Row],[order_date]])</f>
        <v>2024</v>
      </c>
      <c r="S7938" s="73"/>
    </row>
    <row r="7939" spans="1:19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 t="str">
        <f>IF(DmartSalesData[[#This Row],[sales]]&gt;4000,"High Category",IF(DmartSalesData[[#This Row],[sales]]&gt;2000,"Medium Category","Low Category"))</f>
        <v>Medium Category</v>
      </c>
      <c r="G7939" s="2">
        <v>0.08</v>
      </c>
      <c r="H7939" s="24">
        <f t="shared" si="248"/>
        <v>291.69839999999999</v>
      </c>
      <c r="I7939" s="2">
        <f t="shared" si="249"/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63" t="str">
        <f>IF(AND(DmartSalesData[[#This Row],[sales]]&gt;3000,DmartSalesData[[#This Row],[profit]]&gt;500),"Good","Not Good")</f>
        <v>Not Good</v>
      </c>
      <c r="R7939" s="73">
        <f>YEAR(DmartSalesData[[#This Row],[order_date]])</f>
        <v>2024</v>
      </c>
      <c r="S7939" s="73"/>
    </row>
    <row r="7940" spans="1:19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 t="str">
        <f>IF(DmartSalesData[[#This Row],[sales]]&gt;4000,"High Category",IF(DmartSalesData[[#This Row],[sales]]&gt;2000,"Medium Category","Low Category"))</f>
        <v>Low Category</v>
      </c>
      <c r="G7940" s="2">
        <v>0.01</v>
      </c>
      <c r="H7940" s="24">
        <f t="shared" si="248"/>
        <v>13.234100000000002</v>
      </c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63" t="str">
        <f>IF(AND(DmartSalesData[[#This Row],[sales]]&gt;3000,DmartSalesData[[#This Row],[profit]]&gt;500),"Good","Not Good")</f>
        <v>Not Good</v>
      </c>
      <c r="R7940" s="73">
        <f>YEAR(DmartSalesData[[#This Row],[order_date]])</f>
        <v>2023</v>
      </c>
      <c r="S7940" s="73"/>
    </row>
    <row r="7941" spans="1:19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 t="str">
        <f>IF(DmartSalesData[[#This Row],[sales]]&gt;4000,"High Category",IF(DmartSalesData[[#This Row],[sales]]&gt;2000,"Medium Category","Low Category"))</f>
        <v>Medium Category</v>
      </c>
      <c r="G7941" s="2">
        <v>0</v>
      </c>
      <c r="H7941" s="24">
        <f t="shared" si="248"/>
        <v>0</v>
      </c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63" t="str">
        <f>IF(AND(DmartSalesData[[#This Row],[sales]]&gt;3000,DmartSalesData[[#This Row],[profit]]&gt;500),"Good","Not Good")</f>
        <v>Not Good</v>
      </c>
      <c r="R7941" s="73">
        <f>YEAR(DmartSalesData[[#This Row],[order_date]])</f>
        <v>2024</v>
      </c>
      <c r="S7941" s="73"/>
    </row>
    <row r="7942" spans="1:19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 t="str">
        <f>IF(DmartSalesData[[#This Row],[sales]]&gt;4000,"High Category",IF(DmartSalesData[[#This Row],[sales]]&gt;2000,"Medium Category","Low Category"))</f>
        <v>Medium Category</v>
      </c>
      <c r="G7942" s="2">
        <v>0.46</v>
      </c>
      <c r="H7942" s="24">
        <f t="shared" si="248"/>
        <v>1653.01</v>
      </c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63" t="str">
        <f>IF(AND(DmartSalesData[[#This Row],[sales]]&gt;3000,DmartSalesData[[#This Row],[profit]]&gt;500),"Good","Not Good")</f>
        <v>Not Good</v>
      </c>
      <c r="R7942" s="73">
        <f>YEAR(DmartSalesData[[#This Row],[order_date]])</f>
        <v>2024</v>
      </c>
      <c r="S7942" s="73"/>
    </row>
    <row r="7943" spans="1:19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 t="str">
        <f>IF(DmartSalesData[[#This Row],[sales]]&gt;4000,"High Category",IF(DmartSalesData[[#This Row],[sales]]&gt;2000,"Medium Category","Low Category"))</f>
        <v>High Category</v>
      </c>
      <c r="G7943" s="2">
        <v>0.08</v>
      </c>
      <c r="H7943" s="24">
        <f t="shared" si="248"/>
        <v>357.7</v>
      </c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63" t="str">
        <f>IF(AND(DmartSalesData[[#This Row],[sales]]&gt;3000,DmartSalesData[[#This Row],[profit]]&gt;500),"Good","Not Good")</f>
        <v>Not Good</v>
      </c>
      <c r="R7943" s="73">
        <f>YEAR(DmartSalesData[[#This Row],[order_date]])</f>
        <v>2024</v>
      </c>
      <c r="S7943" s="73"/>
    </row>
    <row r="7944" spans="1:19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 t="str">
        <f>IF(DmartSalesData[[#This Row],[sales]]&gt;4000,"High Category",IF(DmartSalesData[[#This Row],[sales]]&gt;2000,"Medium Category","Low Category"))</f>
        <v>Low Category</v>
      </c>
      <c r="G7944" s="2">
        <v>0.22</v>
      </c>
      <c r="H7944" s="24">
        <f t="shared" si="248"/>
        <v>379.76400000000001</v>
      </c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63" t="str">
        <f>IF(AND(DmartSalesData[[#This Row],[sales]]&gt;3000,DmartSalesData[[#This Row],[profit]]&gt;500),"Good","Not Good")</f>
        <v>Not Good</v>
      </c>
      <c r="R7944" s="73">
        <f>YEAR(DmartSalesData[[#This Row],[order_date]])</f>
        <v>2023</v>
      </c>
      <c r="S7944" s="73"/>
    </row>
    <row r="7945" spans="1:19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 t="str">
        <f>IF(DmartSalesData[[#This Row],[sales]]&gt;4000,"High Category",IF(DmartSalesData[[#This Row],[sales]]&gt;2000,"Medium Category","Low Category"))</f>
        <v>High Category</v>
      </c>
      <c r="G7945" s="2">
        <v>0.03</v>
      </c>
      <c r="H7945" s="24">
        <f t="shared" si="248"/>
        <v>129.50819999999999</v>
      </c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63" t="str">
        <f>IF(AND(DmartSalesData[[#This Row],[sales]]&gt;3000,DmartSalesData[[#This Row],[profit]]&gt;500),"Good","Not Good")</f>
        <v>Not Good</v>
      </c>
      <c r="R7945" s="73">
        <f>YEAR(DmartSalesData[[#This Row],[order_date]])</f>
        <v>2023</v>
      </c>
      <c r="S7945" s="73"/>
    </row>
    <row r="7946" spans="1:19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 t="str">
        <f>IF(DmartSalesData[[#This Row],[sales]]&gt;4000,"High Category",IF(DmartSalesData[[#This Row],[sales]]&gt;2000,"Medium Category","Low Category"))</f>
        <v>High Category</v>
      </c>
      <c r="G7946" s="2">
        <v>0.19</v>
      </c>
      <c r="H7946" s="24">
        <f t="shared" si="248"/>
        <v>899.06670000000008</v>
      </c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63" t="str">
        <f>IF(AND(DmartSalesData[[#This Row],[sales]]&gt;3000,DmartSalesData[[#This Row],[profit]]&gt;500),"Good","Not Good")</f>
        <v>Good</v>
      </c>
      <c r="R7946" s="73">
        <f>YEAR(DmartSalesData[[#This Row],[order_date]])</f>
        <v>2023</v>
      </c>
      <c r="S7946" s="73"/>
    </row>
    <row r="7947" spans="1:19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 t="str">
        <f>IF(DmartSalesData[[#This Row],[sales]]&gt;4000,"High Category",IF(DmartSalesData[[#This Row],[sales]]&gt;2000,"Medium Category","Low Category"))</f>
        <v>Medium Category</v>
      </c>
      <c r="G7947" s="2">
        <v>0.39</v>
      </c>
      <c r="H7947" s="24">
        <f t="shared" si="248"/>
        <v>1278.6267</v>
      </c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63" t="str">
        <f>IF(AND(DmartSalesData[[#This Row],[sales]]&gt;3000,DmartSalesData[[#This Row],[profit]]&gt;500),"Good","Not Good")</f>
        <v>Good</v>
      </c>
      <c r="R7947" s="73">
        <f>YEAR(DmartSalesData[[#This Row],[order_date]])</f>
        <v>2023</v>
      </c>
      <c r="S7947" s="73"/>
    </row>
    <row r="7948" spans="1:19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 t="str">
        <f>IF(DmartSalesData[[#This Row],[sales]]&gt;4000,"High Category",IF(DmartSalesData[[#This Row],[sales]]&gt;2000,"Medium Category","Low Category"))</f>
        <v>Medium Category</v>
      </c>
      <c r="G7948" s="2">
        <v>0.2</v>
      </c>
      <c r="H7948" s="24">
        <f t="shared" si="248"/>
        <v>776.00400000000002</v>
      </c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63" t="str">
        <f>IF(AND(DmartSalesData[[#This Row],[sales]]&gt;3000,DmartSalesData[[#This Row],[profit]]&gt;500),"Good","Not Good")</f>
        <v>Good</v>
      </c>
      <c r="R7948" s="73">
        <f>YEAR(DmartSalesData[[#This Row],[order_date]])</f>
        <v>2023</v>
      </c>
      <c r="S7948" s="73"/>
    </row>
    <row r="7949" spans="1:19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 t="str">
        <f>IF(DmartSalesData[[#This Row],[sales]]&gt;4000,"High Category",IF(DmartSalesData[[#This Row],[sales]]&gt;2000,"Medium Category","Low Category"))</f>
        <v>Medium Category</v>
      </c>
      <c r="G7949" s="2">
        <v>0.39</v>
      </c>
      <c r="H7949" s="24">
        <f t="shared" si="248"/>
        <v>814.30439999999999</v>
      </c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63" t="str">
        <f>IF(AND(DmartSalesData[[#This Row],[sales]]&gt;3000,DmartSalesData[[#This Row],[profit]]&gt;500),"Good","Not Good")</f>
        <v>Not Good</v>
      </c>
      <c r="R7949" s="73">
        <f>YEAR(DmartSalesData[[#This Row],[order_date]])</f>
        <v>2024</v>
      </c>
      <c r="S7949" s="73"/>
    </row>
    <row r="7950" spans="1:19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 t="str">
        <f>IF(DmartSalesData[[#This Row],[sales]]&gt;4000,"High Category",IF(DmartSalesData[[#This Row],[sales]]&gt;2000,"Medium Category","Low Category"))</f>
        <v>High Category</v>
      </c>
      <c r="G7950" s="2">
        <v>0.34</v>
      </c>
      <c r="H7950" s="24">
        <f t="shared" si="248"/>
        <v>1620.2564000000002</v>
      </c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63" t="str">
        <f>IF(AND(DmartSalesData[[#This Row],[sales]]&gt;3000,DmartSalesData[[#This Row],[profit]]&gt;500),"Good","Not Good")</f>
        <v>Good</v>
      </c>
      <c r="R7950" s="73">
        <f>YEAR(DmartSalesData[[#This Row],[order_date]])</f>
        <v>2024</v>
      </c>
      <c r="S7950" s="73"/>
    </row>
    <row r="7951" spans="1:19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 t="str">
        <f>IF(DmartSalesData[[#This Row],[sales]]&gt;4000,"High Category",IF(DmartSalesData[[#This Row],[sales]]&gt;2000,"Medium Category","Low Category"))</f>
        <v>Medium Category</v>
      </c>
      <c r="G7951" s="2">
        <v>0.26</v>
      </c>
      <c r="H7951" s="24">
        <f t="shared" si="248"/>
        <v>880.67719999999997</v>
      </c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63" t="str">
        <f>IF(AND(DmartSalesData[[#This Row],[sales]]&gt;3000,DmartSalesData[[#This Row],[profit]]&gt;500),"Good","Not Good")</f>
        <v>Good</v>
      </c>
      <c r="R7951" s="73">
        <f>YEAR(DmartSalesData[[#This Row],[order_date]])</f>
        <v>2023</v>
      </c>
      <c r="S7951" s="73"/>
    </row>
    <row r="7952" spans="1:19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 t="str">
        <f>IF(DmartSalesData[[#This Row],[sales]]&gt;4000,"High Category",IF(DmartSalesData[[#This Row],[sales]]&gt;2000,"Medium Category","Low Category"))</f>
        <v>Low Category</v>
      </c>
      <c r="G7952" s="2">
        <v>0.37</v>
      </c>
      <c r="H7952" s="24">
        <f t="shared" si="248"/>
        <v>599.31489999999997</v>
      </c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63" t="str">
        <f>IF(AND(DmartSalesData[[#This Row],[sales]]&gt;3000,DmartSalesData[[#This Row],[profit]]&gt;500),"Good","Not Good")</f>
        <v>Not Good</v>
      </c>
      <c r="R7952" s="73">
        <f>YEAR(DmartSalesData[[#This Row],[order_date]])</f>
        <v>2024</v>
      </c>
      <c r="S7952" s="73"/>
    </row>
    <row r="7953" spans="1:19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 t="str">
        <f>IF(DmartSalesData[[#This Row],[sales]]&gt;4000,"High Category",IF(DmartSalesData[[#This Row],[sales]]&gt;2000,"Medium Category","Low Category"))</f>
        <v>Medium Category</v>
      </c>
      <c r="G7953" s="2">
        <v>0.44</v>
      </c>
      <c r="H7953" s="24">
        <f t="shared" si="248"/>
        <v>915.58720000000005</v>
      </c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63" t="str">
        <f>IF(AND(DmartSalesData[[#This Row],[sales]]&gt;3000,DmartSalesData[[#This Row],[profit]]&gt;500),"Good","Not Good")</f>
        <v>Not Good</v>
      </c>
      <c r="R7953" s="73">
        <f>YEAR(DmartSalesData[[#This Row],[order_date]])</f>
        <v>2024</v>
      </c>
      <c r="S7953" s="73"/>
    </row>
    <row r="7954" spans="1:19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 t="str">
        <f>IF(DmartSalesData[[#This Row],[sales]]&gt;4000,"High Category",IF(DmartSalesData[[#This Row],[sales]]&gt;2000,"Medium Category","Low Category"))</f>
        <v>Medium Category</v>
      </c>
      <c r="G7954" s="2">
        <v>0.4</v>
      </c>
      <c r="H7954" s="24">
        <f t="shared" si="248"/>
        <v>1250.8000000000002</v>
      </c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63" t="str">
        <f>IF(AND(DmartSalesData[[#This Row],[sales]]&gt;3000,DmartSalesData[[#This Row],[profit]]&gt;500),"Good","Not Good")</f>
        <v>Good</v>
      </c>
      <c r="R7954" s="73">
        <f>YEAR(DmartSalesData[[#This Row],[order_date]])</f>
        <v>2024</v>
      </c>
      <c r="S7954" s="73"/>
    </row>
    <row r="7955" spans="1:19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 t="str">
        <f>IF(DmartSalesData[[#This Row],[sales]]&gt;4000,"High Category",IF(DmartSalesData[[#This Row],[sales]]&gt;2000,"Medium Category","Low Category"))</f>
        <v>Low Category</v>
      </c>
      <c r="G7955" s="2">
        <v>0.35</v>
      </c>
      <c r="H7955" s="24">
        <f t="shared" si="248"/>
        <v>436.541</v>
      </c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63" t="str">
        <f>IF(AND(DmartSalesData[[#This Row],[sales]]&gt;3000,DmartSalesData[[#This Row],[profit]]&gt;500),"Good","Not Good")</f>
        <v>Not Good</v>
      </c>
      <c r="R7955" s="73">
        <f>YEAR(DmartSalesData[[#This Row],[order_date]])</f>
        <v>2024</v>
      </c>
      <c r="S7955" s="73"/>
    </row>
    <row r="7956" spans="1:19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 t="str">
        <f>IF(DmartSalesData[[#This Row],[sales]]&gt;4000,"High Category",IF(DmartSalesData[[#This Row],[sales]]&gt;2000,"Medium Category","Low Category"))</f>
        <v>Medium Category</v>
      </c>
      <c r="G7956" s="2">
        <v>0.35</v>
      </c>
      <c r="H7956" s="24">
        <f t="shared" si="248"/>
        <v>1327.963</v>
      </c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63" t="str">
        <f>IF(AND(DmartSalesData[[#This Row],[sales]]&gt;3000,DmartSalesData[[#This Row],[profit]]&gt;500),"Good","Not Good")</f>
        <v>Good</v>
      </c>
      <c r="R7956" s="73">
        <f>YEAR(DmartSalesData[[#This Row],[order_date]])</f>
        <v>2024</v>
      </c>
      <c r="S7956" s="73"/>
    </row>
    <row r="7957" spans="1:19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 t="str">
        <f>IF(DmartSalesData[[#This Row],[sales]]&gt;4000,"High Category",IF(DmartSalesData[[#This Row],[sales]]&gt;2000,"Medium Category","Low Category"))</f>
        <v>Low Category</v>
      </c>
      <c r="G7957" s="2">
        <v>0.08</v>
      </c>
      <c r="H7957" s="24">
        <f t="shared" si="248"/>
        <v>96.0792</v>
      </c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63" t="str">
        <f>IF(AND(DmartSalesData[[#This Row],[sales]]&gt;3000,DmartSalesData[[#This Row],[profit]]&gt;500),"Good","Not Good")</f>
        <v>Not Good</v>
      </c>
      <c r="R7957" s="73">
        <f>YEAR(DmartSalesData[[#This Row],[order_date]])</f>
        <v>2023</v>
      </c>
      <c r="S7957" s="73"/>
    </row>
    <row r="7958" spans="1:19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 t="str">
        <f>IF(DmartSalesData[[#This Row],[sales]]&gt;4000,"High Category",IF(DmartSalesData[[#This Row],[sales]]&gt;2000,"Medium Category","Low Category"))</f>
        <v>Medium Category</v>
      </c>
      <c r="G7958" s="2">
        <v>0.48</v>
      </c>
      <c r="H7958" s="24">
        <f t="shared" si="248"/>
        <v>1439.8896</v>
      </c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63" t="str">
        <f>IF(AND(DmartSalesData[[#This Row],[sales]]&gt;3000,DmartSalesData[[#This Row],[profit]]&gt;500),"Good","Not Good")</f>
        <v>Not Good</v>
      </c>
      <c r="R7958" s="73">
        <f>YEAR(DmartSalesData[[#This Row],[order_date]])</f>
        <v>2023</v>
      </c>
      <c r="S7958" s="73"/>
    </row>
    <row r="7959" spans="1:19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 t="str">
        <f>IF(DmartSalesData[[#This Row],[sales]]&gt;4000,"High Category",IF(DmartSalesData[[#This Row],[sales]]&gt;2000,"Medium Category","Low Category"))</f>
        <v>Medium Category</v>
      </c>
      <c r="G7959" s="2">
        <v>0.1</v>
      </c>
      <c r="H7959" s="24">
        <f t="shared" si="248"/>
        <v>351.53300000000002</v>
      </c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63" t="str">
        <f>IF(AND(DmartSalesData[[#This Row],[sales]]&gt;3000,DmartSalesData[[#This Row],[profit]]&gt;500),"Good","Not Good")</f>
        <v>Not Good</v>
      </c>
      <c r="R7959" s="73">
        <f>YEAR(DmartSalesData[[#This Row],[order_date]])</f>
        <v>2023</v>
      </c>
      <c r="S7959" s="73"/>
    </row>
    <row r="7960" spans="1:19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 t="str">
        <f>IF(DmartSalesData[[#This Row],[sales]]&gt;4000,"High Category",IF(DmartSalesData[[#This Row],[sales]]&gt;2000,"Medium Category","Low Category"))</f>
        <v>High Category</v>
      </c>
      <c r="G7960" s="2">
        <v>0.17</v>
      </c>
      <c r="H7960" s="24">
        <f t="shared" si="248"/>
        <v>733.16920000000005</v>
      </c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63" t="str">
        <f>IF(AND(DmartSalesData[[#This Row],[sales]]&gt;3000,DmartSalesData[[#This Row],[profit]]&gt;500),"Good","Not Good")</f>
        <v>Good</v>
      </c>
      <c r="R7960" s="73">
        <f>YEAR(DmartSalesData[[#This Row],[order_date]])</f>
        <v>2024</v>
      </c>
      <c r="S7960" s="73"/>
    </row>
    <row r="7961" spans="1:19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 t="str">
        <f>IF(DmartSalesData[[#This Row],[sales]]&gt;4000,"High Category",IF(DmartSalesData[[#This Row],[sales]]&gt;2000,"Medium Category","Low Category"))</f>
        <v>Medium Category</v>
      </c>
      <c r="G7961" s="2">
        <v>0.26</v>
      </c>
      <c r="H7961" s="24">
        <f t="shared" si="248"/>
        <v>960.98860000000002</v>
      </c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63" t="str">
        <f>IF(AND(DmartSalesData[[#This Row],[sales]]&gt;3000,DmartSalesData[[#This Row],[profit]]&gt;500),"Good","Not Good")</f>
        <v>Not Good</v>
      </c>
      <c r="R7961" s="73">
        <f>YEAR(DmartSalesData[[#This Row],[order_date]])</f>
        <v>2023</v>
      </c>
      <c r="S7961" s="73"/>
    </row>
    <row r="7962" spans="1:19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 t="str">
        <f>IF(DmartSalesData[[#This Row],[sales]]&gt;4000,"High Category",IF(DmartSalesData[[#This Row],[sales]]&gt;2000,"Medium Category","Low Category"))</f>
        <v>High Category</v>
      </c>
      <c r="G7962" s="2">
        <v>0.06</v>
      </c>
      <c r="H7962" s="24">
        <f t="shared" si="248"/>
        <v>240.85439999999997</v>
      </c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63" t="str">
        <f>IF(AND(DmartSalesData[[#This Row],[sales]]&gt;3000,DmartSalesData[[#This Row],[profit]]&gt;500),"Good","Not Good")</f>
        <v>Good</v>
      </c>
      <c r="R7962" s="73">
        <f>YEAR(DmartSalesData[[#This Row],[order_date]])</f>
        <v>2024</v>
      </c>
      <c r="S7962" s="73"/>
    </row>
    <row r="7963" spans="1:19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 t="str">
        <f>IF(DmartSalesData[[#This Row],[sales]]&gt;4000,"High Category",IF(DmartSalesData[[#This Row],[sales]]&gt;2000,"Medium Category","Low Category"))</f>
        <v>High Category</v>
      </c>
      <c r="G7963" s="2">
        <v>0.3</v>
      </c>
      <c r="H7963" s="24">
        <f t="shared" si="248"/>
        <v>1372.011</v>
      </c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63" t="str">
        <f>IF(AND(DmartSalesData[[#This Row],[sales]]&gt;3000,DmartSalesData[[#This Row],[profit]]&gt;500),"Good","Not Good")</f>
        <v>Good</v>
      </c>
      <c r="R7963" s="73">
        <f>YEAR(DmartSalesData[[#This Row],[order_date]])</f>
        <v>2024</v>
      </c>
      <c r="S7963" s="73"/>
    </row>
    <row r="7964" spans="1:19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 t="str">
        <f>IF(DmartSalesData[[#This Row],[sales]]&gt;4000,"High Category",IF(DmartSalesData[[#This Row],[sales]]&gt;2000,"Medium Category","Low Category"))</f>
        <v>Medium Category</v>
      </c>
      <c r="G7964" s="2">
        <v>0.09</v>
      </c>
      <c r="H7964" s="24">
        <f t="shared" si="248"/>
        <v>272.61719999999997</v>
      </c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63" t="str">
        <f>IF(AND(DmartSalesData[[#This Row],[sales]]&gt;3000,DmartSalesData[[#This Row],[profit]]&gt;500),"Good","Not Good")</f>
        <v>Not Good</v>
      </c>
      <c r="R7964" s="73">
        <f>YEAR(DmartSalesData[[#This Row],[order_date]])</f>
        <v>2024</v>
      </c>
      <c r="S7964" s="73"/>
    </row>
    <row r="7965" spans="1:19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 t="str">
        <f>IF(DmartSalesData[[#This Row],[sales]]&gt;4000,"High Category",IF(DmartSalesData[[#This Row],[sales]]&gt;2000,"Medium Category","Low Category"))</f>
        <v>High Category</v>
      </c>
      <c r="G7965" s="2">
        <v>0.46</v>
      </c>
      <c r="H7965" s="24">
        <f t="shared" si="248"/>
        <v>1953.5142000000003</v>
      </c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63" t="str">
        <f>IF(AND(DmartSalesData[[#This Row],[sales]]&gt;3000,DmartSalesData[[#This Row],[profit]]&gt;500),"Good","Not Good")</f>
        <v>Good</v>
      </c>
      <c r="R7965" s="73">
        <f>YEAR(DmartSalesData[[#This Row],[order_date]])</f>
        <v>2023</v>
      </c>
      <c r="S7965" s="73"/>
    </row>
    <row r="7966" spans="1:19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 t="str">
        <f>IF(DmartSalesData[[#This Row],[sales]]&gt;4000,"High Category",IF(DmartSalesData[[#This Row],[sales]]&gt;2000,"Medium Category","Low Category"))</f>
        <v>Low Category</v>
      </c>
      <c r="G7966" s="2">
        <v>0.44</v>
      </c>
      <c r="H7966" s="24">
        <f t="shared" si="248"/>
        <v>543.91480000000001</v>
      </c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63" t="str">
        <f>IF(AND(DmartSalesData[[#This Row],[sales]]&gt;3000,DmartSalesData[[#This Row],[profit]]&gt;500),"Good","Not Good")</f>
        <v>Not Good</v>
      </c>
      <c r="R7966" s="73">
        <f>YEAR(DmartSalesData[[#This Row],[order_date]])</f>
        <v>2024</v>
      </c>
      <c r="S7966" s="73"/>
    </row>
    <row r="7967" spans="1:19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 t="str">
        <f>IF(DmartSalesData[[#This Row],[sales]]&gt;4000,"High Category",IF(DmartSalesData[[#This Row],[sales]]&gt;2000,"Medium Category","Low Category"))</f>
        <v>High Category</v>
      </c>
      <c r="G7967" s="2">
        <v>0.27</v>
      </c>
      <c r="H7967" s="24">
        <f t="shared" si="248"/>
        <v>1104.8913</v>
      </c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63" t="str">
        <f>IF(AND(DmartSalesData[[#This Row],[sales]]&gt;3000,DmartSalesData[[#This Row],[profit]]&gt;500),"Good","Not Good")</f>
        <v>Not Good</v>
      </c>
      <c r="R7967" s="73">
        <f>YEAR(DmartSalesData[[#This Row],[order_date]])</f>
        <v>2023</v>
      </c>
      <c r="S7967" s="73"/>
    </row>
    <row r="7968" spans="1:19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 t="str">
        <f>IF(DmartSalesData[[#This Row],[sales]]&gt;4000,"High Category",IF(DmartSalesData[[#This Row],[sales]]&gt;2000,"Medium Category","Low Category"))</f>
        <v>Low Category</v>
      </c>
      <c r="G7968" s="2">
        <v>0.22</v>
      </c>
      <c r="H7968" s="24">
        <f t="shared" si="248"/>
        <v>260.9794</v>
      </c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63" t="str">
        <f>IF(AND(DmartSalesData[[#This Row],[sales]]&gt;3000,DmartSalesData[[#This Row],[profit]]&gt;500),"Good","Not Good")</f>
        <v>Not Good</v>
      </c>
      <c r="R7968" s="73">
        <f>YEAR(DmartSalesData[[#This Row],[order_date]])</f>
        <v>2024</v>
      </c>
      <c r="S7968" s="73"/>
    </row>
    <row r="7969" spans="1:19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 t="str">
        <f>IF(DmartSalesData[[#This Row],[sales]]&gt;4000,"High Category",IF(DmartSalesData[[#This Row],[sales]]&gt;2000,"Medium Category","Low Category"))</f>
        <v>High Category</v>
      </c>
      <c r="G7969" s="2">
        <v>0.05</v>
      </c>
      <c r="H7969" s="24">
        <f t="shared" si="248"/>
        <v>233.98400000000004</v>
      </c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63" t="str">
        <f>IF(AND(DmartSalesData[[#This Row],[sales]]&gt;3000,DmartSalesData[[#This Row],[profit]]&gt;500),"Good","Not Good")</f>
        <v>Good</v>
      </c>
      <c r="R7969" s="73">
        <f>YEAR(DmartSalesData[[#This Row],[order_date]])</f>
        <v>2024</v>
      </c>
      <c r="S7969" s="73"/>
    </row>
    <row r="7970" spans="1:19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 t="str">
        <f>IF(DmartSalesData[[#This Row],[sales]]&gt;4000,"High Category",IF(DmartSalesData[[#This Row],[sales]]&gt;2000,"Medium Category","Low Category"))</f>
        <v>Low Category</v>
      </c>
      <c r="G7970" s="2">
        <v>0.41</v>
      </c>
      <c r="H7970" s="24">
        <f t="shared" si="248"/>
        <v>703.91669999999988</v>
      </c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63" t="str">
        <f>IF(AND(DmartSalesData[[#This Row],[sales]]&gt;3000,DmartSalesData[[#This Row],[profit]]&gt;500),"Good","Not Good")</f>
        <v>Not Good</v>
      </c>
      <c r="R7970" s="73">
        <f>YEAR(DmartSalesData[[#This Row],[order_date]])</f>
        <v>2024</v>
      </c>
      <c r="S7970" s="73"/>
    </row>
    <row r="7971" spans="1:19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 t="str">
        <f>IF(DmartSalesData[[#This Row],[sales]]&gt;4000,"High Category",IF(DmartSalesData[[#This Row],[sales]]&gt;2000,"Medium Category","Low Category"))</f>
        <v>Low Category</v>
      </c>
      <c r="G7971" s="2">
        <v>0.19</v>
      </c>
      <c r="H7971" s="24">
        <f t="shared" si="248"/>
        <v>178.9819</v>
      </c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63" t="str">
        <f>IF(AND(DmartSalesData[[#This Row],[sales]]&gt;3000,DmartSalesData[[#This Row],[profit]]&gt;500),"Good","Not Good")</f>
        <v>Not Good</v>
      </c>
      <c r="R7971" s="73">
        <f>YEAR(DmartSalesData[[#This Row],[order_date]])</f>
        <v>2023</v>
      </c>
      <c r="S7971" s="73"/>
    </row>
    <row r="7972" spans="1:19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 t="str">
        <f>IF(DmartSalesData[[#This Row],[sales]]&gt;4000,"High Category",IF(DmartSalesData[[#This Row],[sales]]&gt;2000,"Medium Category","Low Category"))</f>
        <v>Low Category</v>
      </c>
      <c r="G7972" s="2">
        <v>0.12</v>
      </c>
      <c r="H7972" s="24">
        <f t="shared" si="248"/>
        <v>99.123599999999996</v>
      </c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63" t="str">
        <f>IF(AND(DmartSalesData[[#This Row],[sales]]&gt;3000,DmartSalesData[[#This Row],[profit]]&gt;500),"Good","Not Good")</f>
        <v>Not Good</v>
      </c>
      <c r="R7972" s="73">
        <f>YEAR(DmartSalesData[[#This Row],[order_date]])</f>
        <v>2023</v>
      </c>
      <c r="S7972" s="73"/>
    </row>
    <row r="7973" spans="1:19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 t="str">
        <f>IF(DmartSalesData[[#This Row],[sales]]&gt;4000,"High Category",IF(DmartSalesData[[#This Row],[sales]]&gt;2000,"Medium Category","Low Category"))</f>
        <v>Low Category</v>
      </c>
      <c r="G7973" s="2">
        <v>0.5</v>
      </c>
      <c r="H7973" s="24">
        <f t="shared" si="248"/>
        <v>508.815</v>
      </c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63" t="str">
        <f>IF(AND(DmartSalesData[[#This Row],[sales]]&gt;3000,DmartSalesData[[#This Row],[profit]]&gt;500),"Good","Not Good")</f>
        <v>Not Good</v>
      </c>
      <c r="R7973" s="73">
        <f>YEAR(DmartSalesData[[#This Row],[order_date]])</f>
        <v>2024</v>
      </c>
      <c r="S7973" s="73"/>
    </row>
    <row r="7974" spans="1:19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 t="str">
        <f>IF(DmartSalesData[[#This Row],[sales]]&gt;4000,"High Category",IF(DmartSalesData[[#This Row],[sales]]&gt;2000,"Medium Category","Low Category"))</f>
        <v>Medium Category</v>
      </c>
      <c r="G7974" s="2">
        <v>0.33</v>
      </c>
      <c r="H7974" s="24">
        <f t="shared" si="248"/>
        <v>756.67349999999999</v>
      </c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63" t="str">
        <f>IF(AND(DmartSalesData[[#This Row],[sales]]&gt;3000,DmartSalesData[[#This Row],[profit]]&gt;500),"Good","Not Good")</f>
        <v>Not Good</v>
      </c>
      <c r="R7974" s="73">
        <f>YEAR(DmartSalesData[[#This Row],[order_date]])</f>
        <v>2024</v>
      </c>
      <c r="S7974" s="73"/>
    </row>
    <row r="7975" spans="1:19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 t="str">
        <f>IF(DmartSalesData[[#This Row],[sales]]&gt;4000,"High Category",IF(DmartSalesData[[#This Row],[sales]]&gt;2000,"Medium Category","Low Category"))</f>
        <v>Medium Category</v>
      </c>
      <c r="G7975" s="2">
        <v>0.04</v>
      </c>
      <c r="H7975" s="24">
        <f t="shared" si="248"/>
        <v>106.34120000000001</v>
      </c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63" t="str">
        <f>IF(AND(DmartSalesData[[#This Row],[sales]]&gt;3000,DmartSalesData[[#This Row],[profit]]&gt;500),"Good","Not Good")</f>
        <v>Not Good</v>
      </c>
      <c r="R7975" s="73">
        <f>YEAR(DmartSalesData[[#This Row],[order_date]])</f>
        <v>2024</v>
      </c>
      <c r="S7975" s="73"/>
    </row>
    <row r="7976" spans="1:19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 t="str">
        <f>IF(DmartSalesData[[#This Row],[sales]]&gt;4000,"High Category",IF(DmartSalesData[[#This Row],[sales]]&gt;2000,"Medium Category","Low Category"))</f>
        <v>High Category</v>
      </c>
      <c r="G7976" s="2">
        <v>0.4</v>
      </c>
      <c r="H7976" s="24">
        <f t="shared" si="248"/>
        <v>1831.0200000000002</v>
      </c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63" t="str">
        <f>IF(AND(DmartSalesData[[#This Row],[sales]]&gt;3000,DmartSalesData[[#This Row],[profit]]&gt;500),"Good","Not Good")</f>
        <v>Not Good</v>
      </c>
      <c r="R7976" s="73">
        <f>YEAR(DmartSalesData[[#This Row],[order_date]])</f>
        <v>2023</v>
      </c>
      <c r="S7976" s="73"/>
    </row>
    <row r="7977" spans="1:19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 t="str">
        <f>IF(DmartSalesData[[#This Row],[sales]]&gt;4000,"High Category",IF(DmartSalesData[[#This Row],[sales]]&gt;2000,"Medium Category","Low Category"))</f>
        <v>Low Category</v>
      </c>
      <c r="G7977" s="2">
        <v>0.38</v>
      </c>
      <c r="H7977" s="24">
        <f t="shared" si="248"/>
        <v>747.44860000000006</v>
      </c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63" t="str">
        <f>IF(AND(DmartSalesData[[#This Row],[sales]]&gt;3000,DmartSalesData[[#This Row],[profit]]&gt;500),"Good","Not Good")</f>
        <v>Not Good</v>
      </c>
      <c r="R7977" s="73">
        <f>YEAR(DmartSalesData[[#This Row],[order_date]])</f>
        <v>2024</v>
      </c>
      <c r="S7977" s="73"/>
    </row>
    <row r="7978" spans="1:19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 t="str">
        <f>IF(DmartSalesData[[#This Row],[sales]]&gt;4000,"High Category",IF(DmartSalesData[[#This Row],[sales]]&gt;2000,"Medium Category","Low Category"))</f>
        <v>Low Category</v>
      </c>
      <c r="G7978" s="2">
        <v>0.2</v>
      </c>
      <c r="H7978" s="24">
        <f t="shared" si="248"/>
        <v>233.13200000000003</v>
      </c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63" t="str">
        <f>IF(AND(DmartSalesData[[#This Row],[sales]]&gt;3000,DmartSalesData[[#This Row],[profit]]&gt;500),"Good","Not Good")</f>
        <v>Not Good</v>
      </c>
      <c r="R7978" s="73">
        <f>YEAR(DmartSalesData[[#This Row],[order_date]])</f>
        <v>2024</v>
      </c>
      <c r="S7978" s="73"/>
    </row>
    <row r="7979" spans="1:19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 t="str">
        <f>IF(DmartSalesData[[#This Row],[sales]]&gt;4000,"High Category",IF(DmartSalesData[[#This Row],[sales]]&gt;2000,"Medium Category","Low Category"))</f>
        <v>Medium Category</v>
      </c>
      <c r="G7979" s="2">
        <v>0.06</v>
      </c>
      <c r="H7979" s="24">
        <f t="shared" si="248"/>
        <v>224.68319999999997</v>
      </c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63" t="str">
        <f>IF(AND(DmartSalesData[[#This Row],[sales]]&gt;3000,DmartSalesData[[#This Row],[profit]]&gt;500),"Good","Not Good")</f>
        <v>Good</v>
      </c>
      <c r="R7979" s="73">
        <f>YEAR(DmartSalesData[[#This Row],[order_date]])</f>
        <v>2024</v>
      </c>
      <c r="S7979" s="73"/>
    </row>
    <row r="7980" spans="1:19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 t="str">
        <f>IF(DmartSalesData[[#This Row],[sales]]&gt;4000,"High Category",IF(DmartSalesData[[#This Row],[sales]]&gt;2000,"Medium Category","Low Category"))</f>
        <v>Low Category</v>
      </c>
      <c r="G7980" s="2">
        <v>0.25</v>
      </c>
      <c r="H7980" s="24">
        <f t="shared" si="248"/>
        <v>189.95249999999999</v>
      </c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63" t="str">
        <f>IF(AND(DmartSalesData[[#This Row],[sales]]&gt;3000,DmartSalesData[[#This Row],[profit]]&gt;500),"Good","Not Good")</f>
        <v>Not Good</v>
      </c>
      <c r="R7980" s="73">
        <f>YEAR(DmartSalesData[[#This Row],[order_date]])</f>
        <v>2024</v>
      </c>
      <c r="S7980" s="73"/>
    </row>
    <row r="7981" spans="1:19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 t="str">
        <f>IF(DmartSalesData[[#This Row],[sales]]&gt;4000,"High Category",IF(DmartSalesData[[#This Row],[sales]]&gt;2000,"Medium Category","Low Category"))</f>
        <v>High Category</v>
      </c>
      <c r="G7981" s="2">
        <v>0.38</v>
      </c>
      <c r="H7981" s="24">
        <f t="shared" si="248"/>
        <v>1699.4322</v>
      </c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63" t="str">
        <f>IF(AND(DmartSalesData[[#This Row],[sales]]&gt;3000,DmartSalesData[[#This Row],[profit]]&gt;500),"Good","Not Good")</f>
        <v>Good</v>
      </c>
      <c r="R7981" s="73">
        <f>YEAR(DmartSalesData[[#This Row],[order_date]])</f>
        <v>2024</v>
      </c>
      <c r="S7981" s="73"/>
    </row>
    <row r="7982" spans="1:19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 t="str">
        <f>IF(DmartSalesData[[#This Row],[sales]]&gt;4000,"High Category",IF(DmartSalesData[[#This Row],[sales]]&gt;2000,"Medium Category","Low Category"))</f>
        <v>Medium Category</v>
      </c>
      <c r="G7982" s="2">
        <v>0.04</v>
      </c>
      <c r="H7982" s="24">
        <f t="shared" si="248"/>
        <v>84.242400000000004</v>
      </c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63" t="str">
        <f>IF(AND(DmartSalesData[[#This Row],[sales]]&gt;3000,DmartSalesData[[#This Row],[profit]]&gt;500),"Good","Not Good")</f>
        <v>Not Good</v>
      </c>
      <c r="R7982" s="73">
        <f>YEAR(DmartSalesData[[#This Row],[order_date]])</f>
        <v>2023</v>
      </c>
      <c r="S7982" s="73"/>
    </row>
    <row r="7983" spans="1:19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 t="str">
        <f>IF(DmartSalesData[[#This Row],[sales]]&gt;4000,"High Category",IF(DmartSalesData[[#This Row],[sales]]&gt;2000,"Medium Category","Low Category"))</f>
        <v>Medium Category</v>
      </c>
      <c r="G7983" s="2">
        <v>0.08</v>
      </c>
      <c r="H7983" s="24">
        <f t="shared" si="248"/>
        <v>248.62560000000002</v>
      </c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63" t="str">
        <f>IF(AND(DmartSalesData[[#This Row],[sales]]&gt;3000,DmartSalesData[[#This Row],[profit]]&gt;500),"Good","Not Good")</f>
        <v>Good</v>
      </c>
      <c r="R7983" s="73">
        <f>YEAR(DmartSalesData[[#This Row],[order_date]])</f>
        <v>2023</v>
      </c>
      <c r="S7983" s="73"/>
    </row>
    <row r="7984" spans="1:19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 t="str">
        <f>IF(DmartSalesData[[#This Row],[sales]]&gt;4000,"High Category",IF(DmartSalesData[[#This Row],[sales]]&gt;2000,"Medium Category","Low Category"))</f>
        <v>Low Category</v>
      </c>
      <c r="G7984" s="2">
        <v>0.31</v>
      </c>
      <c r="H7984" s="24">
        <f t="shared" si="248"/>
        <v>313.81299999999999</v>
      </c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63" t="str">
        <f>IF(AND(DmartSalesData[[#This Row],[sales]]&gt;3000,DmartSalesData[[#This Row],[profit]]&gt;500),"Good","Not Good")</f>
        <v>Not Good</v>
      </c>
      <c r="R7984" s="73">
        <f>YEAR(DmartSalesData[[#This Row],[order_date]])</f>
        <v>2024</v>
      </c>
      <c r="S7984" s="73"/>
    </row>
    <row r="7985" spans="1:19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 t="str">
        <f>IF(DmartSalesData[[#This Row],[sales]]&gt;4000,"High Category",IF(DmartSalesData[[#This Row],[sales]]&gt;2000,"Medium Category","Low Category"))</f>
        <v>Low Category</v>
      </c>
      <c r="G7985" s="2">
        <v>0.28000000000000003</v>
      </c>
      <c r="H7985" s="24">
        <f t="shared" si="248"/>
        <v>227.66520000000003</v>
      </c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63" t="str">
        <f>IF(AND(DmartSalesData[[#This Row],[sales]]&gt;3000,DmartSalesData[[#This Row],[profit]]&gt;500),"Good","Not Good")</f>
        <v>Not Good</v>
      </c>
      <c r="R7985" s="73">
        <f>YEAR(DmartSalesData[[#This Row],[order_date]])</f>
        <v>2024</v>
      </c>
      <c r="S7985" s="73"/>
    </row>
    <row r="7986" spans="1:19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 t="str">
        <f>IF(DmartSalesData[[#This Row],[sales]]&gt;4000,"High Category",IF(DmartSalesData[[#This Row],[sales]]&gt;2000,"Medium Category","Low Category"))</f>
        <v>High Category</v>
      </c>
      <c r="G7986" s="2">
        <v>0.45</v>
      </c>
      <c r="H7986" s="24">
        <f t="shared" si="248"/>
        <v>1806.4395</v>
      </c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63" t="str">
        <f>IF(AND(DmartSalesData[[#This Row],[sales]]&gt;3000,DmartSalesData[[#This Row],[profit]]&gt;500),"Good","Not Good")</f>
        <v>Good</v>
      </c>
      <c r="R7986" s="73">
        <f>YEAR(DmartSalesData[[#This Row],[order_date]])</f>
        <v>2024</v>
      </c>
      <c r="S7986" s="73"/>
    </row>
    <row r="7987" spans="1:19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 t="str">
        <f>IF(DmartSalesData[[#This Row],[sales]]&gt;4000,"High Category",IF(DmartSalesData[[#This Row],[sales]]&gt;2000,"Medium Category","Low Category"))</f>
        <v>Medium Category</v>
      </c>
      <c r="G7987" s="2">
        <v>0.41</v>
      </c>
      <c r="H7987" s="24">
        <f t="shared" si="248"/>
        <v>904.27139999999997</v>
      </c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63" t="str">
        <f>IF(AND(DmartSalesData[[#This Row],[sales]]&gt;3000,DmartSalesData[[#This Row],[profit]]&gt;500),"Good","Not Good")</f>
        <v>Not Good</v>
      </c>
      <c r="R7987" s="73">
        <f>YEAR(DmartSalesData[[#This Row],[order_date]])</f>
        <v>2023</v>
      </c>
      <c r="S7987" s="73"/>
    </row>
    <row r="7988" spans="1:19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 t="str">
        <f>IF(DmartSalesData[[#This Row],[sales]]&gt;4000,"High Category",IF(DmartSalesData[[#This Row],[sales]]&gt;2000,"Medium Category","Low Category"))</f>
        <v>High Category</v>
      </c>
      <c r="G7988" s="2">
        <v>0.46</v>
      </c>
      <c r="H7988" s="24">
        <f t="shared" si="248"/>
        <v>2270.1184000000003</v>
      </c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63" t="str">
        <f>IF(AND(DmartSalesData[[#This Row],[sales]]&gt;3000,DmartSalesData[[#This Row],[profit]]&gt;500),"Good","Not Good")</f>
        <v>Not Good</v>
      </c>
      <c r="R7988" s="73">
        <f>YEAR(DmartSalesData[[#This Row],[order_date]])</f>
        <v>2023</v>
      </c>
      <c r="S7988" s="73"/>
    </row>
    <row r="7989" spans="1:19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 t="str">
        <f>IF(DmartSalesData[[#This Row],[sales]]&gt;4000,"High Category",IF(DmartSalesData[[#This Row],[sales]]&gt;2000,"Medium Category","Low Category"))</f>
        <v>Medium Category</v>
      </c>
      <c r="G7989" s="2">
        <v>0.23</v>
      </c>
      <c r="H7989" s="24">
        <f t="shared" si="248"/>
        <v>613.88380000000006</v>
      </c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63" t="str">
        <f>IF(AND(DmartSalesData[[#This Row],[sales]]&gt;3000,DmartSalesData[[#This Row],[profit]]&gt;500),"Good","Not Good")</f>
        <v>Not Good</v>
      </c>
      <c r="R7989" s="73">
        <f>YEAR(DmartSalesData[[#This Row],[order_date]])</f>
        <v>2023</v>
      </c>
      <c r="S7989" s="73"/>
    </row>
    <row r="7990" spans="1:19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 t="str">
        <f>IF(DmartSalesData[[#This Row],[sales]]&gt;4000,"High Category",IF(DmartSalesData[[#This Row],[sales]]&gt;2000,"Medium Category","Low Category"))</f>
        <v>High Category</v>
      </c>
      <c r="G7990" s="2">
        <v>0.39</v>
      </c>
      <c r="H7990" s="24">
        <f t="shared" si="248"/>
        <v>1655.0429999999999</v>
      </c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63" t="str">
        <f>IF(AND(DmartSalesData[[#This Row],[sales]]&gt;3000,DmartSalesData[[#This Row],[profit]]&gt;500),"Good","Not Good")</f>
        <v>Not Good</v>
      </c>
      <c r="R7990" s="73">
        <f>YEAR(DmartSalesData[[#This Row],[order_date]])</f>
        <v>2023</v>
      </c>
      <c r="S7990" s="73"/>
    </row>
    <row r="7991" spans="1:19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 t="str">
        <f>IF(DmartSalesData[[#This Row],[sales]]&gt;4000,"High Category",IF(DmartSalesData[[#This Row],[sales]]&gt;2000,"Medium Category","Low Category"))</f>
        <v>High Category</v>
      </c>
      <c r="G7991" s="2">
        <v>0.02</v>
      </c>
      <c r="H7991" s="24">
        <f t="shared" si="248"/>
        <v>98.0364</v>
      </c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63" t="str">
        <f>IF(AND(DmartSalesData[[#This Row],[sales]]&gt;3000,DmartSalesData[[#This Row],[profit]]&gt;500),"Good","Not Good")</f>
        <v>Good</v>
      </c>
      <c r="R7991" s="73">
        <f>YEAR(DmartSalesData[[#This Row],[order_date]])</f>
        <v>2023</v>
      </c>
      <c r="S7991" s="73"/>
    </row>
    <row r="7992" spans="1:19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 t="str">
        <f>IF(DmartSalesData[[#This Row],[sales]]&gt;4000,"High Category",IF(DmartSalesData[[#This Row],[sales]]&gt;2000,"Medium Category","Low Category"))</f>
        <v>Low Category</v>
      </c>
      <c r="G7992" s="2">
        <v>0.15</v>
      </c>
      <c r="H7992" s="24">
        <f t="shared" si="248"/>
        <v>221.64600000000002</v>
      </c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63" t="str">
        <f>IF(AND(DmartSalesData[[#This Row],[sales]]&gt;3000,DmartSalesData[[#This Row],[profit]]&gt;500),"Good","Not Good")</f>
        <v>Not Good</v>
      </c>
      <c r="R7992" s="73">
        <f>YEAR(DmartSalesData[[#This Row],[order_date]])</f>
        <v>2023</v>
      </c>
      <c r="S7992" s="73"/>
    </row>
    <row r="7993" spans="1:19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 t="str">
        <f>IF(DmartSalesData[[#This Row],[sales]]&gt;4000,"High Category",IF(DmartSalesData[[#This Row],[sales]]&gt;2000,"Medium Category","Low Category"))</f>
        <v>High Category</v>
      </c>
      <c r="G7993" s="2">
        <v>0.32</v>
      </c>
      <c r="H7993" s="24">
        <f t="shared" si="248"/>
        <v>1287.7824000000001</v>
      </c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63" t="str">
        <f>IF(AND(DmartSalesData[[#This Row],[sales]]&gt;3000,DmartSalesData[[#This Row],[profit]]&gt;500),"Good","Not Good")</f>
        <v>Not Good</v>
      </c>
      <c r="R7993" s="73">
        <f>YEAR(DmartSalesData[[#This Row],[order_date]])</f>
        <v>2023</v>
      </c>
      <c r="S7993" s="73"/>
    </row>
    <row r="7994" spans="1:19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 t="str">
        <f>IF(DmartSalesData[[#This Row],[sales]]&gt;4000,"High Category",IF(DmartSalesData[[#This Row],[sales]]&gt;2000,"Medium Category","Low Category"))</f>
        <v>Low Category</v>
      </c>
      <c r="G7994" s="2">
        <v>0.38</v>
      </c>
      <c r="H7994" s="24">
        <f t="shared" si="248"/>
        <v>78.975400000000008</v>
      </c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63" t="str">
        <f>IF(AND(DmartSalesData[[#This Row],[sales]]&gt;3000,DmartSalesData[[#This Row],[profit]]&gt;500),"Good","Not Good")</f>
        <v>Not Good</v>
      </c>
      <c r="R7994" s="73">
        <f>YEAR(DmartSalesData[[#This Row],[order_date]])</f>
        <v>2023</v>
      </c>
      <c r="S7994" s="73"/>
    </row>
    <row r="7995" spans="1:19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 t="str">
        <f>IF(DmartSalesData[[#This Row],[sales]]&gt;4000,"High Category",IF(DmartSalesData[[#This Row],[sales]]&gt;2000,"Medium Category","Low Category"))</f>
        <v>Medium Category</v>
      </c>
      <c r="G7995" s="2">
        <v>0.28999999999999998</v>
      </c>
      <c r="H7995" s="24">
        <f t="shared" si="248"/>
        <v>994.93200000000002</v>
      </c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63" t="str">
        <f>IF(AND(DmartSalesData[[#This Row],[sales]]&gt;3000,DmartSalesData[[#This Row],[profit]]&gt;500),"Good","Not Good")</f>
        <v>Not Good</v>
      </c>
      <c r="R7995" s="73">
        <f>YEAR(DmartSalesData[[#This Row],[order_date]])</f>
        <v>2024</v>
      </c>
      <c r="S7995" s="73"/>
    </row>
    <row r="7996" spans="1:19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 t="str">
        <f>IF(DmartSalesData[[#This Row],[sales]]&gt;4000,"High Category",IF(DmartSalesData[[#This Row],[sales]]&gt;2000,"Medium Category","Low Category"))</f>
        <v>Medium Category</v>
      </c>
      <c r="G7996" s="2">
        <v>0.24</v>
      </c>
      <c r="H7996" s="24">
        <f t="shared" si="248"/>
        <v>900.35759999999993</v>
      </c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63" t="str">
        <f>IF(AND(DmartSalesData[[#This Row],[sales]]&gt;3000,DmartSalesData[[#This Row],[profit]]&gt;500),"Good","Not Good")</f>
        <v>Good</v>
      </c>
      <c r="R7996" s="73">
        <f>YEAR(DmartSalesData[[#This Row],[order_date]])</f>
        <v>2024</v>
      </c>
      <c r="S7996" s="73"/>
    </row>
    <row r="7997" spans="1:19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 t="str">
        <f>IF(DmartSalesData[[#This Row],[sales]]&gt;4000,"High Category",IF(DmartSalesData[[#This Row],[sales]]&gt;2000,"Medium Category","Low Category"))</f>
        <v>Medium Category</v>
      </c>
      <c r="G7997" s="2">
        <v>0.12</v>
      </c>
      <c r="H7997" s="24">
        <f t="shared" si="248"/>
        <v>292.68959999999998</v>
      </c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63" t="str">
        <f>IF(AND(DmartSalesData[[#This Row],[sales]]&gt;3000,DmartSalesData[[#This Row],[profit]]&gt;500),"Good","Not Good")</f>
        <v>Not Good</v>
      </c>
      <c r="R7997" s="73">
        <f>YEAR(DmartSalesData[[#This Row],[order_date]])</f>
        <v>2024</v>
      </c>
      <c r="S7997" s="73"/>
    </row>
    <row r="7998" spans="1:19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 t="str">
        <f>IF(DmartSalesData[[#This Row],[sales]]&gt;4000,"High Category",IF(DmartSalesData[[#This Row],[sales]]&gt;2000,"Medium Category","Low Category"))</f>
        <v>Low Category</v>
      </c>
      <c r="G7998" s="2">
        <v>0.09</v>
      </c>
      <c r="H7998" s="24">
        <f t="shared" si="248"/>
        <v>80.488799999999998</v>
      </c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63" t="str">
        <f>IF(AND(DmartSalesData[[#This Row],[sales]]&gt;3000,DmartSalesData[[#This Row],[profit]]&gt;500),"Good","Not Good")</f>
        <v>Not Good</v>
      </c>
      <c r="R7998" s="73">
        <f>YEAR(DmartSalesData[[#This Row],[order_date]])</f>
        <v>2024</v>
      </c>
      <c r="S7998" s="73"/>
    </row>
    <row r="7999" spans="1:19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 t="str">
        <f>IF(DmartSalesData[[#This Row],[sales]]&gt;4000,"High Category",IF(DmartSalesData[[#This Row],[sales]]&gt;2000,"Medium Category","Low Category"))</f>
        <v>Medium Category</v>
      </c>
      <c r="G7999" s="2">
        <v>0.44</v>
      </c>
      <c r="H7999" s="24">
        <f t="shared" si="248"/>
        <v>1373.6491999999998</v>
      </c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63" t="str">
        <f>IF(AND(DmartSalesData[[#This Row],[sales]]&gt;3000,DmartSalesData[[#This Row],[profit]]&gt;500),"Good","Not Good")</f>
        <v>Not Good</v>
      </c>
      <c r="R7999" s="73">
        <f>YEAR(DmartSalesData[[#This Row],[order_date]])</f>
        <v>2023</v>
      </c>
      <c r="S7999" s="73"/>
    </row>
    <row r="8000" spans="1:19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 t="str">
        <f>IF(DmartSalesData[[#This Row],[sales]]&gt;4000,"High Category",IF(DmartSalesData[[#This Row],[sales]]&gt;2000,"Medium Category","Low Category"))</f>
        <v>High Category</v>
      </c>
      <c r="G8000" s="2">
        <v>7.0000000000000007E-2</v>
      </c>
      <c r="H8000" s="24">
        <f t="shared" si="248"/>
        <v>314.85230000000007</v>
      </c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63" t="str">
        <f>IF(AND(DmartSalesData[[#This Row],[sales]]&gt;3000,DmartSalesData[[#This Row],[profit]]&gt;500),"Good","Not Good")</f>
        <v>Good</v>
      </c>
      <c r="R8000" s="73">
        <f>YEAR(DmartSalesData[[#This Row],[order_date]])</f>
        <v>2023</v>
      </c>
      <c r="S8000" s="73"/>
    </row>
    <row r="8001" spans="1:19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 t="str">
        <f>IF(DmartSalesData[[#This Row],[sales]]&gt;4000,"High Category",IF(DmartSalesData[[#This Row],[sales]]&gt;2000,"Medium Category","Low Category"))</f>
        <v>High Category</v>
      </c>
      <c r="G8001" s="2">
        <v>0.22</v>
      </c>
      <c r="H8001" s="24">
        <f t="shared" si="248"/>
        <v>1025.9612</v>
      </c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63" t="str">
        <f>IF(AND(DmartSalesData[[#This Row],[sales]]&gt;3000,DmartSalesData[[#This Row],[profit]]&gt;500),"Good","Not Good")</f>
        <v>Not Good</v>
      </c>
      <c r="R8001" s="73">
        <f>YEAR(DmartSalesData[[#This Row],[order_date]])</f>
        <v>2023</v>
      </c>
      <c r="S8001" s="73"/>
    </row>
    <row r="8002" spans="1:19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 t="str">
        <f>IF(DmartSalesData[[#This Row],[sales]]&gt;4000,"High Category",IF(DmartSalesData[[#This Row],[sales]]&gt;2000,"Medium Category","Low Category"))</f>
        <v>Medium Category</v>
      </c>
      <c r="G8002" s="2">
        <v>0.44</v>
      </c>
      <c r="H8002" s="24">
        <f t="shared" ref="H8002:H8065" si="250">E8002*G8002</f>
        <v>1652.596</v>
      </c>
      <c r="I8002" s="2">
        <f t="shared" ref="I8002:I8065" si="251">E8002-H8002</f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63" t="str">
        <f>IF(AND(DmartSalesData[[#This Row],[sales]]&gt;3000,DmartSalesData[[#This Row],[profit]]&gt;500),"Good","Not Good")</f>
        <v>Not Good</v>
      </c>
      <c r="R8002" s="73">
        <f>YEAR(DmartSalesData[[#This Row],[order_date]])</f>
        <v>2023</v>
      </c>
      <c r="S8002" s="73"/>
    </row>
    <row r="8003" spans="1:19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 t="str">
        <f>IF(DmartSalesData[[#This Row],[sales]]&gt;4000,"High Category",IF(DmartSalesData[[#This Row],[sales]]&gt;2000,"Medium Category","Low Category"))</f>
        <v>Low Category</v>
      </c>
      <c r="G8003" s="2">
        <v>7.0000000000000007E-2</v>
      </c>
      <c r="H8003" s="24">
        <f t="shared" si="250"/>
        <v>97.453300000000013</v>
      </c>
      <c r="I8003" s="2">
        <f t="shared" si="251"/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63" t="str">
        <f>IF(AND(DmartSalesData[[#This Row],[sales]]&gt;3000,DmartSalesData[[#This Row],[profit]]&gt;500),"Good","Not Good")</f>
        <v>Not Good</v>
      </c>
      <c r="R8003" s="73">
        <f>YEAR(DmartSalesData[[#This Row],[order_date]])</f>
        <v>2024</v>
      </c>
      <c r="S8003" s="73"/>
    </row>
    <row r="8004" spans="1:19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 t="str">
        <f>IF(DmartSalesData[[#This Row],[sales]]&gt;4000,"High Category",IF(DmartSalesData[[#This Row],[sales]]&gt;2000,"Medium Category","Low Category"))</f>
        <v>High Category</v>
      </c>
      <c r="G8004" s="2">
        <v>0.06</v>
      </c>
      <c r="H8004" s="24">
        <f t="shared" si="250"/>
        <v>261.87600000000003</v>
      </c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63" t="str">
        <f>IF(AND(DmartSalesData[[#This Row],[sales]]&gt;3000,DmartSalesData[[#This Row],[profit]]&gt;500),"Good","Not Good")</f>
        <v>Good</v>
      </c>
      <c r="R8004" s="73">
        <f>YEAR(DmartSalesData[[#This Row],[order_date]])</f>
        <v>2024</v>
      </c>
      <c r="S8004" s="73"/>
    </row>
    <row r="8005" spans="1:19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 t="str">
        <f>IF(DmartSalesData[[#This Row],[sales]]&gt;4000,"High Category",IF(DmartSalesData[[#This Row],[sales]]&gt;2000,"Medium Category","Low Category"))</f>
        <v>High Category</v>
      </c>
      <c r="G8005" s="2">
        <v>0.35</v>
      </c>
      <c r="H8005" s="24">
        <f t="shared" si="250"/>
        <v>1559.3304999999998</v>
      </c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63" t="str">
        <f>IF(AND(DmartSalesData[[#This Row],[sales]]&gt;3000,DmartSalesData[[#This Row],[profit]]&gt;500),"Good","Not Good")</f>
        <v>Good</v>
      </c>
      <c r="R8005" s="73">
        <f>YEAR(DmartSalesData[[#This Row],[order_date]])</f>
        <v>2024</v>
      </c>
      <c r="S8005" s="73"/>
    </row>
    <row r="8006" spans="1:19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 t="str">
        <f>IF(DmartSalesData[[#This Row],[sales]]&gt;4000,"High Category",IF(DmartSalesData[[#This Row],[sales]]&gt;2000,"Medium Category","Low Category"))</f>
        <v>Low Category</v>
      </c>
      <c r="G8006" s="2">
        <v>0.17</v>
      </c>
      <c r="H8006" s="24">
        <f t="shared" si="250"/>
        <v>322.91330000000005</v>
      </c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63" t="str">
        <f>IF(AND(DmartSalesData[[#This Row],[sales]]&gt;3000,DmartSalesData[[#This Row],[profit]]&gt;500),"Good","Not Good")</f>
        <v>Not Good</v>
      </c>
      <c r="R8006" s="73">
        <f>YEAR(DmartSalesData[[#This Row],[order_date]])</f>
        <v>2023</v>
      </c>
      <c r="S8006" s="73"/>
    </row>
    <row r="8007" spans="1:19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 t="str">
        <f>IF(DmartSalesData[[#This Row],[sales]]&gt;4000,"High Category",IF(DmartSalesData[[#This Row],[sales]]&gt;2000,"Medium Category","Low Category"))</f>
        <v>Low Category</v>
      </c>
      <c r="G8007" s="2">
        <v>0.22</v>
      </c>
      <c r="H8007" s="24">
        <f t="shared" si="250"/>
        <v>219.2542</v>
      </c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63" t="str">
        <f>IF(AND(DmartSalesData[[#This Row],[sales]]&gt;3000,DmartSalesData[[#This Row],[profit]]&gt;500),"Good","Not Good")</f>
        <v>Not Good</v>
      </c>
      <c r="R8007" s="73">
        <f>YEAR(DmartSalesData[[#This Row],[order_date]])</f>
        <v>2023</v>
      </c>
      <c r="S8007" s="73"/>
    </row>
    <row r="8008" spans="1:19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 t="str">
        <f>IF(DmartSalesData[[#This Row],[sales]]&gt;4000,"High Category",IF(DmartSalesData[[#This Row],[sales]]&gt;2000,"Medium Category","Low Category"))</f>
        <v>High Category</v>
      </c>
      <c r="G8008" s="2">
        <v>0.31</v>
      </c>
      <c r="H8008" s="24">
        <f t="shared" si="250"/>
        <v>1359.6072999999999</v>
      </c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63" t="str">
        <f>IF(AND(DmartSalesData[[#This Row],[sales]]&gt;3000,DmartSalesData[[#This Row],[profit]]&gt;500),"Good","Not Good")</f>
        <v>Good</v>
      </c>
      <c r="R8008" s="73">
        <f>YEAR(DmartSalesData[[#This Row],[order_date]])</f>
        <v>2024</v>
      </c>
      <c r="S8008" s="73"/>
    </row>
    <row r="8009" spans="1:19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 t="str">
        <f>IF(DmartSalesData[[#This Row],[sales]]&gt;4000,"High Category",IF(DmartSalesData[[#This Row],[sales]]&gt;2000,"Medium Category","Low Category"))</f>
        <v>High Category</v>
      </c>
      <c r="G8009" s="2">
        <v>0.19</v>
      </c>
      <c r="H8009" s="24">
        <f t="shared" si="250"/>
        <v>843.0261999999999</v>
      </c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63" t="str">
        <f>IF(AND(DmartSalesData[[#This Row],[sales]]&gt;3000,DmartSalesData[[#This Row],[profit]]&gt;500),"Good","Not Good")</f>
        <v>Good</v>
      </c>
      <c r="R8009" s="73">
        <f>YEAR(DmartSalesData[[#This Row],[order_date]])</f>
        <v>2023</v>
      </c>
      <c r="S8009" s="73"/>
    </row>
    <row r="8010" spans="1:19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 t="str">
        <f>IF(DmartSalesData[[#This Row],[sales]]&gt;4000,"High Category",IF(DmartSalesData[[#This Row],[sales]]&gt;2000,"Medium Category","Low Category"))</f>
        <v>Low Category</v>
      </c>
      <c r="G8010" s="2">
        <v>0.4</v>
      </c>
      <c r="H8010" s="24">
        <f t="shared" si="250"/>
        <v>237.77600000000004</v>
      </c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63" t="str">
        <f>IF(AND(DmartSalesData[[#This Row],[sales]]&gt;3000,DmartSalesData[[#This Row],[profit]]&gt;500),"Good","Not Good")</f>
        <v>Not Good</v>
      </c>
      <c r="R8010" s="73">
        <f>YEAR(DmartSalesData[[#This Row],[order_date]])</f>
        <v>2024</v>
      </c>
      <c r="S8010" s="73"/>
    </row>
    <row r="8011" spans="1:19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 t="str">
        <f>IF(DmartSalesData[[#This Row],[sales]]&gt;4000,"High Category",IF(DmartSalesData[[#This Row],[sales]]&gt;2000,"Medium Category","Low Category"))</f>
        <v>High Category</v>
      </c>
      <c r="G8011" s="2">
        <v>0.48</v>
      </c>
      <c r="H8011" s="24">
        <f t="shared" si="250"/>
        <v>2322.3456000000001</v>
      </c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63" t="str">
        <f>IF(AND(DmartSalesData[[#This Row],[sales]]&gt;3000,DmartSalesData[[#This Row],[profit]]&gt;500),"Good","Not Good")</f>
        <v>Good</v>
      </c>
      <c r="R8011" s="73">
        <f>YEAR(DmartSalesData[[#This Row],[order_date]])</f>
        <v>2023</v>
      </c>
      <c r="S8011" s="73"/>
    </row>
    <row r="8012" spans="1:19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 t="str">
        <f>IF(DmartSalesData[[#This Row],[sales]]&gt;4000,"High Category",IF(DmartSalesData[[#This Row],[sales]]&gt;2000,"Medium Category","Low Category"))</f>
        <v>Medium Category</v>
      </c>
      <c r="G8012" s="2">
        <v>0.47</v>
      </c>
      <c r="H8012" s="24">
        <f t="shared" si="250"/>
        <v>1274.6822999999999</v>
      </c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63" t="str">
        <f>IF(AND(DmartSalesData[[#This Row],[sales]]&gt;3000,DmartSalesData[[#This Row],[profit]]&gt;500),"Good","Not Good")</f>
        <v>Not Good</v>
      </c>
      <c r="R8012" s="73">
        <f>YEAR(DmartSalesData[[#This Row],[order_date]])</f>
        <v>2024</v>
      </c>
      <c r="S8012" s="73"/>
    </row>
    <row r="8013" spans="1:19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 t="str">
        <f>IF(DmartSalesData[[#This Row],[sales]]&gt;4000,"High Category",IF(DmartSalesData[[#This Row],[sales]]&gt;2000,"Medium Category","Low Category"))</f>
        <v>High Category</v>
      </c>
      <c r="G8013" s="2">
        <v>0.27</v>
      </c>
      <c r="H8013" s="24">
        <f t="shared" si="250"/>
        <v>1341.7056</v>
      </c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63" t="str">
        <f>IF(AND(DmartSalesData[[#This Row],[sales]]&gt;3000,DmartSalesData[[#This Row],[profit]]&gt;500),"Good","Not Good")</f>
        <v>Good</v>
      </c>
      <c r="R8013" s="73">
        <f>YEAR(DmartSalesData[[#This Row],[order_date]])</f>
        <v>2024</v>
      </c>
      <c r="S8013" s="73"/>
    </row>
    <row r="8014" spans="1:19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 t="str">
        <f>IF(DmartSalesData[[#This Row],[sales]]&gt;4000,"High Category",IF(DmartSalesData[[#This Row],[sales]]&gt;2000,"Medium Category","Low Category"))</f>
        <v>Medium Category</v>
      </c>
      <c r="G8014" s="2">
        <v>0.18</v>
      </c>
      <c r="H8014" s="24">
        <f t="shared" si="250"/>
        <v>410.49719999999996</v>
      </c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63" t="str">
        <f>IF(AND(DmartSalesData[[#This Row],[sales]]&gt;3000,DmartSalesData[[#This Row],[profit]]&gt;500),"Good","Not Good")</f>
        <v>Not Good</v>
      </c>
      <c r="R8014" s="73">
        <f>YEAR(DmartSalesData[[#This Row],[order_date]])</f>
        <v>2024</v>
      </c>
      <c r="S8014" s="73"/>
    </row>
    <row r="8015" spans="1:19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 t="str">
        <f>IF(DmartSalesData[[#This Row],[sales]]&gt;4000,"High Category",IF(DmartSalesData[[#This Row],[sales]]&gt;2000,"Medium Category","Low Category"))</f>
        <v>Medium Category</v>
      </c>
      <c r="G8015" s="2">
        <v>0.22</v>
      </c>
      <c r="H8015" s="24">
        <f t="shared" si="250"/>
        <v>596.87980000000005</v>
      </c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63" t="str">
        <f>IF(AND(DmartSalesData[[#This Row],[sales]]&gt;3000,DmartSalesData[[#This Row],[profit]]&gt;500),"Good","Not Good")</f>
        <v>Not Good</v>
      </c>
      <c r="R8015" s="73">
        <f>YEAR(DmartSalesData[[#This Row],[order_date]])</f>
        <v>2024</v>
      </c>
      <c r="S8015" s="73"/>
    </row>
    <row r="8016" spans="1:19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 t="str">
        <f>IF(DmartSalesData[[#This Row],[sales]]&gt;4000,"High Category",IF(DmartSalesData[[#This Row],[sales]]&gt;2000,"Medium Category","Low Category"))</f>
        <v>Low Category</v>
      </c>
      <c r="G8016" s="2">
        <v>0.17</v>
      </c>
      <c r="H8016" s="24">
        <f t="shared" si="250"/>
        <v>238.64770000000001</v>
      </c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63" t="str">
        <f>IF(AND(DmartSalesData[[#This Row],[sales]]&gt;3000,DmartSalesData[[#This Row],[profit]]&gt;500),"Good","Not Good")</f>
        <v>Not Good</v>
      </c>
      <c r="R8016" s="73">
        <f>YEAR(DmartSalesData[[#This Row],[order_date]])</f>
        <v>2024</v>
      </c>
      <c r="S8016" s="73"/>
    </row>
    <row r="8017" spans="1:19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 t="str">
        <f>IF(DmartSalesData[[#This Row],[sales]]&gt;4000,"High Category",IF(DmartSalesData[[#This Row],[sales]]&gt;2000,"Medium Category","Low Category"))</f>
        <v>High Category</v>
      </c>
      <c r="G8017" s="2">
        <v>0.22</v>
      </c>
      <c r="H8017" s="24">
        <f t="shared" si="250"/>
        <v>991.06479999999999</v>
      </c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63" t="str">
        <f>IF(AND(DmartSalesData[[#This Row],[sales]]&gt;3000,DmartSalesData[[#This Row],[profit]]&gt;500),"Good","Not Good")</f>
        <v>Good</v>
      </c>
      <c r="R8017" s="73">
        <f>YEAR(DmartSalesData[[#This Row],[order_date]])</f>
        <v>2023</v>
      </c>
      <c r="S8017" s="73"/>
    </row>
    <row r="8018" spans="1:19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 t="str">
        <f>IF(DmartSalesData[[#This Row],[sales]]&gt;4000,"High Category",IF(DmartSalesData[[#This Row],[sales]]&gt;2000,"Medium Category","Low Category"))</f>
        <v>Medium Category</v>
      </c>
      <c r="G8018" s="2">
        <v>0.01</v>
      </c>
      <c r="H8018" s="24">
        <f t="shared" si="250"/>
        <v>22.741900000000001</v>
      </c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63" t="str">
        <f>IF(AND(DmartSalesData[[#This Row],[sales]]&gt;3000,DmartSalesData[[#This Row],[profit]]&gt;500),"Good","Not Good")</f>
        <v>Not Good</v>
      </c>
      <c r="R8018" s="73">
        <f>YEAR(DmartSalesData[[#This Row],[order_date]])</f>
        <v>2023</v>
      </c>
      <c r="S8018" s="73"/>
    </row>
    <row r="8019" spans="1:19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 t="str">
        <f>IF(DmartSalesData[[#This Row],[sales]]&gt;4000,"High Category",IF(DmartSalesData[[#This Row],[sales]]&gt;2000,"Medium Category","Low Category"))</f>
        <v>High Category</v>
      </c>
      <c r="G8019" s="2">
        <v>0.03</v>
      </c>
      <c r="H8019" s="24">
        <f t="shared" si="250"/>
        <v>122.7483</v>
      </c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63" t="str">
        <f>IF(AND(DmartSalesData[[#This Row],[sales]]&gt;3000,DmartSalesData[[#This Row],[profit]]&gt;500),"Good","Not Good")</f>
        <v>Not Good</v>
      </c>
      <c r="R8019" s="73">
        <f>YEAR(DmartSalesData[[#This Row],[order_date]])</f>
        <v>2024</v>
      </c>
      <c r="S8019" s="73"/>
    </row>
    <row r="8020" spans="1:19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 t="str">
        <f>IF(DmartSalesData[[#This Row],[sales]]&gt;4000,"High Category",IF(DmartSalesData[[#This Row],[sales]]&gt;2000,"Medium Category","Low Category"))</f>
        <v>Low Category</v>
      </c>
      <c r="G8020" s="2">
        <v>0.39</v>
      </c>
      <c r="H8020" s="24">
        <f t="shared" si="250"/>
        <v>191.37299999999999</v>
      </c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63" t="str">
        <f>IF(AND(DmartSalesData[[#This Row],[sales]]&gt;3000,DmartSalesData[[#This Row],[profit]]&gt;500),"Good","Not Good")</f>
        <v>Not Good</v>
      </c>
      <c r="R8020" s="73">
        <f>YEAR(DmartSalesData[[#This Row],[order_date]])</f>
        <v>2024</v>
      </c>
      <c r="S8020" s="73"/>
    </row>
    <row r="8021" spans="1:19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 t="str">
        <f>IF(DmartSalesData[[#This Row],[sales]]&gt;4000,"High Category",IF(DmartSalesData[[#This Row],[sales]]&gt;2000,"Medium Category","Low Category"))</f>
        <v>Medium Category</v>
      </c>
      <c r="G8021" s="2">
        <v>0.17</v>
      </c>
      <c r="H8021" s="24">
        <f t="shared" si="250"/>
        <v>673.60969999999998</v>
      </c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63" t="str">
        <f>IF(AND(DmartSalesData[[#This Row],[sales]]&gt;3000,DmartSalesData[[#This Row],[profit]]&gt;500),"Good","Not Good")</f>
        <v>Not Good</v>
      </c>
      <c r="R8021" s="73">
        <f>YEAR(DmartSalesData[[#This Row],[order_date]])</f>
        <v>2023</v>
      </c>
      <c r="S8021" s="73"/>
    </row>
    <row r="8022" spans="1:19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 t="str">
        <f>IF(DmartSalesData[[#This Row],[sales]]&gt;4000,"High Category",IF(DmartSalesData[[#This Row],[sales]]&gt;2000,"Medium Category","Low Category"))</f>
        <v>Medium Category</v>
      </c>
      <c r="G8022" s="2">
        <v>0.4</v>
      </c>
      <c r="H8022" s="24">
        <f t="shared" si="250"/>
        <v>1000.8760000000001</v>
      </c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63" t="str">
        <f>IF(AND(DmartSalesData[[#This Row],[sales]]&gt;3000,DmartSalesData[[#This Row],[profit]]&gt;500),"Good","Not Good")</f>
        <v>Not Good</v>
      </c>
      <c r="R8022" s="73">
        <f>YEAR(DmartSalesData[[#This Row],[order_date]])</f>
        <v>2024</v>
      </c>
      <c r="S8022" s="73"/>
    </row>
    <row r="8023" spans="1:19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 t="str">
        <f>IF(DmartSalesData[[#This Row],[sales]]&gt;4000,"High Category",IF(DmartSalesData[[#This Row],[sales]]&gt;2000,"Medium Category","Low Category"))</f>
        <v>Low Category</v>
      </c>
      <c r="G8023" s="2">
        <v>0.24</v>
      </c>
      <c r="H8023" s="24">
        <f t="shared" si="250"/>
        <v>30.36</v>
      </c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63" t="str">
        <f>IF(AND(DmartSalesData[[#This Row],[sales]]&gt;3000,DmartSalesData[[#This Row],[profit]]&gt;500),"Good","Not Good")</f>
        <v>Not Good</v>
      </c>
      <c r="R8023" s="73">
        <f>YEAR(DmartSalesData[[#This Row],[order_date]])</f>
        <v>2023</v>
      </c>
      <c r="S8023" s="73"/>
    </row>
    <row r="8024" spans="1:19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 t="str">
        <f>IF(DmartSalesData[[#This Row],[sales]]&gt;4000,"High Category",IF(DmartSalesData[[#This Row],[sales]]&gt;2000,"Medium Category","Low Category"))</f>
        <v>Low Category</v>
      </c>
      <c r="G8024" s="2">
        <v>0.4</v>
      </c>
      <c r="H8024" s="24">
        <f t="shared" si="250"/>
        <v>483.47600000000006</v>
      </c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63" t="str">
        <f>IF(AND(DmartSalesData[[#This Row],[sales]]&gt;3000,DmartSalesData[[#This Row],[profit]]&gt;500),"Good","Not Good")</f>
        <v>Not Good</v>
      </c>
      <c r="R8024" s="73">
        <f>YEAR(DmartSalesData[[#This Row],[order_date]])</f>
        <v>2024</v>
      </c>
      <c r="S8024" s="73"/>
    </row>
    <row r="8025" spans="1:19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 t="str">
        <f>IF(DmartSalesData[[#This Row],[sales]]&gt;4000,"High Category",IF(DmartSalesData[[#This Row],[sales]]&gt;2000,"Medium Category","Low Category"))</f>
        <v>Low Category</v>
      </c>
      <c r="G8025" s="2">
        <v>0.33</v>
      </c>
      <c r="H8025" s="24">
        <f t="shared" si="250"/>
        <v>346.26240000000001</v>
      </c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63" t="str">
        <f>IF(AND(DmartSalesData[[#This Row],[sales]]&gt;3000,DmartSalesData[[#This Row],[profit]]&gt;500),"Good","Not Good")</f>
        <v>Not Good</v>
      </c>
      <c r="R8025" s="73">
        <f>YEAR(DmartSalesData[[#This Row],[order_date]])</f>
        <v>2024</v>
      </c>
      <c r="S8025" s="73"/>
    </row>
    <row r="8026" spans="1:19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 t="str">
        <f>IF(DmartSalesData[[#This Row],[sales]]&gt;4000,"High Category",IF(DmartSalesData[[#This Row],[sales]]&gt;2000,"Medium Category","Low Category"))</f>
        <v>Medium Category</v>
      </c>
      <c r="G8026" s="2">
        <v>0.1</v>
      </c>
      <c r="H8026" s="24">
        <f t="shared" si="250"/>
        <v>378.36500000000001</v>
      </c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63" t="str">
        <f>IF(AND(DmartSalesData[[#This Row],[sales]]&gt;3000,DmartSalesData[[#This Row],[profit]]&gt;500),"Good","Not Good")</f>
        <v>Good</v>
      </c>
      <c r="R8026" s="73">
        <f>YEAR(DmartSalesData[[#This Row],[order_date]])</f>
        <v>2024</v>
      </c>
      <c r="S8026" s="73"/>
    </row>
    <row r="8027" spans="1:19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 t="str">
        <f>IF(DmartSalesData[[#This Row],[sales]]&gt;4000,"High Category",IF(DmartSalesData[[#This Row],[sales]]&gt;2000,"Medium Category","Low Category"))</f>
        <v>Medium Category</v>
      </c>
      <c r="G8027" s="2">
        <v>0.22</v>
      </c>
      <c r="H8027" s="24">
        <f t="shared" si="250"/>
        <v>536.42380000000003</v>
      </c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63" t="str">
        <f>IF(AND(DmartSalesData[[#This Row],[sales]]&gt;3000,DmartSalesData[[#This Row],[profit]]&gt;500),"Good","Not Good")</f>
        <v>Not Good</v>
      </c>
      <c r="R8027" s="73">
        <f>YEAR(DmartSalesData[[#This Row],[order_date]])</f>
        <v>2024</v>
      </c>
      <c r="S8027" s="73"/>
    </row>
    <row r="8028" spans="1:19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 t="str">
        <f>IF(DmartSalesData[[#This Row],[sales]]&gt;4000,"High Category",IF(DmartSalesData[[#This Row],[sales]]&gt;2000,"Medium Category","Low Category"))</f>
        <v>Low Category</v>
      </c>
      <c r="G8028" s="2">
        <v>0.35</v>
      </c>
      <c r="H8028" s="24">
        <f t="shared" si="250"/>
        <v>308.91699999999997</v>
      </c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63" t="str">
        <f>IF(AND(DmartSalesData[[#This Row],[sales]]&gt;3000,DmartSalesData[[#This Row],[profit]]&gt;500),"Good","Not Good")</f>
        <v>Not Good</v>
      </c>
      <c r="R8028" s="73">
        <f>YEAR(DmartSalesData[[#This Row],[order_date]])</f>
        <v>2024</v>
      </c>
      <c r="S8028" s="73"/>
    </row>
    <row r="8029" spans="1:19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 t="str">
        <f>IF(DmartSalesData[[#This Row],[sales]]&gt;4000,"High Category",IF(DmartSalesData[[#This Row],[sales]]&gt;2000,"Medium Category","Low Category"))</f>
        <v>Low Category</v>
      </c>
      <c r="G8029" s="2">
        <v>0.17</v>
      </c>
      <c r="H8029" s="24">
        <f t="shared" si="250"/>
        <v>230.9161</v>
      </c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63" t="str">
        <f>IF(AND(DmartSalesData[[#This Row],[sales]]&gt;3000,DmartSalesData[[#This Row],[profit]]&gt;500),"Good","Not Good")</f>
        <v>Not Good</v>
      </c>
      <c r="R8029" s="73">
        <f>YEAR(DmartSalesData[[#This Row],[order_date]])</f>
        <v>2023</v>
      </c>
      <c r="S8029" s="73"/>
    </row>
    <row r="8030" spans="1:19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 t="str">
        <f>IF(DmartSalesData[[#This Row],[sales]]&gt;4000,"High Category",IF(DmartSalesData[[#This Row],[sales]]&gt;2000,"Medium Category","Low Category"))</f>
        <v>Medium Category</v>
      </c>
      <c r="G8030" s="2">
        <v>0.1</v>
      </c>
      <c r="H8030" s="24">
        <f t="shared" si="250"/>
        <v>256.99799999999999</v>
      </c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63" t="str">
        <f>IF(AND(DmartSalesData[[#This Row],[sales]]&gt;3000,DmartSalesData[[#This Row],[profit]]&gt;500),"Good","Not Good")</f>
        <v>Not Good</v>
      </c>
      <c r="R8030" s="73">
        <f>YEAR(DmartSalesData[[#This Row],[order_date]])</f>
        <v>2023</v>
      </c>
      <c r="S8030" s="73"/>
    </row>
    <row r="8031" spans="1:19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 t="str">
        <f>IF(DmartSalesData[[#This Row],[sales]]&gt;4000,"High Category",IF(DmartSalesData[[#This Row],[sales]]&gt;2000,"Medium Category","Low Category"))</f>
        <v>Low Category</v>
      </c>
      <c r="G8031" s="2">
        <v>0.27</v>
      </c>
      <c r="H8031" s="24">
        <f t="shared" si="250"/>
        <v>52.982100000000003</v>
      </c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63" t="str">
        <f>IF(AND(DmartSalesData[[#This Row],[sales]]&gt;3000,DmartSalesData[[#This Row],[profit]]&gt;500),"Good","Not Good")</f>
        <v>Not Good</v>
      </c>
      <c r="R8031" s="73">
        <f>YEAR(DmartSalesData[[#This Row],[order_date]])</f>
        <v>2023</v>
      </c>
      <c r="S8031" s="73"/>
    </row>
    <row r="8032" spans="1:19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 t="str">
        <f>IF(DmartSalesData[[#This Row],[sales]]&gt;4000,"High Category",IF(DmartSalesData[[#This Row],[sales]]&gt;2000,"Medium Category","Low Category"))</f>
        <v>Medium Category</v>
      </c>
      <c r="G8032" s="2">
        <v>0.14000000000000001</v>
      </c>
      <c r="H8032" s="24">
        <f t="shared" si="250"/>
        <v>304.95080000000002</v>
      </c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63" t="str">
        <f>IF(AND(DmartSalesData[[#This Row],[sales]]&gt;3000,DmartSalesData[[#This Row],[profit]]&gt;500),"Good","Not Good")</f>
        <v>Not Good</v>
      </c>
      <c r="R8032" s="73">
        <f>YEAR(DmartSalesData[[#This Row],[order_date]])</f>
        <v>2023</v>
      </c>
      <c r="S8032" s="73"/>
    </row>
    <row r="8033" spans="1:19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 t="str">
        <f>IF(DmartSalesData[[#This Row],[sales]]&gt;4000,"High Category",IF(DmartSalesData[[#This Row],[sales]]&gt;2000,"Medium Category","Low Category"))</f>
        <v>Medium Category</v>
      </c>
      <c r="G8033" s="2">
        <v>0.3</v>
      </c>
      <c r="H8033" s="24">
        <f t="shared" si="250"/>
        <v>1026.75</v>
      </c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63" t="str">
        <f>IF(AND(DmartSalesData[[#This Row],[sales]]&gt;3000,DmartSalesData[[#This Row],[profit]]&gt;500),"Good","Not Good")</f>
        <v>Good</v>
      </c>
      <c r="R8033" s="73">
        <f>YEAR(DmartSalesData[[#This Row],[order_date]])</f>
        <v>2024</v>
      </c>
      <c r="S8033" s="73"/>
    </row>
    <row r="8034" spans="1:19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 t="str">
        <f>IF(DmartSalesData[[#This Row],[sales]]&gt;4000,"High Category",IF(DmartSalesData[[#This Row],[sales]]&gt;2000,"Medium Category","Low Category"))</f>
        <v>Medium Category</v>
      </c>
      <c r="G8034" s="2">
        <v>0.14000000000000001</v>
      </c>
      <c r="H8034" s="24">
        <f t="shared" si="250"/>
        <v>369.18</v>
      </c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63" t="str">
        <f>IF(AND(DmartSalesData[[#This Row],[sales]]&gt;3000,DmartSalesData[[#This Row],[profit]]&gt;500),"Good","Not Good")</f>
        <v>Not Good</v>
      </c>
      <c r="R8034" s="73">
        <f>YEAR(DmartSalesData[[#This Row],[order_date]])</f>
        <v>2024</v>
      </c>
      <c r="S8034" s="73"/>
    </row>
    <row r="8035" spans="1:19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 t="str">
        <f>IF(DmartSalesData[[#This Row],[sales]]&gt;4000,"High Category",IF(DmartSalesData[[#This Row],[sales]]&gt;2000,"Medium Category","Low Category"))</f>
        <v>Medium Category</v>
      </c>
      <c r="G8035" s="2">
        <v>0.45</v>
      </c>
      <c r="H8035" s="24">
        <f t="shared" si="250"/>
        <v>1363.8105</v>
      </c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63" t="str">
        <f>IF(AND(DmartSalesData[[#This Row],[sales]]&gt;3000,DmartSalesData[[#This Row],[profit]]&gt;500),"Good","Not Good")</f>
        <v>Good</v>
      </c>
      <c r="R8035" s="73">
        <f>YEAR(DmartSalesData[[#This Row],[order_date]])</f>
        <v>2023</v>
      </c>
      <c r="S8035" s="73"/>
    </row>
    <row r="8036" spans="1:19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 t="str">
        <f>IF(DmartSalesData[[#This Row],[sales]]&gt;4000,"High Category",IF(DmartSalesData[[#This Row],[sales]]&gt;2000,"Medium Category","Low Category"))</f>
        <v>Low Category</v>
      </c>
      <c r="G8036" s="2">
        <v>0.17</v>
      </c>
      <c r="H8036" s="24">
        <f t="shared" si="250"/>
        <v>289.07310000000001</v>
      </c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63" t="str">
        <f>IF(AND(DmartSalesData[[#This Row],[sales]]&gt;3000,DmartSalesData[[#This Row],[profit]]&gt;500),"Good","Not Good")</f>
        <v>Not Good</v>
      </c>
      <c r="R8036" s="73">
        <f>YEAR(DmartSalesData[[#This Row],[order_date]])</f>
        <v>2024</v>
      </c>
      <c r="S8036" s="73"/>
    </row>
    <row r="8037" spans="1:19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 t="str">
        <f>IF(DmartSalesData[[#This Row],[sales]]&gt;4000,"High Category",IF(DmartSalesData[[#This Row],[sales]]&gt;2000,"Medium Category","Low Category"))</f>
        <v>Low Category</v>
      </c>
      <c r="G8037" s="2">
        <v>0.45</v>
      </c>
      <c r="H8037" s="24">
        <f t="shared" si="250"/>
        <v>448.68150000000003</v>
      </c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63" t="str">
        <f>IF(AND(DmartSalesData[[#This Row],[sales]]&gt;3000,DmartSalesData[[#This Row],[profit]]&gt;500),"Good","Not Good")</f>
        <v>Not Good</v>
      </c>
      <c r="R8037" s="73">
        <f>YEAR(DmartSalesData[[#This Row],[order_date]])</f>
        <v>2023</v>
      </c>
      <c r="S8037" s="73"/>
    </row>
    <row r="8038" spans="1:19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 t="str">
        <f>IF(DmartSalesData[[#This Row],[sales]]&gt;4000,"High Category",IF(DmartSalesData[[#This Row],[sales]]&gt;2000,"Medium Category","Low Category"))</f>
        <v>High Category</v>
      </c>
      <c r="G8038" s="2">
        <v>0.14000000000000001</v>
      </c>
      <c r="H8038" s="24">
        <f t="shared" si="250"/>
        <v>569.48220000000003</v>
      </c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63" t="str">
        <f>IF(AND(DmartSalesData[[#This Row],[sales]]&gt;3000,DmartSalesData[[#This Row],[profit]]&gt;500),"Good","Not Good")</f>
        <v>Good</v>
      </c>
      <c r="R8038" s="73">
        <f>YEAR(DmartSalesData[[#This Row],[order_date]])</f>
        <v>2023</v>
      </c>
      <c r="S8038" s="73"/>
    </row>
    <row r="8039" spans="1:19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 t="str">
        <f>IF(DmartSalesData[[#This Row],[sales]]&gt;4000,"High Category",IF(DmartSalesData[[#This Row],[sales]]&gt;2000,"Medium Category","Low Category"))</f>
        <v>High Category</v>
      </c>
      <c r="G8039" s="2">
        <v>0.3</v>
      </c>
      <c r="H8039" s="24">
        <f t="shared" si="250"/>
        <v>1361.2829999999999</v>
      </c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63" t="str">
        <f>IF(AND(DmartSalesData[[#This Row],[sales]]&gt;3000,DmartSalesData[[#This Row],[profit]]&gt;500),"Good","Not Good")</f>
        <v>Good</v>
      </c>
      <c r="R8039" s="73">
        <f>YEAR(DmartSalesData[[#This Row],[order_date]])</f>
        <v>2023</v>
      </c>
      <c r="S8039" s="73"/>
    </row>
    <row r="8040" spans="1:19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 t="str">
        <f>IF(DmartSalesData[[#This Row],[sales]]&gt;4000,"High Category",IF(DmartSalesData[[#This Row],[sales]]&gt;2000,"Medium Category","Low Category"))</f>
        <v>Medium Category</v>
      </c>
      <c r="G8040" s="2">
        <v>7.0000000000000007E-2</v>
      </c>
      <c r="H8040" s="24">
        <f t="shared" si="250"/>
        <v>182.18410000000003</v>
      </c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63" t="str">
        <f>IF(AND(DmartSalesData[[#This Row],[sales]]&gt;3000,DmartSalesData[[#This Row],[profit]]&gt;500),"Good","Not Good")</f>
        <v>Not Good</v>
      </c>
      <c r="R8040" s="73">
        <f>YEAR(DmartSalesData[[#This Row],[order_date]])</f>
        <v>2023</v>
      </c>
      <c r="S8040" s="73"/>
    </row>
    <row r="8041" spans="1:19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 t="str">
        <f>IF(DmartSalesData[[#This Row],[sales]]&gt;4000,"High Category",IF(DmartSalesData[[#This Row],[sales]]&gt;2000,"Medium Category","Low Category"))</f>
        <v>Low Category</v>
      </c>
      <c r="G8041" s="2">
        <v>0.39</v>
      </c>
      <c r="H8041" s="24">
        <f t="shared" si="250"/>
        <v>621.93299999999999</v>
      </c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63" t="str">
        <f>IF(AND(DmartSalesData[[#This Row],[sales]]&gt;3000,DmartSalesData[[#This Row],[profit]]&gt;500),"Good","Not Good")</f>
        <v>Not Good</v>
      </c>
      <c r="R8041" s="73">
        <f>YEAR(DmartSalesData[[#This Row],[order_date]])</f>
        <v>2024</v>
      </c>
      <c r="S8041" s="73"/>
    </row>
    <row r="8042" spans="1:19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 t="str">
        <f>IF(DmartSalesData[[#This Row],[sales]]&gt;4000,"High Category",IF(DmartSalesData[[#This Row],[sales]]&gt;2000,"Medium Category","Low Category"))</f>
        <v>Medium Category</v>
      </c>
      <c r="G8042" s="2">
        <v>0.1</v>
      </c>
      <c r="H8042" s="24">
        <f t="shared" si="250"/>
        <v>260.49</v>
      </c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63" t="str">
        <f>IF(AND(DmartSalesData[[#This Row],[sales]]&gt;3000,DmartSalesData[[#This Row],[profit]]&gt;500),"Good","Not Good")</f>
        <v>Not Good</v>
      </c>
      <c r="R8042" s="73">
        <f>YEAR(DmartSalesData[[#This Row],[order_date]])</f>
        <v>2024</v>
      </c>
      <c r="S8042" s="73"/>
    </row>
    <row r="8043" spans="1:19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 t="str">
        <f>IF(DmartSalesData[[#This Row],[sales]]&gt;4000,"High Category",IF(DmartSalesData[[#This Row],[sales]]&gt;2000,"Medium Category","Low Category"))</f>
        <v>High Category</v>
      </c>
      <c r="G8043" s="2">
        <v>0.43</v>
      </c>
      <c r="H8043" s="24">
        <f t="shared" si="250"/>
        <v>1895.0228999999999</v>
      </c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63" t="str">
        <f>IF(AND(DmartSalesData[[#This Row],[sales]]&gt;3000,DmartSalesData[[#This Row],[profit]]&gt;500),"Good","Not Good")</f>
        <v>Not Good</v>
      </c>
      <c r="R8043" s="73">
        <f>YEAR(DmartSalesData[[#This Row],[order_date]])</f>
        <v>2023</v>
      </c>
      <c r="S8043" s="73"/>
    </row>
    <row r="8044" spans="1:19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 t="str">
        <f>IF(DmartSalesData[[#This Row],[sales]]&gt;4000,"High Category",IF(DmartSalesData[[#This Row],[sales]]&gt;2000,"Medium Category","Low Category"))</f>
        <v>Medium Category</v>
      </c>
      <c r="G8044" s="2">
        <v>0.23</v>
      </c>
      <c r="H8044" s="24">
        <f t="shared" si="250"/>
        <v>802.21469999999999</v>
      </c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63" t="str">
        <f>IF(AND(DmartSalesData[[#This Row],[sales]]&gt;3000,DmartSalesData[[#This Row],[profit]]&gt;500),"Good","Not Good")</f>
        <v>Good</v>
      </c>
      <c r="R8044" s="73">
        <f>YEAR(DmartSalesData[[#This Row],[order_date]])</f>
        <v>2023</v>
      </c>
      <c r="S8044" s="73"/>
    </row>
    <row r="8045" spans="1:19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 t="str">
        <f>IF(DmartSalesData[[#This Row],[sales]]&gt;4000,"High Category",IF(DmartSalesData[[#This Row],[sales]]&gt;2000,"Medium Category","Low Category"))</f>
        <v>High Category</v>
      </c>
      <c r="G8045" s="2">
        <v>0.05</v>
      </c>
      <c r="H8045" s="24">
        <f t="shared" si="250"/>
        <v>215.36100000000002</v>
      </c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63" t="str">
        <f>IF(AND(DmartSalesData[[#This Row],[sales]]&gt;3000,DmartSalesData[[#This Row],[profit]]&gt;500),"Good","Not Good")</f>
        <v>Good</v>
      </c>
      <c r="R8045" s="73">
        <f>YEAR(DmartSalesData[[#This Row],[order_date]])</f>
        <v>2023</v>
      </c>
      <c r="S8045" s="73"/>
    </row>
    <row r="8046" spans="1:19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 t="str">
        <f>IF(DmartSalesData[[#This Row],[sales]]&gt;4000,"High Category",IF(DmartSalesData[[#This Row],[sales]]&gt;2000,"Medium Category","Low Category"))</f>
        <v>Low Category</v>
      </c>
      <c r="G8046" s="2">
        <v>0.18</v>
      </c>
      <c r="H8046" s="24">
        <f t="shared" si="250"/>
        <v>307.63079999999997</v>
      </c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63" t="str">
        <f>IF(AND(DmartSalesData[[#This Row],[sales]]&gt;3000,DmartSalesData[[#This Row],[profit]]&gt;500),"Good","Not Good")</f>
        <v>Not Good</v>
      </c>
      <c r="R8046" s="73">
        <f>YEAR(DmartSalesData[[#This Row],[order_date]])</f>
        <v>2024</v>
      </c>
      <c r="S8046" s="73"/>
    </row>
    <row r="8047" spans="1:19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 t="str">
        <f>IF(DmartSalesData[[#This Row],[sales]]&gt;4000,"High Category",IF(DmartSalesData[[#This Row],[sales]]&gt;2000,"Medium Category","Low Category"))</f>
        <v>Medium Category</v>
      </c>
      <c r="G8047" s="2">
        <v>0.39</v>
      </c>
      <c r="H8047" s="24">
        <f t="shared" si="250"/>
        <v>1399.5930000000001</v>
      </c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63" t="str">
        <f>IF(AND(DmartSalesData[[#This Row],[sales]]&gt;3000,DmartSalesData[[#This Row],[profit]]&gt;500),"Good","Not Good")</f>
        <v>Good</v>
      </c>
      <c r="R8047" s="73">
        <f>YEAR(DmartSalesData[[#This Row],[order_date]])</f>
        <v>2024</v>
      </c>
      <c r="S8047" s="73"/>
    </row>
    <row r="8048" spans="1:19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 t="str">
        <f>IF(DmartSalesData[[#This Row],[sales]]&gt;4000,"High Category",IF(DmartSalesData[[#This Row],[sales]]&gt;2000,"Medium Category","Low Category"))</f>
        <v>Medium Category</v>
      </c>
      <c r="G8048" s="2">
        <v>0.04</v>
      </c>
      <c r="H8048" s="24">
        <f t="shared" si="250"/>
        <v>131.99760000000001</v>
      </c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63" t="str">
        <f>IF(AND(DmartSalesData[[#This Row],[sales]]&gt;3000,DmartSalesData[[#This Row],[profit]]&gt;500),"Good","Not Good")</f>
        <v>Not Good</v>
      </c>
      <c r="R8048" s="73">
        <f>YEAR(DmartSalesData[[#This Row],[order_date]])</f>
        <v>2024</v>
      </c>
      <c r="S8048" s="73"/>
    </row>
    <row r="8049" spans="1:19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 t="str">
        <f>IF(DmartSalesData[[#This Row],[sales]]&gt;4000,"High Category",IF(DmartSalesData[[#This Row],[sales]]&gt;2000,"Medium Category","Low Category"))</f>
        <v>Medium Category</v>
      </c>
      <c r="G8049" s="2">
        <v>0.31</v>
      </c>
      <c r="H8049" s="24">
        <f t="shared" si="250"/>
        <v>899.28520000000003</v>
      </c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63" t="str">
        <f>IF(AND(DmartSalesData[[#This Row],[sales]]&gt;3000,DmartSalesData[[#This Row],[profit]]&gt;500),"Good","Not Good")</f>
        <v>Not Good</v>
      </c>
      <c r="R8049" s="73">
        <f>YEAR(DmartSalesData[[#This Row],[order_date]])</f>
        <v>2023</v>
      </c>
      <c r="S8049" s="73"/>
    </row>
    <row r="8050" spans="1:19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 t="str">
        <f>IF(DmartSalesData[[#This Row],[sales]]&gt;4000,"High Category",IF(DmartSalesData[[#This Row],[sales]]&gt;2000,"Medium Category","Low Category"))</f>
        <v>Medium Category</v>
      </c>
      <c r="G8050" s="2">
        <v>0.25</v>
      </c>
      <c r="H8050" s="24">
        <f t="shared" si="250"/>
        <v>672.07500000000005</v>
      </c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63" t="str">
        <f>IF(AND(DmartSalesData[[#This Row],[sales]]&gt;3000,DmartSalesData[[#This Row],[profit]]&gt;500),"Good","Not Good")</f>
        <v>Not Good</v>
      </c>
      <c r="R8050" s="73">
        <f>YEAR(DmartSalesData[[#This Row],[order_date]])</f>
        <v>2023</v>
      </c>
      <c r="S8050" s="73"/>
    </row>
    <row r="8051" spans="1:19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 t="str">
        <f>IF(DmartSalesData[[#This Row],[sales]]&gt;4000,"High Category",IF(DmartSalesData[[#This Row],[sales]]&gt;2000,"Medium Category","Low Category"))</f>
        <v>Medium Category</v>
      </c>
      <c r="G8051" s="2">
        <v>0.15</v>
      </c>
      <c r="H8051" s="24">
        <f t="shared" si="250"/>
        <v>419.96850000000001</v>
      </c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63" t="str">
        <f>IF(AND(DmartSalesData[[#This Row],[sales]]&gt;3000,DmartSalesData[[#This Row],[profit]]&gt;500),"Good","Not Good")</f>
        <v>Not Good</v>
      </c>
      <c r="R8051" s="73">
        <f>YEAR(DmartSalesData[[#This Row],[order_date]])</f>
        <v>2024</v>
      </c>
      <c r="S8051" s="73"/>
    </row>
    <row r="8052" spans="1:19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 t="str">
        <f>IF(DmartSalesData[[#This Row],[sales]]&gt;4000,"High Category",IF(DmartSalesData[[#This Row],[sales]]&gt;2000,"Medium Category","Low Category"))</f>
        <v>High Category</v>
      </c>
      <c r="G8052" s="2">
        <v>0.38</v>
      </c>
      <c r="H8052" s="24">
        <f t="shared" si="250"/>
        <v>1620.0882000000001</v>
      </c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63" t="str">
        <f>IF(AND(DmartSalesData[[#This Row],[sales]]&gt;3000,DmartSalesData[[#This Row],[profit]]&gt;500),"Good","Not Good")</f>
        <v>Not Good</v>
      </c>
      <c r="R8052" s="73">
        <f>YEAR(DmartSalesData[[#This Row],[order_date]])</f>
        <v>2023</v>
      </c>
      <c r="S8052" s="73"/>
    </row>
    <row r="8053" spans="1:19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 t="str">
        <f>IF(DmartSalesData[[#This Row],[sales]]&gt;4000,"High Category",IF(DmartSalesData[[#This Row],[sales]]&gt;2000,"Medium Category","Low Category"))</f>
        <v>High Category</v>
      </c>
      <c r="G8053" s="2">
        <v>0.03</v>
      </c>
      <c r="H8053" s="24">
        <f t="shared" si="250"/>
        <v>137.65109999999999</v>
      </c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63" t="str">
        <f>IF(AND(DmartSalesData[[#This Row],[sales]]&gt;3000,DmartSalesData[[#This Row],[profit]]&gt;500),"Good","Not Good")</f>
        <v>Good</v>
      </c>
      <c r="R8053" s="73">
        <f>YEAR(DmartSalesData[[#This Row],[order_date]])</f>
        <v>2023</v>
      </c>
      <c r="S8053" s="73"/>
    </row>
    <row r="8054" spans="1:19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 t="str">
        <f>IF(DmartSalesData[[#This Row],[sales]]&gt;4000,"High Category",IF(DmartSalesData[[#This Row],[sales]]&gt;2000,"Medium Category","Low Category"))</f>
        <v>Low Category</v>
      </c>
      <c r="G8054" s="2">
        <v>0.25</v>
      </c>
      <c r="H8054" s="24">
        <f t="shared" si="250"/>
        <v>163.255</v>
      </c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63" t="str">
        <f>IF(AND(DmartSalesData[[#This Row],[sales]]&gt;3000,DmartSalesData[[#This Row],[profit]]&gt;500),"Good","Not Good")</f>
        <v>Not Good</v>
      </c>
      <c r="R8054" s="73">
        <f>YEAR(DmartSalesData[[#This Row],[order_date]])</f>
        <v>2023</v>
      </c>
      <c r="S8054" s="73"/>
    </row>
    <row r="8055" spans="1:19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 t="str">
        <f>IF(DmartSalesData[[#This Row],[sales]]&gt;4000,"High Category",IF(DmartSalesData[[#This Row],[sales]]&gt;2000,"Medium Category","Low Category"))</f>
        <v>Medium Category</v>
      </c>
      <c r="G8055" s="2">
        <v>0.25</v>
      </c>
      <c r="H8055" s="24">
        <f t="shared" si="250"/>
        <v>721.745</v>
      </c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63" t="str">
        <f>IF(AND(DmartSalesData[[#This Row],[sales]]&gt;3000,DmartSalesData[[#This Row],[profit]]&gt;500),"Good","Not Good")</f>
        <v>Not Good</v>
      </c>
      <c r="R8055" s="73">
        <f>YEAR(DmartSalesData[[#This Row],[order_date]])</f>
        <v>2024</v>
      </c>
      <c r="S8055" s="73"/>
    </row>
    <row r="8056" spans="1:19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 t="str">
        <f>IF(DmartSalesData[[#This Row],[sales]]&gt;4000,"High Category",IF(DmartSalesData[[#This Row],[sales]]&gt;2000,"Medium Category","Low Category"))</f>
        <v>High Category</v>
      </c>
      <c r="G8056" s="2">
        <v>0.04</v>
      </c>
      <c r="H8056" s="24">
        <f t="shared" si="250"/>
        <v>184.00800000000001</v>
      </c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63" t="str">
        <f>IF(AND(DmartSalesData[[#This Row],[sales]]&gt;3000,DmartSalesData[[#This Row],[profit]]&gt;500),"Good","Not Good")</f>
        <v>Not Good</v>
      </c>
      <c r="R8056" s="73">
        <f>YEAR(DmartSalesData[[#This Row],[order_date]])</f>
        <v>2023</v>
      </c>
      <c r="S8056" s="73"/>
    </row>
    <row r="8057" spans="1:19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 t="str">
        <f>IF(DmartSalesData[[#This Row],[sales]]&gt;4000,"High Category",IF(DmartSalesData[[#This Row],[sales]]&gt;2000,"Medium Category","Low Category"))</f>
        <v>Low Category</v>
      </c>
      <c r="G8057" s="2">
        <v>7.0000000000000007E-2</v>
      </c>
      <c r="H8057" s="24">
        <f t="shared" si="250"/>
        <v>53.216100000000004</v>
      </c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63" t="str">
        <f>IF(AND(DmartSalesData[[#This Row],[sales]]&gt;3000,DmartSalesData[[#This Row],[profit]]&gt;500),"Good","Not Good")</f>
        <v>Not Good</v>
      </c>
      <c r="R8057" s="73">
        <f>YEAR(DmartSalesData[[#This Row],[order_date]])</f>
        <v>2024</v>
      </c>
      <c r="S8057" s="73"/>
    </row>
    <row r="8058" spans="1:19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 t="str">
        <f>IF(DmartSalesData[[#This Row],[sales]]&gt;4000,"High Category",IF(DmartSalesData[[#This Row],[sales]]&gt;2000,"Medium Category","Low Category"))</f>
        <v>Medium Category</v>
      </c>
      <c r="G8058" s="2">
        <v>0.2</v>
      </c>
      <c r="H8058" s="24">
        <f t="shared" si="250"/>
        <v>424.60200000000009</v>
      </c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63" t="str">
        <f>IF(AND(DmartSalesData[[#This Row],[sales]]&gt;3000,DmartSalesData[[#This Row],[profit]]&gt;500),"Good","Not Good")</f>
        <v>Not Good</v>
      </c>
      <c r="R8058" s="73">
        <f>YEAR(DmartSalesData[[#This Row],[order_date]])</f>
        <v>2024</v>
      </c>
      <c r="S8058" s="73"/>
    </row>
    <row r="8059" spans="1:19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 t="str">
        <f>IF(DmartSalesData[[#This Row],[sales]]&gt;4000,"High Category",IF(DmartSalesData[[#This Row],[sales]]&gt;2000,"Medium Category","Low Category"))</f>
        <v>Low Category</v>
      </c>
      <c r="G8059" s="2">
        <v>0.27</v>
      </c>
      <c r="H8059" s="24">
        <f t="shared" si="250"/>
        <v>144.85230000000001</v>
      </c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63" t="str">
        <f>IF(AND(DmartSalesData[[#This Row],[sales]]&gt;3000,DmartSalesData[[#This Row],[profit]]&gt;500),"Good","Not Good")</f>
        <v>Not Good</v>
      </c>
      <c r="R8059" s="73">
        <f>YEAR(DmartSalesData[[#This Row],[order_date]])</f>
        <v>2023</v>
      </c>
      <c r="S8059" s="73"/>
    </row>
    <row r="8060" spans="1:19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 t="str">
        <f>IF(DmartSalesData[[#This Row],[sales]]&gt;4000,"High Category",IF(DmartSalesData[[#This Row],[sales]]&gt;2000,"Medium Category","Low Category"))</f>
        <v>Low Category</v>
      </c>
      <c r="G8060" s="2">
        <v>0.03</v>
      </c>
      <c r="H8060" s="24">
        <f t="shared" si="250"/>
        <v>19.680899999999998</v>
      </c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63" t="str">
        <f>IF(AND(DmartSalesData[[#This Row],[sales]]&gt;3000,DmartSalesData[[#This Row],[profit]]&gt;500),"Good","Not Good")</f>
        <v>Not Good</v>
      </c>
      <c r="R8060" s="73">
        <f>YEAR(DmartSalesData[[#This Row],[order_date]])</f>
        <v>2023</v>
      </c>
      <c r="S8060" s="73"/>
    </row>
    <row r="8061" spans="1:19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 t="str">
        <f>IF(DmartSalesData[[#This Row],[sales]]&gt;4000,"High Category",IF(DmartSalesData[[#This Row],[sales]]&gt;2000,"Medium Category","Low Category"))</f>
        <v>High Category</v>
      </c>
      <c r="G8061" s="2">
        <v>0.01</v>
      </c>
      <c r="H8061" s="24">
        <f t="shared" si="250"/>
        <v>45.301400000000001</v>
      </c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63" t="str">
        <f>IF(AND(DmartSalesData[[#This Row],[sales]]&gt;3000,DmartSalesData[[#This Row],[profit]]&gt;500),"Good","Not Good")</f>
        <v>Good</v>
      </c>
      <c r="R8061" s="73">
        <f>YEAR(DmartSalesData[[#This Row],[order_date]])</f>
        <v>2024</v>
      </c>
      <c r="S8061" s="73"/>
    </row>
    <row r="8062" spans="1:19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 t="str">
        <f>IF(DmartSalesData[[#This Row],[sales]]&gt;4000,"High Category",IF(DmartSalesData[[#This Row],[sales]]&gt;2000,"Medium Category","Low Category"))</f>
        <v>Medium Category</v>
      </c>
      <c r="G8062" s="2">
        <v>0.1</v>
      </c>
      <c r="H8062" s="24">
        <f t="shared" si="250"/>
        <v>228.62800000000004</v>
      </c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63" t="str">
        <f>IF(AND(DmartSalesData[[#This Row],[sales]]&gt;3000,DmartSalesData[[#This Row],[profit]]&gt;500),"Good","Not Good")</f>
        <v>Not Good</v>
      </c>
      <c r="R8062" s="73">
        <f>YEAR(DmartSalesData[[#This Row],[order_date]])</f>
        <v>2023</v>
      </c>
      <c r="S8062" s="73"/>
    </row>
    <row r="8063" spans="1:19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 t="str">
        <f>IF(DmartSalesData[[#This Row],[sales]]&gt;4000,"High Category",IF(DmartSalesData[[#This Row],[sales]]&gt;2000,"Medium Category","Low Category"))</f>
        <v>Medium Category</v>
      </c>
      <c r="G8063" s="2">
        <v>0.24</v>
      </c>
      <c r="H8063" s="24">
        <f t="shared" si="250"/>
        <v>833.95680000000004</v>
      </c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63" t="str">
        <f>IF(AND(DmartSalesData[[#This Row],[sales]]&gt;3000,DmartSalesData[[#This Row],[profit]]&gt;500),"Good","Not Good")</f>
        <v>Not Good</v>
      </c>
      <c r="R8063" s="73">
        <f>YEAR(DmartSalesData[[#This Row],[order_date]])</f>
        <v>2023</v>
      </c>
      <c r="S8063" s="73"/>
    </row>
    <row r="8064" spans="1:19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 t="str">
        <f>IF(DmartSalesData[[#This Row],[sales]]&gt;4000,"High Category",IF(DmartSalesData[[#This Row],[sales]]&gt;2000,"Medium Category","Low Category"))</f>
        <v>Low Category</v>
      </c>
      <c r="G8064" s="2">
        <v>0.02</v>
      </c>
      <c r="H8064" s="24">
        <f t="shared" si="250"/>
        <v>15.6136</v>
      </c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63" t="str">
        <f>IF(AND(DmartSalesData[[#This Row],[sales]]&gt;3000,DmartSalesData[[#This Row],[profit]]&gt;500),"Good","Not Good")</f>
        <v>Not Good</v>
      </c>
      <c r="R8064" s="73">
        <f>YEAR(DmartSalesData[[#This Row],[order_date]])</f>
        <v>2024</v>
      </c>
      <c r="S8064" s="73"/>
    </row>
    <row r="8065" spans="1:19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 t="str">
        <f>IF(DmartSalesData[[#This Row],[sales]]&gt;4000,"High Category",IF(DmartSalesData[[#This Row],[sales]]&gt;2000,"Medium Category","Low Category"))</f>
        <v>Low Category</v>
      </c>
      <c r="G8065" s="2">
        <v>0.37</v>
      </c>
      <c r="H8065" s="24">
        <f t="shared" si="250"/>
        <v>76.7898</v>
      </c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63" t="str">
        <f>IF(AND(DmartSalesData[[#This Row],[sales]]&gt;3000,DmartSalesData[[#This Row],[profit]]&gt;500),"Good","Not Good")</f>
        <v>Not Good</v>
      </c>
      <c r="R8065" s="73">
        <f>YEAR(DmartSalesData[[#This Row],[order_date]])</f>
        <v>2023</v>
      </c>
      <c r="S8065" s="73"/>
    </row>
    <row r="8066" spans="1:19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 t="str">
        <f>IF(DmartSalesData[[#This Row],[sales]]&gt;4000,"High Category",IF(DmartSalesData[[#This Row],[sales]]&gt;2000,"Medium Category","Low Category"))</f>
        <v>High Category</v>
      </c>
      <c r="G8066" s="2">
        <v>0.08</v>
      </c>
      <c r="H8066" s="24">
        <f t="shared" ref="H8066:H8129" si="252">E8066*G8066</f>
        <v>357.06959999999998</v>
      </c>
      <c r="I8066" s="2">
        <f t="shared" ref="I8066:I8129" si="253">E8066-H8066</f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63" t="str">
        <f>IF(AND(DmartSalesData[[#This Row],[sales]]&gt;3000,DmartSalesData[[#This Row],[profit]]&gt;500),"Good","Not Good")</f>
        <v>Not Good</v>
      </c>
      <c r="R8066" s="73">
        <f>YEAR(DmartSalesData[[#This Row],[order_date]])</f>
        <v>2024</v>
      </c>
      <c r="S8066" s="73"/>
    </row>
    <row r="8067" spans="1:19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 t="str">
        <f>IF(DmartSalesData[[#This Row],[sales]]&gt;4000,"High Category",IF(DmartSalesData[[#This Row],[sales]]&gt;2000,"Medium Category","Low Category"))</f>
        <v>Medium Category</v>
      </c>
      <c r="G8067" s="2">
        <v>0.39</v>
      </c>
      <c r="H8067" s="24">
        <f t="shared" si="252"/>
        <v>1136.9553000000001</v>
      </c>
      <c r="I8067" s="2">
        <f t="shared" si="253"/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63" t="str">
        <f>IF(AND(DmartSalesData[[#This Row],[sales]]&gt;3000,DmartSalesData[[#This Row],[profit]]&gt;500),"Good","Not Good")</f>
        <v>Not Good</v>
      </c>
      <c r="R8067" s="73">
        <f>YEAR(DmartSalesData[[#This Row],[order_date]])</f>
        <v>2024</v>
      </c>
      <c r="S8067" s="73"/>
    </row>
    <row r="8068" spans="1:19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 t="str">
        <f>IF(DmartSalesData[[#This Row],[sales]]&gt;4000,"High Category",IF(DmartSalesData[[#This Row],[sales]]&gt;2000,"Medium Category","Low Category"))</f>
        <v>Low Category</v>
      </c>
      <c r="G8068" s="2">
        <v>0.1</v>
      </c>
      <c r="H8068" s="24">
        <f t="shared" si="252"/>
        <v>19.794</v>
      </c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63" t="str">
        <f>IF(AND(DmartSalesData[[#This Row],[sales]]&gt;3000,DmartSalesData[[#This Row],[profit]]&gt;500),"Good","Not Good")</f>
        <v>Not Good</v>
      </c>
      <c r="R8068" s="73">
        <f>YEAR(DmartSalesData[[#This Row],[order_date]])</f>
        <v>2024</v>
      </c>
      <c r="S8068" s="73"/>
    </row>
    <row r="8069" spans="1:19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 t="str">
        <f>IF(DmartSalesData[[#This Row],[sales]]&gt;4000,"High Category",IF(DmartSalesData[[#This Row],[sales]]&gt;2000,"Medium Category","Low Category"))</f>
        <v>High Category</v>
      </c>
      <c r="G8069" s="2">
        <v>0.17</v>
      </c>
      <c r="H8069" s="24">
        <f t="shared" si="252"/>
        <v>843.61820000000012</v>
      </c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63" t="str">
        <f>IF(AND(DmartSalesData[[#This Row],[sales]]&gt;3000,DmartSalesData[[#This Row],[profit]]&gt;500),"Good","Not Good")</f>
        <v>Good</v>
      </c>
      <c r="R8069" s="73">
        <f>YEAR(DmartSalesData[[#This Row],[order_date]])</f>
        <v>2024</v>
      </c>
      <c r="S8069" s="73"/>
    </row>
    <row r="8070" spans="1:19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 t="str">
        <f>IF(DmartSalesData[[#This Row],[sales]]&gt;4000,"High Category",IF(DmartSalesData[[#This Row],[sales]]&gt;2000,"Medium Category","Low Category"))</f>
        <v>Medium Category</v>
      </c>
      <c r="G8070" s="2">
        <v>0.24</v>
      </c>
      <c r="H8070" s="24">
        <f t="shared" si="252"/>
        <v>602.81759999999997</v>
      </c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63" t="str">
        <f>IF(AND(DmartSalesData[[#This Row],[sales]]&gt;3000,DmartSalesData[[#This Row],[profit]]&gt;500),"Good","Not Good")</f>
        <v>Not Good</v>
      </c>
      <c r="R8070" s="73">
        <f>YEAR(DmartSalesData[[#This Row],[order_date]])</f>
        <v>2023</v>
      </c>
      <c r="S8070" s="73"/>
    </row>
    <row r="8071" spans="1:19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 t="str">
        <f>IF(DmartSalesData[[#This Row],[sales]]&gt;4000,"High Category",IF(DmartSalesData[[#This Row],[sales]]&gt;2000,"Medium Category","Low Category"))</f>
        <v>Medium Category</v>
      </c>
      <c r="G8071" s="2">
        <v>0.17</v>
      </c>
      <c r="H8071" s="24">
        <f t="shared" si="252"/>
        <v>413.40430000000003</v>
      </c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63" t="str">
        <f>IF(AND(DmartSalesData[[#This Row],[sales]]&gt;3000,DmartSalesData[[#This Row],[profit]]&gt;500),"Good","Not Good")</f>
        <v>Not Good</v>
      </c>
      <c r="R8071" s="73">
        <f>YEAR(DmartSalesData[[#This Row],[order_date]])</f>
        <v>2024</v>
      </c>
      <c r="S8071" s="73"/>
    </row>
    <row r="8072" spans="1:19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 t="str">
        <f>IF(DmartSalesData[[#This Row],[sales]]&gt;4000,"High Category",IF(DmartSalesData[[#This Row],[sales]]&gt;2000,"Medium Category","Low Category"))</f>
        <v>Medium Category</v>
      </c>
      <c r="G8072" s="2">
        <v>0.01</v>
      </c>
      <c r="H8072" s="24">
        <f t="shared" si="252"/>
        <v>31.424800000000001</v>
      </c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63" t="str">
        <f>IF(AND(DmartSalesData[[#This Row],[sales]]&gt;3000,DmartSalesData[[#This Row],[profit]]&gt;500),"Good","Not Good")</f>
        <v>Not Good</v>
      </c>
      <c r="R8072" s="73">
        <f>YEAR(DmartSalesData[[#This Row],[order_date]])</f>
        <v>2024</v>
      </c>
      <c r="S8072" s="73"/>
    </row>
    <row r="8073" spans="1:19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 t="str">
        <f>IF(DmartSalesData[[#This Row],[sales]]&gt;4000,"High Category",IF(DmartSalesData[[#This Row],[sales]]&gt;2000,"Medium Category","Low Category"))</f>
        <v>Low Category</v>
      </c>
      <c r="G8073" s="2">
        <v>0.45</v>
      </c>
      <c r="H8073" s="24">
        <f t="shared" si="252"/>
        <v>62.4285</v>
      </c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63" t="str">
        <f>IF(AND(DmartSalesData[[#This Row],[sales]]&gt;3000,DmartSalesData[[#This Row],[profit]]&gt;500),"Good","Not Good")</f>
        <v>Not Good</v>
      </c>
      <c r="R8073" s="73">
        <f>YEAR(DmartSalesData[[#This Row],[order_date]])</f>
        <v>2023</v>
      </c>
      <c r="S8073" s="73"/>
    </row>
    <row r="8074" spans="1:19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 t="str">
        <f>IF(DmartSalesData[[#This Row],[sales]]&gt;4000,"High Category",IF(DmartSalesData[[#This Row],[sales]]&gt;2000,"Medium Category","Low Category"))</f>
        <v>Medium Category</v>
      </c>
      <c r="G8074" s="2">
        <v>0.14000000000000001</v>
      </c>
      <c r="H8074" s="24">
        <f t="shared" si="252"/>
        <v>404.42920000000009</v>
      </c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63" t="str">
        <f>IF(AND(DmartSalesData[[#This Row],[sales]]&gt;3000,DmartSalesData[[#This Row],[profit]]&gt;500),"Good","Not Good")</f>
        <v>Not Good</v>
      </c>
      <c r="R8074" s="73">
        <f>YEAR(DmartSalesData[[#This Row],[order_date]])</f>
        <v>2023</v>
      </c>
      <c r="S8074" s="73"/>
    </row>
    <row r="8075" spans="1:19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 t="str">
        <f>IF(DmartSalesData[[#This Row],[sales]]&gt;4000,"High Category",IF(DmartSalesData[[#This Row],[sales]]&gt;2000,"Medium Category","Low Category"))</f>
        <v>Medium Category</v>
      </c>
      <c r="G8075" s="2">
        <v>7.0000000000000007E-2</v>
      </c>
      <c r="H8075" s="24">
        <f t="shared" si="252"/>
        <v>222.91290000000001</v>
      </c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63" t="str">
        <f>IF(AND(DmartSalesData[[#This Row],[sales]]&gt;3000,DmartSalesData[[#This Row],[profit]]&gt;500),"Good","Not Good")</f>
        <v>Not Good</v>
      </c>
      <c r="R8075" s="73">
        <f>YEAR(DmartSalesData[[#This Row],[order_date]])</f>
        <v>2023</v>
      </c>
      <c r="S8075" s="73"/>
    </row>
    <row r="8076" spans="1:19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 t="str">
        <f>IF(DmartSalesData[[#This Row],[sales]]&gt;4000,"High Category",IF(DmartSalesData[[#This Row],[sales]]&gt;2000,"Medium Category","Low Category"))</f>
        <v>Low Category</v>
      </c>
      <c r="G8076" s="2">
        <v>7.0000000000000007E-2</v>
      </c>
      <c r="H8076" s="24">
        <f t="shared" si="252"/>
        <v>108.8549</v>
      </c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63" t="str">
        <f>IF(AND(DmartSalesData[[#This Row],[sales]]&gt;3000,DmartSalesData[[#This Row],[profit]]&gt;500),"Good","Not Good")</f>
        <v>Not Good</v>
      </c>
      <c r="R8076" s="73">
        <f>YEAR(DmartSalesData[[#This Row],[order_date]])</f>
        <v>2023</v>
      </c>
      <c r="S8076" s="73"/>
    </row>
    <row r="8077" spans="1:19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 t="str">
        <f>IF(DmartSalesData[[#This Row],[sales]]&gt;4000,"High Category",IF(DmartSalesData[[#This Row],[sales]]&gt;2000,"Medium Category","Low Category"))</f>
        <v>Medium Category</v>
      </c>
      <c r="G8077" s="2">
        <v>0.49</v>
      </c>
      <c r="H8077" s="24">
        <f t="shared" si="252"/>
        <v>1794.1741999999999</v>
      </c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63" t="str">
        <f>IF(AND(DmartSalesData[[#This Row],[sales]]&gt;3000,DmartSalesData[[#This Row],[profit]]&gt;500),"Good","Not Good")</f>
        <v>Not Good</v>
      </c>
      <c r="R8077" s="73">
        <f>YEAR(DmartSalesData[[#This Row],[order_date]])</f>
        <v>2023</v>
      </c>
      <c r="S8077" s="73"/>
    </row>
    <row r="8078" spans="1:19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 t="str">
        <f>IF(DmartSalesData[[#This Row],[sales]]&gt;4000,"High Category",IF(DmartSalesData[[#This Row],[sales]]&gt;2000,"Medium Category","Low Category"))</f>
        <v>Low Category</v>
      </c>
      <c r="G8078" s="2">
        <v>0.06</v>
      </c>
      <c r="H8078" s="24">
        <f t="shared" si="252"/>
        <v>116.9652</v>
      </c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63" t="str">
        <f>IF(AND(DmartSalesData[[#This Row],[sales]]&gt;3000,DmartSalesData[[#This Row],[profit]]&gt;500),"Good","Not Good")</f>
        <v>Not Good</v>
      </c>
      <c r="R8078" s="73">
        <f>YEAR(DmartSalesData[[#This Row],[order_date]])</f>
        <v>2023</v>
      </c>
      <c r="S8078" s="73"/>
    </row>
    <row r="8079" spans="1:19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 t="str">
        <f>IF(DmartSalesData[[#This Row],[sales]]&gt;4000,"High Category",IF(DmartSalesData[[#This Row],[sales]]&gt;2000,"Medium Category","Low Category"))</f>
        <v>Medium Category</v>
      </c>
      <c r="G8079" s="2">
        <v>0.17</v>
      </c>
      <c r="H8079" s="24">
        <f t="shared" si="252"/>
        <v>614.90530000000012</v>
      </c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63" t="str">
        <f>IF(AND(DmartSalesData[[#This Row],[sales]]&gt;3000,DmartSalesData[[#This Row],[profit]]&gt;500),"Good","Not Good")</f>
        <v>Good</v>
      </c>
      <c r="R8079" s="73">
        <f>YEAR(DmartSalesData[[#This Row],[order_date]])</f>
        <v>2024</v>
      </c>
      <c r="S8079" s="73"/>
    </row>
    <row r="8080" spans="1:19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 t="str">
        <f>IF(DmartSalesData[[#This Row],[sales]]&gt;4000,"High Category",IF(DmartSalesData[[#This Row],[sales]]&gt;2000,"Medium Category","Low Category"))</f>
        <v>Low Category</v>
      </c>
      <c r="G8080" s="2">
        <v>0.03</v>
      </c>
      <c r="H8080" s="24">
        <f t="shared" si="252"/>
        <v>24.142199999999999</v>
      </c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63" t="str">
        <f>IF(AND(DmartSalesData[[#This Row],[sales]]&gt;3000,DmartSalesData[[#This Row],[profit]]&gt;500),"Good","Not Good")</f>
        <v>Not Good</v>
      </c>
      <c r="R8080" s="73">
        <f>YEAR(DmartSalesData[[#This Row],[order_date]])</f>
        <v>2023</v>
      </c>
      <c r="S8080" s="73"/>
    </row>
    <row r="8081" spans="1:19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 t="str">
        <f>IF(DmartSalesData[[#This Row],[sales]]&gt;4000,"High Category",IF(DmartSalesData[[#This Row],[sales]]&gt;2000,"Medium Category","Low Category"))</f>
        <v>High Category</v>
      </c>
      <c r="G8081" s="2">
        <v>0.37</v>
      </c>
      <c r="H8081" s="24">
        <f t="shared" si="252"/>
        <v>1693.5344</v>
      </c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63" t="str">
        <f>IF(AND(DmartSalesData[[#This Row],[sales]]&gt;3000,DmartSalesData[[#This Row],[profit]]&gt;500),"Good","Not Good")</f>
        <v>Not Good</v>
      </c>
      <c r="R8081" s="73">
        <f>YEAR(DmartSalesData[[#This Row],[order_date]])</f>
        <v>2023</v>
      </c>
      <c r="S8081" s="73"/>
    </row>
    <row r="8082" spans="1:19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 t="str">
        <f>IF(DmartSalesData[[#This Row],[sales]]&gt;4000,"High Category",IF(DmartSalesData[[#This Row],[sales]]&gt;2000,"Medium Category","Low Category"))</f>
        <v>High Category</v>
      </c>
      <c r="G8082" s="2">
        <v>0.3</v>
      </c>
      <c r="H8082" s="24">
        <f t="shared" si="252"/>
        <v>1322.8019999999999</v>
      </c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63" t="str">
        <f>IF(AND(DmartSalesData[[#This Row],[sales]]&gt;3000,DmartSalesData[[#This Row],[profit]]&gt;500),"Good","Not Good")</f>
        <v>Good</v>
      </c>
      <c r="R8082" s="73">
        <f>YEAR(DmartSalesData[[#This Row],[order_date]])</f>
        <v>2024</v>
      </c>
      <c r="S8082" s="73"/>
    </row>
    <row r="8083" spans="1:19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 t="str">
        <f>IF(DmartSalesData[[#This Row],[sales]]&gt;4000,"High Category",IF(DmartSalesData[[#This Row],[sales]]&gt;2000,"Medium Category","Low Category"))</f>
        <v>Low Category</v>
      </c>
      <c r="G8083" s="2">
        <v>0.27</v>
      </c>
      <c r="H8083" s="24">
        <f t="shared" si="252"/>
        <v>226.27890000000002</v>
      </c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63" t="str">
        <f>IF(AND(DmartSalesData[[#This Row],[sales]]&gt;3000,DmartSalesData[[#This Row],[profit]]&gt;500),"Good","Not Good")</f>
        <v>Not Good</v>
      </c>
      <c r="R8083" s="73">
        <f>YEAR(DmartSalesData[[#This Row],[order_date]])</f>
        <v>2023</v>
      </c>
      <c r="S8083" s="73"/>
    </row>
    <row r="8084" spans="1:19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 t="str">
        <f>IF(DmartSalesData[[#This Row],[sales]]&gt;4000,"High Category",IF(DmartSalesData[[#This Row],[sales]]&gt;2000,"Medium Category","Low Category"))</f>
        <v>High Category</v>
      </c>
      <c r="G8084" s="2">
        <v>0.43</v>
      </c>
      <c r="H8084" s="24">
        <f t="shared" si="252"/>
        <v>2020.3206</v>
      </c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63" t="str">
        <f>IF(AND(DmartSalesData[[#This Row],[sales]]&gt;3000,DmartSalesData[[#This Row],[profit]]&gt;500),"Good","Not Good")</f>
        <v>Good</v>
      </c>
      <c r="R8084" s="73">
        <f>YEAR(DmartSalesData[[#This Row],[order_date]])</f>
        <v>2024</v>
      </c>
      <c r="S8084" s="73"/>
    </row>
    <row r="8085" spans="1:19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 t="str">
        <f>IF(DmartSalesData[[#This Row],[sales]]&gt;4000,"High Category",IF(DmartSalesData[[#This Row],[sales]]&gt;2000,"Medium Category","Low Category"))</f>
        <v>Medium Category</v>
      </c>
      <c r="G8085" s="2">
        <v>0.28999999999999998</v>
      </c>
      <c r="H8085" s="24">
        <f t="shared" si="252"/>
        <v>821.60479999999995</v>
      </c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63" t="str">
        <f>IF(AND(DmartSalesData[[#This Row],[sales]]&gt;3000,DmartSalesData[[#This Row],[profit]]&gt;500),"Good","Not Good")</f>
        <v>Not Good</v>
      </c>
      <c r="R8085" s="73">
        <f>YEAR(DmartSalesData[[#This Row],[order_date]])</f>
        <v>2023</v>
      </c>
      <c r="S8085" s="73"/>
    </row>
    <row r="8086" spans="1:19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 t="str">
        <f>IF(DmartSalesData[[#This Row],[sales]]&gt;4000,"High Category",IF(DmartSalesData[[#This Row],[sales]]&gt;2000,"Medium Category","Low Category"))</f>
        <v>Medium Category</v>
      </c>
      <c r="G8086" s="2">
        <v>0.48</v>
      </c>
      <c r="H8086" s="24">
        <f t="shared" si="252"/>
        <v>1698.2783999999999</v>
      </c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63" t="str">
        <f>IF(AND(DmartSalesData[[#This Row],[sales]]&gt;3000,DmartSalesData[[#This Row],[profit]]&gt;500),"Good","Not Good")</f>
        <v>Good</v>
      </c>
      <c r="R8086" s="73">
        <f>YEAR(DmartSalesData[[#This Row],[order_date]])</f>
        <v>2024</v>
      </c>
      <c r="S8086" s="73"/>
    </row>
    <row r="8087" spans="1:19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 t="str">
        <f>IF(DmartSalesData[[#This Row],[sales]]&gt;4000,"High Category",IF(DmartSalesData[[#This Row],[sales]]&gt;2000,"Medium Category","Low Category"))</f>
        <v>High Category</v>
      </c>
      <c r="G8087" s="2">
        <v>0.31</v>
      </c>
      <c r="H8087" s="24">
        <f t="shared" si="252"/>
        <v>1307.4063999999998</v>
      </c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63" t="str">
        <f>IF(AND(DmartSalesData[[#This Row],[sales]]&gt;3000,DmartSalesData[[#This Row],[profit]]&gt;500),"Good","Not Good")</f>
        <v>Good</v>
      </c>
      <c r="R8087" s="73">
        <f>YEAR(DmartSalesData[[#This Row],[order_date]])</f>
        <v>2024</v>
      </c>
      <c r="S8087" s="73"/>
    </row>
    <row r="8088" spans="1:19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 t="str">
        <f>IF(DmartSalesData[[#This Row],[sales]]&gt;4000,"High Category",IF(DmartSalesData[[#This Row],[sales]]&gt;2000,"Medium Category","Low Category"))</f>
        <v>Low Category</v>
      </c>
      <c r="G8088" s="2">
        <v>0.18</v>
      </c>
      <c r="H8088" s="24">
        <f t="shared" si="252"/>
        <v>91.708200000000005</v>
      </c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63" t="str">
        <f>IF(AND(DmartSalesData[[#This Row],[sales]]&gt;3000,DmartSalesData[[#This Row],[profit]]&gt;500),"Good","Not Good")</f>
        <v>Not Good</v>
      </c>
      <c r="R8088" s="73">
        <f>YEAR(DmartSalesData[[#This Row],[order_date]])</f>
        <v>2023</v>
      </c>
      <c r="S8088" s="73"/>
    </row>
    <row r="8089" spans="1:19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 t="str">
        <f>IF(DmartSalesData[[#This Row],[sales]]&gt;4000,"High Category",IF(DmartSalesData[[#This Row],[sales]]&gt;2000,"Medium Category","Low Category"))</f>
        <v>Low Category</v>
      </c>
      <c r="G8089" s="2">
        <v>0.02</v>
      </c>
      <c r="H8089" s="24">
        <f t="shared" si="252"/>
        <v>18.5898</v>
      </c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63" t="str">
        <f>IF(AND(DmartSalesData[[#This Row],[sales]]&gt;3000,DmartSalesData[[#This Row],[profit]]&gt;500),"Good","Not Good")</f>
        <v>Not Good</v>
      </c>
      <c r="R8089" s="73">
        <f>YEAR(DmartSalesData[[#This Row],[order_date]])</f>
        <v>2024</v>
      </c>
      <c r="S8089" s="73"/>
    </row>
    <row r="8090" spans="1:19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 t="str">
        <f>IF(DmartSalesData[[#This Row],[sales]]&gt;4000,"High Category",IF(DmartSalesData[[#This Row],[sales]]&gt;2000,"Medium Category","Low Category"))</f>
        <v>Low Category</v>
      </c>
      <c r="G8090" s="2">
        <v>0.36</v>
      </c>
      <c r="H8090" s="24">
        <f t="shared" si="252"/>
        <v>548.25120000000004</v>
      </c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63" t="str">
        <f>IF(AND(DmartSalesData[[#This Row],[sales]]&gt;3000,DmartSalesData[[#This Row],[profit]]&gt;500),"Good","Not Good")</f>
        <v>Not Good</v>
      </c>
      <c r="R8090" s="73">
        <f>YEAR(DmartSalesData[[#This Row],[order_date]])</f>
        <v>2024</v>
      </c>
      <c r="S8090" s="73"/>
    </row>
    <row r="8091" spans="1:19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 t="str">
        <f>IF(DmartSalesData[[#This Row],[sales]]&gt;4000,"High Category",IF(DmartSalesData[[#This Row],[sales]]&gt;2000,"Medium Category","Low Category"))</f>
        <v>Medium Category</v>
      </c>
      <c r="G8091" s="2">
        <v>0.19</v>
      </c>
      <c r="H8091" s="24">
        <f t="shared" si="252"/>
        <v>463.27700000000004</v>
      </c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63" t="str">
        <f>IF(AND(DmartSalesData[[#This Row],[sales]]&gt;3000,DmartSalesData[[#This Row],[profit]]&gt;500),"Good","Not Good")</f>
        <v>Not Good</v>
      </c>
      <c r="R8091" s="73">
        <f>YEAR(DmartSalesData[[#This Row],[order_date]])</f>
        <v>2024</v>
      </c>
      <c r="S8091" s="73"/>
    </row>
    <row r="8092" spans="1:19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 t="str">
        <f>IF(DmartSalesData[[#This Row],[sales]]&gt;4000,"High Category",IF(DmartSalesData[[#This Row],[sales]]&gt;2000,"Medium Category","Low Category"))</f>
        <v>Low Category</v>
      </c>
      <c r="G8092" s="2">
        <v>0.3</v>
      </c>
      <c r="H8092" s="24">
        <f t="shared" si="252"/>
        <v>538.70100000000002</v>
      </c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63" t="str">
        <f>IF(AND(DmartSalesData[[#This Row],[sales]]&gt;3000,DmartSalesData[[#This Row],[profit]]&gt;500),"Good","Not Good")</f>
        <v>Not Good</v>
      </c>
      <c r="R8092" s="73">
        <f>YEAR(DmartSalesData[[#This Row],[order_date]])</f>
        <v>2023</v>
      </c>
      <c r="S8092" s="73"/>
    </row>
    <row r="8093" spans="1:19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 t="str">
        <f>IF(DmartSalesData[[#This Row],[sales]]&gt;4000,"High Category",IF(DmartSalesData[[#This Row],[sales]]&gt;2000,"Medium Category","Low Category"))</f>
        <v>Medium Category</v>
      </c>
      <c r="G8093" s="2">
        <v>0.44</v>
      </c>
      <c r="H8093" s="24">
        <f t="shared" si="252"/>
        <v>1134.606</v>
      </c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63" t="str">
        <f>IF(AND(DmartSalesData[[#This Row],[sales]]&gt;3000,DmartSalesData[[#This Row],[profit]]&gt;500),"Good","Not Good")</f>
        <v>Not Good</v>
      </c>
      <c r="R8093" s="73">
        <f>YEAR(DmartSalesData[[#This Row],[order_date]])</f>
        <v>2024</v>
      </c>
      <c r="S8093" s="73"/>
    </row>
    <row r="8094" spans="1:19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 t="str">
        <f>IF(DmartSalesData[[#This Row],[sales]]&gt;4000,"High Category",IF(DmartSalesData[[#This Row],[sales]]&gt;2000,"Medium Category","Low Category"))</f>
        <v>Low Category</v>
      </c>
      <c r="G8094" s="2">
        <v>0</v>
      </c>
      <c r="H8094" s="24">
        <f t="shared" si="252"/>
        <v>0</v>
      </c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63" t="str">
        <f>IF(AND(DmartSalesData[[#This Row],[sales]]&gt;3000,DmartSalesData[[#This Row],[profit]]&gt;500),"Good","Not Good")</f>
        <v>Not Good</v>
      </c>
      <c r="R8094" s="73">
        <f>YEAR(DmartSalesData[[#This Row],[order_date]])</f>
        <v>2024</v>
      </c>
      <c r="S8094" s="73"/>
    </row>
    <row r="8095" spans="1:19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 t="str">
        <f>IF(DmartSalesData[[#This Row],[sales]]&gt;4000,"High Category",IF(DmartSalesData[[#This Row],[sales]]&gt;2000,"Medium Category","Low Category"))</f>
        <v>Medium Category</v>
      </c>
      <c r="G8095" s="2">
        <v>0.38</v>
      </c>
      <c r="H8095" s="24">
        <f t="shared" si="252"/>
        <v>1308.1728000000001</v>
      </c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63" t="str">
        <f>IF(AND(DmartSalesData[[#This Row],[sales]]&gt;3000,DmartSalesData[[#This Row],[profit]]&gt;500),"Good","Not Good")</f>
        <v>Good</v>
      </c>
      <c r="R8095" s="73">
        <f>YEAR(DmartSalesData[[#This Row],[order_date]])</f>
        <v>2023</v>
      </c>
      <c r="S8095" s="73"/>
    </row>
    <row r="8096" spans="1:19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 t="str">
        <f>IF(DmartSalesData[[#This Row],[sales]]&gt;4000,"High Category",IF(DmartSalesData[[#This Row],[sales]]&gt;2000,"Medium Category","Low Category"))</f>
        <v>Low Category</v>
      </c>
      <c r="G8096" s="2">
        <v>0.22</v>
      </c>
      <c r="H8096" s="24">
        <f t="shared" si="252"/>
        <v>82.082000000000008</v>
      </c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63" t="str">
        <f>IF(AND(DmartSalesData[[#This Row],[sales]]&gt;3000,DmartSalesData[[#This Row],[profit]]&gt;500),"Good","Not Good")</f>
        <v>Not Good</v>
      </c>
      <c r="R8096" s="73">
        <f>YEAR(DmartSalesData[[#This Row],[order_date]])</f>
        <v>2024</v>
      </c>
      <c r="S8096" s="73"/>
    </row>
    <row r="8097" spans="1:19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 t="str">
        <f>IF(DmartSalesData[[#This Row],[sales]]&gt;4000,"High Category",IF(DmartSalesData[[#This Row],[sales]]&gt;2000,"Medium Category","Low Category"))</f>
        <v>Low Category</v>
      </c>
      <c r="G8097" s="2">
        <v>0.06</v>
      </c>
      <c r="H8097" s="24">
        <f t="shared" si="252"/>
        <v>112.26599999999999</v>
      </c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63" t="str">
        <f>IF(AND(DmartSalesData[[#This Row],[sales]]&gt;3000,DmartSalesData[[#This Row],[profit]]&gt;500),"Good","Not Good")</f>
        <v>Not Good</v>
      </c>
      <c r="R8097" s="73">
        <f>YEAR(DmartSalesData[[#This Row],[order_date]])</f>
        <v>2023</v>
      </c>
      <c r="S8097" s="73"/>
    </row>
    <row r="8098" spans="1:19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 t="str">
        <f>IF(DmartSalesData[[#This Row],[sales]]&gt;4000,"High Category",IF(DmartSalesData[[#This Row],[sales]]&gt;2000,"Medium Category","Low Category"))</f>
        <v>Low Category</v>
      </c>
      <c r="G8098" s="2">
        <v>0.28999999999999998</v>
      </c>
      <c r="H8098" s="24">
        <f t="shared" si="252"/>
        <v>283.40539999999999</v>
      </c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63" t="str">
        <f>IF(AND(DmartSalesData[[#This Row],[sales]]&gt;3000,DmartSalesData[[#This Row],[profit]]&gt;500),"Good","Not Good")</f>
        <v>Not Good</v>
      </c>
      <c r="R8098" s="73">
        <f>YEAR(DmartSalesData[[#This Row],[order_date]])</f>
        <v>2023</v>
      </c>
      <c r="S8098" s="73"/>
    </row>
    <row r="8099" spans="1:19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 t="str">
        <f>IF(DmartSalesData[[#This Row],[sales]]&gt;4000,"High Category",IF(DmartSalesData[[#This Row],[sales]]&gt;2000,"Medium Category","Low Category"))</f>
        <v>Medium Category</v>
      </c>
      <c r="G8099" s="2">
        <v>0.27</v>
      </c>
      <c r="H8099" s="24">
        <f t="shared" si="252"/>
        <v>992.70090000000005</v>
      </c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63" t="str">
        <f>IF(AND(DmartSalesData[[#This Row],[sales]]&gt;3000,DmartSalesData[[#This Row],[profit]]&gt;500),"Good","Not Good")</f>
        <v>Not Good</v>
      </c>
      <c r="R8099" s="73">
        <f>YEAR(DmartSalesData[[#This Row],[order_date]])</f>
        <v>2023</v>
      </c>
      <c r="S8099" s="73"/>
    </row>
    <row r="8100" spans="1:19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 t="str">
        <f>IF(DmartSalesData[[#This Row],[sales]]&gt;4000,"High Category",IF(DmartSalesData[[#This Row],[sales]]&gt;2000,"Medium Category","Low Category"))</f>
        <v>High Category</v>
      </c>
      <c r="G8100" s="2">
        <v>0.42</v>
      </c>
      <c r="H8100" s="24">
        <f t="shared" si="252"/>
        <v>1860.5579999999998</v>
      </c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63" t="str">
        <f>IF(AND(DmartSalesData[[#This Row],[sales]]&gt;3000,DmartSalesData[[#This Row],[profit]]&gt;500),"Good","Not Good")</f>
        <v>Good</v>
      </c>
      <c r="R8100" s="73">
        <f>YEAR(DmartSalesData[[#This Row],[order_date]])</f>
        <v>2024</v>
      </c>
      <c r="S8100" s="73"/>
    </row>
    <row r="8101" spans="1:19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 t="str">
        <f>IF(DmartSalesData[[#This Row],[sales]]&gt;4000,"High Category",IF(DmartSalesData[[#This Row],[sales]]&gt;2000,"Medium Category","Low Category"))</f>
        <v>Low Category</v>
      </c>
      <c r="G8101" s="2">
        <v>0.26</v>
      </c>
      <c r="H8101" s="24">
        <f t="shared" si="252"/>
        <v>126.373</v>
      </c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63" t="str">
        <f>IF(AND(DmartSalesData[[#This Row],[sales]]&gt;3000,DmartSalesData[[#This Row],[profit]]&gt;500),"Good","Not Good")</f>
        <v>Not Good</v>
      </c>
      <c r="R8101" s="73">
        <f>YEAR(DmartSalesData[[#This Row],[order_date]])</f>
        <v>2023</v>
      </c>
      <c r="S8101" s="73"/>
    </row>
    <row r="8102" spans="1:19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 t="str">
        <f>IF(DmartSalesData[[#This Row],[sales]]&gt;4000,"High Category",IF(DmartSalesData[[#This Row],[sales]]&gt;2000,"Medium Category","Low Category"))</f>
        <v>Medium Category</v>
      </c>
      <c r="G8102" s="2">
        <v>0.41</v>
      </c>
      <c r="H8102" s="24">
        <f t="shared" si="252"/>
        <v>1618.1428999999998</v>
      </c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63" t="str">
        <f>IF(AND(DmartSalesData[[#This Row],[sales]]&gt;3000,DmartSalesData[[#This Row],[profit]]&gt;500),"Good","Not Good")</f>
        <v>Good</v>
      </c>
      <c r="R8102" s="73">
        <f>YEAR(DmartSalesData[[#This Row],[order_date]])</f>
        <v>2023</v>
      </c>
      <c r="S8102" s="73"/>
    </row>
    <row r="8103" spans="1:19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 t="str">
        <f>IF(DmartSalesData[[#This Row],[sales]]&gt;4000,"High Category",IF(DmartSalesData[[#This Row],[sales]]&gt;2000,"Medium Category","Low Category"))</f>
        <v>High Category</v>
      </c>
      <c r="G8103" s="2">
        <v>0.27</v>
      </c>
      <c r="H8103" s="24">
        <f t="shared" si="252"/>
        <v>1212.0408</v>
      </c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63" t="str">
        <f>IF(AND(DmartSalesData[[#This Row],[sales]]&gt;3000,DmartSalesData[[#This Row],[profit]]&gt;500),"Good","Not Good")</f>
        <v>Good</v>
      </c>
      <c r="R8103" s="73">
        <f>YEAR(DmartSalesData[[#This Row],[order_date]])</f>
        <v>2024</v>
      </c>
      <c r="S8103" s="73"/>
    </row>
    <row r="8104" spans="1:19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 t="str">
        <f>IF(DmartSalesData[[#This Row],[sales]]&gt;4000,"High Category",IF(DmartSalesData[[#This Row],[sales]]&gt;2000,"Medium Category","Low Category"))</f>
        <v>High Category</v>
      </c>
      <c r="G8104" s="2">
        <v>0.22</v>
      </c>
      <c r="H8104" s="24">
        <f t="shared" si="252"/>
        <v>1071.9390000000001</v>
      </c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63" t="str">
        <f>IF(AND(DmartSalesData[[#This Row],[sales]]&gt;3000,DmartSalesData[[#This Row],[profit]]&gt;500),"Good","Not Good")</f>
        <v>Good</v>
      </c>
      <c r="R8104" s="73">
        <f>YEAR(DmartSalesData[[#This Row],[order_date]])</f>
        <v>2023</v>
      </c>
      <c r="S8104" s="73"/>
    </row>
    <row r="8105" spans="1:19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 t="str">
        <f>IF(DmartSalesData[[#This Row],[sales]]&gt;4000,"High Category",IF(DmartSalesData[[#This Row],[sales]]&gt;2000,"Medium Category","Low Category"))</f>
        <v>Medium Category</v>
      </c>
      <c r="G8105" s="2">
        <v>0.19</v>
      </c>
      <c r="H8105" s="24">
        <f t="shared" si="252"/>
        <v>558.40809999999999</v>
      </c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63" t="str">
        <f>IF(AND(DmartSalesData[[#This Row],[sales]]&gt;3000,DmartSalesData[[#This Row],[profit]]&gt;500),"Good","Not Good")</f>
        <v>Not Good</v>
      </c>
      <c r="R8105" s="73">
        <f>YEAR(DmartSalesData[[#This Row],[order_date]])</f>
        <v>2024</v>
      </c>
      <c r="S8105" s="73"/>
    </row>
    <row r="8106" spans="1:19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 t="str">
        <f>IF(DmartSalesData[[#This Row],[sales]]&gt;4000,"High Category",IF(DmartSalesData[[#This Row],[sales]]&gt;2000,"Medium Category","Low Category"))</f>
        <v>Low Category</v>
      </c>
      <c r="G8106" s="2">
        <v>0.09</v>
      </c>
      <c r="H8106" s="24">
        <f t="shared" si="252"/>
        <v>153.37979999999999</v>
      </c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63" t="str">
        <f>IF(AND(DmartSalesData[[#This Row],[sales]]&gt;3000,DmartSalesData[[#This Row],[profit]]&gt;500),"Good","Not Good")</f>
        <v>Not Good</v>
      </c>
      <c r="R8106" s="73">
        <f>YEAR(DmartSalesData[[#This Row],[order_date]])</f>
        <v>2024</v>
      </c>
      <c r="S8106" s="73"/>
    </row>
    <row r="8107" spans="1:19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 t="str">
        <f>IF(DmartSalesData[[#This Row],[sales]]&gt;4000,"High Category",IF(DmartSalesData[[#This Row],[sales]]&gt;2000,"Medium Category","Low Category"))</f>
        <v>Low Category</v>
      </c>
      <c r="G8107" s="2">
        <v>0.28999999999999998</v>
      </c>
      <c r="H8107" s="24">
        <f t="shared" si="252"/>
        <v>486.52429999999998</v>
      </c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63" t="str">
        <f>IF(AND(DmartSalesData[[#This Row],[sales]]&gt;3000,DmartSalesData[[#This Row],[profit]]&gt;500),"Good","Not Good")</f>
        <v>Not Good</v>
      </c>
      <c r="R8107" s="73">
        <f>YEAR(DmartSalesData[[#This Row],[order_date]])</f>
        <v>2023</v>
      </c>
      <c r="S8107" s="73"/>
    </row>
    <row r="8108" spans="1:19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 t="str">
        <f>IF(DmartSalesData[[#This Row],[sales]]&gt;4000,"High Category",IF(DmartSalesData[[#This Row],[sales]]&gt;2000,"Medium Category","Low Category"))</f>
        <v>Low Category</v>
      </c>
      <c r="G8108" s="2">
        <v>0.27</v>
      </c>
      <c r="H8108" s="24">
        <f t="shared" si="252"/>
        <v>528.37650000000008</v>
      </c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63" t="str">
        <f>IF(AND(DmartSalesData[[#This Row],[sales]]&gt;3000,DmartSalesData[[#This Row],[profit]]&gt;500),"Good","Not Good")</f>
        <v>Not Good</v>
      </c>
      <c r="R8108" s="73">
        <f>YEAR(DmartSalesData[[#This Row],[order_date]])</f>
        <v>2024</v>
      </c>
      <c r="S8108" s="73"/>
    </row>
    <row r="8109" spans="1:19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 t="str">
        <f>IF(DmartSalesData[[#This Row],[sales]]&gt;4000,"High Category",IF(DmartSalesData[[#This Row],[sales]]&gt;2000,"Medium Category","Low Category"))</f>
        <v>Medium Category</v>
      </c>
      <c r="G8109" s="2">
        <v>0.49</v>
      </c>
      <c r="H8109" s="24">
        <f t="shared" si="252"/>
        <v>1520.0143</v>
      </c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63" t="str">
        <f>IF(AND(DmartSalesData[[#This Row],[sales]]&gt;3000,DmartSalesData[[#This Row],[profit]]&gt;500),"Good","Not Good")</f>
        <v>Not Good</v>
      </c>
      <c r="R8109" s="73">
        <f>YEAR(DmartSalesData[[#This Row],[order_date]])</f>
        <v>2023</v>
      </c>
      <c r="S8109" s="73"/>
    </row>
    <row r="8110" spans="1:19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 t="str">
        <f>IF(DmartSalesData[[#This Row],[sales]]&gt;4000,"High Category",IF(DmartSalesData[[#This Row],[sales]]&gt;2000,"Medium Category","Low Category"))</f>
        <v>Medium Category</v>
      </c>
      <c r="G8110" s="2">
        <v>0.21</v>
      </c>
      <c r="H8110" s="24">
        <f t="shared" si="252"/>
        <v>525.44730000000004</v>
      </c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63" t="str">
        <f>IF(AND(DmartSalesData[[#This Row],[sales]]&gt;3000,DmartSalesData[[#This Row],[profit]]&gt;500),"Good","Not Good")</f>
        <v>Not Good</v>
      </c>
      <c r="R8110" s="73">
        <f>YEAR(DmartSalesData[[#This Row],[order_date]])</f>
        <v>2023</v>
      </c>
      <c r="S8110" s="73"/>
    </row>
    <row r="8111" spans="1:19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 t="str">
        <f>IF(DmartSalesData[[#This Row],[sales]]&gt;4000,"High Category",IF(DmartSalesData[[#This Row],[sales]]&gt;2000,"Medium Category","Low Category"))</f>
        <v>Medium Category</v>
      </c>
      <c r="G8111" s="2">
        <v>0.21</v>
      </c>
      <c r="H8111" s="24">
        <f t="shared" si="252"/>
        <v>693.59010000000001</v>
      </c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63" t="str">
        <f>IF(AND(DmartSalesData[[#This Row],[sales]]&gt;3000,DmartSalesData[[#This Row],[profit]]&gt;500),"Good","Not Good")</f>
        <v>Not Good</v>
      </c>
      <c r="R8111" s="73">
        <f>YEAR(DmartSalesData[[#This Row],[order_date]])</f>
        <v>2024</v>
      </c>
      <c r="S8111" s="73"/>
    </row>
    <row r="8112" spans="1:19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 t="str">
        <f>IF(DmartSalesData[[#This Row],[sales]]&gt;4000,"High Category",IF(DmartSalesData[[#This Row],[sales]]&gt;2000,"Medium Category","Low Category"))</f>
        <v>Low Category</v>
      </c>
      <c r="G8112" s="2">
        <v>0.08</v>
      </c>
      <c r="H8112" s="24">
        <f t="shared" si="252"/>
        <v>23.411200000000001</v>
      </c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63" t="str">
        <f>IF(AND(DmartSalesData[[#This Row],[sales]]&gt;3000,DmartSalesData[[#This Row],[profit]]&gt;500),"Good","Not Good")</f>
        <v>Not Good</v>
      </c>
      <c r="R8112" s="73">
        <f>YEAR(DmartSalesData[[#This Row],[order_date]])</f>
        <v>2024</v>
      </c>
      <c r="S8112" s="73"/>
    </row>
    <row r="8113" spans="1:19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 t="str">
        <f>IF(DmartSalesData[[#This Row],[sales]]&gt;4000,"High Category",IF(DmartSalesData[[#This Row],[sales]]&gt;2000,"Medium Category","Low Category"))</f>
        <v>Low Category</v>
      </c>
      <c r="G8113" s="2">
        <v>0.3</v>
      </c>
      <c r="H8113" s="24">
        <f t="shared" si="252"/>
        <v>185.64600000000002</v>
      </c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63" t="str">
        <f>IF(AND(DmartSalesData[[#This Row],[sales]]&gt;3000,DmartSalesData[[#This Row],[profit]]&gt;500),"Good","Not Good")</f>
        <v>Not Good</v>
      </c>
      <c r="R8113" s="73">
        <f>YEAR(DmartSalesData[[#This Row],[order_date]])</f>
        <v>2023</v>
      </c>
      <c r="S8113" s="73"/>
    </row>
    <row r="8114" spans="1:19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 t="str">
        <f>IF(DmartSalesData[[#This Row],[sales]]&gt;4000,"High Category",IF(DmartSalesData[[#This Row],[sales]]&gt;2000,"Medium Category","Low Category"))</f>
        <v>High Category</v>
      </c>
      <c r="G8114" s="2">
        <v>0.42</v>
      </c>
      <c r="H8114" s="24">
        <f t="shared" si="252"/>
        <v>2051.7167999999997</v>
      </c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63" t="str">
        <f>IF(AND(DmartSalesData[[#This Row],[sales]]&gt;3000,DmartSalesData[[#This Row],[profit]]&gt;500),"Good","Not Good")</f>
        <v>Good</v>
      </c>
      <c r="R8114" s="73">
        <f>YEAR(DmartSalesData[[#This Row],[order_date]])</f>
        <v>2024</v>
      </c>
      <c r="S8114" s="73"/>
    </row>
    <row r="8115" spans="1:19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 t="str">
        <f>IF(DmartSalesData[[#This Row],[sales]]&gt;4000,"High Category",IF(DmartSalesData[[#This Row],[sales]]&gt;2000,"Medium Category","Low Category"))</f>
        <v>High Category</v>
      </c>
      <c r="G8115" s="2">
        <v>0.12</v>
      </c>
      <c r="H8115" s="24">
        <f t="shared" si="252"/>
        <v>597.28679999999997</v>
      </c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63" t="str">
        <f>IF(AND(DmartSalesData[[#This Row],[sales]]&gt;3000,DmartSalesData[[#This Row],[profit]]&gt;500),"Good","Not Good")</f>
        <v>Good</v>
      </c>
      <c r="R8115" s="73">
        <f>YEAR(DmartSalesData[[#This Row],[order_date]])</f>
        <v>2024</v>
      </c>
      <c r="S8115" s="73"/>
    </row>
    <row r="8116" spans="1:19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 t="str">
        <f>IF(DmartSalesData[[#This Row],[sales]]&gt;4000,"High Category",IF(DmartSalesData[[#This Row],[sales]]&gt;2000,"Medium Category","Low Category"))</f>
        <v>Medium Category</v>
      </c>
      <c r="G8116" s="2">
        <v>0</v>
      </c>
      <c r="H8116" s="24">
        <f t="shared" si="252"/>
        <v>0</v>
      </c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63" t="str">
        <f>IF(AND(DmartSalesData[[#This Row],[sales]]&gt;3000,DmartSalesData[[#This Row],[profit]]&gt;500),"Good","Not Good")</f>
        <v>Good</v>
      </c>
      <c r="R8116" s="73">
        <f>YEAR(DmartSalesData[[#This Row],[order_date]])</f>
        <v>2023</v>
      </c>
      <c r="S8116" s="73"/>
    </row>
    <row r="8117" spans="1:19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 t="str">
        <f>IF(DmartSalesData[[#This Row],[sales]]&gt;4000,"High Category",IF(DmartSalesData[[#This Row],[sales]]&gt;2000,"Medium Category","Low Category"))</f>
        <v>Low Category</v>
      </c>
      <c r="G8117" s="2">
        <v>0.35</v>
      </c>
      <c r="H8117" s="24">
        <f t="shared" si="252"/>
        <v>474.72249999999991</v>
      </c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63" t="str">
        <f>IF(AND(DmartSalesData[[#This Row],[sales]]&gt;3000,DmartSalesData[[#This Row],[profit]]&gt;500),"Good","Not Good")</f>
        <v>Not Good</v>
      </c>
      <c r="R8117" s="73">
        <f>YEAR(DmartSalesData[[#This Row],[order_date]])</f>
        <v>2023</v>
      </c>
      <c r="S8117" s="73"/>
    </row>
    <row r="8118" spans="1:19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 t="str">
        <f>IF(DmartSalesData[[#This Row],[sales]]&gt;4000,"High Category",IF(DmartSalesData[[#This Row],[sales]]&gt;2000,"Medium Category","Low Category"))</f>
        <v>High Category</v>
      </c>
      <c r="G8118" s="2">
        <v>0.02</v>
      </c>
      <c r="H8118" s="24">
        <f t="shared" si="252"/>
        <v>95.431399999999996</v>
      </c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63" t="str">
        <f>IF(AND(DmartSalesData[[#This Row],[sales]]&gt;3000,DmartSalesData[[#This Row],[profit]]&gt;500),"Good","Not Good")</f>
        <v>Not Good</v>
      </c>
      <c r="R8118" s="73">
        <f>YEAR(DmartSalesData[[#This Row],[order_date]])</f>
        <v>2024</v>
      </c>
      <c r="S8118" s="73"/>
    </row>
    <row r="8119" spans="1:19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 t="str">
        <f>IF(DmartSalesData[[#This Row],[sales]]&gt;4000,"High Category",IF(DmartSalesData[[#This Row],[sales]]&gt;2000,"Medium Category","Low Category"))</f>
        <v>Low Category</v>
      </c>
      <c r="G8119" s="2">
        <v>0.2</v>
      </c>
      <c r="H8119" s="24">
        <f t="shared" si="252"/>
        <v>229.42800000000003</v>
      </c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63" t="str">
        <f>IF(AND(DmartSalesData[[#This Row],[sales]]&gt;3000,DmartSalesData[[#This Row],[profit]]&gt;500),"Good","Not Good")</f>
        <v>Not Good</v>
      </c>
      <c r="R8119" s="73">
        <f>YEAR(DmartSalesData[[#This Row],[order_date]])</f>
        <v>2024</v>
      </c>
      <c r="S8119" s="73"/>
    </row>
    <row r="8120" spans="1:19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 t="str">
        <f>IF(DmartSalesData[[#This Row],[sales]]&gt;4000,"High Category",IF(DmartSalesData[[#This Row],[sales]]&gt;2000,"Medium Category","Low Category"))</f>
        <v>Medium Category</v>
      </c>
      <c r="G8120" s="2">
        <v>0.31</v>
      </c>
      <c r="H8120" s="24">
        <f t="shared" si="252"/>
        <v>1142.0431000000001</v>
      </c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63" t="str">
        <f>IF(AND(DmartSalesData[[#This Row],[sales]]&gt;3000,DmartSalesData[[#This Row],[profit]]&gt;500),"Good","Not Good")</f>
        <v>Good</v>
      </c>
      <c r="R8120" s="73">
        <f>YEAR(DmartSalesData[[#This Row],[order_date]])</f>
        <v>2023</v>
      </c>
      <c r="S8120" s="73"/>
    </row>
    <row r="8121" spans="1:19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 t="str">
        <f>IF(DmartSalesData[[#This Row],[sales]]&gt;4000,"High Category",IF(DmartSalesData[[#This Row],[sales]]&gt;2000,"Medium Category","Low Category"))</f>
        <v>Low Category</v>
      </c>
      <c r="G8121" s="2">
        <v>0.19</v>
      </c>
      <c r="H8121" s="24">
        <f t="shared" si="252"/>
        <v>126.30629999999999</v>
      </c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63" t="str">
        <f>IF(AND(DmartSalesData[[#This Row],[sales]]&gt;3000,DmartSalesData[[#This Row],[profit]]&gt;500),"Good","Not Good")</f>
        <v>Not Good</v>
      </c>
      <c r="R8121" s="73">
        <f>YEAR(DmartSalesData[[#This Row],[order_date]])</f>
        <v>2023</v>
      </c>
      <c r="S8121" s="73"/>
    </row>
    <row r="8122" spans="1:19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 t="str">
        <f>IF(DmartSalesData[[#This Row],[sales]]&gt;4000,"High Category",IF(DmartSalesData[[#This Row],[sales]]&gt;2000,"Medium Category","Low Category"))</f>
        <v>Medium Category</v>
      </c>
      <c r="G8122" s="2">
        <v>0.13</v>
      </c>
      <c r="H8122" s="24">
        <f t="shared" si="252"/>
        <v>426.3519</v>
      </c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63" t="str">
        <f>IF(AND(DmartSalesData[[#This Row],[sales]]&gt;3000,DmartSalesData[[#This Row],[profit]]&gt;500),"Good","Not Good")</f>
        <v>Good</v>
      </c>
      <c r="R8122" s="73">
        <f>YEAR(DmartSalesData[[#This Row],[order_date]])</f>
        <v>2024</v>
      </c>
      <c r="S8122" s="73"/>
    </row>
    <row r="8123" spans="1:19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 t="str">
        <f>IF(DmartSalesData[[#This Row],[sales]]&gt;4000,"High Category",IF(DmartSalesData[[#This Row],[sales]]&gt;2000,"Medium Category","Low Category"))</f>
        <v>Medium Category</v>
      </c>
      <c r="G8123" s="2">
        <v>0.4</v>
      </c>
      <c r="H8123" s="24">
        <f t="shared" si="252"/>
        <v>1528.6480000000001</v>
      </c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63" t="str">
        <f>IF(AND(DmartSalesData[[#This Row],[sales]]&gt;3000,DmartSalesData[[#This Row],[profit]]&gt;500),"Good","Not Good")</f>
        <v>Not Good</v>
      </c>
      <c r="R8123" s="73">
        <f>YEAR(DmartSalesData[[#This Row],[order_date]])</f>
        <v>2024</v>
      </c>
      <c r="S8123" s="73"/>
    </row>
    <row r="8124" spans="1:19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 t="str">
        <f>IF(DmartSalesData[[#This Row],[sales]]&gt;4000,"High Category",IF(DmartSalesData[[#This Row],[sales]]&gt;2000,"Medium Category","Low Category"))</f>
        <v>High Category</v>
      </c>
      <c r="G8124" s="2">
        <v>0.15</v>
      </c>
      <c r="H8124" s="24">
        <f t="shared" si="252"/>
        <v>646.8359999999999</v>
      </c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63" t="str">
        <f>IF(AND(DmartSalesData[[#This Row],[sales]]&gt;3000,DmartSalesData[[#This Row],[profit]]&gt;500),"Good","Not Good")</f>
        <v>Good</v>
      </c>
      <c r="R8124" s="73">
        <f>YEAR(DmartSalesData[[#This Row],[order_date]])</f>
        <v>2024</v>
      </c>
      <c r="S8124" s="73"/>
    </row>
    <row r="8125" spans="1:19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 t="str">
        <f>IF(DmartSalesData[[#This Row],[sales]]&gt;4000,"High Category",IF(DmartSalesData[[#This Row],[sales]]&gt;2000,"Medium Category","Low Category"))</f>
        <v>Medium Category</v>
      </c>
      <c r="G8125" s="2">
        <v>0.09</v>
      </c>
      <c r="H8125" s="24">
        <f t="shared" si="252"/>
        <v>332.82900000000001</v>
      </c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63" t="str">
        <f>IF(AND(DmartSalesData[[#This Row],[sales]]&gt;3000,DmartSalesData[[#This Row],[profit]]&gt;500),"Good","Not Good")</f>
        <v>Not Good</v>
      </c>
      <c r="R8125" s="73">
        <f>YEAR(DmartSalesData[[#This Row],[order_date]])</f>
        <v>2024</v>
      </c>
      <c r="S8125" s="73"/>
    </row>
    <row r="8126" spans="1:19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 t="str">
        <f>IF(DmartSalesData[[#This Row],[sales]]&gt;4000,"High Category",IF(DmartSalesData[[#This Row],[sales]]&gt;2000,"Medium Category","Low Category"))</f>
        <v>High Category</v>
      </c>
      <c r="G8126" s="2">
        <v>0.19</v>
      </c>
      <c r="H8126" s="24">
        <f t="shared" si="252"/>
        <v>878.76520000000005</v>
      </c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63" t="str">
        <f>IF(AND(DmartSalesData[[#This Row],[sales]]&gt;3000,DmartSalesData[[#This Row],[profit]]&gt;500),"Good","Not Good")</f>
        <v>Not Good</v>
      </c>
      <c r="R8126" s="73">
        <f>YEAR(DmartSalesData[[#This Row],[order_date]])</f>
        <v>2023</v>
      </c>
      <c r="S8126" s="73"/>
    </row>
    <row r="8127" spans="1:19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 t="str">
        <f>IF(DmartSalesData[[#This Row],[sales]]&gt;4000,"High Category",IF(DmartSalesData[[#This Row],[sales]]&gt;2000,"Medium Category","Low Category"))</f>
        <v>Medium Category</v>
      </c>
      <c r="G8127" s="2">
        <v>7.0000000000000007E-2</v>
      </c>
      <c r="H8127" s="24">
        <f t="shared" si="252"/>
        <v>185.67640000000003</v>
      </c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63" t="str">
        <f>IF(AND(DmartSalesData[[#This Row],[sales]]&gt;3000,DmartSalesData[[#This Row],[profit]]&gt;500),"Good","Not Good")</f>
        <v>Not Good</v>
      </c>
      <c r="R8127" s="73">
        <f>YEAR(DmartSalesData[[#This Row],[order_date]])</f>
        <v>2024</v>
      </c>
      <c r="S8127" s="73"/>
    </row>
    <row r="8128" spans="1:19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 t="str">
        <f>IF(DmartSalesData[[#This Row],[sales]]&gt;4000,"High Category",IF(DmartSalesData[[#This Row],[sales]]&gt;2000,"Medium Category","Low Category"))</f>
        <v>Medium Category</v>
      </c>
      <c r="G8128" s="2">
        <v>0.35</v>
      </c>
      <c r="H8128" s="24">
        <f t="shared" si="252"/>
        <v>1196.79</v>
      </c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63" t="str">
        <f>IF(AND(DmartSalesData[[#This Row],[sales]]&gt;3000,DmartSalesData[[#This Row],[profit]]&gt;500),"Good","Not Good")</f>
        <v>Not Good</v>
      </c>
      <c r="R8128" s="73">
        <f>YEAR(DmartSalesData[[#This Row],[order_date]])</f>
        <v>2023</v>
      </c>
      <c r="S8128" s="73"/>
    </row>
    <row r="8129" spans="1:19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 t="str">
        <f>IF(DmartSalesData[[#This Row],[sales]]&gt;4000,"High Category",IF(DmartSalesData[[#This Row],[sales]]&gt;2000,"Medium Category","Low Category"))</f>
        <v>Low Category</v>
      </c>
      <c r="G8129" s="2">
        <v>0.36</v>
      </c>
      <c r="H8129" s="24">
        <f t="shared" si="252"/>
        <v>687.88799999999992</v>
      </c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63" t="str">
        <f>IF(AND(DmartSalesData[[#This Row],[sales]]&gt;3000,DmartSalesData[[#This Row],[profit]]&gt;500),"Good","Not Good")</f>
        <v>Not Good</v>
      </c>
      <c r="R8129" s="73">
        <f>YEAR(DmartSalesData[[#This Row],[order_date]])</f>
        <v>2023</v>
      </c>
      <c r="S8129" s="73"/>
    </row>
    <row r="8130" spans="1:19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 t="str">
        <f>IF(DmartSalesData[[#This Row],[sales]]&gt;4000,"High Category",IF(DmartSalesData[[#This Row],[sales]]&gt;2000,"Medium Category","Low Category"))</f>
        <v>Low Category</v>
      </c>
      <c r="G8130" s="2">
        <v>0.01</v>
      </c>
      <c r="H8130" s="24">
        <f t="shared" ref="H8130:H8193" si="254">E8130*G8130</f>
        <v>1.5091000000000001</v>
      </c>
      <c r="I8130" s="2">
        <f t="shared" ref="I8130:I8193" si="255">E8130-H8130</f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63" t="str">
        <f>IF(AND(DmartSalesData[[#This Row],[sales]]&gt;3000,DmartSalesData[[#This Row],[profit]]&gt;500),"Good","Not Good")</f>
        <v>Not Good</v>
      </c>
      <c r="R8130" s="73">
        <f>YEAR(DmartSalesData[[#This Row],[order_date]])</f>
        <v>2024</v>
      </c>
      <c r="S8130" s="73"/>
    </row>
    <row r="8131" spans="1:19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 t="str">
        <f>IF(DmartSalesData[[#This Row],[sales]]&gt;4000,"High Category",IF(DmartSalesData[[#This Row],[sales]]&gt;2000,"Medium Category","Low Category"))</f>
        <v>Medium Category</v>
      </c>
      <c r="G8131" s="2">
        <v>0.35</v>
      </c>
      <c r="H8131" s="24">
        <f t="shared" si="254"/>
        <v>1332.73</v>
      </c>
      <c r="I8131" s="2">
        <f t="shared" si="255"/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63" t="str">
        <f>IF(AND(DmartSalesData[[#This Row],[sales]]&gt;3000,DmartSalesData[[#This Row],[profit]]&gt;500),"Good","Not Good")</f>
        <v>Good</v>
      </c>
      <c r="R8131" s="73">
        <f>YEAR(DmartSalesData[[#This Row],[order_date]])</f>
        <v>2024</v>
      </c>
      <c r="S8131" s="73"/>
    </row>
    <row r="8132" spans="1:19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 t="str">
        <f>IF(DmartSalesData[[#This Row],[sales]]&gt;4000,"High Category",IF(DmartSalesData[[#This Row],[sales]]&gt;2000,"Medium Category","Low Category"))</f>
        <v>High Category</v>
      </c>
      <c r="G8132" s="2">
        <v>0.15</v>
      </c>
      <c r="H8132" s="24">
        <f t="shared" si="254"/>
        <v>654.34799999999996</v>
      </c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63" t="str">
        <f>IF(AND(DmartSalesData[[#This Row],[sales]]&gt;3000,DmartSalesData[[#This Row],[profit]]&gt;500),"Good","Not Good")</f>
        <v>Good</v>
      </c>
      <c r="R8132" s="73">
        <f>YEAR(DmartSalesData[[#This Row],[order_date]])</f>
        <v>2024</v>
      </c>
      <c r="S8132" s="73"/>
    </row>
    <row r="8133" spans="1:19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 t="str">
        <f>IF(DmartSalesData[[#This Row],[sales]]&gt;4000,"High Category",IF(DmartSalesData[[#This Row],[sales]]&gt;2000,"Medium Category","Low Category"))</f>
        <v>Low Category</v>
      </c>
      <c r="G8133" s="2">
        <v>0.33</v>
      </c>
      <c r="H8133" s="24">
        <f t="shared" si="254"/>
        <v>314.23590000000002</v>
      </c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63" t="str">
        <f>IF(AND(DmartSalesData[[#This Row],[sales]]&gt;3000,DmartSalesData[[#This Row],[profit]]&gt;500),"Good","Not Good")</f>
        <v>Not Good</v>
      </c>
      <c r="R8133" s="73">
        <f>YEAR(DmartSalesData[[#This Row],[order_date]])</f>
        <v>2024</v>
      </c>
      <c r="S8133" s="73"/>
    </row>
    <row r="8134" spans="1:19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 t="str">
        <f>IF(DmartSalesData[[#This Row],[sales]]&gt;4000,"High Category",IF(DmartSalesData[[#This Row],[sales]]&gt;2000,"Medium Category","Low Category"))</f>
        <v>Low Category</v>
      </c>
      <c r="G8134" s="2">
        <v>0.35</v>
      </c>
      <c r="H8134" s="24">
        <f t="shared" si="254"/>
        <v>84.119</v>
      </c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63" t="str">
        <f>IF(AND(DmartSalesData[[#This Row],[sales]]&gt;3000,DmartSalesData[[#This Row],[profit]]&gt;500),"Good","Not Good")</f>
        <v>Not Good</v>
      </c>
      <c r="R8134" s="73">
        <f>YEAR(DmartSalesData[[#This Row],[order_date]])</f>
        <v>2023</v>
      </c>
      <c r="S8134" s="73"/>
    </row>
    <row r="8135" spans="1:19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 t="str">
        <f>IF(DmartSalesData[[#This Row],[sales]]&gt;4000,"High Category",IF(DmartSalesData[[#This Row],[sales]]&gt;2000,"Medium Category","Low Category"))</f>
        <v>Low Category</v>
      </c>
      <c r="G8135" s="2">
        <v>0.14000000000000001</v>
      </c>
      <c r="H8135" s="24">
        <f t="shared" si="254"/>
        <v>126.8484</v>
      </c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63" t="str">
        <f>IF(AND(DmartSalesData[[#This Row],[sales]]&gt;3000,DmartSalesData[[#This Row],[profit]]&gt;500),"Good","Not Good")</f>
        <v>Not Good</v>
      </c>
      <c r="R8135" s="73">
        <f>YEAR(DmartSalesData[[#This Row],[order_date]])</f>
        <v>2024</v>
      </c>
      <c r="S8135" s="73"/>
    </row>
    <row r="8136" spans="1:19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 t="str">
        <f>IF(DmartSalesData[[#This Row],[sales]]&gt;4000,"High Category",IF(DmartSalesData[[#This Row],[sales]]&gt;2000,"Medium Category","Low Category"))</f>
        <v>High Category</v>
      </c>
      <c r="G8136" s="2">
        <v>0.09</v>
      </c>
      <c r="H8136" s="24">
        <f t="shared" si="254"/>
        <v>403.82279999999997</v>
      </c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63" t="str">
        <f>IF(AND(DmartSalesData[[#This Row],[sales]]&gt;3000,DmartSalesData[[#This Row],[profit]]&gt;500),"Good","Not Good")</f>
        <v>Good</v>
      </c>
      <c r="R8136" s="73">
        <f>YEAR(DmartSalesData[[#This Row],[order_date]])</f>
        <v>2024</v>
      </c>
      <c r="S8136" s="73"/>
    </row>
    <row r="8137" spans="1:19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 t="str">
        <f>IF(DmartSalesData[[#This Row],[sales]]&gt;4000,"High Category",IF(DmartSalesData[[#This Row],[sales]]&gt;2000,"Medium Category","Low Category"))</f>
        <v>Low Category</v>
      </c>
      <c r="G8137" s="2">
        <v>0.41</v>
      </c>
      <c r="H8137" s="24">
        <f t="shared" si="254"/>
        <v>634.67999999999995</v>
      </c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63" t="str">
        <f>IF(AND(DmartSalesData[[#This Row],[sales]]&gt;3000,DmartSalesData[[#This Row],[profit]]&gt;500),"Good","Not Good")</f>
        <v>Not Good</v>
      </c>
      <c r="R8137" s="73">
        <f>YEAR(DmartSalesData[[#This Row],[order_date]])</f>
        <v>2023</v>
      </c>
      <c r="S8137" s="73"/>
    </row>
    <row r="8138" spans="1:19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 t="str">
        <f>IF(DmartSalesData[[#This Row],[sales]]&gt;4000,"High Category",IF(DmartSalesData[[#This Row],[sales]]&gt;2000,"Medium Category","Low Category"))</f>
        <v>Low Category</v>
      </c>
      <c r="G8138" s="2">
        <v>0.37</v>
      </c>
      <c r="H8138" s="24">
        <f t="shared" si="254"/>
        <v>460.70550000000003</v>
      </c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63" t="str">
        <f>IF(AND(DmartSalesData[[#This Row],[sales]]&gt;3000,DmartSalesData[[#This Row],[profit]]&gt;500),"Good","Not Good")</f>
        <v>Not Good</v>
      </c>
      <c r="R8138" s="73">
        <f>YEAR(DmartSalesData[[#This Row],[order_date]])</f>
        <v>2024</v>
      </c>
      <c r="S8138" s="73"/>
    </row>
    <row r="8139" spans="1:19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 t="str">
        <f>IF(DmartSalesData[[#This Row],[sales]]&gt;4000,"High Category",IF(DmartSalesData[[#This Row],[sales]]&gt;2000,"Medium Category","Low Category"))</f>
        <v>Low Category</v>
      </c>
      <c r="G8139" s="2">
        <v>0.42</v>
      </c>
      <c r="H8139" s="24">
        <f t="shared" si="254"/>
        <v>72.025800000000004</v>
      </c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63" t="str">
        <f>IF(AND(DmartSalesData[[#This Row],[sales]]&gt;3000,DmartSalesData[[#This Row],[profit]]&gt;500),"Good","Not Good")</f>
        <v>Not Good</v>
      </c>
      <c r="R8139" s="73">
        <f>YEAR(DmartSalesData[[#This Row],[order_date]])</f>
        <v>2024</v>
      </c>
      <c r="S8139" s="73"/>
    </row>
    <row r="8140" spans="1:19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 t="str">
        <f>IF(DmartSalesData[[#This Row],[sales]]&gt;4000,"High Category",IF(DmartSalesData[[#This Row],[sales]]&gt;2000,"Medium Category","Low Category"))</f>
        <v>Low Category</v>
      </c>
      <c r="G8140" s="2">
        <v>0.22</v>
      </c>
      <c r="H8140" s="24">
        <f t="shared" si="254"/>
        <v>342.22539999999998</v>
      </c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63" t="str">
        <f>IF(AND(DmartSalesData[[#This Row],[sales]]&gt;3000,DmartSalesData[[#This Row],[profit]]&gt;500),"Good","Not Good")</f>
        <v>Not Good</v>
      </c>
      <c r="R8140" s="73">
        <f>YEAR(DmartSalesData[[#This Row],[order_date]])</f>
        <v>2024</v>
      </c>
      <c r="S8140" s="73"/>
    </row>
    <row r="8141" spans="1:19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 t="str">
        <f>IF(DmartSalesData[[#This Row],[sales]]&gt;4000,"High Category",IF(DmartSalesData[[#This Row],[sales]]&gt;2000,"Medium Category","Low Category"))</f>
        <v>Medium Category</v>
      </c>
      <c r="G8141" s="2">
        <v>0.23</v>
      </c>
      <c r="H8141" s="24">
        <f t="shared" si="254"/>
        <v>829.52490000000012</v>
      </c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63" t="str">
        <f>IF(AND(DmartSalesData[[#This Row],[sales]]&gt;3000,DmartSalesData[[#This Row],[profit]]&gt;500),"Good","Not Good")</f>
        <v>Good</v>
      </c>
      <c r="R8141" s="73">
        <f>YEAR(DmartSalesData[[#This Row],[order_date]])</f>
        <v>2023</v>
      </c>
      <c r="S8141" s="73"/>
    </row>
    <row r="8142" spans="1:19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 t="str">
        <f>IF(DmartSalesData[[#This Row],[sales]]&gt;4000,"High Category",IF(DmartSalesData[[#This Row],[sales]]&gt;2000,"Medium Category","Low Category"))</f>
        <v>High Category</v>
      </c>
      <c r="G8142" s="2">
        <v>0.17</v>
      </c>
      <c r="H8142" s="24">
        <f t="shared" si="254"/>
        <v>815.92180000000008</v>
      </c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63" t="str">
        <f>IF(AND(DmartSalesData[[#This Row],[sales]]&gt;3000,DmartSalesData[[#This Row],[profit]]&gt;500),"Good","Not Good")</f>
        <v>Good</v>
      </c>
      <c r="R8142" s="73">
        <f>YEAR(DmartSalesData[[#This Row],[order_date]])</f>
        <v>2024</v>
      </c>
      <c r="S8142" s="73"/>
    </row>
    <row r="8143" spans="1:19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 t="str">
        <f>IF(DmartSalesData[[#This Row],[sales]]&gt;4000,"High Category",IF(DmartSalesData[[#This Row],[sales]]&gt;2000,"Medium Category","Low Category"))</f>
        <v>Low Category</v>
      </c>
      <c r="G8143" s="2">
        <v>0.25</v>
      </c>
      <c r="H8143" s="24">
        <f t="shared" si="254"/>
        <v>408.10750000000002</v>
      </c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63" t="str">
        <f>IF(AND(DmartSalesData[[#This Row],[sales]]&gt;3000,DmartSalesData[[#This Row],[profit]]&gt;500),"Good","Not Good")</f>
        <v>Not Good</v>
      </c>
      <c r="R8143" s="73">
        <f>YEAR(DmartSalesData[[#This Row],[order_date]])</f>
        <v>2024</v>
      </c>
      <c r="S8143" s="73"/>
    </row>
    <row r="8144" spans="1:19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 t="str">
        <f>IF(DmartSalesData[[#This Row],[sales]]&gt;4000,"High Category",IF(DmartSalesData[[#This Row],[sales]]&gt;2000,"Medium Category","Low Category"))</f>
        <v>Low Category</v>
      </c>
      <c r="G8144" s="2">
        <v>0.32</v>
      </c>
      <c r="H8144" s="24">
        <f t="shared" si="254"/>
        <v>409.39519999999999</v>
      </c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63" t="str">
        <f>IF(AND(DmartSalesData[[#This Row],[sales]]&gt;3000,DmartSalesData[[#This Row],[profit]]&gt;500),"Good","Not Good")</f>
        <v>Not Good</v>
      </c>
      <c r="R8144" s="73">
        <f>YEAR(DmartSalesData[[#This Row],[order_date]])</f>
        <v>2024</v>
      </c>
      <c r="S8144" s="73"/>
    </row>
    <row r="8145" spans="1:19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 t="str">
        <f>IF(DmartSalesData[[#This Row],[sales]]&gt;4000,"High Category",IF(DmartSalesData[[#This Row],[sales]]&gt;2000,"Medium Category","Low Category"))</f>
        <v>High Category</v>
      </c>
      <c r="G8145" s="2">
        <v>0.41</v>
      </c>
      <c r="H8145" s="24">
        <f t="shared" si="254"/>
        <v>1825.1314</v>
      </c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63" t="str">
        <f>IF(AND(DmartSalesData[[#This Row],[sales]]&gt;3000,DmartSalesData[[#This Row],[profit]]&gt;500),"Good","Not Good")</f>
        <v>Good</v>
      </c>
      <c r="R8145" s="73">
        <f>YEAR(DmartSalesData[[#This Row],[order_date]])</f>
        <v>2024</v>
      </c>
      <c r="S8145" s="73"/>
    </row>
    <row r="8146" spans="1:19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 t="str">
        <f>IF(DmartSalesData[[#This Row],[sales]]&gt;4000,"High Category",IF(DmartSalesData[[#This Row],[sales]]&gt;2000,"Medium Category","Low Category"))</f>
        <v>High Category</v>
      </c>
      <c r="G8146" s="2">
        <v>0.09</v>
      </c>
      <c r="H8146" s="24">
        <f t="shared" si="254"/>
        <v>384.95430000000005</v>
      </c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63" t="str">
        <f>IF(AND(DmartSalesData[[#This Row],[sales]]&gt;3000,DmartSalesData[[#This Row],[profit]]&gt;500),"Good","Not Good")</f>
        <v>Good</v>
      </c>
      <c r="R8146" s="73">
        <f>YEAR(DmartSalesData[[#This Row],[order_date]])</f>
        <v>2023</v>
      </c>
      <c r="S8146" s="73"/>
    </row>
    <row r="8147" spans="1:19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 t="str">
        <f>IF(DmartSalesData[[#This Row],[sales]]&gt;4000,"High Category",IF(DmartSalesData[[#This Row],[sales]]&gt;2000,"Medium Category","Low Category"))</f>
        <v>Low Category</v>
      </c>
      <c r="G8147" s="2">
        <v>0.2</v>
      </c>
      <c r="H8147" s="24">
        <f t="shared" si="254"/>
        <v>341.59800000000001</v>
      </c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63" t="str">
        <f>IF(AND(DmartSalesData[[#This Row],[sales]]&gt;3000,DmartSalesData[[#This Row],[profit]]&gt;500),"Good","Not Good")</f>
        <v>Not Good</v>
      </c>
      <c r="R8147" s="73">
        <f>YEAR(DmartSalesData[[#This Row],[order_date]])</f>
        <v>2024</v>
      </c>
      <c r="S8147" s="73"/>
    </row>
    <row r="8148" spans="1:19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 t="str">
        <f>IF(DmartSalesData[[#This Row],[sales]]&gt;4000,"High Category",IF(DmartSalesData[[#This Row],[sales]]&gt;2000,"Medium Category","Low Category"))</f>
        <v>Low Category</v>
      </c>
      <c r="G8148" s="2">
        <v>0.23</v>
      </c>
      <c r="H8148" s="24">
        <f t="shared" si="254"/>
        <v>100.5445</v>
      </c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63" t="str">
        <f>IF(AND(DmartSalesData[[#This Row],[sales]]&gt;3000,DmartSalesData[[#This Row],[profit]]&gt;500),"Good","Not Good")</f>
        <v>Not Good</v>
      </c>
      <c r="R8148" s="73">
        <f>YEAR(DmartSalesData[[#This Row],[order_date]])</f>
        <v>2024</v>
      </c>
      <c r="S8148" s="73"/>
    </row>
    <row r="8149" spans="1:19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 t="str">
        <f>IF(DmartSalesData[[#This Row],[sales]]&gt;4000,"High Category",IF(DmartSalesData[[#This Row],[sales]]&gt;2000,"Medium Category","Low Category"))</f>
        <v>High Category</v>
      </c>
      <c r="G8149" s="2">
        <v>0.24</v>
      </c>
      <c r="H8149" s="24">
        <f t="shared" si="254"/>
        <v>1190.58</v>
      </c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63" t="str">
        <f>IF(AND(DmartSalesData[[#This Row],[sales]]&gt;3000,DmartSalesData[[#This Row],[profit]]&gt;500),"Good","Not Good")</f>
        <v>Good</v>
      </c>
      <c r="R8149" s="73">
        <f>YEAR(DmartSalesData[[#This Row],[order_date]])</f>
        <v>2024</v>
      </c>
      <c r="S8149" s="73"/>
    </row>
    <row r="8150" spans="1:19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 t="str">
        <f>IF(DmartSalesData[[#This Row],[sales]]&gt;4000,"High Category",IF(DmartSalesData[[#This Row],[sales]]&gt;2000,"Medium Category","Low Category"))</f>
        <v>Medium Category</v>
      </c>
      <c r="G8150" s="2">
        <v>0.27</v>
      </c>
      <c r="H8150" s="24">
        <f t="shared" si="254"/>
        <v>927.57150000000001</v>
      </c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63" t="str">
        <f>IF(AND(DmartSalesData[[#This Row],[sales]]&gt;3000,DmartSalesData[[#This Row],[profit]]&gt;500),"Good","Not Good")</f>
        <v>Not Good</v>
      </c>
      <c r="R8150" s="73">
        <f>YEAR(DmartSalesData[[#This Row],[order_date]])</f>
        <v>2023</v>
      </c>
      <c r="S8150" s="73"/>
    </row>
    <row r="8151" spans="1:19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 t="str">
        <f>IF(DmartSalesData[[#This Row],[sales]]&gt;4000,"High Category",IF(DmartSalesData[[#This Row],[sales]]&gt;2000,"Medium Category","Low Category"))</f>
        <v>High Category</v>
      </c>
      <c r="G8151" s="2">
        <v>0.4</v>
      </c>
      <c r="H8151" s="24">
        <f t="shared" si="254"/>
        <v>1856.096</v>
      </c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63" t="str">
        <f>IF(AND(DmartSalesData[[#This Row],[sales]]&gt;3000,DmartSalesData[[#This Row],[profit]]&gt;500),"Good","Not Good")</f>
        <v>Good</v>
      </c>
      <c r="R8151" s="73">
        <f>YEAR(DmartSalesData[[#This Row],[order_date]])</f>
        <v>2023</v>
      </c>
      <c r="S8151" s="73"/>
    </row>
    <row r="8152" spans="1:19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 t="str">
        <f>IF(DmartSalesData[[#This Row],[sales]]&gt;4000,"High Category",IF(DmartSalesData[[#This Row],[sales]]&gt;2000,"Medium Category","Low Category"))</f>
        <v>Low Category</v>
      </c>
      <c r="G8152" s="2">
        <v>0.44</v>
      </c>
      <c r="H8152" s="24">
        <f t="shared" si="254"/>
        <v>781.07920000000001</v>
      </c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63" t="str">
        <f>IF(AND(DmartSalesData[[#This Row],[sales]]&gt;3000,DmartSalesData[[#This Row],[profit]]&gt;500),"Good","Not Good")</f>
        <v>Not Good</v>
      </c>
      <c r="R8152" s="73">
        <f>YEAR(DmartSalesData[[#This Row],[order_date]])</f>
        <v>2024</v>
      </c>
      <c r="S8152" s="73"/>
    </row>
    <row r="8153" spans="1:19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 t="str">
        <f>IF(DmartSalesData[[#This Row],[sales]]&gt;4000,"High Category",IF(DmartSalesData[[#This Row],[sales]]&gt;2000,"Medium Category","Low Category"))</f>
        <v>Medium Category</v>
      </c>
      <c r="G8153" s="2">
        <v>0.08</v>
      </c>
      <c r="H8153" s="24">
        <f t="shared" si="254"/>
        <v>261.89279999999997</v>
      </c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63" t="str">
        <f>IF(AND(DmartSalesData[[#This Row],[sales]]&gt;3000,DmartSalesData[[#This Row],[profit]]&gt;500),"Good","Not Good")</f>
        <v>Good</v>
      </c>
      <c r="R8153" s="73">
        <f>YEAR(DmartSalesData[[#This Row],[order_date]])</f>
        <v>2024</v>
      </c>
      <c r="S8153" s="73"/>
    </row>
    <row r="8154" spans="1:19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 t="str">
        <f>IF(DmartSalesData[[#This Row],[sales]]&gt;4000,"High Category",IF(DmartSalesData[[#This Row],[sales]]&gt;2000,"Medium Category","Low Category"))</f>
        <v>Medium Category</v>
      </c>
      <c r="G8154" s="2">
        <v>0.36</v>
      </c>
      <c r="H8154" s="24">
        <f t="shared" si="254"/>
        <v>1225.8144</v>
      </c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63" t="str">
        <f>IF(AND(DmartSalesData[[#This Row],[sales]]&gt;3000,DmartSalesData[[#This Row],[profit]]&gt;500),"Good","Not Good")</f>
        <v>Not Good</v>
      </c>
      <c r="R8154" s="73">
        <f>YEAR(DmartSalesData[[#This Row],[order_date]])</f>
        <v>2023</v>
      </c>
      <c r="S8154" s="73"/>
    </row>
    <row r="8155" spans="1:19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 t="str">
        <f>IF(DmartSalesData[[#This Row],[sales]]&gt;4000,"High Category",IF(DmartSalesData[[#This Row],[sales]]&gt;2000,"Medium Category","Low Category"))</f>
        <v>High Category</v>
      </c>
      <c r="G8155" s="2">
        <v>0.24</v>
      </c>
      <c r="H8155" s="24">
        <f t="shared" si="254"/>
        <v>1050.5375999999999</v>
      </c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63" t="str">
        <f>IF(AND(DmartSalesData[[#This Row],[sales]]&gt;3000,DmartSalesData[[#This Row],[profit]]&gt;500),"Good","Not Good")</f>
        <v>Not Good</v>
      </c>
      <c r="R8155" s="73">
        <f>YEAR(DmartSalesData[[#This Row],[order_date]])</f>
        <v>2024</v>
      </c>
      <c r="S8155" s="73"/>
    </row>
    <row r="8156" spans="1:19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 t="str">
        <f>IF(DmartSalesData[[#This Row],[sales]]&gt;4000,"High Category",IF(DmartSalesData[[#This Row],[sales]]&gt;2000,"Medium Category","Low Category"))</f>
        <v>High Category</v>
      </c>
      <c r="G8156" s="2">
        <v>0.21</v>
      </c>
      <c r="H8156" s="24">
        <f t="shared" si="254"/>
        <v>1042.8557999999998</v>
      </c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63" t="str">
        <f>IF(AND(DmartSalesData[[#This Row],[sales]]&gt;3000,DmartSalesData[[#This Row],[profit]]&gt;500),"Good","Not Good")</f>
        <v>Good</v>
      </c>
      <c r="R8156" s="73">
        <f>YEAR(DmartSalesData[[#This Row],[order_date]])</f>
        <v>2023</v>
      </c>
      <c r="S8156" s="73"/>
    </row>
    <row r="8157" spans="1:19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 t="str">
        <f>IF(DmartSalesData[[#This Row],[sales]]&gt;4000,"High Category",IF(DmartSalesData[[#This Row],[sales]]&gt;2000,"Medium Category","Low Category"))</f>
        <v>Low Category</v>
      </c>
      <c r="G8157" s="2">
        <v>0.06</v>
      </c>
      <c r="H8157" s="24">
        <f t="shared" si="254"/>
        <v>37.947600000000001</v>
      </c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63" t="str">
        <f>IF(AND(DmartSalesData[[#This Row],[sales]]&gt;3000,DmartSalesData[[#This Row],[profit]]&gt;500),"Good","Not Good")</f>
        <v>Not Good</v>
      </c>
      <c r="R8157" s="73">
        <f>YEAR(DmartSalesData[[#This Row],[order_date]])</f>
        <v>2023</v>
      </c>
      <c r="S8157" s="73"/>
    </row>
    <row r="8158" spans="1:19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 t="str">
        <f>IF(DmartSalesData[[#This Row],[sales]]&gt;4000,"High Category",IF(DmartSalesData[[#This Row],[sales]]&gt;2000,"Medium Category","Low Category"))</f>
        <v>Medium Category</v>
      </c>
      <c r="G8158" s="2">
        <v>0.03</v>
      </c>
      <c r="H8158" s="24">
        <f t="shared" si="254"/>
        <v>95.77409999999999</v>
      </c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63" t="str">
        <f>IF(AND(DmartSalesData[[#This Row],[sales]]&gt;3000,DmartSalesData[[#This Row],[profit]]&gt;500),"Good","Not Good")</f>
        <v>Good</v>
      </c>
      <c r="R8158" s="73">
        <f>YEAR(DmartSalesData[[#This Row],[order_date]])</f>
        <v>2024</v>
      </c>
      <c r="S8158" s="73"/>
    </row>
    <row r="8159" spans="1:19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 t="str">
        <f>IF(DmartSalesData[[#This Row],[sales]]&gt;4000,"High Category",IF(DmartSalesData[[#This Row],[sales]]&gt;2000,"Medium Category","Low Category"))</f>
        <v>Low Category</v>
      </c>
      <c r="G8159" s="2">
        <v>0.49</v>
      </c>
      <c r="H8159" s="24">
        <f t="shared" si="254"/>
        <v>856.7944</v>
      </c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63" t="str">
        <f>IF(AND(DmartSalesData[[#This Row],[sales]]&gt;3000,DmartSalesData[[#This Row],[profit]]&gt;500),"Good","Not Good")</f>
        <v>Not Good</v>
      </c>
      <c r="R8159" s="73">
        <f>YEAR(DmartSalesData[[#This Row],[order_date]])</f>
        <v>2024</v>
      </c>
      <c r="S8159" s="73"/>
    </row>
    <row r="8160" spans="1:19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 t="str">
        <f>IF(DmartSalesData[[#This Row],[sales]]&gt;4000,"High Category",IF(DmartSalesData[[#This Row],[sales]]&gt;2000,"Medium Category","Low Category"))</f>
        <v>High Category</v>
      </c>
      <c r="G8160" s="2">
        <v>0.32</v>
      </c>
      <c r="H8160" s="24">
        <f t="shared" si="254"/>
        <v>1304.6816000000001</v>
      </c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63" t="str">
        <f>IF(AND(DmartSalesData[[#This Row],[sales]]&gt;3000,DmartSalesData[[#This Row],[profit]]&gt;500),"Good","Not Good")</f>
        <v>Not Good</v>
      </c>
      <c r="R8160" s="73">
        <f>YEAR(DmartSalesData[[#This Row],[order_date]])</f>
        <v>2023</v>
      </c>
      <c r="S8160" s="73"/>
    </row>
    <row r="8161" spans="1:19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 t="str">
        <f>IF(DmartSalesData[[#This Row],[sales]]&gt;4000,"High Category",IF(DmartSalesData[[#This Row],[sales]]&gt;2000,"Medium Category","Low Category"))</f>
        <v>Medium Category</v>
      </c>
      <c r="G8161" s="2">
        <v>0.23</v>
      </c>
      <c r="H8161" s="24">
        <f t="shared" si="254"/>
        <v>872.92590000000007</v>
      </c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63" t="str">
        <f>IF(AND(DmartSalesData[[#This Row],[sales]]&gt;3000,DmartSalesData[[#This Row],[profit]]&gt;500),"Good","Not Good")</f>
        <v>Good</v>
      </c>
      <c r="R8161" s="73">
        <f>YEAR(DmartSalesData[[#This Row],[order_date]])</f>
        <v>2024</v>
      </c>
      <c r="S8161" s="73"/>
    </row>
    <row r="8162" spans="1:19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 t="str">
        <f>IF(DmartSalesData[[#This Row],[sales]]&gt;4000,"High Category",IF(DmartSalesData[[#This Row],[sales]]&gt;2000,"Medium Category","Low Category"))</f>
        <v>High Category</v>
      </c>
      <c r="G8162" s="2">
        <v>0.38</v>
      </c>
      <c r="H8162" s="24">
        <f t="shared" si="254"/>
        <v>1699.8692000000001</v>
      </c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63" t="str">
        <f>IF(AND(DmartSalesData[[#This Row],[sales]]&gt;3000,DmartSalesData[[#This Row],[profit]]&gt;500),"Good","Not Good")</f>
        <v>Good</v>
      </c>
      <c r="R8162" s="73">
        <f>YEAR(DmartSalesData[[#This Row],[order_date]])</f>
        <v>2024</v>
      </c>
      <c r="S8162" s="73"/>
    </row>
    <row r="8163" spans="1:19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 t="str">
        <f>IF(DmartSalesData[[#This Row],[sales]]&gt;4000,"High Category",IF(DmartSalesData[[#This Row],[sales]]&gt;2000,"Medium Category","Low Category"))</f>
        <v>Low Category</v>
      </c>
      <c r="G8163" s="2">
        <v>0.05</v>
      </c>
      <c r="H8163" s="24">
        <f t="shared" si="254"/>
        <v>89.207000000000008</v>
      </c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63" t="str">
        <f>IF(AND(DmartSalesData[[#This Row],[sales]]&gt;3000,DmartSalesData[[#This Row],[profit]]&gt;500),"Good","Not Good")</f>
        <v>Not Good</v>
      </c>
      <c r="R8163" s="73">
        <f>YEAR(DmartSalesData[[#This Row],[order_date]])</f>
        <v>2023</v>
      </c>
      <c r="S8163" s="73"/>
    </row>
    <row r="8164" spans="1:19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 t="str">
        <f>IF(DmartSalesData[[#This Row],[sales]]&gt;4000,"High Category",IF(DmartSalesData[[#This Row],[sales]]&gt;2000,"Medium Category","Low Category"))</f>
        <v>Low Category</v>
      </c>
      <c r="G8164" s="2">
        <v>0.3</v>
      </c>
      <c r="H8164" s="24">
        <f t="shared" si="254"/>
        <v>301.26</v>
      </c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63" t="str">
        <f>IF(AND(DmartSalesData[[#This Row],[sales]]&gt;3000,DmartSalesData[[#This Row],[profit]]&gt;500),"Good","Not Good")</f>
        <v>Not Good</v>
      </c>
      <c r="R8164" s="73">
        <f>YEAR(DmartSalesData[[#This Row],[order_date]])</f>
        <v>2024</v>
      </c>
      <c r="S8164" s="73"/>
    </row>
    <row r="8165" spans="1:19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 t="str">
        <f>IF(DmartSalesData[[#This Row],[sales]]&gt;4000,"High Category",IF(DmartSalesData[[#This Row],[sales]]&gt;2000,"Medium Category","Low Category"))</f>
        <v>Low Category</v>
      </c>
      <c r="G8165" s="2">
        <v>0.33</v>
      </c>
      <c r="H8165" s="24">
        <f t="shared" si="254"/>
        <v>68.253900000000002</v>
      </c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63" t="str">
        <f>IF(AND(DmartSalesData[[#This Row],[sales]]&gt;3000,DmartSalesData[[#This Row],[profit]]&gt;500),"Good","Not Good")</f>
        <v>Not Good</v>
      </c>
      <c r="R8165" s="73">
        <f>YEAR(DmartSalesData[[#This Row],[order_date]])</f>
        <v>2024</v>
      </c>
      <c r="S8165" s="73"/>
    </row>
    <row r="8166" spans="1:19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 t="str">
        <f>IF(DmartSalesData[[#This Row],[sales]]&gt;4000,"High Category",IF(DmartSalesData[[#This Row],[sales]]&gt;2000,"Medium Category","Low Category"))</f>
        <v>Low Category</v>
      </c>
      <c r="G8166" s="2">
        <v>0.23</v>
      </c>
      <c r="H8166" s="24">
        <f t="shared" si="254"/>
        <v>310.9554</v>
      </c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63" t="str">
        <f>IF(AND(DmartSalesData[[#This Row],[sales]]&gt;3000,DmartSalesData[[#This Row],[profit]]&gt;500),"Good","Not Good")</f>
        <v>Not Good</v>
      </c>
      <c r="R8166" s="73">
        <f>YEAR(DmartSalesData[[#This Row],[order_date]])</f>
        <v>2023</v>
      </c>
      <c r="S8166" s="73"/>
    </row>
    <row r="8167" spans="1:19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 t="str">
        <f>IF(DmartSalesData[[#This Row],[sales]]&gt;4000,"High Category",IF(DmartSalesData[[#This Row],[sales]]&gt;2000,"Medium Category","Low Category"))</f>
        <v>Low Category</v>
      </c>
      <c r="G8167" s="2">
        <v>0.13</v>
      </c>
      <c r="H8167" s="24">
        <f t="shared" si="254"/>
        <v>246.88820000000001</v>
      </c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63" t="str">
        <f>IF(AND(DmartSalesData[[#This Row],[sales]]&gt;3000,DmartSalesData[[#This Row],[profit]]&gt;500),"Good","Not Good")</f>
        <v>Not Good</v>
      </c>
      <c r="R8167" s="73">
        <f>YEAR(DmartSalesData[[#This Row],[order_date]])</f>
        <v>2023</v>
      </c>
      <c r="S8167" s="73"/>
    </row>
    <row r="8168" spans="1:19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 t="str">
        <f>IF(DmartSalesData[[#This Row],[sales]]&gt;4000,"High Category",IF(DmartSalesData[[#This Row],[sales]]&gt;2000,"Medium Category","Low Category"))</f>
        <v>High Category</v>
      </c>
      <c r="G8168" s="2">
        <v>0.48</v>
      </c>
      <c r="H8168" s="24">
        <f t="shared" si="254"/>
        <v>2273.1503999999995</v>
      </c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63" t="str">
        <f>IF(AND(DmartSalesData[[#This Row],[sales]]&gt;3000,DmartSalesData[[#This Row],[profit]]&gt;500),"Good","Not Good")</f>
        <v>Good</v>
      </c>
      <c r="R8168" s="73">
        <f>YEAR(DmartSalesData[[#This Row],[order_date]])</f>
        <v>2024</v>
      </c>
      <c r="S8168" s="73"/>
    </row>
    <row r="8169" spans="1:19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 t="str">
        <f>IF(DmartSalesData[[#This Row],[sales]]&gt;4000,"High Category",IF(DmartSalesData[[#This Row],[sales]]&gt;2000,"Medium Category","Low Category"))</f>
        <v>Medium Category</v>
      </c>
      <c r="G8169" s="2">
        <v>0.15</v>
      </c>
      <c r="H8169" s="24">
        <f t="shared" si="254"/>
        <v>376.15949999999998</v>
      </c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63" t="str">
        <f>IF(AND(DmartSalesData[[#This Row],[sales]]&gt;3000,DmartSalesData[[#This Row],[profit]]&gt;500),"Good","Not Good")</f>
        <v>Not Good</v>
      </c>
      <c r="R8169" s="73">
        <f>YEAR(DmartSalesData[[#This Row],[order_date]])</f>
        <v>2023</v>
      </c>
      <c r="S8169" s="73"/>
    </row>
    <row r="8170" spans="1:19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 t="str">
        <f>IF(DmartSalesData[[#This Row],[sales]]&gt;4000,"High Category",IF(DmartSalesData[[#This Row],[sales]]&gt;2000,"Medium Category","Low Category"))</f>
        <v>Medium Category</v>
      </c>
      <c r="G8170" s="2">
        <v>0.06</v>
      </c>
      <c r="H8170" s="24">
        <f t="shared" si="254"/>
        <v>169.59300000000002</v>
      </c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63" t="str">
        <f>IF(AND(DmartSalesData[[#This Row],[sales]]&gt;3000,DmartSalesData[[#This Row],[profit]]&gt;500),"Good","Not Good")</f>
        <v>Not Good</v>
      </c>
      <c r="R8170" s="73">
        <f>YEAR(DmartSalesData[[#This Row],[order_date]])</f>
        <v>2023</v>
      </c>
      <c r="S8170" s="73"/>
    </row>
    <row r="8171" spans="1:19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 t="str">
        <f>IF(DmartSalesData[[#This Row],[sales]]&gt;4000,"High Category",IF(DmartSalesData[[#This Row],[sales]]&gt;2000,"Medium Category","Low Category"))</f>
        <v>High Category</v>
      </c>
      <c r="G8171" s="2">
        <v>0.32</v>
      </c>
      <c r="H8171" s="24">
        <f t="shared" si="254"/>
        <v>1412.0416</v>
      </c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63" t="str">
        <f>IF(AND(DmartSalesData[[#This Row],[sales]]&gt;3000,DmartSalesData[[#This Row],[profit]]&gt;500),"Good","Not Good")</f>
        <v>Good</v>
      </c>
      <c r="R8171" s="73">
        <f>YEAR(DmartSalesData[[#This Row],[order_date]])</f>
        <v>2024</v>
      </c>
      <c r="S8171" s="73"/>
    </row>
    <row r="8172" spans="1:19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 t="str">
        <f>IF(DmartSalesData[[#This Row],[sales]]&gt;4000,"High Category",IF(DmartSalesData[[#This Row],[sales]]&gt;2000,"Medium Category","Low Category"))</f>
        <v>High Category</v>
      </c>
      <c r="G8172" s="2">
        <v>0.28999999999999998</v>
      </c>
      <c r="H8172" s="24">
        <f t="shared" si="254"/>
        <v>1286.6835999999998</v>
      </c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63" t="str">
        <f>IF(AND(DmartSalesData[[#This Row],[sales]]&gt;3000,DmartSalesData[[#This Row],[profit]]&gt;500),"Good","Not Good")</f>
        <v>Good</v>
      </c>
      <c r="R8172" s="73">
        <f>YEAR(DmartSalesData[[#This Row],[order_date]])</f>
        <v>2023</v>
      </c>
      <c r="S8172" s="73"/>
    </row>
    <row r="8173" spans="1:19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 t="str">
        <f>IF(DmartSalesData[[#This Row],[sales]]&gt;4000,"High Category",IF(DmartSalesData[[#This Row],[sales]]&gt;2000,"Medium Category","Low Category"))</f>
        <v>Medium Category</v>
      </c>
      <c r="G8173" s="2">
        <v>0.38</v>
      </c>
      <c r="H8173" s="24">
        <f t="shared" si="254"/>
        <v>1020.9802</v>
      </c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63" t="str">
        <f>IF(AND(DmartSalesData[[#This Row],[sales]]&gt;3000,DmartSalesData[[#This Row],[profit]]&gt;500),"Good","Not Good")</f>
        <v>Not Good</v>
      </c>
      <c r="R8173" s="73">
        <f>YEAR(DmartSalesData[[#This Row],[order_date]])</f>
        <v>2024</v>
      </c>
      <c r="S8173" s="73"/>
    </row>
    <row r="8174" spans="1:19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 t="str">
        <f>IF(DmartSalesData[[#This Row],[sales]]&gt;4000,"High Category",IF(DmartSalesData[[#This Row],[sales]]&gt;2000,"Medium Category","Low Category"))</f>
        <v>Low Category</v>
      </c>
      <c r="G8174" s="2">
        <v>0.38</v>
      </c>
      <c r="H8174" s="24">
        <f t="shared" si="254"/>
        <v>249.71699999999998</v>
      </c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63" t="str">
        <f>IF(AND(DmartSalesData[[#This Row],[sales]]&gt;3000,DmartSalesData[[#This Row],[profit]]&gt;500),"Good","Not Good")</f>
        <v>Not Good</v>
      </c>
      <c r="R8174" s="73">
        <f>YEAR(DmartSalesData[[#This Row],[order_date]])</f>
        <v>2023</v>
      </c>
      <c r="S8174" s="73"/>
    </row>
    <row r="8175" spans="1:19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 t="str">
        <f>IF(DmartSalesData[[#This Row],[sales]]&gt;4000,"High Category",IF(DmartSalesData[[#This Row],[sales]]&gt;2000,"Medium Category","Low Category"))</f>
        <v>Low Category</v>
      </c>
      <c r="G8175" s="2">
        <v>0.31</v>
      </c>
      <c r="H8175" s="24">
        <f t="shared" si="254"/>
        <v>441.91429999999997</v>
      </c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63" t="str">
        <f>IF(AND(DmartSalesData[[#This Row],[sales]]&gt;3000,DmartSalesData[[#This Row],[profit]]&gt;500),"Good","Not Good")</f>
        <v>Not Good</v>
      </c>
      <c r="R8175" s="73">
        <f>YEAR(DmartSalesData[[#This Row],[order_date]])</f>
        <v>2024</v>
      </c>
      <c r="S8175" s="73"/>
    </row>
    <row r="8176" spans="1:19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 t="str">
        <f>IF(DmartSalesData[[#This Row],[sales]]&gt;4000,"High Category",IF(DmartSalesData[[#This Row],[sales]]&gt;2000,"Medium Category","Low Category"))</f>
        <v>Medium Category</v>
      </c>
      <c r="G8176" s="2">
        <v>0.1</v>
      </c>
      <c r="H8176" s="24">
        <f t="shared" si="254"/>
        <v>233.875</v>
      </c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63" t="str">
        <f>IF(AND(DmartSalesData[[#This Row],[sales]]&gt;3000,DmartSalesData[[#This Row],[profit]]&gt;500),"Good","Not Good")</f>
        <v>Not Good</v>
      </c>
      <c r="R8176" s="73">
        <f>YEAR(DmartSalesData[[#This Row],[order_date]])</f>
        <v>2023</v>
      </c>
      <c r="S8176" s="73"/>
    </row>
    <row r="8177" spans="1:19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 t="str">
        <f>IF(DmartSalesData[[#This Row],[sales]]&gt;4000,"High Category",IF(DmartSalesData[[#This Row],[sales]]&gt;2000,"Medium Category","Low Category"))</f>
        <v>Medium Category</v>
      </c>
      <c r="G8177" s="2">
        <v>0.44</v>
      </c>
      <c r="H8177" s="24">
        <f t="shared" si="254"/>
        <v>1663.5211999999999</v>
      </c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63" t="str">
        <f>IF(AND(DmartSalesData[[#This Row],[sales]]&gt;3000,DmartSalesData[[#This Row],[profit]]&gt;500),"Good","Not Good")</f>
        <v>Good</v>
      </c>
      <c r="R8177" s="73">
        <f>YEAR(DmartSalesData[[#This Row],[order_date]])</f>
        <v>2024</v>
      </c>
      <c r="S8177" s="73"/>
    </row>
    <row r="8178" spans="1:19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 t="str">
        <f>IF(DmartSalesData[[#This Row],[sales]]&gt;4000,"High Category",IF(DmartSalesData[[#This Row],[sales]]&gt;2000,"Medium Category","Low Category"))</f>
        <v>Medium Category</v>
      </c>
      <c r="G8178" s="2">
        <v>0.12</v>
      </c>
      <c r="H8178" s="24">
        <f t="shared" si="254"/>
        <v>430.46879999999993</v>
      </c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63" t="str">
        <f>IF(AND(DmartSalesData[[#This Row],[sales]]&gt;3000,DmartSalesData[[#This Row],[profit]]&gt;500),"Good","Not Good")</f>
        <v>Good</v>
      </c>
      <c r="R8178" s="73">
        <f>YEAR(DmartSalesData[[#This Row],[order_date]])</f>
        <v>2023</v>
      </c>
      <c r="S8178" s="73"/>
    </row>
    <row r="8179" spans="1:19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 t="str">
        <f>IF(DmartSalesData[[#This Row],[sales]]&gt;4000,"High Category",IF(DmartSalesData[[#This Row],[sales]]&gt;2000,"Medium Category","Low Category"))</f>
        <v>Medium Category</v>
      </c>
      <c r="G8179" s="2">
        <v>0.05</v>
      </c>
      <c r="H8179" s="24">
        <f t="shared" si="254"/>
        <v>162.46350000000001</v>
      </c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63" t="str">
        <f>IF(AND(DmartSalesData[[#This Row],[sales]]&gt;3000,DmartSalesData[[#This Row],[profit]]&gt;500),"Good","Not Good")</f>
        <v>Good</v>
      </c>
      <c r="R8179" s="73">
        <f>YEAR(DmartSalesData[[#This Row],[order_date]])</f>
        <v>2023</v>
      </c>
      <c r="S8179" s="73"/>
    </row>
    <row r="8180" spans="1:19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 t="str">
        <f>IF(DmartSalesData[[#This Row],[sales]]&gt;4000,"High Category",IF(DmartSalesData[[#This Row],[sales]]&gt;2000,"Medium Category","Low Category"))</f>
        <v>High Category</v>
      </c>
      <c r="G8180" s="2">
        <v>0.15</v>
      </c>
      <c r="H8180" s="24">
        <f t="shared" si="254"/>
        <v>661.9799999999999</v>
      </c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63" t="str">
        <f>IF(AND(DmartSalesData[[#This Row],[sales]]&gt;3000,DmartSalesData[[#This Row],[profit]]&gt;500),"Good","Not Good")</f>
        <v>Good</v>
      </c>
      <c r="R8180" s="73">
        <f>YEAR(DmartSalesData[[#This Row],[order_date]])</f>
        <v>2023</v>
      </c>
      <c r="S8180" s="73"/>
    </row>
    <row r="8181" spans="1:19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 t="str">
        <f>IF(DmartSalesData[[#This Row],[sales]]&gt;4000,"High Category",IF(DmartSalesData[[#This Row],[sales]]&gt;2000,"Medium Category","Low Category"))</f>
        <v>High Category</v>
      </c>
      <c r="G8181" s="2">
        <v>0.24</v>
      </c>
      <c r="H8181" s="24">
        <f t="shared" si="254"/>
        <v>967.91279999999995</v>
      </c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63" t="str">
        <f>IF(AND(DmartSalesData[[#This Row],[sales]]&gt;3000,DmartSalesData[[#This Row],[profit]]&gt;500),"Good","Not Good")</f>
        <v>Good</v>
      </c>
      <c r="R8181" s="73">
        <f>YEAR(DmartSalesData[[#This Row],[order_date]])</f>
        <v>2024</v>
      </c>
      <c r="S8181" s="73"/>
    </row>
    <row r="8182" spans="1:19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 t="str">
        <f>IF(DmartSalesData[[#This Row],[sales]]&gt;4000,"High Category",IF(DmartSalesData[[#This Row],[sales]]&gt;2000,"Medium Category","Low Category"))</f>
        <v>High Category</v>
      </c>
      <c r="G8182" s="2">
        <v>0.1</v>
      </c>
      <c r="H8182" s="24">
        <f t="shared" si="254"/>
        <v>491.23599999999999</v>
      </c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63" t="str">
        <f>IF(AND(DmartSalesData[[#This Row],[sales]]&gt;3000,DmartSalesData[[#This Row],[profit]]&gt;500),"Good","Not Good")</f>
        <v>Good</v>
      </c>
      <c r="R8182" s="73">
        <f>YEAR(DmartSalesData[[#This Row],[order_date]])</f>
        <v>2024</v>
      </c>
      <c r="S8182" s="73"/>
    </row>
    <row r="8183" spans="1:19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 t="str">
        <f>IF(DmartSalesData[[#This Row],[sales]]&gt;4000,"High Category",IF(DmartSalesData[[#This Row],[sales]]&gt;2000,"Medium Category","Low Category"))</f>
        <v>High Category</v>
      </c>
      <c r="G8183" s="2">
        <v>0.17</v>
      </c>
      <c r="H8183" s="24">
        <f t="shared" si="254"/>
        <v>757.66960000000006</v>
      </c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63" t="str">
        <f>IF(AND(DmartSalesData[[#This Row],[sales]]&gt;3000,DmartSalesData[[#This Row],[profit]]&gt;500),"Good","Not Good")</f>
        <v>Good</v>
      </c>
      <c r="R8183" s="73">
        <f>YEAR(DmartSalesData[[#This Row],[order_date]])</f>
        <v>2024</v>
      </c>
      <c r="S8183" s="73"/>
    </row>
    <row r="8184" spans="1:19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 t="str">
        <f>IF(DmartSalesData[[#This Row],[sales]]&gt;4000,"High Category",IF(DmartSalesData[[#This Row],[sales]]&gt;2000,"Medium Category","Low Category"))</f>
        <v>Low Category</v>
      </c>
      <c r="G8184" s="2">
        <v>0.26</v>
      </c>
      <c r="H8184" s="24">
        <f t="shared" si="254"/>
        <v>275.2672</v>
      </c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63" t="str">
        <f>IF(AND(DmartSalesData[[#This Row],[sales]]&gt;3000,DmartSalesData[[#This Row],[profit]]&gt;500),"Good","Not Good")</f>
        <v>Not Good</v>
      </c>
      <c r="R8184" s="73">
        <f>YEAR(DmartSalesData[[#This Row],[order_date]])</f>
        <v>2024</v>
      </c>
      <c r="S8184" s="73"/>
    </row>
    <row r="8185" spans="1:19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 t="str">
        <f>IF(DmartSalesData[[#This Row],[sales]]&gt;4000,"High Category",IF(DmartSalesData[[#This Row],[sales]]&gt;2000,"Medium Category","Low Category"))</f>
        <v>Low Category</v>
      </c>
      <c r="G8185" s="2">
        <v>0.16</v>
      </c>
      <c r="H8185" s="24">
        <f t="shared" si="254"/>
        <v>61.171199999999999</v>
      </c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63" t="str">
        <f>IF(AND(DmartSalesData[[#This Row],[sales]]&gt;3000,DmartSalesData[[#This Row],[profit]]&gt;500),"Good","Not Good")</f>
        <v>Not Good</v>
      </c>
      <c r="R8185" s="73">
        <f>YEAR(DmartSalesData[[#This Row],[order_date]])</f>
        <v>2024</v>
      </c>
      <c r="S8185" s="73"/>
    </row>
    <row r="8186" spans="1:19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 t="str">
        <f>IF(DmartSalesData[[#This Row],[sales]]&gt;4000,"High Category",IF(DmartSalesData[[#This Row],[sales]]&gt;2000,"Medium Category","Low Category"))</f>
        <v>Medium Category</v>
      </c>
      <c r="G8186" s="2">
        <v>0.04</v>
      </c>
      <c r="H8186" s="24">
        <f t="shared" si="254"/>
        <v>85.244</v>
      </c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63" t="str">
        <f>IF(AND(DmartSalesData[[#This Row],[sales]]&gt;3000,DmartSalesData[[#This Row],[profit]]&gt;500),"Good","Not Good")</f>
        <v>Not Good</v>
      </c>
      <c r="R8186" s="73">
        <f>YEAR(DmartSalesData[[#This Row],[order_date]])</f>
        <v>2023</v>
      </c>
      <c r="S8186" s="73"/>
    </row>
    <row r="8187" spans="1:19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 t="str">
        <f>IF(DmartSalesData[[#This Row],[sales]]&gt;4000,"High Category",IF(DmartSalesData[[#This Row],[sales]]&gt;2000,"Medium Category","Low Category"))</f>
        <v>Medium Category</v>
      </c>
      <c r="G8187" s="2">
        <v>0.1</v>
      </c>
      <c r="H8187" s="24">
        <f t="shared" si="254"/>
        <v>312.577</v>
      </c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63" t="str">
        <f>IF(AND(DmartSalesData[[#This Row],[sales]]&gt;3000,DmartSalesData[[#This Row],[profit]]&gt;500),"Good","Not Good")</f>
        <v>Not Good</v>
      </c>
      <c r="R8187" s="73">
        <f>YEAR(DmartSalesData[[#This Row],[order_date]])</f>
        <v>2023</v>
      </c>
      <c r="S8187" s="73"/>
    </row>
    <row r="8188" spans="1:19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 t="str">
        <f>IF(DmartSalesData[[#This Row],[sales]]&gt;4000,"High Category",IF(DmartSalesData[[#This Row],[sales]]&gt;2000,"Medium Category","Low Category"))</f>
        <v>Medium Category</v>
      </c>
      <c r="G8188" s="2">
        <v>0.4</v>
      </c>
      <c r="H8188" s="24">
        <f t="shared" si="254"/>
        <v>1300.4840000000002</v>
      </c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63" t="str">
        <f>IF(AND(DmartSalesData[[#This Row],[sales]]&gt;3000,DmartSalesData[[#This Row],[profit]]&gt;500),"Good","Not Good")</f>
        <v>Good</v>
      </c>
      <c r="R8188" s="73">
        <f>YEAR(DmartSalesData[[#This Row],[order_date]])</f>
        <v>2024</v>
      </c>
      <c r="S8188" s="73"/>
    </row>
    <row r="8189" spans="1:19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 t="str">
        <f>IF(DmartSalesData[[#This Row],[sales]]&gt;4000,"High Category",IF(DmartSalesData[[#This Row],[sales]]&gt;2000,"Medium Category","Low Category"))</f>
        <v>Low Category</v>
      </c>
      <c r="G8189" s="2">
        <v>0.48</v>
      </c>
      <c r="H8189" s="24">
        <f t="shared" si="254"/>
        <v>677.1887999999999</v>
      </c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63" t="str">
        <f>IF(AND(DmartSalesData[[#This Row],[sales]]&gt;3000,DmartSalesData[[#This Row],[profit]]&gt;500),"Good","Not Good")</f>
        <v>Not Good</v>
      </c>
      <c r="R8189" s="73">
        <f>YEAR(DmartSalesData[[#This Row],[order_date]])</f>
        <v>2024</v>
      </c>
      <c r="S8189" s="73"/>
    </row>
    <row r="8190" spans="1:19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 t="str">
        <f>IF(DmartSalesData[[#This Row],[sales]]&gt;4000,"High Category",IF(DmartSalesData[[#This Row],[sales]]&gt;2000,"Medium Category","Low Category"))</f>
        <v>High Category</v>
      </c>
      <c r="G8190" s="2">
        <v>7.0000000000000007E-2</v>
      </c>
      <c r="H8190" s="24">
        <f t="shared" si="254"/>
        <v>301.93940000000003</v>
      </c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63" t="str">
        <f>IF(AND(DmartSalesData[[#This Row],[sales]]&gt;3000,DmartSalesData[[#This Row],[profit]]&gt;500),"Good","Not Good")</f>
        <v>Good</v>
      </c>
      <c r="R8190" s="73">
        <f>YEAR(DmartSalesData[[#This Row],[order_date]])</f>
        <v>2023</v>
      </c>
      <c r="S8190" s="73"/>
    </row>
    <row r="8191" spans="1:19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 t="str">
        <f>IF(DmartSalesData[[#This Row],[sales]]&gt;4000,"High Category",IF(DmartSalesData[[#This Row],[sales]]&gt;2000,"Medium Category","Low Category"))</f>
        <v>Low Category</v>
      </c>
      <c r="G8191" s="2">
        <v>0.34</v>
      </c>
      <c r="H8191" s="24">
        <f t="shared" si="254"/>
        <v>582.52539999999999</v>
      </c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63" t="str">
        <f>IF(AND(DmartSalesData[[#This Row],[sales]]&gt;3000,DmartSalesData[[#This Row],[profit]]&gt;500),"Good","Not Good")</f>
        <v>Not Good</v>
      </c>
      <c r="R8191" s="73">
        <f>YEAR(DmartSalesData[[#This Row],[order_date]])</f>
        <v>2023</v>
      </c>
      <c r="S8191" s="73"/>
    </row>
    <row r="8192" spans="1:19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 t="str">
        <f>IF(DmartSalesData[[#This Row],[sales]]&gt;4000,"High Category",IF(DmartSalesData[[#This Row],[sales]]&gt;2000,"Medium Category","Low Category"))</f>
        <v>High Category</v>
      </c>
      <c r="G8192" s="2">
        <v>0.45</v>
      </c>
      <c r="H8192" s="24">
        <f t="shared" si="254"/>
        <v>2071.6469999999999</v>
      </c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63" t="str">
        <f>IF(AND(DmartSalesData[[#This Row],[sales]]&gt;3000,DmartSalesData[[#This Row],[profit]]&gt;500),"Good","Not Good")</f>
        <v>Good</v>
      </c>
      <c r="R8192" s="73">
        <f>YEAR(DmartSalesData[[#This Row],[order_date]])</f>
        <v>2024</v>
      </c>
      <c r="S8192" s="73"/>
    </row>
    <row r="8193" spans="1:19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 t="str">
        <f>IF(DmartSalesData[[#This Row],[sales]]&gt;4000,"High Category",IF(DmartSalesData[[#This Row],[sales]]&gt;2000,"Medium Category","Low Category"))</f>
        <v>Medium Category</v>
      </c>
      <c r="G8193" s="2">
        <v>0.15</v>
      </c>
      <c r="H8193" s="24">
        <f t="shared" si="254"/>
        <v>361.6275</v>
      </c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63" t="str">
        <f>IF(AND(DmartSalesData[[#This Row],[sales]]&gt;3000,DmartSalesData[[#This Row],[profit]]&gt;500),"Good","Not Good")</f>
        <v>Not Good</v>
      </c>
      <c r="R8193" s="73">
        <f>YEAR(DmartSalesData[[#This Row],[order_date]])</f>
        <v>2024</v>
      </c>
      <c r="S8193" s="73"/>
    </row>
    <row r="8194" spans="1:19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 t="str">
        <f>IF(DmartSalesData[[#This Row],[sales]]&gt;4000,"High Category",IF(DmartSalesData[[#This Row],[sales]]&gt;2000,"Medium Category","Low Category"))</f>
        <v>Low Category</v>
      </c>
      <c r="G8194" s="2">
        <v>0.41</v>
      </c>
      <c r="H8194" s="24">
        <f t="shared" ref="H8194:H8257" si="256">E8194*G8194</f>
        <v>61.873099999999994</v>
      </c>
      <c r="I8194" s="2">
        <f t="shared" ref="I8194:I8257" si="257">E8194-H8194</f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63" t="str">
        <f>IF(AND(DmartSalesData[[#This Row],[sales]]&gt;3000,DmartSalesData[[#This Row],[profit]]&gt;500),"Good","Not Good")</f>
        <v>Not Good</v>
      </c>
      <c r="R8194" s="73">
        <f>YEAR(DmartSalesData[[#This Row],[order_date]])</f>
        <v>2023</v>
      </c>
      <c r="S8194" s="73"/>
    </row>
    <row r="8195" spans="1:19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 t="str">
        <f>IF(DmartSalesData[[#This Row],[sales]]&gt;4000,"High Category",IF(DmartSalesData[[#This Row],[sales]]&gt;2000,"Medium Category","Low Category"))</f>
        <v>Low Category</v>
      </c>
      <c r="G8195" s="2">
        <v>0.45</v>
      </c>
      <c r="H8195" s="24">
        <f t="shared" si="256"/>
        <v>402.3</v>
      </c>
      <c r="I8195" s="2">
        <f t="shared" si="257"/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63" t="str">
        <f>IF(AND(DmartSalesData[[#This Row],[sales]]&gt;3000,DmartSalesData[[#This Row],[profit]]&gt;500),"Good","Not Good")</f>
        <v>Not Good</v>
      </c>
      <c r="R8195" s="73">
        <f>YEAR(DmartSalesData[[#This Row],[order_date]])</f>
        <v>2024</v>
      </c>
      <c r="S8195" s="73"/>
    </row>
    <row r="8196" spans="1:19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 t="str">
        <f>IF(DmartSalesData[[#This Row],[sales]]&gt;4000,"High Category",IF(DmartSalesData[[#This Row],[sales]]&gt;2000,"Medium Category","Low Category"))</f>
        <v>Low Category</v>
      </c>
      <c r="G8196" s="2">
        <v>0.15</v>
      </c>
      <c r="H8196" s="24">
        <f t="shared" si="256"/>
        <v>90.203999999999994</v>
      </c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63" t="str">
        <f>IF(AND(DmartSalesData[[#This Row],[sales]]&gt;3000,DmartSalesData[[#This Row],[profit]]&gt;500),"Good","Not Good")</f>
        <v>Not Good</v>
      </c>
      <c r="R8196" s="73">
        <f>YEAR(DmartSalesData[[#This Row],[order_date]])</f>
        <v>2024</v>
      </c>
      <c r="S8196" s="73"/>
    </row>
    <row r="8197" spans="1:19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 t="str">
        <f>IF(DmartSalesData[[#This Row],[sales]]&gt;4000,"High Category",IF(DmartSalesData[[#This Row],[sales]]&gt;2000,"Medium Category","Low Category"))</f>
        <v>Low Category</v>
      </c>
      <c r="G8197" s="2">
        <v>0.03</v>
      </c>
      <c r="H8197" s="24">
        <f t="shared" si="256"/>
        <v>9.4718999999999998</v>
      </c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63" t="str">
        <f>IF(AND(DmartSalesData[[#This Row],[sales]]&gt;3000,DmartSalesData[[#This Row],[profit]]&gt;500),"Good","Not Good")</f>
        <v>Not Good</v>
      </c>
      <c r="R8197" s="73">
        <f>YEAR(DmartSalesData[[#This Row],[order_date]])</f>
        <v>2023</v>
      </c>
      <c r="S8197" s="73"/>
    </row>
    <row r="8198" spans="1:19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 t="str">
        <f>IF(DmartSalesData[[#This Row],[sales]]&gt;4000,"High Category",IF(DmartSalesData[[#This Row],[sales]]&gt;2000,"Medium Category","Low Category"))</f>
        <v>Medium Category</v>
      </c>
      <c r="G8198" s="2">
        <v>0.46</v>
      </c>
      <c r="H8198" s="24">
        <f t="shared" si="256"/>
        <v>1655.3928000000001</v>
      </c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63" t="str">
        <f>IF(AND(DmartSalesData[[#This Row],[sales]]&gt;3000,DmartSalesData[[#This Row],[profit]]&gt;500),"Good","Not Good")</f>
        <v>Not Good</v>
      </c>
      <c r="R8198" s="73">
        <f>YEAR(DmartSalesData[[#This Row],[order_date]])</f>
        <v>2023</v>
      </c>
      <c r="S8198" s="73"/>
    </row>
    <row r="8199" spans="1:19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 t="str">
        <f>IF(DmartSalesData[[#This Row],[sales]]&gt;4000,"High Category",IF(DmartSalesData[[#This Row],[sales]]&gt;2000,"Medium Category","Low Category"))</f>
        <v>Low Category</v>
      </c>
      <c r="G8199" s="2">
        <v>0.17</v>
      </c>
      <c r="H8199" s="24">
        <f t="shared" si="256"/>
        <v>177.1995</v>
      </c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63" t="str">
        <f>IF(AND(DmartSalesData[[#This Row],[sales]]&gt;3000,DmartSalesData[[#This Row],[profit]]&gt;500),"Good","Not Good")</f>
        <v>Not Good</v>
      </c>
      <c r="R8199" s="73">
        <f>YEAR(DmartSalesData[[#This Row],[order_date]])</f>
        <v>2023</v>
      </c>
      <c r="S8199" s="73"/>
    </row>
    <row r="8200" spans="1:19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 t="str">
        <f>IF(DmartSalesData[[#This Row],[sales]]&gt;4000,"High Category",IF(DmartSalesData[[#This Row],[sales]]&gt;2000,"Medium Category","Low Category"))</f>
        <v>High Category</v>
      </c>
      <c r="G8200" s="2">
        <v>0.01</v>
      </c>
      <c r="H8200" s="24">
        <f t="shared" si="256"/>
        <v>42.092399999999998</v>
      </c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63" t="str">
        <f>IF(AND(DmartSalesData[[#This Row],[sales]]&gt;3000,DmartSalesData[[#This Row],[profit]]&gt;500),"Good","Not Good")</f>
        <v>Good</v>
      </c>
      <c r="R8200" s="73">
        <f>YEAR(DmartSalesData[[#This Row],[order_date]])</f>
        <v>2024</v>
      </c>
      <c r="S8200" s="73"/>
    </row>
    <row r="8201" spans="1:19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 t="str">
        <f>IF(DmartSalesData[[#This Row],[sales]]&gt;4000,"High Category",IF(DmartSalesData[[#This Row],[sales]]&gt;2000,"Medium Category","Low Category"))</f>
        <v>Low Category</v>
      </c>
      <c r="G8201" s="2">
        <v>0.24</v>
      </c>
      <c r="H8201" s="24">
        <f t="shared" si="256"/>
        <v>335.01600000000002</v>
      </c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63" t="str">
        <f>IF(AND(DmartSalesData[[#This Row],[sales]]&gt;3000,DmartSalesData[[#This Row],[profit]]&gt;500),"Good","Not Good")</f>
        <v>Not Good</v>
      </c>
      <c r="R8201" s="73">
        <f>YEAR(DmartSalesData[[#This Row],[order_date]])</f>
        <v>2023</v>
      </c>
      <c r="S8201" s="73"/>
    </row>
    <row r="8202" spans="1:19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 t="str">
        <f>IF(DmartSalesData[[#This Row],[sales]]&gt;4000,"High Category",IF(DmartSalesData[[#This Row],[sales]]&gt;2000,"Medium Category","Low Category"))</f>
        <v>Low Category</v>
      </c>
      <c r="G8202" s="2">
        <v>0.06</v>
      </c>
      <c r="H8202" s="24">
        <f t="shared" si="256"/>
        <v>15.503999999999998</v>
      </c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63" t="str">
        <f>IF(AND(DmartSalesData[[#This Row],[sales]]&gt;3000,DmartSalesData[[#This Row],[profit]]&gt;500),"Good","Not Good")</f>
        <v>Not Good</v>
      </c>
      <c r="R8202" s="73">
        <f>YEAR(DmartSalesData[[#This Row],[order_date]])</f>
        <v>2024</v>
      </c>
      <c r="S8202" s="73"/>
    </row>
    <row r="8203" spans="1:19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 t="str">
        <f>IF(DmartSalesData[[#This Row],[sales]]&gt;4000,"High Category",IF(DmartSalesData[[#This Row],[sales]]&gt;2000,"Medium Category","Low Category"))</f>
        <v>High Category</v>
      </c>
      <c r="G8203" s="2">
        <v>0.45</v>
      </c>
      <c r="H8203" s="24">
        <f t="shared" si="256"/>
        <v>1854.5895000000003</v>
      </c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63" t="str">
        <f>IF(AND(DmartSalesData[[#This Row],[sales]]&gt;3000,DmartSalesData[[#This Row],[profit]]&gt;500),"Good","Not Good")</f>
        <v>Good</v>
      </c>
      <c r="R8203" s="73">
        <f>YEAR(DmartSalesData[[#This Row],[order_date]])</f>
        <v>2023</v>
      </c>
      <c r="S8203" s="73"/>
    </row>
    <row r="8204" spans="1:19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 t="str">
        <f>IF(DmartSalesData[[#This Row],[sales]]&gt;4000,"High Category",IF(DmartSalesData[[#This Row],[sales]]&gt;2000,"Medium Category","Low Category"))</f>
        <v>Medium Category</v>
      </c>
      <c r="G8204" s="2">
        <v>0.08</v>
      </c>
      <c r="H8204" s="24">
        <f t="shared" si="256"/>
        <v>190.72880000000001</v>
      </c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63" t="str">
        <f>IF(AND(DmartSalesData[[#This Row],[sales]]&gt;3000,DmartSalesData[[#This Row],[profit]]&gt;500),"Good","Not Good")</f>
        <v>Not Good</v>
      </c>
      <c r="R8204" s="73">
        <f>YEAR(DmartSalesData[[#This Row],[order_date]])</f>
        <v>2023</v>
      </c>
      <c r="S8204" s="73"/>
    </row>
    <row r="8205" spans="1:19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 t="str">
        <f>IF(DmartSalesData[[#This Row],[sales]]&gt;4000,"High Category",IF(DmartSalesData[[#This Row],[sales]]&gt;2000,"Medium Category","Low Category"))</f>
        <v>Medium Category</v>
      </c>
      <c r="G8205" s="2">
        <v>0.15</v>
      </c>
      <c r="H8205" s="24">
        <f t="shared" si="256"/>
        <v>455.637</v>
      </c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63" t="str">
        <f>IF(AND(DmartSalesData[[#This Row],[sales]]&gt;3000,DmartSalesData[[#This Row],[profit]]&gt;500),"Good","Not Good")</f>
        <v>Not Good</v>
      </c>
      <c r="R8205" s="73">
        <f>YEAR(DmartSalesData[[#This Row],[order_date]])</f>
        <v>2024</v>
      </c>
      <c r="S8205" s="73"/>
    </row>
    <row r="8206" spans="1:19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 t="str">
        <f>IF(DmartSalesData[[#This Row],[sales]]&gt;4000,"High Category",IF(DmartSalesData[[#This Row],[sales]]&gt;2000,"Medium Category","Low Category"))</f>
        <v>Low Category</v>
      </c>
      <c r="G8206" s="2">
        <v>0.4</v>
      </c>
      <c r="H8206" s="24">
        <f t="shared" si="256"/>
        <v>699.00400000000002</v>
      </c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63" t="str">
        <f>IF(AND(DmartSalesData[[#This Row],[sales]]&gt;3000,DmartSalesData[[#This Row],[profit]]&gt;500),"Good","Not Good")</f>
        <v>Not Good</v>
      </c>
      <c r="R8206" s="73">
        <f>YEAR(DmartSalesData[[#This Row],[order_date]])</f>
        <v>2024</v>
      </c>
      <c r="S8206" s="73"/>
    </row>
    <row r="8207" spans="1:19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 t="str">
        <f>IF(DmartSalesData[[#This Row],[sales]]&gt;4000,"High Category",IF(DmartSalesData[[#This Row],[sales]]&gt;2000,"Medium Category","Low Category"))</f>
        <v>Low Category</v>
      </c>
      <c r="G8207" s="2">
        <v>0.4</v>
      </c>
      <c r="H8207" s="24">
        <f t="shared" si="256"/>
        <v>130.24</v>
      </c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63" t="str">
        <f>IF(AND(DmartSalesData[[#This Row],[sales]]&gt;3000,DmartSalesData[[#This Row],[profit]]&gt;500),"Good","Not Good")</f>
        <v>Not Good</v>
      </c>
      <c r="R8207" s="73">
        <f>YEAR(DmartSalesData[[#This Row],[order_date]])</f>
        <v>2023</v>
      </c>
      <c r="S8207" s="73"/>
    </row>
    <row r="8208" spans="1:19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 t="str">
        <f>IF(DmartSalesData[[#This Row],[sales]]&gt;4000,"High Category",IF(DmartSalesData[[#This Row],[sales]]&gt;2000,"Medium Category","Low Category"))</f>
        <v>Low Category</v>
      </c>
      <c r="G8208" s="2">
        <v>0.45</v>
      </c>
      <c r="H8208" s="24">
        <f t="shared" si="256"/>
        <v>861.24149999999997</v>
      </c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63" t="str">
        <f>IF(AND(DmartSalesData[[#This Row],[sales]]&gt;3000,DmartSalesData[[#This Row],[profit]]&gt;500),"Good","Not Good")</f>
        <v>Not Good</v>
      </c>
      <c r="R8208" s="73">
        <f>YEAR(DmartSalesData[[#This Row],[order_date]])</f>
        <v>2023</v>
      </c>
      <c r="S8208" s="73"/>
    </row>
    <row r="8209" spans="1:19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 t="str">
        <f>IF(DmartSalesData[[#This Row],[sales]]&gt;4000,"High Category",IF(DmartSalesData[[#This Row],[sales]]&gt;2000,"Medium Category","Low Category"))</f>
        <v>Medium Category</v>
      </c>
      <c r="G8209" s="2">
        <v>0.25</v>
      </c>
      <c r="H8209" s="24">
        <f t="shared" si="256"/>
        <v>659.9</v>
      </c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63" t="str">
        <f>IF(AND(DmartSalesData[[#This Row],[sales]]&gt;3000,DmartSalesData[[#This Row],[profit]]&gt;500),"Good","Not Good")</f>
        <v>Not Good</v>
      </c>
      <c r="R8209" s="73">
        <f>YEAR(DmartSalesData[[#This Row],[order_date]])</f>
        <v>2024</v>
      </c>
      <c r="S8209" s="73"/>
    </row>
    <row r="8210" spans="1:19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 t="str">
        <f>IF(DmartSalesData[[#This Row],[sales]]&gt;4000,"High Category",IF(DmartSalesData[[#This Row],[sales]]&gt;2000,"Medium Category","Low Category"))</f>
        <v>Low Category</v>
      </c>
      <c r="G8210" s="2">
        <v>0.49</v>
      </c>
      <c r="H8210" s="24">
        <f t="shared" si="256"/>
        <v>77.057400000000001</v>
      </c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63" t="str">
        <f>IF(AND(DmartSalesData[[#This Row],[sales]]&gt;3000,DmartSalesData[[#This Row],[profit]]&gt;500),"Good","Not Good")</f>
        <v>Not Good</v>
      </c>
      <c r="R8210" s="73">
        <f>YEAR(DmartSalesData[[#This Row],[order_date]])</f>
        <v>2024</v>
      </c>
      <c r="S8210" s="73"/>
    </row>
    <row r="8211" spans="1:19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 t="str">
        <f>IF(DmartSalesData[[#This Row],[sales]]&gt;4000,"High Category",IF(DmartSalesData[[#This Row],[sales]]&gt;2000,"Medium Category","Low Category"))</f>
        <v>Medium Category</v>
      </c>
      <c r="G8211" s="2">
        <v>0.26</v>
      </c>
      <c r="H8211" s="24">
        <f t="shared" si="256"/>
        <v>757.64520000000005</v>
      </c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63" t="str">
        <f>IF(AND(DmartSalesData[[#This Row],[sales]]&gt;3000,DmartSalesData[[#This Row],[profit]]&gt;500),"Good","Not Good")</f>
        <v>Not Good</v>
      </c>
      <c r="R8211" s="73">
        <f>YEAR(DmartSalesData[[#This Row],[order_date]])</f>
        <v>2024</v>
      </c>
      <c r="S8211" s="73"/>
    </row>
    <row r="8212" spans="1:19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 t="str">
        <f>IF(DmartSalesData[[#This Row],[sales]]&gt;4000,"High Category",IF(DmartSalesData[[#This Row],[sales]]&gt;2000,"Medium Category","Low Category"))</f>
        <v>High Category</v>
      </c>
      <c r="G8212" s="2">
        <v>0.4</v>
      </c>
      <c r="H8212" s="24">
        <f t="shared" si="256"/>
        <v>1790.364</v>
      </c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63" t="str">
        <f>IF(AND(DmartSalesData[[#This Row],[sales]]&gt;3000,DmartSalesData[[#This Row],[profit]]&gt;500),"Good","Not Good")</f>
        <v>Good</v>
      </c>
      <c r="R8212" s="73">
        <f>YEAR(DmartSalesData[[#This Row],[order_date]])</f>
        <v>2024</v>
      </c>
      <c r="S8212" s="73"/>
    </row>
    <row r="8213" spans="1:19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 t="str">
        <f>IF(DmartSalesData[[#This Row],[sales]]&gt;4000,"High Category",IF(DmartSalesData[[#This Row],[sales]]&gt;2000,"Medium Category","Low Category"))</f>
        <v>Low Category</v>
      </c>
      <c r="G8213" s="2">
        <v>0.18</v>
      </c>
      <c r="H8213" s="24">
        <f t="shared" si="256"/>
        <v>210.13560000000001</v>
      </c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63" t="str">
        <f>IF(AND(DmartSalesData[[#This Row],[sales]]&gt;3000,DmartSalesData[[#This Row],[profit]]&gt;500),"Good","Not Good")</f>
        <v>Not Good</v>
      </c>
      <c r="R8213" s="73">
        <f>YEAR(DmartSalesData[[#This Row],[order_date]])</f>
        <v>2023</v>
      </c>
      <c r="S8213" s="73"/>
    </row>
    <row r="8214" spans="1:19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 t="str">
        <f>IF(DmartSalesData[[#This Row],[sales]]&gt;4000,"High Category",IF(DmartSalesData[[#This Row],[sales]]&gt;2000,"Medium Category","Low Category"))</f>
        <v>High Category</v>
      </c>
      <c r="G8214" s="2">
        <v>0.47</v>
      </c>
      <c r="H8214" s="24">
        <f t="shared" si="256"/>
        <v>2181.3498999999997</v>
      </c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63" t="str">
        <f>IF(AND(DmartSalesData[[#This Row],[sales]]&gt;3000,DmartSalesData[[#This Row],[profit]]&gt;500),"Good","Not Good")</f>
        <v>Good</v>
      </c>
      <c r="R8214" s="73">
        <f>YEAR(DmartSalesData[[#This Row],[order_date]])</f>
        <v>2023</v>
      </c>
      <c r="S8214" s="73"/>
    </row>
    <row r="8215" spans="1:19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 t="str">
        <f>IF(DmartSalesData[[#This Row],[sales]]&gt;4000,"High Category",IF(DmartSalesData[[#This Row],[sales]]&gt;2000,"Medium Category","Low Category"))</f>
        <v>Low Category</v>
      </c>
      <c r="G8215" s="2">
        <v>0.34</v>
      </c>
      <c r="H8215" s="24">
        <f t="shared" si="256"/>
        <v>196.61520000000002</v>
      </c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63" t="str">
        <f>IF(AND(DmartSalesData[[#This Row],[sales]]&gt;3000,DmartSalesData[[#This Row],[profit]]&gt;500),"Good","Not Good")</f>
        <v>Not Good</v>
      </c>
      <c r="R8215" s="73">
        <f>YEAR(DmartSalesData[[#This Row],[order_date]])</f>
        <v>2023</v>
      </c>
      <c r="S8215" s="73"/>
    </row>
    <row r="8216" spans="1:19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 t="str">
        <f>IF(DmartSalesData[[#This Row],[sales]]&gt;4000,"High Category",IF(DmartSalesData[[#This Row],[sales]]&gt;2000,"Medium Category","Low Category"))</f>
        <v>High Category</v>
      </c>
      <c r="G8216" s="2">
        <v>0.04</v>
      </c>
      <c r="H8216" s="24">
        <f t="shared" si="256"/>
        <v>165.78560000000002</v>
      </c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63" t="str">
        <f>IF(AND(DmartSalesData[[#This Row],[sales]]&gt;3000,DmartSalesData[[#This Row],[profit]]&gt;500),"Good","Not Good")</f>
        <v>Good</v>
      </c>
      <c r="R8216" s="73">
        <f>YEAR(DmartSalesData[[#This Row],[order_date]])</f>
        <v>2023</v>
      </c>
      <c r="S8216" s="73"/>
    </row>
    <row r="8217" spans="1:19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 t="str">
        <f>IF(DmartSalesData[[#This Row],[sales]]&gt;4000,"High Category",IF(DmartSalesData[[#This Row],[sales]]&gt;2000,"Medium Category","Low Category"))</f>
        <v>High Category</v>
      </c>
      <c r="G8217" s="2">
        <v>0.05</v>
      </c>
      <c r="H8217" s="24">
        <f t="shared" si="256"/>
        <v>210.87950000000001</v>
      </c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63" t="str">
        <f>IF(AND(DmartSalesData[[#This Row],[sales]]&gt;3000,DmartSalesData[[#This Row],[profit]]&gt;500),"Good","Not Good")</f>
        <v>Good</v>
      </c>
      <c r="R8217" s="73">
        <f>YEAR(DmartSalesData[[#This Row],[order_date]])</f>
        <v>2024</v>
      </c>
      <c r="S8217" s="73"/>
    </row>
    <row r="8218" spans="1:19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 t="str">
        <f>IF(DmartSalesData[[#This Row],[sales]]&gt;4000,"High Category",IF(DmartSalesData[[#This Row],[sales]]&gt;2000,"Medium Category","Low Category"))</f>
        <v>Low Category</v>
      </c>
      <c r="G8218" s="2">
        <v>0.45</v>
      </c>
      <c r="H8218" s="24">
        <f t="shared" si="256"/>
        <v>613.35900000000004</v>
      </c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63" t="str">
        <f>IF(AND(DmartSalesData[[#This Row],[sales]]&gt;3000,DmartSalesData[[#This Row],[profit]]&gt;500),"Good","Not Good")</f>
        <v>Not Good</v>
      </c>
      <c r="R8218" s="73">
        <f>YEAR(DmartSalesData[[#This Row],[order_date]])</f>
        <v>2024</v>
      </c>
      <c r="S8218" s="73"/>
    </row>
    <row r="8219" spans="1:19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 t="str">
        <f>IF(DmartSalesData[[#This Row],[sales]]&gt;4000,"High Category",IF(DmartSalesData[[#This Row],[sales]]&gt;2000,"Medium Category","Low Category"))</f>
        <v>High Category</v>
      </c>
      <c r="G8219" s="2">
        <v>0.4</v>
      </c>
      <c r="H8219" s="24">
        <f t="shared" si="256"/>
        <v>1917.3720000000003</v>
      </c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63" t="str">
        <f>IF(AND(DmartSalesData[[#This Row],[sales]]&gt;3000,DmartSalesData[[#This Row],[profit]]&gt;500),"Good","Not Good")</f>
        <v>Not Good</v>
      </c>
      <c r="R8219" s="73">
        <f>YEAR(DmartSalesData[[#This Row],[order_date]])</f>
        <v>2024</v>
      </c>
      <c r="S8219" s="73"/>
    </row>
    <row r="8220" spans="1:19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 t="str">
        <f>IF(DmartSalesData[[#This Row],[sales]]&gt;4000,"High Category",IF(DmartSalesData[[#This Row],[sales]]&gt;2000,"Medium Category","Low Category"))</f>
        <v>Medium Category</v>
      </c>
      <c r="G8220" s="2">
        <v>0.17</v>
      </c>
      <c r="H8220" s="24">
        <f t="shared" si="256"/>
        <v>364.02610000000004</v>
      </c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63" t="str">
        <f>IF(AND(DmartSalesData[[#This Row],[sales]]&gt;3000,DmartSalesData[[#This Row],[profit]]&gt;500),"Good","Not Good")</f>
        <v>Not Good</v>
      </c>
      <c r="R8220" s="73">
        <f>YEAR(DmartSalesData[[#This Row],[order_date]])</f>
        <v>2023</v>
      </c>
      <c r="S8220" s="73"/>
    </row>
    <row r="8221" spans="1:19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 t="str">
        <f>IF(DmartSalesData[[#This Row],[sales]]&gt;4000,"High Category",IF(DmartSalesData[[#This Row],[sales]]&gt;2000,"Medium Category","Low Category"))</f>
        <v>Low Category</v>
      </c>
      <c r="G8221" s="2">
        <v>0.26</v>
      </c>
      <c r="H8221" s="24">
        <f t="shared" si="256"/>
        <v>205.959</v>
      </c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63" t="str">
        <f>IF(AND(DmartSalesData[[#This Row],[sales]]&gt;3000,DmartSalesData[[#This Row],[profit]]&gt;500),"Good","Not Good")</f>
        <v>Not Good</v>
      </c>
      <c r="R8221" s="73">
        <f>YEAR(DmartSalesData[[#This Row],[order_date]])</f>
        <v>2023</v>
      </c>
      <c r="S8221" s="73"/>
    </row>
    <row r="8222" spans="1:19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 t="str">
        <f>IF(DmartSalesData[[#This Row],[sales]]&gt;4000,"High Category",IF(DmartSalesData[[#This Row],[sales]]&gt;2000,"Medium Category","Low Category"))</f>
        <v>Medium Category</v>
      </c>
      <c r="G8222" s="2">
        <v>0.43</v>
      </c>
      <c r="H8222" s="24">
        <f t="shared" si="256"/>
        <v>1289.742</v>
      </c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63" t="str">
        <f>IF(AND(DmartSalesData[[#This Row],[sales]]&gt;3000,DmartSalesData[[#This Row],[profit]]&gt;500),"Good","Not Good")</f>
        <v>Not Good</v>
      </c>
      <c r="R8222" s="73">
        <f>YEAR(DmartSalesData[[#This Row],[order_date]])</f>
        <v>2023</v>
      </c>
      <c r="S8222" s="73"/>
    </row>
    <row r="8223" spans="1:19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 t="str">
        <f>IF(DmartSalesData[[#This Row],[sales]]&gt;4000,"High Category",IF(DmartSalesData[[#This Row],[sales]]&gt;2000,"Medium Category","Low Category"))</f>
        <v>High Category</v>
      </c>
      <c r="G8223" s="2">
        <v>0.05</v>
      </c>
      <c r="H8223" s="24">
        <f t="shared" si="256"/>
        <v>249.1705</v>
      </c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63" t="str">
        <f>IF(AND(DmartSalesData[[#This Row],[sales]]&gt;3000,DmartSalesData[[#This Row],[profit]]&gt;500),"Good","Not Good")</f>
        <v>Good</v>
      </c>
      <c r="R8223" s="73">
        <f>YEAR(DmartSalesData[[#This Row],[order_date]])</f>
        <v>2024</v>
      </c>
      <c r="S8223" s="73"/>
    </row>
    <row r="8224" spans="1:19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 t="str">
        <f>IF(DmartSalesData[[#This Row],[sales]]&gt;4000,"High Category",IF(DmartSalesData[[#This Row],[sales]]&gt;2000,"Medium Category","Low Category"))</f>
        <v>High Category</v>
      </c>
      <c r="G8224" s="2">
        <v>7.0000000000000007E-2</v>
      </c>
      <c r="H8224" s="24">
        <f t="shared" si="256"/>
        <v>315.45710000000003</v>
      </c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63" t="str">
        <f>IF(AND(DmartSalesData[[#This Row],[sales]]&gt;3000,DmartSalesData[[#This Row],[profit]]&gt;500),"Good","Not Good")</f>
        <v>Good</v>
      </c>
      <c r="R8224" s="73">
        <f>YEAR(DmartSalesData[[#This Row],[order_date]])</f>
        <v>2023</v>
      </c>
      <c r="S8224" s="73"/>
    </row>
    <row r="8225" spans="1:19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 t="str">
        <f>IF(DmartSalesData[[#This Row],[sales]]&gt;4000,"High Category",IF(DmartSalesData[[#This Row],[sales]]&gt;2000,"Medium Category","Low Category"))</f>
        <v>Low Category</v>
      </c>
      <c r="G8225" s="2">
        <v>0.36</v>
      </c>
      <c r="H8225" s="24">
        <f t="shared" si="256"/>
        <v>527.45400000000006</v>
      </c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63" t="str">
        <f>IF(AND(DmartSalesData[[#This Row],[sales]]&gt;3000,DmartSalesData[[#This Row],[profit]]&gt;500),"Good","Not Good")</f>
        <v>Not Good</v>
      </c>
      <c r="R8225" s="73">
        <f>YEAR(DmartSalesData[[#This Row],[order_date]])</f>
        <v>2024</v>
      </c>
      <c r="S8225" s="73"/>
    </row>
    <row r="8226" spans="1:19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 t="str">
        <f>IF(DmartSalesData[[#This Row],[sales]]&gt;4000,"High Category",IF(DmartSalesData[[#This Row],[sales]]&gt;2000,"Medium Category","Low Category"))</f>
        <v>Medium Category</v>
      </c>
      <c r="G8226" s="2">
        <v>0.04</v>
      </c>
      <c r="H8226" s="24">
        <f t="shared" si="256"/>
        <v>117.08920000000001</v>
      </c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63" t="str">
        <f>IF(AND(DmartSalesData[[#This Row],[sales]]&gt;3000,DmartSalesData[[#This Row],[profit]]&gt;500),"Good","Not Good")</f>
        <v>Not Good</v>
      </c>
      <c r="R8226" s="73">
        <f>YEAR(DmartSalesData[[#This Row],[order_date]])</f>
        <v>2023</v>
      </c>
      <c r="S8226" s="73"/>
    </row>
    <row r="8227" spans="1:19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 t="str">
        <f>IF(DmartSalesData[[#This Row],[sales]]&gt;4000,"High Category",IF(DmartSalesData[[#This Row],[sales]]&gt;2000,"Medium Category","Low Category"))</f>
        <v>Low Category</v>
      </c>
      <c r="G8227" s="2">
        <v>0.18</v>
      </c>
      <c r="H8227" s="24">
        <f t="shared" si="256"/>
        <v>119.75399999999999</v>
      </c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63" t="str">
        <f>IF(AND(DmartSalesData[[#This Row],[sales]]&gt;3000,DmartSalesData[[#This Row],[profit]]&gt;500),"Good","Not Good")</f>
        <v>Not Good</v>
      </c>
      <c r="R8227" s="73">
        <f>YEAR(DmartSalesData[[#This Row],[order_date]])</f>
        <v>2023</v>
      </c>
      <c r="S8227" s="73"/>
    </row>
    <row r="8228" spans="1:19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 t="str">
        <f>IF(DmartSalesData[[#This Row],[sales]]&gt;4000,"High Category",IF(DmartSalesData[[#This Row],[sales]]&gt;2000,"Medium Category","Low Category"))</f>
        <v>Medium Category</v>
      </c>
      <c r="G8228" s="2">
        <v>0.13</v>
      </c>
      <c r="H8228" s="24">
        <f t="shared" si="256"/>
        <v>307.1952</v>
      </c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63" t="str">
        <f>IF(AND(DmartSalesData[[#This Row],[sales]]&gt;3000,DmartSalesData[[#This Row],[profit]]&gt;500),"Good","Not Good")</f>
        <v>Not Good</v>
      </c>
      <c r="R8228" s="73">
        <f>YEAR(DmartSalesData[[#This Row],[order_date]])</f>
        <v>2023</v>
      </c>
      <c r="S8228" s="73"/>
    </row>
    <row r="8229" spans="1:19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 t="str">
        <f>IF(DmartSalesData[[#This Row],[sales]]&gt;4000,"High Category",IF(DmartSalesData[[#This Row],[sales]]&gt;2000,"Medium Category","Low Category"))</f>
        <v>Medium Category</v>
      </c>
      <c r="G8229" s="2">
        <v>0.38</v>
      </c>
      <c r="H8229" s="24">
        <f t="shared" si="256"/>
        <v>1011.9552</v>
      </c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63" t="str">
        <f>IF(AND(DmartSalesData[[#This Row],[sales]]&gt;3000,DmartSalesData[[#This Row],[profit]]&gt;500),"Good","Not Good")</f>
        <v>Not Good</v>
      </c>
      <c r="R8229" s="73">
        <f>YEAR(DmartSalesData[[#This Row],[order_date]])</f>
        <v>2023</v>
      </c>
      <c r="S8229" s="73"/>
    </row>
    <row r="8230" spans="1:19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 t="str">
        <f>IF(DmartSalesData[[#This Row],[sales]]&gt;4000,"High Category",IF(DmartSalesData[[#This Row],[sales]]&gt;2000,"Medium Category","Low Category"))</f>
        <v>Low Category</v>
      </c>
      <c r="G8230" s="2">
        <v>0</v>
      </c>
      <c r="H8230" s="24">
        <f t="shared" si="256"/>
        <v>0</v>
      </c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63" t="str">
        <f>IF(AND(DmartSalesData[[#This Row],[sales]]&gt;3000,DmartSalesData[[#This Row],[profit]]&gt;500),"Good","Not Good")</f>
        <v>Not Good</v>
      </c>
      <c r="R8230" s="73">
        <f>YEAR(DmartSalesData[[#This Row],[order_date]])</f>
        <v>2024</v>
      </c>
      <c r="S8230" s="73"/>
    </row>
    <row r="8231" spans="1:19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 t="str">
        <f>IF(DmartSalesData[[#This Row],[sales]]&gt;4000,"High Category",IF(DmartSalesData[[#This Row],[sales]]&gt;2000,"Medium Category","Low Category"))</f>
        <v>Medium Category</v>
      </c>
      <c r="G8231" s="2">
        <v>0.06</v>
      </c>
      <c r="H8231" s="24">
        <f t="shared" si="256"/>
        <v>148.35120000000001</v>
      </c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63" t="str">
        <f>IF(AND(DmartSalesData[[#This Row],[sales]]&gt;3000,DmartSalesData[[#This Row],[profit]]&gt;500),"Good","Not Good")</f>
        <v>Not Good</v>
      </c>
      <c r="R8231" s="73">
        <f>YEAR(DmartSalesData[[#This Row],[order_date]])</f>
        <v>2023</v>
      </c>
      <c r="S8231" s="73"/>
    </row>
    <row r="8232" spans="1:19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 t="str">
        <f>IF(DmartSalesData[[#This Row],[sales]]&gt;4000,"High Category",IF(DmartSalesData[[#This Row],[sales]]&gt;2000,"Medium Category","Low Category"))</f>
        <v>High Category</v>
      </c>
      <c r="G8232" s="2">
        <v>0.05</v>
      </c>
      <c r="H8232" s="24">
        <f t="shared" si="256"/>
        <v>230.38499999999999</v>
      </c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63" t="str">
        <f>IF(AND(DmartSalesData[[#This Row],[sales]]&gt;3000,DmartSalesData[[#This Row],[profit]]&gt;500),"Good","Not Good")</f>
        <v>Good</v>
      </c>
      <c r="R8232" s="73">
        <f>YEAR(DmartSalesData[[#This Row],[order_date]])</f>
        <v>2024</v>
      </c>
      <c r="S8232" s="73"/>
    </row>
    <row r="8233" spans="1:19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 t="str">
        <f>IF(DmartSalesData[[#This Row],[sales]]&gt;4000,"High Category",IF(DmartSalesData[[#This Row],[sales]]&gt;2000,"Medium Category","Low Category"))</f>
        <v>Medium Category</v>
      </c>
      <c r="G8233" s="2">
        <v>0.16</v>
      </c>
      <c r="H8233" s="24">
        <f t="shared" si="256"/>
        <v>408.10720000000003</v>
      </c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63" t="str">
        <f>IF(AND(DmartSalesData[[#This Row],[sales]]&gt;3000,DmartSalesData[[#This Row],[profit]]&gt;500),"Good","Not Good")</f>
        <v>Not Good</v>
      </c>
      <c r="R8233" s="73">
        <f>YEAR(DmartSalesData[[#This Row],[order_date]])</f>
        <v>2024</v>
      </c>
      <c r="S8233" s="73"/>
    </row>
    <row r="8234" spans="1:19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 t="str">
        <f>IF(DmartSalesData[[#This Row],[sales]]&gt;4000,"High Category",IF(DmartSalesData[[#This Row],[sales]]&gt;2000,"Medium Category","Low Category"))</f>
        <v>High Category</v>
      </c>
      <c r="G8234" s="2">
        <v>0.12</v>
      </c>
      <c r="H8234" s="24">
        <f t="shared" si="256"/>
        <v>500.62200000000001</v>
      </c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63" t="str">
        <f>IF(AND(DmartSalesData[[#This Row],[sales]]&gt;3000,DmartSalesData[[#This Row],[profit]]&gt;500),"Good","Not Good")</f>
        <v>Good</v>
      </c>
      <c r="R8234" s="73">
        <f>YEAR(DmartSalesData[[#This Row],[order_date]])</f>
        <v>2023</v>
      </c>
      <c r="S8234" s="73"/>
    </row>
    <row r="8235" spans="1:19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 t="str">
        <f>IF(DmartSalesData[[#This Row],[sales]]&gt;4000,"High Category",IF(DmartSalesData[[#This Row],[sales]]&gt;2000,"Medium Category","Low Category"))</f>
        <v>Low Category</v>
      </c>
      <c r="G8235" s="2">
        <v>0.11</v>
      </c>
      <c r="H8235" s="24">
        <f t="shared" si="256"/>
        <v>182.07310000000001</v>
      </c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63" t="str">
        <f>IF(AND(DmartSalesData[[#This Row],[sales]]&gt;3000,DmartSalesData[[#This Row],[profit]]&gt;500),"Good","Not Good")</f>
        <v>Not Good</v>
      </c>
      <c r="R8235" s="73">
        <f>YEAR(DmartSalesData[[#This Row],[order_date]])</f>
        <v>2024</v>
      </c>
      <c r="S8235" s="73"/>
    </row>
    <row r="8236" spans="1:19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 t="str">
        <f>IF(DmartSalesData[[#This Row],[sales]]&gt;4000,"High Category",IF(DmartSalesData[[#This Row],[sales]]&gt;2000,"Medium Category","Low Category"))</f>
        <v>High Category</v>
      </c>
      <c r="G8236" s="2">
        <v>0.19</v>
      </c>
      <c r="H8236" s="24">
        <f t="shared" si="256"/>
        <v>923.37720000000002</v>
      </c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63" t="str">
        <f>IF(AND(DmartSalesData[[#This Row],[sales]]&gt;3000,DmartSalesData[[#This Row],[profit]]&gt;500),"Good","Not Good")</f>
        <v>Good</v>
      </c>
      <c r="R8236" s="73">
        <f>YEAR(DmartSalesData[[#This Row],[order_date]])</f>
        <v>2023</v>
      </c>
      <c r="S8236" s="73"/>
    </row>
    <row r="8237" spans="1:19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 t="str">
        <f>IF(DmartSalesData[[#This Row],[sales]]&gt;4000,"High Category",IF(DmartSalesData[[#This Row],[sales]]&gt;2000,"Medium Category","Low Category"))</f>
        <v>Low Category</v>
      </c>
      <c r="G8237" s="2">
        <v>0.11</v>
      </c>
      <c r="H8237" s="24">
        <f t="shared" si="256"/>
        <v>61.376700000000007</v>
      </c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63" t="str">
        <f>IF(AND(DmartSalesData[[#This Row],[sales]]&gt;3000,DmartSalesData[[#This Row],[profit]]&gt;500),"Good","Not Good")</f>
        <v>Not Good</v>
      </c>
      <c r="R8237" s="73">
        <f>YEAR(DmartSalesData[[#This Row],[order_date]])</f>
        <v>2024</v>
      </c>
      <c r="S8237" s="73"/>
    </row>
    <row r="8238" spans="1:19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 t="str">
        <f>IF(DmartSalesData[[#This Row],[sales]]&gt;4000,"High Category",IF(DmartSalesData[[#This Row],[sales]]&gt;2000,"Medium Category","Low Category"))</f>
        <v>Medium Category</v>
      </c>
      <c r="G8238" s="2">
        <v>0.05</v>
      </c>
      <c r="H8238" s="24">
        <f t="shared" si="256"/>
        <v>148.46850000000001</v>
      </c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63" t="str">
        <f>IF(AND(DmartSalesData[[#This Row],[sales]]&gt;3000,DmartSalesData[[#This Row],[profit]]&gt;500),"Good","Not Good")</f>
        <v>Not Good</v>
      </c>
      <c r="R8238" s="73">
        <f>YEAR(DmartSalesData[[#This Row],[order_date]])</f>
        <v>2024</v>
      </c>
      <c r="S8238" s="73"/>
    </row>
    <row r="8239" spans="1:19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 t="str">
        <f>IF(DmartSalesData[[#This Row],[sales]]&gt;4000,"High Category",IF(DmartSalesData[[#This Row],[sales]]&gt;2000,"Medium Category","Low Category"))</f>
        <v>Medium Category</v>
      </c>
      <c r="G8239" s="2">
        <v>0.28999999999999998</v>
      </c>
      <c r="H8239" s="24">
        <f t="shared" si="256"/>
        <v>1151.4304999999999</v>
      </c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63" t="str">
        <f>IF(AND(DmartSalesData[[#This Row],[sales]]&gt;3000,DmartSalesData[[#This Row],[profit]]&gt;500),"Good","Not Good")</f>
        <v>Good</v>
      </c>
      <c r="R8239" s="73">
        <f>YEAR(DmartSalesData[[#This Row],[order_date]])</f>
        <v>2023</v>
      </c>
      <c r="S8239" s="73"/>
    </row>
    <row r="8240" spans="1:19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 t="str">
        <f>IF(DmartSalesData[[#This Row],[sales]]&gt;4000,"High Category",IF(DmartSalesData[[#This Row],[sales]]&gt;2000,"Medium Category","Low Category"))</f>
        <v>High Category</v>
      </c>
      <c r="G8240" s="2">
        <v>0.48</v>
      </c>
      <c r="H8240" s="24">
        <f t="shared" si="256"/>
        <v>1962.624</v>
      </c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63" t="str">
        <f>IF(AND(DmartSalesData[[#This Row],[sales]]&gt;3000,DmartSalesData[[#This Row],[profit]]&gt;500),"Good","Not Good")</f>
        <v>Not Good</v>
      </c>
      <c r="R8240" s="73">
        <f>YEAR(DmartSalesData[[#This Row],[order_date]])</f>
        <v>2023</v>
      </c>
      <c r="S8240" s="73"/>
    </row>
    <row r="8241" spans="1:19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 t="str">
        <f>IF(DmartSalesData[[#This Row],[sales]]&gt;4000,"High Category",IF(DmartSalesData[[#This Row],[sales]]&gt;2000,"Medium Category","Low Category"))</f>
        <v>Low Category</v>
      </c>
      <c r="G8241" s="2">
        <v>0.3</v>
      </c>
      <c r="H8241" s="24">
        <f t="shared" si="256"/>
        <v>321.47399999999999</v>
      </c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63" t="str">
        <f>IF(AND(DmartSalesData[[#This Row],[sales]]&gt;3000,DmartSalesData[[#This Row],[profit]]&gt;500),"Good","Not Good")</f>
        <v>Not Good</v>
      </c>
      <c r="R8241" s="73">
        <f>YEAR(DmartSalesData[[#This Row],[order_date]])</f>
        <v>2023</v>
      </c>
      <c r="S8241" s="73"/>
    </row>
    <row r="8242" spans="1:19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 t="str">
        <f>IF(DmartSalesData[[#This Row],[sales]]&gt;4000,"High Category",IF(DmartSalesData[[#This Row],[sales]]&gt;2000,"Medium Category","Low Category"))</f>
        <v>Medium Category</v>
      </c>
      <c r="G8242" s="2">
        <v>0.38</v>
      </c>
      <c r="H8242" s="24">
        <f t="shared" si="256"/>
        <v>785.86279999999999</v>
      </c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63" t="str">
        <f>IF(AND(DmartSalesData[[#This Row],[sales]]&gt;3000,DmartSalesData[[#This Row],[profit]]&gt;500),"Good","Not Good")</f>
        <v>Not Good</v>
      </c>
      <c r="R8242" s="73">
        <f>YEAR(DmartSalesData[[#This Row],[order_date]])</f>
        <v>2023</v>
      </c>
      <c r="S8242" s="73"/>
    </row>
    <row r="8243" spans="1:19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 t="str">
        <f>IF(DmartSalesData[[#This Row],[sales]]&gt;4000,"High Category",IF(DmartSalesData[[#This Row],[sales]]&gt;2000,"Medium Category","Low Category"))</f>
        <v>Medium Category</v>
      </c>
      <c r="G8243" s="2">
        <v>0.49</v>
      </c>
      <c r="H8243" s="24">
        <f t="shared" si="256"/>
        <v>1547.6943999999999</v>
      </c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63" t="str">
        <f>IF(AND(DmartSalesData[[#This Row],[sales]]&gt;3000,DmartSalesData[[#This Row],[profit]]&gt;500),"Good","Not Good")</f>
        <v>Not Good</v>
      </c>
      <c r="R8243" s="73">
        <f>YEAR(DmartSalesData[[#This Row],[order_date]])</f>
        <v>2024</v>
      </c>
      <c r="S8243" s="73"/>
    </row>
    <row r="8244" spans="1:19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 t="str">
        <f>IF(DmartSalesData[[#This Row],[sales]]&gt;4000,"High Category",IF(DmartSalesData[[#This Row],[sales]]&gt;2000,"Medium Category","Low Category"))</f>
        <v>Low Category</v>
      </c>
      <c r="G8244" s="2">
        <v>0.08</v>
      </c>
      <c r="H8244" s="24">
        <f t="shared" si="256"/>
        <v>131.82640000000001</v>
      </c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63" t="str">
        <f>IF(AND(DmartSalesData[[#This Row],[sales]]&gt;3000,DmartSalesData[[#This Row],[profit]]&gt;500),"Good","Not Good")</f>
        <v>Not Good</v>
      </c>
      <c r="R8244" s="73">
        <f>YEAR(DmartSalesData[[#This Row],[order_date]])</f>
        <v>2023</v>
      </c>
      <c r="S8244" s="73"/>
    </row>
    <row r="8245" spans="1:19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 t="str">
        <f>IF(DmartSalesData[[#This Row],[sales]]&gt;4000,"High Category",IF(DmartSalesData[[#This Row],[sales]]&gt;2000,"Medium Category","Low Category"))</f>
        <v>Medium Category</v>
      </c>
      <c r="G8245" s="2">
        <v>0.23</v>
      </c>
      <c r="H8245" s="24">
        <f t="shared" si="256"/>
        <v>764.8995000000001</v>
      </c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63" t="str">
        <f>IF(AND(DmartSalesData[[#This Row],[sales]]&gt;3000,DmartSalesData[[#This Row],[profit]]&gt;500),"Good","Not Good")</f>
        <v>Good</v>
      </c>
      <c r="R8245" s="73">
        <f>YEAR(DmartSalesData[[#This Row],[order_date]])</f>
        <v>2023</v>
      </c>
      <c r="S8245" s="73"/>
    </row>
    <row r="8246" spans="1:19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 t="str">
        <f>IF(DmartSalesData[[#This Row],[sales]]&gt;4000,"High Category",IF(DmartSalesData[[#This Row],[sales]]&gt;2000,"Medium Category","Low Category"))</f>
        <v>Low Category</v>
      </c>
      <c r="G8246" s="2">
        <v>0.28999999999999998</v>
      </c>
      <c r="H8246" s="24">
        <f t="shared" si="256"/>
        <v>567.24869999999999</v>
      </c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63" t="str">
        <f>IF(AND(DmartSalesData[[#This Row],[sales]]&gt;3000,DmartSalesData[[#This Row],[profit]]&gt;500),"Good","Not Good")</f>
        <v>Not Good</v>
      </c>
      <c r="R8246" s="73">
        <f>YEAR(DmartSalesData[[#This Row],[order_date]])</f>
        <v>2024</v>
      </c>
      <c r="S8246" s="73"/>
    </row>
    <row r="8247" spans="1:19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 t="str">
        <f>IF(DmartSalesData[[#This Row],[sales]]&gt;4000,"High Category",IF(DmartSalesData[[#This Row],[sales]]&gt;2000,"Medium Category","Low Category"))</f>
        <v>Low Category</v>
      </c>
      <c r="G8247" s="2">
        <v>0.16</v>
      </c>
      <c r="H8247" s="24">
        <f t="shared" si="256"/>
        <v>291.07839999999999</v>
      </c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63" t="str">
        <f>IF(AND(DmartSalesData[[#This Row],[sales]]&gt;3000,DmartSalesData[[#This Row],[profit]]&gt;500),"Good","Not Good")</f>
        <v>Not Good</v>
      </c>
      <c r="R8247" s="73">
        <f>YEAR(DmartSalesData[[#This Row],[order_date]])</f>
        <v>2024</v>
      </c>
      <c r="S8247" s="73"/>
    </row>
    <row r="8248" spans="1:19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 t="str">
        <f>IF(DmartSalesData[[#This Row],[sales]]&gt;4000,"High Category",IF(DmartSalesData[[#This Row],[sales]]&gt;2000,"Medium Category","Low Category"))</f>
        <v>Low Category</v>
      </c>
      <c r="G8248" s="2">
        <v>0.31</v>
      </c>
      <c r="H8248" s="24">
        <f t="shared" si="256"/>
        <v>195.15429999999998</v>
      </c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63" t="str">
        <f>IF(AND(DmartSalesData[[#This Row],[sales]]&gt;3000,DmartSalesData[[#This Row],[profit]]&gt;500),"Good","Not Good")</f>
        <v>Not Good</v>
      </c>
      <c r="R8248" s="73">
        <f>YEAR(DmartSalesData[[#This Row],[order_date]])</f>
        <v>2023</v>
      </c>
      <c r="S8248" s="73"/>
    </row>
    <row r="8249" spans="1:19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 t="str">
        <f>IF(DmartSalesData[[#This Row],[sales]]&gt;4000,"High Category",IF(DmartSalesData[[#This Row],[sales]]&gt;2000,"Medium Category","Low Category"))</f>
        <v>Low Category</v>
      </c>
      <c r="G8249" s="2">
        <v>0.31</v>
      </c>
      <c r="H8249" s="24">
        <f t="shared" si="256"/>
        <v>90.625399999999985</v>
      </c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63" t="str">
        <f>IF(AND(DmartSalesData[[#This Row],[sales]]&gt;3000,DmartSalesData[[#This Row],[profit]]&gt;500),"Good","Not Good")</f>
        <v>Not Good</v>
      </c>
      <c r="R8249" s="73">
        <f>YEAR(DmartSalesData[[#This Row],[order_date]])</f>
        <v>2023</v>
      </c>
      <c r="S8249" s="73"/>
    </row>
    <row r="8250" spans="1:19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 t="str">
        <f>IF(DmartSalesData[[#This Row],[sales]]&gt;4000,"High Category",IF(DmartSalesData[[#This Row],[sales]]&gt;2000,"Medium Category","Low Category"))</f>
        <v>High Category</v>
      </c>
      <c r="G8250" s="2">
        <v>0.42</v>
      </c>
      <c r="H8250" s="24">
        <f t="shared" si="256"/>
        <v>1760.9928</v>
      </c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63" t="str">
        <f>IF(AND(DmartSalesData[[#This Row],[sales]]&gt;3000,DmartSalesData[[#This Row],[profit]]&gt;500),"Good","Not Good")</f>
        <v>Not Good</v>
      </c>
      <c r="R8250" s="73">
        <f>YEAR(DmartSalesData[[#This Row],[order_date]])</f>
        <v>2024</v>
      </c>
      <c r="S8250" s="73"/>
    </row>
    <row r="8251" spans="1:19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 t="str">
        <f>IF(DmartSalesData[[#This Row],[sales]]&gt;4000,"High Category",IF(DmartSalesData[[#This Row],[sales]]&gt;2000,"Medium Category","Low Category"))</f>
        <v>Medium Category</v>
      </c>
      <c r="G8251" s="2">
        <v>0.42</v>
      </c>
      <c r="H8251" s="24">
        <f t="shared" si="256"/>
        <v>1049.4833999999998</v>
      </c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63" t="str">
        <f>IF(AND(DmartSalesData[[#This Row],[sales]]&gt;3000,DmartSalesData[[#This Row],[profit]]&gt;500),"Good","Not Good")</f>
        <v>Not Good</v>
      </c>
      <c r="R8251" s="73">
        <f>YEAR(DmartSalesData[[#This Row],[order_date]])</f>
        <v>2023</v>
      </c>
      <c r="S8251" s="73"/>
    </row>
    <row r="8252" spans="1:19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 t="str">
        <f>IF(DmartSalesData[[#This Row],[sales]]&gt;4000,"High Category",IF(DmartSalesData[[#This Row],[sales]]&gt;2000,"Medium Category","Low Category"))</f>
        <v>Medium Category</v>
      </c>
      <c r="G8252" s="2">
        <v>7.0000000000000007E-2</v>
      </c>
      <c r="H8252" s="24">
        <f t="shared" si="256"/>
        <v>200.06560000000002</v>
      </c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63" t="str">
        <f>IF(AND(DmartSalesData[[#This Row],[sales]]&gt;3000,DmartSalesData[[#This Row],[profit]]&gt;500),"Good","Not Good")</f>
        <v>Not Good</v>
      </c>
      <c r="R8252" s="73">
        <f>YEAR(DmartSalesData[[#This Row],[order_date]])</f>
        <v>2023</v>
      </c>
      <c r="S8252" s="73"/>
    </row>
    <row r="8253" spans="1:19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 t="str">
        <f>IF(DmartSalesData[[#This Row],[sales]]&gt;4000,"High Category",IF(DmartSalesData[[#This Row],[sales]]&gt;2000,"Medium Category","Low Category"))</f>
        <v>Low Category</v>
      </c>
      <c r="G8253" s="2">
        <v>0.08</v>
      </c>
      <c r="H8253" s="24">
        <f t="shared" si="256"/>
        <v>153.91040000000001</v>
      </c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63" t="str">
        <f>IF(AND(DmartSalesData[[#This Row],[sales]]&gt;3000,DmartSalesData[[#This Row],[profit]]&gt;500),"Good","Not Good")</f>
        <v>Not Good</v>
      </c>
      <c r="R8253" s="73">
        <f>YEAR(DmartSalesData[[#This Row],[order_date]])</f>
        <v>2024</v>
      </c>
      <c r="S8253" s="73"/>
    </row>
    <row r="8254" spans="1:19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 t="str">
        <f>IF(DmartSalesData[[#This Row],[sales]]&gt;4000,"High Category",IF(DmartSalesData[[#This Row],[sales]]&gt;2000,"Medium Category","Low Category"))</f>
        <v>Low Category</v>
      </c>
      <c r="G8254" s="2">
        <v>0.11</v>
      </c>
      <c r="H8254" s="24">
        <f t="shared" si="256"/>
        <v>84.704399999999993</v>
      </c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63" t="str">
        <f>IF(AND(DmartSalesData[[#This Row],[sales]]&gt;3000,DmartSalesData[[#This Row],[profit]]&gt;500),"Good","Not Good")</f>
        <v>Not Good</v>
      </c>
      <c r="R8254" s="73">
        <f>YEAR(DmartSalesData[[#This Row],[order_date]])</f>
        <v>2023</v>
      </c>
      <c r="S8254" s="73"/>
    </row>
    <row r="8255" spans="1:19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 t="str">
        <f>IF(DmartSalesData[[#This Row],[sales]]&gt;4000,"High Category",IF(DmartSalesData[[#This Row],[sales]]&gt;2000,"Medium Category","Low Category"))</f>
        <v>Medium Category</v>
      </c>
      <c r="G8255" s="2">
        <v>0.13</v>
      </c>
      <c r="H8255" s="24">
        <f t="shared" si="256"/>
        <v>299.37700000000001</v>
      </c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63" t="str">
        <f>IF(AND(DmartSalesData[[#This Row],[sales]]&gt;3000,DmartSalesData[[#This Row],[profit]]&gt;500),"Good","Not Good")</f>
        <v>Not Good</v>
      </c>
      <c r="R8255" s="73">
        <f>YEAR(DmartSalesData[[#This Row],[order_date]])</f>
        <v>2024</v>
      </c>
      <c r="S8255" s="73"/>
    </row>
    <row r="8256" spans="1:19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 t="str">
        <f>IF(DmartSalesData[[#This Row],[sales]]&gt;4000,"High Category",IF(DmartSalesData[[#This Row],[sales]]&gt;2000,"Medium Category","Low Category"))</f>
        <v>Low Category</v>
      </c>
      <c r="G8256" s="2">
        <v>0.28000000000000003</v>
      </c>
      <c r="H8256" s="24">
        <f t="shared" si="256"/>
        <v>342.12920000000008</v>
      </c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63" t="str">
        <f>IF(AND(DmartSalesData[[#This Row],[sales]]&gt;3000,DmartSalesData[[#This Row],[profit]]&gt;500),"Good","Not Good")</f>
        <v>Not Good</v>
      </c>
      <c r="R8256" s="73">
        <f>YEAR(DmartSalesData[[#This Row],[order_date]])</f>
        <v>2024</v>
      </c>
      <c r="S8256" s="73"/>
    </row>
    <row r="8257" spans="1:19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 t="str">
        <f>IF(DmartSalesData[[#This Row],[sales]]&gt;4000,"High Category",IF(DmartSalesData[[#This Row],[sales]]&gt;2000,"Medium Category","Low Category"))</f>
        <v>High Category</v>
      </c>
      <c r="G8257" s="2">
        <v>0.16</v>
      </c>
      <c r="H8257" s="24">
        <f t="shared" si="256"/>
        <v>672.74399999999991</v>
      </c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63" t="str">
        <f>IF(AND(DmartSalesData[[#This Row],[sales]]&gt;3000,DmartSalesData[[#This Row],[profit]]&gt;500),"Good","Not Good")</f>
        <v>Not Good</v>
      </c>
      <c r="R8257" s="73">
        <f>YEAR(DmartSalesData[[#This Row],[order_date]])</f>
        <v>2024</v>
      </c>
      <c r="S8257" s="73"/>
    </row>
    <row r="8258" spans="1:19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 t="str">
        <f>IF(DmartSalesData[[#This Row],[sales]]&gt;4000,"High Category",IF(DmartSalesData[[#This Row],[sales]]&gt;2000,"Medium Category","Low Category"))</f>
        <v>High Category</v>
      </c>
      <c r="G8258" s="2">
        <v>0.48</v>
      </c>
      <c r="H8258" s="24">
        <f t="shared" ref="H8258:H8321" si="258">E8258*G8258</f>
        <v>2368.9248000000002</v>
      </c>
      <c r="I8258" s="2">
        <f t="shared" ref="I8258:I8321" si="259">E8258-H8258</f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63" t="str">
        <f>IF(AND(DmartSalesData[[#This Row],[sales]]&gt;3000,DmartSalesData[[#This Row],[profit]]&gt;500),"Good","Not Good")</f>
        <v>Good</v>
      </c>
      <c r="R8258" s="73">
        <f>YEAR(DmartSalesData[[#This Row],[order_date]])</f>
        <v>2024</v>
      </c>
      <c r="S8258" s="73"/>
    </row>
    <row r="8259" spans="1:19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 t="str">
        <f>IF(DmartSalesData[[#This Row],[sales]]&gt;4000,"High Category",IF(DmartSalesData[[#This Row],[sales]]&gt;2000,"Medium Category","Low Category"))</f>
        <v>High Category</v>
      </c>
      <c r="G8259" s="2">
        <v>0.06</v>
      </c>
      <c r="H8259" s="24">
        <f t="shared" si="258"/>
        <v>267.39419999999996</v>
      </c>
      <c r="I8259" s="2">
        <f t="shared" si="259"/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63" t="str">
        <f>IF(AND(DmartSalesData[[#This Row],[sales]]&gt;3000,DmartSalesData[[#This Row],[profit]]&gt;500),"Good","Not Good")</f>
        <v>Good</v>
      </c>
      <c r="R8259" s="73">
        <f>YEAR(DmartSalesData[[#This Row],[order_date]])</f>
        <v>2023</v>
      </c>
      <c r="S8259" s="73"/>
    </row>
    <row r="8260" spans="1:19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 t="str">
        <f>IF(DmartSalesData[[#This Row],[sales]]&gt;4000,"High Category",IF(DmartSalesData[[#This Row],[sales]]&gt;2000,"Medium Category","Low Category"))</f>
        <v>Medium Category</v>
      </c>
      <c r="G8260" s="2">
        <v>0.12</v>
      </c>
      <c r="H8260" s="24">
        <f t="shared" si="258"/>
        <v>322.62479999999999</v>
      </c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63" t="str">
        <f>IF(AND(DmartSalesData[[#This Row],[sales]]&gt;3000,DmartSalesData[[#This Row],[profit]]&gt;500),"Good","Not Good")</f>
        <v>Not Good</v>
      </c>
      <c r="R8260" s="73">
        <f>YEAR(DmartSalesData[[#This Row],[order_date]])</f>
        <v>2023</v>
      </c>
      <c r="S8260" s="73"/>
    </row>
    <row r="8261" spans="1:19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 t="str">
        <f>IF(DmartSalesData[[#This Row],[sales]]&gt;4000,"High Category",IF(DmartSalesData[[#This Row],[sales]]&gt;2000,"Medium Category","Low Category"))</f>
        <v>Medium Category</v>
      </c>
      <c r="G8261" s="2">
        <v>0.43</v>
      </c>
      <c r="H8261" s="24">
        <f t="shared" si="258"/>
        <v>1366.4755</v>
      </c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63" t="str">
        <f>IF(AND(DmartSalesData[[#This Row],[sales]]&gt;3000,DmartSalesData[[#This Row],[profit]]&gt;500),"Good","Not Good")</f>
        <v>Not Good</v>
      </c>
      <c r="R8261" s="73">
        <f>YEAR(DmartSalesData[[#This Row],[order_date]])</f>
        <v>2023</v>
      </c>
      <c r="S8261" s="73"/>
    </row>
    <row r="8262" spans="1:19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 t="str">
        <f>IF(DmartSalesData[[#This Row],[sales]]&gt;4000,"High Category",IF(DmartSalesData[[#This Row],[sales]]&gt;2000,"Medium Category","Low Category"))</f>
        <v>High Category</v>
      </c>
      <c r="G8262" s="2">
        <v>0.28999999999999998</v>
      </c>
      <c r="H8262" s="24">
        <f t="shared" si="258"/>
        <v>1376.2819999999999</v>
      </c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63" t="str">
        <f>IF(AND(DmartSalesData[[#This Row],[sales]]&gt;3000,DmartSalesData[[#This Row],[profit]]&gt;500),"Good","Not Good")</f>
        <v>Good</v>
      </c>
      <c r="R8262" s="73">
        <f>YEAR(DmartSalesData[[#This Row],[order_date]])</f>
        <v>2024</v>
      </c>
      <c r="S8262" s="73"/>
    </row>
    <row r="8263" spans="1:19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 t="str">
        <f>IF(DmartSalesData[[#This Row],[sales]]&gt;4000,"High Category",IF(DmartSalesData[[#This Row],[sales]]&gt;2000,"Medium Category","Low Category"))</f>
        <v>Medium Category</v>
      </c>
      <c r="G8263" s="2">
        <v>0.27</v>
      </c>
      <c r="H8263" s="24">
        <f t="shared" si="258"/>
        <v>739.67580000000009</v>
      </c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63" t="str">
        <f>IF(AND(DmartSalesData[[#This Row],[sales]]&gt;3000,DmartSalesData[[#This Row],[profit]]&gt;500),"Good","Not Good")</f>
        <v>Not Good</v>
      </c>
      <c r="R8263" s="73">
        <f>YEAR(DmartSalesData[[#This Row],[order_date]])</f>
        <v>2023</v>
      </c>
      <c r="S8263" s="73"/>
    </row>
    <row r="8264" spans="1:19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 t="str">
        <f>IF(DmartSalesData[[#This Row],[sales]]&gt;4000,"High Category",IF(DmartSalesData[[#This Row],[sales]]&gt;2000,"Medium Category","Low Category"))</f>
        <v>Medium Category</v>
      </c>
      <c r="G8264" s="2">
        <v>0.3</v>
      </c>
      <c r="H8264" s="24">
        <f t="shared" si="258"/>
        <v>968.72699999999998</v>
      </c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63" t="str">
        <f>IF(AND(DmartSalesData[[#This Row],[sales]]&gt;3000,DmartSalesData[[#This Row],[profit]]&gt;500),"Good","Not Good")</f>
        <v>Good</v>
      </c>
      <c r="R8264" s="73">
        <f>YEAR(DmartSalesData[[#This Row],[order_date]])</f>
        <v>2024</v>
      </c>
      <c r="S8264" s="73"/>
    </row>
    <row r="8265" spans="1:19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 t="str">
        <f>IF(DmartSalesData[[#This Row],[sales]]&gt;4000,"High Category",IF(DmartSalesData[[#This Row],[sales]]&gt;2000,"Medium Category","Low Category"))</f>
        <v>Medium Category</v>
      </c>
      <c r="G8265" s="2">
        <v>0.13</v>
      </c>
      <c r="H8265" s="24">
        <f t="shared" si="258"/>
        <v>413.8186</v>
      </c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63" t="str">
        <f>IF(AND(DmartSalesData[[#This Row],[sales]]&gt;3000,DmartSalesData[[#This Row],[profit]]&gt;500),"Good","Not Good")</f>
        <v>Good</v>
      </c>
      <c r="R8265" s="73">
        <f>YEAR(DmartSalesData[[#This Row],[order_date]])</f>
        <v>2024</v>
      </c>
      <c r="S8265" s="73"/>
    </row>
    <row r="8266" spans="1:19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 t="str">
        <f>IF(DmartSalesData[[#This Row],[sales]]&gt;4000,"High Category",IF(DmartSalesData[[#This Row],[sales]]&gt;2000,"Medium Category","Low Category"))</f>
        <v>Medium Category</v>
      </c>
      <c r="G8266" s="2">
        <v>0.38</v>
      </c>
      <c r="H8266" s="24">
        <f t="shared" si="258"/>
        <v>1356.5201999999999</v>
      </c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63" t="str">
        <f>IF(AND(DmartSalesData[[#This Row],[sales]]&gt;3000,DmartSalesData[[#This Row],[profit]]&gt;500),"Good","Not Good")</f>
        <v>Good</v>
      </c>
      <c r="R8266" s="73">
        <f>YEAR(DmartSalesData[[#This Row],[order_date]])</f>
        <v>2023</v>
      </c>
      <c r="S8266" s="73"/>
    </row>
    <row r="8267" spans="1:19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 t="str">
        <f>IF(DmartSalesData[[#This Row],[sales]]&gt;4000,"High Category",IF(DmartSalesData[[#This Row],[sales]]&gt;2000,"Medium Category","Low Category"))</f>
        <v>Medium Category</v>
      </c>
      <c r="G8267" s="2">
        <v>0.25</v>
      </c>
      <c r="H8267" s="24">
        <f t="shared" si="258"/>
        <v>809.35</v>
      </c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63" t="str">
        <f>IF(AND(DmartSalesData[[#This Row],[sales]]&gt;3000,DmartSalesData[[#This Row],[profit]]&gt;500),"Good","Not Good")</f>
        <v>Not Good</v>
      </c>
      <c r="R8267" s="73">
        <f>YEAR(DmartSalesData[[#This Row],[order_date]])</f>
        <v>2024</v>
      </c>
      <c r="S8267" s="73"/>
    </row>
    <row r="8268" spans="1:19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 t="str">
        <f>IF(DmartSalesData[[#This Row],[sales]]&gt;4000,"High Category",IF(DmartSalesData[[#This Row],[sales]]&gt;2000,"Medium Category","Low Category"))</f>
        <v>Medium Category</v>
      </c>
      <c r="G8268" s="2">
        <v>0.02</v>
      </c>
      <c r="H8268" s="24">
        <f t="shared" si="258"/>
        <v>67.729200000000006</v>
      </c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63" t="str">
        <f>IF(AND(DmartSalesData[[#This Row],[sales]]&gt;3000,DmartSalesData[[#This Row],[profit]]&gt;500),"Good","Not Good")</f>
        <v>Good</v>
      </c>
      <c r="R8268" s="73">
        <f>YEAR(DmartSalesData[[#This Row],[order_date]])</f>
        <v>2023</v>
      </c>
      <c r="S8268" s="73"/>
    </row>
    <row r="8269" spans="1:19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 t="str">
        <f>IF(DmartSalesData[[#This Row],[sales]]&gt;4000,"High Category",IF(DmartSalesData[[#This Row],[sales]]&gt;2000,"Medium Category","Low Category"))</f>
        <v>Medium Category</v>
      </c>
      <c r="G8269" s="2">
        <v>0.09</v>
      </c>
      <c r="H8269" s="24">
        <f t="shared" si="258"/>
        <v>329.11919999999998</v>
      </c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63" t="str">
        <f>IF(AND(DmartSalesData[[#This Row],[sales]]&gt;3000,DmartSalesData[[#This Row],[profit]]&gt;500),"Good","Not Good")</f>
        <v>Not Good</v>
      </c>
      <c r="R8269" s="73">
        <f>YEAR(DmartSalesData[[#This Row],[order_date]])</f>
        <v>2023</v>
      </c>
      <c r="S8269" s="73"/>
    </row>
    <row r="8270" spans="1:19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 t="str">
        <f>IF(DmartSalesData[[#This Row],[sales]]&gt;4000,"High Category",IF(DmartSalesData[[#This Row],[sales]]&gt;2000,"Medium Category","Low Category"))</f>
        <v>High Category</v>
      </c>
      <c r="G8270" s="2">
        <v>0.41</v>
      </c>
      <c r="H8270" s="24">
        <f t="shared" si="258"/>
        <v>1666.4819</v>
      </c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63" t="str">
        <f>IF(AND(DmartSalesData[[#This Row],[sales]]&gt;3000,DmartSalesData[[#This Row],[profit]]&gt;500),"Good","Not Good")</f>
        <v>Not Good</v>
      </c>
      <c r="R8270" s="73">
        <f>YEAR(DmartSalesData[[#This Row],[order_date]])</f>
        <v>2023</v>
      </c>
      <c r="S8270" s="73"/>
    </row>
    <row r="8271" spans="1:19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 t="str">
        <f>IF(DmartSalesData[[#This Row],[sales]]&gt;4000,"High Category",IF(DmartSalesData[[#This Row],[sales]]&gt;2000,"Medium Category","Low Category"))</f>
        <v>Medium Category</v>
      </c>
      <c r="G8271" s="2">
        <v>0.17</v>
      </c>
      <c r="H8271" s="24">
        <f t="shared" si="258"/>
        <v>352.74489999999997</v>
      </c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63" t="str">
        <f>IF(AND(DmartSalesData[[#This Row],[sales]]&gt;3000,DmartSalesData[[#This Row],[profit]]&gt;500),"Good","Not Good")</f>
        <v>Not Good</v>
      </c>
      <c r="R8271" s="73">
        <f>YEAR(DmartSalesData[[#This Row],[order_date]])</f>
        <v>2024</v>
      </c>
      <c r="S8271" s="73"/>
    </row>
    <row r="8272" spans="1:19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 t="str">
        <f>IF(DmartSalesData[[#This Row],[sales]]&gt;4000,"High Category",IF(DmartSalesData[[#This Row],[sales]]&gt;2000,"Medium Category","Low Category"))</f>
        <v>Medium Category</v>
      </c>
      <c r="G8272" s="2">
        <v>0.39</v>
      </c>
      <c r="H8272" s="24">
        <f t="shared" si="258"/>
        <v>1464.2901000000002</v>
      </c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63" t="str">
        <f>IF(AND(DmartSalesData[[#This Row],[sales]]&gt;3000,DmartSalesData[[#This Row],[profit]]&gt;500),"Good","Not Good")</f>
        <v>Not Good</v>
      </c>
      <c r="R8272" s="73">
        <f>YEAR(DmartSalesData[[#This Row],[order_date]])</f>
        <v>2023</v>
      </c>
      <c r="S8272" s="73"/>
    </row>
    <row r="8273" spans="1:19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 t="str">
        <f>IF(DmartSalesData[[#This Row],[sales]]&gt;4000,"High Category",IF(DmartSalesData[[#This Row],[sales]]&gt;2000,"Medium Category","Low Category"))</f>
        <v>Low Category</v>
      </c>
      <c r="G8273" s="2">
        <v>0.33</v>
      </c>
      <c r="H8273" s="24">
        <f t="shared" si="258"/>
        <v>195.03</v>
      </c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63" t="str">
        <f>IF(AND(DmartSalesData[[#This Row],[sales]]&gt;3000,DmartSalesData[[#This Row],[profit]]&gt;500),"Good","Not Good")</f>
        <v>Not Good</v>
      </c>
      <c r="R8273" s="73">
        <f>YEAR(DmartSalesData[[#This Row],[order_date]])</f>
        <v>2024</v>
      </c>
      <c r="S8273" s="73"/>
    </row>
    <row r="8274" spans="1:19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 t="str">
        <f>IF(DmartSalesData[[#This Row],[sales]]&gt;4000,"High Category",IF(DmartSalesData[[#This Row],[sales]]&gt;2000,"Medium Category","Low Category"))</f>
        <v>High Category</v>
      </c>
      <c r="G8274" s="2">
        <v>0.15</v>
      </c>
      <c r="H8274" s="24">
        <f t="shared" si="258"/>
        <v>658.99799999999993</v>
      </c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63" t="str">
        <f>IF(AND(DmartSalesData[[#This Row],[sales]]&gt;3000,DmartSalesData[[#This Row],[profit]]&gt;500),"Good","Not Good")</f>
        <v>Good</v>
      </c>
      <c r="R8274" s="73">
        <f>YEAR(DmartSalesData[[#This Row],[order_date]])</f>
        <v>2023</v>
      </c>
      <c r="S8274" s="73"/>
    </row>
    <row r="8275" spans="1:19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 t="str">
        <f>IF(DmartSalesData[[#This Row],[sales]]&gt;4000,"High Category",IF(DmartSalesData[[#This Row],[sales]]&gt;2000,"Medium Category","Low Category"))</f>
        <v>Low Category</v>
      </c>
      <c r="G8275" s="2">
        <v>0.06</v>
      </c>
      <c r="H8275" s="24">
        <f t="shared" si="258"/>
        <v>91.273200000000003</v>
      </c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63" t="str">
        <f>IF(AND(DmartSalesData[[#This Row],[sales]]&gt;3000,DmartSalesData[[#This Row],[profit]]&gt;500),"Good","Not Good")</f>
        <v>Not Good</v>
      </c>
      <c r="R8275" s="73">
        <f>YEAR(DmartSalesData[[#This Row],[order_date]])</f>
        <v>2024</v>
      </c>
      <c r="S8275" s="73"/>
    </row>
    <row r="8276" spans="1:19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 t="str">
        <f>IF(DmartSalesData[[#This Row],[sales]]&gt;4000,"High Category",IF(DmartSalesData[[#This Row],[sales]]&gt;2000,"Medium Category","Low Category"))</f>
        <v>Medium Category</v>
      </c>
      <c r="G8276" s="2">
        <v>0.4</v>
      </c>
      <c r="H8276" s="24">
        <f t="shared" si="258"/>
        <v>830.78400000000011</v>
      </c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63" t="str">
        <f>IF(AND(DmartSalesData[[#This Row],[sales]]&gt;3000,DmartSalesData[[#This Row],[profit]]&gt;500),"Good","Not Good")</f>
        <v>Not Good</v>
      </c>
      <c r="R8276" s="73">
        <f>YEAR(DmartSalesData[[#This Row],[order_date]])</f>
        <v>2024</v>
      </c>
      <c r="S8276" s="73"/>
    </row>
    <row r="8277" spans="1:19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 t="str">
        <f>IF(DmartSalesData[[#This Row],[sales]]&gt;4000,"High Category",IF(DmartSalesData[[#This Row],[sales]]&gt;2000,"Medium Category","Low Category"))</f>
        <v>High Category</v>
      </c>
      <c r="G8277" s="2">
        <v>0.32</v>
      </c>
      <c r="H8277" s="24">
        <f t="shared" si="258"/>
        <v>1292.0608</v>
      </c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63" t="str">
        <f>IF(AND(DmartSalesData[[#This Row],[sales]]&gt;3000,DmartSalesData[[#This Row],[profit]]&gt;500),"Good","Not Good")</f>
        <v>Good</v>
      </c>
      <c r="R8277" s="73">
        <f>YEAR(DmartSalesData[[#This Row],[order_date]])</f>
        <v>2023</v>
      </c>
      <c r="S8277" s="73"/>
    </row>
    <row r="8278" spans="1:19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 t="str">
        <f>IF(DmartSalesData[[#This Row],[sales]]&gt;4000,"High Category",IF(DmartSalesData[[#This Row],[sales]]&gt;2000,"Medium Category","Low Category"))</f>
        <v>Medium Category</v>
      </c>
      <c r="G8278" s="2">
        <v>0.15</v>
      </c>
      <c r="H8278" s="24">
        <f t="shared" si="258"/>
        <v>483.18599999999992</v>
      </c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63" t="str">
        <f>IF(AND(DmartSalesData[[#This Row],[sales]]&gt;3000,DmartSalesData[[#This Row],[profit]]&gt;500),"Good","Not Good")</f>
        <v>Good</v>
      </c>
      <c r="R8278" s="73">
        <f>YEAR(DmartSalesData[[#This Row],[order_date]])</f>
        <v>2024</v>
      </c>
      <c r="S8278" s="73"/>
    </row>
    <row r="8279" spans="1:19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 t="str">
        <f>IF(DmartSalesData[[#This Row],[sales]]&gt;4000,"High Category",IF(DmartSalesData[[#This Row],[sales]]&gt;2000,"Medium Category","Low Category"))</f>
        <v>Low Category</v>
      </c>
      <c r="G8279" s="2">
        <v>0.26</v>
      </c>
      <c r="H8279" s="24">
        <f t="shared" si="258"/>
        <v>419.19280000000003</v>
      </c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63" t="str">
        <f>IF(AND(DmartSalesData[[#This Row],[sales]]&gt;3000,DmartSalesData[[#This Row],[profit]]&gt;500),"Good","Not Good")</f>
        <v>Not Good</v>
      </c>
      <c r="R8279" s="73">
        <f>YEAR(DmartSalesData[[#This Row],[order_date]])</f>
        <v>2024</v>
      </c>
      <c r="S8279" s="73"/>
    </row>
    <row r="8280" spans="1:19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 t="str">
        <f>IF(DmartSalesData[[#This Row],[sales]]&gt;4000,"High Category",IF(DmartSalesData[[#This Row],[sales]]&gt;2000,"Medium Category","Low Category"))</f>
        <v>Low Category</v>
      </c>
      <c r="G8280" s="2">
        <v>0.31</v>
      </c>
      <c r="H8280" s="24">
        <f t="shared" si="258"/>
        <v>373.38260000000002</v>
      </c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63" t="str">
        <f>IF(AND(DmartSalesData[[#This Row],[sales]]&gt;3000,DmartSalesData[[#This Row],[profit]]&gt;500),"Good","Not Good")</f>
        <v>Not Good</v>
      </c>
      <c r="R8280" s="73">
        <f>YEAR(DmartSalesData[[#This Row],[order_date]])</f>
        <v>2024</v>
      </c>
      <c r="S8280" s="73"/>
    </row>
    <row r="8281" spans="1:19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 t="str">
        <f>IF(DmartSalesData[[#This Row],[sales]]&gt;4000,"High Category",IF(DmartSalesData[[#This Row],[sales]]&gt;2000,"Medium Category","Low Category"))</f>
        <v>High Category</v>
      </c>
      <c r="G8281" s="2">
        <v>0</v>
      </c>
      <c r="H8281" s="24">
        <f t="shared" si="258"/>
        <v>0</v>
      </c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63" t="str">
        <f>IF(AND(DmartSalesData[[#This Row],[sales]]&gt;3000,DmartSalesData[[#This Row],[profit]]&gt;500),"Good","Not Good")</f>
        <v>Good</v>
      </c>
      <c r="R8281" s="73">
        <f>YEAR(DmartSalesData[[#This Row],[order_date]])</f>
        <v>2023</v>
      </c>
      <c r="S8281" s="73"/>
    </row>
    <row r="8282" spans="1:19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 t="str">
        <f>IF(DmartSalesData[[#This Row],[sales]]&gt;4000,"High Category",IF(DmartSalesData[[#This Row],[sales]]&gt;2000,"Medium Category","Low Category"))</f>
        <v>Low Category</v>
      </c>
      <c r="G8282" s="2">
        <v>0.34</v>
      </c>
      <c r="H8282" s="24">
        <f t="shared" si="258"/>
        <v>180.23400000000001</v>
      </c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63" t="str">
        <f>IF(AND(DmartSalesData[[#This Row],[sales]]&gt;3000,DmartSalesData[[#This Row],[profit]]&gt;500),"Good","Not Good")</f>
        <v>Not Good</v>
      </c>
      <c r="R8282" s="73">
        <f>YEAR(DmartSalesData[[#This Row],[order_date]])</f>
        <v>2023</v>
      </c>
      <c r="S8282" s="73"/>
    </row>
    <row r="8283" spans="1:19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 t="str">
        <f>IF(DmartSalesData[[#This Row],[sales]]&gt;4000,"High Category",IF(DmartSalesData[[#This Row],[sales]]&gt;2000,"Medium Category","Low Category"))</f>
        <v>Low Category</v>
      </c>
      <c r="G8283" s="2">
        <v>0.33</v>
      </c>
      <c r="H8283" s="24">
        <f t="shared" si="258"/>
        <v>40.0092</v>
      </c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63" t="str">
        <f>IF(AND(DmartSalesData[[#This Row],[sales]]&gt;3000,DmartSalesData[[#This Row],[profit]]&gt;500),"Good","Not Good")</f>
        <v>Not Good</v>
      </c>
      <c r="R8283" s="73">
        <f>YEAR(DmartSalesData[[#This Row],[order_date]])</f>
        <v>2023</v>
      </c>
      <c r="S8283" s="73"/>
    </row>
    <row r="8284" spans="1:19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 t="str">
        <f>IF(DmartSalesData[[#This Row],[sales]]&gt;4000,"High Category",IF(DmartSalesData[[#This Row],[sales]]&gt;2000,"Medium Category","Low Category"))</f>
        <v>Medium Category</v>
      </c>
      <c r="G8284" s="2">
        <v>0.04</v>
      </c>
      <c r="H8284" s="24">
        <f t="shared" si="258"/>
        <v>135.89520000000002</v>
      </c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63" t="str">
        <f>IF(AND(DmartSalesData[[#This Row],[sales]]&gt;3000,DmartSalesData[[#This Row],[profit]]&gt;500),"Good","Not Good")</f>
        <v>Good</v>
      </c>
      <c r="R8284" s="73">
        <f>YEAR(DmartSalesData[[#This Row],[order_date]])</f>
        <v>2023</v>
      </c>
      <c r="S8284" s="73"/>
    </row>
    <row r="8285" spans="1:19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 t="str">
        <f>IF(DmartSalesData[[#This Row],[sales]]&gt;4000,"High Category",IF(DmartSalesData[[#This Row],[sales]]&gt;2000,"Medium Category","Low Category"))</f>
        <v>Medium Category</v>
      </c>
      <c r="G8285" s="2">
        <v>0.39</v>
      </c>
      <c r="H8285" s="24">
        <f t="shared" si="258"/>
        <v>1213.2588000000001</v>
      </c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63" t="str">
        <f>IF(AND(DmartSalesData[[#This Row],[sales]]&gt;3000,DmartSalesData[[#This Row],[profit]]&gt;500),"Good","Not Good")</f>
        <v>Good</v>
      </c>
      <c r="R8285" s="73">
        <f>YEAR(DmartSalesData[[#This Row],[order_date]])</f>
        <v>2023</v>
      </c>
      <c r="S8285" s="73"/>
    </row>
    <row r="8286" spans="1:19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 t="str">
        <f>IF(DmartSalesData[[#This Row],[sales]]&gt;4000,"High Category",IF(DmartSalesData[[#This Row],[sales]]&gt;2000,"Medium Category","Low Category"))</f>
        <v>Medium Category</v>
      </c>
      <c r="G8286" s="2">
        <v>0.41</v>
      </c>
      <c r="H8286" s="24">
        <f t="shared" si="258"/>
        <v>1522.8670999999999</v>
      </c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63" t="str">
        <f>IF(AND(DmartSalesData[[#This Row],[sales]]&gt;3000,DmartSalesData[[#This Row],[profit]]&gt;500),"Good","Not Good")</f>
        <v>Good</v>
      </c>
      <c r="R8286" s="73">
        <f>YEAR(DmartSalesData[[#This Row],[order_date]])</f>
        <v>2024</v>
      </c>
      <c r="S8286" s="73"/>
    </row>
    <row r="8287" spans="1:19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 t="str">
        <f>IF(DmartSalesData[[#This Row],[sales]]&gt;4000,"High Category",IF(DmartSalesData[[#This Row],[sales]]&gt;2000,"Medium Category","Low Category"))</f>
        <v>Medium Category</v>
      </c>
      <c r="G8287" s="2">
        <v>0.15</v>
      </c>
      <c r="H8287" s="24">
        <f t="shared" si="258"/>
        <v>552.75149999999996</v>
      </c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63" t="str">
        <f>IF(AND(DmartSalesData[[#This Row],[sales]]&gt;3000,DmartSalesData[[#This Row],[profit]]&gt;500),"Good","Not Good")</f>
        <v>Good</v>
      </c>
      <c r="R8287" s="73">
        <f>YEAR(DmartSalesData[[#This Row],[order_date]])</f>
        <v>2024</v>
      </c>
      <c r="S8287" s="73"/>
    </row>
    <row r="8288" spans="1:19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 t="str">
        <f>IF(DmartSalesData[[#This Row],[sales]]&gt;4000,"High Category",IF(DmartSalesData[[#This Row],[sales]]&gt;2000,"Medium Category","Low Category"))</f>
        <v>High Category</v>
      </c>
      <c r="G8288" s="2">
        <v>0.08</v>
      </c>
      <c r="H8288" s="24">
        <f t="shared" si="258"/>
        <v>346.39760000000001</v>
      </c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63" t="str">
        <f>IF(AND(DmartSalesData[[#This Row],[sales]]&gt;3000,DmartSalesData[[#This Row],[profit]]&gt;500),"Good","Not Good")</f>
        <v>Good</v>
      </c>
      <c r="R8288" s="73">
        <f>YEAR(DmartSalesData[[#This Row],[order_date]])</f>
        <v>2024</v>
      </c>
      <c r="S8288" s="73"/>
    </row>
    <row r="8289" spans="1:19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 t="str">
        <f>IF(DmartSalesData[[#This Row],[sales]]&gt;4000,"High Category",IF(DmartSalesData[[#This Row],[sales]]&gt;2000,"Medium Category","Low Category"))</f>
        <v>High Category</v>
      </c>
      <c r="G8289" s="2">
        <v>0.34</v>
      </c>
      <c r="H8289" s="24">
        <f t="shared" si="258"/>
        <v>1570.2322000000001</v>
      </c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63" t="str">
        <f>IF(AND(DmartSalesData[[#This Row],[sales]]&gt;3000,DmartSalesData[[#This Row],[profit]]&gt;500),"Good","Not Good")</f>
        <v>Good</v>
      </c>
      <c r="R8289" s="73">
        <f>YEAR(DmartSalesData[[#This Row],[order_date]])</f>
        <v>2024</v>
      </c>
      <c r="S8289" s="73"/>
    </row>
    <row r="8290" spans="1:19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 t="str">
        <f>IF(DmartSalesData[[#This Row],[sales]]&gt;4000,"High Category",IF(DmartSalesData[[#This Row],[sales]]&gt;2000,"Medium Category","Low Category"))</f>
        <v>Medium Category</v>
      </c>
      <c r="G8290" s="2">
        <v>0.06</v>
      </c>
      <c r="H8290" s="24">
        <f t="shared" si="258"/>
        <v>233.85719999999998</v>
      </c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63" t="str">
        <f>IF(AND(DmartSalesData[[#This Row],[sales]]&gt;3000,DmartSalesData[[#This Row],[profit]]&gt;500),"Good","Not Good")</f>
        <v>Good</v>
      </c>
      <c r="R8290" s="73">
        <f>YEAR(DmartSalesData[[#This Row],[order_date]])</f>
        <v>2023</v>
      </c>
      <c r="S8290" s="73"/>
    </row>
    <row r="8291" spans="1:19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 t="str">
        <f>IF(DmartSalesData[[#This Row],[sales]]&gt;4000,"High Category",IF(DmartSalesData[[#This Row],[sales]]&gt;2000,"Medium Category","Low Category"))</f>
        <v>Low Category</v>
      </c>
      <c r="G8291" s="2">
        <v>0.43</v>
      </c>
      <c r="H8291" s="24">
        <f t="shared" si="258"/>
        <v>532.43889999999999</v>
      </c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63" t="str">
        <f>IF(AND(DmartSalesData[[#This Row],[sales]]&gt;3000,DmartSalesData[[#This Row],[profit]]&gt;500),"Good","Not Good")</f>
        <v>Not Good</v>
      </c>
      <c r="R8291" s="73">
        <f>YEAR(DmartSalesData[[#This Row],[order_date]])</f>
        <v>2023</v>
      </c>
      <c r="S8291" s="73"/>
    </row>
    <row r="8292" spans="1:19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 t="str">
        <f>IF(DmartSalesData[[#This Row],[sales]]&gt;4000,"High Category",IF(DmartSalesData[[#This Row],[sales]]&gt;2000,"Medium Category","Low Category"))</f>
        <v>Medium Category</v>
      </c>
      <c r="G8292" s="2">
        <v>0.24</v>
      </c>
      <c r="H8292" s="24">
        <f t="shared" si="258"/>
        <v>569.07119999999998</v>
      </c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63" t="str">
        <f>IF(AND(DmartSalesData[[#This Row],[sales]]&gt;3000,DmartSalesData[[#This Row],[profit]]&gt;500),"Good","Not Good")</f>
        <v>Not Good</v>
      </c>
      <c r="R8292" s="73">
        <f>YEAR(DmartSalesData[[#This Row],[order_date]])</f>
        <v>2023</v>
      </c>
      <c r="S8292" s="73"/>
    </row>
    <row r="8293" spans="1:19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 t="str">
        <f>IF(DmartSalesData[[#This Row],[sales]]&gt;4000,"High Category",IF(DmartSalesData[[#This Row],[sales]]&gt;2000,"Medium Category","Low Category"))</f>
        <v>Medium Category</v>
      </c>
      <c r="G8293" s="2">
        <v>0.45</v>
      </c>
      <c r="H8293" s="24">
        <f t="shared" si="258"/>
        <v>1459.98</v>
      </c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63" t="str">
        <f>IF(AND(DmartSalesData[[#This Row],[sales]]&gt;3000,DmartSalesData[[#This Row],[profit]]&gt;500),"Good","Not Good")</f>
        <v>Good</v>
      </c>
      <c r="R8293" s="73">
        <f>YEAR(DmartSalesData[[#This Row],[order_date]])</f>
        <v>2024</v>
      </c>
      <c r="S8293" s="73"/>
    </row>
    <row r="8294" spans="1:19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 t="str">
        <f>IF(DmartSalesData[[#This Row],[sales]]&gt;4000,"High Category",IF(DmartSalesData[[#This Row],[sales]]&gt;2000,"Medium Category","Low Category"))</f>
        <v>Medium Category</v>
      </c>
      <c r="G8294" s="2">
        <v>0.32</v>
      </c>
      <c r="H8294" s="24">
        <f t="shared" si="258"/>
        <v>877.72479999999996</v>
      </c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63" t="str">
        <f>IF(AND(DmartSalesData[[#This Row],[sales]]&gt;3000,DmartSalesData[[#This Row],[profit]]&gt;500),"Good","Not Good")</f>
        <v>Not Good</v>
      </c>
      <c r="R8294" s="73">
        <f>YEAR(DmartSalesData[[#This Row],[order_date]])</f>
        <v>2024</v>
      </c>
      <c r="S8294" s="73"/>
    </row>
    <row r="8295" spans="1:19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 t="str">
        <f>IF(DmartSalesData[[#This Row],[sales]]&gt;4000,"High Category",IF(DmartSalesData[[#This Row],[sales]]&gt;2000,"Medium Category","Low Category"))</f>
        <v>Low Category</v>
      </c>
      <c r="G8295" s="2">
        <v>0.14000000000000001</v>
      </c>
      <c r="H8295" s="24">
        <f t="shared" si="258"/>
        <v>123.00400000000002</v>
      </c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63" t="str">
        <f>IF(AND(DmartSalesData[[#This Row],[sales]]&gt;3000,DmartSalesData[[#This Row],[profit]]&gt;500),"Good","Not Good")</f>
        <v>Not Good</v>
      </c>
      <c r="R8295" s="73">
        <f>YEAR(DmartSalesData[[#This Row],[order_date]])</f>
        <v>2024</v>
      </c>
      <c r="S8295" s="73"/>
    </row>
    <row r="8296" spans="1:19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 t="str">
        <f>IF(DmartSalesData[[#This Row],[sales]]&gt;4000,"High Category",IF(DmartSalesData[[#This Row],[sales]]&gt;2000,"Medium Category","Low Category"))</f>
        <v>Medium Category</v>
      </c>
      <c r="G8296" s="2">
        <v>0.23</v>
      </c>
      <c r="H8296" s="24">
        <f t="shared" si="258"/>
        <v>687.11120000000005</v>
      </c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63" t="str">
        <f>IF(AND(DmartSalesData[[#This Row],[sales]]&gt;3000,DmartSalesData[[#This Row],[profit]]&gt;500),"Good","Not Good")</f>
        <v>Not Good</v>
      </c>
      <c r="R8296" s="73">
        <f>YEAR(DmartSalesData[[#This Row],[order_date]])</f>
        <v>2023</v>
      </c>
      <c r="S8296" s="73"/>
    </row>
    <row r="8297" spans="1:19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 t="str">
        <f>IF(DmartSalesData[[#This Row],[sales]]&gt;4000,"High Category",IF(DmartSalesData[[#This Row],[sales]]&gt;2000,"Medium Category","Low Category"))</f>
        <v>High Category</v>
      </c>
      <c r="G8297" s="2">
        <v>0.26</v>
      </c>
      <c r="H8297" s="24">
        <f t="shared" si="258"/>
        <v>1155.4374</v>
      </c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63" t="str">
        <f>IF(AND(DmartSalesData[[#This Row],[sales]]&gt;3000,DmartSalesData[[#This Row],[profit]]&gt;500),"Good","Not Good")</f>
        <v>Good</v>
      </c>
      <c r="R8297" s="73">
        <f>YEAR(DmartSalesData[[#This Row],[order_date]])</f>
        <v>2023</v>
      </c>
      <c r="S8297" s="73"/>
    </row>
    <row r="8298" spans="1:19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 t="str">
        <f>IF(DmartSalesData[[#This Row],[sales]]&gt;4000,"High Category",IF(DmartSalesData[[#This Row],[sales]]&gt;2000,"Medium Category","Low Category"))</f>
        <v>Medium Category</v>
      </c>
      <c r="G8298" s="2">
        <v>0.41</v>
      </c>
      <c r="H8298" s="24">
        <f t="shared" si="258"/>
        <v>881.7992999999999</v>
      </c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63" t="str">
        <f>IF(AND(DmartSalesData[[#This Row],[sales]]&gt;3000,DmartSalesData[[#This Row],[profit]]&gt;500),"Good","Not Good")</f>
        <v>Not Good</v>
      </c>
      <c r="R8298" s="73">
        <f>YEAR(DmartSalesData[[#This Row],[order_date]])</f>
        <v>2024</v>
      </c>
      <c r="S8298" s="73"/>
    </row>
    <row r="8299" spans="1:19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 t="str">
        <f>IF(DmartSalesData[[#This Row],[sales]]&gt;4000,"High Category",IF(DmartSalesData[[#This Row],[sales]]&gt;2000,"Medium Category","Low Category"))</f>
        <v>Medium Category</v>
      </c>
      <c r="G8299" s="2">
        <v>0.43</v>
      </c>
      <c r="H8299" s="24">
        <f t="shared" si="258"/>
        <v>1452.4411</v>
      </c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63" t="str">
        <f>IF(AND(DmartSalesData[[#This Row],[sales]]&gt;3000,DmartSalesData[[#This Row],[profit]]&gt;500),"Good","Not Good")</f>
        <v>Good</v>
      </c>
      <c r="R8299" s="73">
        <f>YEAR(DmartSalesData[[#This Row],[order_date]])</f>
        <v>2023</v>
      </c>
      <c r="S8299" s="73"/>
    </row>
    <row r="8300" spans="1:19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 t="str">
        <f>IF(DmartSalesData[[#This Row],[sales]]&gt;4000,"High Category",IF(DmartSalesData[[#This Row],[sales]]&gt;2000,"Medium Category","Low Category"))</f>
        <v>Medium Category</v>
      </c>
      <c r="G8300" s="2">
        <v>0.34</v>
      </c>
      <c r="H8300" s="24">
        <f t="shared" si="258"/>
        <v>1060.1472000000001</v>
      </c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63" t="str">
        <f>IF(AND(DmartSalesData[[#This Row],[sales]]&gt;3000,DmartSalesData[[#This Row],[profit]]&gt;500),"Good","Not Good")</f>
        <v>Good</v>
      </c>
      <c r="R8300" s="73">
        <f>YEAR(DmartSalesData[[#This Row],[order_date]])</f>
        <v>2023</v>
      </c>
      <c r="S8300" s="73"/>
    </row>
    <row r="8301" spans="1:19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 t="str">
        <f>IF(DmartSalesData[[#This Row],[sales]]&gt;4000,"High Category",IF(DmartSalesData[[#This Row],[sales]]&gt;2000,"Medium Category","Low Category"))</f>
        <v>Low Category</v>
      </c>
      <c r="G8301" s="2">
        <v>0.15</v>
      </c>
      <c r="H8301" s="24">
        <f t="shared" si="258"/>
        <v>292.12649999999996</v>
      </c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63" t="str">
        <f>IF(AND(DmartSalesData[[#This Row],[sales]]&gt;3000,DmartSalesData[[#This Row],[profit]]&gt;500),"Good","Not Good")</f>
        <v>Not Good</v>
      </c>
      <c r="R8301" s="73">
        <f>YEAR(DmartSalesData[[#This Row],[order_date]])</f>
        <v>2023</v>
      </c>
      <c r="S8301" s="73"/>
    </row>
    <row r="8302" spans="1:19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 t="str">
        <f>IF(DmartSalesData[[#This Row],[sales]]&gt;4000,"High Category",IF(DmartSalesData[[#This Row],[sales]]&gt;2000,"Medium Category","Low Category"))</f>
        <v>Medium Category</v>
      </c>
      <c r="G8302" s="2">
        <v>0.26</v>
      </c>
      <c r="H8302" s="24">
        <f t="shared" si="258"/>
        <v>746.1558</v>
      </c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63" t="str">
        <f>IF(AND(DmartSalesData[[#This Row],[sales]]&gt;3000,DmartSalesData[[#This Row],[profit]]&gt;500),"Good","Not Good")</f>
        <v>Not Good</v>
      </c>
      <c r="R8302" s="73">
        <f>YEAR(DmartSalesData[[#This Row],[order_date]])</f>
        <v>2023</v>
      </c>
      <c r="S8302" s="73"/>
    </row>
    <row r="8303" spans="1:19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 t="str">
        <f>IF(DmartSalesData[[#This Row],[sales]]&gt;4000,"High Category",IF(DmartSalesData[[#This Row],[sales]]&gt;2000,"Medium Category","Low Category"))</f>
        <v>Low Category</v>
      </c>
      <c r="G8303" s="2">
        <v>7.0000000000000007E-2</v>
      </c>
      <c r="H8303" s="24">
        <f t="shared" si="258"/>
        <v>79.102800000000002</v>
      </c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63" t="str">
        <f>IF(AND(DmartSalesData[[#This Row],[sales]]&gt;3000,DmartSalesData[[#This Row],[profit]]&gt;500),"Good","Not Good")</f>
        <v>Not Good</v>
      </c>
      <c r="R8303" s="73">
        <f>YEAR(DmartSalesData[[#This Row],[order_date]])</f>
        <v>2024</v>
      </c>
      <c r="S8303" s="73"/>
    </row>
    <row r="8304" spans="1:19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 t="str">
        <f>IF(DmartSalesData[[#This Row],[sales]]&gt;4000,"High Category",IF(DmartSalesData[[#This Row],[sales]]&gt;2000,"Medium Category","Low Category"))</f>
        <v>Medium Category</v>
      </c>
      <c r="G8304" s="2">
        <v>0.12</v>
      </c>
      <c r="H8304" s="24">
        <f t="shared" si="258"/>
        <v>333.11159999999995</v>
      </c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63" t="str">
        <f>IF(AND(DmartSalesData[[#This Row],[sales]]&gt;3000,DmartSalesData[[#This Row],[profit]]&gt;500),"Good","Not Good")</f>
        <v>Not Good</v>
      </c>
      <c r="R8304" s="73">
        <f>YEAR(DmartSalesData[[#This Row],[order_date]])</f>
        <v>2023</v>
      </c>
      <c r="S8304" s="73"/>
    </row>
    <row r="8305" spans="1:19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 t="str">
        <f>IF(DmartSalesData[[#This Row],[sales]]&gt;4000,"High Category",IF(DmartSalesData[[#This Row],[sales]]&gt;2000,"Medium Category","Low Category"))</f>
        <v>High Category</v>
      </c>
      <c r="G8305" s="2">
        <v>0.15</v>
      </c>
      <c r="H8305" s="24">
        <f t="shared" si="258"/>
        <v>602.13900000000001</v>
      </c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63" t="str">
        <f>IF(AND(DmartSalesData[[#This Row],[sales]]&gt;3000,DmartSalesData[[#This Row],[profit]]&gt;500),"Good","Not Good")</f>
        <v>Good</v>
      </c>
      <c r="R8305" s="73">
        <f>YEAR(DmartSalesData[[#This Row],[order_date]])</f>
        <v>2023</v>
      </c>
      <c r="S8305" s="73"/>
    </row>
    <row r="8306" spans="1:19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 t="str">
        <f>IF(DmartSalesData[[#This Row],[sales]]&gt;4000,"High Category",IF(DmartSalesData[[#This Row],[sales]]&gt;2000,"Medium Category","Low Category"))</f>
        <v>Medium Category</v>
      </c>
      <c r="G8306" s="2">
        <v>0.04</v>
      </c>
      <c r="H8306" s="24">
        <f t="shared" si="258"/>
        <v>152.75360000000001</v>
      </c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63" t="str">
        <f>IF(AND(DmartSalesData[[#This Row],[sales]]&gt;3000,DmartSalesData[[#This Row],[profit]]&gt;500),"Good","Not Good")</f>
        <v>Good</v>
      </c>
      <c r="R8306" s="73">
        <f>YEAR(DmartSalesData[[#This Row],[order_date]])</f>
        <v>2024</v>
      </c>
      <c r="S8306" s="73"/>
    </row>
    <row r="8307" spans="1:19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 t="str">
        <f>IF(DmartSalesData[[#This Row],[sales]]&gt;4000,"High Category",IF(DmartSalesData[[#This Row],[sales]]&gt;2000,"Medium Category","Low Category"))</f>
        <v>Low Category</v>
      </c>
      <c r="G8307" s="2">
        <v>0.44</v>
      </c>
      <c r="H8307" s="24">
        <f t="shared" si="258"/>
        <v>815.75120000000004</v>
      </c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63" t="str">
        <f>IF(AND(DmartSalesData[[#This Row],[sales]]&gt;3000,DmartSalesData[[#This Row],[profit]]&gt;500),"Good","Not Good")</f>
        <v>Not Good</v>
      </c>
      <c r="R8307" s="73">
        <f>YEAR(DmartSalesData[[#This Row],[order_date]])</f>
        <v>2024</v>
      </c>
      <c r="S8307" s="73"/>
    </row>
    <row r="8308" spans="1:19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 t="str">
        <f>IF(DmartSalesData[[#This Row],[sales]]&gt;4000,"High Category",IF(DmartSalesData[[#This Row],[sales]]&gt;2000,"Medium Category","Low Category"))</f>
        <v>Low Category</v>
      </c>
      <c r="G8308" s="2">
        <v>0.06</v>
      </c>
      <c r="H8308" s="24">
        <f t="shared" si="258"/>
        <v>38.953200000000002</v>
      </c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63" t="str">
        <f>IF(AND(DmartSalesData[[#This Row],[sales]]&gt;3000,DmartSalesData[[#This Row],[profit]]&gt;500),"Good","Not Good")</f>
        <v>Not Good</v>
      </c>
      <c r="R8308" s="73">
        <f>YEAR(DmartSalesData[[#This Row],[order_date]])</f>
        <v>2023</v>
      </c>
      <c r="S8308" s="73"/>
    </row>
    <row r="8309" spans="1:19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 t="str">
        <f>IF(DmartSalesData[[#This Row],[sales]]&gt;4000,"High Category",IF(DmartSalesData[[#This Row],[sales]]&gt;2000,"Medium Category","Low Category"))</f>
        <v>High Category</v>
      </c>
      <c r="G8309" s="2">
        <v>0.35</v>
      </c>
      <c r="H8309" s="24">
        <f t="shared" si="258"/>
        <v>1406.9019999999998</v>
      </c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63" t="str">
        <f>IF(AND(DmartSalesData[[#This Row],[sales]]&gt;3000,DmartSalesData[[#This Row],[profit]]&gt;500),"Good","Not Good")</f>
        <v>Good</v>
      </c>
      <c r="R8309" s="73">
        <f>YEAR(DmartSalesData[[#This Row],[order_date]])</f>
        <v>2023</v>
      </c>
      <c r="S8309" s="73"/>
    </row>
    <row r="8310" spans="1:19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 t="str">
        <f>IF(DmartSalesData[[#This Row],[sales]]&gt;4000,"High Category",IF(DmartSalesData[[#This Row],[sales]]&gt;2000,"Medium Category","Low Category"))</f>
        <v>Low Category</v>
      </c>
      <c r="G8310" s="2">
        <v>0.25</v>
      </c>
      <c r="H8310" s="24">
        <f t="shared" si="258"/>
        <v>349.67250000000001</v>
      </c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63" t="str">
        <f>IF(AND(DmartSalesData[[#This Row],[sales]]&gt;3000,DmartSalesData[[#This Row],[profit]]&gt;500),"Good","Not Good")</f>
        <v>Not Good</v>
      </c>
      <c r="R8310" s="73">
        <f>YEAR(DmartSalesData[[#This Row],[order_date]])</f>
        <v>2023</v>
      </c>
      <c r="S8310" s="73"/>
    </row>
    <row r="8311" spans="1:19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 t="str">
        <f>IF(DmartSalesData[[#This Row],[sales]]&gt;4000,"High Category",IF(DmartSalesData[[#This Row],[sales]]&gt;2000,"Medium Category","Low Category"))</f>
        <v>Low Category</v>
      </c>
      <c r="G8311" s="2">
        <v>0.42</v>
      </c>
      <c r="H8311" s="24">
        <f t="shared" si="258"/>
        <v>151.16220000000001</v>
      </c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63" t="str">
        <f>IF(AND(DmartSalesData[[#This Row],[sales]]&gt;3000,DmartSalesData[[#This Row],[profit]]&gt;500),"Good","Not Good")</f>
        <v>Not Good</v>
      </c>
      <c r="R8311" s="73">
        <f>YEAR(DmartSalesData[[#This Row],[order_date]])</f>
        <v>2024</v>
      </c>
      <c r="S8311" s="73"/>
    </row>
    <row r="8312" spans="1:19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 t="str">
        <f>IF(DmartSalesData[[#This Row],[sales]]&gt;4000,"High Category",IF(DmartSalesData[[#This Row],[sales]]&gt;2000,"Medium Category","Low Category"))</f>
        <v>Medium Category</v>
      </c>
      <c r="G8312" s="2">
        <v>0.37</v>
      </c>
      <c r="H8312" s="24">
        <f t="shared" si="258"/>
        <v>844.13649999999996</v>
      </c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63" t="str">
        <f>IF(AND(DmartSalesData[[#This Row],[sales]]&gt;3000,DmartSalesData[[#This Row],[profit]]&gt;500),"Good","Not Good")</f>
        <v>Not Good</v>
      </c>
      <c r="R8312" s="73">
        <f>YEAR(DmartSalesData[[#This Row],[order_date]])</f>
        <v>2023</v>
      </c>
      <c r="S8312" s="73"/>
    </row>
    <row r="8313" spans="1:19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 t="str">
        <f>IF(DmartSalesData[[#This Row],[sales]]&gt;4000,"High Category",IF(DmartSalesData[[#This Row],[sales]]&gt;2000,"Medium Category","Low Category"))</f>
        <v>Medium Category</v>
      </c>
      <c r="G8313" s="2">
        <v>0.38</v>
      </c>
      <c r="H8313" s="24">
        <f t="shared" si="258"/>
        <v>1414.8958</v>
      </c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63" t="str">
        <f>IF(AND(DmartSalesData[[#This Row],[sales]]&gt;3000,DmartSalesData[[#This Row],[profit]]&gt;500),"Good","Not Good")</f>
        <v>Not Good</v>
      </c>
      <c r="R8313" s="73">
        <f>YEAR(DmartSalesData[[#This Row],[order_date]])</f>
        <v>2023</v>
      </c>
      <c r="S8313" s="73"/>
    </row>
    <row r="8314" spans="1:19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 t="str">
        <f>IF(DmartSalesData[[#This Row],[sales]]&gt;4000,"High Category",IF(DmartSalesData[[#This Row],[sales]]&gt;2000,"Medium Category","Low Category"))</f>
        <v>High Category</v>
      </c>
      <c r="G8314" s="2">
        <v>0.21</v>
      </c>
      <c r="H8314" s="24">
        <f t="shared" si="258"/>
        <v>852.94019999999989</v>
      </c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63" t="str">
        <f>IF(AND(DmartSalesData[[#This Row],[sales]]&gt;3000,DmartSalesData[[#This Row],[profit]]&gt;500),"Good","Not Good")</f>
        <v>Good</v>
      </c>
      <c r="R8314" s="73">
        <f>YEAR(DmartSalesData[[#This Row],[order_date]])</f>
        <v>2023</v>
      </c>
      <c r="S8314" s="73"/>
    </row>
    <row r="8315" spans="1:19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 t="str">
        <f>IF(DmartSalesData[[#This Row],[sales]]&gt;4000,"High Category",IF(DmartSalesData[[#This Row],[sales]]&gt;2000,"Medium Category","Low Category"))</f>
        <v>High Category</v>
      </c>
      <c r="G8315" s="2">
        <v>0.42</v>
      </c>
      <c r="H8315" s="24">
        <f t="shared" si="258"/>
        <v>2063.3717999999999</v>
      </c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63" t="str">
        <f>IF(AND(DmartSalesData[[#This Row],[sales]]&gt;3000,DmartSalesData[[#This Row],[profit]]&gt;500),"Good","Not Good")</f>
        <v>Good</v>
      </c>
      <c r="R8315" s="73">
        <f>YEAR(DmartSalesData[[#This Row],[order_date]])</f>
        <v>2024</v>
      </c>
      <c r="S8315" s="73"/>
    </row>
    <row r="8316" spans="1:19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 t="str">
        <f>IF(DmartSalesData[[#This Row],[sales]]&gt;4000,"High Category",IF(DmartSalesData[[#This Row],[sales]]&gt;2000,"Medium Category","Low Category"))</f>
        <v>Low Category</v>
      </c>
      <c r="G8316" s="2">
        <v>0.05</v>
      </c>
      <c r="H8316" s="24">
        <f t="shared" si="258"/>
        <v>51.405000000000001</v>
      </c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63" t="str">
        <f>IF(AND(DmartSalesData[[#This Row],[sales]]&gt;3000,DmartSalesData[[#This Row],[profit]]&gt;500),"Good","Not Good")</f>
        <v>Not Good</v>
      </c>
      <c r="R8316" s="73">
        <f>YEAR(DmartSalesData[[#This Row],[order_date]])</f>
        <v>2023</v>
      </c>
      <c r="S8316" s="73"/>
    </row>
    <row r="8317" spans="1:19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 t="str">
        <f>IF(DmartSalesData[[#This Row],[sales]]&gt;4000,"High Category",IF(DmartSalesData[[#This Row],[sales]]&gt;2000,"Medium Category","Low Category"))</f>
        <v>Low Category</v>
      </c>
      <c r="G8317" s="2">
        <v>0.22</v>
      </c>
      <c r="H8317" s="24">
        <f t="shared" si="258"/>
        <v>338.70979999999997</v>
      </c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63" t="str">
        <f>IF(AND(DmartSalesData[[#This Row],[sales]]&gt;3000,DmartSalesData[[#This Row],[profit]]&gt;500),"Good","Not Good")</f>
        <v>Not Good</v>
      </c>
      <c r="R8317" s="73">
        <f>YEAR(DmartSalesData[[#This Row],[order_date]])</f>
        <v>2023</v>
      </c>
      <c r="S8317" s="73"/>
    </row>
    <row r="8318" spans="1:19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 t="str">
        <f>IF(DmartSalesData[[#This Row],[sales]]&gt;4000,"High Category",IF(DmartSalesData[[#This Row],[sales]]&gt;2000,"Medium Category","Low Category"))</f>
        <v>Medium Category</v>
      </c>
      <c r="G8318" s="2">
        <v>0.5</v>
      </c>
      <c r="H8318" s="24">
        <f t="shared" si="258"/>
        <v>1543.25</v>
      </c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63" t="str">
        <f>IF(AND(DmartSalesData[[#This Row],[sales]]&gt;3000,DmartSalesData[[#This Row],[profit]]&gt;500),"Good","Not Good")</f>
        <v>Good</v>
      </c>
      <c r="R8318" s="73">
        <f>YEAR(DmartSalesData[[#This Row],[order_date]])</f>
        <v>2024</v>
      </c>
      <c r="S8318" s="73"/>
    </row>
    <row r="8319" spans="1:19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 t="str">
        <f>IF(DmartSalesData[[#This Row],[sales]]&gt;4000,"High Category",IF(DmartSalesData[[#This Row],[sales]]&gt;2000,"Medium Category","Low Category"))</f>
        <v>High Category</v>
      </c>
      <c r="G8319" s="2">
        <v>0.47</v>
      </c>
      <c r="H8319" s="24">
        <f t="shared" si="258"/>
        <v>1915.5225999999998</v>
      </c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63" t="str">
        <f>IF(AND(DmartSalesData[[#This Row],[sales]]&gt;3000,DmartSalesData[[#This Row],[profit]]&gt;500),"Good","Not Good")</f>
        <v>Not Good</v>
      </c>
      <c r="R8319" s="73">
        <f>YEAR(DmartSalesData[[#This Row],[order_date]])</f>
        <v>2023</v>
      </c>
      <c r="S8319" s="73"/>
    </row>
    <row r="8320" spans="1:19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 t="str">
        <f>IF(DmartSalesData[[#This Row],[sales]]&gt;4000,"High Category",IF(DmartSalesData[[#This Row],[sales]]&gt;2000,"Medium Category","Low Category"))</f>
        <v>Low Category</v>
      </c>
      <c r="G8320" s="2">
        <v>0.04</v>
      </c>
      <c r="H8320" s="24">
        <f t="shared" si="258"/>
        <v>49.878800000000005</v>
      </c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63" t="str">
        <f>IF(AND(DmartSalesData[[#This Row],[sales]]&gt;3000,DmartSalesData[[#This Row],[profit]]&gt;500),"Good","Not Good")</f>
        <v>Not Good</v>
      </c>
      <c r="R8320" s="73">
        <f>YEAR(DmartSalesData[[#This Row],[order_date]])</f>
        <v>2024</v>
      </c>
      <c r="S8320" s="73"/>
    </row>
    <row r="8321" spans="1:19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 t="str">
        <f>IF(DmartSalesData[[#This Row],[sales]]&gt;4000,"High Category",IF(DmartSalesData[[#This Row],[sales]]&gt;2000,"Medium Category","Low Category"))</f>
        <v>Medium Category</v>
      </c>
      <c r="G8321" s="2">
        <v>0.28999999999999998</v>
      </c>
      <c r="H8321" s="24">
        <f t="shared" si="258"/>
        <v>611.48819999999989</v>
      </c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63" t="str">
        <f>IF(AND(DmartSalesData[[#This Row],[sales]]&gt;3000,DmartSalesData[[#This Row],[profit]]&gt;500),"Good","Not Good")</f>
        <v>Not Good</v>
      </c>
      <c r="R8321" s="73">
        <f>YEAR(DmartSalesData[[#This Row],[order_date]])</f>
        <v>2024</v>
      </c>
      <c r="S8321" s="73"/>
    </row>
    <row r="8322" spans="1:19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 t="str">
        <f>IF(DmartSalesData[[#This Row],[sales]]&gt;4000,"High Category",IF(DmartSalesData[[#This Row],[sales]]&gt;2000,"Medium Category","Low Category"))</f>
        <v>Medium Category</v>
      </c>
      <c r="G8322" s="2">
        <v>0.16</v>
      </c>
      <c r="H8322" s="24">
        <f t="shared" ref="H8322:H8385" si="260">E8322*G8322</f>
        <v>336.18559999999997</v>
      </c>
      <c r="I8322" s="2">
        <f t="shared" ref="I8322:I8385" si="261">E8322-H8322</f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63" t="str">
        <f>IF(AND(DmartSalesData[[#This Row],[sales]]&gt;3000,DmartSalesData[[#This Row],[profit]]&gt;500),"Good","Not Good")</f>
        <v>Not Good</v>
      </c>
      <c r="R8322" s="73">
        <f>YEAR(DmartSalesData[[#This Row],[order_date]])</f>
        <v>2024</v>
      </c>
      <c r="S8322" s="73"/>
    </row>
    <row r="8323" spans="1:19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 t="str">
        <f>IF(DmartSalesData[[#This Row],[sales]]&gt;4000,"High Category",IF(DmartSalesData[[#This Row],[sales]]&gt;2000,"Medium Category","Low Category"))</f>
        <v>Medium Category</v>
      </c>
      <c r="G8323" s="2">
        <v>0.36</v>
      </c>
      <c r="H8323" s="24">
        <f t="shared" si="260"/>
        <v>1399.4603999999999</v>
      </c>
      <c r="I8323" s="2">
        <f t="shared" si="261"/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63" t="str">
        <f>IF(AND(DmartSalesData[[#This Row],[sales]]&gt;3000,DmartSalesData[[#This Row],[profit]]&gt;500),"Good","Not Good")</f>
        <v>Not Good</v>
      </c>
      <c r="R8323" s="73">
        <f>YEAR(DmartSalesData[[#This Row],[order_date]])</f>
        <v>2023</v>
      </c>
      <c r="S8323" s="73"/>
    </row>
    <row r="8324" spans="1:19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 t="str">
        <f>IF(DmartSalesData[[#This Row],[sales]]&gt;4000,"High Category",IF(DmartSalesData[[#This Row],[sales]]&gt;2000,"Medium Category","Low Category"))</f>
        <v>Low Category</v>
      </c>
      <c r="G8324" s="2">
        <v>0.37</v>
      </c>
      <c r="H8324" s="24">
        <f t="shared" si="260"/>
        <v>473.81089999999995</v>
      </c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63" t="str">
        <f>IF(AND(DmartSalesData[[#This Row],[sales]]&gt;3000,DmartSalesData[[#This Row],[profit]]&gt;500),"Good","Not Good")</f>
        <v>Not Good</v>
      </c>
      <c r="R8324" s="73">
        <f>YEAR(DmartSalesData[[#This Row],[order_date]])</f>
        <v>2024</v>
      </c>
      <c r="S8324" s="73"/>
    </row>
    <row r="8325" spans="1:19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 t="str">
        <f>IF(DmartSalesData[[#This Row],[sales]]&gt;4000,"High Category",IF(DmartSalesData[[#This Row],[sales]]&gt;2000,"Medium Category","Low Category"))</f>
        <v>High Category</v>
      </c>
      <c r="G8325" s="2">
        <v>0</v>
      </c>
      <c r="H8325" s="24">
        <f t="shared" si="260"/>
        <v>0</v>
      </c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63" t="str">
        <f>IF(AND(DmartSalesData[[#This Row],[sales]]&gt;3000,DmartSalesData[[#This Row],[profit]]&gt;500),"Good","Not Good")</f>
        <v>Good</v>
      </c>
      <c r="R8325" s="73">
        <f>YEAR(DmartSalesData[[#This Row],[order_date]])</f>
        <v>2023</v>
      </c>
      <c r="S8325" s="73"/>
    </row>
    <row r="8326" spans="1:19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 t="str">
        <f>IF(DmartSalesData[[#This Row],[sales]]&gt;4000,"High Category",IF(DmartSalesData[[#This Row],[sales]]&gt;2000,"Medium Category","Low Category"))</f>
        <v>Medium Category</v>
      </c>
      <c r="G8326" s="2">
        <v>0.42</v>
      </c>
      <c r="H8326" s="24">
        <f t="shared" si="260"/>
        <v>1092.5334</v>
      </c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63" t="str">
        <f>IF(AND(DmartSalesData[[#This Row],[sales]]&gt;3000,DmartSalesData[[#This Row],[profit]]&gt;500),"Good","Not Good")</f>
        <v>Not Good</v>
      </c>
      <c r="R8326" s="73">
        <f>YEAR(DmartSalesData[[#This Row],[order_date]])</f>
        <v>2024</v>
      </c>
      <c r="S8326" s="73"/>
    </row>
    <row r="8327" spans="1:19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 t="str">
        <f>IF(DmartSalesData[[#This Row],[sales]]&gt;4000,"High Category",IF(DmartSalesData[[#This Row],[sales]]&gt;2000,"Medium Category","Low Category"))</f>
        <v>Low Category</v>
      </c>
      <c r="G8327" s="2">
        <v>0.11</v>
      </c>
      <c r="H8327" s="24">
        <f t="shared" si="260"/>
        <v>163.0343</v>
      </c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63" t="str">
        <f>IF(AND(DmartSalesData[[#This Row],[sales]]&gt;3000,DmartSalesData[[#This Row],[profit]]&gt;500),"Good","Not Good")</f>
        <v>Not Good</v>
      </c>
      <c r="R8327" s="73">
        <f>YEAR(DmartSalesData[[#This Row],[order_date]])</f>
        <v>2023</v>
      </c>
      <c r="S8327" s="73"/>
    </row>
    <row r="8328" spans="1:19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 t="str">
        <f>IF(DmartSalesData[[#This Row],[sales]]&gt;4000,"High Category",IF(DmartSalesData[[#This Row],[sales]]&gt;2000,"Medium Category","Low Category"))</f>
        <v>Low Category</v>
      </c>
      <c r="G8328" s="2">
        <v>0.48</v>
      </c>
      <c r="H8328" s="24">
        <f t="shared" si="260"/>
        <v>716.63519999999994</v>
      </c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63" t="str">
        <f>IF(AND(DmartSalesData[[#This Row],[sales]]&gt;3000,DmartSalesData[[#This Row],[profit]]&gt;500),"Good","Not Good")</f>
        <v>Not Good</v>
      </c>
      <c r="R8328" s="73">
        <f>YEAR(DmartSalesData[[#This Row],[order_date]])</f>
        <v>2023</v>
      </c>
      <c r="S8328" s="73"/>
    </row>
    <row r="8329" spans="1:19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 t="str">
        <f>IF(DmartSalesData[[#This Row],[sales]]&gt;4000,"High Category",IF(DmartSalesData[[#This Row],[sales]]&gt;2000,"Medium Category","Low Category"))</f>
        <v>Low Category</v>
      </c>
      <c r="G8329" s="2">
        <v>0.45</v>
      </c>
      <c r="H8329" s="24">
        <f t="shared" si="260"/>
        <v>85.351500000000001</v>
      </c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63" t="str">
        <f>IF(AND(DmartSalesData[[#This Row],[sales]]&gt;3000,DmartSalesData[[#This Row],[profit]]&gt;500),"Good","Not Good")</f>
        <v>Not Good</v>
      </c>
      <c r="R8329" s="73">
        <f>YEAR(DmartSalesData[[#This Row],[order_date]])</f>
        <v>2024</v>
      </c>
      <c r="S8329" s="73"/>
    </row>
    <row r="8330" spans="1:19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 t="str">
        <f>IF(DmartSalesData[[#This Row],[sales]]&gt;4000,"High Category",IF(DmartSalesData[[#This Row],[sales]]&gt;2000,"Medium Category","Low Category"))</f>
        <v>Medium Category</v>
      </c>
      <c r="G8330" s="2">
        <v>0.1</v>
      </c>
      <c r="H8330" s="24">
        <f t="shared" si="260"/>
        <v>349.291</v>
      </c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63" t="str">
        <f>IF(AND(DmartSalesData[[#This Row],[sales]]&gt;3000,DmartSalesData[[#This Row],[profit]]&gt;500),"Good","Not Good")</f>
        <v>Good</v>
      </c>
      <c r="R8330" s="73">
        <f>YEAR(DmartSalesData[[#This Row],[order_date]])</f>
        <v>2023</v>
      </c>
      <c r="S8330" s="73"/>
    </row>
    <row r="8331" spans="1:19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 t="str">
        <f>IF(DmartSalesData[[#This Row],[sales]]&gt;4000,"High Category",IF(DmartSalesData[[#This Row],[sales]]&gt;2000,"Medium Category","Low Category"))</f>
        <v>Medium Category</v>
      </c>
      <c r="G8331" s="2">
        <v>0.32</v>
      </c>
      <c r="H8331" s="24">
        <f t="shared" si="260"/>
        <v>1248.6880000000001</v>
      </c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63" t="str">
        <f>IF(AND(DmartSalesData[[#This Row],[sales]]&gt;3000,DmartSalesData[[#This Row],[profit]]&gt;500),"Good","Not Good")</f>
        <v>Good</v>
      </c>
      <c r="R8331" s="73">
        <f>YEAR(DmartSalesData[[#This Row],[order_date]])</f>
        <v>2024</v>
      </c>
      <c r="S8331" s="73"/>
    </row>
    <row r="8332" spans="1:19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 t="str">
        <f>IF(DmartSalesData[[#This Row],[sales]]&gt;4000,"High Category",IF(DmartSalesData[[#This Row],[sales]]&gt;2000,"Medium Category","Low Category"))</f>
        <v>Low Category</v>
      </c>
      <c r="G8332" s="2">
        <v>0.15</v>
      </c>
      <c r="H8332" s="24">
        <f t="shared" si="260"/>
        <v>38.834999999999994</v>
      </c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63" t="str">
        <f>IF(AND(DmartSalesData[[#This Row],[sales]]&gt;3000,DmartSalesData[[#This Row],[profit]]&gt;500),"Good","Not Good")</f>
        <v>Not Good</v>
      </c>
      <c r="R8332" s="73">
        <f>YEAR(DmartSalesData[[#This Row],[order_date]])</f>
        <v>2024</v>
      </c>
      <c r="S8332" s="73"/>
    </row>
    <row r="8333" spans="1:19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 t="str">
        <f>IF(DmartSalesData[[#This Row],[sales]]&gt;4000,"High Category",IF(DmartSalesData[[#This Row],[sales]]&gt;2000,"Medium Category","Low Category"))</f>
        <v>Medium Category</v>
      </c>
      <c r="G8333" s="2">
        <v>0.05</v>
      </c>
      <c r="H8333" s="24">
        <f t="shared" si="260"/>
        <v>148.554</v>
      </c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63" t="str">
        <f>IF(AND(DmartSalesData[[#This Row],[sales]]&gt;3000,DmartSalesData[[#This Row],[profit]]&gt;500),"Good","Not Good")</f>
        <v>Not Good</v>
      </c>
      <c r="R8333" s="73">
        <f>YEAR(DmartSalesData[[#This Row],[order_date]])</f>
        <v>2023</v>
      </c>
      <c r="S8333" s="73"/>
    </row>
    <row r="8334" spans="1:19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 t="str">
        <f>IF(DmartSalesData[[#This Row],[sales]]&gt;4000,"High Category",IF(DmartSalesData[[#This Row],[sales]]&gt;2000,"Medium Category","Low Category"))</f>
        <v>Medium Category</v>
      </c>
      <c r="G8334" s="2">
        <v>0.44</v>
      </c>
      <c r="H8334" s="24">
        <f t="shared" si="260"/>
        <v>1729.288</v>
      </c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63" t="str">
        <f>IF(AND(DmartSalesData[[#This Row],[sales]]&gt;3000,DmartSalesData[[#This Row],[profit]]&gt;500),"Good","Not Good")</f>
        <v>Good</v>
      </c>
      <c r="R8334" s="73">
        <f>YEAR(DmartSalesData[[#This Row],[order_date]])</f>
        <v>2024</v>
      </c>
      <c r="S8334" s="73"/>
    </row>
    <row r="8335" spans="1:19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 t="str">
        <f>IF(DmartSalesData[[#This Row],[sales]]&gt;4000,"High Category",IF(DmartSalesData[[#This Row],[sales]]&gt;2000,"Medium Category","Low Category"))</f>
        <v>Low Category</v>
      </c>
      <c r="G8335" s="2">
        <v>0.09</v>
      </c>
      <c r="H8335" s="24">
        <f t="shared" si="260"/>
        <v>174.92219999999998</v>
      </c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63" t="str">
        <f>IF(AND(DmartSalesData[[#This Row],[sales]]&gt;3000,DmartSalesData[[#This Row],[profit]]&gt;500),"Good","Not Good")</f>
        <v>Not Good</v>
      </c>
      <c r="R8335" s="73">
        <f>YEAR(DmartSalesData[[#This Row],[order_date]])</f>
        <v>2023</v>
      </c>
      <c r="S8335" s="73"/>
    </row>
    <row r="8336" spans="1:19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 t="str">
        <f>IF(DmartSalesData[[#This Row],[sales]]&gt;4000,"High Category",IF(DmartSalesData[[#This Row],[sales]]&gt;2000,"Medium Category","Low Category"))</f>
        <v>Medium Category</v>
      </c>
      <c r="G8336" s="2">
        <v>0.21</v>
      </c>
      <c r="H8336" s="24">
        <f t="shared" si="260"/>
        <v>466.29029999999995</v>
      </c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63" t="str">
        <f>IF(AND(DmartSalesData[[#This Row],[sales]]&gt;3000,DmartSalesData[[#This Row],[profit]]&gt;500),"Good","Not Good")</f>
        <v>Not Good</v>
      </c>
      <c r="R8336" s="73">
        <f>YEAR(DmartSalesData[[#This Row],[order_date]])</f>
        <v>2024</v>
      </c>
      <c r="S8336" s="73"/>
    </row>
    <row r="8337" spans="1:19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 t="str">
        <f>IF(DmartSalesData[[#This Row],[sales]]&gt;4000,"High Category",IF(DmartSalesData[[#This Row],[sales]]&gt;2000,"Medium Category","Low Category"))</f>
        <v>Low Category</v>
      </c>
      <c r="G8337" s="2">
        <v>0.46</v>
      </c>
      <c r="H8337" s="24">
        <f t="shared" si="260"/>
        <v>861.10160000000008</v>
      </c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63" t="str">
        <f>IF(AND(DmartSalesData[[#This Row],[sales]]&gt;3000,DmartSalesData[[#This Row],[profit]]&gt;500),"Good","Not Good")</f>
        <v>Not Good</v>
      </c>
      <c r="R8337" s="73">
        <f>YEAR(DmartSalesData[[#This Row],[order_date]])</f>
        <v>2023</v>
      </c>
      <c r="S8337" s="73"/>
    </row>
    <row r="8338" spans="1:19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 t="str">
        <f>IF(DmartSalesData[[#This Row],[sales]]&gt;4000,"High Category",IF(DmartSalesData[[#This Row],[sales]]&gt;2000,"Medium Category","Low Category"))</f>
        <v>Low Category</v>
      </c>
      <c r="G8338" s="2">
        <v>0.04</v>
      </c>
      <c r="H8338" s="24">
        <f t="shared" si="260"/>
        <v>65.86760000000001</v>
      </c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63" t="str">
        <f>IF(AND(DmartSalesData[[#This Row],[sales]]&gt;3000,DmartSalesData[[#This Row],[profit]]&gt;500),"Good","Not Good")</f>
        <v>Not Good</v>
      </c>
      <c r="R8338" s="73">
        <f>YEAR(DmartSalesData[[#This Row],[order_date]])</f>
        <v>2024</v>
      </c>
      <c r="S8338" s="73"/>
    </row>
    <row r="8339" spans="1:19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 t="str">
        <f>IF(DmartSalesData[[#This Row],[sales]]&gt;4000,"High Category",IF(DmartSalesData[[#This Row],[sales]]&gt;2000,"Medium Category","Low Category"))</f>
        <v>Medium Category</v>
      </c>
      <c r="G8339" s="2">
        <v>0.28000000000000003</v>
      </c>
      <c r="H8339" s="24">
        <f t="shared" si="260"/>
        <v>701.84520000000009</v>
      </c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63" t="str">
        <f>IF(AND(DmartSalesData[[#This Row],[sales]]&gt;3000,DmartSalesData[[#This Row],[profit]]&gt;500),"Good","Not Good")</f>
        <v>Not Good</v>
      </c>
      <c r="R8339" s="73">
        <f>YEAR(DmartSalesData[[#This Row],[order_date]])</f>
        <v>2023</v>
      </c>
      <c r="S8339" s="73"/>
    </row>
    <row r="8340" spans="1:19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 t="str">
        <f>IF(DmartSalesData[[#This Row],[sales]]&gt;4000,"High Category",IF(DmartSalesData[[#This Row],[sales]]&gt;2000,"Medium Category","Low Category"))</f>
        <v>Low Category</v>
      </c>
      <c r="G8340" s="2">
        <v>0.28999999999999998</v>
      </c>
      <c r="H8340" s="24">
        <f t="shared" si="260"/>
        <v>265.02809999999999</v>
      </c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63" t="str">
        <f>IF(AND(DmartSalesData[[#This Row],[sales]]&gt;3000,DmartSalesData[[#This Row],[profit]]&gt;500),"Good","Not Good")</f>
        <v>Not Good</v>
      </c>
      <c r="R8340" s="73">
        <f>YEAR(DmartSalesData[[#This Row],[order_date]])</f>
        <v>2024</v>
      </c>
      <c r="S8340" s="73"/>
    </row>
    <row r="8341" spans="1:19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 t="str">
        <f>IF(DmartSalesData[[#This Row],[sales]]&gt;4000,"High Category",IF(DmartSalesData[[#This Row],[sales]]&gt;2000,"Medium Category","Low Category"))</f>
        <v>Medium Category</v>
      </c>
      <c r="G8341" s="2">
        <v>0.38</v>
      </c>
      <c r="H8341" s="24">
        <f t="shared" si="260"/>
        <v>858.56060000000002</v>
      </c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63" t="str">
        <f>IF(AND(DmartSalesData[[#This Row],[sales]]&gt;3000,DmartSalesData[[#This Row],[profit]]&gt;500),"Good","Not Good")</f>
        <v>Not Good</v>
      </c>
      <c r="R8341" s="73">
        <f>YEAR(DmartSalesData[[#This Row],[order_date]])</f>
        <v>2023</v>
      </c>
      <c r="S8341" s="73"/>
    </row>
    <row r="8342" spans="1:19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 t="str">
        <f>IF(DmartSalesData[[#This Row],[sales]]&gt;4000,"High Category",IF(DmartSalesData[[#This Row],[sales]]&gt;2000,"Medium Category","Low Category"))</f>
        <v>High Category</v>
      </c>
      <c r="G8342" s="2">
        <v>0.41</v>
      </c>
      <c r="H8342" s="24">
        <f t="shared" si="260"/>
        <v>1933.1253999999997</v>
      </c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63" t="str">
        <f>IF(AND(DmartSalesData[[#This Row],[sales]]&gt;3000,DmartSalesData[[#This Row],[profit]]&gt;500),"Good","Not Good")</f>
        <v>Good</v>
      </c>
      <c r="R8342" s="73">
        <f>YEAR(DmartSalesData[[#This Row],[order_date]])</f>
        <v>2023</v>
      </c>
      <c r="S8342" s="73"/>
    </row>
    <row r="8343" spans="1:19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 t="str">
        <f>IF(DmartSalesData[[#This Row],[sales]]&gt;4000,"High Category",IF(DmartSalesData[[#This Row],[sales]]&gt;2000,"Medium Category","Low Category"))</f>
        <v>Low Category</v>
      </c>
      <c r="G8343" s="2">
        <v>0.21</v>
      </c>
      <c r="H8343" s="24">
        <f t="shared" si="260"/>
        <v>49.1967</v>
      </c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63" t="str">
        <f>IF(AND(DmartSalesData[[#This Row],[sales]]&gt;3000,DmartSalesData[[#This Row],[profit]]&gt;500),"Good","Not Good")</f>
        <v>Not Good</v>
      </c>
      <c r="R8343" s="73">
        <f>YEAR(DmartSalesData[[#This Row],[order_date]])</f>
        <v>2023</v>
      </c>
      <c r="S8343" s="73"/>
    </row>
    <row r="8344" spans="1:19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 t="str">
        <f>IF(DmartSalesData[[#This Row],[sales]]&gt;4000,"High Category",IF(DmartSalesData[[#This Row],[sales]]&gt;2000,"Medium Category","Low Category"))</f>
        <v>Low Category</v>
      </c>
      <c r="G8344" s="2">
        <v>0.37</v>
      </c>
      <c r="H8344" s="24">
        <f t="shared" si="260"/>
        <v>335.67880000000002</v>
      </c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63" t="str">
        <f>IF(AND(DmartSalesData[[#This Row],[sales]]&gt;3000,DmartSalesData[[#This Row],[profit]]&gt;500),"Good","Not Good")</f>
        <v>Not Good</v>
      </c>
      <c r="R8344" s="73">
        <f>YEAR(DmartSalesData[[#This Row],[order_date]])</f>
        <v>2023</v>
      </c>
      <c r="S8344" s="73"/>
    </row>
    <row r="8345" spans="1:19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 t="str">
        <f>IF(DmartSalesData[[#This Row],[sales]]&gt;4000,"High Category",IF(DmartSalesData[[#This Row],[sales]]&gt;2000,"Medium Category","Low Category"))</f>
        <v>Medium Category</v>
      </c>
      <c r="G8345" s="2">
        <v>0.46</v>
      </c>
      <c r="H8345" s="24">
        <f t="shared" si="260"/>
        <v>1798.9404</v>
      </c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63" t="str">
        <f>IF(AND(DmartSalesData[[#This Row],[sales]]&gt;3000,DmartSalesData[[#This Row],[profit]]&gt;500),"Good","Not Good")</f>
        <v>Good</v>
      </c>
      <c r="R8345" s="73">
        <f>YEAR(DmartSalesData[[#This Row],[order_date]])</f>
        <v>2024</v>
      </c>
      <c r="S8345" s="73"/>
    </row>
    <row r="8346" spans="1:19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 t="str">
        <f>IF(DmartSalesData[[#This Row],[sales]]&gt;4000,"High Category",IF(DmartSalesData[[#This Row],[sales]]&gt;2000,"Medium Category","Low Category"))</f>
        <v>Low Category</v>
      </c>
      <c r="G8346" s="2">
        <v>0.44</v>
      </c>
      <c r="H8346" s="24">
        <f t="shared" si="260"/>
        <v>328.71520000000004</v>
      </c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63" t="str">
        <f>IF(AND(DmartSalesData[[#This Row],[sales]]&gt;3000,DmartSalesData[[#This Row],[profit]]&gt;500),"Good","Not Good")</f>
        <v>Not Good</v>
      </c>
      <c r="R8346" s="73">
        <f>YEAR(DmartSalesData[[#This Row],[order_date]])</f>
        <v>2023</v>
      </c>
      <c r="S8346" s="73"/>
    </row>
    <row r="8347" spans="1:19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 t="str">
        <f>IF(DmartSalesData[[#This Row],[sales]]&gt;4000,"High Category",IF(DmartSalesData[[#This Row],[sales]]&gt;2000,"Medium Category","Low Category"))</f>
        <v>Low Category</v>
      </c>
      <c r="G8347" s="2">
        <v>0.25</v>
      </c>
      <c r="H8347" s="24">
        <f t="shared" si="260"/>
        <v>357.32</v>
      </c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63" t="str">
        <f>IF(AND(DmartSalesData[[#This Row],[sales]]&gt;3000,DmartSalesData[[#This Row],[profit]]&gt;500),"Good","Not Good")</f>
        <v>Not Good</v>
      </c>
      <c r="R8347" s="73">
        <f>YEAR(DmartSalesData[[#This Row],[order_date]])</f>
        <v>2024</v>
      </c>
      <c r="S8347" s="73"/>
    </row>
    <row r="8348" spans="1:19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 t="str">
        <f>IF(DmartSalesData[[#This Row],[sales]]&gt;4000,"High Category",IF(DmartSalesData[[#This Row],[sales]]&gt;2000,"Medium Category","Low Category"))</f>
        <v>Medium Category</v>
      </c>
      <c r="G8348" s="2">
        <v>0.3</v>
      </c>
      <c r="H8348" s="24">
        <f t="shared" si="260"/>
        <v>698.61299999999994</v>
      </c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63" t="str">
        <f>IF(AND(DmartSalesData[[#This Row],[sales]]&gt;3000,DmartSalesData[[#This Row],[profit]]&gt;500),"Good","Not Good")</f>
        <v>Not Good</v>
      </c>
      <c r="R8348" s="73">
        <f>YEAR(DmartSalesData[[#This Row],[order_date]])</f>
        <v>2023</v>
      </c>
      <c r="S8348" s="73"/>
    </row>
    <row r="8349" spans="1:19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 t="str">
        <f>IF(DmartSalesData[[#This Row],[sales]]&gt;4000,"High Category",IF(DmartSalesData[[#This Row],[sales]]&gt;2000,"Medium Category","Low Category"))</f>
        <v>High Category</v>
      </c>
      <c r="G8349" s="2">
        <v>0.34</v>
      </c>
      <c r="H8349" s="24">
        <f t="shared" si="260"/>
        <v>1605.3100000000002</v>
      </c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63" t="str">
        <f>IF(AND(DmartSalesData[[#This Row],[sales]]&gt;3000,DmartSalesData[[#This Row],[profit]]&gt;500),"Good","Not Good")</f>
        <v>Good</v>
      </c>
      <c r="R8349" s="73">
        <f>YEAR(DmartSalesData[[#This Row],[order_date]])</f>
        <v>2024</v>
      </c>
      <c r="S8349" s="73"/>
    </row>
    <row r="8350" spans="1:19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 t="str">
        <f>IF(DmartSalesData[[#This Row],[sales]]&gt;4000,"High Category",IF(DmartSalesData[[#This Row],[sales]]&gt;2000,"Medium Category","Low Category"))</f>
        <v>Low Category</v>
      </c>
      <c r="G8350" s="2">
        <v>0.41</v>
      </c>
      <c r="H8350" s="24">
        <f t="shared" si="260"/>
        <v>409.65559999999994</v>
      </c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63" t="str">
        <f>IF(AND(DmartSalesData[[#This Row],[sales]]&gt;3000,DmartSalesData[[#This Row],[profit]]&gt;500),"Good","Not Good")</f>
        <v>Not Good</v>
      </c>
      <c r="R8350" s="73">
        <f>YEAR(DmartSalesData[[#This Row],[order_date]])</f>
        <v>2024</v>
      </c>
      <c r="S8350" s="73"/>
    </row>
    <row r="8351" spans="1:19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 t="str">
        <f>IF(DmartSalesData[[#This Row],[sales]]&gt;4000,"High Category",IF(DmartSalesData[[#This Row],[sales]]&gt;2000,"Medium Category","Low Category"))</f>
        <v>High Category</v>
      </c>
      <c r="G8351" s="2">
        <v>0.25</v>
      </c>
      <c r="H8351" s="24">
        <f t="shared" si="260"/>
        <v>1155.7774999999999</v>
      </c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63" t="str">
        <f>IF(AND(DmartSalesData[[#This Row],[sales]]&gt;3000,DmartSalesData[[#This Row],[profit]]&gt;500),"Good","Not Good")</f>
        <v>Good</v>
      </c>
      <c r="R8351" s="73">
        <f>YEAR(DmartSalesData[[#This Row],[order_date]])</f>
        <v>2024</v>
      </c>
      <c r="S8351" s="73"/>
    </row>
    <row r="8352" spans="1:19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 t="str">
        <f>IF(DmartSalesData[[#This Row],[sales]]&gt;4000,"High Category",IF(DmartSalesData[[#This Row],[sales]]&gt;2000,"Medium Category","Low Category"))</f>
        <v>Medium Category</v>
      </c>
      <c r="G8352" s="2">
        <v>0.06</v>
      </c>
      <c r="H8352" s="24">
        <f t="shared" si="260"/>
        <v>217.24619999999999</v>
      </c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63" t="str">
        <f>IF(AND(DmartSalesData[[#This Row],[sales]]&gt;3000,DmartSalesData[[#This Row],[profit]]&gt;500),"Good","Not Good")</f>
        <v>Good</v>
      </c>
      <c r="R8352" s="73">
        <f>YEAR(DmartSalesData[[#This Row],[order_date]])</f>
        <v>2023</v>
      </c>
      <c r="S8352" s="73"/>
    </row>
    <row r="8353" spans="1:19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 t="str">
        <f>IF(DmartSalesData[[#This Row],[sales]]&gt;4000,"High Category",IF(DmartSalesData[[#This Row],[sales]]&gt;2000,"Medium Category","Low Category"))</f>
        <v>Medium Category</v>
      </c>
      <c r="G8353" s="2">
        <v>0.19</v>
      </c>
      <c r="H8353" s="24">
        <f t="shared" si="260"/>
        <v>643.83590000000004</v>
      </c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63" t="str">
        <f>IF(AND(DmartSalesData[[#This Row],[sales]]&gt;3000,DmartSalesData[[#This Row],[profit]]&gt;500),"Good","Not Good")</f>
        <v>Not Good</v>
      </c>
      <c r="R8353" s="73">
        <f>YEAR(DmartSalesData[[#This Row],[order_date]])</f>
        <v>2024</v>
      </c>
      <c r="S8353" s="73"/>
    </row>
    <row r="8354" spans="1:19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 t="str">
        <f>IF(DmartSalesData[[#This Row],[sales]]&gt;4000,"High Category",IF(DmartSalesData[[#This Row],[sales]]&gt;2000,"Medium Category","Low Category"))</f>
        <v>Medium Category</v>
      </c>
      <c r="G8354" s="2">
        <v>0.36</v>
      </c>
      <c r="H8354" s="24">
        <f t="shared" si="260"/>
        <v>1312.3296</v>
      </c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63" t="str">
        <f>IF(AND(DmartSalesData[[#This Row],[sales]]&gt;3000,DmartSalesData[[#This Row],[profit]]&gt;500),"Good","Not Good")</f>
        <v>Good</v>
      </c>
      <c r="R8354" s="73">
        <f>YEAR(DmartSalesData[[#This Row],[order_date]])</f>
        <v>2024</v>
      </c>
      <c r="S8354" s="73"/>
    </row>
    <row r="8355" spans="1:19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 t="str">
        <f>IF(DmartSalesData[[#This Row],[sales]]&gt;4000,"High Category",IF(DmartSalesData[[#This Row],[sales]]&gt;2000,"Medium Category","Low Category"))</f>
        <v>Low Category</v>
      </c>
      <c r="G8355" s="2">
        <v>0.31</v>
      </c>
      <c r="H8355" s="24">
        <f t="shared" si="260"/>
        <v>78.464100000000002</v>
      </c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63" t="str">
        <f>IF(AND(DmartSalesData[[#This Row],[sales]]&gt;3000,DmartSalesData[[#This Row],[profit]]&gt;500),"Good","Not Good")</f>
        <v>Not Good</v>
      </c>
      <c r="R8355" s="73">
        <f>YEAR(DmartSalesData[[#This Row],[order_date]])</f>
        <v>2024</v>
      </c>
      <c r="S8355" s="73"/>
    </row>
    <row r="8356" spans="1:19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 t="str">
        <f>IF(DmartSalesData[[#This Row],[sales]]&gt;4000,"High Category",IF(DmartSalesData[[#This Row],[sales]]&gt;2000,"Medium Category","Low Category"))</f>
        <v>Low Category</v>
      </c>
      <c r="G8356" s="2">
        <v>0.38</v>
      </c>
      <c r="H8356" s="24">
        <f t="shared" si="260"/>
        <v>222.15180000000001</v>
      </c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63" t="str">
        <f>IF(AND(DmartSalesData[[#This Row],[sales]]&gt;3000,DmartSalesData[[#This Row],[profit]]&gt;500),"Good","Not Good")</f>
        <v>Not Good</v>
      </c>
      <c r="R8356" s="73">
        <f>YEAR(DmartSalesData[[#This Row],[order_date]])</f>
        <v>2023</v>
      </c>
      <c r="S8356" s="73"/>
    </row>
    <row r="8357" spans="1:19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 t="str">
        <f>IF(DmartSalesData[[#This Row],[sales]]&gt;4000,"High Category",IF(DmartSalesData[[#This Row],[sales]]&gt;2000,"Medium Category","Low Category"))</f>
        <v>Low Category</v>
      </c>
      <c r="G8357" s="2">
        <v>0.25</v>
      </c>
      <c r="H8357" s="24">
        <f t="shared" si="260"/>
        <v>435.18</v>
      </c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63" t="str">
        <f>IF(AND(DmartSalesData[[#This Row],[sales]]&gt;3000,DmartSalesData[[#This Row],[profit]]&gt;500),"Good","Not Good")</f>
        <v>Not Good</v>
      </c>
      <c r="R8357" s="73">
        <f>YEAR(DmartSalesData[[#This Row],[order_date]])</f>
        <v>2023</v>
      </c>
      <c r="S8357" s="73"/>
    </row>
    <row r="8358" spans="1:19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 t="str">
        <f>IF(DmartSalesData[[#This Row],[sales]]&gt;4000,"High Category",IF(DmartSalesData[[#This Row],[sales]]&gt;2000,"Medium Category","Low Category"))</f>
        <v>Low Category</v>
      </c>
      <c r="G8358" s="2">
        <v>0.09</v>
      </c>
      <c r="H8358" s="24">
        <f t="shared" si="260"/>
        <v>41.619599999999998</v>
      </c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63" t="str">
        <f>IF(AND(DmartSalesData[[#This Row],[sales]]&gt;3000,DmartSalesData[[#This Row],[profit]]&gt;500),"Good","Not Good")</f>
        <v>Not Good</v>
      </c>
      <c r="R8358" s="73">
        <f>YEAR(DmartSalesData[[#This Row],[order_date]])</f>
        <v>2023</v>
      </c>
      <c r="S8358" s="73"/>
    </row>
    <row r="8359" spans="1:19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 t="str">
        <f>IF(DmartSalesData[[#This Row],[sales]]&gt;4000,"High Category",IF(DmartSalesData[[#This Row],[sales]]&gt;2000,"Medium Category","Low Category"))</f>
        <v>High Category</v>
      </c>
      <c r="G8359" s="2">
        <v>0.06</v>
      </c>
      <c r="H8359" s="24">
        <f t="shared" si="260"/>
        <v>296.35139999999996</v>
      </c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63" t="str">
        <f>IF(AND(DmartSalesData[[#This Row],[sales]]&gt;3000,DmartSalesData[[#This Row],[profit]]&gt;500),"Good","Not Good")</f>
        <v>Good</v>
      </c>
      <c r="R8359" s="73">
        <f>YEAR(DmartSalesData[[#This Row],[order_date]])</f>
        <v>2024</v>
      </c>
      <c r="S8359" s="73"/>
    </row>
    <row r="8360" spans="1:19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 t="str">
        <f>IF(DmartSalesData[[#This Row],[sales]]&gt;4000,"High Category",IF(DmartSalesData[[#This Row],[sales]]&gt;2000,"Medium Category","Low Category"))</f>
        <v>Medium Category</v>
      </c>
      <c r="G8360" s="2">
        <v>0.24</v>
      </c>
      <c r="H8360" s="24">
        <f t="shared" si="260"/>
        <v>706.56479999999999</v>
      </c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63" t="str">
        <f>IF(AND(DmartSalesData[[#This Row],[sales]]&gt;3000,DmartSalesData[[#This Row],[profit]]&gt;500),"Good","Not Good")</f>
        <v>Not Good</v>
      </c>
      <c r="R8360" s="73">
        <f>YEAR(DmartSalesData[[#This Row],[order_date]])</f>
        <v>2023</v>
      </c>
      <c r="S8360" s="73"/>
    </row>
    <row r="8361" spans="1:19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 t="str">
        <f>IF(DmartSalesData[[#This Row],[sales]]&gt;4000,"High Category",IF(DmartSalesData[[#This Row],[sales]]&gt;2000,"Medium Category","Low Category"))</f>
        <v>Medium Category</v>
      </c>
      <c r="G8361" s="2">
        <v>0.1</v>
      </c>
      <c r="H8361" s="24">
        <f t="shared" si="260"/>
        <v>248.798</v>
      </c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63" t="str">
        <f>IF(AND(DmartSalesData[[#This Row],[sales]]&gt;3000,DmartSalesData[[#This Row],[profit]]&gt;500),"Good","Not Good")</f>
        <v>Not Good</v>
      </c>
      <c r="R8361" s="73">
        <f>YEAR(DmartSalesData[[#This Row],[order_date]])</f>
        <v>2023</v>
      </c>
      <c r="S8361" s="73"/>
    </row>
    <row r="8362" spans="1:19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 t="str">
        <f>IF(DmartSalesData[[#This Row],[sales]]&gt;4000,"High Category",IF(DmartSalesData[[#This Row],[sales]]&gt;2000,"Medium Category","Low Category"))</f>
        <v>Medium Category</v>
      </c>
      <c r="G8362" s="2">
        <v>0.49</v>
      </c>
      <c r="H8362" s="24">
        <f t="shared" si="260"/>
        <v>1935.0149000000001</v>
      </c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63" t="str">
        <f>IF(AND(DmartSalesData[[#This Row],[sales]]&gt;3000,DmartSalesData[[#This Row],[profit]]&gt;500),"Good","Not Good")</f>
        <v>Good</v>
      </c>
      <c r="R8362" s="73">
        <f>YEAR(DmartSalesData[[#This Row],[order_date]])</f>
        <v>2023</v>
      </c>
      <c r="S8362" s="73"/>
    </row>
    <row r="8363" spans="1:19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 t="str">
        <f>IF(DmartSalesData[[#This Row],[sales]]&gt;4000,"High Category",IF(DmartSalesData[[#This Row],[sales]]&gt;2000,"Medium Category","Low Category"))</f>
        <v>High Category</v>
      </c>
      <c r="G8363" s="2">
        <v>0.1</v>
      </c>
      <c r="H8363" s="24">
        <f t="shared" si="260"/>
        <v>488.71000000000004</v>
      </c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63" t="str">
        <f>IF(AND(DmartSalesData[[#This Row],[sales]]&gt;3000,DmartSalesData[[#This Row],[profit]]&gt;500),"Good","Not Good")</f>
        <v>Good</v>
      </c>
      <c r="R8363" s="73">
        <f>YEAR(DmartSalesData[[#This Row],[order_date]])</f>
        <v>2024</v>
      </c>
      <c r="S8363" s="73"/>
    </row>
    <row r="8364" spans="1:19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 t="str">
        <f>IF(DmartSalesData[[#This Row],[sales]]&gt;4000,"High Category",IF(DmartSalesData[[#This Row],[sales]]&gt;2000,"Medium Category","Low Category"))</f>
        <v>High Category</v>
      </c>
      <c r="G8364" s="2">
        <v>0.28000000000000003</v>
      </c>
      <c r="H8364" s="24">
        <f t="shared" si="260"/>
        <v>1338.4392000000003</v>
      </c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63" t="str">
        <f>IF(AND(DmartSalesData[[#This Row],[sales]]&gt;3000,DmartSalesData[[#This Row],[profit]]&gt;500),"Good","Not Good")</f>
        <v>Good</v>
      </c>
      <c r="R8364" s="73">
        <f>YEAR(DmartSalesData[[#This Row],[order_date]])</f>
        <v>2024</v>
      </c>
      <c r="S8364" s="73"/>
    </row>
    <row r="8365" spans="1:19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 t="str">
        <f>IF(DmartSalesData[[#This Row],[sales]]&gt;4000,"High Category",IF(DmartSalesData[[#This Row],[sales]]&gt;2000,"Medium Category","Low Category"))</f>
        <v>Medium Category</v>
      </c>
      <c r="G8365" s="2">
        <v>0</v>
      </c>
      <c r="H8365" s="24">
        <f t="shared" si="260"/>
        <v>0</v>
      </c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63" t="str">
        <f>IF(AND(DmartSalesData[[#This Row],[sales]]&gt;3000,DmartSalesData[[#This Row],[profit]]&gt;500),"Good","Not Good")</f>
        <v>Good</v>
      </c>
      <c r="R8365" s="73">
        <f>YEAR(DmartSalesData[[#This Row],[order_date]])</f>
        <v>2023</v>
      </c>
      <c r="S8365" s="73"/>
    </row>
    <row r="8366" spans="1:19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 t="str">
        <f>IF(DmartSalesData[[#This Row],[sales]]&gt;4000,"High Category",IF(DmartSalesData[[#This Row],[sales]]&gt;2000,"Medium Category","Low Category"))</f>
        <v>Low Category</v>
      </c>
      <c r="G8366" s="2">
        <v>0.13</v>
      </c>
      <c r="H8366" s="24">
        <f t="shared" si="260"/>
        <v>253.25950000000003</v>
      </c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63" t="str">
        <f>IF(AND(DmartSalesData[[#This Row],[sales]]&gt;3000,DmartSalesData[[#This Row],[profit]]&gt;500),"Good","Not Good")</f>
        <v>Not Good</v>
      </c>
      <c r="R8366" s="73">
        <f>YEAR(DmartSalesData[[#This Row],[order_date]])</f>
        <v>2024</v>
      </c>
      <c r="S8366" s="73"/>
    </row>
    <row r="8367" spans="1:19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 t="str">
        <f>IF(DmartSalesData[[#This Row],[sales]]&gt;4000,"High Category",IF(DmartSalesData[[#This Row],[sales]]&gt;2000,"Medium Category","Low Category"))</f>
        <v>Low Category</v>
      </c>
      <c r="G8367" s="2">
        <v>0.13</v>
      </c>
      <c r="H8367" s="24">
        <f t="shared" si="260"/>
        <v>55.015999999999998</v>
      </c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63" t="str">
        <f>IF(AND(DmartSalesData[[#This Row],[sales]]&gt;3000,DmartSalesData[[#This Row],[profit]]&gt;500),"Good","Not Good")</f>
        <v>Not Good</v>
      </c>
      <c r="R8367" s="73">
        <f>YEAR(DmartSalesData[[#This Row],[order_date]])</f>
        <v>2024</v>
      </c>
      <c r="S8367" s="73"/>
    </row>
    <row r="8368" spans="1:19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 t="str">
        <f>IF(DmartSalesData[[#This Row],[sales]]&gt;4000,"High Category",IF(DmartSalesData[[#This Row],[sales]]&gt;2000,"Medium Category","Low Category"))</f>
        <v>Low Category</v>
      </c>
      <c r="G8368" s="2">
        <v>0.37</v>
      </c>
      <c r="H8368" s="24">
        <f t="shared" si="260"/>
        <v>215.35849999999999</v>
      </c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63" t="str">
        <f>IF(AND(DmartSalesData[[#This Row],[sales]]&gt;3000,DmartSalesData[[#This Row],[profit]]&gt;500),"Good","Not Good")</f>
        <v>Not Good</v>
      </c>
      <c r="R8368" s="73">
        <f>YEAR(DmartSalesData[[#This Row],[order_date]])</f>
        <v>2023</v>
      </c>
      <c r="S8368" s="73"/>
    </row>
    <row r="8369" spans="1:19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 t="str">
        <f>IF(DmartSalesData[[#This Row],[sales]]&gt;4000,"High Category",IF(DmartSalesData[[#This Row],[sales]]&gt;2000,"Medium Category","Low Category"))</f>
        <v>Low Category</v>
      </c>
      <c r="G8369" s="2">
        <v>0.25</v>
      </c>
      <c r="H8369" s="24">
        <f t="shared" si="260"/>
        <v>26.412500000000001</v>
      </c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63" t="str">
        <f>IF(AND(DmartSalesData[[#This Row],[sales]]&gt;3000,DmartSalesData[[#This Row],[profit]]&gt;500),"Good","Not Good")</f>
        <v>Not Good</v>
      </c>
      <c r="R8369" s="73">
        <f>YEAR(DmartSalesData[[#This Row],[order_date]])</f>
        <v>2024</v>
      </c>
      <c r="S8369" s="73"/>
    </row>
    <row r="8370" spans="1:19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 t="str">
        <f>IF(DmartSalesData[[#This Row],[sales]]&gt;4000,"High Category",IF(DmartSalesData[[#This Row],[sales]]&gt;2000,"Medium Category","Low Category"))</f>
        <v>Low Category</v>
      </c>
      <c r="G8370" s="2">
        <v>0.01</v>
      </c>
      <c r="H8370" s="24">
        <f t="shared" si="260"/>
        <v>1.0931999999999999</v>
      </c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63" t="str">
        <f>IF(AND(DmartSalesData[[#This Row],[sales]]&gt;3000,DmartSalesData[[#This Row],[profit]]&gt;500),"Good","Not Good")</f>
        <v>Not Good</v>
      </c>
      <c r="R8370" s="73">
        <f>YEAR(DmartSalesData[[#This Row],[order_date]])</f>
        <v>2023</v>
      </c>
      <c r="S8370" s="73"/>
    </row>
    <row r="8371" spans="1:19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 t="str">
        <f>IF(DmartSalesData[[#This Row],[sales]]&gt;4000,"High Category",IF(DmartSalesData[[#This Row],[sales]]&gt;2000,"Medium Category","Low Category"))</f>
        <v>High Category</v>
      </c>
      <c r="G8371" s="2">
        <v>0.19</v>
      </c>
      <c r="H8371" s="24">
        <f t="shared" si="260"/>
        <v>890.80930000000001</v>
      </c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63" t="str">
        <f>IF(AND(DmartSalesData[[#This Row],[sales]]&gt;3000,DmartSalesData[[#This Row],[profit]]&gt;500),"Good","Not Good")</f>
        <v>Good</v>
      </c>
      <c r="R8371" s="73">
        <f>YEAR(DmartSalesData[[#This Row],[order_date]])</f>
        <v>2024</v>
      </c>
      <c r="S8371" s="73"/>
    </row>
    <row r="8372" spans="1:19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 t="str">
        <f>IF(DmartSalesData[[#This Row],[sales]]&gt;4000,"High Category",IF(DmartSalesData[[#This Row],[sales]]&gt;2000,"Medium Category","Low Category"))</f>
        <v>High Category</v>
      </c>
      <c r="G8372" s="2">
        <v>0.32</v>
      </c>
      <c r="H8372" s="24">
        <f t="shared" si="260"/>
        <v>1485.5616</v>
      </c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63" t="str">
        <f>IF(AND(DmartSalesData[[#This Row],[sales]]&gt;3000,DmartSalesData[[#This Row],[profit]]&gt;500),"Good","Not Good")</f>
        <v>Not Good</v>
      </c>
      <c r="R8372" s="73">
        <f>YEAR(DmartSalesData[[#This Row],[order_date]])</f>
        <v>2024</v>
      </c>
      <c r="S8372" s="73"/>
    </row>
    <row r="8373" spans="1:19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 t="str">
        <f>IF(DmartSalesData[[#This Row],[sales]]&gt;4000,"High Category",IF(DmartSalesData[[#This Row],[sales]]&gt;2000,"Medium Category","Low Category"))</f>
        <v>Medium Category</v>
      </c>
      <c r="G8373" s="2">
        <v>0.32</v>
      </c>
      <c r="H8373" s="24">
        <f t="shared" si="260"/>
        <v>1078.7232000000001</v>
      </c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63" t="str">
        <f>IF(AND(DmartSalesData[[#This Row],[sales]]&gt;3000,DmartSalesData[[#This Row],[profit]]&gt;500),"Good","Not Good")</f>
        <v>Not Good</v>
      </c>
      <c r="R8373" s="73">
        <f>YEAR(DmartSalesData[[#This Row],[order_date]])</f>
        <v>2024</v>
      </c>
      <c r="S8373" s="73"/>
    </row>
    <row r="8374" spans="1:19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 t="str">
        <f>IF(DmartSalesData[[#This Row],[sales]]&gt;4000,"High Category",IF(DmartSalesData[[#This Row],[sales]]&gt;2000,"Medium Category","Low Category"))</f>
        <v>Medium Category</v>
      </c>
      <c r="G8374" s="2">
        <v>0.03</v>
      </c>
      <c r="H8374" s="24">
        <f t="shared" si="260"/>
        <v>109.82159999999999</v>
      </c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63" t="str">
        <f>IF(AND(DmartSalesData[[#This Row],[sales]]&gt;3000,DmartSalesData[[#This Row],[profit]]&gt;500),"Good","Not Good")</f>
        <v>Not Good</v>
      </c>
      <c r="R8374" s="73">
        <f>YEAR(DmartSalesData[[#This Row],[order_date]])</f>
        <v>2024</v>
      </c>
      <c r="S8374" s="73"/>
    </row>
    <row r="8375" spans="1:19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 t="str">
        <f>IF(DmartSalesData[[#This Row],[sales]]&gt;4000,"High Category",IF(DmartSalesData[[#This Row],[sales]]&gt;2000,"Medium Category","Low Category"))</f>
        <v>Medium Category</v>
      </c>
      <c r="G8375" s="2">
        <v>0.46</v>
      </c>
      <c r="H8375" s="24">
        <f t="shared" si="260"/>
        <v>1202.7711999999999</v>
      </c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63" t="str">
        <f>IF(AND(DmartSalesData[[#This Row],[sales]]&gt;3000,DmartSalesData[[#This Row],[profit]]&gt;500),"Good","Not Good")</f>
        <v>Not Good</v>
      </c>
      <c r="R8375" s="73">
        <f>YEAR(DmartSalesData[[#This Row],[order_date]])</f>
        <v>2023</v>
      </c>
      <c r="S8375" s="73"/>
    </row>
    <row r="8376" spans="1:19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 t="str">
        <f>IF(DmartSalesData[[#This Row],[sales]]&gt;4000,"High Category",IF(DmartSalesData[[#This Row],[sales]]&gt;2000,"Medium Category","Low Category"))</f>
        <v>Low Category</v>
      </c>
      <c r="G8376" s="2">
        <v>0.12</v>
      </c>
      <c r="H8376" s="24">
        <f t="shared" si="260"/>
        <v>151.85159999999999</v>
      </c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63" t="str">
        <f>IF(AND(DmartSalesData[[#This Row],[sales]]&gt;3000,DmartSalesData[[#This Row],[profit]]&gt;500),"Good","Not Good")</f>
        <v>Not Good</v>
      </c>
      <c r="R8376" s="73">
        <f>YEAR(DmartSalesData[[#This Row],[order_date]])</f>
        <v>2024</v>
      </c>
      <c r="S8376" s="73"/>
    </row>
    <row r="8377" spans="1:19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 t="str">
        <f>IF(DmartSalesData[[#This Row],[sales]]&gt;4000,"High Category",IF(DmartSalesData[[#This Row],[sales]]&gt;2000,"Medium Category","Low Category"))</f>
        <v>High Category</v>
      </c>
      <c r="G8377" s="2">
        <v>0.45</v>
      </c>
      <c r="H8377" s="24">
        <f t="shared" si="260"/>
        <v>2061.2204999999999</v>
      </c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63" t="str">
        <f>IF(AND(DmartSalesData[[#This Row],[sales]]&gt;3000,DmartSalesData[[#This Row],[profit]]&gt;500),"Good","Not Good")</f>
        <v>Good</v>
      </c>
      <c r="R8377" s="73">
        <f>YEAR(DmartSalesData[[#This Row],[order_date]])</f>
        <v>2024</v>
      </c>
      <c r="S8377" s="73"/>
    </row>
    <row r="8378" spans="1:19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 t="str">
        <f>IF(DmartSalesData[[#This Row],[sales]]&gt;4000,"High Category",IF(DmartSalesData[[#This Row],[sales]]&gt;2000,"Medium Category","Low Category"))</f>
        <v>Low Category</v>
      </c>
      <c r="G8378" s="2">
        <v>0.11</v>
      </c>
      <c r="H8378" s="24">
        <f t="shared" si="260"/>
        <v>160.67590000000001</v>
      </c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63" t="str">
        <f>IF(AND(DmartSalesData[[#This Row],[sales]]&gt;3000,DmartSalesData[[#This Row],[profit]]&gt;500),"Good","Not Good")</f>
        <v>Not Good</v>
      </c>
      <c r="R8378" s="73">
        <f>YEAR(DmartSalesData[[#This Row],[order_date]])</f>
        <v>2023</v>
      </c>
      <c r="S8378" s="73"/>
    </row>
    <row r="8379" spans="1:19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 t="str">
        <f>IF(DmartSalesData[[#This Row],[sales]]&gt;4000,"High Category",IF(DmartSalesData[[#This Row],[sales]]&gt;2000,"Medium Category","Low Category"))</f>
        <v>Medium Category</v>
      </c>
      <c r="G8379" s="2">
        <v>0.28000000000000003</v>
      </c>
      <c r="H8379" s="24">
        <f t="shared" si="260"/>
        <v>1042.8292000000001</v>
      </c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63" t="str">
        <f>IF(AND(DmartSalesData[[#This Row],[sales]]&gt;3000,DmartSalesData[[#This Row],[profit]]&gt;500),"Good","Not Good")</f>
        <v>Good</v>
      </c>
      <c r="R8379" s="73">
        <f>YEAR(DmartSalesData[[#This Row],[order_date]])</f>
        <v>2024</v>
      </c>
      <c r="S8379" s="73"/>
    </row>
    <row r="8380" spans="1:19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 t="str">
        <f>IF(DmartSalesData[[#This Row],[sales]]&gt;4000,"High Category",IF(DmartSalesData[[#This Row],[sales]]&gt;2000,"Medium Category","Low Category"))</f>
        <v>Low Category</v>
      </c>
      <c r="G8380" s="2">
        <v>0.2</v>
      </c>
      <c r="H8380" s="24">
        <f t="shared" si="260"/>
        <v>260.52600000000001</v>
      </c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63" t="str">
        <f>IF(AND(DmartSalesData[[#This Row],[sales]]&gt;3000,DmartSalesData[[#This Row],[profit]]&gt;500),"Good","Not Good")</f>
        <v>Not Good</v>
      </c>
      <c r="R8380" s="73">
        <f>YEAR(DmartSalesData[[#This Row],[order_date]])</f>
        <v>2023</v>
      </c>
      <c r="S8380" s="73"/>
    </row>
    <row r="8381" spans="1:19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 t="str">
        <f>IF(DmartSalesData[[#This Row],[sales]]&gt;4000,"High Category",IF(DmartSalesData[[#This Row],[sales]]&gt;2000,"Medium Category","Low Category"))</f>
        <v>High Category</v>
      </c>
      <c r="G8381" s="2">
        <v>0.28999999999999998</v>
      </c>
      <c r="H8381" s="24">
        <f t="shared" si="260"/>
        <v>1265.4816999999998</v>
      </c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63" t="str">
        <f>IF(AND(DmartSalesData[[#This Row],[sales]]&gt;3000,DmartSalesData[[#This Row],[profit]]&gt;500),"Good","Not Good")</f>
        <v>Good</v>
      </c>
      <c r="R8381" s="73">
        <f>YEAR(DmartSalesData[[#This Row],[order_date]])</f>
        <v>2024</v>
      </c>
      <c r="S8381" s="73"/>
    </row>
    <row r="8382" spans="1:19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 t="str">
        <f>IF(DmartSalesData[[#This Row],[sales]]&gt;4000,"High Category",IF(DmartSalesData[[#This Row],[sales]]&gt;2000,"Medium Category","Low Category"))</f>
        <v>Medium Category</v>
      </c>
      <c r="G8382" s="2">
        <v>0.25</v>
      </c>
      <c r="H8382" s="24">
        <f t="shared" si="260"/>
        <v>822.76750000000004</v>
      </c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63" t="str">
        <f>IF(AND(DmartSalesData[[#This Row],[sales]]&gt;3000,DmartSalesData[[#This Row],[profit]]&gt;500),"Good","Not Good")</f>
        <v>Good</v>
      </c>
      <c r="R8382" s="73">
        <f>YEAR(DmartSalesData[[#This Row],[order_date]])</f>
        <v>2023</v>
      </c>
      <c r="S8382" s="73"/>
    </row>
    <row r="8383" spans="1:19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 t="str">
        <f>IF(DmartSalesData[[#This Row],[sales]]&gt;4000,"High Category",IF(DmartSalesData[[#This Row],[sales]]&gt;2000,"Medium Category","Low Category"))</f>
        <v>Medium Category</v>
      </c>
      <c r="G8383" s="2">
        <v>0</v>
      </c>
      <c r="H8383" s="24">
        <f t="shared" si="260"/>
        <v>0</v>
      </c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63" t="str">
        <f>IF(AND(DmartSalesData[[#This Row],[sales]]&gt;3000,DmartSalesData[[#This Row],[profit]]&gt;500),"Good","Not Good")</f>
        <v>Not Good</v>
      </c>
      <c r="R8383" s="73">
        <f>YEAR(DmartSalesData[[#This Row],[order_date]])</f>
        <v>2023</v>
      </c>
      <c r="S8383" s="73"/>
    </row>
    <row r="8384" spans="1:19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 t="str">
        <f>IF(DmartSalesData[[#This Row],[sales]]&gt;4000,"High Category",IF(DmartSalesData[[#This Row],[sales]]&gt;2000,"Medium Category","Low Category"))</f>
        <v>Low Category</v>
      </c>
      <c r="G8384" s="2">
        <v>0.18</v>
      </c>
      <c r="H8384" s="24">
        <f t="shared" si="260"/>
        <v>103.878</v>
      </c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63" t="str">
        <f>IF(AND(DmartSalesData[[#This Row],[sales]]&gt;3000,DmartSalesData[[#This Row],[profit]]&gt;500),"Good","Not Good")</f>
        <v>Not Good</v>
      </c>
      <c r="R8384" s="73">
        <f>YEAR(DmartSalesData[[#This Row],[order_date]])</f>
        <v>2024</v>
      </c>
      <c r="S8384" s="73"/>
    </row>
    <row r="8385" spans="1:19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 t="str">
        <f>IF(DmartSalesData[[#This Row],[sales]]&gt;4000,"High Category",IF(DmartSalesData[[#This Row],[sales]]&gt;2000,"Medium Category","Low Category"))</f>
        <v>Medium Category</v>
      </c>
      <c r="G8385" s="2">
        <v>0.01</v>
      </c>
      <c r="H8385" s="24">
        <f t="shared" si="260"/>
        <v>21.554000000000002</v>
      </c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63" t="str">
        <f>IF(AND(DmartSalesData[[#This Row],[sales]]&gt;3000,DmartSalesData[[#This Row],[profit]]&gt;500),"Good","Not Good")</f>
        <v>Not Good</v>
      </c>
      <c r="R8385" s="73">
        <f>YEAR(DmartSalesData[[#This Row],[order_date]])</f>
        <v>2023</v>
      </c>
      <c r="S8385" s="73"/>
    </row>
    <row r="8386" spans="1:19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 t="str">
        <f>IF(DmartSalesData[[#This Row],[sales]]&gt;4000,"High Category",IF(DmartSalesData[[#This Row],[sales]]&gt;2000,"Medium Category","Low Category"))</f>
        <v>Medium Category</v>
      </c>
      <c r="G8386" s="2">
        <v>0.34</v>
      </c>
      <c r="H8386" s="24">
        <f t="shared" ref="H8386:H8449" si="262">E8386*G8386</f>
        <v>908.49700000000007</v>
      </c>
      <c r="I8386" s="2">
        <f t="shared" ref="I8386:I8449" si="263">E8386-H8386</f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63" t="str">
        <f>IF(AND(DmartSalesData[[#This Row],[sales]]&gt;3000,DmartSalesData[[#This Row],[profit]]&gt;500),"Good","Not Good")</f>
        <v>Not Good</v>
      </c>
      <c r="R8386" s="73">
        <f>YEAR(DmartSalesData[[#This Row],[order_date]])</f>
        <v>2023</v>
      </c>
      <c r="S8386" s="73"/>
    </row>
    <row r="8387" spans="1:19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 t="str">
        <f>IF(DmartSalesData[[#This Row],[sales]]&gt;4000,"High Category",IF(DmartSalesData[[#This Row],[sales]]&gt;2000,"Medium Category","Low Category"))</f>
        <v>Low Category</v>
      </c>
      <c r="G8387" s="2">
        <v>0.43</v>
      </c>
      <c r="H8387" s="24">
        <f t="shared" si="262"/>
        <v>662.53539999999998</v>
      </c>
      <c r="I8387" s="2">
        <f t="shared" si="263"/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63" t="str">
        <f>IF(AND(DmartSalesData[[#This Row],[sales]]&gt;3000,DmartSalesData[[#This Row],[profit]]&gt;500),"Good","Not Good")</f>
        <v>Not Good</v>
      </c>
      <c r="R8387" s="73">
        <f>YEAR(DmartSalesData[[#This Row],[order_date]])</f>
        <v>2023</v>
      </c>
      <c r="S8387" s="73"/>
    </row>
    <row r="8388" spans="1:19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 t="str">
        <f>IF(DmartSalesData[[#This Row],[sales]]&gt;4000,"High Category",IF(DmartSalesData[[#This Row],[sales]]&gt;2000,"Medium Category","Low Category"))</f>
        <v>High Category</v>
      </c>
      <c r="G8388" s="2">
        <v>0.19</v>
      </c>
      <c r="H8388" s="24">
        <f t="shared" si="262"/>
        <v>839.18819999999994</v>
      </c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63" t="str">
        <f>IF(AND(DmartSalesData[[#This Row],[sales]]&gt;3000,DmartSalesData[[#This Row],[profit]]&gt;500),"Good","Not Good")</f>
        <v>Good</v>
      </c>
      <c r="R8388" s="73">
        <f>YEAR(DmartSalesData[[#This Row],[order_date]])</f>
        <v>2023</v>
      </c>
      <c r="S8388" s="73"/>
    </row>
    <row r="8389" spans="1:19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 t="str">
        <f>IF(DmartSalesData[[#This Row],[sales]]&gt;4000,"High Category",IF(DmartSalesData[[#This Row],[sales]]&gt;2000,"Medium Category","Low Category"))</f>
        <v>High Category</v>
      </c>
      <c r="G8389" s="2">
        <v>0.26</v>
      </c>
      <c r="H8389" s="24">
        <f t="shared" si="262"/>
        <v>1093.1908000000001</v>
      </c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63" t="str">
        <f>IF(AND(DmartSalesData[[#This Row],[sales]]&gt;3000,DmartSalesData[[#This Row],[profit]]&gt;500),"Good","Not Good")</f>
        <v>Not Good</v>
      </c>
      <c r="R8389" s="73">
        <f>YEAR(DmartSalesData[[#This Row],[order_date]])</f>
        <v>2024</v>
      </c>
      <c r="S8389" s="73"/>
    </row>
    <row r="8390" spans="1:19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 t="str">
        <f>IF(DmartSalesData[[#This Row],[sales]]&gt;4000,"High Category",IF(DmartSalesData[[#This Row],[sales]]&gt;2000,"Medium Category","Low Category"))</f>
        <v>Medium Category</v>
      </c>
      <c r="G8390" s="2">
        <v>0.03</v>
      </c>
      <c r="H8390" s="24">
        <f t="shared" si="262"/>
        <v>75.56219999999999</v>
      </c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63" t="str">
        <f>IF(AND(DmartSalesData[[#This Row],[sales]]&gt;3000,DmartSalesData[[#This Row],[profit]]&gt;500),"Good","Not Good")</f>
        <v>Not Good</v>
      </c>
      <c r="R8390" s="73">
        <f>YEAR(DmartSalesData[[#This Row],[order_date]])</f>
        <v>2023</v>
      </c>
      <c r="S8390" s="73"/>
    </row>
    <row r="8391" spans="1:19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 t="str">
        <f>IF(DmartSalesData[[#This Row],[sales]]&gt;4000,"High Category",IF(DmartSalesData[[#This Row],[sales]]&gt;2000,"Medium Category","Low Category"))</f>
        <v>Low Category</v>
      </c>
      <c r="G8391" s="2">
        <v>0.19</v>
      </c>
      <c r="H8391" s="24">
        <f t="shared" si="262"/>
        <v>335.56850000000003</v>
      </c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63" t="str">
        <f>IF(AND(DmartSalesData[[#This Row],[sales]]&gt;3000,DmartSalesData[[#This Row],[profit]]&gt;500),"Good","Not Good")</f>
        <v>Not Good</v>
      </c>
      <c r="R8391" s="73">
        <f>YEAR(DmartSalesData[[#This Row],[order_date]])</f>
        <v>2023</v>
      </c>
      <c r="S8391" s="73"/>
    </row>
    <row r="8392" spans="1:19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 t="str">
        <f>IF(DmartSalesData[[#This Row],[sales]]&gt;4000,"High Category",IF(DmartSalesData[[#This Row],[sales]]&gt;2000,"Medium Category","Low Category"))</f>
        <v>High Category</v>
      </c>
      <c r="G8392" s="2">
        <v>7.0000000000000007E-2</v>
      </c>
      <c r="H8392" s="24">
        <f t="shared" si="262"/>
        <v>281.92920000000004</v>
      </c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63" t="str">
        <f>IF(AND(DmartSalesData[[#This Row],[sales]]&gt;3000,DmartSalesData[[#This Row],[profit]]&gt;500),"Good","Not Good")</f>
        <v>Good</v>
      </c>
      <c r="R8392" s="73">
        <f>YEAR(DmartSalesData[[#This Row],[order_date]])</f>
        <v>2024</v>
      </c>
      <c r="S8392" s="73"/>
    </row>
    <row r="8393" spans="1:19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 t="str">
        <f>IF(DmartSalesData[[#This Row],[sales]]&gt;4000,"High Category",IF(DmartSalesData[[#This Row],[sales]]&gt;2000,"Medium Category","Low Category"))</f>
        <v>Low Category</v>
      </c>
      <c r="G8393" s="2">
        <v>0.03</v>
      </c>
      <c r="H8393" s="24">
        <f t="shared" si="262"/>
        <v>31.943099999999998</v>
      </c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63" t="str">
        <f>IF(AND(DmartSalesData[[#This Row],[sales]]&gt;3000,DmartSalesData[[#This Row],[profit]]&gt;500),"Good","Not Good")</f>
        <v>Not Good</v>
      </c>
      <c r="R8393" s="73">
        <f>YEAR(DmartSalesData[[#This Row],[order_date]])</f>
        <v>2024</v>
      </c>
      <c r="S8393" s="73"/>
    </row>
    <row r="8394" spans="1:19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 t="str">
        <f>IF(DmartSalesData[[#This Row],[sales]]&gt;4000,"High Category",IF(DmartSalesData[[#This Row],[sales]]&gt;2000,"Medium Category","Low Category"))</f>
        <v>Low Category</v>
      </c>
      <c r="G8394" s="2">
        <v>0.09</v>
      </c>
      <c r="H8394" s="24">
        <f t="shared" si="262"/>
        <v>40.538699999999999</v>
      </c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63" t="str">
        <f>IF(AND(DmartSalesData[[#This Row],[sales]]&gt;3000,DmartSalesData[[#This Row],[profit]]&gt;500),"Good","Not Good")</f>
        <v>Not Good</v>
      </c>
      <c r="R8394" s="73">
        <f>YEAR(DmartSalesData[[#This Row],[order_date]])</f>
        <v>2024</v>
      </c>
      <c r="S8394" s="73"/>
    </row>
    <row r="8395" spans="1:19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 t="str">
        <f>IF(DmartSalesData[[#This Row],[sales]]&gt;4000,"High Category",IF(DmartSalesData[[#This Row],[sales]]&gt;2000,"Medium Category","Low Category"))</f>
        <v>Low Category</v>
      </c>
      <c r="G8395" s="2">
        <v>0.44</v>
      </c>
      <c r="H8395" s="24">
        <f t="shared" si="262"/>
        <v>142.55120000000002</v>
      </c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63" t="str">
        <f>IF(AND(DmartSalesData[[#This Row],[sales]]&gt;3000,DmartSalesData[[#This Row],[profit]]&gt;500),"Good","Not Good")</f>
        <v>Not Good</v>
      </c>
      <c r="R8395" s="73">
        <f>YEAR(DmartSalesData[[#This Row],[order_date]])</f>
        <v>2024</v>
      </c>
      <c r="S8395" s="73"/>
    </row>
    <row r="8396" spans="1:19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 t="str">
        <f>IF(DmartSalesData[[#This Row],[sales]]&gt;4000,"High Category",IF(DmartSalesData[[#This Row],[sales]]&gt;2000,"Medium Category","Low Category"))</f>
        <v>Low Category</v>
      </c>
      <c r="G8396" s="2">
        <v>0.49</v>
      </c>
      <c r="H8396" s="24">
        <f t="shared" si="262"/>
        <v>141.87950000000001</v>
      </c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63" t="str">
        <f>IF(AND(DmartSalesData[[#This Row],[sales]]&gt;3000,DmartSalesData[[#This Row],[profit]]&gt;500),"Good","Not Good")</f>
        <v>Not Good</v>
      </c>
      <c r="R8396" s="73">
        <f>YEAR(DmartSalesData[[#This Row],[order_date]])</f>
        <v>2023</v>
      </c>
      <c r="S8396" s="73"/>
    </row>
    <row r="8397" spans="1:19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 t="str">
        <f>IF(DmartSalesData[[#This Row],[sales]]&gt;4000,"High Category",IF(DmartSalesData[[#This Row],[sales]]&gt;2000,"Medium Category","Low Category"))</f>
        <v>Medium Category</v>
      </c>
      <c r="G8397" s="2">
        <v>0.44</v>
      </c>
      <c r="H8397" s="24">
        <f t="shared" si="262"/>
        <v>1098.0420000000001</v>
      </c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63" t="str">
        <f>IF(AND(DmartSalesData[[#This Row],[sales]]&gt;3000,DmartSalesData[[#This Row],[profit]]&gt;500),"Good","Not Good")</f>
        <v>Not Good</v>
      </c>
      <c r="R8397" s="73">
        <f>YEAR(DmartSalesData[[#This Row],[order_date]])</f>
        <v>2023</v>
      </c>
      <c r="S8397" s="73"/>
    </row>
    <row r="8398" spans="1:19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 t="str">
        <f>IF(DmartSalesData[[#This Row],[sales]]&gt;4000,"High Category",IF(DmartSalesData[[#This Row],[sales]]&gt;2000,"Medium Category","Low Category"))</f>
        <v>Low Category</v>
      </c>
      <c r="G8398" s="2">
        <v>0.48</v>
      </c>
      <c r="H8398" s="24">
        <f t="shared" si="262"/>
        <v>648.49919999999997</v>
      </c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63" t="str">
        <f>IF(AND(DmartSalesData[[#This Row],[sales]]&gt;3000,DmartSalesData[[#This Row],[profit]]&gt;500),"Good","Not Good")</f>
        <v>Not Good</v>
      </c>
      <c r="R8398" s="73">
        <f>YEAR(DmartSalesData[[#This Row],[order_date]])</f>
        <v>2023</v>
      </c>
      <c r="S8398" s="73"/>
    </row>
    <row r="8399" spans="1:19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 t="str">
        <f>IF(DmartSalesData[[#This Row],[sales]]&gt;4000,"High Category",IF(DmartSalesData[[#This Row],[sales]]&gt;2000,"Medium Category","Low Category"))</f>
        <v>Medium Category</v>
      </c>
      <c r="G8399" s="2">
        <v>0.37</v>
      </c>
      <c r="H8399" s="24">
        <f t="shared" si="262"/>
        <v>1288.6508000000001</v>
      </c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63" t="str">
        <f>IF(AND(DmartSalesData[[#This Row],[sales]]&gt;3000,DmartSalesData[[#This Row],[profit]]&gt;500),"Good","Not Good")</f>
        <v>Not Good</v>
      </c>
      <c r="R8399" s="73">
        <f>YEAR(DmartSalesData[[#This Row],[order_date]])</f>
        <v>2023</v>
      </c>
      <c r="S8399" s="73"/>
    </row>
    <row r="8400" spans="1:19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 t="str">
        <f>IF(DmartSalesData[[#This Row],[sales]]&gt;4000,"High Category",IF(DmartSalesData[[#This Row],[sales]]&gt;2000,"Medium Category","Low Category"))</f>
        <v>Medium Category</v>
      </c>
      <c r="G8400" s="2">
        <v>0.08</v>
      </c>
      <c r="H8400" s="24">
        <f t="shared" si="262"/>
        <v>264.32560000000001</v>
      </c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63" t="str">
        <f>IF(AND(DmartSalesData[[#This Row],[sales]]&gt;3000,DmartSalesData[[#This Row],[profit]]&gt;500),"Good","Not Good")</f>
        <v>Not Good</v>
      </c>
      <c r="R8400" s="73">
        <f>YEAR(DmartSalesData[[#This Row],[order_date]])</f>
        <v>2024</v>
      </c>
      <c r="S8400" s="73"/>
    </row>
    <row r="8401" spans="1:19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 t="str">
        <f>IF(DmartSalesData[[#This Row],[sales]]&gt;4000,"High Category",IF(DmartSalesData[[#This Row],[sales]]&gt;2000,"Medium Category","Low Category"))</f>
        <v>Medium Category</v>
      </c>
      <c r="G8401" s="2">
        <v>0.28000000000000003</v>
      </c>
      <c r="H8401" s="24">
        <f t="shared" si="262"/>
        <v>771.65200000000004</v>
      </c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63" t="str">
        <f>IF(AND(DmartSalesData[[#This Row],[sales]]&gt;3000,DmartSalesData[[#This Row],[profit]]&gt;500),"Good","Not Good")</f>
        <v>Not Good</v>
      </c>
      <c r="R8401" s="73">
        <f>YEAR(DmartSalesData[[#This Row],[order_date]])</f>
        <v>2023</v>
      </c>
      <c r="S8401" s="73"/>
    </row>
    <row r="8402" spans="1:19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 t="str">
        <f>IF(DmartSalesData[[#This Row],[sales]]&gt;4000,"High Category",IF(DmartSalesData[[#This Row],[sales]]&gt;2000,"Medium Category","Low Category"))</f>
        <v>Low Category</v>
      </c>
      <c r="G8402" s="2">
        <v>0.37</v>
      </c>
      <c r="H8402" s="24">
        <f t="shared" si="262"/>
        <v>676.70410000000004</v>
      </c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63" t="str">
        <f>IF(AND(DmartSalesData[[#This Row],[sales]]&gt;3000,DmartSalesData[[#This Row],[profit]]&gt;500),"Good","Not Good")</f>
        <v>Not Good</v>
      </c>
      <c r="R8402" s="73">
        <f>YEAR(DmartSalesData[[#This Row],[order_date]])</f>
        <v>2023</v>
      </c>
      <c r="S8402" s="73"/>
    </row>
    <row r="8403" spans="1:19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 t="str">
        <f>IF(DmartSalesData[[#This Row],[sales]]&gt;4000,"High Category",IF(DmartSalesData[[#This Row],[sales]]&gt;2000,"Medium Category","Low Category"))</f>
        <v>High Category</v>
      </c>
      <c r="G8403" s="2">
        <v>0.26</v>
      </c>
      <c r="H8403" s="24">
        <f t="shared" si="262"/>
        <v>1109.4823999999999</v>
      </c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63" t="str">
        <f>IF(AND(DmartSalesData[[#This Row],[sales]]&gt;3000,DmartSalesData[[#This Row],[profit]]&gt;500),"Good","Not Good")</f>
        <v>Not Good</v>
      </c>
      <c r="R8403" s="73">
        <f>YEAR(DmartSalesData[[#This Row],[order_date]])</f>
        <v>2024</v>
      </c>
      <c r="S8403" s="73"/>
    </row>
    <row r="8404" spans="1:19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 t="str">
        <f>IF(DmartSalesData[[#This Row],[sales]]&gt;4000,"High Category",IF(DmartSalesData[[#This Row],[sales]]&gt;2000,"Medium Category","Low Category"))</f>
        <v>Medium Category</v>
      </c>
      <c r="G8404" s="2">
        <v>0.28000000000000003</v>
      </c>
      <c r="H8404" s="24">
        <f t="shared" si="262"/>
        <v>1001.7112000000001</v>
      </c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63" t="str">
        <f>IF(AND(DmartSalesData[[#This Row],[sales]]&gt;3000,DmartSalesData[[#This Row],[profit]]&gt;500),"Good","Not Good")</f>
        <v>Good</v>
      </c>
      <c r="R8404" s="73">
        <f>YEAR(DmartSalesData[[#This Row],[order_date]])</f>
        <v>2024</v>
      </c>
      <c r="S8404" s="73"/>
    </row>
    <row r="8405" spans="1:19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 t="str">
        <f>IF(DmartSalesData[[#This Row],[sales]]&gt;4000,"High Category",IF(DmartSalesData[[#This Row],[sales]]&gt;2000,"Medium Category","Low Category"))</f>
        <v>Low Category</v>
      </c>
      <c r="G8405" s="2">
        <v>0.28999999999999998</v>
      </c>
      <c r="H8405" s="24">
        <f t="shared" si="262"/>
        <v>414.83919999999995</v>
      </c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63" t="str">
        <f>IF(AND(DmartSalesData[[#This Row],[sales]]&gt;3000,DmartSalesData[[#This Row],[profit]]&gt;500),"Good","Not Good")</f>
        <v>Not Good</v>
      </c>
      <c r="R8405" s="73">
        <f>YEAR(DmartSalesData[[#This Row],[order_date]])</f>
        <v>2024</v>
      </c>
      <c r="S8405" s="73"/>
    </row>
    <row r="8406" spans="1:19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 t="str">
        <f>IF(DmartSalesData[[#This Row],[sales]]&gt;4000,"High Category",IF(DmartSalesData[[#This Row],[sales]]&gt;2000,"Medium Category","Low Category"))</f>
        <v>Medium Category</v>
      </c>
      <c r="G8406" s="2">
        <v>0.23</v>
      </c>
      <c r="H8406" s="24">
        <f t="shared" si="262"/>
        <v>588.40210000000002</v>
      </c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63" t="str">
        <f>IF(AND(DmartSalesData[[#This Row],[sales]]&gt;3000,DmartSalesData[[#This Row],[profit]]&gt;500),"Good","Not Good")</f>
        <v>Not Good</v>
      </c>
      <c r="R8406" s="73">
        <f>YEAR(DmartSalesData[[#This Row],[order_date]])</f>
        <v>2023</v>
      </c>
      <c r="S8406" s="73"/>
    </row>
    <row r="8407" spans="1:19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 t="str">
        <f>IF(DmartSalesData[[#This Row],[sales]]&gt;4000,"High Category",IF(DmartSalesData[[#This Row],[sales]]&gt;2000,"Medium Category","Low Category"))</f>
        <v>Low Category</v>
      </c>
      <c r="G8407" s="2">
        <v>0.15</v>
      </c>
      <c r="H8407" s="24">
        <f t="shared" si="262"/>
        <v>129.8595</v>
      </c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63" t="str">
        <f>IF(AND(DmartSalesData[[#This Row],[sales]]&gt;3000,DmartSalesData[[#This Row],[profit]]&gt;500),"Good","Not Good")</f>
        <v>Not Good</v>
      </c>
      <c r="R8407" s="73">
        <f>YEAR(DmartSalesData[[#This Row],[order_date]])</f>
        <v>2023</v>
      </c>
      <c r="S8407" s="73"/>
    </row>
    <row r="8408" spans="1:19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 t="str">
        <f>IF(DmartSalesData[[#This Row],[sales]]&gt;4000,"High Category",IF(DmartSalesData[[#This Row],[sales]]&gt;2000,"Medium Category","Low Category"))</f>
        <v>Low Category</v>
      </c>
      <c r="G8408" s="2">
        <v>0.32</v>
      </c>
      <c r="H8408" s="24">
        <f t="shared" si="262"/>
        <v>547.52</v>
      </c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63" t="str">
        <f>IF(AND(DmartSalesData[[#This Row],[sales]]&gt;3000,DmartSalesData[[#This Row],[profit]]&gt;500),"Good","Not Good")</f>
        <v>Not Good</v>
      </c>
      <c r="R8408" s="73">
        <f>YEAR(DmartSalesData[[#This Row],[order_date]])</f>
        <v>2024</v>
      </c>
      <c r="S8408" s="73"/>
    </row>
    <row r="8409" spans="1:19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 t="str">
        <f>IF(DmartSalesData[[#This Row],[sales]]&gt;4000,"High Category",IF(DmartSalesData[[#This Row],[sales]]&gt;2000,"Medium Category","Low Category"))</f>
        <v>High Category</v>
      </c>
      <c r="G8409" s="2">
        <v>0.03</v>
      </c>
      <c r="H8409" s="24">
        <f t="shared" si="262"/>
        <v>149.57969999999997</v>
      </c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63" t="str">
        <f>IF(AND(DmartSalesData[[#This Row],[sales]]&gt;3000,DmartSalesData[[#This Row],[profit]]&gt;500),"Good","Not Good")</f>
        <v>Good</v>
      </c>
      <c r="R8409" s="73">
        <f>YEAR(DmartSalesData[[#This Row],[order_date]])</f>
        <v>2024</v>
      </c>
      <c r="S8409" s="73"/>
    </row>
    <row r="8410" spans="1:19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 t="str">
        <f>IF(DmartSalesData[[#This Row],[sales]]&gt;4000,"High Category",IF(DmartSalesData[[#This Row],[sales]]&gt;2000,"Medium Category","Low Category"))</f>
        <v>Low Category</v>
      </c>
      <c r="G8410" s="2">
        <v>0.09</v>
      </c>
      <c r="H8410" s="24">
        <f t="shared" si="262"/>
        <v>107.71559999999999</v>
      </c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63" t="str">
        <f>IF(AND(DmartSalesData[[#This Row],[sales]]&gt;3000,DmartSalesData[[#This Row],[profit]]&gt;500),"Good","Not Good")</f>
        <v>Not Good</v>
      </c>
      <c r="R8410" s="73">
        <f>YEAR(DmartSalesData[[#This Row],[order_date]])</f>
        <v>2023</v>
      </c>
      <c r="S8410" s="73"/>
    </row>
    <row r="8411" spans="1:19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 t="str">
        <f>IF(DmartSalesData[[#This Row],[sales]]&gt;4000,"High Category",IF(DmartSalesData[[#This Row],[sales]]&gt;2000,"Medium Category","Low Category"))</f>
        <v>Medium Category</v>
      </c>
      <c r="G8411" s="2">
        <v>0.46</v>
      </c>
      <c r="H8411" s="24">
        <f t="shared" si="262"/>
        <v>1619.9728</v>
      </c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63" t="str">
        <f>IF(AND(DmartSalesData[[#This Row],[sales]]&gt;3000,DmartSalesData[[#This Row],[profit]]&gt;500),"Good","Not Good")</f>
        <v>Good</v>
      </c>
      <c r="R8411" s="73">
        <f>YEAR(DmartSalesData[[#This Row],[order_date]])</f>
        <v>2024</v>
      </c>
      <c r="S8411" s="73"/>
    </row>
    <row r="8412" spans="1:19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 t="str">
        <f>IF(DmartSalesData[[#This Row],[sales]]&gt;4000,"High Category",IF(DmartSalesData[[#This Row],[sales]]&gt;2000,"Medium Category","Low Category"))</f>
        <v>Low Category</v>
      </c>
      <c r="G8412" s="2">
        <v>0.24</v>
      </c>
      <c r="H8412" s="24">
        <f t="shared" si="262"/>
        <v>304.38</v>
      </c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63" t="str">
        <f>IF(AND(DmartSalesData[[#This Row],[sales]]&gt;3000,DmartSalesData[[#This Row],[profit]]&gt;500),"Good","Not Good")</f>
        <v>Not Good</v>
      </c>
      <c r="R8412" s="73">
        <f>YEAR(DmartSalesData[[#This Row],[order_date]])</f>
        <v>2024</v>
      </c>
      <c r="S8412" s="73"/>
    </row>
    <row r="8413" spans="1:19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 t="str">
        <f>IF(DmartSalesData[[#This Row],[sales]]&gt;4000,"High Category",IF(DmartSalesData[[#This Row],[sales]]&gt;2000,"Medium Category","Low Category"))</f>
        <v>High Category</v>
      </c>
      <c r="G8413" s="2">
        <v>0.41</v>
      </c>
      <c r="H8413" s="24">
        <f t="shared" si="262"/>
        <v>1925.7125999999998</v>
      </c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63" t="str">
        <f>IF(AND(DmartSalesData[[#This Row],[sales]]&gt;3000,DmartSalesData[[#This Row],[profit]]&gt;500),"Good","Not Good")</f>
        <v>Good</v>
      </c>
      <c r="R8413" s="73">
        <f>YEAR(DmartSalesData[[#This Row],[order_date]])</f>
        <v>2024</v>
      </c>
      <c r="S8413" s="73"/>
    </row>
    <row r="8414" spans="1:19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 t="str">
        <f>IF(DmartSalesData[[#This Row],[sales]]&gt;4000,"High Category",IF(DmartSalesData[[#This Row],[sales]]&gt;2000,"Medium Category","Low Category"))</f>
        <v>Low Category</v>
      </c>
      <c r="G8414" s="2">
        <v>0.36</v>
      </c>
      <c r="H8414" s="24">
        <f t="shared" si="262"/>
        <v>583.07399999999996</v>
      </c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63" t="str">
        <f>IF(AND(DmartSalesData[[#This Row],[sales]]&gt;3000,DmartSalesData[[#This Row],[profit]]&gt;500),"Good","Not Good")</f>
        <v>Not Good</v>
      </c>
      <c r="R8414" s="73">
        <f>YEAR(DmartSalesData[[#This Row],[order_date]])</f>
        <v>2023</v>
      </c>
      <c r="S8414" s="73"/>
    </row>
    <row r="8415" spans="1:19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 t="str">
        <f>IF(DmartSalesData[[#This Row],[sales]]&gt;4000,"High Category",IF(DmartSalesData[[#This Row],[sales]]&gt;2000,"Medium Category","Low Category"))</f>
        <v>Low Category</v>
      </c>
      <c r="G8415" s="2">
        <v>0.16</v>
      </c>
      <c r="H8415" s="24">
        <f t="shared" si="262"/>
        <v>287.8048</v>
      </c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63" t="str">
        <f>IF(AND(DmartSalesData[[#This Row],[sales]]&gt;3000,DmartSalesData[[#This Row],[profit]]&gt;500),"Good","Not Good")</f>
        <v>Not Good</v>
      </c>
      <c r="R8415" s="73">
        <f>YEAR(DmartSalesData[[#This Row],[order_date]])</f>
        <v>2023</v>
      </c>
      <c r="S8415" s="73"/>
    </row>
    <row r="8416" spans="1:19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 t="str">
        <f>IF(DmartSalesData[[#This Row],[sales]]&gt;4000,"High Category",IF(DmartSalesData[[#This Row],[sales]]&gt;2000,"Medium Category","Low Category"))</f>
        <v>Medium Category</v>
      </c>
      <c r="G8416" s="2">
        <v>0.4</v>
      </c>
      <c r="H8416" s="24">
        <f t="shared" si="262"/>
        <v>1203.9639999999999</v>
      </c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63" t="str">
        <f>IF(AND(DmartSalesData[[#This Row],[sales]]&gt;3000,DmartSalesData[[#This Row],[profit]]&gt;500),"Good","Not Good")</f>
        <v>Not Good</v>
      </c>
      <c r="R8416" s="73">
        <f>YEAR(DmartSalesData[[#This Row],[order_date]])</f>
        <v>2023</v>
      </c>
      <c r="S8416" s="73"/>
    </row>
    <row r="8417" spans="1:19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 t="str">
        <f>IF(DmartSalesData[[#This Row],[sales]]&gt;4000,"High Category",IF(DmartSalesData[[#This Row],[sales]]&gt;2000,"Medium Category","Low Category"))</f>
        <v>Medium Category</v>
      </c>
      <c r="G8417" s="2">
        <v>0.05</v>
      </c>
      <c r="H8417" s="24">
        <f t="shared" si="262"/>
        <v>149.08750000000001</v>
      </c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63" t="str">
        <f>IF(AND(DmartSalesData[[#This Row],[sales]]&gt;3000,DmartSalesData[[#This Row],[profit]]&gt;500),"Good","Not Good")</f>
        <v>Not Good</v>
      </c>
      <c r="R8417" s="73">
        <f>YEAR(DmartSalesData[[#This Row],[order_date]])</f>
        <v>2024</v>
      </c>
      <c r="S8417" s="73"/>
    </row>
    <row r="8418" spans="1:19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 t="str">
        <f>IF(DmartSalesData[[#This Row],[sales]]&gt;4000,"High Category",IF(DmartSalesData[[#This Row],[sales]]&gt;2000,"Medium Category","Low Category"))</f>
        <v>Medium Category</v>
      </c>
      <c r="G8418" s="2">
        <v>0.44</v>
      </c>
      <c r="H8418" s="24">
        <f t="shared" si="262"/>
        <v>1292.4867999999999</v>
      </c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63" t="str">
        <f>IF(AND(DmartSalesData[[#This Row],[sales]]&gt;3000,DmartSalesData[[#This Row],[profit]]&gt;500),"Good","Not Good")</f>
        <v>Not Good</v>
      </c>
      <c r="R8418" s="73">
        <f>YEAR(DmartSalesData[[#This Row],[order_date]])</f>
        <v>2023</v>
      </c>
      <c r="S8418" s="73"/>
    </row>
    <row r="8419" spans="1:19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 t="str">
        <f>IF(DmartSalesData[[#This Row],[sales]]&gt;4000,"High Category",IF(DmartSalesData[[#This Row],[sales]]&gt;2000,"Medium Category","Low Category"))</f>
        <v>Medium Category</v>
      </c>
      <c r="G8419" s="2">
        <v>0.34</v>
      </c>
      <c r="H8419" s="24">
        <f t="shared" si="262"/>
        <v>989.04300000000001</v>
      </c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63" t="str">
        <f>IF(AND(DmartSalesData[[#This Row],[sales]]&gt;3000,DmartSalesData[[#This Row],[profit]]&gt;500),"Good","Not Good")</f>
        <v>Not Good</v>
      </c>
      <c r="R8419" s="73">
        <f>YEAR(DmartSalesData[[#This Row],[order_date]])</f>
        <v>2023</v>
      </c>
      <c r="S8419" s="73"/>
    </row>
    <row r="8420" spans="1:19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 t="str">
        <f>IF(DmartSalesData[[#This Row],[sales]]&gt;4000,"High Category",IF(DmartSalesData[[#This Row],[sales]]&gt;2000,"Medium Category","Low Category"))</f>
        <v>Low Category</v>
      </c>
      <c r="G8420" s="2">
        <v>0.46</v>
      </c>
      <c r="H8420" s="24">
        <f t="shared" si="262"/>
        <v>749.6712</v>
      </c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63" t="str">
        <f>IF(AND(DmartSalesData[[#This Row],[sales]]&gt;3000,DmartSalesData[[#This Row],[profit]]&gt;500),"Good","Not Good")</f>
        <v>Not Good</v>
      </c>
      <c r="R8420" s="73">
        <f>YEAR(DmartSalesData[[#This Row],[order_date]])</f>
        <v>2023</v>
      </c>
      <c r="S8420" s="73"/>
    </row>
    <row r="8421" spans="1:19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 t="str">
        <f>IF(DmartSalesData[[#This Row],[sales]]&gt;4000,"High Category",IF(DmartSalesData[[#This Row],[sales]]&gt;2000,"Medium Category","Low Category"))</f>
        <v>Medium Category</v>
      </c>
      <c r="G8421" s="2">
        <v>0.45</v>
      </c>
      <c r="H8421" s="24">
        <f t="shared" si="262"/>
        <v>1002.8745000000001</v>
      </c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63" t="str">
        <f>IF(AND(DmartSalesData[[#This Row],[sales]]&gt;3000,DmartSalesData[[#This Row],[profit]]&gt;500),"Good","Not Good")</f>
        <v>Not Good</v>
      </c>
      <c r="R8421" s="73">
        <f>YEAR(DmartSalesData[[#This Row],[order_date]])</f>
        <v>2023</v>
      </c>
      <c r="S8421" s="73"/>
    </row>
    <row r="8422" spans="1:19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 t="str">
        <f>IF(DmartSalesData[[#This Row],[sales]]&gt;4000,"High Category",IF(DmartSalesData[[#This Row],[sales]]&gt;2000,"Medium Category","Low Category"))</f>
        <v>Medium Category</v>
      </c>
      <c r="G8422" s="2">
        <v>0.19</v>
      </c>
      <c r="H8422" s="24">
        <f t="shared" si="262"/>
        <v>571.48580000000004</v>
      </c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63" t="str">
        <f>IF(AND(DmartSalesData[[#This Row],[sales]]&gt;3000,DmartSalesData[[#This Row],[profit]]&gt;500),"Good","Not Good")</f>
        <v>Good</v>
      </c>
      <c r="R8422" s="73">
        <f>YEAR(DmartSalesData[[#This Row],[order_date]])</f>
        <v>2023</v>
      </c>
      <c r="S8422" s="73"/>
    </row>
    <row r="8423" spans="1:19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 t="str">
        <f>IF(DmartSalesData[[#This Row],[sales]]&gt;4000,"High Category",IF(DmartSalesData[[#This Row],[sales]]&gt;2000,"Medium Category","Low Category"))</f>
        <v>Medium Category</v>
      </c>
      <c r="G8423" s="2">
        <v>0.43</v>
      </c>
      <c r="H8423" s="24">
        <f t="shared" si="262"/>
        <v>1457.3645999999999</v>
      </c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63" t="str">
        <f>IF(AND(DmartSalesData[[#This Row],[sales]]&gt;3000,DmartSalesData[[#This Row],[profit]]&gt;500),"Good","Not Good")</f>
        <v>Not Good</v>
      </c>
      <c r="R8423" s="73">
        <f>YEAR(DmartSalesData[[#This Row],[order_date]])</f>
        <v>2023</v>
      </c>
      <c r="S8423" s="73"/>
    </row>
    <row r="8424" spans="1:19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 t="str">
        <f>IF(DmartSalesData[[#This Row],[sales]]&gt;4000,"High Category",IF(DmartSalesData[[#This Row],[sales]]&gt;2000,"Medium Category","Low Category"))</f>
        <v>Low Category</v>
      </c>
      <c r="G8424" s="2">
        <v>0.28000000000000003</v>
      </c>
      <c r="H8424" s="24">
        <f t="shared" si="262"/>
        <v>375.29240000000004</v>
      </c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63" t="str">
        <f>IF(AND(DmartSalesData[[#This Row],[sales]]&gt;3000,DmartSalesData[[#This Row],[profit]]&gt;500),"Good","Not Good")</f>
        <v>Not Good</v>
      </c>
      <c r="R8424" s="73">
        <f>YEAR(DmartSalesData[[#This Row],[order_date]])</f>
        <v>2023</v>
      </c>
      <c r="S8424" s="73"/>
    </row>
    <row r="8425" spans="1:19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 t="str">
        <f>IF(DmartSalesData[[#This Row],[sales]]&gt;4000,"High Category",IF(DmartSalesData[[#This Row],[sales]]&gt;2000,"Medium Category","Low Category"))</f>
        <v>Medium Category</v>
      </c>
      <c r="G8425" s="2">
        <v>0.08</v>
      </c>
      <c r="H8425" s="24">
        <f t="shared" si="262"/>
        <v>282.97840000000002</v>
      </c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63" t="str">
        <f>IF(AND(DmartSalesData[[#This Row],[sales]]&gt;3000,DmartSalesData[[#This Row],[profit]]&gt;500),"Good","Not Good")</f>
        <v>Good</v>
      </c>
      <c r="R8425" s="73">
        <f>YEAR(DmartSalesData[[#This Row],[order_date]])</f>
        <v>2024</v>
      </c>
      <c r="S8425" s="73"/>
    </row>
    <row r="8426" spans="1:19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 t="str">
        <f>IF(DmartSalesData[[#This Row],[sales]]&gt;4000,"High Category",IF(DmartSalesData[[#This Row],[sales]]&gt;2000,"Medium Category","Low Category"))</f>
        <v>High Category</v>
      </c>
      <c r="G8426" s="2">
        <v>0.41</v>
      </c>
      <c r="H8426" s="24">
        <f t="shared" si="262"/>
        <v>1895.8605</v>
      </c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63" t="str">
        <f>IF(AND(DmartSalesData[[#This Row],[sales]]&gt;3000,DmartSalesData[[#This Row],[profit]]&gt;500),"Good","Not Good")</f>
        <v>Good</v>
      </c>
      <c r="R8426" s="73">
        <f>YEAR(DmartSalesData[[#This Row],[order_date]])</f>
        <v>2024</v>
      </c>
      <c r="S8426" s="73"/>
    </row>
    <row r="8427" spans="1:19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 t="str">
        <f>IF(DmartSalesData[[#This Row],[sales]]&gt;4000,"High Category",IF(DmartSalesData[[#This Row],[sales]]&gt;2000,"Medium Category","Low Category"))</f>
        <v>Medium Category</v>
      </c>
      <c r="G8427" s="2">
        <v>0.45</v>
      </c>
      <c r="H8427" s="24">
        <f t="shared" si="262"/>
        <v>1716.2325000000001</v>
      </c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63" t="str">
        <f>IF(AND(DmartSalesData[[#This Row],[sales]]&gt;3000,DmartSalesData[[#This Row],[profit]]&gt;500),"Good","Not Good")</f>
        <v>Not Good</v>
      </c>
      <c r="R8427" s="73">
        <f>YEAR(DmartSalesData[[#This Row],[order_date]])</f>
        <v>2024</v>
      </c>
      <c r="S8427" s="73"/>
    </row>
    <row r="8428" spans="1:19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 t="str">
        <f>IF(DmartSalesData[[#This Row],[sales]]&gt;4000,"High Category",IF(DmartSalesData[[#This Row],[sales]]&gt;2000,"Medium Category","Low Category"))</f>
        <v>Low Category</v>
      </c>
      <c r="G8428" s="2">
        <v>0.04</v>
      </c>
      <c r="H8428" s="24">
        <f t="shared" si="262"/>
        <v>20.509600000000002</v>
      </c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63" t="str">
        <f>IF(AND(DmartSalesData[[#This Row],[sales]]&gt;3000,DmartSalesData[[#This Row],[profit]]&gt;500),"Good","Not Good")</f>
        <v>Not Good</v>
      </c>
      <c r="R8428" s="73">
        <f>YEAR(DmartSalesData[[#This Row],[order_date]])</f>
        <v>2023</v>
      </c>
      <c r="S8428" s="73"/>
    </row>
    <row r="8429" spans="1:19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 t="str">
        <f>IF(DmartSalesData[[#This Row],[sales]]&gt;4000,"High Category",IF(DmartSalesData[[#This Row],[sales]]&gt;2000,"Medium Category","Low Category"))</f>
        <v>Medium Category</v>
      </c>
      <c r="G8429" s="2">
        <v>0.47</v>
      </c>
      <c r="H8429" s="24">
        <f t="shared" si="262"/>
        <v>1127.3983999999998</v>
      </c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63" t="str">
        <f>IF(AND(DmartSalesData[[#This Row],[sales]]&gt;3000,DmartSalesData[[#This Row],[profit]]&gt;500),"Good","Not Good")</f>
        <v>Not Good</v>
      </c>
      <c r="R8429" s="73">
        <f>YEAR(DmartSalesData[[#This Row],[order_date]])</f>
        <v>2024</v>
      </c>
      <c r="S8429" s="73"/>
    </row>
    <row r="8430" spans="1:19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 t="str">
        <f>IF(DmartSalesData[[#This Row],[sales]]&gt;4000,"High Category",IF(DmartSalesData[[#This Row],[sales]]&gt;2000,"Medium Category","Low Category"))</f>
        <v>Medium Category</v>
      </c>
      <c r="G8430" s="2">
        <v>0.3</v>
      </c>
      <c r="H8430" s="24">
        <f t="shared" si="262"/>
        <v>669.83699999999999</v>
      </c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63" t="str">
        <f>IF(AND(DmartSalesData[[#This Row],[sales]]&gt;3000,DmartSalesData[[#This Row],[profit]]&gt;500),"Good","Not Good")</f>
        <v>Not Good</v>
      </c>
      <c r="R8430" s="73">
        <f>YEAR(DmartSalesData[[#This Row],[order_date]])</f>
        <v>2023</v>
      </c>
      <c r="S8430" s="73"/>
    </row>
    <row r="8431" spans="1:19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 t="str">
        <f>IF(DmartSalesData[[#This Row],[sales]]&gt;4000,"High Category",IF(DmartSalesData[[#This Row],[sales]]&gt;2000,"Medium Category","Low Category"))</f>
        <v>Low Category</v>
      </c>
      <c r="G8431" s="2">
        <v>0.01</v>
      </c>
      <c r="H8431" s="24">
        <f t="shared" si="262"/>
        <v>17.488699999999998</v>
      </c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63" t="str">
        <f>IF(AND(DmartSalesData[[#This Row],[sales]]&gt;3000,DmartSalesData[[#This Row],[profit]]&gt;500),"Good","Not Good")</f>
        <v>Not Good</v>
      </c>
      <c r="R8431" s="73">
        <f>YEAR(DmartSalesData[[#This Row],[order_date]])</f>
        <v>2023</v>
      </c>
      <c r="S8431" s="73"/>
    </row>
    <row r="8432" spans="1:19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 t="str">
        <f>IF(DmartSalesData[[#This Row],[sales]]&gt;4000,"High Category",IF(DmartSalesData[[#This Row],[sales]]&gt;2000,"Medium Category","Low Category"))</f>
        <v>Medium Category</v>
      </c>
      <c r="G8432" s="2">
        <v>0.27</v>
      </c>
      <c r="H8432" s="24">
        <f t="shared" si="262"/>
        <v>677.01689999999996</v>
      </c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63" t="str">
        <f>IF(AND(DmartSalesData[[#This Row],[sales]]&gt;3000,DmartSalesData[[#This Row],[profit]]&gt;500),"Good","Not Good")</f>
        <v>Not Good</v>
      </c>
      <c r="R8432" s="73">
        <f>YEAR(DmartSalesData[[#This Row],[order_date]])</f>
        <v>2024</v>
      </c>
      <c r="S8432" s="73"/>
    </row>
    <row r="8433" spans="1:19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 t="str">
        <f>IF(DmartSalesData[[#This Row],[sales]]&gt;4000,"High Category",IF(DmartSalesData[[#This Row],[sales]]&gt;2000,"Medium Category","Low Category"))</f>
        <v>Medium Category</v>
      </c>
      <c r="G8433" s="2">
        <v>0.4</v>
      </c>
      <c r="H8433" s="24">
        <f t="shared" si="262"/>
        <v>901.68400000000008</v>
      </c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63" t="str">
        <f>IF(AND(DmartSalesData[[#This Row],[sales]]&gt;3000,DmartSalesData[[#This Row],[profit]]&gt;500),"Good","Not Good")</f>
        <v>Not Good</v>
      </c>
      <c r="R8433" s="73">
        <f>YEAR(DmartSalesData[[#This Row],[order_date]])</f>
        <v>2024</v>
      </c>
      <c r="S8433" s="73"/>
    </row>
    <row r="8434" spans="1:19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 t="str">
        <f>IF(DmartSalesData[[#This Row],[sales]]&gt;4000,"High Category",IF(DmartSalesData[[#This Row],[sales]]&gt;2000,"Medium Category","Low Category"))</f>
        <v>Low Category</v>
      </c>
      <c r="G8434" s="2">
        <v>0.27</v>
      </c>
      <c r="H8434" s="24">
        <f t="shared" si="262"/>
        <v>35.164800000000007</v>
      </c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63" t="str">
        <f>IF(AND(DmartSalesData[[#This Row],[sales]]&gt;3000,DmartSalesData[[#This Row],[profit]]&gt;500),"Good","Not Good")</f>
        <v>Not Good</v>
      </c>
      <c r="R8434" s="73">
        <f>YEAR(DmartSalesData[[#This Row],[order_date]])</f>
        <v>2024</v>
      </c>
      <c r="S8434" s="73"/>
    </row>
    <row r="8435" spans="1:19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 t="str">
        <f>IF(DmartSalesData[[#This Row],[sales]]&gt;4000,"High Category",IF(DmartSalesData[[#This Row],[sales]]&gt;2000,"Medium Category","Low Category"))</f>
        <v>Low Category</v>
      </c>
      <c r="G8435" s="2">
        <v>0.35</v>
      </c>
      <c r="H8435" s="24">
        <f t="shared" si="262"/>
        <v>440.69199999999995</v>
      </c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63" t="str">
        <f>IF(AND(DmartSalesData[[#This Row],[sales]]&gt;3000,DmartSalesData[[#This Row],[profit]]&gt;500),"Good","Not Good")</f>
        <v>Not Good</v>
      </c>
      <c r="R8435" s="73">
        <f>YEAR(DmartSalesData[[#This Row],[order_date]])</f>
        <v>2023</v>
      </c>
      <c r="S8435" s="73"/>
    </row>
    <row r="8436" spans="1:19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 t="str">
        <f>IF(DmartSalesData[[#This Row],[sales]]&gt;4000,"High Category",IF(DmartSalesData[[#This Row],[sales]]&gt;2000,"Medium Category","Low Category"))</f>
        <v>Low Category</v>
      </c>
      <c r="G8436" s="2">
        <v>0.44</v>
      </c>
      <c r="H8436" s="24">
        <f t="shared" si="262"/>
        <v>504.91320000000002</v>
      </c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63" t="str">
        <f>IF(AND(DmartSalesData[[#This Row],[sales]]&gt;3000,DmartSalesData[[#This Row],[profit]]&gt;500),"Good","Not Good")</f>
        <v>Not Good</v>
      </c>
      <c r="R8436" s="73">
        <f>YEAR(DmartSalesData[[#This Row],[order_date]])</f>
        <v>2023</v>
      </c>
      <c r="S8436" s="73"/>
    </row>
    <row r="8437" spans="1:19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 t="str">
        <f>IF(DmartSalesData[[#This Row],[sales]]&gt;4000,"High Category",IF(DmartSalesData[[#This Row],[sales]]&gt;2000,"Medium Category","Low Category"))</f>
        <v>Low Category</v>
      </c>
      <c r="G8437" s="2">
        <v>0.43</v>
      </c>
      <c r="H8437" s="24">
        <f t="shared" si="262"/>
        <v>778.88909999999998</v>
      </c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63" t="str">
        <f>IF(AND(DmartSalesData[[#This Row],[sales]]&gt;3000,DmartSalesData[[#This Row],[profit]]&gt;500),"Good","Not Good")</f>
        <v>Not Good</v>
      </c>
      <c r="R8437" s="73">
        <f>YEAR(DmartSalesData[[#This Row],[order_date]])</f>
        <v>2024</v>
      </c>
      <c r="S8437" s="73"/>
    </row>
    <row r="8438" spans="1:19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 t="str">
        <f>IF(DmartSalesData[[#This Row],[sales]]&gt;4000,"High Category",IF(DmartSalesData[[#This Row],[sales]]&gt;2000,"Medium Category","Low Category"))</f>
        <v>Low Category</v>
      </c>
      <c r="G8438" s="2">
        <v>0.09</v>
      </c>
      <c r="H8438" s="24">
        <f t="shared" si="262"/>
        <v>85.935599999999994</v>
      </c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63" t="str">
        <f>IF(AND(DmartSalesData[[#This Row],[sales]]&gt;3000,DmartSalesData[[#This Row],[profit]]&gt;500),"Good","Not Good")</f>
        <v>Not Good</v>
      </c>
      <c r="R8438" s="73">
        <f>YEAR(DmartSalesData[[#This Row],[order_date]])</f>
        <v>2023</v>
      </c>
      <c r="S8438" s="73"/>
    </row>
    <row r="8439" spans="1:19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 t="str">
        <f>IF(DmartSalesData[[#This Row],[sales]]&gt;4000,"High Category",IF(DmartSalesData[[#This Row],[sales]]&gt;2000,"Medium Category","Low Category"))</f>
        <v>Low Category</v>
      </c>
      <c r="G8439" s="2">
        <v>0.21</v>
      </c>
      <c r="H8439" s="24">
        <f t="shared" si="262"/>
        <v>90.768299999999996</v>
      </c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63" t="str">
        <f>IF(AND(DmartSalesData[[#This Row],[sales]]&gt;3000,DmartSalesData[[#This Row],[profit]]&gt;500),"Good","Not Good")</f>
        <v>Not Good</v>
      </c>
      <c r="R8439" s="73">
        <f>YEAR(DmartSalesData[[#This Row],[order_date]])</f>
        <v>2023</v>
      </c>
      <c r="S8439" s="73"/>
    </row>
    <row r="8440" spans="1:19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 t="str">
        <f>IF(DmartSalesData[[#This Row],[sales]]&gt;4000,"High Category",IF(DmartSalesData[[#This Row],[sales]]&gt;2000,"Medium Category","Low Category"))</f>
        <v>Low Category</v>
      </c>
      <c r="G8440" s="2">
        <v>0.06</v>
      </c>
      <c r="H8440" s="24">
        <f t="shared" si="262"/>
        <v>63.804000000000002</v>
      </c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63" t="str">
        <f>IF(AND(DmartSalesData[[#This Row],[sales]]&gt;3000,DmartSalesData[[#This Row],[profit]]&gt;500),"Good","Not Good")</f>
        <v>Not Good</v>
      </c>
      <c r="R8440" s="73">
        <f>YEAR(DmartSalesData[[#This Row],[order_date]])</f>
        <v>2024</v>
      </c>
      <c r="S8440" s="73"/>
    </row>
    <row r="8441" spans="1:19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 t="str">
        <f>IF(DmartSalesData[[#This Row],[sales]]&gt;4000,"High Category",IF(DmartSalesData[[#This Row],[sales]]&gt;2000,"Medium Category","Low Category"))</f>
        <v>High Category</v>
      </c>
      <c r="G8441" s="2">
        <v>0.3</v>
      </c>
      <c r="H8441" s="24">
        <f t="shared" si="262"/>
        <v>1285.6560000000002</v>
      </c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63" t="str">
        <f>IF(AND(DmartSalesData[[#This Row],[sales]]&gt;3000,DmartSalesData[[#This Row],[profit]]&gt;500),"Good","Not Good")</f>
        <v>Good</v>
      </c>
      <c r="R8441" s="73">
        <f>YEAR(DmartSalesData[[#This Row],[order_date]])</f>
        <v>2024</v>
      </c>
      <c r="S8441" s="73"/>
    </row>
    <row r="8442" spans="1:19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 t="str">
        <f>IF(DmartSalesData[[#This Row],[sales]]&gt;4000,"High Category",IF(DmartSalesData[[#This Row],[sales]]&gt;2000,"Medium Category","Low Category"))</f>
        <v>High Category</v>
      </c>
      <c r="G8442" s="2">
        <v>0.48</v>
      </c>
      <c r="H8442" s="24">
        <f t="shared" si="262"/>
        <v>1922.6351999999997</v>
      </c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63" t="str">
        <f>IF(AND(DmartSalesData[[#This Row],[sales]]&gt;3000,DmartSalesData[[#This Row],[profit]]&gt;500),"Good","Not Good")</f>
        <v>Good</v>
      </c>
      <c r="R8442" s="73">
        <f>YEAR(DmartSalesData[[#This Row],[order_date]])</f>
        <v>2023</v>
      </c>
      <c r="S8442" s="73"/>
    </row>
    <row r="8443" spans="1:19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 t="str">
        <f>IF(DmartSalesData[[#This Row],[sales]]&gt;4000,"High Category",IF(DmartSalesData[[#This Row],[sales]]&gt;2000,"Medium Category","Low Category"))</f>
        <v>Medium Category</v>
      </c>
      <c r="G8443" s="2">
        <v>0.09</v>
      </c>
      <c r="H8443" s="24">
        <f t="shared" si="262"/>
        <v>203.96429999999998</v>
      </c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63" t="str">
        <f>IF(AND(DmartSalesData[[#This Row],[sales]]&gt;3000,DmartSalesData[[#This Row],[profit]]&gt;500),"Good","Not Good")</f>
        <v>Not Good</v>
      </c>
      <c r="R8443" s="73">
        <f>YEAR(DmartSalesData[[#This Row],[order_date]])</f>
        <v>2024</v>
      </c>
      <c r="S8443" s="73"/>
    </row>
    <row r="8444" spans="1:19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 t="str">
        <f>IF(DmartSalesData[[#This Row],[sales]]&gt;4000,"High Category",IF(DmartSalesData[[#This Row],[sales]]&gt;2000,"Medium Category","Low Category"))</f>
        <v>High Category</v>
      </c>
      <c r="G8444" s="2">
        <v>0.2</v>
      </c>
      <c r="H8444" s="24">
        <f t="shared" si="262"/>
        <v>880.25800000000004</v>
      </c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63" t="str">
        <f>IF(AND(DmartSalesData[[#This Row],[sales]]&gt;3000,DmartSalesData[[#This Row],[profit]]&gt;500),"Good","Not Good")</f>
        <v>Good</v>
      </c>
      <c r="R8444" s="73">
        <f>YEAR(DmartSalesData[[#This Row],[order_date]])</f>
        <v>2023</v>
      </c>
      <c r="S8444" s="73"/>
    </row>
    <row r="8445" spans="1:19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 t="str">
        <f>IF(DmartSalesData[[#This Row],[sales]]&gt;4000,"High Category",IF(DmartSalesData[[#This Row],[sales]]&gt;2000,"Medium Category","Low Category"))</f>
        <v>Low Category</v>
      </c>
      <c r="G8445" s="2">
        <v>0.48</v>
      </c>
      <c r="H8445" s="24">
        <f t="shared" si="262"/>
        <v>595.22879999999998</v>
      </c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63" t="str">
        <f>IF(AND(DmartSalesData[[#This Row],[sales]]&gt;3000,DmartSalesData[[#This Row],[profit]]&gt;500),"Good","Not Good")</f>
        <v>Not Good</v>
      </c>
      <c r="R8445" s="73">
        <f>YEAR(DmartSalesData[[#This Row],[order_date]])</f>
        <v>2023</v>
      </c>
      <c r="S8445" s="73"/>
    </row>
    <row r="8446" spans="1:19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 t="str">
        <f>IF(DmartSalesData[[#This Row],[sales]]&gt;4000,"High Category",IF(DmartSalesData[[#This Row],[sales]]&gt;2000,"Medium Category","Low Category"))</f>
        <v>Medium Category</v>
      </c>
      <c r="G8446" s="2">
        <v>0.38</v>
      </c>
      <c r="H8446" s="24">
        <f t="shared" si="262"/>
        <v>1125.7955999999999</v>
      </c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63" t="str">
        <f>IF(AND(DmartSalesData[[#This Row],[sales]]&gt;3000,DmartSalesData[[#This Row],[profit]]&gt;500),"Good","Not Good")</f>
        <v>Not Good</v>
      </c>
      <c r="R8446" s="73">
        <f>YEAR(DmartSalesData[[#This Row],[order_date]])</f>
        <v>2024</v>
      </c>
      <c r="S8446" s="73"/>
    </row>
    <row r="8447" spans="1:19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 t="str">
        <f>IF(DmartSalesData[[#This Row],[sales]]&gt;4000,"High Category",IF(DmartSalesData[[#This Row],[sales]]&gt;2000,"Medium Category","Low Category"))</f>
        <v>Low Category</v>
      </c>
      <c r="G8447" s="2">
        <v>0.04</v>
      </c>
      <c r="H8447" s="24">
        <f t="shared" si="262"/>
        <v>32.013200000000005</v>
      </c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63" t="str">
        <f>IF(AND(DmartSalesData[[#This Row],[sales]]&gt;3000,DmartSalesData[[#This Row],[profit]]&gt;500),"Good","Not Good")</f>
        <v>Not Good</v>
      </c>
      <c r="R8447" s="73">
        <f>YEAR(DmartSalesData[[#This Row],[order_date]])</f>
        <v>2024</v>
      </c>
      <c r="S8447" s="73"/>
    </row>
    <row r="8448" spans="1:19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 t="str">
        <f>IF(DmartSalesData[[#This Row],[sales]]&gt;4000,"High Category",IF(DmartSalesData[[#This Row],[sales]]&gt;2000,"Medium Category","Low Category"))</f>
        <v>High Category</v>
      </c>
      <c r="G8448" s="2">
        <v>0.21</v>
      </c>
      <c r="H8448" s="24">
        <f t="shared" si="262"/>
        <v>878.56859999999995</v>
      </c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63" t="str">
        <f>IF(AND(DmartSalesData[[#This Row],[sales]]&gt;3000,DmartSalesData[[#This Row],[profit]]&gt;500),"Good","Not Good")</f>
        <v>Good</v>
      </c>
      <c r="R8448" s="73">
        <f>YEAR(DmartSalesData[[#This Row],[order_date]])</f>
        <v>2024</v>
      </c>
      <c r="S8448" s="73"/>
    </row>
    <row r="8449" spans="1:19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 t="str">
        <f>IF(DmartSalesData[[#This Row],[sales]]&gt;4000,"High Category",IF(DmartSalesData[[#This Row],[sales]]&gt;2000,"Medium Category","Low Category"))</f>
        <v>Low Category</v>
      </c>
      <c r="G8449" s="2">
        <v>0.49</v>
      </c>
      <c r="H8449" s="24">
        <f t="shared" si="262"/>
        <v>362.5265</v>
      </c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63" t="str">
        <f>IF(AND(DmartSalesData[[#This Row],[sales]]&gt;3000,DmartSalesData[[#This Row],[profit]]&gt;500),"Good","Not Good")</f>
        <v>Not Good</v>
      </c>
      <c r="R8449" s="73">
        <f>YEAR(DmartSalesData[[#This Row],[order_date]])</f>
        <v>2023</v>
      </c>
      <c r="S8449" s="73"/>
    </row>
    <row r="8450" spans="1:19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 t="str">
        <f>IF(DmartSalesData[[#This Row],[sales]]&gt;4000,"High Category",IF(DmartSalesData[[#This Row],[sales]]&gt;2000,"Medium Category","Low Category"))</f>
        <v>Low Category</v>
      </c>
      <c r="G8450" s="2">
        <v>0.23</v>
      </c>
      <c r="H8450" s="24">
        <f t="shared" ref="H8450:H8513" si="264">E8450*G8450</f>
        <v>58.905300000000004</v>
      </c>
      <c r="I8450" s="2">
        <f t="shared" ref="I8450:I8513" si="265">E8450-H8450</f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63" t="str">
        <f>IF(AND(DmartSalesData[[#This Row],[sales]]&gt;3000,DmartSalesData[[#This Row],[profit]]&gt;500),"Good","Not Good")</f>
        <v>Not Good</v>
      </c>
      <c r="R8450" s="73">
        <f>YEAR(DmartSalesData[[#This Row],[order_date]])</f>
        <v>2023</v>
      </c>
      <c r="S8450" s="73"/>
    </row>
    <row r="8451" spans="1:19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 t="str">
        <f>IF(DmartSalesData[[#This Row],[sales]]&gt;4000,"High Category",IF(DmartSalesData[[#This Row],[sales]]&gt;2000,"Medium Category","Low Category"))</f>
        <v>Low Category</v>
      </c>
      <c r="G8451" s="2">
        <v>0.31</v>
      </c>
      <c r="H8451" s="24">
        <f t="shared" si="264"/>
        <v>446.36280000000005</v>
      </c>
      <c r="I8451" s="2">
        <f t="shared" si="265"/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63" t="str">
        <f>IF(AND(DmartSalesData[[#This Row],[sales]]&gt;3000,DmartSalesData[[#This Row],[profit]]&gt;500),"Good","Not Good")</f>
        <v>Not Good</v>
      </c>
      <c r="R8451" s="73">
        <f>YEAR(DmartSalesData[[#This Row],[order_date]])</f>
        <v>2024</v>
      </c>
      <c r="S8451" s="73"/>
    </row>
    <row r="8452" spans="1:19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 t="str">
        <f>IF(DmartSalesData[[#This Row],[sales]]&gt;4000,"High Category",IF(DmartSalesData[[#This Row],[sales]]&gt;2000,"Medium Category","Low Category"))</f>
        <v>High Category</v>
      </c>
      <c r="G8452" s="2">
        <v>0.35</v>
      </c>
      <c r="H8452" s="24">
        <f t="shared" si="264"/>
        <v>1580.1029999999998</v>
      </c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63" t="str">
        <f>IF(AND(DmartSalesData[[#This Row],[sales]]&gt;3000,DmartSalesData[[#This Row],[profit]]&gt;500),"Good","Not Good")</f>
        <v>Good</v>
      </c>
      <c r="R8452" s="73">
        <f>YEAR(DmartSalesData[[#This Row],[order_date]])</f>
        <v>2024</v>
      </c>
      <c r="S8452" s="73"/>
    </row>
    <row r="8453" spans="1:19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 t="str">
        <f>IF(DmartSalesData[[#This Row],[sales]]&gt;4000,"High Category",IF(DmartSalesData[[#This Row],[sales]]&gt;2000,"Medium Category","Low Category"))</f>
        <v>Low Category</v>
      </c>
      <c r="G8453" s="2">
        <v>0.33</v>
      </c>
      <c r="H8453" s="24">
        <f t="shared" si="264"/>
        <v>242.33220000000003</v>
      </c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63" t="str">
        <f>IF(AND(DmartSalesData[[#This Row],[sales]]&gt;3000,DmartSalesData[[#This Row],[profit]]&gt;500),"Good","Not Good")</f>
        <v>Not Good</v>
      </c>
      <c r="R8453" s="73">
        <f>YEAR(DmartSalesData[[#This Row],[order_date]])</f>
        <v>2024</v>
      </c>
      <c r="S8453" s="73"/>
    </row>
    <row r="8454" spans="1:19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 t="str">
        <f>IF(DmartSalesData[[#This Row],[sales]]&gt;4000,"High Category",IF(DmartSalesData[[#This Row],[sales]]&gt;2000,"Medium Category","Low Category"))</f>
        <v>Low Category</v>
      </c>
      <c r="G8454" s="2">
        <v>0.26</v>
      </c>
      <c r="H8454" s="24">
        <f t="shared" si="264"/>
        <v>447.27280000000002</v>
      </c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63" t="str">
        <f>IF(AND(DmartSalesData[[#This Row],[sales]]&gt;3000,DmartSalesData[[#This Row],[profit]]&gt;500),"Good","Not Good")</f>
        <v>Not Good</v>
      </c>
      <c r="R8454" s="73">
        <f>YEAR(DmartSalesData[[#This Row],[order_date]])</f>
        <v>2023</v>
      </c>
      <c r="S8454" s="73"/>
    </row>
    <row r="8455" spans="1:19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 t="str">
        <f>IF(DmartSalesData[[#This Row],[sales]]&gt;4000,"High Category",IF(DmartSalesData[[#This Row],[sales]]&gt;2000,"Medium Category","Low Category"))</f>
        <v>Low Category</v>
      </c>
      <c r="G8455" s="2">
        <v>7.0000000000000007E-2</v>
      </c>
      <c r="H8455" s="24">
        <f t="shared" si="264"/>
        <v>115.53010000000002</v>
      </c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63" t="str">
        <f>IF(AND(DmartSalesData[[#This Row],[sales]]&gt;3000,DmartSalesData[[#This Row],[profit]]&gt;500),"Good","Not Good")</f>
        <v>Not Good</v>
      </c>
      <c r="R8455" s="73">
        <f>YEAR(DmartSalesData[[#This Row],[order_date]])</f>
        <v>2023</v>
      </c>
      <c r="S8455" s="73"/>
    </row>
    <row r="8456" spans="1:19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 t="str">
        <f>IF(DmartSalesData[[#This Row],[sales]]&gt;4000,"High Category",IF(DmartSalesData[[#This Row],[sales]]&gt;2000,"Medium Category","Low Category"))</f>
        <v>High Category</v>
      </c>
      <c r="G8456" s="2">
        <v>0.35</v>
      </c>
      <c r="H8456" s="24">
        <f t="shared" si="264"/>
        <v>1409.8244999999999</v>
      </c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63" t="str">
        <f>IF(AND(DmartSalesData[[#This Row],[sales]]&gt;3000,DmartSalesData[[#This Row],[profit]]&gt;500),"Good","Not Good")</f>
        <v>Good</v>
      </c>
      <c r="R8456" s="73">
        <f>YEAR(DmartSalesData[[#This Row],[order_date]])</f>
        <v>2024</v>
      </c>
      <c r="S8456" s="73"/>
    </row>
    <row r="8457" spans="1:19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 t="str">
        <f>IF(DmartSalesData[[#This Row],[sales]]&gt;4000,"High Category",IF(DmartSalesData[[#This Row],[sales]]&gt;2000,"Medium Category","Low Category"))</f>
        <v>Medium Category</v>
      </c>
      <c r="G8457" s="2">
        <v>0.47</v>
      </c>
      <c r="H8457" s="24">
        <f t="shared" si="264"/>
        <v>1017.7708999999999</v>
      </c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63" t="str">
        <f>IF(AND(DmartSalesData[[#This Row],[sales]]&gt;3000,DmartSalesData[[#This Row],[profit]]&gt;500),"Good","Not Good")</f>
        <v>Not Good</v>
      </c>
      <c r="R8457" s="73">
        <f>YEAR(DmartSalesData[[#This Row],[order_date]])</f>
        <v>2023</v>
      </c>
      <c r="S8457" s="73"/>
    </row>
    <row r="8458" spans="1:19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 t="str">
        <f>IF(DmartSalesData[[#This Row],[sales]]&gt;4000,"High Category",IF(DmartSalesData[[#This Row],[sales]]&gt;2000,"Medium Category","Low Category"))</f>
        <v>Medium Category</v>
      </c>
      <c r="G8458" s="2">
        <v>0.47</v>
      </c>
      <c r="H8458" s="24">
        <f t="shared" si="264"/>
        <v>1455.4395999999999</v>
      </c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63" t="str">
        <f>IF(AND(DmartSalesData[[#This Row],[sales]]&gt;3000,DmartSalesData[[#This Row],[profit]]&gt;500),"Good","Not Good")</f>
        <v>Good</v>
      </c>
      <c r="R8458" s="73">
        <f>YEAR(DmartSalesData[[#This Row],[order_date]])</f>
        <v>2023</v>
      </c>
      <c r="S8458" s="73"/>
    </row>
    <row r="8459" spans="1:19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 t="str">
        <f>IF(DmartSalesData[[#This Row],[sales]]&gt;4000,"High Category",IF(DmartSalesData[[#This Row],[sales]]&gt;2000,"Medium Category","Low Category"))</f>
        <v>Medium Category</v>
      </c>
      <c r="G8459" s="2">
        <v>0.3</v>
      </c>
      <c r="H8459" s="24">
        <f t="shared" si="264"/>
        <v>624.44399999999996</v>
      </c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63" t="str">
        <f>IF(AND(DmartSalesData[[#This Row],[sales]]&gt;3000,DmartSalesData[[#This Row],[profit]]&gt;500),"Good","Not Good")</f>
        <v>Not Good</v>
      </c>
      <c r="R8459" s="73">
        <f>YEAR(DmartSalesData[[#This Row],[order_date]])</f>
        <v>2024</v>
      </c>
      <c r="S8459" s="73"/>
    </row>
    <row r="8460" spans="1:19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 t="str">
        <f>IF(DmartSalesData[[#This Row],[sales]]&gt;4000,"High Category",IF(DmartSalesData[[#This Row],[sales]]&gt;2000,"Medium Category","Low Category"))</f>
        <v>Medium Category</v>
      </c>
      <c r="G8460" s="2">
        <v>0.25</v>
      </c>
      <c r="H8460" s="24">
        <f t="shared" si="264"/>
        <v>700.53499999999997</v>
      </c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63" t="str">
        <f>IF(AND(DmartSalesData[[#This Row],[sales]]&gt;3000,DmartSalesData[[#This Row],[profit]]&gt;500),"Good","Not Good")</f>
        <v>Not Good</v>
      </c>
      <c r="R8460" s="73">
        <f>YEAR(DmartSalesData[[#This Row],[order_date]])</f>
        <v>2023</v>
      </c>
      <c r="S8460" s="73"/>
    </row>
    <row r="8461" spans="1:19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 t="str">
        <f>IF(DmartSalesData[[#This Row],[sales]]&gt;4000,"High Category",IF(DmartSalesData[[#This Row],[sales]]&gt;2000,"Medium Category","Low Category"))</f>
        <v>Low Category</v>
      </c>
      <c r="G8461" s="2">
        <v>0.17</v>
      </c>
      <c r="H8461" s="24">
        <f t="shared" si="264"/>
        <v>69.013199999999998</v>
      </c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63" t="str">
        <f>IF(AND(DmartSalesData[[#This Row],[sales]]&gt;3000,DmartSalesData[[#This Row],[profit]]&gt;500),"Good","Not Good")</f>
        <v>Not Good</v>
      </c>
      <c r="R8461" s="73">
        <f>YEAR(DmartSalesData[[#This Row],[order_date]])</f>
        <v>2023</v>
      </c>
      <c r="S8461" s="73"/>
    </row>
    <row r="8462" spans="1:19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 t="str">
        <f>IF(DmartSalesData[[#This Row],[sales]]&gt;4000,"High Category",IF(DmartSalesData[[#This Row],[sales]]&gt;2000,"Medium Category","Low Category"))</f>
        <v>Low Category</v>
      </c>
      <c r="G8462" s="2">
        <v>0.05</v>
      </c>
      <c r="H8462" s="24">
        <f t="shared" si="264"/>
        <v>96.637</v>
      </c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63" t="str">
        <f>IF(AND(DmartSalesData[[#This Row],[sales]]&gt;3000,DmartSalesData[[#This Row],[profit]]&gt;500),"Good","Not Good")</f>
        <v>Not Good</v>
      </c>
      <c r="R8462" s="73">
        <f>YEAR(DmartSalesData[[#This Row],[order_date]])</f>
        <v>2023</v>
      </c>
      <c r="S8462" s="73"/>
    </row>
    <row r="8463" spans="1:19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 t="str">
        <f>IF(DmartSalesData[[#This Row],[sales]]&gt;4000,"High Category",IF(DmartSalesData[[#This Row],[sales]]&gt;2000,"Medium Category","Low Category"))</f>
        <v>High Category</v>
      </c>
      <c r="G8463" s="2">
        <v>0.44</v>
      </c>
      <c r="H8463" s="24">
        <f t="shared" si="264"/>
        <v>1887.6088000000002</v>
      </c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63" t="str">
        <f>IF(AND(DmartSalesData[[#This Row],[sales]]&gt;3000,DmartSalesData[[#This Row],[profit]]&gt;500),"Good","Not Good")</f>
        <v>Not Good</v>
      </c>
      <c r="R8463" s="73">
        <f>YEAR(DmartSalesData[[#This Row],[order_date]])</f>
        <v>2024</v>
      </c>
      <c r="S8463" s="73"/>
    </row>
    <row r="8464" spans="1:19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 t="str">
        <f>IF(DmartSalesData[[#This Row],[sales]]&gt;4000,"High Category",IF(DmartSalesData[[#This Row],[sales]]&gt;2000,"Medium Category","Low Category"))</f>
        <v>Medium Category</v>
      </c>
      <c r="G8464" s="2">
        <v>7.0000000000000007E-2</v>
      </c>
      <c r="H8464" s="24">
        <f t="shared" si="264"/>
        <v>244.03610000000003</v>
      </c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63" t="str">
        <f>IF(AND(DmartSalesData[[#This Row],[sales]]&gt;3000,DmartSalesData[[#This Row],[profit]]&gt;500),"Good","Not Good")</f>
        <v>Good</v>
      </c>
      <c r="R8464" s="73">
        <f>YEAR(DmartSalesData[[#This Row],[order_date]])</f>
        <v>2023</v>
      </c>
      <c r="S8464" s="73"/>
    </row>
    <row r="8465" spans="1:19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 t="str">
        <f>IF(DmartSalesData[[#This Row],[sales]]&gt;4000,"High Category",IF(DmartSalesData[[#This Row],[sales]]&gt;2000,"Medium Category","Low Category"))</f>
        <v>High Category</v>
      </c>
      <c r="G8465" s="2">
        <v>0.14000000000000001</v>
      </c>
      <c r="H8465" s="24">
        <f t="shared" si="264"/>
        <v>687.53440000000012</v>
      </c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63" t="str">
        <f>IF(AND(DmartSalesData[[#This Row],[sales]]&gt;3000,DmartSalesData[[#This Row],[profit]]&gt;500),"Good","Not Good")</f>
        <v>Good</v>
      </c>
      <c r="R8465" s="73">
        <f>YEAR(DmartSalesData[[#This Row],[order_date]])</f>
        <v>2023</v>
      </c>
      <c r="S8465" s="73"/>
    </row>
    <row r="8466" spans="1:19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 t="str">
        <f>IF(DmartSalesData[[#This Row],[sales]]&gt;4000,"High Category",IF(DmartSalesData[[#This Row],[sales]]&gt;2000,"Medium Category","Low Category"))</f>
        <v>Medium Category</v>
      </c>
      <c r="G8466" s="2">
        <v>0.37</v>
      </c>
      <c r="H8466" s="24">
        <f t="shared" si="264"/>
        <v>1465.4997000000001</v>
      </c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63" t="str">
        <f>IF(AND(DmartSalesData[[#This Row],[sales]]&gt;3000,DmartSalesData[[#This Row],[profit]]&gt;500),"Good","Not Good")</f>
        <v>Good</v>
      </c>
      <c r="R8466" s="73">
        <f>YEAR(DmartSalesData[[#This Row],[order_date]])</f>
        <v>2023</v>
      </c>
      <c r="S8466" s="73"/>
    </row>
    <row r="8467" spans="1:19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 t="str">
        <f>IF(DmartSalesData[[#This Row],[sales]]&gt;4000,"High Category",IF(DmartSalesData[[#This Row],[sales]]&gt;2000,"Medium Category","Low Category"))</f>
        <v>Medium Category</v>
      </c>
      <c r="G8467" s="2">
        <v>0.35</v>
      </c>
      <c r="H8467" s="24">
        <f t="shared" si="264"/>
        <v>809.34</v>
      </c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63" t="str">
        <f>IF(AND(DmartSalesData[[#This Row],[sales]]&gt;3000,DmartSalesData[[#This Row],[profit]]&gt;500),"Good","Not Good")</f>
        <v>Not Good</v>
      </c>
      <c r="R8467" s="73">
        <f>YEAR(DmartSalesData[[#This Row],[order_date]])</f>
        <v>2023</v>
      </c>
      <c r="S8467" s="73"/>
    </row>
    <row r="8468" spans="1:19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 t="str">
        <f>IF(DmartSalesData[[#This Row],[sales]]&gt;4000,"High Category",IF(DmartSalesData[[#This Row],[sales]]&gt;2000,"Medium Category","Low Category"))</f>
        <v>Medium Category</v>
      </c>
      <c r="G8468" s="2">
        <v>0.34</v>
      </c>
      <c r="H8468" s="24">
        <f t="shared" si="264"/>
        <v>1160.6818000000001</v>
      </c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63" t="str">
        <f>IF(AND(DmartSalesData[[#This Row],[sales]]&gt;3000,DmartSalesData[[#This Row],[profit]]&gt;500),"Good","Not Good")</f>
        <v>Good</v>
      </c>
      <c r="R8468" s="73">
        <f>YEAR(DmartSalesData[[#This Row],[order_date]])</f>
        <v>2024</v>
      </c>
      <c r="S8468" s="73"/>
    </row>
    <row r="8469" spans="1:19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 t="str">
        <f>IF(DmartSalesData[[#This Row],[sales]]&gt;4000,"High Category",IF(DmartSalesData[[#This Row],[sales]]&gt;2000,"Medium Category","Low Category"))</f>
        <v>Medium Category</v>
      </c>
      <c r="G8469" s="2">
        <v>0.37</v>
      </c>
      <c r="H8469" s="24">
        <f t="shared" si="264"/>
        <v>1443.7326</v>
      </c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63" t="str">
        <f>IF(AND(DmartSalesData[[#This Row],[sales]]&gt;3000,DmartSalesData[[#This Row],[profit]]&gt;500),"Good","Not Good")</f>
        <v>Good</v>
      </c>
      <c r="R8469" s="73">
        <f>YEAR(DmartSalesData[[#This Row],[order_date]])</f>
        <v>2024</v>
      </c>
      <c r="S8469" s="73"/>
    </row>
    <row r="8470" spans="1:19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 t="str">
        <f>IF(DmartSalesData[[#This Row],[sales]]&gt;4000,"High Category",IF(DmartSalesData[[#This Row],[sales]]&gt;2000,"Medium Category","Low Category"))</f>
        <v>Low Category</v>
      </c>
      <c r="G8470" s="2">
        <v>0.27</v>
      </c>
      <c r="H8470" s="24">
        <f t="shared" si="264"/>
        <v>383.79150000000004</v>
      </c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63" t="str">
        <f>IF(AND(DmartSalesData[[#This Row],[sales]]&gt;3000,DmartSalesData[[#This Row],[profit]]&gt;500),"Good","Not Good")</f>
        <v>Not Good</v>
      </c>
      <c r="R8470" s="73">
        <f>YEAR(DmartSalesData[[#This Row],[order_date]])</f>
        <v>2024</v>
      </c>
      <c r="S8470" s="73"/>
    </row>
    <row r="8471" spans="1:19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 t="str">
        <f>IF(DmartSalesData[[#This Row],[sales]]&gt;4000,"High Category",IF(DmartSalesData[[#This Row],[sales]]&gt;2000,"Medium Category","Low Category"))</f>
        <v>Low Category</v>
      </c>
      <c r="G8471" s="2">
        <v>0.08</v>
      </c>
      <c r="H8471" s="24">
        <f t="shared" si="264"/>
        <v>31.527199999999997</v>
      </c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63" t="str">
        <f>IF(AND(DmartSalesData[[#This Row],[sales]]&gt;3000,DmartSalesData[[#This Row],[profit]]&gt;500),"Good","Not Good")</f>
        <v>Not Good</v>
      </c>
      <c r="R8471" s="73">
        <f>YEAR(DmartSalesData[[#This Row],[order_date]])</f>
        <v>2023</v>
      </c>
      <c r="S8471" s="73"/>
    </row>
    <row r="8472" spans="1:19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 t="str">
        <f>IF(DmartSalesData[[#This Row],[sales]]&gt;4000,"High Category",IF(DmartSalesData[[#This Row],[sales]]&gt;2000,"Medium Category","Low Category"))</f>
        <v>Medium Category</v>
      </c>
      <c r="G8472" s="2">
        <v>0.5</v>
      </c>
      <c r="H8472" s="24">
        <f t="shared" si="264"/>
        <v>1044.325</v>
      </c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63" t="str">
        <f>IF(AND(DmartSalesData[[#This Row],[sales]]&gt;3000,DmartSalesData[[#This Row],[profit]]&gt;500),"Good","Not Good")</f>
        <v>Not Good</v>
      </c>
      <c r="R8472" s="73">
        <f>YEAR(DmartSalesData[[#This Row],[order_date]])</f>
        <v>2023</v>
      </c>
      <c r="S8472" s="73"/>
    </row>
    <row r="8473" spans="1:19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 t="str">
        <f>IF(DmartSalesData[[#This Row],[sales]]&gt;4000,"High Category",IF(DmartSalesData[[#This Row],[sales]]&gt;2000,"Medium Category","Low Category"))</f>
        <v>Low Category</v>
      </c>
      <c r="G8473" s="2">
        <v>0.45</v>
      </c>
      <c r="H8473" s="24">
        <f t="shared" si="264"/>
        <v>364.005</v>
      </c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63" t="str">
        <f>IF(AND(DmartSalesData[[#This Row],[sales]]&gt;3000,DmartSalesData[[#This Row],[profit]]&gt;500),"Good","Not Good")</f>
        <v>Not Good</v>
      </c>
      <c r="R8473" s="73">
        <f>YEAR(DmartSalesData[[#This Row],[order_date]])</f>
        <v>2024</v>
      </c>
      <c r="S8473" s="73"/>
    </row>
    <row r="8474" spans="1:19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 t="str">
        <f>IF(DmartSalesData[[#This Row],[sales]]&gt;4000,"High Category",IF(DmartSalesData[[#This Row],[sales]]&gt;2000,"Medium Category","Low Category"))</f>
        <v>Low Category</v>
      </c>
      <c r="G8474" s="2">
        <v>0.22</v>
      </c>
      <c r="H8474" s="24">
        <f t="shared" si="264"/>
        <v>320.86560000000003</v>
      </c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63" t="str">
        <f>IF(AND(DmartSalesData[[#This Row],[sales]]&gt;3000,DmartSalesData[[#This Row],[profit]]&gt;500),"Good","Not Good")</f>
        <v>Not Good</v>
      </c>
      <c r="R8474" s="73">
        <f>YEAR(DmartSalesData[[#This Row],[order_date]])</f>
        <v>2023</v>
      </c>
      <c r="S8474" s="73"/>
    </row>
    <row r="8475" spans="1:19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 t="str">
        <f>IF(DmartSalesData[[#This Row],[sales]]&gt;4000,"High Category",IF(DmartSalesData[[#This Row],[sales]]&gt;2000,"Medium Category","Low Category"))</f>
        <v>High Category</v>
      </c>
      <c r="G8475" s="2">
        <v>0.27</v>
      </c>
      <c r="H8475" s="24">
        <f t="shared" si="264"/>
        <v>1279.6758</v>
      </c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63" t="str">
        <f>IF(AND(DmartSalesData[[#This Row],[sales]]&gt;3000,DmartSalesData[[#This Row],[profit]]&gt;500),"Good","Not Good")</f>
        <v>Good</v>
      </c>
      <c r="R8475" s="73">
        <f>YEAR(DmartSalesData[[#This Row],[order_date]])</f>
        <v>2024</v>
      </c>
      <c r="S8475" s="73"/>
    </row>
    <row r="8476" spans="1:19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 t="str">
        <f>IF(DmartSalesData[[#This Row],[sales]]&gt;4000,"High Category",IF(DmartSalesData[[#This Row],[sales]]&gt;2000,"Medium Category","Low Category"))</f>
        <v>High Category</v>
      </c>
      <c r="G8476" s="2">
        <v>0.2</v>
      </c>
      <c r="H8476" s="24">
        <f t="shared" si="264"/>
        <v>850.14</v>
      </c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63" t="str">
        <f>IF(AND(DmartSalesData[[#This Row],[sales]]&gt;3000,DmartSalesData[[#This Row],[profit]]&gt;500),"Good","Not Good")</f>
        <v>Good</v>
      </c>
      <c r="R8476" s="73">
        <f>YEAR(DmartSalesData[[#This Row],[order_date]])</f>
        <v>2023</v>
      </c>
      <c r="S8476" s="73"/>
    </row>
    <row r="8477" spans="1:19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 t="str">
        <f>IF(DmartSalesData[[#This Row],[sales]]&gt;4000,"High Category",IF(DmartSalesData[[#This Row],[sales]]&gt;2000,"Medium Category","Low Category"))</f>
        <v>Medium Category</v>
      </c>
      <c r="G8477" s="2">
        <v>0.32</v>
      </c>
      <c r="H8477" s="24">
        <f t="shared" si="264"/>
        <v>960.9824000000001</v>
      </c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63" t="str">
        <f>IF(AND(DmartSalesData[[#This Row],[sales]]&gt;3000,DmartSalesData[[#This Row],[profit]]&gt;500),"Good","Not Good")</f>
        <v>Not Good</v>
      </c>
      <c r="R8477" s="73">
        <f>YEAR(DmartSalesData[[#This Row],[order_date]])</f>
        <v>2023</v>
      </c>
      <c r="S8477" s="73"/>
    </row>
    <row r="8478" spans="1:19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 t="str">
        <f>IF(DmartSalesData[[#This Row],[sales]]&gt;4000,"High Category",IF(DmartSalesData[[#This Row],[sales]]&gt;2000,"Medium Category","Low Category"))</f>
        <v>Medium Category</v>
      </c>
      <c r="G8478" s="2">
        <v>0.37</v>
      </c>
      <c r="H8478" s="24">
        <f t="shared" si="264"/>
        <v>764.47919999999999</v>
      </c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63" t="str">
        <f>IF(AND(DmartSalesData[[#This Row],[sales]]&gt;3000,DmartSalesData[[#This Row],[profit]]&gt;500),"Good","Not Good")</f>
        <v>Not Good</v>
      </c>
      <c r="R8478" s="73">
        <f>YEAR(DmartSalesData[[#This Row],[order_date]])</f>
        <v>2023</v>
      </c>
      <c r="S8478" s="73"/>
    </row>
    <row r="8479" spans="1:19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 t="str">
        <f>IF(DmartSalesData[[#This Row],[sales]]&gt;4000,"High Category",IF(DmartSalesData[[#This Row],[sales]]&gt;2000,"Medium Category","Low Category"))</f>
        <v>Low Category</v>
      </c>
      <c r="G8479" s="2">
        <v>0.12</v>
      </c>
      <c r="H8479" s="24">
        <f t="shared" si="264"/>
        <v>167.4264</v>
      </c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63" t="str">
        <f>IF(AND(DmartSalesData[[#This Row],[sales]]&gt;3000,DmartSalesData[[#This Row],[profit]]&gt;500),"Good","Not Good")</f>
        <v>Not Good</v>
      </c>
      <c r="R8479" s="73">
        <f>YEAR(DmartSalesData[[#This Row],[order_date]])</f>
        <v>2023</v>
      </c>
      <c r="S8479" s="73"/>
    </row>
    <row r="8480" spans="1:19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 t="str">
        <f>IF(DmartSalesData[[#This Row],[sales]]&gt;4000,"High Category",IF(DmartSalesData[[#This Row],[sales]]&gt;2000,"Medium Category","Low Category"))</f>
        <v>Medium Category</v>
      </c>
      <c r="G8480" s="2">
        <v>0.22</v>
      </c>
      <c r="H8480" s="24">
        <f t="shared" si="264"/>
        <v>638.03300000000002</v>
      </c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63" t="str">
        <f>IF(AND(DmartSalesData[[#This Row],[sales]]&gt;3000,DmartSalesData[[#This Row],[profit]]&gt;500),"Good","Not Good")</f>
        <v>Not Good</v>
      </c>
      <c r="R8480" s="73">
        <f>YEAR(DmartSalesData[[#This Row],[order_date]])</f>
        <v>2023</v>
      </c>
      <c r="S8480" s="73"/>
    </row>
    <row r="8481" spans="1:19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 t="str">
        <f>IF(DmartSalesData[[#This Row],[sales]]&gt;4000,"High Category",IF(DmartSalesData[[#This Row],[sales]]&gt;2000,"Medium Category","Low Category"))</f>
        <v>Medium Category</v>
      </c>
      <c r="G8481" s="2">
        <v>0.32</v>
      </c>
      <c r="H8481" s="24">
        <f t="shared" si="264"/>
        <v>867.99679999999989</v>
      </c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63" t="str">
        <f>IF(AND(DmartSalesData[[#This Row],[sales]]&gt;3000,DmartSalesData[[#This Row],[profit]]&gt;500),"Good","Not Good")</f>
        <v>Not Good</v>
      </c>
      <c r="R8481" s="73">
        <f>YEAR(DmartSalesData[[#This Row],[order_date]])</f>
        <v>2023</v>
      </c>
      <c r="S8481" s="73"/>
    </row>
    <row r="8482" spans="1:19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 t="str">
        <f>IF(DmartSalesData[[#This Row],[sales]]&gt;4000,"High Category",IF(DmartSalesData[[#This Row],[sales]]&gt;2000,"Medium Category","Low Category"))</f>
        <v>Medium Category</v>
      </c>
      <c r="G8482" s="2">
        <v>0.49</v>
      </c>
      <c r="H8482" s="24">
        <f t="shared" si="264"/>
        <v>1923.6567</v>
      </c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63" t="str">
        <f>IF(AND(DmartSalesData[[#This Row],[sales]]&gt;3000,DmartSalesData[[#This Row],[profit]]&gt;500),"Good","Not Good")</f>
        <v>Good</v>
      </c>
      <c r="R8482" s="73">
        <f>YEAR(DmartSalesData[[#This Row],[order_date]])</f>
        <v>2023</v>
      </c>
      <c r="S8482" s="73"/>
    </row>
    <row r="8483" spans="1:19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 t="str">
        <f>IF(DmartSalesData[[#This Row],[sales]]&gt;4000,"High Category",IF(DmartSalesData[[#This Row],[sales]]&gt;2000,"Medium Category","Low Category"))</f>
        <v>High Category</v>
      </c>
      <c r="G8483" s="2">
        <v>0.16</v>
      </c>
      <c r="H8483" s="24">
        <f t="shared" si="264"/>
        <v>743.5680000000001</v>
      </c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63" t="str">
        <f>IF(AND(DmartSalesData[[#This Row],[sales]]&gt;3000,DmartSalesData[[#This Row],[profit]]&gt;500),"Good","Not Good")</f>
        <v>Good</v>
      </c>
      <c r="R8483" s="73">
        <f>YEAR(DmartSalesData[[#This Row],[order_date]])</f>
        <v>2024</v>
      </c>
      <c r="S8483" s="73"/>
    </row>
    <row r="8484" spans="1:19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 t="str">
        <f>IF(DmartSalesData[[#This Row],[sales]]&gt;4000,"High Category",IF(DmartSalesData[[#This Row],[sales]]&gt;2000,"Medium Category","Low Category"))</f>
        <v>Low Category</v>
      </c>
      <c r="G8484" s="2">
        <v>0.37</v>
      </c>
      <c r="H8484" s="24">
        <f t="shared" si="264"/>
        <v>633.3623</v>
      </c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63" t="str">
        <f>IF(AND(DmartSalesData[[#This Row],[sales]]&gt;3000,DmartSalesData[[#This Row],[profit]]&gt;500),"Good","Not Good")</f>
        <v>Not Good</v>
      </c>
      <c r="R8484" s="73">
        <f>YEAR(DmartSalesData[[#This Row],[order_date]])</f>
        <v>2024</v>
      </c>
      <c r="S8484" s="73"/>
    </row>
    <row r="8485" spans="1:19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 t="str">
        <f>IF(DmartSalesData[[#This Row],[sales]]&gt;4000,"High Category",IF(DmartSalesData[[#This Row],[sales]]&gt;2000,"Medium Category","Low Category"))</f>
        <v>Low Category</v>
      </c>
      <c r="G8485" s="2">
        <v>0.17</v>
      </c>
      <c r="H8485" s="24">
        <f t="shared" si="264"/>
        <v>188.84620000000001</v>
      </c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63" t="str">
        <f>IF(AND(DmartSalesData[[#This Row],[sales]]&gt;3000,DmartSalesData[[#This Row],[profit]]&gt;500),"Good","Not Good")</f>
        <v>Not Good</v>
      </c>
      <c r="R8485" s="73">
        <f>YEAR(DmartSalesData[[#This Row],[order_date]])</f>
        <v>2024</v>
      </c>
      <c r="S8485" s="73"/>
    </row>
    <row r="8486" spans="1:19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 t="str">
        <f>IF(DmartSalesData[[#This Row],[sales]]&gt;4000,"High Category",IF(DmartSalesData[[#This Row],[sales]]&gt;2000,"Medium Category","Low Category"))</f>
        <v>Medium Category</v>
      </c>
      <c r="G8486" s="2">
        <v>0.05</v>
      </c>
      <c r="H8486" s="24">
        <f t="shared" si="264"/>
        <v>103.68599999999999</v>
      </c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63" t="str">
        <f>IF(AND(DmartSalesData[[#This Row],[sales]]&gt;3000,DmartSalesData[[#This Row],[profit]]&gt;500),"Good","Not Good")</f>
        <v>Not Good</v>
      </c>
      <c r="R8486" s="73">
        <f>YEAR(DmartSalesData[[#This Row],[order_date]])</f>
        <v>2024</v>
      </c>
      <c r="S8486" s="73"/>
    </row>
    <row r="8487" spans="1:19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 t="str">
        <f>IF(DmartSalesData[[#This Row],[sales]]&gt;4000,"High Category",IF(DmartSalesData[[#This Row],[sales]]&gt;2000,"Medium Category","Low Category"))</f>
        <v>Medium Category</v>
      </c>
      <c r="G8487" s="2">
        <v>0.39</v>
      </c>
      <c r="H8487" s="24">
        <f t="shared" si="264"/>
        <v>875.14049999999997</v>
      </c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63" t="str">
        <f>IF(AND(DmartSalesData[[#This Row],[sales]]&gt;3000,DmartSalesData[[#This Row],[profit]]&gt;500),"Good","Not Good")</f>
        <v>Not Good</v>
      </c>
      <c r="R8487" s="73">
        <f>YEAR(DmartSalesData[[#This Row],[order_date]])</f>
        <v>2024</v>
      </c>
      <c r="S8487" s="73"/>
    </row>
    <row r="8488" spans="1:19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 t="str">
        <f>IF(DmartSalesData[[#This Row],[sales]]&gt;4000,"High Category",IF(DmartSalesData[[#This Row],[sales]]&gt;2000,"Medium Category","Low Category"))</f>
        <v>Low Category</v>
      </c>
      <c r="G8488" s="2">
        <v>0.32</v>
      </c>
      <c r="H8488" s="24">
        <f t="shared" si="264"/>
        <v>94.515200000000007</v>
      </c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63" t="str">
        <f>IF(AND(DmartSalesData[[#This Row],[sales]]&gt;3000,DmartSalesData[[#This Row],[profit]]&gt;500),"Good","Not Good")</f>
        <v>Not Good</v>
      </c>
      <c r="R8488" s="73">
        <f>YEAR(DmartSalesData[[#This Row],[order_date]])</f>
        <v>2023</v>
      </c>
      <c r="S8488" s="73"/>
    </row>
    <row r="8489" spans="1:19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 t="str">
        <f>IF(DmartSalesData[[#This Row],[sales]]&gt;4000,"High Category",IF(DmartSalesData[[#This Row],[sales]]&gt;2000,"Medium Category","Low Category"))</f>
        <v>High Category</v>
      </c>
      <c r="G8489" s="2">
        <v>0.26</v>
      </c>
      <c r="H8489" s="24">
        <f t="shared" si="264"/>
        <v>1123.8006</v>
      </c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63" t="str">
        <f>IF(AND(DmartSalesData[[#This Row],[sales]]&gt;3000,DmartSalesData[[#This Row],[profit]]&gt;500),"Good","Not Good")</f>
        <v>Good</v>
      </c>
      <c r="R8489" s="73">
        <f>YEAR(DmartSalesData[[#This Row],[order_date]])</f>
        <v>2023</v>
      </c>
      <c r="S8489" s="73"/>
    </row>
    <row r="8490" spans="1:19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 t="str">
        <f>IF(DmartSalesData[[#This Row],[sales]]&gt;4000,"High Category",IF(DmartSalesData[[#This Row],[sales]]&gt;2000,"Medium Category","Low Category"))</f>
        <v>High Category</v>
      </c>
      <c r="G8490" s="2">
        <v>0.34</v>
      </c>
      <c r="H8490" s="24">
        <f t="shared" si="264"/>
        <v>1692.6559999999999</v>
      </c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63" t="str">
        <f>IF(AND(DmartSalesData[[#This Row],[sales]]&gt;3000,DmartSalesData[[#This Row],[profit]]&gt;500),"Good","Not Good")</f>
        <v>Good</v>
      </c>
      <c r="R8490" s="73">
        <f>YEAR(DmartSalesData[[#This Row],[order_date]])</f>
        <v>2023</v>
      </c>
      <c r="S8490" s="73"/>
    </row>
    <row r="8491" spans="1:19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 t="str">
        <f>IF(DmartSalesData[[#This Row],[sales]]&gt;4000,"High Category",IF(DmartSalesData[[#This Row],[sales]]&gt;2000,"Medium Category","Low Category"))</f>
        <v>High Category</v>
      </c>
      <c r="G8491" s="2">
        <v>0.44</v>
      </c>
      <c r="H8491" s="24">
        <f t="shared" si="264"/>
        <v>2034.4368000000002</v>
      </c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63" t="str">
        <f>IF(AND(DmartSalesData[[#This Row],[sales]]&gt;3000,DmartSalesData[[#This Row],[profit]]&gt;500),"Good","Not Good")</f>
        <v>Not Good</v>
      </c>
      <c r="R8491" s="73">
        <f>YEAR(DmartSalesData[[#This Row],[order_date]])</f>
        <v>2023</v>
      </c>
      <c r="S8491" s="73"/>
    </row>
    <row r="8492" spans="1:19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 t="str">
        <f>IF(DmartSalesData[[#This Row],[sales]]&gt;4000,"High Category",IF(DmartSalesData[[#This Row],[sales]]&gt;2000,"Medium Category","Low Category"))</f>
        <v>High Category</v>
      </c>
      <c r="G8492" s="2">
        <v>0.38</v>
      </c>
      <c r="H8492" s="24">
        <f t="shared" si="264"/>
        <v>1640.5588</v>
      </c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63" t="str">
        <f>IF(AND(DmartSalesData[[#This Row],[sales]]&gt;3000,DmartSalesData[[#This Row],[profit]]&gt;500),"Good","Not Good")</f>
        <v>Good</v>
      </c>
      <c r="R8492" s="73">
        <f>YEAR(DmartSalesData[[#This Row],[order_date]])</f>
        <v>2024</v>
      </c>
      <c r="S8492" s="73"/>
    </row>
    <row r="8493" spans="1:19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 t="str">
        <f>IF(DmartSalesData[[#This Row],[sales]]&gt;4000,"High Category",IF(DmartSalesData[[#This Row],[sales]]&gt;2000,"Medium Category","Low Category"))</f>
        <v>High Category</v>
      </c>
      <c r="G8493" s="2">
        <v>0.43</v>
      </c>
      <c r="H8493" s="24">
        <f t="shared" si="264"/>
        <v>2134.4081999999999</v>
      </c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63" t="str">
        <f>IF(AND(DmartSalesData[[#This Row],[sales]]&gt;3000,DmartSalesData[[#This Row],[profit]]&gt;500),"Good","Not Good")</f>
        <v>Good</v>
      </c>
      <c r="R8493" s="73">
        <f>YEAR(DmartSalesData[[#This Row],[order_date]])</f>
        <v>2024</v>
      </c>
      <c r="S8493" s="73"/>
    </row>
    <row r="8494" spans="1:19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 t="str">
        <f>IF(DmartSalesData[[#This Row],[sales]]&gt;4000,"High Category",IF(DmartSalesData[[#This Row],[sales]]&gt;2000,"Medium Category","Low Category"))</f>
        <v>High Category</v>
      </c>
      <c r="G8494" s="2">
        <v>0.15</v>
      </c>
      <c r="H8494" s="24">
        <f t="shared" si="264"/>
        <v>682.23900000000003</v>
      </c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63" t="str">
        <f>IF(AND(DmartSalesData[[#This Row],[sales]]&gt;3000,DmartSalesData[[#This Row],[profit]]&gt;500),"Good","Not Good")</f>
        <v>Good</v>
      </c>
      <c r="R8494" s="73">
        <f>YEAR(DmartSalesData[[#This Row],[order_date]])</f>
        <v>2024</v>
      </c>
      <c r="S8494" s="73"/>
    </row>
    <row r="8495" spans="1:19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 t="str">
        <f>IF(DmartSalesData[[#This Row],[sales]]&gt;4000,"High Category",IF(DmartSalesData[[#This Row],[sales]]&gt;2000,"Medium Category","Low Category"))</f>
        <v>Medium Category</v>
      </c>
      <c r="G8495" s="2">
        <v>0.4</v>
      </c>
      <c r="H8495" s="24">
        <f t="shared" si="264"/>
        <v>1389.2</v>
      </c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63" t="str">
        <f>IF(AND(DmartSalesData[[#This Row],[sales]]&gt;3000,DmartSalesData[[#This Row],[profit]]&gt;500),"Good","Not Good")</f>
        <v>Good</v>
      </c>
      <c r="R8495" s="73">
        <f>YEAR(DmartSalesData[[#This Row],[order_date]])</f>
        <v>2023</v>
      </c>
      <c r="S8495" s="73"/>
    </row>
    <row r="8496" spans="1:19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 t="str">
        <f>IF(DmartSalesData[[#This Row],[sales]]&gt;4000,"High Category",IF(DmartSalesData[[#This Row],[sales]]&gt;2000,"Medium Category","Low Category"))</f>
        <v>Low Category</v>
      </c>
      <c r="G8496" s="2">
        <v>0.18</v>
      </c>
      <c r="H8496" s="24">
        <f t="shared" si="264"/>
        <v>165.07980000000001</v>
      </c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63" t="str">
        <f>IF(AND(DmartSalesData[[#This Row],[sales]]&gt;3000,DmartSalesData[[#This Row],[profit]]&gt;500),"Good","Not Good")</f>
        <v>Not Good</v>
      </c>
      <c r="R8496" s="73">
        <f>YEAR(DmartSalesData[[#This Row],[order_date]])</f>
        <v>2024</v>
      </c>
      <c r="S8496" s="73"/>
    </row>
    <row r="8497" spans="1:19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 t="str">
        <f>IF(DmartSalesData[[#This Row],[sales]]&gt;4000,"High Category",IF(DmartSalesData[[#This Row],[sales]]&gt;2000,"Medium Category","Low Category"))</f>
        <v>Low Category</v>
      </c>
      <c r="G8497" s="2">
        <v>0.01</v>
      </c>
      <c r="H8497" s="24">
        <f t="shared" si="264"/>
        <v>8.6612000000000009</v>
      </c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63" t="str">
        <f>IF(AND(DmartSalesData[[#This Row],[sales]]&gt;3000,DmartSalesData[[#This Row],[profit]]&gt;500),"Good","Not Good")</f>
        <v>Not Good</v>
      </c>
      <c r="R8497" s="73">
        <f>YEAR(DmartSalesData[[#This Row],[order_date]])</f>
        <v>2024</v>
      </c>
      <c r="S8497" s="73"/>
    </row>
    <row r="8498" spans="1:19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 t="str">
        <f>IF(DmartSalesData[[#This Row],[sales]]&gt;4000,"High Category",IF(DmartSalesData[[#This Row],[sales]]&gt;2000,"Medium Category","Low Category"))</f>
        <v>Low Category</v>
      </c>
      <c r="G8498" s="2">
        <v>0.02</v>
      </c>
      <c r="H8498" s="24">
        <f t="shared" si="264"/>
        <v>6.7804000000000002</v>
      </c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63" t="str">
        <f>IF(AND(DmartSalesData[[#This Row],[sales]]&gt;3000,DmartSalesData[[#This Row],[profit]]&gt;500),"Good","Not Good")</f>
        <v>Not Good</v>
      </c>
      <c r="R8498" s="73">
        <f>YEAR(DmartSalesData[[#This Row],[order_date]])</f>
        <v>2024</v>
      </c>
      <c r="S8498" s="73"/>
    </row>
    <row r="8499" spans="1:19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 t="str">
        <f>IF(DmartSalesData[[#This Row],[sales]]&gt;4000,"High Category",IF(DmartSalesData[[#This Row],[sales]]&gt;2000,"Medium Category","Low Category"))</f>
        <v>Medium Category</v>
      </c>
      <c r="G8499" s="2">
        <v>0.37</v>
      </c>
      <c r="H8499" s="24">
        <f t="shared" si="264"/>
        <v>783.64889999999991</v>
      </c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63" t="str">
        <f>IF(AND(DmartSalesData[[#This Row],[sales]]&gt;3000,DmartSalesData[[#This Row],[profit]]&gt;500),"Good","Not Good")</f>
        <v>Not Good</v>
      </c>
      <c r="R8499" s="73">
        <f>YEAR(DmartSalesData[[#This Row],[order_date]])</f>
        <v>2024</v>
      </c>
      <c r="S8499" s="73"/>
    </row>
    <row r="8500" spans="1:19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 t="str">
        <f>IF(DmartSalesData[[#This Row],[sales]]&gt;4000,"High Category",IF(DmartSalesData[[#This Row],[sales]]&gt;2000,"Medium Category","Low Category"))</f>
        <v>High Category</v>
      </c>
      <c r="G8500" s="2">
        <v>0.14000000000000001</v>
      </c>
      <c r="H8500" s="24">
        <f t="shared" si="264"/>
        <v>568.85360000000003</v>
      </c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63" t="str">
        <f>IF(AND(DmartSalesData[[#This Row],[sales]]&gt;3000,DmartSalesData[[#This Row],[profit]]&gt;500),"Good","Not Good")</f>
        <v>Good</v>
      </c>
      <c r="R8500" s="73">
        <f>YEAR(DmartSalesData[[#This Row],[order_date]])</f>
        <v>2024</v>
      </c>
      <c r="S8500" s="73"/>
    </row>
    <row r="8501" spans="1:19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 t="str">
        <f>IF(DmartSalesData[[#This Row],[sales]]&gt;4000,"High Category",IF(DmartSalesData[[#This Row],[sales]]&gt;2000,"Medium Category","Low Category"))</f>
        <v>Medium Category</v>
      </c>
      <c r="G8501" s="2">
        <v>0.15</v>
      </c>
      <c r="H8501" s="24">
        <f t="shared" si="264"/>
        <v>375.36749999999995</v>
      </c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63" t="str">
        <f>IF(AND(DmartSalesData[[#This Row],[sales]]&gt;3000,DmartSalesData[[#This Row],[profit]]&gt;500),"Good","Not Good")</f>
        <v>Not Good</v>
      </c>
      <c r="R8501" s="73">
        <f>YEAR(DmartSalesData[[#This Row],[order_date]])</f>
        <v>2023</v>
      </c>
      <c r="S8501" s="73"/>
    </row>
    <row r="8502" spans="1:19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 t="str">
        <f>IF(DmartSalesData[[#This Row],[sales]]&gt;4000,"High Category",IF(DmartSalesData[[#This Row],[sales]]&gt;2000,"Medium Category","Low Category"))</f>
        <v>Low Category</v>
      </c>
      <c r="G8502" s="2">
        <v>0.31</v>
      </c>
      <c r="H8502" s="24">
        <f t="shared" si="264"/>
        <v>587.44380000000001</v>
      </c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63" t="str">
        <f>IF(AND(DmartSalesData[[#This Row],[sales]]&gt;3000,DmartSalesData[[#This Row],[profit]]&gt;500),"Good","Not Good")</f>
        <v>Not Good</v>
      </c>
      <c r="R8502" s="73">
        <f>YEAR(DmartSalesData[[#This Row],[order_date]])</f>
        <v>2023</v>
      </c>
      <c r="S8502" s="73"/>
    </row>
    <row r="8503" spans="1:19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 t="str">
        <f>IF(DmartSalesData[[#This Row],[sales]]&gt;4000,"High Category",IF(DmartSalesData[[#This Row],[sales]]&gt;2000,"Medium Category","Low Category"))</f>
        <v>Low Category</v>
      </c>
      <c r="G8503" s="2">
        <v>0.37</v>
      </c>
      <c r="H8503" s="24">
        <f t="shared" si="264"/>
        <v>235.0462</v>
      </c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63" t="str">
        <f>IF(AND(DmartSalesData[[#This Row],[sales]]&gt;3000,DmartSalesData[[#This Row],[profit]]&gt;500),"Good","Not Good")</f>
        <v>Not Good</v>
      </c>
      <c r="R8503" s="73">
        <f>YEAR(DmartSalesData[[#This Row],[order_date]])</f>
        <v>2024</v>
      </c>
      <c r="S8503" s="73"/>
    </row>
    <row r="8504" spans="1:19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 t="str">
        <f>IF(DmartSalesData[[#This Row],[sales]]&gt;4000,"High Category",IF(DmartSalesData[[#This Row],[sales]]&gt;2000,"Medium Category","Low Category"))</f>
        <v>Low Category</v>
      </c>
      <c r="G8504" s="2">
        <v>0.28000000000000003</v>
      </c>
      <c r="H8504" s="24">
        <f t="shared" si="264"/>
        <v>99.005200000000002</v>
      </c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63" t="str">
        <f>IF(AND(DmartSalesData[[#This Row],[sales]]&gt;3000,DmartSalesData[[#This Row],[profit]]&gt;500),"Good","Not Good")</f>
        <v>Not Good</v>
      </c>
      <c r="R8504" s="73">
        <f>YEAR(DmartSalesData[[#This Row],[order_date]])</f>
        <v>2024</v>
      </c>
      <c r="S8504" s="73"/>
    </row>
    <row r="8505" spans="1:19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 t="str">
        <f>IF(DmartSalesData[[#This Row],[sales]]&gt;4000,"High Category",IF(DmartSalesData[[#This Row],[sales]]&gt;2000,"Medium Category","Low Category"))</f>
        <v>Medium Category</v>
      </c>
      <c r="G8505" s="2">
        <v>0.35</v>
      </c>
      <c r="H8505" s="24">
        <f t="shared" si="264"/>
        <v>719.59299999999996</v>
      </c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63" t="str">
        <f>IF(AND(DmartSalesData[[#This Row],[sales]]&gt;3000,DmartSalesData[[#This Row],[profit]]&gt;500),"Good","Not Good")</f>
        <v>Not Good</v>
      </c>
      <c r="R8505" s="73">
        <f>YEAR(DmartSalesData[[#This Row],[order_date]])</f>
        <v>2023</v>
      </c>
      <c r="S8505" s="73"/>
    </row>
    <row r="8506" spans="1:19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 t="str">
        <f>IF(DmartSalesData[[#This Row],[sales]]&gt;4000,"High Category",IF(DmartSalesData[[#This Row],[sales]]&gt;2000,"Medium Category","Low Category"))</f>
        <v>Low Category</v>
      </c>
      <c r="G8506" s="2">
        <v>0.47</v>
      </c>
      <c r="H8506" s="24">
        <f t="shared" si="264"/>
        <v>277.12610000000001</v>
      </c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63" t="str">
        <f>IF(AND(DmartSalesData[[#This Row],[sales]]&gt;3000,DmartSalesData[[#This Row],[profit]]&gt;500),"Good","Not Good")</f>
        <v>Not Good</v>
      </c>
      <c r="R8506" s="73">
        <f>YEAR(DmartSalesData[[#This Row],[order_date]])</f>
        <v>2023</v>
      </c>
      <c r="S8506" s="73"/>
    </row>
    <row r="8507" spans="1:19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 t="str">
        <f>IF(DmartSalesData[[#This Row],[sales]]&gt;4000,"High Category",IF(DmartSalesData[[#This Row],[sales]]&gt;2000,"Medium Category","Low Category"))</f>
        <v>Low Category</v>
      </c>
      <c r="G8507" s="2">
        <v>0.43</v>
      </c>
      <c r="H8507" s="24">
        <f t="shared" si="264"/>
        <v>261.17770000000002</v>
      </c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63" t="str">
        <f>IF(AND(DmartSalesData[[#This Row],[sales]]&gt;3000,DmartSalesData[[#This Row],[profit]]&gt;500),"Good","Not Good")</f>
        <v>Not Good</v>
      </c>
      <c r="R8507" s="73">
        <f>YEAR(DmartSalesData[[#This Row],[order_date]])</f>
        <v>2024</v>
      </c>
      <c r="S8507" s="73"/>
    </row>
    <row r="8508" spans="1:19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 t="str">
        <f>IF(DmartSalesData[[#This Row],[sales]]&gt;4000,"High Category",IF(DmartSalesData[[#This Row],[sales]]&gt;2000,"Medium Category","Low Category"))</f>
        <v>Medium Category</v>
      </c>
      <c r="G8508" s="2">
        <v>0.12</v>
      </c>
      <c r="H8508" s="24">
        <f t="shared" si="264"/>
        <v>244.46519999999998</v>
      </c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63" t="str">
        <f>IF(AND(DmartSalesData[[#This Row],[sales]]&gt;3000,DmartSalesData[[#This Row],[profit]]&gt;500),"Good","Not Good")</f>
        <v>Not Good</v>
      </c>
      <c r="R8508" s="73">
        <f>YEAR(DmartSalesData[[#This Row],[order_date]])</f>
        <v>2023</v>
      </c>
      <c r="S8508" s="73"/>
    </row>
    <row r="8509" spans="1:19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 t="str">
        <f>IF(DmartSalesData[[#This Row],[sales]]&gt;4000,"High Category",IF(DmartSalesData[[#This Row],[sales]]&gt;2000,"Medium Category","Low Category"))</f>
        <v>Medium Category</v>
      </c>
      <c r="G8509" s="2">
        <v>0.45</v>
      </c>
      <c r="H8509" s="24">
        <f t="shared" si="264"/>
        <v>1153.7684999999999</v>
      </c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63" t="str">
        <f>IF(AND(DmartSalesData[[#This Row],[sales]]&gt;3000,DmartSalesData[[#This Row],[profit]]&gt;500),"Good","Not Good")</f>
        <v>Not Good</v>
      </c>
      <c r="R8509" s="73">
        <f>YEAR(DmartSalesData[[#This Row],[order_date]])</f>
        <v>2024</v>
      </c>
      <c r="S8509" s="73"/>
    </row>
    <row r="8510" spans="1:19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 t="str">
        <f>IF(DmartSalesData[[#This Row],[sales]]&gt;4000,"High Category",IF(DmartSalesData[[#This Row],[sales]]&gt;2000,"Medium Category","Low Category"))</f>
        <v>Low Category</v>
      </c>
      <c r="G8510" s="2">
        <v>0.15</v>
      </c>
      <c r="H8510" s="24">
        <f t="shared" si="264"/>
        <v>152.21250000000001</v>
      </c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63" t="str">
        <f>IF(AND(DmartSalesData[[#This Row],[sales]]&gt;3000,DmartSalesData[[#This Row],[profit]]&gt;500),"Good","Not Good")</f>
        <v>Not Good</v>
      </c>
      <c r="R8510" s="73">
        <f>YEAR(DmartSalesData[[#This Row],[order_date]])</f>
        <v>2023</v>
      </c>
      <c r="S8510" s="73"/>
    </row>
    <row r="8511" spans="1:19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 t="str">
        <f>IF(DmartSalesData[[#This Row],[sales]]&gt;4000,"High Category",IF(DmartSalesData[[#This Row],[sales]]&gt;2000,"Medium Category","Low Category"))</f>
        <v>Medium Category</v>
      </c>
      <c r="G8511" s="2">
        <v>0.33</v>
      </c>
      <c r="H8511" s="24">
        <f t="shared" si="264"/>
        <v>1140.0543</v>
      </c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63" t="str">
        <f>IF(AND(DmartSalesData[[#This Row],[sales]]&gt;3000,DmartSalesData[[#This Row],[profit]]&gt;500),"Good","Not Good")</f>
        <v>Good</v>
      </c>
      <c r="R8511" s="73">
        <f>YEAR(DmartSalesData[[#This Row],[order_date]])</f>
        <v>2023</v>
      </c>
      <c r="S8511" s="73"/>
    </row>
    <row r="8512" spans="1:19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 t="str">
        <f>IF(DmartSalesData[[#This Row],[sales]]&gt;4000,"High Category",IF(DmartSalesData[[#This Row],[sales]]&gt;2000,"Medium Category","Low Category"))</f>
        <v>Medium Category</v>
      </c>
      <c r="G8512" s="2">
        <v>0.44</v>
      </c>
      <c r="H8512" s="24">
        <f t="shared" si="264"/>
        <v>946.69960000000003</v>
      </c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63" t="str">
        <f>IF(AND(DmartSalesData[[#This Row],[sales]]&gt;3000,DmartSalesData[[#This Row],[profit]]&gt;500),"Good","Not Good")</f>
        <v>Not Good</v>
      </c>
      <c r="R8512" s="73">
        <f>YEAR(DmartSalesData[[#This Row],[order_date]])</f>
        <v>2023</v>
      </c>
      <c r="S8512" s="73"/>
    </row>
    <row r="8513" spans="1:19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 t="str">
        <f>IF(DmartSalesData[[#This Row],[sales]]&gt;4000,"High Category",IF(DmartSalesData[[#This Row],[sales]]&gt;2000,"Medium Category","Low Category"))</f>
        <v>Low Category</v>
      </c>
      <c r="G8513" s="2">
        <v>0.31</v>
      </c>
      <c r="H8513" s="24">
        <f t="shared" si="264"/>
        <v>170.63019999999997</v>
      </c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63" t="str">
        <f>IF(AND(DmartSalesData[[#This Row],[sales]]&gt;3000,DmartSalesData[[#This Row],[profit]]&gt;500),"Good","Not Good")</f>
        <v>Not Good</v>
      </c>
      <c r="R8513" s="73">
        <f>YEAR(DmartSalesData[[#This Row],[order_date]])</f>
        <v>2023</v>
      </c>
      <c r="S8513" s="73"/>
    </row>
    <row r="8514" spans="1:19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 t="str">
        <f>IF(DmartSalesData[[#This Row],[sales]]&gt;4000,"High Category",IF(DmartSalesData[[#This Row],[sales]]&gt;2000,"Medium Category","Low Category"))</f>
        <v>Medium Category</v>
      </c>
      <c r="G8514" s="2">
        <v>0.4</v>
      </c>
      <c r="H8514" s="24">
        <f t="shared" ref="H8514:H8577" si="266">E8514*G8514</f>
        <v>1288.588</v>
      </c>
      <c r="I8514" s="2">
        <f t="shared" ref="I8514:I8577" si="267">E8514-H8514</f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63" t="str">
        <f>IF(AND(DmartSalesData[[#This Row],[sales]]&gt;3000,DmartSalesData[[#This Row],[profit]]&gt;500),"Good","Not Good")</f>
        <v>Not Good</v>
      </c>
      <c r="R8514" s="73">
        <f>YEAR(DmartSalesData[[#This Row],[order_date]])</f>
        <v>2023</v>
      </c>
      <c r="S8514" s="73"/>
    </row>
    <row r="8515" spans="1:19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 t="str">
        <f>IF(DmartSalesData[[#This Row],[sales]]&gt;4000,"High Category",IF(DmartSalesData[[#This Row],[sales]]&gt;2000,"Medium Category","Low Category"))</f>
        <v>Low Category</v>
      </c>
      <c r="G8515" s="2">
        <v>0.46</v>
      </c>
      <c r="H8515" s="24">
        <f t="shared" si="266"/>
        <v>850.55380000000002</v>
      </c>
      <c r="I8515" s="2">
        <f t="shared" si="267"/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63" t="str">
        <f>IF(AND(DmartSalesData[[#This Row],[sales]]&gt;3000,DmartSalesData[[#This Row],[profit]]&gt;500),"Good","Not Good")</f>
        <v>Not Good</v>
      </c>
      <c r="R8515" s="73">
        <f>YEAR(DmartSalesData[[#This Row],[order_date]])</f>
        <v>2023</v>
      </c>
      <c r="S8515" s="73"/>
    </row>
    <row r="8516" spans="1:19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 t="str">
        <f>IF(DmartSalesData[[#This Row],[sales]]&gt;4000,"High Category",IF(DmartSalesData[[#This Row],[sales]]&gt;2000,"Medium Category","Low Category"))</f>
        <v>Low Category</v>
      </c>
      <c r="G8516" s="2">
        <v>0.48</v>
      </c>
      <c r="H8516" s="24">
        <f t="shared" si="266"/>
        <v>171.0624</v>
      </c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63" t="str">
        <f>IF(AND(DmartSalesData[[#This Row],[sales]]&gt;3000,DmartSalesData[[#This Row],[profit]]&gt;500),"Good","Not Good")</f>
        <v>Not Good</v>
      </c>
      <c r="R8516" s="73">
        <f>YEAR(DmartSalesData[[#This Row],[order_date]])</f>
        <v>2024</v>
      </c>
      <c r="S8516" s="73"/>
    </row>
    <row r="8517" spans="1:19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 t="str">
        <f>IF(DmartSalesData[[#This Row],[sales]]&gt;4000,"High Category",IF(DmartSalesData[[#This Row],[sales]]&gt;2000,"Medium Category","Low Category"))</f>
        <v>High Category</v>
      </c>
      <c r="G8517" s="2">
        <v>0.21</v>
      </c>
      <c r="H8517" s="24">
        <f t="shared" si="266"/>
        <v>996.47309999999993</v>
      </c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63" t="str">
        <f>IF(AND(DmartSalesData[[#This Row],[sales]]&gt;3000,DmartSalesData[[#This Row],[profit]]&gt;500),"Good","Not Good")</f>
        <v>Good</v>
      </c>
      <c r="R8517" s="73">
        <f>YEAR(DmartSalesData[[#This Row],[order_date]])</f>
        <v>2023</v>
      </c>
      <c r="S8517" s="73"/>
    </row>
    <row r="8518" spans="1:19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 t="str">
        <f>IF(DmartSalesData[[#This Row],[sales]]&gt;4000,"High Category",IF(DmartSalesData[[#This Row],[sales]]&gt;2000,"Medium Category","Low Category"))</f>
        <v>Medium Category</v>
      </c>
      <c r="G8518" s="2">
        <v>0.5</v>
      </c>
      <c r="H8518" s="24">
        <f t="shared" si="266"/>
        <v>1449.4349999999999</v>
      </c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63" t="str">
        <f>IF(AND(DmartSalesData[[#This Row],[sales]]&gt;3000,DmartSalesData[[#This Row],[profit]]&gt;500),"Good","Not Good")</f>
        <v>Not Good</v>
      </c>
      <c r="R8518" s="73">
        <f>YEAR(DmartSalesData[[#This Row],[order_date]])</f>
        <v>2023</v>
      </c>
      <c r="S8518" s="73"/>
    </row>
    <row r="8519" spans="1:19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 t="str">
        <f>IF(DmartSalesData[[#This Row],[sales]]&gt;4000,"High Category",IF(DmartSalesData[[#This Row],[sales]]&gt;2000,"Medium Category","Low Category"))</f>
        <v>Medium Category</v>
      </c>
      <c r="G8519" s="2">
        <v>0.14000000000000001</v>
      </c>
      <c r="H8519" s="24">
        <f t="shared" si="266"/>
        <v>341.71620000000001</v>
      </c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63" t="str">
        <f>IF(AND(DmartSalesData[[#This Row],[sales]]&gt;3000,DmartSalesData[[#This Row],[profit]]&gt;500),"Good","Not Good")</f>
        <v>Not Good</v>
      </c>
      <c r="R8519" s="73">
        <f>YEAR(DmartSalesData[[#This Row],[order_date]])</f>
        <v>2023</v>
      </c>
      <c r="S8519" s="73"/>
    </row>
    <row r="8520" spans="1:19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 t="str">
        <f>IF(DmartSalesData[[#This Row],[sales]]&gt;4000,"High Category",IF(DmartSalesData[[#This Row],[sales]]&gt;2000,"Medium Category","Low Category"))</f>
        <v>High Category</v>
      </c>
      <c r="G8520" s="2">
        <v>0.23</v>
      </c>
      <c r="H8520" s="24">
        <f t="shared" si="266"/>
        <v>991.24710000000016</v>
      </c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63" t="str">
        <f>IF(AND(DmartSalesData[[#This Row],[sales]]&gt;3000,DmartSalesData[[#This Row],[profit]]&gt;500),"Good","Not Good")</f>
        <v>Good</v>
      </c>
      <c r="R8520" s="73">
        <f>YEAR(DmartSalesData[[#This Row],[order_date]])</f>
        <v>2024</v>
      </c>
      <c r="S8520" s="73"/>
    </row>
    <row r="8521" spans="1:19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 t="str">
        <f>IF(DmartSalesData[[#This Row],[sales]]&gt;4000,"High Category",IF(DmartSalesData[[#This Row],[sales]]&gt;2000,"Medium Category","Low Category"))</f>
        <v>High Category</v>
      </c>
      <c r="G8521" s="2">
        <v>0.38</v>
      </c>
      <c r="H8521" s="24">
        <f t="shared" si="266"/>
        <v>1782.2113999999999</v>
      </c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63" t="str">
        <f>IF(AND(DmartSalesData[[#This Row],[sales]]&gt;3000,DmartSalesData[[#This Row],[profit]]&gt;500),"Good","Not Good")</f>
        <v>Good</v>
      </c>
      <c r="R8521" s="73">
        <f>YEAR(DmartSalesData[[#This Row],[order_date]])</f>
        <v>2024</v>
      </c>
      <c r="S8521" s="73"/>
    </row>
    <row r="8522" spans="1:19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 t="str">
        <f>IF(DmartSalesData[[#This Row],[sales]]&gt;4000,"High Category",IF(DmartSalesData[[#This Row],[sales]]&gt;2000,"Medium Category","Low Category"))</f>
        <v>Low Category</v>
      </c>
      <c r="G8522" s="2">
        <v>0.49</v>
      </c>
      <c r="H8522" s="24">
        <f t="shared" si="266"/>
        <v>577.99419999999998</v>
      </c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63" t="str">
        <f>IF(AND(DmartSalesData[[#This Row],[sales]]&gt;3000,DmartSalesData[[#This Row],[profit]]&gt;500),"Good","Not Good")</f>
        <v>Not Good</v>
      </c>
      <c r="R8522" s="73">
        <f>YEAR(DmartSalesData[[#This Row],[order_date]])</f>
        <v>2023</v>
      </c>
      <c r="S8522" s="73"/>
    </row>
    <row r="8523" spans="1:19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 t="str">
        <f>IF(DmartSalesData[[#This Row],[sales]]&gt;4000,"High Category",IF(DmartSalesData[[#This Row],[sales]]&gt;2000,"Medium Category","Low Category"))</f>
        <v>High Category</v>
      </c>
      <c r="G8523" s="2">
        <v>0.03</v>
      </c>
      <c r="H8523" s="24">
        <f t="shared" si="266"/>
        <v>122.09129999999999</v>
      </c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63" t="str">
        <f>IF(AND(DmartSalesData[[#This Row],[sales]]&gt;3000,DmartSalesData[[#This Row],[profit]]&gt;500),"Good","Not Good")</f>
        <v>Good</v>
      </c>
      <c r="R8523" s="73">
        <f>YEAR(DmartSalesData[[#This Row],[order_date]])</f>
        <v>2023</v>
      </c>
      <c r="S8523" s="73"/>
    </row>
    <row r="8524" spans="1:19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 t="str">
        <f>IF(DmartSalesData[[#This Row],[sales]]&gt;4000,"High Category",IF(DmartSalesData[[#This Row],[sales]]&gt;2000,"Medium Category","Low Category"))</f>
        <v>High Category</v>
      </c>
      <c r="G8524" s="2">
        <v>0.47</v>
      </c>
      <c r="H8524" s="24">
        <f t="shared" si="266"/>
        <v>1960.9762999999998</v>
      </c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63" t="str">
        <f>IF(AND(DmartSalesData[[#This Row],[sales]]&gt;3000,DmartSalesData[[#This Row],[profit]]&gt;500),"Good","Not Good")</f>
        <v>Not Good</v>
      </c>
      <c r="R8524" s="73">
        <f>YEAR(DmartSalesData[[#This Row],[order_date]])</f>
        <v>2023</v>
      </c>
      <c r="S8524" s="73"/>
    </row>
    <row r="8525" spans="1:19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 t="str">
        <f>IF(DmartSalesData[[#This Row],[sales]]&gt;4000,"High Category",IF(DmartSalesData[[#This Row],[sales]]&gt;2000,"Medium Category","Low Category"))</f>
        <v>Low Category</v>
      </c>
      <c r="G8525" s="2">
        <v>0.5</v>
      </c>
      <c r="H8525" s="24">
        <f t="shared" si="266"/>
        <v>183.285</v>
      </c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63" t="str">
        <f>IF(AND(DmartSalesData[[#This Row],[sales]]&gt;3000,DmartSalesData[[#This Row],[profit]]&gt;500),"Good","Not Good")</f>
        <v>Not Good</v>
      </c>
      <c r="R8525" s="73">
        <f>YEAR(DmartSalesData[[#This Row],[order_date]])</f>
        <v>2024</v>
      </c>
      <c r="S8525" s="73"/>
    </row>
    <row r="8526" spans="1:19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 t="str">
        <f>IF(DmartSalesData[[#This Row],[sales]]&gt;4000,"High Category",IF(DmartSalesData[[#This Row],[sales]]&gt;2000,"Medium Category","Low Category"))</f>
        <v>Medium Category</v>
      </c>
      <c r="G8526" s="2">
        <v>0.45</v>
      </c>
      <c r="H8526" s="24">
        <f t="shared" si="266"/>
        <v>1614.8385000000001</v>
      </c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63" t="str">
        <f>IF(AND(DmartSalesData[[#This Row],[sales]]&gt;3000,DmartSalesData[[#This Row],[profit]]&gt;500),"Good","Not Good")</f>
        <v>Not Good</v>
      </c>
      <c r="R8526" s="73">
        <f>YEAR(DmartSalesData[[#This Row],[order_date]])</f>
        <v>2024</v>
      </c>
      <c r="S8526" s="73"/>
    </row>
    <row r="8527" spans="1:19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 t="str">
        <f>IF(DmartSalesData[[#This Row],[sales]]&gt;4000,"High Category",IF(DmartSalesData[[#This Row],[sales]]&gt;2000,"Medium Category","Low Category"))</f>
        <v>Low Category</v>
      </c>
      <c r="G8527" s="2">
        <v>0.05</v>
      </c>
      <c r="H8527" s="24">
        <f t="shared" si="266"/>
        <v>20.427000000000003</v>
      </c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63" t="str">
        <f>IF(AND(DmartSalesData[[#This Row],[sales]]&gt;3000,DmartSalesData[[#This Row],[profit]]&gt;500),"Good","Not Good")</f>
        <v>Not Good</v>
      </c>
      <c r="R8527" s="73">
        <f>YEAR(DmartSalesData[[#This Row],[order_date]])</f>
        <v>2023</v>
      </c>
      <c r="S8527" s="73"/>
    </row>
    <row r="8528" spans="1:19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 t="str">
        <f>IF(DmartSalesData[[#This Row],[sales]]&gt;4000,"High Category",IF(DmartSalesData[[#This Row],[sales]]&gt;2000,"Medium Category","Low Category"))</f>
        <v>Medium Category</v>
      </c>
      <c r="G8528" s="2">
        <v>0.42</v>
      </c>
      <c r="H8528" s="24">
        <f t="shared" si="266"/>
        <v>1265.838</v>
      </c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63" t="str">
        <f>IF(AND(DmartSalesData[[#This Row],[sales]]&gt;3000,DmartSalesData[[#This Row],[profit]]&gt;500),"Good","Not Good")</f>
        <v>Not Good</v>
      </c>
      <c r="R8528" s="73">
        <f>YEAR(DmartSalesData[[#This Row],[order_date]])</f>
        <v>2024</v>
      </c>
      <c r="S8528" s="73"/>
    </row>
    <row r="8529" spans="1:19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 t="str">
        <f>IF(DmartSalesData[[#This Row],[sales]]&gt;4000,"High Category",IF(DmartSalesData[[#This Row],[sales]]&gt;2000,"Medium Category","Low Category"))</f>
        <v>Medium Category</v>
      </c>
      <c r="G8529" s="2">
        <v>0.32</v>
      </c>
      <c r="H8529" s="24">
        <f t="shared" si="266"/>
        <v>1081.3632</v>
      </c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63" t="str">
        <f>IF(AND(DmartSalesData[[#This Row],[sales]]&gt;3000,DmartSalesData[[#This Row],[profit]]&gt;500),"Good","Not Good")</f>
        <v>Good</v>
      </c>
      <c r="R8529" s="73">
        <f>YEAR(DmartSalesData[[#This Row],[order_date]])</f>
        <v>2023</v>
      </c>
      <c r="S8529" s="73"/>
    </row>
    <row r="8530" spans="1:19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 t="str">
        <f>IF(DmartSalesData[[#This Row],[sales]]&gt;4000,"High Category",IF(DmartSalesData[[#This Row],[sales]]&gt;2000,"Medium Category","Low Category"))</f>
        <v>Low Category</v>
      </c>
      <c r="G8530" s="2">
        <v>0</v>
      </c>
      <c r="H8530" s="24">
        <f t="shared" si="266"/>
        <v>0</v>
      </c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63" t="str">
        <f>IF(AND(DmartSalesData[[#This Row],[sales]]&gt;3000,DmartSalesData[[#This Row],[profit]]&gt;500),"Good","Not Good")</f>
        <v>Not Good</v>
      </c>
      <c r="R8530" s="73">
        <f>YEAR(DmartSalesData[[#This Row],[order_date]])</f>
        <v>2024</v>
      </c>
      <c r="S8530" s="73"/>
    </row>
    <row r="8531" spans="1:19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 t="str">
        <f>IF(DmartSalesData[[#This Row],[sales]]&gt;4000,"High Category",IF(DmartSalesData[[#This Row],[sales]]&gt;2000,"Medium Category","Low Category"))</f>
        <v>High Category</v>
      </c>
      <c r="G8531" s="2">
        <v>0.49</v>
      </c>
      <c r="H8531" s="24">
        <f t="shared" si="266"/>
        <v>2163.7713999999996</v>
      </c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63" t="str">
        <f>IF(AND(DmartSalesData[[#This Row],[sales]]&gt;3000,DmartSalesData[[#This Row],[profit]]&gt;500),"Good","Not Good")</f>
        <v>Good</v>
      </c>
      <c r="R8531" s="73">
        <f>YEAR(DmartSalesData[[#This Row],[order_date]])</f>
        <v>2024</v>
      </c>
      <c r="S8531" s="73"/>
    </row>
    <row r="8532" spans="1:19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 t="str">
        <f>IF(DmartSalesData[[#This Row],[sales]]&gt;4000,"High Category",IF(DmartSalesData[[#This Row],[sales]]&gt;2000,"Medium Category","Low Category"))</f>
        <v>High Category</v>
      </c>
      <c r="G8532" s="2">
        <v>0.08</v>
      </c>
      <c r="H8532" s="24">
        <f t="shared" si="266"/>
        <v>321.80080000000004</v>
      </c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63" t="str">
        <f>IF(AND(DmartSalesData[[#This Row],[sales]]&gt;3000,DmartSalesData[[#This Row],[profit]]&gt;500),"Good","Not Good")</f>
        <v>Good</v>
      </c>
      <c r="R8532" s="73">
        <f>YEAR(DmartSalesData[[#This Row],[order_date]])</f>
        <v>2023</v>
      </c>
      <c r="S8532" s="73"/>
    </row>
    <row r="8533" spans="1:19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 t="str">
        <f>IF(DmartSalesData[[#This Row],[sales]]&gt;4000,"High Category",IF(DmartSalesData[[#This Row],[sales]]&gt;2000,"Medium Category","Low Category"))</f>
        <v>High Category</v>
      </c>
      <c r="G8533" s="2">
        <v>0.2</v>
      </c>
      <c r="H8533" s="24">
        <f t="shared" si="266"/>
        <v>927.44</v>
      </c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63" t="str">
        <f>IF(AND(DmartSalesData[[#This Row],[sales]]&gt;3000,DmartSalesData[[#This Row],[profit]]&gt;500),"Good","Not Good")</f>
        <v>Good</v>
      </c>
      <c r="R8533" s="73">
        <f>YEAR(DmartSalesData[[#This Row],[order_date]])</f>
        <v>2023</v>
      </c>
      <c r="S8533" s="73"/>
    </row>
    <row r="8534" spans="1:19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 t="str">
        <f>IF(DmartSalesData[[#This Row],[sales]]&gt;4000,"High Category",IF(DmartSalesData[[#This Row],[sales]]&gt;2000,"Medium Category","Low Category"))</f>
        <v>Low Category</v>
      </c>
      <c r="G8534" s="2">
        <v>0.02</v>
      </c>
      <c r="H8534" s="24">
        <f t="shared" si="266"/>
        <v>32.859200000000001</v>
      </c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63" t="str">
        <f>IF(AND(DmartSalesData[[#This Row],[sales]]&gt;3000,DmartSalesData[[#This Row],[profit]]&gt;500),"Good","Not Good")</f>
        <v>Not Good</v>
      </c>
      <c r="R8534" s="73">
        <f>YEAR(DmartSalesData[[#This Row],[order_date]])</f>
        <v>2024</v>
      </c>
      <c r="S8534" s="73"/>
    </row>
    <row r="8535" spans="1:19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 t="str">
        <f>IF(DmartSalesData[[#This Row],[sales]]&gt;4000,"High Category",IF(DmartSalesData[[#This Row],[sales]]&gt;2000,"Medium Category","Low Category"))</f>
        <v>Low Category</v>
      </c>
      <c r="G8535" s="2">
        <v>0.15</v>
      </c>
      <c r="H8535" s="24">
        <f t="shared" si="266"/>
        <v>30.823499999999999</v>
      </c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63" t="str">
        <f>IF(AND(DmartSalesData[[#This Row],[sales]]&gt;3000,DmartSalesData[[#This Row],[profit]]&gt;500),"Good","Not Good")</f>
        <v>Not Good</v>
      </c>
      <c r="R8535" s="73">
        <f>YEAR(DmartSalesData[[#This Row],[order_date]])</f>
        <v>2023</v>
      </c>
      <c r="S8535" s="73"/>
    </row>
    <row r="8536" spans="1:19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 t="str">
        <f>IF(DmartSalesData[[#This Row],[sales]]&gt;4000,"High Category",IF(DmartSalesData[[#This Row],[sales]]&gt;2000,"Medium Category","Low Category"))</f>
        <v>High Category</v>
      </c>
      <c r="G8536" s="2">
        <v>0.28000000000000003</v>
      </c>
      <c r="H8536" s="24">
        <f t="shared" si="266"/>
        <v>1141.3248000000001</v>
      </c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63" t="str">
        <f>IF(AND(DmartSalesData[[#This Row],[sales]]&gt;3000,DmartSalesData[[#This Row],[profit]]&gt;500),"Good","Not Good")</f>
        <v>Good</v>
      </c>
      <c r="R8536" s="73">
        <f>YEAR(DmartSalesData[[#This Row],[order_date]])</f>
        <v>2024</v>
      </c>
      <c r="S8536" s="73"/>
    </row>
    <row r="8537" spans="1:19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 t="str">
        <f>IF(DmartSalesData[[#This Row],[sales]]&gt;4000,"High Category",IF(DmartSalesData[[#This Row],[sales]]&gt;2000,"Medium Category","Low Category"))</f>
        <v>Low Category</v>
      </c>
      <c r="G8537" s="2">
        <v>0.47</v>
      </c>
      <c r="H8537" s="24">
        <f t="shared" si="266"/>
        <v>560.51729999999998</v>
      </c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63" t="str">
        <f>IF(AND(DmartSalesData[[#This Row],[sales]]&gt;3000,DmartSalesData[[#This Row],[profit]]&gt;500),"Good","Not Good")</f>
        <v>Not Good</v>
      </c>
      <c r="R8537" s="73">
        <f>YEAR(DmartSalesData[[#This Row],[order_date]])</f>
        <v>2023</v>
      </c>
      <c r="S8537" s="73"/>
    </row>
    <row r="8538" spans="1:19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 t="str">
        <f>IF(DmartSalesData[[#This Row],[sales]]&gt;4000,"High Category",IF(DmartSalesData[[#This Row],[sales]]&gt;2000,"Medium Category","Low Category"))</f>
        <v>Medium Category</v>
      </c>
      <c r="G8538" s="2">
        <v>0.5</v>
      </c>
      <c r="H8538" s="24">
        <f t="shared" si="266"/>
        <v>1194.53</v>
      </c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63" t="str">
        <f>IF(AND(DmartSalesData[[#This Row],[sales]]&gt;3000,DmartSalesData[[#This Row],[profit]]&gt;500),"Good","Not Good")</f>
        <v>Not Good</v>
      </c>
      <c r="R8538" s="73">
        <f>YEAR(DmartSalesData[[#This Row],[order_date]])</f>
        <v>2023</v>
      </c>
      <c r="S8538" s="73"/>
    </row>
    <row r="8539" spans="1:19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 t="str">
        <f>IF(DmartSalesData[[#This Row],[sales]]&gt;4000,"High Category",IF(DmartSalesData[[#This Row],[sales]]&gt;2000,"Medium Category","Low Category"))</f>
        <v>High Category</v>
      </c>
      <c r="G8539" s="2">
        <v>0.21</v>
      </c>
      <c r="H8539" s="24">
        <f t="shared" si="266"/>
        <v>862.02269999999999</v>
      </c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63" t="str">
        <f>IF(AND(DmartSalesData[[#This Row],[sales]]&gt;3000,DmartSalesData[[#This Row],[profit]]&gt;500),"Good","Not Good")</f>
        <v>Good</v>
      </c>
      <c r="R8539" s="73">
        <f>YEAR(DmartSalesData[[#This Row],[order_date]])</f>
        <v>2024</v>
      </c>
      <c r="S8539" s="73"/>
    </row>
    <row r="8540" spans="1:19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 t="str">
        <f>IF(DmartSalesData[[#This Row],[sales]]&gt;4000,"High Category",IF(DmartSalesData[[#This Row],[sales]]&gt;2000,"Medium Category","Low Category"))</f>
        <v>Low Category</v>
      </c>
      <c r="G8540" s="2">
        <v>0.21</v>
      </c>
      <c r="H8540" s="24">
        <f t="shared" si="266"/>
        <v>243.40259999999998</v>
      </c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63" t="str">
        <f>IF(AND(DmartSalesData[[#This Row],[sales]]&gt;3000,DmartSalesData[[#This Row],[profit]]&gt;500),"Good","Not Good")</f>
        <v>Not Good</v>
      </c>
      <c r="R8540" s="73">
        <f>YEAR(DmartSalesData[[#This Row],[order_date]])</f>
        <v>2023</v>
      </c>
      <c r="S8540" s="73"/>
    </row>
    <row r="8541" spans="1:19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 t="str">
        <f>IF(DmartSalesData[[#This Row],[sales]]&gt;4000,"High Category",IF(DmartSalesData[[#This Row],[sales]]&gt;2000,"Medium Category","Low Category"))</f>
        <v>Low Category</v>
      </c>
      <c r="G8541" s="2">
        <v>0.08</v>
      </c>
      <c r="H8541" s="24">
        <f t="shared" si="266"/>
        <v>130.268</v>
      </c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63" t="str">
        <f>IF(AND(DmartSalesData[[#This Row],[sales]]&gt;3000,DmartSalesData[[#This Row],[profit]]&gt;500),"Good","Not Good")</f>
        <v>Not Good</v>
      </c>
      <c r="R8541" s="73">
        <f>YEAR(DmartSalesData[[#This Row],[order_date]])</f>
        <v>2024</v>
      </c>
      <c r="S8541" s="73"/>
    </row>
    <row r="8542" spans="1:19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 t="str">
        <f>IF(DmartSalesData[[#This Row],[sales]]&gt;4000,"High Category",IF(DmartSalesData[[#This Row],[sales]]&gt;2000,"Medium Category","Low Category"))</f>
        <v>Medium Category</v>
      </c>
      <c r="G8542" s="2">
        <v>0.25</v>
      </c>
      <c r="H8542" s="24">
        <f t="shared" si="266"/>
        <v>562.87249999999995</v>
      </c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63" t="str">
        <f>IF(AND(DmartSalesData[[#This Row],[sales]]&gt;3000,DmartSalesData[[#This Row],[profit]]&gt;500),"Good","Not Good")</f>
        <v>Not Good</v>
      </c>
      <c r="R8542" s="73">
        <f>YEAR(DmartSalesData[[#This Row],[order_date]])</f>
        <v>2024</v>
      </c>
      <c r="S8542" s="73"/>
    </row>
    <row r="8543" spans="1:19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 t="str">
        <f>IF(DmartSalesData[[#This Row],[sales]]&gt;4000,"High Category",IF(DmartSalesData[[#This Row],[sales]]&gt;2000,"Medium Category","Low Category"))</f>
        <v>Low Category</v>
      </c>
      <c r="G8543" s="2">
        <v>0.47</v>
      </c>
      <c r="H8543" s="24">
        <f t="shared" si="266"/>
        <v>673.01179999999999</v>
      </c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63" t="str">
        <f>IF(AND(DmartSalesData[[#This Row],[sales]]&gt;3000,DmartSalesData[[#This Row],[profit]]&gt;500),"Good","Not Good")</f>
        <v>Not Good</v>
      </c>
      <c r="R8543" s="73">
        <f>YEAR(DmartSalesData[[#This Row],[order_date]])</f>
        <v>2023</v>
      </c>
      <c r="S8543" s="73"/>
    </row>
    <row r="8544" spans="1:19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 t="str">
        <f>IF(DmartSalesData[[#This Row],[sales]]&gt;4000,"High Category",IF(DmartSalesData[[#This Row],[sales]]&gt;2000,"Medium Category","Low Category"))</f>
        <v>Medium Category</v>
      </c>
      <c r="G8544" s="2">
        <v>0.08</v>
      </c>
      <c r="H8544" s="24">
        <f t="shared" si="266"/>
        <v>188.83759999999998</v>
      </c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63" t="str">
        <f>IF(AND(DmartSalesData[[#This Row],[sales]]&gt;3000,DmartSalesData[[#This Row],[profit]]&gt;500),"Good","Not Good")</f>
        <v>Not Good</v>
      </c>
      <c r="R8544" s="73">
        <f>YEAR(DmartSalesData[[#This Row],[order_date]])</f>
        <v>2023</v>
      </c>
      <c r="S8544" s="73"/>
    </row>
    <row r="8545" spans="1:19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 t="str">
        <f>IF(DmartSalesData[[#This Row],[sales]]&gt;4000,"High Category",IF(DmartSalesData[[#This Row],[sales]]&gt;2000,"Medium Category","Low Category"))</f>
        <v>Low Category</v>
      </c>
      <c r="G8545" s="2">
        <v>0.13</v>
      </c>
      <c r="H8545" s="24">
        <f t="shared" si="266"/>
        <v>19.1126</v>
      </c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63" t="str">
        <f>IF(AND(DmartSalesData[[#This Row],[sales]]&gt;3000,DmartSalesData[[#This Row],[profit]]&gt;500),"Good","Not Good")</f>
        <v>Not Good</v>
      </c>
      <c r="R8545" s="73">
        <f>YEAR(DmartSalesData[[#This Row],[order_date]])</f>
        <v>2024</v>
      </c>
      <c r="S8545" s="73"/>
    </row>
    <row r="8546" spans="1:19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 t="str">
        <f>IF(DmartSalesData[[#This Row],[sales]]&gt;4000,"High Category",IF(DmartSalesData[[#This Row],[sales]]&gt;2000,"Medium Category","Low Category"))</f>
        <v>Low Category</v>
      </c>
      <c r="G8546" s="2">
        <v>0.45</v>
      </c>
      <c r="H8546" s="24">
        <f t="shared" si="266"/>
        <v>512.87400000000002</v>
      </c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63" t="str">
        <f>IF(AND(DmartSalesData[[#This Row],[sales]]&gt;3000,DmartSalesData[[#This Row],[profit]]&gt;500),"Good","Not Good")</f>
        <v>Not Good</v>
      </c>
      <c r="R8546" s="73">
        <f>YEAR(DmartSalesData[[#This Row],[order_date]])</f>
        <v>2023</v>
      </c>
      <c r="S8546" s="73"/>
    </row>
    <row r="8547" spans="1:19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 t="str">
        <f>IF(DmartSalesData[[#This Row],[sales]]&gt;4000,"High Category",IF(DmartSalesData[[#This Row],[sales]]&gt;2000,"Medium Category","Low Category"))</f>
        <v>High Category</v>
      </c>
      <c r="G8547" s="2">
        <v>0.31</v>
      </c>
      <c r="H8547" s="24">
        <f t="shared" si="266"/>
        <v>1295.6481000000001</v>
      </c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63" t="str">
        <f>IF(AND(DmartSalesData[[#This Row],[sales]]&gt;3000,DmartSalesData[[#This Row],[profit]]&gt;500),"Good","Not Good")</f>
        <v>Not Good</v>
      </c>
      <c r="R8547" s="73">
        <f>YEAR(DmartSalesData[[#This Row],[order_date]])</f>
        <v>2024</v>
      </c>
      <c r="S8547" s="73"/>
    </row>
    <row r="8548" spans="1:19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 t="str">
        <f>IF(DmartSalesData[[#This Row],[sales]]&gt;4000,"High Category",IF(DmartSalesData[[#This Row],[sales]]&gt;2000,"Medium Category","Low Category"))</f>
        <v>Medium Category</v>
      </c>
      <c r="G8548" s="2">
        <v>0.17</v>
      </c>
      <c r="H8548" s="24">
        <f t="shared" si="266"/>
        <v>361.43020000000001</v>
      </c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63" t="str">
        <f>IF(AND(DmartSalesData[[#This Row],[sales]]&gt;3000,DmartSalesData[[#This Row],[profit]]&gt;500),"Good","Not Good")</f>
        <v>Not Good</v>
      </c>
      <c r="R8548" s="73">
        <f>YEAR(DmartSalesData[[#This Row],[order_date]])</f>
        <v>2024</v>
      </c>
      <c r="S8548" s="73"/>
    </row>
    <row r="8549" spans="1:19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 t="str">
        <f>IF(DmartSalesData[[#This Row],[sales]]&gt;4000,"High Category",IF(DmartSalesData[[#This Row],[sales]]&gt;2000,"Medium Category","Low Category"))</f>
        <v>Medium Category</v>
      </c>
      <c r="G8549" s="2">
        <v>0.41</v>
      </c>
      <c r="H8549" s="24">
        <f t="shared" si="266"/>
        <v>1319.5398999999998</v>
      </c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63" t="str">
        <f>IF(AND(DmartSalesData[[#This Row],[sales]]&gt;3000,DmartSalesData[[#This Row],[profit]]&gt;500),"Good","Not Good")</f>
        <v>Good</v>
      </c>
      <c r="R8549" s="73">
        <f>YEAR(DmartSalesData[[#This Row],[order_date]])</f>
        <v>2024</v>
      </c>
      <c r="S8549" s="73"/>
    </row>
    <row r="8550" spans="1:19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 t="str">
        <f>IF(DmartSalesData[[#This Row],[sales]]&gt;4000,"High Category",IF(DmartSalesData[[#This Row],[sales]]&gt;2000,"Medium Category","Low Category"))</f>
        <v>Low Category</v>
      </c>
      <c r="G8550" s="2">
        <v>0.05</v>
      </c>
      <c r="H8550" s="24">
        <f t="shared" si="266"/>
        <v>61.910500000000006</v>
      </c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63" t="str">
        <f>IF(AND(DmartSalesData[[#This Row],[sales]]&gt;3000,DmartSalesData[[#This Row],[profit]]&gt;500),"Good","Not Good")</f>
        <v>Not Good</v>
      </c>
      <c r="R8550" s="73">
        <f>YEAR(DmartSalesData[[#This Row],[order_date]])</f>
        <v>2023</v>
      </c>
      <c r="S8550" s="73"/>
    </row>
    <row r="8551" spans="1:19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 t="str">
        <f>IF(DmartSalesData[[#This Row],[sales]]&gt;4000,"High Category",IF(DmartSalesData[[#This Row],[sales]]&gt;2000,"Medium Category","Low Category"))</f>
        <v>Medium Category</v>
      </c>
      <c r="G8551" s="2">
        <v>0.43</v>
      </c>
      <c r="H8551" s="24">
        <f t="shared" si="266"/>
        <v>1412.2963</v>
      </c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63" t="str">
        <f>IF(AND(DmartSalesData[[#This Row],[sales]]&gt;3000,DmartSalesData[[#This Row],[profit]]&gt;500),"Good","Not Good")</f>
        <v>Good</v>
      </c>
      <c r="R8551" s="73">
        <f>YEAR(DmartSalesData[[#This Row],[order_date]])</f>
        <v>2024</v>
      </c>
      <c r="S8551" s="73"/>
    </row>
    <row r="8552" spans="1:19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 t="str">
        <f>IF(DmartSalesData[[#This Row],[sales]]&gt;4000,"High Category",IF(DmartSalesData[[#This Row],[sales]]&gt;2000,"Medium Category","Low Category"))</f>
        <v>High Category</v>
      </c>
      <c r="G8552" s="2">
        <v>0.26</v>
      </c>
      <c r="H8552" s="24">
        <f t="shared" si="266"/>
        <v>1299.9662000000001</v>
      </c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63" t="str">
        <f>IF(AND(DmartSalesData[[#This Row],[sales]]&gt;3000,DmartSalesData[[#This Row],[profit]]&gt;500),"Good","Not Good")</f>
        <v>Good</v>
      </c>
      <c r="R8552" s="73">
        <f>YEAR(DmartSalesData[[#This Row],[order_date]])</f>
        <v>2024</v>
      </c>
      <c r="S8552" s="73"/>
    </row>
    <row r="8553" spans="1:19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 t="str">
        <f>IF(DmartSalesData[[#This Row],[sales]]&gt;4000,"High Category",IF(DmartSalesData[[#This Row],[sales]]&gt;2000,"Medium Category","Low Category"))</f>
        <v>Medium Category</v>
      </c>
      <c r="G8553" s="2">
        <v>0.38</v>
      </c>
      <c r="H8553" s="24">
        <f t="shared" si="266"/>
        <v>1146.4258</v>
      </c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63" t="str">
        <f>IF(AND(DmartSalesData[[#This Row],[sales]]&gt;3000,DmartSalesData[[#This Row],[profit]]&gt;500),"Good","Not Good")</f>
        <v>Not Good</v>
      </c>
      <c r="R8553" s="73">
        <f>YEAR(DmartSalesData[[#This Row],[order_date]])</f>
        <v>2023</v>
      </c>
      <c r="S8553" s="73"/>
    </row>
    <row r="8554" spans="1:19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 t="str">
        <f>IF(DmartSalesData[[#This Row],[sales]]&gt;4000,"High Category",IF(DmartSalesData[[#This Row],[sales]]&gt;2000,"Medium Category","Low Category"))</f>
        <v>Medium Category</v>
      </c>
      <c r="G8554" s="2">
        <v>0.26</v>
      </c>
      <c r="H8554" s="24">
        <f t="shared" si="266"/>
        <v>826.52960000000007</v>
      </c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63" t="str">
        <f>IF(AND(DmartSalesData[[#This Row],[sales]]&gt;3000,DmartSalesData[[#This Row],[profit]]&gt;500),"Good","Not Good")</f>
        <v>Not Good</v>
      </c>
      <c r="R8554" s="73">
        <f>YEAR(DmartSalesData[[#This Row],[order_date]])</f>
        <v>2024</v>
      </c>
      <c r="S8554" s="73"/>
    </row>
    <row r="8555" spans="1:19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 t="str">
        <f>IF(DmartSalesData[[#This Row],[sales]]&gt;4000,"High Category",IF(DmartSalesData[[#This Row],[sales]]&gt;2000,"Medium Category","Low Category"))</f>
        <v>Low Category</v>
      </c>
      <c r="G8555" s="2">
        <v>0.12</v>
      </c>
      <c r="H8555" s="24">
        <f t="shared" si="266"/>
        <v>77.573999999999998</v>
      </c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63" t="str">
        <f>IF(AND(DmartSalesData[[#This Row],[sales]]&gt;3000,DmartSalesData[[#This Row],[profit]]&gt;500),"Good","Not Good")</f>
        <v>Not Good</v>
      </c>
      <c r="R8555" s="73">
        <f>YEAR(DmartSalesData[[#This Row],[order_date]])</f>
        <v>2024</v>
      </c>
      <c r="S8555" s="73"/>
    </row>
    <row r="8556" spans="1:19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 t="str">
        <f>IF(DmartSalesData[[#This Row],[sales]]&gt;4000,"High Category",IF(DmartSalesData[[#This Row],[sales]]&gt;2000,"Medium Category","Low Category"))</f>
        <v>Medium Category</v>
      </c>
      <c r="G8556" s="2">
        <v>0.32</v>
      </c>
      <c r="H8556" s="24">
        <f t="shared" si="266"/>
        <v>664.50240000000008</v>
      </c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63" t="str">
        <f>IF(AND(DmartSalesData[[#This Row],[sales]]&gt;3000,DmartSalesData[[#This Row],[profit]]&gt;500),"Good","Not Good")</f>
        <v>Not Good</v>
      </c>
      <c r="R8556" s="73">
        <f>YEAR(DmartSalesData[[#This Row],[order_date]])</f>
        <v>2024</v>
      </c>
      <c r="S8556" s="73"/>
    </row>
    <row r="8557" spans="1:19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 t="str">
        <f>IF(DmartSalesData[[#This Row],[sales]]&gt;4000,"High Category",IF(DmartSalesData[[#This Row],[sales]]&gt;2000,"Medium Category","Low Category"))</f>
        <v>High Category</v>
      </c>
      <c r="G8557" s="2">
        <v>0.08</v>
      </c>
      <c r="H8557" s="24">
        <f t="shared" si="266"/>
        <v>345.404</v>
      </c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63" t="str">
        <f>IF(AND(DmartSalesData[[#This Row],[sales]]&gt;3000,DmartSalesData[[#This Row],[profit]]&gt;500),"Good","Not Good")</f>
        <v>Good</v>
      </c>
      <c r="R8557" s="73">
        <f>YEAR(DmartSalesData[[#This Row],[order_date]])</f>
        <v>2024</v>
      </c>
      <c r="S8557" s="73"/>
    </row>
    <row r="8558" spans="1:19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 t="str">
        <f>IF(DmartSalesData[[#This Row],[sales]]&gt;4000,"High Category",IF(DmartSalesData[[#This Row],[sales]]&gt;2000,"Medium Category","Low Category"))</f>
        <v>High Category</v>
      </c>
      <c r="G8558" s="2">
        <v>0.11</v>
      </c>
      <c r="H8558" s="24">
        <f t="shared" si="266"/>
        <v>460.67230000000001</v>
      </c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63" t="str">
        <f>IF(AND(DmartSalesData[[#This Row],[sales]]&gt;3000,DmartSalesData[[#This Row],[profit]]&gt;500),"Good","Not Good")</f>
        <v>Good</v>
      </c>
      <c r="R8558" s="73">
        <f>YEAR(DmartSalesData[[#This Row],[order_date]])</f>
        <v>2024</v>
      </c>
      <c r="S8558" s="73"/>
    </row>
    <row r="8559" spans="1:19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 t="str">
        <f>IF(DmartSalesData[[#This Row],[sales]]&gt;4000,"High Category",IF(DmartSalesData[[#This Row],[sales]]&gt;2000,"Medium Category","Low Category"))</f>
        <v>Medium Category</v>
      </c>
      <c r="G8559" s="2">
        <v>0.27</v>
      </c>
      <c r="H8559" s="24">
        <f t="shared" si="266"/>
        <v>718.13520000000005</v>
      </c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63" t="str">
        <f>IF(AND(DmartSalesData[[#This Row],[sales]]&gt;3000,DmartSalesData[[#This Row],[profit]]&gt;500),"Good","Not Good")</f>
        <v>Not Good</v>
      </c>
      <c r="R8559" s="73">
        <f>YEAR(DmartSalesData[[#This Row],[order_date]])</f>
        <v>2023</v>
      </c>
      <c r="S8559" s="73"/>
    </row>
    <row r="8560" spans="1:19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 t="str">
        <f>IF(DmartSalesData[[#This Row],[sales]]&gt;4000,"High Category",IF(DmartSalesData[[#This Row],[sales]]&gt;2000,"Medium Category","Low Category"))</f>
        <v>High Category</v>
      </c>
      <c r="G8560" s="2">
        <v>0.19</v>
      </c>
      <c r="H8560" s="24">
        <f t="shared" si="266"/>
        <v>860.11670000000004</v>
      </c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63" t="str">
        <f>IF(AND(DmartSalesData[[#This Row],[sales]]&gt;3000,DmartSalesData[[#This Row],[profit]]&gt;500),"Good","Not Good")</f>
        <v>Good</v>
      </c>
      <c r="R8560" s="73">
        <f>YEAR(DmartSalesData[[#This Row],[order_date]])</f>
        <v>2023</v>
      </c>
      <c r="S8560" s="73"/>
    </row>
    <row r="8561" spans="1:19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 t="str">
        <f>IF(DmartSalesData[[#This Row],[sales]]&gt;4000,"High Category",IF(DmartSalesData[[#This Row],[sales]]&gt;2000,"Medium Category","Low Category"))</f>
        <v>Low Category</v>
      </c>
      <c r="G8561" s="2">
        <v>0.37</v>
      </c>
      <c r="H8561" s="24">
        <f t="shared" si="266"/>
        <v>296.14429999999999</v>
      </c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63" t="str">
        <f>IF(AND(DmartSalesData[[#This Row],[sales]]&gt;3000,DmartSalesData[[#This Row],[profit]]&gt;500),"Good","Not Good")</f>
        <v>Not Good</v>
      </c>
      <c r="R8561" s="73">
        <f>YEAR(DmartSalesData[[#This Row],[order_date]])</f>
        <v>2024</v>
      </c>
      <c r="S8561" s="73"/>
    </row>
    <row r="8562" spans="1:19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 t="str">
        <f>IF(DmartSalesData[[#This Row],[sales]]&gt;4000,"High Category",IF(DmartSalesData[[#This Row],[sales]]&gt;2000,"Medium Category","Low Category"))</f>
        <v>Medium Category</v>
      </c>
      <c r="G8562" s="2">
        <v>0.28999999999999998</v>
      </c>
      <c r="H8562" s="24">
        <f t="shared" si="266"/>
        <v>964.28769999999997</v>
      </c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63" t="str">
        <f>IF(AND(DmartSalesData[[#This Row],[sales]]&gt;3000,DmartSalesData[[#This Row],[profit]]&gt;500),"Good","Not Good")</f>
        <v>Not Good</v>
      </c>
      <c r="R8562" s="73">
        <f>YEAR(DmartSalesData[[#This Row],[order_date]])</f>
        <v>2023</v>
      </c>
      <c r="S8562" s="73"/>
    </row>
    <row r="8563" spans="1:19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 t="str">
        <f>IF(DmartSalesData[[#This Row],[sales]]&gt;4000,"High Category",IF(DmartSalesData[[#This Row],[sales]]&gt;2000,"Medium Category","Low Category"))</f>
        <v>Low Category</v>
      </c>
      <c r="G8563" s="2">
        <v>0.19</v>
      </c>
      <c r="H8563" s="24">
        <f t="shared" si="266"/>
        <v>250.7107</v>
      </c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63" t="str">
        <f>IF(AND(DmartSalesData[[#This Row],[sales]]&gt;3000,DmartSalesData[[#This Row],[profit]]&gt;500),"Good","Not Good")</f>
        <v>Not Good</v>
      </c>
      <c r="R8563" s="73">
        <f>YEAR(DmartSalesData[[#This Row],[order_date]])</f>
        <v>2024</v>
      </c>
      <c r="S8563" s="73"/>
    </row>
    <row r="8564" spans="1:19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 t="str">
        <f>IF(DmartSalesData[[#This Row],[sales]]&gt;4000,"High Category",IF(DmartSalesData[[#This Row],[sales]]&gt;2000,"Medium Category","Low Category"))</f>
        <v>Medium Category</v>
      </c>
      <c r="G8564" s="2">
        <v>0.16</v>
      </c>
      <c r="H8564" s="24">
        <f t="shared" si="266"/>
        <v>522.12</v>
      </c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63" t="str">
        <f>IF(AND(DmartSalesData[[#This Row],[sales]]&gt;3000,DmartSalesData[[#This Row],[profit]]&gt;500),"Good","Not Good")</f>
        <v>Not Good</v>
      </c>
      <c r="R8564" s="73">
        <f>YEAR(DmartSalesData[[#This Row],[order_date]])</f>
        <v>2024</v>
      </c>
      <c r="S8564" s="73"/>
    </row>
    <row r="8565" spans="1:19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 t="str">
        <f>IF(DmartSalesData[[#This Row],[sales]]&gt;4000,"High Category",IF(DmartSalesData[[#This Row],[sales]]&gt;2000,"Medium Category","Low Category"))</f>
        <v>Low Category</v>
      </c>
      <c r="G8565" s="2">
        <v>0.46</v>
      </c>
      <c r="H8565" s="24">
        <f t="shared" si="266"/>
        <v>242.99960000000002</v>
      </c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63" t="str">
        <f>IF(AND(DmartSalesData[[#This Row],[sales]]&gt;3000,DmartSalesData[[#This Row],[profit]]&gt;500),"Good","Not Good")</f>
        <v>Not Good</v>
      </c>
      <c r="R8565" s="73">
        <f>YEAR(DmartSalesData[[#This Row],[order_date]])</f>
        <v>2023</v>
      </c>
      <c r="S8565" s="73"/>
    </row>
    <row r="8566" spans="1:19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 t="str">
        <f>IF(DmartSalesData[[#This Row],[sales]]&gt;4000,"High Category",IF(DmartSalesData[[#This Row],[sales]]&gt;2000,"Medium Category","Low Category"))</f>
        <v>High Category</v>
      </c>
      <c r="G8566" s="2">
        <v>0.02</v>
      </c>
      <c r="H8566" s="24">
        <f t="shared" si="266"/>
        <v>94.473600000000005</v>
      </c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63" t="str">
        <f>IF(AND(DmartSalesData[[#This Row],[sales]]&gt;3000,DmartSalesData[[#This Row],[profit]]&gt;500),"Good","Not Good")</f>
        <v>Good</v>
      </c>
      <c r="R8566" s="73">
        <f>YEAR(DmartSalesData[[#This Row],[order_date]])</f>
        <v>2023</v>
      </c>
      <c r="S8566" s="73"/>
    </row>
    <row r="8567" spans="1:19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 t="str">
        <f>IF(DmartSalesData[[#This Row],[sales]]&gt;4000,"High Category",IF(DmartSalesData[[#This Row],[sales]]&gt;2000,"Medium Category","Low Category"))</f>
        <v>Medium Category</v>
      </c>
      <c r="G8567" s="2">
        <v>0.35</v>
      </c>
      <c r="H8567" s="24">
        <f t="shared" si="266"/>
        <v>1383.5605</v>
      </c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63" t="str">
        <f>IF(AND(DmartSalesData[[#This Row],[sales]]&gt;3000,DmartSalesData[[#This Row],[profit]]&gt;500),"Good","Not Good")</f>
        <v>Not Good</v>
      </c>
      <c r="R8567" s="73">
        <f>YEAR(DmartSalesData[[#This Row],[order_date]])</f>
        <v>2024</v>
      </c>
      <c r="S8567" s="73"/>
    </row>
    <row r="8568" spans="1:19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 t="str">
        <f>IF(DmartSalesData[[#This Row],[sales]]&gt;4000,"High Category",IF(DmartSalesData[[#This Row],[sales]]&gt;2000,"Medium Category","Low Category"))</f>
        <v>Low Category</v>
      </c>
      <c r="G8568" s="2">
        <v>0.2</v>
      </c>
      <c r="H8568" s="24">
        <f t="shared" si="266"/>
        <v>216.94200000000001</v>
      </c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63" t="str">
        <f>IF(AND(DmartSalesData[[#This Row],[sales]]&gt;3000,DmartSalesData[[#This Row],[profit]]&gt;500),"Good","Not Good")</f>
        <v>Not Good</v>
      </c>
      <c r="R8568" s="73">
        <f>YEAR(DmartSalesData[[#This Row],[order_date]])</f>
        <v>2024</v>
      </c>
      <c r="S8568" s="73"/>
    </row>
    <row r="8569" spans="1:19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 t="str">
        <f>IF(DmartSalesData[[#This Row],[sales]]&gt;4000,"High Category",IF(DmartSalesData[[#This Row],[sales]]&gt;2000,"Medium Category","Low Category"))</f>
        <v>Medium Category</v>
      </c>
      <c r="G8569" s="2">
        <v>0.19</v>
      </c>
      <c r="H8569" s="24">
        <f t="shared" si="266"/>
        <v>612.30539999999996</v>
      </c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63" t="str">
        <f>IF(AND(DmartSalesData[[#This Row],[sales]]&gt;3000,DmartSalesData[[#This Row],[profit]]&gt;500),"Good","Not Good")</f>
        <v>Good</v>
      </c>
      <c r="R8569" s="73">
        <f>YEAR(DmartSalesData[[#This Row],[order_date]])</f>
        <v>2024</v>
      </c>
      <c r="S8569" s="73"/>
    </row>
    <row r="8570" spans="1:19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 t="str">
        <f>IF(DmartSalesData[[#This Row],[sales]]&gt;4000,"High Category",IF(DmartSalesData[[#This Row],[sales]]&gt;2000,"Medium Category","Low Category"))</f>
        <v>Medium Category</v>
      </c>
      <c r="G8570" s="2">
        <v>0.33</v>
      </c>
      <c r="H8570" s="24">
        <f t="shared" si="266"/>
        <v>1260.5373</v>
      </c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63" t="str">
        <f>IF(AND(DmartSalesData[[#This Row],[sales]]&gt;3000,DmartSalesData[[#This Row],[profit]]&gt;500),"Good","Not Good")</f>
        <v>Good</v>
      </c>
      <c r="R8570" s="73">
        <f>YEAR(DmartSalesData[[#This Row],[order_date]])</f>
        <v>2024</v>
      </c>
      <c r="S8570" s="73"/>
    </row>
    <row r="8571" spans="1:19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 t="str">
        <f>IF(DmartSalesData[[#This Row],[sales]]&gt;4000,"High Category",IF(DmartSalesData[[#This Row],[sales]]&gt;2000,"Medium Category","Low Category"))</f>
        <v>Low Category</v>
      </c>
      <c r="G8571" s="2">
        <v>0.43</v>
      </c>
      <c r="H8571" s="24">
        <f t="shared" si="266"/>
        <v>484.30039999999997</v>
      </c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63" t="str">
        <f>IF(AND(DmartSalesData[[#This Row],[sales]]&gt;3000,DmartSalesData[[#This Row],[profit]]&gt;500),"Good","Not Good")</f>
        <v>Not Good</v>
      </c>
      <c r="R8571" s="73">
        <f>YEAR(DmartSalesData[[#This Row],[order_date]])</f>
        <v>2023</v>
      </c>
      <c r="S8571" s="73"/>
    </row>
    <row r="8572" spans="1:19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 t="str">
        <f>IF(DmartSalesData[[#This Row],[sales]]&gt;4000,"High Category",IF(DmartSalesData[[#This Row],[sales]]&gt;2000,"Medium Category","Low Category"))</f>
        <v>Low Category</v>
      </c>
      <c r="G8572" s="2">
        <v>0.36</v>
      </c>
      <c r="H8572" s="24">
        <f t="shared" si="266"/>
        <v>200.6352</v>
      </c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63" t="str">
        <f>IF(AND(DmartSalesData[[#This Row],[sales]]&gt;3000,DmartSalesData[[#This Row],[profit]]&gt;500),"Good","Not Good")</f>
        <v>Not Good</v>
      </c>
      <c r="R8572" s="73">
        <f>YEAR(DmartSalesData[[#This Row],[order_date]])</f>
        <v>2024</v>
      </c>
      <c r="S8572" s="73"/>
    </row>
    <row r="8573" spans="1:19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 t="str">
        <f>IF(DmartSalesData[[#This Row],[sales]]&gt;4000,"High Category",IF(DmartSalesData[[#This Row],[sales]]&gt;2000,"Medium Category","Low Category"))</f>
        <v>Low Category</v>
      </c>
      <c r="G8573" s="2">
        <v>0.34</v>
      </c>
      <c r="H8573" s="24">
        <f t="shared" si="266"/>
        <v>620.0648000000001</v>
      </c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63" t="str">
        <f>IF(AND(DmartSalesData[[#This Row],[sales]]&gt;3000,DmartSalesData[[#This Row],[profit]]&gt;500),"Good","Not Good")</f>
        <v>Not Good</v>
      </c>
      <c r="R8573" s="73">
        <f>YEAR(DmartSalesData[[#This Row],[order_date]])</f>
        <v>2023</v>
      </c>
      <c r="S8573" s="73"/>
    </row>
    <row r="8574" spans="1:19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 t="str">
        <f>IF(DmartSalesData[[#This Row],[sales]]&gt;4000,"High Category",IF(DmartSalesData[[#This Row],[sales]]&gt;2000,"Medium Category","Low Category"))</f>
        <v>Low Category</v>
      </c>
      <c r="G8574" s="2">
        <v>0.25</v>
      </c>
      <c r="H8574" s="24">
        <f t="shared" si="266"/>
        <v>191.3</v>
      </c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63" t="str">
        <f>IF(AND(DmartSalesData[[#This Row],[sales]]&gt;3000,DmartSalesData[[#This Row],[profit]]&gt;500),"Good","Not Good")</f>
        <v>Not Good</v>
      </c>
      <c r="R8574" s="73">
        <f>YEAR(DmartSalesData[[#This Row],[order_date]])</f>
        <v>2024</v>
      </c>
      <c r="S8574" s="73"/>
    </row>
    <row r="8575" spans="1:19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 t="str">
        <f>IF(DmartSalesData[[#This Row],[sales]]&gt;4000,"High Category",IF(DmartSalesData[[#This Row],[sales]]&gt;2000,"Medium Category","Low Category"))</f>
        <v>Medium Category</v>
      </c>
      <c r="G8575" s="2">
        <v>0.23</v>
      </c>
      <c r="H8575" s="24">
        <f t="shared" si="266"/>
        <v>660.55769999999995</v>
      </c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63" t="str">
        <f>IF(AND(DmartSalesData[[#This Row],[sales]]&gt;3000,DmartSalesData[[#This Row],[profit]]&gt;500),"Good","Not Good")</f>
        <v>Not Good</v>
      </c>
      <c r="R8575" s="73">
        <f>YEAR(DmartSalesData[[#This Row],[order_date]])</f>
        <v>2024</v>
      </c>
      <c r="S8575" s="73"/>
    </row>
    <row r="8576" spans="1:19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 t="str">
        <f>IF(DmartSalesData[[#This Row],[sales]]&gt;4000,"High Category",IF(DmartSalesData[[#This Row],[sales]]&gt;2000,"Medium Category","Low Category"))</f>
        <v>Medium Category</v>
      </c>
      <c r="G8576" s="2">
        <v>0.23</v>
      </c>
      <c r="H8576" s="24">
        <f t="shared" si="266"/>
        <v>500.97679999999997</v>
      </c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63" t="str">
        <f>IF(AND(DmartSalesData[[#This Row],[sales]]&gt;3000,DmartSalesData[[#This Row],[profit]]&gt;500),"Good","Not Good")</f>
        <v>Not Good</v>
      </c>
      <c r="R8576" s="73">
        <f>YEAR(DmartSalesData[[#This Row],[order_date]])</f>
        <v>2024</v>
      </c>
      <c r="S8576" s="73"/>
    </row>
    <row r="8577" spans="1:19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 t="str">
        <f>IF(DmartSalesData[[#This Row],[sales]]&gt;4000,"High Category",IF(DmartSalesData[[#This Row],[sales]]&gt;2000,"Medium Category","Low Category"))</f>
        <v>Medium Category</v>
      </c>
      <c r="G8577" s="2">
        <v>7.0000000000000007E-2</v>
      </c>
      <c r="H8577" s="24">
        <f t="shared" si="266"/>
        <v>165.61160000000001</v>
      </c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63" t="str">
        <f>IF(AND(DmartSalesData[[#This Row],[sales]]&gt;3000,DmartSalesData[[#This Row],[profit]]&gt;500),"Good","Not Good")</f>
        <v>Not Good</v>
      </c>
      <c r="R8577" s="73">
        <f>YEAR(DmartSalesData[[#This Row],[order_date]])</f>
        <v>2023</v>
      </c>
      <c r="S8577" s="73"/>
    </row>
    <row r="8578" spans="1:19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 t="str">
        <f>IF(DmartSalesData[[#This Row],[sales]]&gt;4000,"High Category",IF(DmartSalesData[[#This Row],[sales]]&gt;2000,"Medium Category","Low Category"))</f>
        <v>Medium Category</v>
      </c>
      <c r="G8578" s="2">
        <v>0.28000000000000003</v>
      </c>
      <c r="H8578" s="24">
        <f t="shared" ref="H8578:H8641" si="268">E8578*G8578</f>
        <v>772.80840000000012</v>
      </c>
      <c r="I8578" s="2">
        <f t="shared" ref="I8578:I8641" si="269">E8578-H8578</f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63" t="str">
        <f>IF(AND(DmartSalesData[[#This Row],[sales]]&gt;3000,DmartSalesData[[#This Row],[profit]]&gt;500),"Good","Not Good")</f>
        <v>Not Good</v>
      </c>
      <c r="R8578" s="73">
        <f>YEAR(DmartSalesData[[#This Row],[order_date]])</f>
        <v>2023</v>
      </c>
      <c r="S8578" s="73"/>
    </row>
    <row r="8579" spans="1:19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 t="str">
        <f>IF(DmartSalesData[[#This Row],[sales]]&gt;4000,"High Category",IF(DmartSalesData[[#This Row],[sales]]&gt;2000,"Medium Category","Low Category"))</f>
        <v>High Category</v>
      </c>
      <c r="G8579" s="2">
        <v>0.16</v>
      </c>
      <c r="H8579" s="24">
        <f t="shared" si="268"/>
        <v>785.92960000000005</v>
      </c>
      <c r="I8579" s="2">
        <f t="shared" si="269"/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63" t="str">
        <f>IF(AND(DmartSalesData[[#This Row],[sales]]&gt;3000,DmartSalesData[[#This Row],[profit]]&gt;500),"Good","Not Good")</f>
        <v>Not Good</v>
      </c>
      <c r="R8579" s="73">
        <f>YEAR(DmartSalesData[[#This Row],[order_date]])</f>
        <v>2024</v>
      </c>
      <c r="S8579" s="73"/>
    </row>
    <row r="8580" spans="1:19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 t="str">
        <f>IF(DmartSalesData[[#This Row],[sales]]&gt;4000,"High Category",IF(DmartSalesData[[#This Row],[sales]]&gt;2000,"Medium Category","Low Category"))</f>
        <v>Medium Category</v>
      </c>
      <c r="G8580" s="2">
        <v>0.31</v>
      </c>
      <c r="H8580" s="24">
        <f t="shared" si="268"/>
        <v>1235.0120999999999</v>
      </c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63" t="str">
        <f>IF(AND(DmartSalesData[[#This Row],[sales]]&gt;3000,DmartSalesData[[#This Row],[profit]]&gt;500),"Good","Not Good")</f>
        <v>Good</v>
      </c>
      <c r="R8580" s="73">
        <f>YEAR(DmartSalesData[[#This Row],[order_date]])</f>
        <v>2024</v>
      </c>
      <c r="S8580" s="73"/>
    </row>
    <row r="8581" spans="1:19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 t="str">
        <f>IF(DmartSalesData[[#This Row],[sales]]&gt;4000,"High Category",IF(DmartSalesData[[#This Row],[sales]]&gt;2000,"Medium Category","Low Category"))</f>
        <v>Medium Category</v>
      </c>
      <c r="G8581" s="2">
        <v>0.27</v>
      </c>
      <c r="H8581" s="24">
        <f t="shared" si="268"/>
        <v>859.79070000000002</v>
      </c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63" t="str">
        <f>IF(AND(DmartSalesData[[#This Row],[sales]]&gt;3000,DmartSalesData[[#This Row],[profit]]&gt;500),"Good","Not Good")</f>
        <v>Not Good</v>
      </c>
      <c r="R8581" s="73">
        <f>YEAR(DmartSalesData[[#This Row],[order_date]])</f>
        <v>2024</v>
      </c>
      <c r="S8581" s="73"/>
    </row>
    <row r="8582" spans="1:19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 t="str">
        <f>IF(DmartSalesData[[#This Row],[sales]]&gt;4000,"High Category",IF(DmartSalesData[[#This Row],[sales]]&gt;2000,"Medium Category","Low Category"))</f>
        <v>Low Category</v>
      </c>
      <c r="G8582" s="2">
        <v>0.47</v>
      </c>
      <c r="H8582" s="24">
        <f t="shared" si="268"/>
        <v>884.61519999999996</v>
      </c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63" t="str">
        <f>IF(AND(DmartSalesData[[#This Row],[sales]]&gt;3000,DmartSalesData[[#This Row],[profit]]&gt;500),"Good","Not Good")</f>
        <v>Not Good</v>
      </c>
      <c r="R8582" s="73">
        <f>YEAR(DmartSalesData[[#This Row],[order_date]])</f>
        <v>2023</v>
      </c>
      <c r="S8582" s="73"/>
    </row>
    <row r="8583" spans="1:19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 t="str">
        <f>IF(DmartSalesData[[#This Row],[sales]]&gt;4000,"High Category",IF(DmartSalesData[[#This Row],[sales]]&gt;2000,"Medium Category","Low Category"))</f>
        <v>Low Category</v>
      </c>
      <c r="G8583" s="2">
        <v>0.22</v>
      </c>
      <c r="H8583" s="24">
        <f t="shared" si="268"/>
        <v>51.180799999999998</v>
      </c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63" t="str">
        <f>IF(AND(DmartSalesData[[#This Row],[sales]]&gt;3000,DmartSalesData[[#This Row],[profit]]&gt;500),"Good","Not Good")</f>
        <v>Not Good</v>
      </c>
      <c r="R8583" s="73">
        <f>YEAR(DmartSalesData[[#This Row],[order_date]])</f>
        <v>2023</v>
      </c>
      <c r="S8583" s="73"/>
    </row>
    <row r="8584" spans="1:19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 t="str">
        <f>IF(DmartSalesData[[#This Row],[sales]]&gt;4000,"High Category",IF(DmartSalesData[[#This Row],[sales]]&gt;2000,"Medium Category","Low Category"))</f>
        <v>Low Category</v>
      </c>
      <c r="G8584" s="2">
        <v>0.33</v>
      </c>
      <c r="H8584" s="24">
        <f t="shared" si="268"/>
        <v>221.42670000000001</v>
      </c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63" t="str">
        <f>IF(AND(DmartSalesData[[#This Row],[sales]]&gt;3000,DmartSalesData[[#This Row],[profit]]&gt;500),"Good","Not Good")</f>
        <v>Not Good</v>
      </c>
      <c r="R8584" s="73">
        <f>YEAR(DmartSalesData[[#This Row],[order_date]])</f>
        <v>2024</v>
      </c>
      <c r="S8584" s="73"/>
    </row>
    <row r="8585" spans="1:19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 t="str">
        <f>IF(DmartSalesData[[#This Row],[sales]]&gt;4000,"High Category",IF(DmartSalesData[[#This Row],[sales]]&gt;2000,"Medium Category","Low Category"))</f>
        <v>Medium Category</v>
      </c>
      <c r="G8585" s="2">
        <v>0.3</v>
      </c>
      <c r="H8585" s="24">
        <f t="shared" si="268"/>
        <v>1104.375</v>
      </c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63" t="str">
        <f>IF(AND(DmartSalesData[[#This Row],[sales]]&gt;3000,DmartSalesData[[#This Row],[profit]]&gt;500),"Good","Not Good")</f>
        <v>Good</v>
      </c>
      <c r="R8585" s="73">
        <f>YEAR(DmartSalesData[[#This Row],[order_date]])</f>
        <v>2024</v>
      </c>
      <c r="S8585" s="73"/>
    </row>
    <row r="8586" spans="1:19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 t="str">
        <f>IF(DmartSalesData[[#This Row],[sales]]&gt;4000,"High Category",IF(DmartSalesData[[#This Row],[sales]]&gt;2000,"Medium Category","Low Category"))</f>
        <v>Low Category</v>
      </c>
      <c r="G8586" s="2">
        <v>0.34</v>
      </c>
      <c r="H8586" s="24">
        <f t="shared" si="268"/>
        <v>649.09400000000005</v>
      </c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63" t="str">
        <f>IF(AND(DmartSalesData[[#This Row],[sales]]&gt;3000,DmartSalesData[[#This Row],[profit]]&gt;500),"Good","Not Good")</f>
        <v>Not Good</v>
      </c>
      <c r="R8586" s="73">
        <f>YEAR(DmartSalesData[[#This Row],[order_date]])</f>
        <v>2023</v>
      </c>
      <c r="S8586" s="73"/>
    </row>
    <row r="8587" spans="1:19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 t="str">
        <f>IF(DmartSalesData[[#This Row],[sales]]&gt;4000,"High Category",IF(DmartSalesData[[#This Row],[sales]]&gt;2000,"Medium Category","Low Category"))</f>
        <v>Low Category</v>
      </c>
      <c r="G8587" s="2">
        <v>0.13</v>
      </c>
      <c r="H8587" s="24">
        <f t="shared" si="268"/>
        <v>226.03620000000001</v>
      </c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63" t="str">
        <f>IF(AND(DmartSalesData[[#This Row],[sales]]&gt;3000,DmartSalesData[[#This Row],[profit]]&gt;500),"Good","Not Good")</f>
        <v>Not Good</v>
      </c>
      <c r="R8587" s="73">
        <f>YEAR(DmartSalesData[[#This Row],[order_date]])</f>
        <v>2023</v>
      </c>
      <c r="S8587" s="73"/>
    </row>
    <row r="8588" spans="1:19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 t="str">
        <f>IF(DmartSalesData[[#This Row],[sales]]&gt;4000,"High Category",IF(DmartSalesData[[#This Row],[sales]]&gt;2000,"Medium Category","Low Category"))</f>
        <v>High Category</v>
      </c>
      <c r="G8588" s="2">
        <v>0.13</v>
      </c>
      <c r="H8588" s="24">
        <f t="shared" si="268"/>
        <v>579.27869999999996</v>
      </c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63" t="str">
        <f>IF(AND(DmartSalesData[[#This Row],[sales]]&gt;3000,DmartSalesData[[#This Row],[profit]]&gt;500),"Good","Not Good")</f>
        <v>Good</v>
      </c>
      <c r="R8588" s="73">
        <f>YEAR(DmartSalesData[[#This Row],[order_date]])</f>
        <v>2023</v>
      </c>
      <c r="S8588" s="73"/>
    </row>
    <row r="8589" spans="1:19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 t="str">
        <f>IF(DmartSalesData[[#This Row],[sales]]&gt;4000,"High Category",IF(DmartSalesData[[#This Row],[sales]]&gt;2000,"Medium Category","Low Category"))</f>
        <v>Medium Category</v>
      </c>
      <c r="G8589" s="2">
        <v>0.28000000000000003</v>
      </c>
      <c r="H8589" s="24">
        <f t="shared" si="268"/>
        <v>692.74520000000007</v>
      </c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63" t="str">
        <f>IF(AND(DmartSalesData[[#This Row],[sales]]&gt;3000,DmartSalesData[[#This Row],[profit]]&gt;500),"Good","Not Good")</f>
        <v>Not Good</v>
      </c>
      <c r="R8589" s="73">
        <f>YEAR(DmartSalesData[[#This Row],[order_date]])</f>
        <v>2023</v>
      </c>
      <c r="S8589" s="73"/>
    </row>
    <row r="8590" spans="1:19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 t="str">
        <f>IF(DmartSalesData[[#This Row],[sales]]&gt;4000,"High Category",IF(DmartSalesData[[#This Row],[sales]]&gt;2000,"Medium Category","Low Category"))</f>
        <v>High Category</v>
      </c>
      <c r="G8590" s="2">
        <v>0.42</v>
      </c>
      <c r="H8590" s="24">
        <f t="shared" si="268"/>
        <v>1893.3306</v>
      </c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63" t="str">
        <f>IF(AND(DmartSalesData[[#This Row],[sales]]&gt;3000,DmartSalesData[[#This Row],[profit]]&gt;500),"Good","Not Good")</f>
        <v>Good</v>
      </c>
      <c r="R8590" s="73">
        <f>YEAR(DmartSalesData[[#This Row],[order_date]])</f>
        <v>2023</v>
      </c>
      <c r="S8590" s="73"/>
    </row>
    <row r="8591" spans="1:19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 t="str">
        <f>IF(DmartSalesData[[#This Row],[sales]]&gt;4000,"High Category",IF(DmartSalesData[[#This Row],[sales]]&gt;2000,"Medium Category","Low Category"))</f>
        <v>High Category</v>
      </c>
      <c r="G8591" s="2">
        <v>0.36</v>
      </c>
      <c r="H8591" s="24">
        <f t="shared" si="268"/>
        <v>1600.0307999999998</v>
      </c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63" t="str">
        <f>IF(AND(DmartSalesData[[#This Row],[sales]]&gt;3000,DmartSalesData[[#This Row],[profit]]&gt;500),"Good","Not Good")</f>
        <v>Good</v>
      </c>
      <c r="R8591" s="73">
        <f>YEAR(DmartSalesData[[#This Row],[order_date]])</f>
        <v>2023</v>
      </c>
      <c r="S8591" s="73"/>
    </row>
    <row r="8592" spans="1:19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 t="str">
        <f>IF(DmartSalesData[[#This Row],[sales]]&gt;4000,"High Category",IF(DmartSalesData[[#This Row],[sales]]&gt;2000,"Medium Category","Low Category"))</f>
        <v>Low Category</v>
      </c>
      <c r="G8592" s="2">
        <v>0.24</v>
      </c>
      <c r="H8592" s="24">
        <f t="shared" si="268"/>
        <v>118.2936</v>
      </c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63" t="str">
        <f>IF(AND(DmartSalesData[[#This Row],[sales]]&gt;3000,DmartSalesData[[#This Row],[profit]]&gt;500),"Good","Not Good")</f>
        <v>Not Good</v>
      </c>
      <c r="R8592" s="73">
        <f>YEAR(DmartSalesData[[#This Row],[order_date]])</f>
        <v>2024</v>
      </c>
      <c r="S8592" s="73"/>
    </row>
    <row r="8593" spans="1:19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 t="str">
        <f>IF(DmartSalesData[[#This Row],[sales]]&gt;4000,"High Category",IF(DmartSalesData[[#This Row],[sales]]&gt;2000,"Medium Category","Low Category"))</f>
        <v>High Category</v>
      </c>
      <c r="G8593" s="2">
        <v>0.13</v>
      </c>
      <c r="H8593" s="24">
        <f t="shared" si="268"/>
        <v>615.19640000000004</v>
      </c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63" t="str">
        <f>IF(AND(DmartSalesData[[#This Row],[sales]]&gt;3000,DmartSalesData[[#This Row],[profit]]&gt;500),"Good","Not Good")</f>
        <v>Good</v>
      </c>
      <c r="R8593" s="73">
        <f>YEAR(DmartSalesData[[#This Row],[order_date]])</f>
        <v>2023</v>
      </c>
      <c r="S8593" s="73"/>
    </row>
    <row r="8594" spans="1:19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 t="str">
        <f>IF(DmartSalesData[[#This Row],[sales]]&gt;4000,"High Category",IF(DmartSalesData[[#This Row],[sales]]&gt;2000,"Medium Category","Low Category"))</f>
        <v>Low Category</v>
      </c>
      <c r="G8594" s="2">
        <v>0.38</v>
      </c>
      <c r="H8594" s="24">
        <f t="shared" si="268"/>
        <v>181.29040000000001</v>
      </c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63" t="str">
        <f>IF(AND(DmartSalesData[[#This Row],[sales]]&gt;3000,DmartSalesData[[#This Row],[profit]]&gt;500),"Good","Not Good")</f>
        <v>Not Good</v>
      </c>
      <c r="R8594" s="73">
        <f>YEAR(DmartSalesData[[#This Row],[order_date]])</f>
        <v>2024</v>
      </c>
      <c r="S8594" s="73"/>
    </row>
    <row r="8595" spans="1:19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 t="str">
        <f>IF(DmartSalesData[[#This Row],[sales]]&gt;4000,"High Category",IF(DmartSalesData[[#This Row],[sales]]&gt;2000,"Medium Category","Low Category"))</f>
        <v>High Category</v>
      </c>
      <c r="G8595" s="2">
        <v>0.46</v>
      </c>
      <c r="H8595" s="24">
        <f t="shared" si="268"/>
        <v>2217.7428000000004</v>
      </c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63" t="str">
        <f>IF(AND(DmartSalesData[[#This Row],[sales]]&gt;3000,DmartSalesData[[#This Row],[profit]]&gt;500),"Good","Not Good")</f>
        <v>Good</v>
      </c>
      <c r="R8595" s="73">
        <f>YEAR(DmartSalesData[[#This Row],[order_date]])</f>
        <v>2024</v>
      </c>
      <c r="S8595" s="73"/>
    </row>
    <row r="8596" spans="1:19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 t="str">
        <f>IF(DmartSalesData[[#This Row],[sales]]&gt;4000,"High Category",IF(DmartSalesData[[#This Row],[sales]]&gt;2000,"Medium Category","Low Category"))</f>
        <v>Medium Category</v>
      </c>
      <c r="G8596" s="2">
        <v>0.11</v>
      </c>
      <c r="H8596" s="24">
        <f t="shared" si="268"/>
        <v>254.95910000000001</v>
      </c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63" t="str">
        <f>IF(AND(DmartSalesData[[#This Row],[sales]]&gt;3000,DmartSalesData[[#This Row],[profit]]&gt;500),"Good","Not Good")</f>
        <v>Not Good</v>
      </c>
      <c r="R8596" s="73">
        <f>YEAR(DmartSalesData[[#This Row],[order_date]])</f>
        <v>2024</v>
      </c>
      <c r="S8596" s="73"/>
    </row>
    <row r="8597" spans="1:19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 t="str">
        <f>IF(DmartSalesData[[#This Row],[sales]]&gt;4000,"High Category",IF(DmartSalesData[[#This Row],[sales]]&gt;2000,"Medium Category","Low Category"))</f>
        <v>Medium Category</v>
      </c>
      <c r="G8597" s="2">
        <v>0.4</v>
      </c>
      <c r="H8597" s="24">
        <f t="shared" si="268"/>
        <v>1531.288</v>
      </c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63" t="str">
        <f>IF(AND(DmartSalesData[[#This Row],[sales]]&gt;3000,DmartSalesData[[#This Row],[profit]]&gt;500),"Good","Not Good")</f>
        <v>Good</v>
      </c>
      <c r="R8597" s="73">
        <f>YEAR(DmartSalesData[[#This Row],[order_date]])</f>
        <v>2024</v>
      </c>
      <c r="S8597" s="73"/>
    </row>
    <row r="8598" spans="1:19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 t="str">
        <f>IF(DmartSalesData[[#This Row],[sales]]&gt;4000,"High Category",IF(DmartSalesData[[#This Row],[sales]]&gt;2000,"Medium Category","Low Category"))</f>
        <v>Medium Category</v>
      </c>
      <c r="G8598" s="2">
        <v>0.09</v>
      </c>
      <c r="H8598" s="24">
        <f t="shared" si="268"/>
        <v>320.40989999999999</v>
      </c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63" t="str">
        <f>IF(AND(DmartSalesData[[#This Row],[sales]]&gt;3000,DmartSalesData[[#This Row],[profit]]&gt;500),"Good","Not Good")</f>
        <v>Good</v>
      </c>
      <c r="R8598" s="73">
        <f>YEAR(DmartSalesData[[#This Row],[order_date]])</f>
        <v>2023</v>
      </c>
      <c r="S8598" s="73"/>
    </row>
    <row r="8599" spans="1:19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 t="str">
        <f>IF(DmartSalesData[[#This Row],[sales]]&gt;4000,"High Category",IF(DmartSalesData[[#This Row],[sales]]&gt;2000,"Medium Category","Low Category"))</f>
        <v>Medium Category</v>
      </c>
      <c r="G8599" s="2">
        <v>0.45</v>
      </c>
      <c r="H8599" s="24">
        <f t="shared" si="268"/>
        <v>1188.2835</v>
      </c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63" t="str">
        <f>IF(AND(DmartSalesData[[#This Row],[sales]]&gt;3000,DmartSalesData[[#This Row],[profit]]&gt;500),"Good","Not Good")</f>
        <v>Not Good</v>
      </c>
      <c r="R8599" s="73">
        <f>YEAR(DmartSalesData[[#This Row],[order_date]])</f>
        <v>2024</v>
      </c>
      <c r="S8599" s="73"/>
    </row>
    <row r="8600" spans="1:19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 t="str">
        <f>IF(DmartSalesData[[#This Row],[sales]]&gt;4000,"High Category",IF(DmartSalesData[[#This Row],[sales]]&gt;2000,"Medium Category","Low Category"))</f>
        <v>Medium Category</v>
      </c>
      <c r="G8600" s="2">
        <v>0.32</v>
      </c>
      <c r="H8600" s="24">
        <f t="shared" si="268"/>
        <v>1003.3056</v>
      </c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63" t="str">
        <f>IF(AND(DmartSalesData[[#This Row],[sales]]&gt;3000,DmartSalesData[[#This Row],[profit]]&gt;500),"Good","Not Good")</f>
        <v>Good</v>
      </c>
      <c r="R8600" s="73">
        <f>YEAR(DmartSalesData[[#This Row],[order_date]])</f>
        <v>2023</v>
      </c>
      <c r="S8600" s="73"/>
    </row>
    <row r="8601" spans="1:19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 t="str">
        <f>IF(DmartSalesData[[#This Row],[sales]]&gt;4000,"High Category",IF(DmartSalesData[[#This Row],[sales]]&gt;2000,"Medium Category","Low Category"))</f>
        <v>High Category</v>
      </c>
      <c r="G8601" s="2">
        <v>0.09</v>
      </c>
      <c r="H8601" s="24">
        <f t="shared" si="268"/>
        <v>427.91400000000004</v>
      </c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63" t="str">
        <f>IF(AND(DmartSalesData[[#This Row],[sales]]&gt;3000,DmartSalesData[[#This Row],[profit]]&gt;500),"Good","Not Good")</f>
        <v>Good</v>
      </c>
      <c r="R8601" s="73">
        <f>YEAR(DmartSalesData[[#This Row],[order_date]])</f>
        <v>2023</v>
      </c>
      <c r="S8601" s="73"/>
    </row>
    <row r="8602" spans="1:19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 t="str">
        <f>IF(DmartSalesData[[#This Row],[sales]]&gt;4000,"High Category",IF(DmartSalesData[[#This Row],[sales]]&gt;2000,"Medium Category","Low Category"))</f>
        <v>High Category</v>
      </c>
      <c r="G8602" s="2">
        <v>0.02</v>
      </c>
      <c r="H8602" s="24">
        <f t="shared" si="268"/>
        <v>92.880400000000009</v>
      </c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63" t="str">
        <f>IF(AND(DmartSalesData[[#This Row],[sales]]&gt;3000,DmartSalesData[[#This Row],[profit]]&gt;500),"Good","Not Good")</f>
        <v>Good</v>
      </c>
      <c r="R8602" s="73">
        <f>YEAR(DmartSalesData[[#This Row],[order_date]])</f>
        <v>2023</v>
      </c>
      <c r="S8602" s="73"/>
    </row>
    <row r="8603" spans="1:19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 t="str">
        <f>IF(DmartSalesData[[#This Row],[sales]]&gt;4000,"High Category",IF(DmartSalesData[[#This Row],[sales]]&gt;2000,"Medium Category","Low Category"))</f>
        <v>Medium Category</v>
      </c>
      <c r="G8603" s="2">
        <v>0.35</v>
      </c>
      <c r="H8603" s="24">
        <f t="shared" si="268"/>
        <v>1157.1699999999998</v>
      </c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63" t="str">
        <f>IF(AND(DmartSalesData[[#This Row],[sales]]&gt;3000,DmartSalesData[[#This Row],[profit]]&gt;500),"Good","Not Good")</f>
        <v>Not Good</v>
      </c>
      <c r="R8603" s="73">
        <f>YEAR(DmartSalesData[[#This Row],[order_date]])</f>
        <v>2024</v>
      </c>
      <c r="S8603" s="73"/>
    </row>
    <row r="8604" spans="1:19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 t="str">
        <f>IF(DmartSalesData[[#This Row],[sales]]&gt;4000,"High Category",IF(DmartSalesData[[#This Row],[sales]]&gt;2000,"Medium Category","Low Category"))</f>
        <v>Medium Category</v>
      </c>
      <c r="G8604" s="2">
        <v>0.3</v>
      </c>
      <c r="H8604" s="24">
        <f t="shared" si="268"/>
        <v>996.846</v>
      </c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63" t="str">
        <f>IF(AND(DmartSalesData[[#This Row],[sales]]&gt;3000,DmartSalesData[[#This Row],[profit]]&gt;500),"Good","Not Good")</f>
        <v>Good</v>
      </c>
      <c r="R8604" s="73">
        <f>YEAR(DmartSalesData[[#This Row],[order_date]])</f>
        <v>2023</v>
      </c>
      <c r="S8604" s="73"/>
    </row>
    <row r="8605" spans="1:19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 t="str">
        <f>IF(DmartSalesData[[#This Row],[sales]]&gt;4000,"High Category",IF(DmartSalesData[[#This Row],[sales]]&gt;2000,"Medium Category","Low Category"))</f>
        <v>Low Category</v>
      </c>
      <c r="G8605" s="2">
        <v>0.31</v>
      </c>
      <c r="H8605" s="24">
        <f t="shared" si="268"/>
        <v>406.1</v>
      </c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63" t="str">
        <f>IF(AND(DmartSalesData[[#This Row],[sales]]&gt;3000,DmartSalesData[[#This Row],[profit]]&gt;500),"Good","Not Good")</f>
        <v>Not Good</v>
      </c>
      <c r="R8605" s="73">
        <f>YEAR(DmartSalesData[[#This Row],[order_date]])</f>
        <v>2023</v>
      </c>
      <c r="S8605" s="73"/>
    </row>
    <row r="8606" spans="1:19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 t="str">
        <f>IF(DmartSalesData[[#This Row],[sales]]&gt;4000,"High Category",IF(DmartSalesData[[#This Row],[sales]]&gt;2000,"Medium Category","Low Category"))</f>
        <v>High Category</v>
      </c>
      <c r="G8606" s="2">
        <v>0.24</v>
      </c>
      <c r="H8606" s="24">
        <f t="shared" si="268"/>
        <v>998.4624</v>
      </c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63" t="str">
        <f>IF(AND(DmartSalesData[[#This Row],[sales]]&gt;3000,DmartSalesData[[#This Row],[profit]]&gt;500),"Good","Not Good")</f>
        <v>Good</v>
      </c>
      <c r="R8606" s="73">
        <f>YEAR(DmartSalesData[[#This Row],[order_date]])</f>
        <v>2023</v>
      </c>
      <c r="S8606" s="73"/>
    </row>
    <row r="8607" spans="1:19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 t="str">
        <f>IF(DmartSalesData[[#This Row],[sales]]&gt;4000,"High Category",IF(DmartSalesData[[#This Row],[sales]]&gt;2000,"Medium Category","Low Category"))</f>
        <v>Medium Category</v>
      </c>
      <c r="G8607" s="2">
        <v>0.31</v>
      </c>
      <c r="H8607" s="24">
        <f t="shared" si="268"/>
        <v>991.92560000000003</v>
      </c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63" t="str">
        <f>IF(AND(DmartSalesData[[#This Row],[sales]]&gt;3000,DmartSalesData[[#This Row],[profit]]&gt;500),"Good","Not Good")</f>
        <v>Good</v>
      </c>
      <c r="R8607" s="73">
        <f>YEAR(DmartSalesData[[#This Row],[order_date]])</f>
        <v>2023</v>
      </c>
      <c r="S8607" s="73"/>
    </row>
    <row r="8608" spans="1:19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 t="str">
        <f>IF(DmartSalesData[[#This Row],[sales]]&gt;4000,"High Category",IF(DmartSalesData[[#This Row],[sales]]&gt;2000,"Medium Category","Low Category"))</f>
        <v>High Category</v>
      </c>
      <c r="G8608" s="2">
        <v>0.44</v>
      </c>
      <c r="H8608" s="24">
        <f t="shared" si="268"/>
        <v>1825.3927999999999</v>
      </c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63" t="str">
        <f>IF(AND(DmartSalesData[[#This Row],[sales]]&gt;3000,DmartSalesData[[#This Row],[profit]]&gt;500),"Good","Not Good")</f>
        <v>Good</v>
      </c>
      <c r="R8608" s="73">
        <f>YEAR(DmartSalesData[[#This Row],[order_date]])</f>
        <v>2023</v>
      </c>
      <c r="S8608" s="73"/>
    </row>
    <row r="8609" spans="1:19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 t="str">
        <f>IF(DmartSalesData[[#This Row],[sales]]&gt;4000,"High Category",IF(DmartSalesData[[#This Row],[sales]]&gt;2000,"Medium Category","Low Category"))</f>
        <v>Medium Category</v>
      </c>
      <c r="G8609" s="2">
        <v>0.48</v>
      </c>
      <c r="H8609" s="24">
        <f t="shared" si="268"/>
        <v>1595.2703999999999</v>
      </c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63" t="str">
        <f>IF(AND(DmartSalesData[[#This Row],[sales]]&gt;3000,DmartSalesData[[#This Row],[profit]]&gt;500),"Good","Not Good")</f>
        <v>Good</v>
      </c>
      <c r="R8609" s="73">
        <f>YEAR(DmartSalesData[[#This Row],[order_date]])</f>
        <v>2023</v>
      </c>
      <c r="S8609" s="73"/>
    </row>
    <row r="8610" spans="1:19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 t="str">
        <f>IF(DmartSalesData[[#This Row],[sales]]&gt;4000,"High Category",IF(DmartSalesData[[#This Row],[sales]]&gt;2000,"Medium Category","Low Category"))</f>
        <v>Low Category</v>
      </c>
      <c r="G8610" s="2">
        <v>0.17</v>
      </c>
      <c r="H8610" s="24">
        <f t="shared" si="268"/>
        <v>266.33390000000003</v>
      </c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63" t="str">
        <f>IF(AND(DmartSalesData[[#This Row],[sales]]&gt;3000,DmartSalesData[[#This Row],[profit]]&gt;500),"Good","Not Good")</f>
        <v>Not Good</v>
      </c>
      <c r="R8610" s="73">
        <f>YEAR(DmartSalesData[[#This Row],[order_date]])</f>
        <v>2024</v>
      </c>
      <c r="S8610" s="73"/>
    </row>
    <row r="8611" spans="1:19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 t="str">
        <f>IF(DmartSalesData[[#This Row],[sales]]&gt;4000,"High Category",IF(DmartSalesData[[#This Row],[sales]]&gt;2000,"Medium Category","Low Category"))</f>
        <v>Low Category</v>
      </c>
      <c r="G8611" s="2">
        <v>0.24</v>
      </c>
      <c r="H8611" s="24">
        <f t="shared" si="268"/>
        <v>246.8304</v>
      </c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63" t="str">
        <f>IF(AND(DmartSalesData[[#This Row],[sales]]&gt;3000,DmartSalesData[[#This Row],[profit]]&gt;500),"Good","Not Good")</f>
        <v>Not Good</v>
      </c>
      <c r="R8611" s="73">
        <f>YEAR(DmartSalesData[[#This Row],[order_date]])</f>
        <v>2024</v>
      </c>
      <c r="S8611" s="73"/>
    </row>
    <row r="8612" spans="1:19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 t="str">
        <f>IF(DmartSalesData[[#This Row],[sales]]&gt;4000,"High Category",IF(DmartSalesData[[#This Row],[sales]]&gt;2000,"Medium Category","Low Category"))</f>
        <v>Low Category</v>
      </c>
      <c r="G8612" s="2">
        <v>0.14000000000000001</v>
      </c>
      <c r="H8612" s="24">
        <f t="shared" si="268"/>
        <v>66.798200000000008</v>
      </c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63" t="str">
        <f>IF(AND(DmartSalesData[[#This Row],[sales]]&gt;3000,DmartSalesData[[#This Row],[profit]]&gt;500),"Good","Not Good")</f>
        <v>Not Good</v>
      </c>
      <c r="R8612" s="73">
        <f>YEAR(DmartSalesData[[#This Row],[order_date]])</f>
        <v>2024</v>
      </c>
      <c r="S8612" s="73"/>
    </row>
    <row r="8613" spans="1:19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 t="str">
        <f>IF(DmartSalesData[[#This Row],[sales]]&gt;4000,"High Category",IF(DmartSalesData[[#This Row],[sales]]&gt;2000,"Medium Category","Low Category"))</f>
        <v>Medium Category</v>
      </c>
      <c r="G8613" s="2">
        <v>0.21</v>
      </c>
      <c r="H8613" s="24">
        <f t="shared" si="268"/>
        <v>623.98979999999995</v>
      </c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63" t="str">
        <f>IF(AND(DmartSalesData[[#This Row],[sales]]&gt;3000,DmartSalesData[[#This Row],[profit]]&gt;500),"Good","Not Good")</f>
        <v>Not Good</v>
      </c>
      <c r="R8613" s="73">
        <f>YEAR(DmartSalesData[[#This Row],[order_date]])</f>
        <v>2024</v>
      </c>
      <c r="S8613" s="73"/>
    </row>
    <row r="8614" spans="1:19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 t="str">
        <f>IF(DmartSalesData[[#This Row],[sales]]&gt;4000,"High Category",IF(DmartSalesData[[#This Row],[sales]]&gt;2000,"Medium Category","Low Category"))</f>
        <v>Low Category</v>
      </c>
      <c r="G8614" s="2">
        <v>0.4</v>
      </c>
      <c r="H8614" s="24">
        <f t="shared" si="268"/>
        <v>596.74</v>
      </c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63" t="str">
        <f>IF(AND(DmartSalesData[[#This Row],[sales]]&gt;3000,DmartSalesData[[#This Row],[profit]]&gt;500),"Good","Not Good")</f>
        <v>Not Good</v>
      </c>
      <c r="R8614" s="73">
        <f>YEAR(DmartSalesData[[#This Row],[order_date]])</f>
        <v>2023</v>
      </c>
      <c r="S8614" s="73"/>
    </row>
    <row r="8615" spans="1:19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 t="str">
        <f>IF(DmartSalesData[[#This Row],[sales]]&gt;4000,"High Category",IF(DmartSalesData[[#This Row],[sales]]&gt;2000,"Medium Category","Low Category"))</f>
        <v>Medium Category</v>
      </c>
      <c r="G8615" s="2">
        <v>0.21</v>
      </c>
      <c r="H8615" s="24">
        <f t="shared" si="268"/>
        <v>669.79499999999996</v>
      </c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63" t="str">
        <f>IF(AND(DmartSalesData[[#This Row],[sales]]&gt;3000,DmartSalesData[[#This Row],[profit]]&gt;500),"Good","Not Good")</f>
        <v>Good</v>
      </c>
      <c r="R8615" s="73">
        <f>YEAR(DmartSalesData[[#This Row],[order_date]])</f>
        <v>2024</v>
      </c>
      <c r="S8615" s="73"/>
    </row>
    <row r="8616" spans="1:19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 t="str">
        <f>IF(DmartSalesData[[#This Row],[sales]]&gt;4000,"High Category",IF(DmartSalesData[[#This Row],[sales]]&gt;2000,"Medium Category","Low Category"))</f>
        <v>Low Category</v>
      </c>
      <c r="G8616" s="2">
        <v>0.2</v>
      </c>
      <c r="H8616" s="24">
        <f t="shared" si="268"/>
        <v>77.484000000000009</v>
      </c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63" t="str">
        <f>IF(AND(DmartSalesData[[#This Row],[sales]]&gt;3000,DmartSalesData[[#This Row],[profit]]&gt;500),"Good","Not Good")</f>
        <v>Not Good</v>
      </c>
      <c r="R8616" s="73">
        <f>YEAR(DmartSalesData[[#This Row],[order_date]])</f>
        <v>2024</v>
      </c>
      <c r="S8616" s="73"/>
    </row>
    <row r="8617" spans="1:19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 t="str">
        <f>IF(DmartSalesData[[#This Row],[sales]]&gt;4000,"High Category",IF(DmartSalesData[[#This Row],[sales]]&gt;2000,"Medium Category","Low Category"))</f>
        <v>Low Category</v>
      </c>
      <c r="G8617" s="2">
        <v>0.43</v>
      </c>
      <c r="H8617" s="24">
        <f t="shared" si="268"/>
        <v>834.52250000000004</v>
      </c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63" t="str">
        <f>IF(AND(DmartSalesData[[#This Row],[sales]]&gt;3000,DmartSalesData[[#This Row],[profit]]&gt;500),"Good","Not Good")</f>
        <v>Not Good</v>
      </c>
      <c r="R8617" s="73">
        <f>YEAR(DmartSalesData[[#This Row],[order_date]])</f>
        <v>2024</v>
      </c>
      <c r="S8617" s="73"/>
    </row>
    <row r="8618" spans="1:19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 t="str">
        <f>IF(DmartSalesData[[#This Row],[sales]]&gt;4000,"High Category",IF(DmartSalesData[[#This Row],[sales]]&gt;2000,"Medium Category","Low Category"))</f>
        <v>Low Category</v>
      </c>
      <c r="G8618" s="2">
        <v>0</v>
      </c>
      <c r="H8618" s="24">
        <f t="shared" si="268"/>
        <v>0</v>
      </c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63" t="str">
        <f>IF(AND(DmartSalesData[[#This Row],[sales]]&gt;3000,DmartSalesData[[#This Row],[profit]]&gt;500),"Good","Not Good")</f>
        <v>Not Good</v>
      </c>
      <c r="R8618" s="73">
        <f>YEAR(DmartSalesData[[#This Row],[order_date]])</f>
        <v>2024</v>
      </c>
      <c r="S8618" s="73"/>
    </row>
    <row r="8619" spans="1:19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 t="str">
        <f>IF(DmartSalesData[[#This Row],[sales]]&gt;4000,"High Category",IF(DmartSalesData[[#This Row],[sales]]&gt;2000,"Medium Category","Low Category"))</f>
        <v>Low Category</v>
      </c>
      <c r="G8619" s="2">
        <v>0.43</v>
      </c>
      <c r="H8619" s="24">
        <f t="shared" si="268"/>
        <v>823.29520000000002</v>
      </c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63" t="str">
        <f>IF(AND(DmartSalesData[[#This Row],[sales]]&gt;3000,DmartSalesData[[#This Row],[profit]]&gt;500),"Good","Not Good")</f>
        <v>Not Good</v>
      </c>
      <c r="R8619" s="73">
        <f>YEAR(DmartSalesData[[#This Row],[order_date]])</f>
        <v>2024</v>
      </c>
      <c r="S8619" s="73"/>
    </row>
    <row r="8620" spans="1:19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 t="str">
        <f>IF(DmartSalesData[[#This Row],[sales]]&gt;4000,"High Category",IF(DmartSalesData[[#This Row],[sales]]&gt;2000,"Medium Category","Low Category"))</f>
        <v>Low Category</v>
      </c>
      <c r="G8620" s="2">
        <v>0.09</v>
      </c>
      <c r="H8620" s="24">
        <f t="shared" si="268"/>
        <v>32.939099999999996</v>
      </c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63" t="str">
        <f>IF(AND(DmartSalesData[[#This Row],[sales]]&gt;3000,DmartSalesData[[#This Row],[profit]]&gt;500),"Good","Not Good")</f>
        <v>Not Good</v>
      </c>
      <c r="R8620" s="73">
        <f>YEAR(DmartSalesData[[#This Row],[order_date]])</f>
        <v>2023</v>
      </c>
      <c r="S8620" s="73"/>
    </row>
    <row r="8621" spans="1:19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 t="str">
        <f>IF(DmartSalesData[[#This Row],[sales]]&gt;4000,"High Category",IF(DmartSalesData[[#This Row],[sales]]&gt;2000,"Medium Category","Low Category"))</f>
        <v>Medium Category</v>
      </c>
      <c r="G8621" s="2">
        <v>0.14000000000000001</v>
      </c>
      <c r="H8621" s="24">
        <f t="shared" si="268"/>
        <v>510.78860000000003</v>
      </c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63" t="str">
        <f>IF(AND(DmartSalesData[[#This Row],[sales]]&gt;3000,DmartSalesData[[#This Row],[profit]]&gt;500),"Good","Not Good")</f>
        <v>Good</v>
      </c>
      <c r="R8621" s="73">
        <f>YEAR(DmartSalesData[[#This Row],[order_date]])</f>
        <v>2023</v>
      </c>
      <c r="S8621" s="73"/>
    </row>
    <row r="8622" spans="1:19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 t="str">
        <f>IF(DmartSalesData[[#This Row],[sales]]&gt;4000,"High Category",IF(DmartSalesData[[#This Row],[sales]]&gt;2000,"Medium Category","Low Category"))</f>
        <v>Low Category</v>
      </c>
      <c r="G8622" s="2">
        <v>0.18</v>
      </c>
      <c r="H8622" s="24">
        <f t="shared" si="268"/>
        <v>120.9276</v>
      </c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63" t="str">
        <f>IF(AND(DmartSalesData[[#This Row],[sales]]&gt;3000,DmartSalesData[[#This Row],[profit]]&gt;500),"Good","Not Good")</f>
        <v>Not Good</v>
      </c>
      <c r="R8622" s="73">
        <f>YEAR(DmartSalesData[[#This Row],[order_date]])</f>
        <v>2023</v>
      </c>
      <c r="S8622" s="73"/>
    </row>
    <row r="8623" spans="1:19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 t="str">
        <f>IF(DmartSalesData[[#This Row],[sales]]&gt;4000,"High Category",IF(DmartSalesData[[#This Row],[sales]]&gt;2000,"Medium Category","Low Category"))</f>
        <v>Low Category</v>
      </c>
      <c r="G8623" s="2">
        <v>0.44</v>
      </c>
      <c r="H8623" s="24">
        <f t="shared" si="268"/>
        <v>75.050799999999995</v>
      </c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63" t="str">
        <f>IF(AND(DmartSalesData[[#This Row],[sales]]&gt;3000,DmartSalesData[[#This Row],[profit]]&gt;500),"Good","Not Good")</f>
        <v>Not Good</v>
      </c>
      <c r="R8623" s="73">
        <f>YEAR(DmartSalesData[[#This Row],[order_date]])</f>
        <v>2023</v>
      </c>
      <c r="S8623" s="73"/>
    </row>
    <row r="8624" spans="1:19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 t="str">
        <f>IF(DmartSalesData[[#This Row],[sales]]&gt;4000,"High Category",IF(DmartSalesData[[#This Row],[sales]]&gt;2000,"Medium Category","Low Category"))</f>
        <v>High Category</v>
      </c>
      <c r="G8624" s="2">
        <v>0.45</v>
      </c>
      <c r="H8624" s="24">
        <f t="shared" si="268"/>
        <v>2131.569</v>
      </c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63" t="str">
        <f>IF(AND(DmartSalesData[[#This Row],[sales]]&gt;3000,DmartSalesData[[#This Row],[profit]]&gt;500),"Good","Not Good")</f>
        <v>Not Good</v>
      </c>
      <c r="R8624" s="73">
        <f>YEAR(DmartSalesData[[#This Row],[order_date]])</f>
        <v>2023</v>
      </c>
      <c r="S8624" s="73"/>
    </row>
    <row r="8625" spans="1:19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 t="str">
        <f>IF(DmartSalesData[[#This Row],[sales]]&gt;4000,"High Category",IF(DmartSalesData[[#This Row],[sales]]&gt;2000,"Medium Category","Low Category"))</f>
        <v>Low Category</v>
      </c>
      <c r="G8625" s="2">
        <v>0.33</v>
      </c>
      <c r="H8625" s="24">
        <f t="shared" si="268"/>
        <v>344.87970000000001</v>
      </c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63" t="str">
        <f>IF(AND(DmartSalesData[[#This Row],[sales]]&gt;3000,DmartSalesData[[#This Row],[profit]]&gt;500),"Good","Not Good")</f>
        <v>Not Good</v>
      </c>
      <c r="R8625" s="73">
        <f>YEAR(DmartSalesData[[#This Row],[order_date]])</f>
        <v>2024</v>
      </c>
      <c r="S8625" s="73"/>
    </row>
    <row r="8626" spans="1:19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 t="str">
        <f>IF(DmartSalesData[[#This Row],[sales]]&gt;4000,"High Category",IF(DmartSalesData[[#This Row],[sales]]&gt;2000,"Medium Category","Low Category"))</f>
        <v>High Category</v>
      </c>
      <c r="G8626" s="2">
        <v>0.22</v>
      </c>
      <c r="H8626" s="24">
        <f t="shared" si="268"/>
        <v>914.65</v>
      </c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63" t="str">
        <f>IF(AND(DmartSalesData[[#This Row],[sales]]&gt;3000,DmartSalesData[[#This Row],[profit]]&gt;500),"Good","Not Good")</f>
        <v>Good</v>
      </c>
      <c r="R8626" s="73">
        <f>YEAR(DmartSalesData[[#This Row],[order_date]])</f>
        <v>2023</v>
      </c>
      <c r="S8626" s="73"/>
    </row>
    <row r="8627" spans="1:19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 t="str">
        <f>IF(DmartSalesData[[#This Row],[sales]]&gt;4000,"High Category",IF(DmartSalesData[[#This Row],[sales]]&gt;2000,"Medium Category","Low Category"))</f>
        <v>High Category</v>
      </c>
      <c r="G8627" s="2">
        <v>0.26</v>
      </c>
      <c r="H8627" s="24">
        <f t="shared" si="268"/>
        <v>1254.7366</v>
      </c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63" t="str">
        <f>IF(AND(DmartSalesData[[#This Row],[sales]]&gt;3000,DmartSalesData[[#This Row],[profit]]&gt;500),"Good","Not Good")</f>
        <v>Good</v>
      </c>
      <c r="R8627" s="73">
        <f>YEAR(DmartSalesData[[#This Row],[order_date]])</f>
        <v>2023</v>
      </c>
      <c r="S8627" s="73"/>
    </row>
    <row r="8628" spans="1:19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 t="str">
        <f>IF(DmartSalesData[[#This Row],[sales]]&gt;4000,"High Category",IF(DmartSalesData[[#This Row],[sales]]&gt;2000,"Medium Category","Low Category"))</f>
        <v>Medium Category</v>
      </c>
      <c r="G8628" s="2">
        <v>0.28999999999999998</v>
      </c>
      <c r="H8628" s="24">
        <f t="shared" si="268"/>
        <v>787.98509999999999</v>
      </c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63" t="str">
        <f>IF(AND(DmartSalesData[[#This Row],[sales]]&gt;3000,DmartSalesData[[#This Row],[profit]]&gt;500),"Good","Not Good")</f>
        <v>Not Good</v>
      </c>
      <c r="R8628" s="73">
        <f>YEAR(DmartSalesData[[#This Row],[order_date]])</f>
        <v>2023</v>
      </c>
      <c r="S8628" s="73"/>
    </row>
    <row r="8629" spans="1:19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 t="str">
        <f>IF(DmartSalesData[[#This Row],[sales]]&gt;4000,"High Category",IF(DmartSalesData[[#This Row],[sales]]&gt;2000,"Medium Category","Low Category"))</f>
        <v>Medium Category</v>
      </c>
      <c r="G8629" s="2">
        <v>0.48</v>
      </c>
      <c r="H8629" s="24">
        <f t="shared" si="268"/>
        <v>1285.4304</v>
      </c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63" t="str">
        <f>IF(AND(DmartSalesData[[#This Row],[sales]]&gt;3000,DmartSalesData[[#This Row],[profit]]&gt;500),"Good","Not Good")</f>
        <v>Not Good</v>
      </c>
      <c r="R8629" s="73">
        <f>YEAR(DmartSalesData[[#This Row],[order_date]])</f>
        <v>2023</v>
      </c>
      <c r="S8629" s="73"/>
    </row>
    <row r="8630" spans="1:19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 t="str">
        <f>IF(DmartSalesData[[#This Row],[sales]]&gt;4000,"High Category",IF(DmartSalesData[[#This Row],[sales]]&gt;2000,"Medium Category","Low Category"))</f>
        <v>Low Category</v>
      </c>
      <c r="G8630" s="2">
        <v>0.48</v>
      </c>
      <c r="H8630" s="24">
        <f t="shared" si="268"/>
        <v>912.16319999999996</v>
      </c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63" t="str">
        <f>IF(AND(DmartSalesData[[#This Row],[sales]]&gt;3000,DmartSalesData[[#This Row],[profit]]&gt;500),"Good","Not Good")</f>
        <v>Not Good</v>
      </c>
      <c r="R8630" s="73">
        <f>YEAR(DmartSalesData[[#This Row],[order_date]])</f>
        <v>2024</v>
      </c>
      <c r="S8630" s="73"/>
    </row>
    <row r="8631" spans="1:19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 t="str">
        <f>IF(DmartSalesData[[#This Row],[sales]]&gt;4000,"High Category",IF(DmartSalesData[[#This Row],[sales]]&gt;2000,"Medium Category","Low Category"))</f>
        <v>Medium Category</v>
      </c>
      <c r="G8631" s="2">
        <v>0.42</v>
      </c>
      <c r="H8631" s="24">
        <f t="shared" si="268"/>
        <v>917.87219999999991</v>
      </c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63" t="str">
        <f>IF(AND(DmartSalesData[[#This Row],[sales]]&gt;3000,DmartSalesData[[#This Row],[profit]]&gt;500),"Good","Not Good")</f>
        <v>Not Good</v>
      </c>
      <c r="R8631" s="73">
        <f>YEAR(DmartSalesData[[#This Row],[order_date]])</f>
        <v>2023</v>
      </c>
      <c r="S8631" s="73"/>
    </row>
    <row r="8632" spans="1:19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 t="str">
        <f>IF(DmartSalesData[[#This Row],[sales]]&gt;4000,"High Category",IF(DmartSalesData[[#This Row],[sales]]&gt;2000,"Medium Category","Low Category"))</f>
        <v>Medium Category</v>
      </c>
      <c r="G8632" s="2">
        <v>0.28999999999999998</v>
      </c>
      <c r="H8632" s="24">
        <f t="shared" si="268"/>
        <v>714.02929999999992</v>
      </c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63" t="str">
        <f>IF(AND(DmartSalesData[[#This Row],[sales]]&gt;3000,DmartSalesData[[#This Row],[profit]]&gt;500),"Good","Not Good")</f>
        <v>Not Good</v>
      </c>
      <c r="R8632" s="73">
        <f>YEAR(DmartSalesData[[#This Row],[order_date]])</f>
        <v>2024</v>
      </c>
      <c r="S8632" s="73"/>
    </row>
    <row r="8633" spans="1:19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 t="str">
        <f>IF(DmartSalesData[[#This Row],[sales]]&gt;4000,"High Category",IF(DmartSalesData[[#This Row],[sales]]&gt;2000,"Medium Category","Low Category"))</f>
        <v>Low Category</v>
      </c>
      <c r="G8633" s="2">
        <v>0.2</v>
      </c>
      <c r="H8633" s="24">
        <f t="shared" si="268"/>
        <v>169.05200000000002</v>
      </c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63" t="str">
        <f>IF(AND(DmartSalesData[[#This Row],[sales]]&gt;3000,DmartSalesData[[#This Row],[profit]]&gt;500),"Good","Not Good")</f>
        <v>Not Good</v>
      </c>
      <c r="R8633" s="73">
        <f>YEAR(DmartSalesData[[#This Row],[order_date]])</f>
        <v>2023</v>
      </c>
      <c r="S8633" s="73"/>
    </row>
    <row r="8634" spans="1:19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 t="str">
        <f>IF(DmartSalesData[[#This Row],[sales]]&gt;4000,"High Category",IF(DmartSalesData[[#This Row],[sales]]&gt;2000,"Medium Category","Low Category"))</f>
        <v>Low Category</v>
      </c>
      <c r="G8634" s="2">
        <v>0.12</v>
      </c>
      <c r="H8634" s="24">
        <f t="shared" si="268"/>
        <v>226.46520000000001</v>
      </c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63" t="str">
        <f>IF(AND(DmartSalesData[[#This Row],[sales]]&gt;3000,DmartSalesData[[#This Row],[profit]]&gt;500),"Good","Not Good")</f>
        <v>Not Good</v>
      </c>
      <c r="R8634" s="73">
        <f>YEAR(DmartSalesData[[#This Row],[order_date]])</f>
        <v>2024</v>
      </c>
      <c r="S8634" s="73"/>
    </row>
    <row r="8635" spans="1:19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 t="str">
        <f>IF(DmartSalesData[[#This Row],[sales]]&gt;4000,"High Category",IF(DmartSalesData[[#This Row],[sales]]&gt;2000,"Medium Category","Low Category"))</f>
        <v>High Category</v>
      </c>
      <c r="G8635" s="2">
        <v>0.27</v>
      </c>
      <c r="H8635" s="24">
        <f t="shared" si="268"/>
        <v>1106.7111000000002</v>
      </c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63" t="str">
        <f>IF(AND(DmartSalesData[[#This Row],[sales]]&gt;3000,DmartSalesData[[#This Row],[profit]]&gt;500),"Good","Not Good")</f>
        <v>Good</v>
      </c>
      <c r="R8635" s="73">
        <f>YEAR(DmartSalesData[[#This Row],[order_date]])</f>
        <v>2024</v>
      </c>
      <c r="S8635" s="73"/>
    </row>
    <row r="8636" spans="1:19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 t="str">
        <f>IF(DmartSalesData[[#This Row],[sales]]&gt;4000,"High Category",IF(DmartSalesData[[#This Row],[sales]]&gt;2000,"Medium Category","Low Category"))</f>
        <v>Low Category</v>
      </c>
      <c r="G8636" s="2">
        <v>0.17</v>
      </c>
      <c r="H8636" s="24">
        <f t="shared" si="268"/>
        <v>168.9375</v>
      </c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63" t="str">
        <f>IF(AND(DmartSalesData[[#This Row],[sales]]&gt;3000,DmartSalesData[[#This Row],[profit]]&gt;500),"Good","Not Good")</f>
        <v>Not Good</v>
      </c>
      <c r="R8636" s="73">
        <f>YEAR(DmartSalesData[[#This Row],[order_date]])</f>
        <v>2023</v>
      </c>
      <c r="S8636" s="73"/>
    </row>
    <row r="8637" spans="1:19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 t="str">
        <f>IF(DmartSalesData[[#This Row],[sales]]&gt;4000,"High Category",IF(DmartSalesData[[#This Row],[sales]]&gt;2000,"Medium Category","Low Category"))</f>
        <v>Medium Category</v>
      </c>
      <c r="G8637" s="2">
        <v>0.04</v>
      </c>
      <c r="H8637" s="24">
        <f t="shared" si="268"/>
        <v>147.05120000000002</v>
      </c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63" t="str">
        <f>IF(AND(DmartSalesData[[#This Row],[sales]]&gt;3000,DmartSalesData[[#This Row],[profit]]&gt;500),"Good","Not Good")</f>
        <v>Good</v>
      </c>
      <c r="R8637" s="73">
        <f>YEAR(DmartSalesData[[#This Row],[order_date]])</f>
        <v>2023</v>
      </c>
      <c r="S8637" s="73"/>
    </row>
    <row r="8638" spans="1:19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 t="str">
        <f>IF(DmartSalesData[[#This Row],[sales]]&gt;4000,"High Category",IF(DmartSalesData[[#This Row],[sales]]&gt;2000,"Medium Category","Low Category"))</f>
        <v>Medium Category</v>
      </c>
      <c r="G8638" s="2">
        <v>0.24</v>
      </c>
      <c r="H8638" s="24">
        <f t="shared" si="268"/>
        <v>790.26479999999992</v>
      </c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63" t="str">
        <f>IF(AND(DmartSalesData[[#This Row],[sales]]&gt;3000,DmartSalesData[[#This Row],[profit]]&gt;500),"Good","Not Good")</f>
        <v>Not Good</v>
      </c>
      <c r="R8638" s="73">
        <f>YEAR(DmartSalesData[[#This Row],[order_date]])</f>
        <v>2024</v>
      </c>
      <c r="S8638" s="73"/>
    </row>
    <row r="8639" spans="1:19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 t="str">
        <f>IF(DmartSalesData[[#This Row],[sales]]&gt;4000,"High Category",IF(DmartSalesData[[#This Row],[sales]]&gt;2000,"Medium Category","Low Category"))</f>
        <v>Low Category</v>
      </c>
      <c r="G8639" s="2">
        <v>0.28999999999999998</v>
      </c>
      <c r="H8639" s="24">
        <f t="shared" si="268"/>
        <v>110.42039999999999</v>
      </c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63" t="str">
        <f>IF(AND(DmartSalesData[[#This Row],[sales]]&gt;3000,DmartSalesData[[#This Row],[profit]]&gt;500),"Good","Not Good")</f>
        <v>Not Good</v>
      </c>
      <c r="R8639" s="73">
        <f>YEAR(DmartSalesData[[#This Row],[order_date]])</f>
        <v>2023</v>
      </c>
      <c r="S8639" s="73"/>
    </row>
    <row r="8640" spans="1:19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 t="str">
        <f>IF(DmartSalesData[[#This Row],[sales]]&gt;4000,"High Category",IF(DmartSalesData[[#This Row],[sales]]&gt;2000,"Medium Category","Low Category"))</f>
        <v>Low Category</v>
      </c>
      <c r="G8640" s="2">
        <v>0.31</v>
      </c>
      <c r="H8640" s="24">
        <f t="shared" si="268"/>
        <v>65.069000000000003</v>
      </c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63" t="str">
        <f>IF(AND(DmartSalesData[[#This Row],[sales]]&gt;3000,DmartSalesData[[#This Row],[profit]]&gt;500),"Good","Not Good")</f>
        <v>Not Good</v>
      </c>
      <c r="R8640" s="73">
        <f>YEAR(DmartSalesData[[#This Row],[order_date]])</f>
        <v>2024</v>
      </c>
      <c r="S8640" s="73"/>
    </row>
    <row r="8641" spans="1:19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 t="str">
        <f>IF(DmartSalesData[[#This Row],[sales]]&gt;4000,"High Category",IF(DmartSalesData[[#This Row],[sales]]&gt;2000,"Medium Category","Low Category"))</f>
        <v>Low Category</v>
      </c>
      <c r="G8641" s="2">
        <v>0.04</v>
      </c>
      <c r="H8641" s="24">
        <f t="shared" si="268"/>
        <v>73.095600000000005</v>
      </c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63" t="str">
        <f>IF(AND(DmartSalesData[[#This Row],[sales]]&gt;3000,DmartSalesData[[#This Row],[profit]]&gt;500),"Good","Not Good")</f>
        <v>Not Good</v>
      </c>
      <c r="R8641" s="73">
        <f>YEAR(DmartSalesData[[#This Row],[order_date]])</f>
        <v>2023</v>
      </c>
      <c r="S8641" s="73"/>
    </row>
    <row r="8642" spans="1:19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 t="str">
        <f>IF(DmartSalesData[[#This Row],[sales]]&gt;4000,"High Category",IF(DmartSalesData[[#This Row],[sales]]&gt;2000,"Medium Category","Low Category"))</f>
        <v>Medium Category</v>
      </c>
      <c r="G8642" s="2">
        <v>0.24</v>
      </c>
      <c r="H8642" s="24">
        <f t="shared" ref="H8642:H8705" si="270">E8642*G8642</f>
        <v>837.99120000000005</v>
      </c>
      <c r="I8642" s="2">
        <f t="shared" ref="I8642:I8705" si="271">E8642-H8642</f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63" t="str">
        <f>IF(AND(DmartSalesData[[#This Row],[sales]]&gt;3000,DmartSalesData[[#This Row],[profit]]&gt;500),"Good","Not Good")</f>
        <v>Not Good</v>
      </c>
      <c r="R8642" s="73">
        <f>YEAR(DmartSalesData[[#This Row],[order_date]])</f>
        <v>2023</v>
      </c>
      <c r="S8642" s="73"/>
    </row>
    <row r="8643" spans="1:19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 t="str">
        <f>IF(DmartSalesData[[#This Row],[sales]]&gt;4000,"High Category",IF(DmartSalesData[[#This Row],[sales]]&gt;2000,"Medium Category","Low Category"))</f>
        <v>Low Category</v>
      </c>
      <c r="G8643" s="2">
        <v>0.33</v>
      </c>
      <c r="H8643" s="24">
        <f t="shared" si="270"/>
        <v>567.28650000000005</v>
      </c>
      <c r="I8643" s="2">
        <f t="shared" si="271"/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63" t="str">
        <f>IF(AND(DmartSalesData[[#This Row],[sales]]&gt;3000,DmartSalesData[[#This Row],[profit]]&gt;500),"Good","Not Good")</f>
        <v>Not Good</v>
      </c>
      <c r="R8643" s="73">
        <f>YEAR(DmartSalesData[[#This Row],[order_date]])</f>
        <v>2023</v>
      </c>
      <c r="S8643" s="73"/>
    </row>
    <row r="8644" spans="1:19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 t="str">
        <f>IF(DmartSalesData[[#This Row],[sales]]&gt;4000,"High Category",IF(DmartSalesData[[#This Row],[sales]]&gt;2000,"Medium Category","Low Category"))</f>
        <v>Medium Category</v>
      </c>
      <c r="G8644" s="2">
        <v>0.48</v>
      </c>
      <c r="H8644" s="24">
        <f t="shared" si="270"/>
        <v>1618.5071999999998</v>
      </c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63" t="str">
        <f>IF(AND(DmartSalesData[[#This Row],[sales]]&gt;3000,DmartSalesData[[#This Row],[profit]]&gt;500),"Good","Not Good")</f>
        <v>Not Good</v>
      </c>
      <c r="R8644" s="73">
        <f>YEAR(DmartSalesData[[#This Row],[order_date]])</f>
        <v>2024</v>
      </c>
      <c r="S8644" s="73"/>
    </row>
    <row r="8645" spans="1:19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 t="str">
        <f>IF(DmartSalesData[[#This Row],[sales]]&gt;4000,"High Category",IF(DmartSalesData[[#This Row],[sales]]&gt;2000,"Medium Category","Low Category"))</f>
        <v>Medium Category</v>
      </c>
      <c r="G8645" s="2">
        <v>0.01</v>
      </c>
      <c r="H8645" s="24">
        <f t="shared" si="270"/>
        <v>33.607399999999998</v>
      </c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63" t="str">
        <f>IF(AND(DmartSalesData[[#This Row],[sales]]&gt;3000,DmartSalesData[[#This Row],[profit]]&gt;500),"Good","Not Good")</f>
        <v>Not Good</v>
      </c>
      <c r="R8645" s="73">
        <f>YEAR(DmartSalesData[[#This Row],[order_date]])</f>
        <v>2023</v>
      </c>
      <c r="S8645" s="73"/>
    </row>
    <row r="8646" spans="1:19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 t="str">
        <f>IF(DmartSalesData[[#This Row],[sales]]&gt;4000,"High Category",IF(DmartSalesData[[#This Row],[sales]]&gt;2000,"Medium Category","Low Category"))</f>
        <v>High Category</v>
      </c>
      <c r="G8646" s="2">
        <v>0.34</v>
      </c>
      <c r="H8646" s="24">
        <f t="shared" si="270"/>
        <v>1377.7208000000001</v>
      </c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63" t="str">
        <f>IF(AND(DmartSalesData[[#This Row],[sales]]&gt;3000,DmartSalesData[[#This Row],[profit]]&gt;500),"Good","Not Good")</f>
        <v>Good</v>
      </c>
      <c r="R8646" s="73">
        <f>YEAR(DmartSalesData[[#This Row],[order_date]])</f>
        <v>2023</v>
      </c>
      <c r="S8646" s="73"/>
    </row>
    <row r="8647" spans="1:19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 t="str">
        <f>IF(DmartSalesData[[#This Row],[sales]]&gt;4000,"High Category",IF(DmartSalesData[[#This Row],[sales]]&gt;2000,"Medium Category","Low Category"))</f>
        <v>Low Category</v>
      </c>
      <c r="G8647" s="2">
        <v>0.03</v>
      </c>
      <c r="H8647" s="24">
        <f t="shared" si="270"/>
        <v>17.624400000000001</v>
      </c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63" t="str">
        <f>IF(AND(DmartSalesData[[#This Row],[sales]]&gt;3000,DmartSalesData[[#This Row],[profit]]&gt;500),"Good","Not Good")</f>
        <v>Not Good</v>
      </c>
      <c r="R8647" s="73">
        <f>YEAR(DmartSalesData[[#This Row],[order_date]])</f>
        <v>2024</v>
      </c>
      <c r="S8647" s="73"/>
    </row>
    <row r="8648" spans="1:19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 t="str">
        <f>IF(DmartSalesData[[#This Row],[sales]]&gt;4000,"High Category",IF(DmartSalesData[[#This Row],[sales]]&gt;2000,"Medium Category","Low Category"))</f>
        <v>Medium Category</v>
      </c>
      <c r="G8648" s="2">
        <v>0.08</v>
      </c>
      <c r="H8648" s="24">
        <f t="shared" si="270"/>
        <v>234.23439999999999</v>
      </c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63" t="str">
        <f>IF(AND(DmartSalesData[[#This Row],[sales]]&gt;3000,DmartSalesData[[#This Row],[profit]]&gt;500),"Good","Not Good")</f>
        <v>Not Good</v>
      </c>
      <c r="R8648" s="73">
        <f>YEAR(DmartSalesData[[#This Row],[order_date]])</f>
        <v>2024</v>
      </c>
      <c r="S8648" s="73"/>
    </row>
    <row r="8649" spans="1:19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 t="str">
        <f>IF(DmartSalesData[[#This Row],[sales]]&gt;4000,"High Category",IF(DmartSalesData[[#This Row],[sales]]&gt;2000,"Medium Category","Low Category"))</f>
        <v>Low Category</v>
      </c>
      <c r="G8649" s="2">
        <v>0.09</v>
      </c>
      <c r="H8649" s="24">
        <f t="shared" si="270"/>
        <v>36.561599999999999</v>
      </c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63" t="str">
        <f>IF(AND(DmartSalesData[[#This Row],[sales]]&gt;3000,DmartSalesData[[#This Row],[profit]]&gt;500),"Good","Not Good")</f>
        <v>Not Good</v>
      </c>
      <c r="R8649" s="73">
        <f>YEAR(DmartSalesData[[#This Row],[order_date]])</f>
        <v>2024</v>
      </c>
      <c r="S8649" s="73"/>
    </row>
    <row r="8650" spans="1:19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 t="str">
        <f>IF(DmartSalesData[[#This Row],[sales]]&gt;4000,"High Category",IF(DmartSalesData[[#This Row],[sales]]&gt;2000,"Medium Category","Low Category"))</f>
        <v>Low Category</v>
      </c>
      <c r="G8650" s="2">
        <v>0.16</v>
      </c>
      <c r="H8650" s="24">
        <f t="shared" si="270"/>
        <v>153.94239999999999</v>
      </c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63" t="str">
        <f>IF(AND(DmartSalesData[[#This Row],[sales]]&gt;3000,DmartSalesData[[#This Row],[profit]]&gt;500),"Good","Not Good")</f>
        <v>Not Good</v>
      </c>
      <c r="R8650" s="73">
        <f>YEAR(DmartSalesData[[#This Row],[order_date]])</f>
        <v>2023</v>
      </c>
      <c r="S8650" s="73"/>
    </row>
    <row r="8651" spans="1:19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 t="str">
        <f>IF(DmartSalesData[[#This Row],[sales]]&gt;4000,"High Category",IF(DmartSalesData[[#This Row],[sales]]&gt;2000,"Medium Category","Low Category"))</f>
        <v>Low Category</v>
      </c>
      <c r="G8651" s="2">
        <v>0.42</v>
      </c>
      <c r="H8651" s="24">
        <f t="shared" si="270"/>
        <v>711.87900000000002</v>
      </c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63" t="str">
        <f>IF(AND(DmartSalesData[[#This Row],[sales]]&gt;3000,DmartSalesData[[#This Row],[profit]]&gt;500),"Good","Not Good")</f>
        <v>Not Good</v>
      </c>
      <c r="R8651" s="73">
        <f>YEAR(DmartSalesData[[#This Row],[order_date]])</f>
        <v>2024</v>
      </c>
      <c r="S8651" s="73"/>
    </row>
    <row r="8652" spans="1:19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 t="str">
        <f>IF(DmartSalesData[[#This Row],[sales]]&gt;4000,"High Category",IF(DmartSalesData[[#This Row],[sales]]&gt;2000,"Medium Category","Low Category"))</f>
        <v>Medium Category</v>
      </c>
      <c r="G8652" s="2">
        <v>0.43</v>
      </c>
      <c r="H8652" s="24">
        <f t="shared" si="270"/>
        <v>1533.4703</v>
      </c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63" t="str">
        <f>IF(AND(DmartSalesData[[#This Row],[sales]]&gt;3000,DmartSalesData[[#This Row],[profit]]&gt;500),"Good","Not Good")</f>
        <v>Not Good</v>
      </c>
      <c r="R8652" s="73">
        <f>YEAR(DmartSalesData[[#This Row],[order_date]])</f>
        <v>2023</v>
      </c>
      <c r="S8652" s="73"/>
    </row>
    <row r="8653" spans="1:19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 t="str">
        <f>IF(DmartSalesData[[#This Row],[sales]]&gt;4000,"High Category",IF(DmartSalesData[[#This Row],[sales]]&gt;2000,"Medium Category","Low Category"))</f>
        <v>High Category</v>
      </c>
      <c r="G8653" s="2">
        <v>0.19</v>
      </c>
      <c r="H8653" s="24">
        <f t="shared" si="270"/>
        <v>925.68000000000006</v>
      </c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63" t="str">
        <f>IF(AND(DmartSalesData[[#This Row],[sales]]&gt;3000,DmartSalesData[[#This Row],[profit]]&gt;500),"Good","Not Good")</f>
        <v>Good</v>
      </c>
      <c r="R8653" s="73">
        <f>YEAR(DmartSalesData[[#This Row],[order_date]])</f>
        <v>2023</v>
      </c>
      <c r="S8653" s="73"/>
    </row>
    <row r="8654" spans="1:19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 t="str">
        <f>IF(DmartSalesData[[#This Row],[sales]]&gt;4000,"High Category",IF(DmartSalesData[[#This Row],[sales]]&gt;2000,"Medium Category","Low Category"))</f>
        <v>Low Category</v>
      </c>
      <c r="G8654" s="2">
        <v>0.22</v>
      </c>
      <c r="H8654" s="24">
        <f t="shared" si="270"/>
        <v>391.23699999999997</v>
      </c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63" t="str">
        <f>IF(AND(DmartSalesData[[#This Row],[sales]]&gt;3000,DmartSalesData[[#This Row],[profit]]&gt;500),"Good","Not Good")</f>
        <v>Not Good</v>
      </c>
      <c r="R8654" s="73">
        <f>YEAR(DmartSalesData[[#This Row],[order_date]])</f>
        <v>2023</v>
      </c>
      <c r="S8654" s="73"/>
    </row>
    <row r="8655" spans="1:19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 t="str">
        <f>IF(DmartSalesData[[#This Row],[sales]]&gt;4000,"High Category",IF(DmartSalesData[[#This Row],[sales]]&gt;2000,"Medium Category","Low Category"))</f>
        <v>Medium Category</v>
      </c>
      <c r="G8655" s="2">
        <v>0.11</v>
      </c>
      <c r="H8655" s="24">
        <f t="shared" si="270"/>
        <v>291.89710000000002</v>
      </c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63" t="str">
        <f>IF(AND(DmartSalesData[[#This Row],[sales]]&gt;3000,DmartSalesData[[#This Row],[profit]]&gt;500),"Good","Not Good")</f>
        <v>Not Good</v>
      </c>
      <c r="R8655" s="73">
        <f>YEAR(DmartSalesData[[#This Row],[order_date]])</f>
        <v>2023</v>
      </c>
      <c r="S8655" s="73"/>
    </row>
    <row r="8656" spans="1:19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 t="str">
        <f>IF(DmartSalesData[[#This Row],[sales]]&gt;4000,"High Category",IF(DmartSalesData[[#This Row],[sales]]&gt;2000,"Medium Category","Low Category"))</f>
        <v>Low Category</v>
      </c>
      <c r="G8656" s="2">
        <v>0.22</v>
      </c>
      <c r="H8656" s="24">
        <f t="shared" si="270"/>
        <v>301.26139999999998</v>
      </c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63" t="str">
        <f>IF(AND(DmartSalesData[[#This Row],[sales]]&gt;3000,DmartSalesData[[#This Row],[profit]]&gt;500),"Good","Not Good")</f>
        <v>Not Good</v>
      </c>
      <c r="R8656" s="73">
        <f>YEAR(DmartSalesData[[#This Row],[order_date]])</f>
        <v>2023</v>
      </c>
      <c r="S8656" s="73"/>
    </row>
    <row r="8657" spans="1:19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 t="str">
        <f>IF(DmartSalesData[[#This Row],[sales]]&gt;4000,"High Category",IF(DmartSalesData[[#This Row],[sales]]&gt;2000,"Medium Category","Low Category"))</f>
        <v>Medium Category</v>
      </c>
      <c r="G8657" s="2">
        <v>0.14000000000000001</v>
      </c>
      <c r="H8657" s="24">
        <f t="shared" si="270"/>
        <v>477.38600000000008</v>
      </c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63" t="str">
        <f>IF(AND(DmartSalesData[[#This Row],[sales]]&gt;3000,DmartSalesData[[#This Row],[profit]]&gt;500),"Good","Not Good")</f>
        <v>Not Good</v>
      </c>
      <c r="R8657" s="73">
        <f>YEAR(DmartSalesData[[#This Row],[order_date]])</f>
        <v>2024</v>
      </c>
      <c r="S8657" s="73"/>
    </row>
    <row r="8658" spans="1:19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 t="str">
        <f>IF(DmartSalesData[[#This Row],[sales]]&gt;4000,"High Category",IF(DmartSalesData[[#This Row],[sales]]&gt;2000,"Medium Category","Low Category"))</f>
        <v>Low Category</v>
      </c>
      <c r="G8658" s="2">
        <v>0.09</v>
      </c>
      <c r="H8658" s="24">
        <f t="shared" si="270"/>
        <v>170.6643</v>
      </c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63" t="str">
        <f>IF(AND(DmartSalesData[[#This Row],[sales]]&gt;3000,DmartSalesData[[#This Row],[profit]]&gt;500),"Good","Not Good")</f>
        <v>Not Good</v>
      </c>
      <c r="R8658" s="73">
        <f>YEAR(DmartSalesData[[#This Row],[order_date]])</f>
        <v>2024</v>
      </c>
      <c r="S8658" s="73"/>
    </row>
    <row r="8659" spans="1:19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 t="str">
        <f>IF(DmartSalesData[[#This Row],[sales]]&gt;4000,"High Category",IF(DmartSalesData[[#This Row],[sales]]&gt;2000,"Medium Category","Low Category"))</f>
        <v>Medium Category</v>
      </c>
      <c r="G8659" s="2">
        <v>0.08</v>
      </c>
      <c r="H8659" s="24">
        <f t="shared" si="270"/>
        <v>196.78560000000002</v>
      </c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63" t="str">
        <f>IF(AND(DmartSalesData[[#This Row],[sales]]&gt;3000,DmartSalesData[[#This Row],[profit]]&gt;500),"Good","Not Good")</f>
        <v>Not Good</v>
      </c>
      <c r="R8659" s="73">
        <f>YEAR(DmartSalesData[[#This Row],[order_date]])</f>
        <v>2024</v>
      </c>
      <c r="S8659" s="73"/>
    </row>
    <row r="8660" spans="1:19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 t="str">
        <f>IF(DmartSalesData[[#This Row],[sales]]&gt;4000,"High Category",IF(DmartSalesData[[#This Row],[sales]]&gt;2000,"Medium Category","Low Category"))</f>
        <v>Medium Category</v>
      </c>
      <c r="G8660" s="2">
        <v>0.39</v>
      </c>
      <c r="H8660" s="24">
        <f t="shared" si="270"/>
        <v>1124.0892000000001</v>
      </c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63" t="str">
        <f>IF(AND(DmartSalesData[[#This Row],[sales]]&gt;3000,DmartSalesData[[#This Row],[profit]]&gt;500),"Good","Not Good")</f>
        <v>Not Good</v>
      </c>
      <c r="R8660" s="73">
        <f>YEAR(DmartSalesData[[#This Row],[order_date]])</f>
        <v>2024</v>
      </c>
      <c r="S8660" s="73"/>
    </row>
    <row r="8661" spans="1:19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 t="str">
        <f>IF(DmartSalesData[[#This Row],[sales]]&gt;4000,"High Category",IF(DmartSalesData[[#This Row],[sales]]&gt;2000,"Medium Category","Low Category"))</f>
        <v>Medium Category</v>
      </c>
      <c r="G8661" s="2">
        <v>0.06</v>
      </c>
      <c r="H8661" s="24">
        <f t="shared" si="270"/>
        <v>207.75540000000001</v>
      </c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63" t="str">
        <f>IF(AND(DmartSalesData[[#This Row],[sales]]&gt;3000,DmartSalesData[[#This Row],[profit]]&gt;500),"Good","Not Good")</f>
        <v>Good</v>
      </c>
      <c r="R8661" s="73">
        <f>YEAR(DmartSalesData[[#This Row],[order_date]])</f>
        <v>2024</v>
      </c>
      <c r="S8661" s="73"/>
    </row>
    <row r="8662" spans="1:19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 t="str">
        <f>IF(DmartSalesData[[#This Row],[sales]]&gt;4000,"High Category",IF(DmartSalesData[[#This Row],[sales]]&gt;2000,"Medium Category","Low Category"))</f>
        <v>Low Category</v>
      </c>
      <c r="G8662" s="2">
        <v>0.31</v>
      </c>
      <c r="H8662" s="24">
        <f t="shared" si="270"/>
        <v>122.2175</v>
      </c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63" t="str">
        <f>IF(AND(DmartSalesData[[#This Row],[sales]]&gt;3000,DmartSalesData[[#This Row],[profit]]&gt;500),"Good","Not Good")</f>
        <v>Not Good</v>
      </c>
      <c r="R8662" s="73">
        <f>YEAR(DmartSalesData[[#This Row],[order_date]])</f>
        <v>2024</v>
      </c>
      <c r="S8662" s="73"/>
    </row>
    <row r="8663" spans="1:19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 t="str">
        <f>IF(DmartSalesData[[#This Row],[sales]]&gt;4000,"High Category",IF(DmartSalesData[[#This Row],[sales]]&gt;2000,"Medium Category","Low Category"))</f>
        <v>Medium Category</v>
      </c>
      <c r="G8663" s="2">
        <v>0.08</v>
      </c>
      <c r="H8663" s="24">
        <f t="shared" si="270"/>
        <v>225.52160000000001</v>
      </c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63" t="str">
        <f>IF(AND(DmartSalesData[[#This Row],[sales]]&gt;3000,DmartSalesData[[#This Row],[profit]]&gt;500),"Good","Not Good")</f>
        <v>Not Good</v>
      </c>
      <c r="R8663" s="73">
        <f>YEAR(DmartSalesData[[#This Row],[order_date]])</f>
        <v>2024</v>
      </c>
      <c r="S8663" s="73"/>
    </row>
    <row r="8664" spans="1:19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 t="str">
        <f>IF(DmartSalesData[[#This Row],[sales]]&gt;4000,"High Category",IF(DmartSalesData[[#This Row],[sales]]&gt;2000,"Medium Category","Low Category"))</f>
        <v>Medium Category</v>
      </c>
      <c r="G8664" s="2">
        <v>0.42</v>
      </c>
      <c r="H8664" s="24">
        <f t="shared" si="270"/>
        <v>929.33399999999983</v>
      </c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63" t="str">
        <f>IF(AND(DmartSalesData[[#This Row],[sales]]&gt;3000,DmartSalesData[[#This Row],[profit]]&gt;500),"Good","Not Good")</f>
        <v>Not Good</v>
      </c>
      <c r="R8664" s="73">
        <f>YEAR(DmartSalesData[[#This Row],[order_date]])</f>
        <v>2024</v>
      </c>
      <c r="S8664" s="73"/>
    </row>
    <row r="8665" spans="1:19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 t="str">
        <f>IF(DmartSalesData[[#This Row],[sales]]&gt;4000,"High Category",IF(DmartSalesData[[#This Row],[sales]]&gt;2000,"Medium Category","Low Category"))</f>
        <v>Low Category</v>
      </c>
      <c r="G8665" s="2">
        <v>0.14000000000000001</v>
      </c>
      <c r="H8665" s="24">
        <f t="shared" si="270"/>
        <v>105.76300000000002</v>
      </c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63" t="str">
        <f>IF(AND(DmartSalesData[[#This Row],[sales]]&gt;3000,DmartSalesData[[#This Row],[profit]]&gt;500),"Good","Not Good")</f>
        <v>Not Good</v>
      </c>
      <c r="R8665" s="73">
        <f>YEAR(DmartSalesData[[#This Row],[order_date]])</f>
        <v>2023</v>
      </c>
      <c r="S8665" s="73"/>
    </row>
    <row r="8666" spans="1:19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 t="str">
        <f>IF(DmartSalesData[[#This Row],[sales]]&gt;4000,"High Category",IF(DmartSalesData[[#This Row],[sales]]&gt;2000,"Medium Category","Low Category"))</f>
        <v>Low Category</v>
      </c>
      <c r="G8666" s="2">
        <v>0.02</v>
      </c>
      <c r="H8666" s="24">
        <f t="shared" si="270"/>
        <v>22.387600000000003</v>
      </c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63" t="str">
        <f>IF(AND(DmartSalesData[[#This Row],[sales]]&gt;3000,DmartSalesData[[#This Row],[profit]]&gt;500),"Good","Not Good")</f>
        <v>Not Good</v>
      </c>
      <c r="R8666" s="73">
        <f>YEAR(DmartSalesData[[#This Row],[order_date]])</f>
        <v>2023</v>
      </c>
      <c r="S8666" s="73"/>
    </row>
    <row r="8667" spans="1:19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 t="str">
        <f>IF(DmartSalesData[[#This Row],[sales]]&gt;4000,"High Category",IF(DmartSalesData[[#This Row],[sales]]&gt;2000,"Medium Category","Low Category"))</f>
        <v>High Category</v>
      </c>
      <c r="G8667" s="2">
        <v>0.23</v>
      </c>
      <c r="H8667" s="24">
        <f t="shared" si="270"/>
        <v>1019.1438000000002</v>
      </c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63" t="str">
        <f>IF(AND(DmartSalesData[[#This Row],[sales]]&gt;3000,DmartSalesData[[#This Row],[profit]]&gt;500),"Good","Not Good")</f>
        <v>Good</v>
      </c>
      <c r="R8667" s="73">
        <f>YEAR(DmartSalesData[[#This Row],[order_date]])</f>
        <v>2024</v>
      </c>
      <c r="S8667" s="73"/>
    </row>
    <row r="8668" spans="1:19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 t="str">
        <f>IF(DmartSalesData[[#This Row],[sales]]&gt;4000,"High Category",IF(DmartSalesData[[#This Row],[sales]]&gt;2000,"Medium Category","Low Category"))</f>
        <v>High Category</v>
      </c>
      <c r="G8668" s="2">
        <v>0.5</v>
      </c>
      <c r="H8668" s="24">
        <f t="shared" si="270"/>
        <v>2185.85</v>
      </c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63" t="str">
        <f>IF(AND(DmartSalesData[[#This Row],[sales]]&gt;3000,DmartSalesData[[#This Row],[profit]]&gt;500),"Good","Not Good")</f>
        <v>Not Good</v>
      </c>
      <c r="R8668" s="73">
        <f>YEAR(DmartSalesData[[#This Row],[order_date]])</f>
        <v>2023</v>
      </c>
      <c r="S8668" s="73"/>
    </row>
    <row r="8669" spans="1:19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 t="str">
        <f>IF(DmartSalesData[[#This Row],[sales]]&gt;4000,"High Category",IF(DmartSalesData[[#This Row],[sales]]&gt;2000,"Medium Category","Low Category"))</f>
        <v>Low Category</v>
      </c>
      <c r="G8669" s="2">
        <v>0.41</v>
      </c>
      <c r="H8669" s="24">
        <f t="shared" si="270"/>
        <v>107.96119999999999</v>
      </c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63" t="str">
        <f>IF(AND(DmartSalesData[[#This Row],[sales]]&gt;3000,DmartSalesData[[#This Row],[profit]]&gt;500),"Good","Not Good")</f>
        <v>Not Good</v>
      </c>
      <c r="R8669" s="73">
        <f>YEAR(DmartSalesData[[#This Row],[order_date]])</f>
        <v>2024</v>
      </c>
      <c r="S8669" s="73"/>
    </row>
    <row r="8670" spans="1:19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 t="str">
        <f>IF(DmartSalesData[[#This Row],[sales]]&gt;4000,"High Category",IF(DmartSalesData[[#This Row],[sales]]&gt;2000,"Medium Category","Low Category"))</f>
        <v>Medium Category</v>
      </c>
      <c r="G8670" s="2">
        <v>0.28999999999999998</v>
      </c>
      <c r="H8670" s="24">
        <f t="shared" si="270"/>
        <v>1008.6403</v>
      </c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63" t="str">
        <f>IF(AND(DmartSalesData[[#This Row],[sales]]&gt;3000,DmartSalesData[[#This Row],[profit]]&gt;500),"Good","Not Good")</f>
        <v>Good</v>
      </c>
      <c r="R8670" s="73">
        <f>YEAR(DmartSalesData[[#This Row],[order_date]])</f>
        <v>2023</v>
      </c>
      <c r="S8670" s="73"/>
    </row>
    <row r="8671" spans="1:19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 t="str">
        <f>IF(DmartSalesData[[#This Row],[sales]]&gt;4000,"High Category",IF(DmartSalesData[[#This Row],[sales]]&gt;2000,"Medium Category","Low Category"))</f>
        <v>Medium Category</v>
      </c>
      <c r="G8671" s="2">
        <v>0.09</v>
      </c>
      <c r="H8671" s="24">
        <f t="shared" si="270"/>
        <v>253.39679999999998</v>
      </c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63" t="str">
        <f>IF(AND(DmartSalesData[[#This Row],[sales]]&gt;3000,DmartSalesData[[#This Row],[profit]]&gt;500),"Good","Not Good")</f>
        <v>Not Good</v>
      </c>
      <c r="R8671" s="73">
        <f>YEAR(DmartSalesData[[#This Row],[order_date]])</f>
        <v>2024</v>
      </c>
      <c r="S8671" s="73"/>
    </row>
    <row r="8672" spans="1:19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 t="str">
        <f>IF(DmartSalesData[[#This Row],[sales]]&gt;4000,"High Category",IF(DmartSalesData[[#This Row],[sales]]&gt;2000,"Medium Category","Low Category"))</f>
        <v>High Category</v>
      </c>
      <c r="G8672" s="2">
        <v>0.06</v>
      </c>
      <c r="H8672" s="24">
        <f t="shared" si="270"/>
        <v>282.30599999999998</v>
      </c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63" t="str">
        <f>IF(AND(DmartSalesData[[#This Row],[sales]]&gt;3000,DmartSalesData[[#This Row],[profit]]&gt;500),"Good","Not Good")</f>
        <v>Good</v>
      </c>
      <c r="R8672" s="73">
        <f>YEAR(DmartSalesData[[#This Row],[order_date]])</f>
        <v>2023</v>
      </c>
      <c r="S8672" s="73"/>
    </row>
    <row r="8673" spans="1:19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 t="str">
        <f>IF(DmartSalesData[[#This Row],[sales]]&gt;4000,"High Category",IF(DmartSalesData[[#This Row],[sales]]&gt;2000,"Medium Category","Low Category"))</f>
        <v>High Category</v>
      </c>
      <c r="G8673" s="2">
        <v>0.42</v>
      </c>
      <c r="H8673" s="24">
        <f t="shared" si="270"/>
        <v>1910.6765999999998</v>
      </c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63" t="str">
        <f>IF(AND(DmartSalesData[[#This Row],[sales]]&gt;3000,DmartSalesData[[#This Row],[profit]]&gt;500),"Good","Not Good")</f>
        <v>Good</v>
      </c>
      <c r="R8673" s="73">
        <f>YEAR(DmartSalesData[[#This Row],[order_date]])</f>
        <v>2024</v>
      </c>
      <c r="S8673" s="73"/>
    </row>
    <row r="8674" spans="1:19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 t="str">
        <f>IF(DmartSalesData[[#This Row],[sales]]&gt;4000,"High Category",IF(DmartSalesData[[#This Row],[sales]]&gt;2000,"Medium Category","Low Category"))</f>
        <v>Medium Category</v>
      </c>
      <c r="G8674" s="2">
        <v>0.39</v>
      </c>
      <c r="H8674" s="24">
        <f t="shared" si="270"/>
        <v>1146.5415</v>
      </c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63" t="str">
        <f>IF(AND(DmartSalesData[[#This Row],[sales]]&gt;3000,DmartSalesData[[#This Row],[profit]]&gt;500),"Good","Not Good")</f>
        <v>Not Good</v>
      </c>
      <c r="R8674" s="73">
        <f>YEAR(DmartSalesData[[#This Row],[order_date]])</f>
        <v>2024</v>
      </c>
      <c r="S8674" s="73"/>
    </row>
    <row r="8675" spans="1:19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 t="str">
        <f>IF(DmartSalesData[[#This Row],[sales]]&gt;4000,"High Category",IF(DmartSalesData[[#This Row],[sales]]&gt;2000,"Medium Category","Low Category"))</f>
        <v>Low Category</v>
      </c>
      <c r="G8675" s="2">
        <v>0.23</v>
      </c>
      <c r="H8675" s="24">
        <f t="shared" si="270"/>
        <v>179.60240000000002</v>
      </c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63" t="str">
        <f>IF(AND(DmartSalesData[[#This Row],[sales]]&gt;3000,DmartSalesData[[#This Row],[profit]]&gt;500),"Good","Not Good")</f>
        <v>Not Good</v>
      </c>
      <c r="R8675" s="73">
        <f>YEAR(DmartSalesData[[#This Row],[order_date]])</f>
        <v>2023</v>
      </c>
      <c r="S8675" s="73"/>
    </row>
    <row r="8676" spans="1:19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 t="str">
        <f>IF(DmartSalesData[[#This Row],[sales]]&gt;4000,"High Category",IF(DmartSalesData[[#This Row],[sales]]&gt;2000,"Medium Category","Low Category"))</f>
        <v>Medium Category</v>
      </c>
      <c r="G8676" s="2">
        <v>0.21</v>
      </c>
      <c r="H8676" s="24">
        <f t="shared" si="270"/>
        <v>494.14890000000003</v>
      </c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63" t="str">
        <f>IF(AND(DmartSalesData[[#This Row],[sales]]&gt;3000,DmartSalesData[[#This Row],[profit]]&gt;500),"Good","Not Good")</f>
        <v>Not Good</v>
      </c>
      <c r="R8676" s="73">
        <f>YEAR(DmartSalesData[[#This Row],[order_date]])</f>
        <v>2023</v>
      </c>
      <c r="S8676" s="73"/>
    </row>
    <row r="8677" spans="1:19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 t="str">
        <f>IF(DmartSalesData[[#This Row],[sales]]&gt;4000,"High Category",IF(DmartSalesData[[#This Row],[sales]]&gt;2000,"Medium Category","Low Category"))</f>
        <v>Medium Category</v>
      </c>
      <c r="G8677" s="2">
        <v>0.37</v>
      </c>
      <c r="H8677" s="24">
        <f t="shared" si="270"/>
        <v>1351.7247</v>
      </c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63" t="str">
        <f>IF(AND(DmartSalesData[[#This Row],[sales]]&gt;3000,DmartSalesData[[#This Row],[profit]]&gt;500),"Good","Not Good")</f>
        <v>Good</v>
      </c>
      <c r="R8677" s="73">
        <f>YEAR(DmartSalesData[[#This Row],[order_date]])</f>
        <v>2024</v>
      </c>
      <c r="S8677" s="73"/>
    </row>
    <row r="8678" spans="1:19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 t="str">
        <f>IF(DmartSalesData[[#This Row],[sales]]&gt;4000,"High Category",IF(DmartSalesData[[#This Row],[sales]]&gt;2000,"Medium Category","Low Category"))</f>
        <v>High Category</v>
      </c>
      <c r="G8678" s="2">
        <v>0.27</v>
      </c>
      <c r="H8678" s="24">
        <f t="shared" si="270"/>
        <v>1286.1477000000002</v>
      </c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63" t="str">
        <f>IF(AND(DmartSalesData[[#This Row],[sales]]&gt;3000,DmartSalesData[[#This Row],[profit]]&gt;500),"Good","Not Good")</f>
        <v>Good</v>
      </c>
      <c r="R8678" s="73">
        <f>YEAR(DmartSalesData[[#This Row],[order_date]])</f>
        <v>2024</v>
      </c>
      <c r="S8678" s="73"/>
    </row>
    <row r="8679" spans="1:19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 t="str">
        <f>IF(DmartSalesData[[#This Row],[sales]]&gt;4000,"High Category",IF(DmartSalesData[[#This Row],[sales]]&gt;2000,"Medium Category","Low Category"))</f>
        <v>Low Category</v>
      </c>
      <c r="G8679" s="2">
        <v>0.2</v>
      </c>
      <c r="H8679" s="24">
        <f t="shared" si="270"/>
        <v>376.55200000000002</v>
      </c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63" t="str">
        <f>IF(AND(DmartSalesData[[#This Row],[sales]]&gt;3000,DmartSalesData[[#This Row],[profit]]&gt;500),"Good","Not Good")</f>
        <v>Not Good</v>
      </c>
      <c r="R8679" s="73">
        <f>YEAR(DmartSalesData[[#This Row],[order_date]])</f>
        <v>2023</v>
      </c>
      <c r="S8679" s="73"/>
    </row>
    <row r="8680" spans="1:19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 t="str">
        <f>IF(DmartSalesData[[#This Row],[sales]]&gt;4000,"High Category",IF(DmartSalesData[[#This Row],[sales]]&gt;2000,"Medium Category","Low Category"))</f>
        <v>Medium Category</v>
      </c>
      <c r="G8680" s="2">
        <v>0.13</v>
      </c>
      <c r="H8680" s="24">
        <f t="shared" si="270"/>
        <v>512.83569999999997</v>
      </c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63" t="str">
        <f>IF(AND(DmartSalesData[[#This Row],[sales]]&gt;3000,DmartSalesData[[#This Row],[profit]]&gt;500),"Good","Not Good")</f>
        <v>Good</v>
      </c>
      <c r="R8680" s="73">
        <f>YEAR(DmartSalesData[[#This Row],[order_date]])</f>
        <v>2023</v>
      </c>
      <c r="S8680" s="73"/>
    </row>
    <row r="8681" spans="1:19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 t="str">
        <f>IF(DmartSalesData[[#This Row],[sales]]&gt;4000,"High Category",IF(DmartSalesData[[#This Row],[sales]]&gt;2000,"Medium Category","Low Category"))</f>
        <v>Medium Category</v>
      </c>
      <c r="G8681" s="2">
        <v>0.06</v>
      </c>
      <c r="H8681" s="24">
        <f t="shared" si="270"/>
        <v>206.90219999999999</v>
      </c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63" t="str">
        <f>IF(AND(DmartSalesData[[#This Row],[sales]]&gt;3000,DmartSalesData[[#This Row],[profit]]&gt;500),"Good","Not Good")</f>
        <v>Good</v>
      </c>
      <c r="R8681" s="73">
        <f>YEAR(DmartSalesData[[#This Row],[order_date]])</f>
        <v>2023</v>
      </c>
      <c r="S8681" s="73"/>
    </row>
    <row r="8682" spans="1:19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 t="str">
        <f>IF(DmartSalesData[[#This Row],[sales]]&gt;4000,"High Category",IF(DmartSalesData[[#This Row],[sales]]&gt;2000,"Medium Category","Low Category"))</f>
        <v>Low Category</v>
      </c>
      <c r="G8682" s="2">
        <v>0.3</v>
      </c>
      <c r="H8682" s="24">
        <f t="shared" si="270"/>
        <v>145.089</v>
      </c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63" t="str">
        <f>IF(AND(DmartSalesData[[#This Row],[sales]]&gt;3000,DmartSalesData[[#This Row],[profit]]&gt;500),"Good","Not Good")</f>
        <v>Not Good</v>
      </c>
      <c r="R8682" s="73">
        <f>YEAR(DmartSalesData[[#This Row],[order_date]])</f>
        <v>2024</v>
      </c>
      <c r="S8682" s="73"/>
    </row>
    <row r="8683" spans="1:19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 t="str">
        <f>IF(DmartSalesData[[#This Row],[sales]]&gt;4000,"High Category",IF(DmartSalesData[[#This Row],[sales]]&gt;2000,"Medium Category","Low Category"))</f>
        <v>Medium Category</v>
      </c>
      <c r="G8683" s="2">
        <v>0.41</v>
      </c>
      <c r="H8683" s="24">
        <f t="shared" si="270"/>
        <v>1161.9768999999999</v>
      </c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63" t="str">
        <f>IF(AND(DmartSalesData[[#This Row],[sales]]&gt;3000,DmartSalesData[[#This Row],[profit]]&gt;500),"Good","Not Good")</f>
        <v>Not Good</v>
      </c>
      <c r="R8683" s="73">
        <f>YEAR(DmartSalesData[[#This Row],[order_date]])</f>
        <v>2024</v>
      </c>
      <c r="S8683" s="73"/>
    </row>
    <row r="8684" spans="1:19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 t="str">
        <f>IF(DmartSalesData[[#This Row],[sales]]&gt;4000,"High Category",IF(DmartSalesData[[#This Row],[sales]]&gt;2000,"Medium Category","Low Category"))</f>
        <v>Low Category</v>
      </c>
      <c r="G8684" s="2">
        <v>0.37</v>
      </c>
      <c r="H8684" s="24">
        <f t="shared" si="270"/>
        <v>369.70030000000003</v>
      </c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63" t="str">
        <f>IF(AND(DmartSalesData[[#This Row],[sales]]&gt;3000,DmartSalesData[[#This Row],[profit]]&gt;500),"Good","Not Good")</f>
        <v>Not Good</v>
      </c>
      <c r="R8684" s="73">
        <f>YEAR(DmartSalesData[[#This Row],[order_date]])</f>
        <v>2023</v>
      </c>
      <c r="S8684" s="73"/>
    </row>
    <row r="8685" spans="1:19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 t="str">
        <f>IF(DmartSalesData[[#This Row],[sales]]&gt;4000,"High Category",IF(DmartSalesData[[#This Row],[sales]]&gt;2000,"Medium Category","Low Category"))</f>
        <v>Medium Category</v>
      </c>
      <c r="G8685" s="2">
        <v>0.35</v>
      </c>
      <c r="H8685" s="24">
        <f t="shared" si="270"/>
        <v>1207.2864999999999</v>
      </c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63" t="str">
        <f>IF(AND(DmartSalesData[[#This Row],[sales]]&gt;3000,DmartSalesData[[#This Row],[profit]]&gt;500),"Good","Not Good")</f>
        <v>Not Good</v>
      </c>
      <c r="R8685" s="73">
        <f>YEAR(DmartSalesData[[#This Row],[order_date]])</f>
        <v>2023</v>
      </c>
      <c r="S8685" s="73"/>
    </row>
    <row r="8686" spans="1:19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 t="str">
        <f>IF(DmartSalesData[[#This Row],[sales]]&gt;4000,"High Category",IF(DmartSalesData[[#This Row],[sales]]&gt;2000,"Medium Category","Low Category"))</f>
        <v>Medium Category</v>
      </c>
      <c r="G8686" s="2">
        <v>0.46</v>
      </c>
      <c r="H8686" s="24">
        <f t="shared" si="270"/>
        <v>1421.1332</v>
      </c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63" t="str">
        <f>IF(AND(DmartSalesData[[#This Row],[sales]]&gt;3000,DmartSalesData[[#This Row],[profit]]&gt;500),"Good","Not Good")</f>
        <v>Good</v>
      </c>
      <c r="R8686" s="73">
        <f>YEAR(DmartSalesData[[#This Row],[order_date]])</f>
        <v>2024</v>
      </c>
      <c r="S8686" s="73"/>
    </row>
    <row r="8687" spans="1:19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 t="str">
        <f>IF(DmartSalesData[[#This Row],[sales]]&gt;4000,"High Category",IF(DmartSalesData[[#This Row],[sales]]&gt;2000,"Medium Category","Low Category"))</f>
        <v>High Category</v>
      </c>
      <c r="G8687" s="2">
        <v>0.2</v>
      </c>
      <c r="H8687" s="24">
        <f t="shared" si="270"/>
        <v>973.58799999999997</v>
      </c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63" t="str">
        <f>IF(AND(DmartSalesData[[#This Row],[sales]]&gt;3000,DmartSalesData[[#This Row],[profit]]&gt;500),"Good","Not Good")</f>
        <v>Good</v>
      </c>
      <c r="R8687" s="73">
        <f>YEAR(DmartSalesData[[#This Row],[order_date]])</f>
        <v>2023</v>
      </c>
      <c r="S8687" s="73"/>
    </row>
    <row r="8688" spans="1:19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 t="str">
        <f>IF(DmartSalesData[[#This Row],[sales]]&gt;4000,"High Category",IF(DmartSalesData[[#This Row],[sales]]&gt;2000,"Medium Category","Low Category"))</f>
        <v>High Category</v>
      </c>
      <c r="G8688" s="2">
        <v>7.0000000000000007E-2</v>
      </c>
      <c r="H8688" s="24">
        <f t="shared" si="270"/>
        <v>327.83660000000003</v>
      </c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63" t="str">
        <f>IF(AND(DmartSalesData[[#This Row],[sales]]&gt;3000,DmartSalesData[[#This Row],[profit]]&gt;500),"Good","Not Good")</f>
        <v>Not Good</v>
      </c>
      <c r="R8688" s="73">
        <f>YEAR(DmartSalesData[[#This Row],[order_date]])</f>
        <v>2023</v>
      </c>
      <c r="S8688" s="73"/>
    </row>
    <row r="8689" spans="1:19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 t="str">
        <f>IF(DmartSalesData[[#This Row],[sales]]&gt;4000,"High Category",IF(DmartSalesData[[#This Row],[sales]]&gt;2000,"Medium Category","Low Category"))</f>
        <v>Low Category</v>
      </c>
      <c r="G8689" s="2">
        <v>0.05</v>
      </c>
      <c r="H8689" s="24">
        <f t="shared" si="270"/>
        <v>7.2965000000000009</v>
      </c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63" t="str">
        <f>IF(AND(DmartSalesData[[#This Row],[sales]]&gt;3000,DmartSalesData[[#This Row],[profit]]&gt;500),"Good","Not Good")</f>
        <v>Not Good</v>
      </c>
      <c r="R8689" s="73">
        <f>YEAR(DmartSalesData[[#This Row],[order_date]])</f>
        <v>2023</v>
      </c>
      <c r="S8689" s="73"/>
    </row>
    <row r="8690" spans="1:19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 t="str">
        <f>IF(DmartSalesData[[#This Row],[sales]]&gt;4000,"High Category",IF(DmartSalesData[[#This Row],[sales]]&gt;2000,"Medium Category","Low Category"))</f>
        <v>Low Category</v>
      </c>
      <c r="G8690" s="2">
        <v>0.48</v>
      </c>
      <c r="H8690" s="24">
        <f t="shared" si="270"/>
        <v>236.22719999999998</v>
      </c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63" t="str">
        <f>IF(AND(DmartSalesData[[#This Row],[sales]]&gt;3000,DmartSalesData[[#This Row],[profit]]&gt;500),"Good","Not Good")</f>
        <v>Not Good</v>
      </c>
      <c r="R8690" s="73">
        <f>YEAR(DmartSalesData[[#This Row],[order_date]])</f>
        <v>2023</v>
      </c>
      <c r="S8690" s="73"/>
    </row>
    <row r="8691" spans="1:19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 t="str">
        <f>IF(DmartSalesData[[#This Row],[sales]]&gt;4000,"High Category",IF(DmartSalesData[[#This Row],[sales]]&gt;2000,"Medium Category","Low Category"))</f>
        <v>Medium Category</v>
      </c>
      <c r="G8691" s="2">
        <v>0.28999999999999998</v>
      </c>
      <c r="H8691" s="24">
        <f t="shared" si="270"/>
        <v>1121.9404</v>
      </c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63" t="str">
        <f>IF(AND(DmartSalesData[[#This Row],[sales]]&gt;3000,DmartSalesData[[#This Row],[profit]]&gt;500),"Good","Not Good")</f>
        <v>Good</v>
      </c>
      <c r="R8691" s="73">
        <f>YEAR(DmartSalesData[[#This Row],[order_date]])</f>
        <v>2024</v>
      </c>
      <c r="S8691" s="73"/>
    </row>
    <row r="8692" spans="1:19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 t="str">
        <f>IF(DmartSalesData[[#This Row],[sales]]&gt;4000,"High Category",IF(DmartSalesData[[#This Row],[sales]]&gt;2000,"Medium Category","Low Category"))</f>
        <v>Medium Category</v>
      </c>
      <c r="G8692" s="2">
        <v>0.41</v>
      </c>
      <c r="H8692" s="24">
        <f t="shared" si="270"/>
        <v>1418.4565</v>
      </c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63" t="str">
        <f>IF(AND(DmartSalesData[[#This Row],[sales]]&gt;3000,DmartSalesData[[#This Row],[profit]]&gt;500),"Good","Not Good")</f>
        <v>Good</v>
      </c>
      <c r="R8692" s="73">
        <f>YEAR(DmartSalesData[[#This Row],[order_date]])</f>
        <v>2023</v>
      </c>
      <c r="S8692" s="73"/>
    </row>
    <row r="8693" spans="1:19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 t="str">
        <f>IF(DmartSalesData[[#This Row],[sales]]&gt;4000,"High Category",IF(DmartSalesData[[#This Row],[sales]]&gt;2000,"Medium Category","Low Category"))</f>
        <v>High Category</v>
      </c>
      <c r="G8693" s="2">
        <v>0.27</v>
      </c>
      <c r="H8693" s="24">
        <f t="shared" si="270"/>
        <v>1086.6501000000001</v>
      </c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63" t="str">
        <f>IF(AND(DmartSalesData[[#This Row],[sales]]&gt;3000,DmartSalesData[[#This Row],[profit]]&gt;500),"Good","Not Good")</f>
        <v>Good</v>
      </c>
      <c r="R8693" s="73">
        <f>YEAR(DmartSalesData[[#This Row],[order_date]])</f>
        <v>2023</v>
      </c>
      <c r="S8693" s="73"/>
    </row>
    <row r="8694" spans="1:19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 t="str">
        <f>IF(DmartSalesData[[#This Row],[sales]]&gt;4000,"High Category",IF(DmartSalesData[[#This Row],[sales]]&gt;2000,"Medium Category","Low Category"))</f>
        <v>Low Category</v>
      </c>
      <c r="G8694" s="2">
        <v>0.2</v>
      </c>
      <c r="H8694" s="24">
        <f t="shared" si="270"/>
        <v>281.47800000000001</v>
      </c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63" t="str">
        <f>IF(AND(DmartSalesData[[#This Row],[sales]]&gt;3000,DmartSalesData[[#This Row],[profit]]&gt;500),"Good","Not Good")</f>
        <v>Not Good</v>
      </c>
      <c r="R8694" s="73">
        <f>YEAR(DmartSalesData[[#This Row],[order_date]])</f>
        <v>2023</v>
      </c>
      <c r="S8694" s="73"/>
    </row>
    <row r="8695" spans="1:19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 t="str">
        <f>IF(DmartSalesData[[#This Row],[sales]]&gt;4000,"High Category",IF(DmartSalesData[[#This Row],[sales]]&gt;2000,"Medium Category","Low Category"))</f>
        <v>High Category</v>
      </c>
      <c r="G8695" s="2">
        <v>0.1</v>
      </c>
      <c r="H8695" s="24">
        <f t="shared" si="270"/>
        <v>426.16800000000006</v>
      </c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63" t="str">
        <f>IF(AND(DmartSalesData[[#This Row],[sales]]&gt;3000,DmartSalesData[[#This Row],[profit]]&gt;500),"Good","Not Good")</f>
        <v>Good</v>
      </c>
      <c r="R8695" s="73">
        <f>YEAR(DmartSalesData[[#This Row],[order_date]])</f>
        <v>2024</v>
      </c>
      <c r="S8695" s="73"/>
    </row>
    <row r="8696" spans="1:19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 t="str">
        <f>IF(DmartSalesData[[#This Row],[sales]]&gt;4000,"High Category",IF(DmartSalesData[[#This Row],[sales]]&gt;2000,"Medium Category","Low Category"))</f>
        <v>Medium Category</v>
      </c>
      <c r="G8696" s="2">
        <v>0.43</v>
      </c>
      <c r="H8696" s="24">
        <f t="shared" si="270"/>
        <v>975.1798</v>
      </c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63" t="str">
        <f>IF(AND(DmartSalesData[[#This Row],[sales]]&gt;3000,DmartSalesData[[#This Row],[profit]]&gt;500),"Good","Not Good")</f>
        <v>Not Good</v>
      </c>
      <c r="R8696" s="73">
        <f>YEAR(DmartSalesData[[#This Row],[order_date]])</f>
        <v>2024</v>
      </c>
      <c r="S8696" s="73"/>
    </row>
    <row r="8697" spans="1:19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 t="str">
        <f>IF(DmartSalesData[[#This Row],[sales]]&gt;4000,"High Category",IF(DmartSalesData[[#This Row],[sales]]&gt;2000,"Medium Category","Low Category"))</f>
        <v>Low Category</v>
      </c>
      <c r="G8697" s="2">
        <v>0.03</v>
      </c>
      <c r="H8697" s="24">
        <f t="shared" si="270"/>
        <v>41.500499999999995</v>
      </c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63" t="str">
        <f>IF(AND(DmartSalesData[[#This Row],[sales]]&gt;3000,DmartSalesData[[#This Row],[profit]]&gt;500),"Good","Not Good")</f>
        <v>Not Good</v>
      </c>
      <c r="R8697" s="73">
        <f>YEAR(DmartSalesData[[#This Row],[order_date]])</f>
        <v>2023</v>
      </c>
      <c r="S8697" s="73"/>
    </row>
    <row r="8698" spans="1:19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 t="str">
        <f>IF(DmartSalesData[[#This Row],[sales]]&gt;4000,"High Category",IF(DmartSalesData[[#This Row],[sales]]&gt;2000,"Medium Category","Low Category"))</f>
        <v>Low Category</v>
      </c>
      <c r="G8698" s="2">
        <v>0.45</v>
      </c>
      <c r="H8698" s="24">
        <f t="shared" si="270"/>
        <v>68.390999999999991</v>
      </c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63" t="str">
        <f>IF(AND(DmartSalesData[[#This Row],[sales]]&gt;3000,DmartSalesData[[#This Row],[profit]]&gt;500),"Good","Not Good")</f>
        <v>Not Good</v>
      </c>
      <c r="R8698" s="73">
        <f>YEAR(DmartSalesData[[#This Row],[order_date]])</f>
        <v>2024</v>
      </c>
      <c r="S8698" s="73"/>
    </row>
    <row r="8699" spans="1:19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 t="str">
        <f>IF(DmartSalesData[[#This Row],[sales]]&gt;4000,"High Category",IF(DmartSalesData[[#This Row],[sales]]&gt;2000,"Medium Category","Low Category"))</f>
        <v>High Category</v>
      </c>
      <c r="G8699" s="2">
        <v>0.1</v>
      </c>
      <c r="H8699" s="24">
        <f t="shared" si="270"/>
        <v>436.96800000000007</v>
      </c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63" t="str">
        <f>IF(AND(DmartSalesData[[#This Row],[sales]]&gt;3000,DmartSalesData[[#This Row],[profit]]&gt;500),"Good","Not Good")</f>
        <v>Good</v>
      </c>
      <c r="R8699" s="73">
        <f>YEAR(DmartSalesData[[#This Row],[order_date]])</f>
        <v>2024</v>
      </c>
      <c r="S8699" s="73"/>
    </row>
    <row r="8700" spans="1:19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 t="str">
        <f>IF(DmartSalesData[[#This Row],[sales]]&gt;4000,"High Category",IF(DmartSalesData[[#This Row],[sales]]&gt;2000,"Medium Category","Low Category"))</f>
        <v>Medium Category</v>
      </c>
      <c r="G8700" s="2">
        <v>0</v>
      </c>
      <c r="H8700" s="24">
        <f t="shared" si="270"/>
        <v>0</v>
      </c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63" t="str">
        <f>IF(AND(DmartSalesData[[#This Row],[sales]]&gt;3000,DmartSalesData[[#This Row],[profit]]&gt;500),"Good","Not Good")</f>
        <v>Not Good</v>
      </c>
      <c r="R8700" s="73">
        <f>YEAR(DmartSalesData[[#This Row],[order_date]])</f>
        <v>2023</v>
      </c>
      <c r="S8700" s="73"/>
    </row>
    <row r="8701" spans="1:19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 t="str">
        <f>IF(DmartSalesData[[#This Row],[sales]]&gt;4000,"High Category",IF(DmartSalesData[[#This Row],[sales]]&gt;2000,"Medium Category","Low Category"))</f>
        <v>High Category</v>
      </c>
      <c r="G8701" s="2">
        <v>0.05</v>
      </c>
      <c r="H8701" s="24">
        <f t="shared" si="270"/>
        <v>243.96850000000001</v>
      </c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63" t="str">
        <f>IF(AND(DmartSalesData[[#This Row],[sales]]&gt;3000,DmartSalesData[[#This Row],[profit]]&gt;500),"Good","Not Good")</f>
        <v>Good</v>
      </c>
      <c r="R8701" s="73">
        <f>YEAR(DmartSalesData[[#This Row],[order_date]])</f>
        <v>2023</v>
      </c>
      <c r="S8701" s="73"/>
    </row>
    <row r="8702" spans="1:19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 t="str">
        <f>IF(DmartSalesData[[#This Row],[sales]]&gt;4000,"High Category",IF(DmartSalesData[[#This Row],[sales]]&gt;2000,"Medium Category","Low Category"))</f>
        <v>Medium Category</v>
      </c>
      <c r="G8702" s="2">
        <v>0.44</v>
      </c>
      <c r="H8702" s="24">
        <f t="shared" si="270"/>
        <v>1584.8536000000001</v>
      </c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63" t="str">
        <f>IF(AND(DmartSalesData[[#This Row],[sales]]&gt;3000,DmartSalesData[[#This Row],[profit]]&gt;500),"Good","Not Good")</f>
        <v>Not Good</v>
      </c>
      <c r="R8702" s="73">
        <f>YEAR(DmartSalesData[[#This Row],[order_date]])</f>
        <v>2024</v>
      </c>
      <c r="S8702" s="73"/>
    </row>
    <row r="8703" spans="1:19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 t="str">
        <f>IF(DmartSalesData[[#This Row],[sales]]&gt;4000,"High Category",IF(DmartSalesData[[#This Row],[sales]]&gt;2000,"Medium Category","Low Category"))</f>
        <v>Low Category</v>
      </c>
      <c r="G8703" s="2">
        <v>0.04</v>
      </c>
      <c r="H8703" s="24">
        <f t="shared" si="270"/>
        <v>19.761600000000001</v>
      </c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63" t="str">
        <f>IF(AND(DmartSalesData[[#This Row],[sales]]&gt;3000,DmartSalesData[[#This Row],[profit]]&gt;500),"Good","Not Good")</f>
        <v>Not Good</v>
      </c>
      <c r="R8703" s="73">
        <f>YEAR(DmartSalesData[[#This Row],[order_date]])</f>
        <v>2024</v>
      </c>
      <c r="S8703" s="73"/>
    </row>
    <row r="8704" spans="1:19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 t="str">
        <f>IF(DmartSalesData[[#This Row],[sales]]&gt;4000,"High Category",IF(DmartSalesData[[#This Row],[sales]]&gt;2000,"Medium Category","Low Category"))</f>
        <v>Medium Category</v>
      </c>
      <c r="G8704" s="2">
        <v>0.18</v>
      </c>
      <c r="H8704" s="24">
        <f t="shared" si="270"/>
        <v>536.78519999999992</v>
      </c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63" t="str">
        <f>IF(AND(DmartSalesData[[#This Row],[sales]]&gt;3000,DmartSalesData[[#This Row],[profit]]&gt;500),"Good","Not Good")</f>
        <v>Not Good</v>
      </c>
      <c r="R8704" s="73">
        <f>YEAR(DmartSalesData[[#This Row],[order_date]])</f>
        <v>2023</v>
      </c>
      <c r="S8704" s="73"/>
    </row>
    <row r="8705" spans="1:19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 t="str">
        <f>IF(DmartSalesData[[#This Row],[sales]]&gt;4000,"High Category",IF(DmartSalesData[[#This Row],[sales]]&gt;2000,"Medium Category","Low Category"))</f>
        <v>Low Category</v>
      </c>
      <c r="G8705" s="2">
        <v>0.13</v>
      </c>
      <c r="H8705" s="24">
        <f t="shared" si="270"/>
        <v>23.908300000000001</v>
      </c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63" t="str">
        <f>IF(AND(DmartSalesData[[#This Row],[sales]]&gt;3000,DmartSalesData[[#This Row],[profit]]&gt;500),"Good","Not Good")</f>
        <v>Not Good</v>
      </c>
      <c r="R8705" s="73">
        <f>YEAR(DmartSalesData[[#This Row],[order_date]])</f>
        <v>2023</v>
      </c>
      <c r="S8705" s="73"/>
    </row>
    <row r="8706" spans="1:19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 t="str">
        <f>IF(DmartSalesData[[#This Row],[sales]]&gt;4000,"High Category",IF(DmartSalesData[[#This Row],[sales]]&gt;2000,"Medium Category","Low Category"))</f>
        <v>Medium Category</v>
      </c>
      <c r="G8706" s="2">
        <v>0.02</v>
      </c>
      <c r="H8706" s="24">
        <f t="shared" ref="H8706:H8769" si="272">E8706*G8706</f>
        <v>56.662600000000005</v>
      </c>
      <c r="I8706" s="2">
        <f t="shared" ref="I8706:I8769" si="273">E8706-H8706</f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63" t="str">
        <f>IF(AND(DmartSalesData[[#This Row],[sales]]&gt;3000,DmartSalesData[[#This Row],[profit]]&gt;500),"Good","Not Good")</f>
        <v>Not Good</v>
      </c>
      <c r="R8706" s="73">
        <f>YEAR(DmartSalesData[[#This Row],[order_date]])</f>
        <v>2024</v>
      </c>
      <c r="S8706" s="73"/>
    </row>
    <row r="8707" spans="1:19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 t="str">
        <f>IF(DmartSalesData[[#This Row],[sales]]&gt;4000,"High Category",IF(DmartSalesData[[#This Row],[sales]]&gt;2000,"Medium Category","Low Category"))</f>
        <v>Low Category</v>
      </c>
      <c r="G8707" s="2">
        <v>0.27</v>
      </c>
      <c r="H8707" s="24">
        <f t="shared" si="272"/>
        <v>490.31730000000005</v>
      </c>
      <c r="I8707" s="2">
        <f t="shared" si="273"/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63" t="str">
        <f>IF(AND(DmartSalesData[[#This Row],[sales]]&gt;3000,DmartSalesData[[#This Row],[profit]]&gt;500),"Good","Not Good")</f>
        <v>Not Good</v>
      </c>
      <c r="R8707" s="73">
        <f>YEAR(DmartSalesData[[#This Row],[order_date]])</f>
        <v>2024</v>
      </c>
      <c r="S8707" s="73"/>
    </row>
    <row r="8708" spans="1:19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 t="str">
        <f>IF(DmartSalesData[[#This Row],[sales]]&gt;4000,"High Category",IF(DmartSalesData[[#This Row],[sales]]&gt;2000,"Medium Category","Low Category"))</f>
        <v>Medium Category</v>
      </c>
      <c r="G8708" s="2">
        <v>0.5</v>
      </c>
      <c r="H8708" s="24">
        <f t="shared" si="272"/>
        <v>1626.075</v>
      </c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63" t="str">
        <f>IF(AND(DmartSalesData[[#This Row],[sales]]&gt;3000,DmartSalesData[[#This Row],[profit]]&gt;500),"Good","Not Good")</f>
        <v>Good</v>
      </c>
      <c r="R8708" s="73">
        <f>YEAR(DmartSalesData[[#This Row],[order_date]])</f>
        <v>2024</v>
      </c>
      <c r="S8708" s="73"/>
    </row>
    <row r="8709" spans="1:19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 t="str">
        <f>IF(DmartSalesData[[#This Row],[sales]]&gt;4000,"High Category",IF(DmartSalesData[[#This Row],[sales]]&gt;2000,"Medium Category","Low Category"))</f>
        <v>Medium Category</v>
      </c>
      <c r="G8709" s="2">
        <v>0.43</v>
      </c>
      <c r="H8709" s="24">
        <f t="shared" si="272"/>
        <v>1184.0953</v>
      </c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63" t="str">
        <f>IF(AND(DmartSalesData[[#This Row],[sales]]&gt;3000,DmartSalesData[[#This Row],[profit]]&gt;500),"Good","Not Good")</f>
        <v>Not Good</v>
      </c>
      <c r="R8709" s="73">
        <f>YEAR(DmartSalesData[[#This Row],[order_date]])</f>
        <v>2023</v>
      </c>
      <c r="S8709" s="73"/>
    </row>
    <row r="8710" spans="1:19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 t="str">
        <f>IF(DmartSalesData[[#This Row],[sales]]&gt;4000,"High Category",IF(DmartSalesData[[#This Row],[sales]]&gt;2000,"Medium Category","Low Category"))</f>
        <v>Low Category</v>
      </c>
      <c r="G8710" s="2">
        <v>0.08</v>
      </c>
      <c r="H8710" s="24">
        <f t="shared" si="272"/>
        <v>110.44959999999999</v>
      </c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63" t="str">
        <f>IF(AND(DmartSalesData[[#This Row],[sales]]&gt;3000,DmartSalesData[[#This Row],[profit]]&gt;500),"Good","Not Good")</f>
        <v>Not Good</v>
      </c>
      <c r="R8710" s="73">
        <f>YEAR(DmartSalesData[[#This Row],[order_date]])</f>
        <v>2023</v>
      </c>
      <c r="S8710" s="73"/>
    </row>
    <row r="8711" spans="1:19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 t="str">
        <f>IF(DmartSalesData[[#This Row],[sales]]&gt;4000,"High Category",IF(DmartSalesData[[#This Row],[sales]]&gt;2000,"Medium Category","Low Category"))</f>
        <v>Low Category</v>
      </c>
      <c r="G8711" s="2">
        <v>0.44</v>
      </c>
      <c r="H8711" s="24">
        <f t="shared" si="272"/>
        <v>394.02879999999999</v>
      </c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63" t="str">
        <f>IF(AND(DmartSalesData[[#This Row],[sales]]&gt;3000,DmartSalesData[[#This Row],[profit]]&gt;500),"Good","Not Good")</f>
        <v>Not Good</v>
      </c>
      <c r="R8711" s="73">
        <f>YEAR(DmartSalesData[[#This Row],[order_date]])</f>
        <v>2023</v>
      </c>
      <c r="S8711" s="73"/>
    </row>
    <row r="8712" spans="1:19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 t="str">
        <f>IF(DmartSalesData[[#This Row],[sales]]&gt;4000,"High Category",IF(DmartSalesData[[#This Row],[sales]]&gt;2000,"Medium Category","Low Category"))</f>
        <v>Medium Category</v>
      </c>
      <c r="G8712" s="2">
        <v>0.23</v>
      </c>
      <c r="H8712" s="24">
        <f t="shared" si="272"/>
        <v>479.11070000000007</v>
      </c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63" t="str">
        <f>IF(AND(DmartSalesData[[#This Row],[sales]]&gt;3000,DmartSalesData[[#This Row],[profit]]&gt;500),"Good","Not Good")</f>
        <v>Not Good</v>
      </c>
      <c r="R8712" s="73">
        <f>YEAR(DmartSalesData[[#This Row],[order_date]])</f>
        <v>2024</v>
      </c>
      <c r="S8712" s="73"/>
    </row>
    <row r="8713" spans="1:19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 t="str">
        <f>IF(DmartSalesData[[#This Row],[sales]]&gt;4000,"High Category",IF(DmartSalesData[[#This Row],[sales]]&gt;2000,"Medium Category","Low Category"))</f>
        <v>High Category</v>
      </c>
      <c r="G8713" s="2">
        <v>0.14000000000000001</v>
      </c>
      <c r="H8713" s="24">
        <f t="shared" si="272"/>
        <v>690.97</v>
      </c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63" t="str">
        <f>IF(AND(DmartSalesData[[#This Row],[sales]]&gt;3000,DmartSalesData[[#This Row],[profit]]&gt;500),"Good","Not Good")</f>
        <v>Good</v>
      </c>
      <c r="R8713" s="73">
        <f>YEAR(DmartSalesData[[#This Row],[order_date]])</f>
        <v>2024</v>
      </c>
      <c r="S8713" s="73"/>
    </row>
    <row r="8714" spans="1:19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 t="str">
        <f>IF(DmartSalesData[[#This Row],[sales]]&gt;4000,"High Category",IF(DmartSalesData[[#This Row],[sales]]&gt;2000,"Medium Category","Low Category"))</f>
        <v>Medium Category</v>
      </c>
      <c r="G8714" s="2">
        <v>0.32</v>
      </c>
      <c r="H8714" s="24">
        <f t="shared" si="272"/>
        <v>715.17439999999999</v>
      </c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63" t="str">
        <f>IF(AND(DmartSalesData[[#This Row],[sales]]&gt;3000,DmartSalesData[[#This Row],[profit]]&gt;500),"Good","Not Good")</f>
        <v>Not Good</v>
      </c>
      <c r="R8714" s="73">
        <f>YEAR(DmartSalesData[[#This Row],[order_date]])</f>
        <v>2023</v>
      </c>
      <c r="S8714" s="73"/>
    </row>
    <row r="8715" spans="1:19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 t="str">
        <f>IF(DmartSalesData[[#This Row],[sales]]&gt;4000,"High Category",IF(DmartSalesData[[#This Row],[sales]]&gt;2000,"Medium Category","Low Category"))</f>
        <v>Medium Category</v>
      </c>
      <c r="G8715" s="2">
        <v>0.11</v>
      </c>
      <c r="H8715" s="24">
        <f t="shared" si="272"/>
        <v>414.59660000000002</v>
      </c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63" t="str">
        <f>IF(AND(DmartSalesData[[#This Row],[sales]]&gt;3000,DmartSalesData[[#This Row],[profit]]&gt;500),"Good","Not Good")</f>
        <v>Good</v>
      </c>
      <c r="R8715" s="73">
        <f>YEAR(DmartSalesData[[#This Row],[order_date]])</f>
        <v>2024</v>
      </c>
      <c r="S8715" s="73"/>
    </row>
    <row r="8716" spans="1:19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 t="str">
        <f>IF(DmartSalesData[[#This Row],[sales]]&gt;4000,"High Category",IF(DmartSalesData[[#This Row],[sales]]&gt;2000,"Medium Category","Low Category"))</f>
        <v>Low Category</v>
      </c>
      <c r="G8716" s="2">
        <v>0.44</v>
      </c>
      <c r="H8716" s="24">
        <f t="shared" si="272"/>
        <v>166.8348</v>
      </c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63" t="str">
        <f>IF(AND(DmartSalesData[[#This Row],[sales]]&gt;3000,DmartSalesData[[#This Row],[profit]]&gt;500),"Good","Not Good")</f>
        <v>Not Good</v>
      </c>
      <c r="R8716" s="73">
        <f>YEAR(DmartSalesData[[#This Row],[order_date]])</f>
        <v>2024</v>
      </c>
      <c r="S8716" s="73"/>
    </row>
    <row r="8717" spans="1:19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 t="str">
        <f>IF(DmartSalesData[[#This Row],[sales]]&gt;4000,"High Category",IF(DmartSalesData[[#This Row],[sales]]&gt;2000,"Medium Category","Low Category"))</f>
        <v>Low Category</v>
      </c>
      <c r="G8717" s="2">
        <v>0.31</v>
      </c>
      <c r="H8717" s="24">
        <f t="shared" si="272"/>
        <v>606.49639999999999</v>
      </c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63" t="str">
        <f>IF(AND(DmartSalesData[[#This Row],[sales]]&gt;3000,DmartSalesData[[#This Row],[profit]]&gt;500),"Good","Not Good")</f>
        <v>Not Good</v>
      </c>
      <c r="R8717" s="73">
        <f>YEAR(DmartSalesData[[#This Row],[order_date]])</f>
        <v>2024</v>
      </c>
      <c r="S8717" s="73"/>
    </row>
    <row r="8718" spans="1:19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 t="str">
        <f>IF(DmartSalesData[[#This Row],[sales]]&gt;4000,"High Category",IF(DmartSalesData[[#This Row],[sales]]&gt;2000,"Medium Category","Low Category"))</f>
        <v>Medium Category</v>
      </c>
      <c r="G8718" s="2">
        <v>7.0000000000000007E-2</v>
      </c>
      <c r="H8718" s="24">
        <f t="shared" si="272"/>
        <v>206.0506</v>
      </c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63" t="str">
        <f>IF(AND(DmartSalesData[[#This Row],[sales]]&gt;3000,DmartSalesData[[#This Row],[profit]]&gt;500),"Good","Not Good")</f>
        <v>Not Good</v>
      </c>
      <c r="R8718" s="73">
        <f>YEAR(DmartSalesData[[#This Row],[order_date]])</f>
        <v>2023</v>
      </c>
      <c r="S8718" s="73"/>
    </row>
    <row r="8719" spans="1:19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 t="str">
        <f>IF(DmartSalesData[[#This Row],[sales]]&gt;4000,"High Category",IF(DmartSalesData[[#This Row],[sales]]&gt;2000,"Medium Category","Low Category"))</f>
        <v>Medium Category</v>
      </c>
      <c r="G8719" s="2">
        <v>0.28999999999999998</v>
      </c>
      <c r="H8719" s="24">
        <f t="shared" si="272"/>
        <v>1096.4494</v>
      </c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63" t="str">
        <f>IF(AND(DmartSalesData[[#This Row],[sales]]&gt;3000,DmartSalesData[[#This Row],[profit]]&gt;500),"Good","Not Good")</f>
        <v>Good</v>
      </c>
      <c r="R8719" s="73">
        <f>YEAR(DmartSalesData[[#This Row],[order_date]])</f>
        <v>2023</v>
      </c>
      <c r="S8719" s="73"/>
    </row>
    <row r="8720" spans="1:19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 t="str">
        <f>IF(DmartSalesData[[#This Row],[sales]]&gt;4000,"High Category",IF(DmartSalesData[[#This Row],[sales]]&gt;2000,"Medium Category","Low Category"))</f>
        <v>Medium Category</v>
      </c>
      <c r="G8720" s="2">
        <v>0.26</v>
      </c>
      <c r="H8720" s="24">
        <f t="shared" si="272"/>
        <v>699.16079999999999</v>
      </c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63" t="str">
        <f>IF(AND(DmartSalesData[[#This Row],[sales]]&gt;3000,DmartSalesData[[#This Row],[profit]]&gt;500),"Good","Not Good")</f>
        <v>Not Good</v>
      </c>
      <c r="R8720" s="73">
        <f>YEAR(DmartSalesData[[#This Row],[order_date]])</f>
        <v>2024</v>
      </c>
      <c r="S8720" s="73"/>
    </row>
    <row r="8721" spans="1:19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 t="str">
        <f>IF(DmartSalesData[[#This Row],[sales]]&gt;4000,"High Category",IF(DmartSalesData[[#This Row],[sales]]&gt;2000,"Medium Category","Low Category"))</f>
        <v>Medium Category</v>
      </c>
      <c r="G8721" s="2">
        <v>0.24</v>
      </c>
      <c r="H8721" s="24">
        <f t="shared" si="272"/>
        <v>629.98799999999994</v>
      </c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63" t="str">
        <f>IF(AND(DmartSalesData[[#This Row],[sales]]&gt;3000,DmartSalesData[[#This Row],[profit]]&gt;500),"Good","Not Good")</f>
        <v>Not Good</v>
      </c>
      <c r="R8721" s="73">
        <f>YEAR(DmartSalesData[[#This Row],[order_date]])</f>
        <v>2024</v>
      </c>
      <c r="S8721" s="73"/>
    </row>
    <row r="8722" spans="1:19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 t="str">
        <f>IF(DmartSalesData[[#This Row],[sales]]&gt;4000,"High Category",IF(DmartSalesData[[#This Row],[sales]]&gt;2000,"Medium Category","Low Category"))</f>
        <v>Medium Category</v>
      </c>
      <c r="G8722" s="2">
        <v>0.18</v>
      </c>
      <c r="H8722" s="24">
        <f t="shared" si="272"/>
        <v>691.76519999999994</v>
      </c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63" t="str">
        <f>IF(AND(DmartSalesData[[#This Row],[sales]]&gt;3000,DmartSalesData[[#This Row],[profit]]&gt;500),"Good","Not Good")</f>
        <v>Not Good</v>
      </c>
      <c r="R8722" s="73">
        <f>YEAR(DmartSalesData[[#This Row],[order_date]])</f>
        <v>2024</v>
      </c>
      <c r="S8722" s="73"/>
    </row>
    <row r="8723" spans="1:19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 t="str">
        <f>IF(DmartSalesData[[#This Row],[sales]]&gt;4000,"High Category",IF(DmartSalesData[[#This Row],[sales]]&gt;2000,"Medium Category","Low Category"))</f>
        <v>Low Category</v>
      </c>
      <c r="G8723" s="2">
        <v>0.24</v>
      </c>
      <c r="H8723" s="24">
        <f t="shared" si="272"/>
        <v>392.42639999999994</v>
      </c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63" t="str">
        <f>IF(AND(DmartSalesData[[#This Row],[sales]]&gt;3000,DmartSalesData[[#This Row],[profit]]&gt;500),"Good","Not Good")</f>
        <v>Not Good</v>
      </c>
      <c r="R8723" s="73">
        <f>YEAR(DmartSalesData[[#This Row],[order_date]])</f>
        <v>2023</v>
      </c>
      <c r="S8723" s="73"/>
    </row>
    <row r="8724" spans="1:19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 t="str">
        <f>IF(DmartSalesData[[#This Row],[sales]]&gt;4000,"High Category",IF(DmartSalesData[[#This Row],[sales]]&gt;2000,"Medium Category","Low Category"))</f>
        <v>Low Category</v>
      </c>
      <c r="G8724" s="2">
        <v>0.28999999999999998</v>
      </c>
      <c r="H8724" s="24">
        <f t="shared" si="272"/>
        <v>157.75709999999998</v>
      </c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63" t="str">
        <f>IF(AND(DmartSalesData[[#This Row],[sales]]&gt;3000,DmartSalesData[[#This Row],[profit]]&gt;500),"Good","Not Good")</f>
        <v>Not Good</v>
      </c>
      <c r="R8724" s="73">
        <f>YEAR(DmartSalesData[[#This Row],[order_date]])</f>
        <v>2023</v>
      </c>
      <c r="S8724" s="73"/>
    </row>
    <row r="8725" spans="1:19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 t="str">
        <f>IF(DmartSalesData[[#This Row],[sales]]&gt;4000,"High Category",IF(DmartSalesData[[#This Row],[sales]]&gt;2000,"Medium Category","Low Category"))</f>
        <v>Low Category</v>
      </c>
      <c r="G8725" s="2">
        <v>0.37</v>
      </c>
      <c r="H8725" s="24">
        <f t="shared" si="272"/>
        <v>666.38479999999993</v>
      </c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63" t="str">
        <f>IF(AND(DmartSalesData[[#This Row],[sales]]&gt;3000,DmartSalesData[[#This Row],[profit]]&gt;500),"Good","Not Good")</f>
        <v>Not Good</v>
      </c>
      <c r="R8725" s="73">
        <f>YEAR(DmartSalesData[[#This Row],[order_date]])</f>
        <v>2024</v>
      </c>
      <c r="S8725" s="73"/>
    </row>
    <row r="8726" spans="1:19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 t="str">
        <f>IF(DmartSalesData[[#This Row],[sales]]&gt;4000,"High Category",IF(DmartSalesData[[#This Row],[sales]]&gt;2000,"Medium Category","Low Category"))</f>
        <v>Low Category</v>
      </c>
      <c r="G8726" s="2">
        <v>0.46</v>
      </c>
      <c r="H8726" s="24">
        <f t="shared" si="272"/>
        <v>404.37680000000006</v>
      </c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63" t="str">
        <f>IF(AND(DmartSalesData[[#This Row],[sales]]&gt;3000,DmartSalesData[[#This Row],[profit]]&gt;500),"Good","Not Good")</f>
        <v>Not Good</v>
      </c>
      <c r="R8726" s="73">
        <f>YEAR(DmartSalesData[[#This Row],[order_date]])</f>
        <v>2024</v>
      </c>
      <c r="S8726" s="73"/>
    </row>
    <row r="8727" spans="1:19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 t="str">
        <f>IF(DmartSalesData[[#This Row],[sales]]&gt;4000,"High Category",IF(DmartSalesData[[#This Row],[sales]]&gt;2000,"Medium Category","Low Category"))</f>
        <v>High Category</v>
      </c>
      <c r="G8727" s="2">
        <v>0.02</v>
      </c>
      <c r="H8727" s="24">
        <f t="shared" si="272"/>
        <v>96.662599999999998</v>
      </c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63" t="str">
        <f>IF(AND(DmartSalesData[[#This Row],[sales]]&gt;3000,DmartSalesData[[#This Row],[profit]]&gt;500),"Good","Not Good")</f>
        <v>Good</v>
      </c>
      <c r="R8727" s="73">
        <f>YEAR(DmartSalesData[[#This Row],[order_date]])</f>
        <v>2023</v>
      </c>
      <c r="S8727" s="73"/>
    </row>
    <row r="8728" spans="1:19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 t="str">
        <f>IF(DmartSalesData[[#This Row],[sales]]&gt;4000,"High Category",IF(DmartSalesData[[#This Row],[sales]]&gt;2000,"Medium Category","Low Category"))</f>
        <v>Medium Category</v>
      </c>
      <c r="G8728" s="2">
        <v>0.28000000000000003</v>
      </c>
      <c r="H8728" s="24">
        <f t="shared" si="272"/>
        <v>820.34680000000003</v>
      </c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63" t="str">
        <f>IF(AND(DmartSalesData[[#This Row],[sales]]&gt;3000,DmartSalesData[[#This Row],[profit]]&gt;500),"Good","Not Good")</f>
        <v>Not Good</v>
      </c>
      <c r="R8728" s="73">
        <f>YEAR(DmartSalesData[[#This Row],[order_date]])</f>
        <v>2024</v>
      </c>
      <c r="S8728" s="73"/>
    </row>
    <row r="8729" spans="1:19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 t="str">
        <f>IF(DmartSalesData[[#This Row],[sales]]&gt;4000,"High Category",IF(DmartSalesData[[#This Row],[sales]]&gt;2000,"Medium Category","Low Category"))</f>
        <v>Medium Category</v>
      </c>
      <c r="G8729" s="2">
        <v>0.38</v>
      </c>
      <c r="H8729" s="24">
        <f t="shared" si="272"/>
        <v>869.56920000000002</v>
      </c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63" t="str">
        <f>IF(AND(DmartSalesData[[#This Row],[sales]]&gt;3000,DmartSalesData[[#This Row],[profit]]&gt;500),"Good","Not Good")</f>
        <v>Not Good</v>
      </c>
      <c r="R8729" s="73">
        <f>YEAR(DmartSalesData[[#This Row],[order_date]])</f>
        <v>2024</v>
      </c>
      <c r="S8729" s="73"/>
    </row>
    <row r="8730" spans="1:19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 t="str">
        <f>IF(DmartSalesData[[#This Row],[sales]]&gt;4000,"High Category",IF(DmartSalesData[[#This Row],[sales]]&gt;2000,"Medium Category","Low Category"))</f>
        <v>High Category</v>
      </c>
      <c r="G8730" s="2">
        <v>0.06</v>
      </c>
      <c r="H8730" s="24">
        <f t="shared" si="272"/>
        <v>274.14300000000003</v>
      </c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63" t="str">
        <f>IF(AND(DmartSalesData[[#This Row],[sales]]&gt;3000,DmartSalesData[[#This Row],[profit]]&gt;500),"Good","Not Good")</f>
        <v>Good</v>
      </c>
      <c r="R8730" s="73">
        <f>YEAR(DmartSalesData[[#This Row],[order_date]])</f>
        <v>2024</v>
      </c>
      <c r="S8730" s="73"/>
    </row>
    <row r="8731" spans="1:19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 t="str">
        <f>IF(DmartSalesData[[#This Row],[sales]]&gt;4000,"High Category",IF(DmartSalesData[[#This Row],[sales]]&gt;2000,"Medium Category","Low Category"))</f>
        <v>High Category</v>
      </c>
      <c r="G8731" s="2">
        <v>0.46</v>
      </c>
      <c r="H8731" s="24">
        <f t="shared" si="272"/>
        <v>2075.4142000000002</v>
      </c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63" t="str">
        <f>IF(AND(DmartSalesData[[#This Row],[sales]]&gt;3000,DmartSalesData[[#This Row],[profit]]&gt;500),"Good","Not Good")</f>
        <v>Good</v>
      </c>
      <c r="R8731" s="73">
        <f>YEAR(DmartSalesData[[#This Row],[order_date]])</f>
        <v>2023</v>
      </c>
      <c r="S8731" s="73"/>
    </row>
    <row r="8732" spans="1:19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 t="str">
        <f>IF(DmartSalesData[[#This Row],[sales]]&gt;4000,"High Category",IF(DmartSalesData[[#This Row],[sales]]&gt;2000,"Medium Category","Low Category"))</f>
        <v>Medium Category</v>
      </c>
      <c r="G8732" s="2">
        <v>0.12</v>
      </c>
      <c r="H8732" s="24">
        <f t="shared" si="272"/>
        <v>256.43040000000002</v>
      </c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63" t="str">
        <f>IF(AND(DmartSalesData[[#This Row],[sales]]&gt;3000,DmartSalesData[[#This Row],[profit]]&gt;500),"Good","Not Good")</f>
        <v>Not Good</v>
      </c>
      <c r="R8732" s="73">
        <f>YEAR(DmartSalesData[[#This Row],[order_date]])</f>
        <v>2024</v>
      </c>
      <c r="S8732" s="73"/>
    </row>
    <row r="8733" spans="1:19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 t="str">
        <f>IF(DmartSalesData[[#This Row],[sales]]&gt;4000,"High Category",IF(DmartSalesData[[#This Row],[sales]]&gt;2000,"Medium Category","Low Category"))</f>
        <v>High Category</v>
      </c>
      <c r="G8733" s="2">
        <v>0.42</v>
      </c>
      <c r="H8733" s="24">
        <f t="shared" si="272"/>
        <v>1842.1871999999998</v>
      </c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63" t="str">
        <f>IF(AND(DmartSalesData[[#This Row],[sales]]&gt;3000,DmartSalesData[[#This Row],[profit]]&gt;500),"Good","Not Good")</f>
        <v>Good</v>
      </c>
      <c r="R8733" s="73">
        <f>YEAR(DmartSalesData[[#This Row],[order_date]])</f>
        <v>2023</v>
      </c>
      <c r="S8733" s="73"/>
    </row>
    <row r="8734" spans="1:19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 t="str">
        <f>IF(DmartSalesData[[#This Row],[sales]]&gt;4000,"High Category",IF(DmartSalesData[[#This Row],[sales]]&gt;2000,"Medium Category","Low Category"))</f>
        <v>Low Category</v>
      </c>
      <c r="G8734" s="2">
        <v>0.33</v>
      </c>
      <c r="H8734" s="24">
        <f t="shared" si="272"/>
        <v>136.5309</v>
      </c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63" t="str">
        <f>IF(AND(DmartSalesData[[#This Row],[sales]]&gt;3000,DmartSalesData[[#This Row],[profit]]&gt;500),"Good","Not Good")</f>
        <v>Not Good</v>
      </c>
      <c r="R8734" s="73">
        <f>YEAR(DmartSalesData[[#This Row],[order_date]])</f>
        <v>2024</v>
      </c>
      <c r="S8734" s="73"/>
    </row>
    <row r="8735" spans="1:19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 t="str">
        <f>IF(DmartSalesData[[#This Row],[sales]]&gt;4000,"High Category",IF(DmartSalesData[[#This Row],[sales]]&gt;2000,"Medium Category","Low Category"))</f>
        <v>High Category</v>
      </c>
      <c r="G8735" s="2">
        <v>0.28000000000000003</v>
      </c>
      <c r="H8735" s="24">
        <f t="shared" si="272"/>
        <v>1243.2056000000002</v>
      </c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63" t="str">
        <f>IF(AND(DmartSalesData[[#This Row],[sales]]&gt;3000,DmartSalesData[[#This Row],[profit]]&gt;500),"Good","Not Good")</f>
        <v>Good</v>
      </c>
      <c r="R8735" s="73">
        <f>YEAR(DmartSalesData[[#This Row],[order_date]])</f>
        <v>2024</v>
      </c>
      <c r="S8735" s="73"/>
    </row>
    <row r="8736" spans="1:19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 t="str">
        <f>IF(DmartSalesData[[#This Row],[sales]]&gt;4000,"High Category",IF(DmartSalesData[[#This Row],[sales]]&gt;2000,"Medium Category","Low Category"))</f>
        <v>Low Category</v>
      </c>
      <c r="G8736" s="2">
        <v>0.43</v>
      </c>
      <c r="H8736" s="24">
        <f t="shared" si="272"/>
        <v>697.39979999999991</v>
      </c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63" t="str">
        <f>IF(AND(DmartSalesData[[#This Row],[sales]]&gt;3000,DmartSalesData[[#This Row],[profit]]&gt;500),"Good","Not Good")</f>
        <v>Not Good</v>
      </c>
      <c r="R8736" s="73">
        <f>YEAR(DmartSalesData[[#This Row],[order_date]])</f>
        <v>2023</v>
      </c>
      <c r="S8736" s="73"/>
    </row>
    <row r="8737" spans="1:19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 t="str">
        <f>IF(DmartSalesData[[#This Row],[sales]]&gt;4000,"High Category",IF(DmartSalesData[[#This Row],[sales]]&gt;2000,"Medium Category","Low Category"))</f>
        <v>Medium Category</v>
      </c>
      <c r="G8737" s="2">
        <v>0.48</v>
      </c>
      <c r="H8737" s="24">
        <f t="shared" si="272"/>
        <v>1377.1679999999999</v>
      </c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63" t="str">
        <f>IF(AND(DmartSalesData[[#This Row],[sales]]&gt;3000,DmartSalesData[[#This Row],[profit]]&gt;500),"Good","Not Good")</f>
        <v>Not Good</v>
      </c>
      <c r="R8737" s="73">
        <f>YEAR(DmartSalesData[[#This Row],[order_date]])</f>
        <v>2024</v>
      </c>
      <c r="S8737" s="73"/>
    </row>
    <row r="8738" spans="1:19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 t="str">
        <f>IF(DmartSalesData[[#This Row],[sales]]&gt;4000,"High Category",IF(DmartSalesData[[#This Row],[sales]]&gt;2000,"Medium Category","Low Category"))</f>
        <v>Low Category</v>
      </c>
      <c r="G8738" s="2">
        <v>0.5</v>
      </c>
      <c r="H8738" s="24">
        <f t="shared" si="272"/>
        <v>710.73500000000001</v>
      </c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63" t="str">
        <f>IF(AND(DmartSalesData[[#This Row],[sales]]&gt;3000,DmartSalesData[[#This Row],[profit]]&gt;500),"Good","Not Good")</f>
        <v>Not Good</v>
      </c>
      <c r="R8738" s="73">
        <f>YEAR(DmartSalesData[[#This Row],[order_date]])</f>
        <v>2023</v>
      </c>
      <c r="S8738" s="73"/>
    </row>
    <row r="8739" spans="1:19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 t="str">
        <f>IF(DmartSalesData[[#This Row],[sales]]&gt;4000,"High Category",IF(DmartSalesData[[#This Row],[sales]]&gt;2000,"Medium Category","Low Category"))</f>
        <v>High Category</v>
      </c>
      <c r="G8739" s="2">
        <v>0.34</v>
      </c>
      <c r="H8739" s="24">
        <f t="shared" si="272"/>
        <v>1674.6768000000002</v>
      </c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63" t="str">
        <f>IF(AND(DmartSalesData[[#This Row],[sales]]&gt;3000,DmartSalesData[[#This Row],[profit]]&gt;500),"Good","Not Good")</f>
        <v>Good</v>
      </c>
      <c r="R8739" s="73">
        <f>YEAR(DmartSalesData[[#This Row],[order_date]])</f>
        <v>2023</v>
      </c>
      <c r="S8739" s="73"/>
    </row>
    <row r="8740" spans="1:19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 t="str">
        <f>IF(DmartSalesData[[#This Row],[sales]]&gt;4000,"High Category",IF(DmartSalesData[[#This Row],[sales]]&gt;2000,"Medium Category","Low Category"))</f>
        <v>Low Category</v>
      </c>
      <c r="G8740" s="2">
        <v>0.17</v>
      </c>
      <c r="H8740" s="24">
        <f t="shared" si="272"/>
        <v>76.792400000000015</v>
      </c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63" t="str">
        <f>IF(AND(DmartSalesData[[#This Row],[sales]]&gt;3000,DmartSalesData[[#This Row],[profit]]&gt;500),"Good","Not Good")</f>
        <v>Not Good</v>
      </c>
      <c r="R8740" s="73">
        <f>YEAR(DmartSalesData[[#This Row],[order_date]])</f>
        <v>2024</v>
      </c>
      <c r="S8740" s="73"/>
    </row>
    <row r="8741" spans="1:19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 t="str">
        <f>IF(DmartSalesData[[#This Row],[sales]]&gt;4000,"High Category",IF(DmartSalesData[[#This Row],[sales]]&gt;2000,"Medium Category","Low Category"))</f>
        <v>Medium Category</v>
      </c>
      <c r="G8741" s="2">
        <v>0.44</v>
      </c>
      <c r="H8741" s="24">
        <f t="shared" si="272"/>
        <v>1007.6351999999999</v>
      </c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63" t="str">
        <f>IF(AND(DmartSalesData[[#This Row],[sales]]&gt;3000,DmartSalesData[[#This Row],[profit]]&gt;500),"Good","Not Good")</f>
        <v>Not Good</v>
      </c>
      <c r="R8741" s="73">
        <f>YEAR(DmartSalesData[[#This Row],[order_date]])</f>
        <v>2024</v>
      </c>
      <c r="S8741" s="73"/>
    </row>
    <row r="8742" spans="1:19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 t="str">
        <f>IF(DmartSalesData[[#This Row],[sales]]&gt;4000,"High Category",IF(DmartSalesData[[#This Row],[sales]]&gt;2000,"Medium Category","Low Category"))</f>
        <v>Medium Category</v>
      </c>
      <c r="G8742" s="2">
        <v>0.33</v>
      </c>
      <c r="H8742" s="24">
        <f t="shared" si="272"/>
        <v>1037.1372000000001</v>
      </c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63" t="str">
        <f>IF(AND(DmartSalesData[[#This Row],[sales]]&gt;3000,DmartSalesData[[#This Row],[profit]]&gt;500),"Good","Not Good")</f>
        <v>Good</v>
      </c>
      <c r="R8742" s="73">
        <f>YEAR(DmartSalesData[[#This Row],[order_date]])</f>
        <v>2024</v>
      </c>
      <c r="S8742" s="73"/>
    </row>
    <row r="8743" spans="1:19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 t="str">
        <f>IF(DmartSalesData[[#This Row],[sales]]&gt;4000,"High Category",IF(DmartSalesData[[#This Row],[sales]]&gt;2000,"Medium Category","Low Category"))</f>
        <v>Medium Category</v>
      </c>
      <c r="G8743" s="2">
        <v>0.16</v>
      </c>
      <c r="H8743" s="24">
        <f t="shared" si="272"/>
        <v>498.64</v>
      </c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63" t="str">
        <f>IF(AND(DmartSalesData[[#This Row],[sales]]&gt;3000,DmartSalesData[[#This Row],[profit]]&gt;500),"Good","Not Good")</f>
        <v>Not Good</v>
      </c>
      <c r="R8743" s="73">
        <f>YEAR(DmartSalesData[[#This Row],[order_date]])</f>
        <v>2024</v>
      </c>
      <c r="S8743" s="73"/>
    </row>
    <row r="8744" spans="1:19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 t="str">
        <f>IF(DmartSalesData[[#This Row],[sales]]&gt;4000,"High Category",IF(DmartSalesData[[#This Row],[sales]]&gt;2000,"Medium Category","Low Category"))</f>
        <v>Medium Category</v>
      </c>
      <c r="G8744" s="2">
        <v>0.47</v>
      </c>
      <c r="H8744" s="24">
        <f t="shared" si="272"/>
        <v>1748.3624</v>
      </c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63" t="str">
        <f>IF(AND(DmartSalesData[[#This Row],[sales]]&gt;3000,DmartSalesData[[#This Row],[profit]]&gt;500),"Good","Not Good")</f>
        <v>Good</v>
      </c>
      <c r="R8744" s="73">
        <f>YEAR(DmartSalesData[[#This Row],[order_date]])</f>
        <v>2024</v>
      </c>
      <c r="S8744" s="73"/>
    </row>
    <row r="8745" spans="1:19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 t="str">
        <f>IF(DmartSalesData[[#This Row],[sales]]&gt;4000,"High Category",IF(DmartSalesData[[#This Row],[sales]]&gt;2000,"Medium Category","Low Category"))</f>
        <v>Medium Category</v>
      </c>
      <c r="G8745" s="2">
        <v>0.37</v>
      </c>
      <c r="H8745" s="24">
        <f t="shared" si="272"/>
        <v>1350.3668</v>
      </c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63" t="str">
        <f>IF(AND(DmartSalesData[[#This Row],[sales]]&gt;3000,DmartSalesData[[#This Row],[profit]]&gt;500),"Good","Not Good")</f>
        <v>Good</v>
      </c>
      <c r="R8745" s="73">
        <f>YEAR(DmartSalesData[[#This Row],[order_date]])</f>
        <v>2024</v>
      </c>
      <c r="S8745" s="73"/>
    </row>
    <row r="8746" spans="1:19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 t="str">
        <f>IF(DmartSalesData[[#This Row],[sales]]&gt;4000,"High Category",IF(DmartSalesData[[#This Row],[sales]]&gt;2000,"Medium Category","Low Category"))</f>
        <v>Medium Category</v>
      </c>
      <c r="G8746" s="2">
        <v>0.23</v>
      </c>
      <c r="H8746" s="24">
        <f t="shared" si="272"/>
        <v>916.87200000000007</v>
      </c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63" t="str">
        <f>IF(AND(DmartSalesData[[#This Row],[sales]]&gt;3000,DmartSalesData[[#This Row],[profit]]&gt;500),"Good","Not Good")</f>
        <v>Good</v>
      </c>
      <c r="R8746" s="73">
        <f>YEAR(DmartSalesData[[#This Row],[order_date]])</f>
        <v>2023</v>
      </c>
      <c r="S8746" s="73"/>
    </row>
    <row r="8747" spans="1:19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 t="str">
        <f>IF(DmartSalesData[[#This Row],[sales]]&gt;4000,"High Category",IF(DmartSalesData[[#This Row],[sales]]&gt;2000,"Medium Category","Low Category"))</f>
        <v>Low Category</v>
      </c>
      <c r="G8747" s="2">
        <v>0.23</v>
      </c>
      <c r="H8747" s="24">
        <f t="shared" si="272"/>
        <v>287.04230000000001</v>
      </c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63" t="str">
        <f>IF(AND(DmartSalesData[[#This Row],[sales]]&gt;3000,DmartSalesData[[#This Row],[profit]]&gt;500),"Good","Not Good")</f>
        <v>Not Good</v>
      </c>
      <c r="R8747" s="73">
        <f>YEAR(DmartSalesData[[#This Row],[order_date]])</f>
        <v>2024</v>
      </c>
      <c r="S8747" s="73"/>
    </row>
    <row r="8748" spans="1:19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 t="str">
        <f>IF(DmartSalesData[[#This Row],[sales]]&gt;4000,"High Category",IF(DmartSalesData[[#This Row],[sales]]&gt;2000,"Medium Category","Low Category"))</f>
        <v>Low Category</v>
      </c>
      <c r="G8748" s="2">
        <v>0.5</v>
      </c>
      <c r="H8748" s="24">
        <f t="shared" si="272"/>
        <v>957.74</v>
      </c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63" t="str">
        <f>IF(AND(DmartSalesData[[#This Row],[sales]]&gt;3000,DmartSalesData[[#This Row],[profit]]&gt;500),"Good","Not Good")</f>
        <v>Not Good</v>
      </c>
      <c r="R8748" s="73">
        <f>YEAR(DmartSalesData[[#This Row],[order_date]])</f>
        <v>2023</v>
      </c>
      <c r="S8748" s="73"/>
    </row>
    <row r="8749" spans="1:19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 t="str">
        <f>IF(DmartSalesData[[#This Row],[sales]]&gt;4000,"High Category",IF(DmartSalesData[[#This Row],[sales]]&gt;2000,"Medium Category","Low Category"))</f>
        <v>Low Category</v>
      </c>
      <c r="G8749" s="2">
        <v>0.19</v>
      </c>
      <c r="H8749" s="24">
        <f t="shared" si="272"/>
        <v>374.67240000000004</v>
      </c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63" t="str">
        <f>IF(AND(DmartSalesData[[#This Row],[sales]]&gt;3000,DmartSalesData[[#This Row],[profit]]&gt;500),"Good","Not Good")</f>
        <v>Not Good</v>
      </c>
      <c r="R8749" s="73">
        <f>YEAR(DmartSalesData[[#This Row],[order_date]])</f>
        <v>2024</v>
      </c>
      <c r="S8749" s="73"/>
    </row>
    <row r="8750" spans="1:19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 t="str">
        <f>IF(DmartSalesData[[#This Row],[sales]]&gt;4000,"High Category",IF(DmartSalesData[[#This Row],[sales]]&gt;2000,"Medium Category","Low Category"))</f>
        <v>High Category</v>
      </c>
      <c r="G8750" s="2">
        <v>0.05</v>
      </c>
      <c r="H8750" s="24">
        <f t="shared" si="272"/>
        <v>239.18049999999999</v>
      </c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63" t="str">
        <f>IF(AND(DmartSalesData[[#This Row],[sales]]&gt;3000,DmartSalesData[[#This Row],[profit]]&gt;500),"Good","Not Good")</f>
        <v>Good</v>
      </c>
      <c r="R8750" s="73">
        <f>YEAR(DmartSalesData[[#This Row],[order_date]])</f>
        <v>2024</v>
      </c>
      <c r="S8750" s="73"/>
    </row>
    <row r="8751" spans="1:19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 t="str">
        <f>IF(DmartSalesData[[#This Row],[sales]]&gt;4000,"High Category",IF(DmartSalesData[[#This Row],[sales]]&gt;2000,"Medium Category","Low Category"))</f>
        <v>Medium Category</v>
      </c>
      <c r="G8751" s="2">
        <v>0.27</v>
      </c>
      <c r="H8751" s="24">
        <f t="shared" si="272"/>
        <v>568.52010000000007</v>
      </c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63" t="str">
        <f>IF(AND(DmartSalesData[[#This Row],[sales]]&gt;3000,DmartSalesData[[#This Row],[profit]]&gt;500),"Good","Not Good")</f>
        <v>Not Good</v>
      </c>
      <c r="R8751" s="73">
        <f>YEAR(DmartSalesData[[#This Row],[order_date]])</f>
        <v>2024</v>
      </c>
      <c r="S8751" s="73"/>
    </row>
    <row r="8752" spans="1:19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 t="str">
        <f>IF(DmartSalesData[[#This Row],[sales]]&gt;4000,"High Category",IF(DmartSalesData[[#This Row],[sales]]&gt;2000,"Medium Category","Low Category"))</f>
        <v>Low Category</v>
      </c>
      <c r="G8752" s="2">
        <v>0.44</v>
      </c>
      <c r="H8752" s="24">
        <f t="shared" si="272"/>
        <v>522.35040000000004</v>
      </c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63" t="str">
        <f>IF(AND(DmartSalesData[[#This Row],[sales]]&gt;3000,DmartSalesData[[#This Row],[profit]]&gt;500),"Good","Not Good")</f>
        <v>Not Good</v>
      </c>
      <c r="R8752" s="73">
        <f>YEAR(DmartSalesData[[#This Row],[order_date]])</f>
        <v>2024</v>
      </c>
      <c r="S8752" s="73"/>
    </row>
    <row r="8753" spans="1:19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 t="str">
        <f>IF(DmartSalesData[[#This Row],[sales]]&gt;4000,"High Category",IF(DmartSalesData[[#This Row],[sales]]&gt;2000,"Medium Category","Low Category"))</f>
        <v>Medium Category</v>
      </c>
      <c r="G8753" s="2">
        <v>0.28999999999999998</v>
      </c>
      <c r="H8753" s="24">
        <f t="shared" si="272"/>
        <v>927.56209999999987</v>
      </c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63" t="str">
        <f>IF(AND(DmartSalesData[[#This Row],[sales]]&gt;3000,DmartSalesData[[#This Row],[profit]]&gt;500),"Good","Not Good")</f>
        <v>Not Good</v>
      </c>
      <c r="R8753" s="73">
        <f>YEAR(DmartSalesData[[#This Row],[order_date]])</f>
        <v>2023</v>
      </c>
      <c r="S8753" s="73"/>
    </row>
    <row r="8754" spans="1:19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 t="str">
        <f>IF(DmartSalesData[[#This Row],[sales]]&gt;4000,"High Category",IF(DmartSalesData[[#This Row],[sales]]&gt;2000,"Medium Category","Low Category"))</f>
        <v>Medium Category</v>
      </c>
      <c r="G8754" s="2">
        <v>0.4</v>
      </c>
      <c r="H8754" s="24">
        <f t="shared" si="272"/>
        <v>877.44400000000007</v>
      </c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63" t="str">
        <f>IF(AND(DmartSalesData[[#This Row],[sales]]&gt;3000,DmartSalesData[[#This Row],[profit]]&gt;500),"Good","Not Good")</f>
        <v>Not Good</v>
      </c>
      <c r="R8754" s="73">
        <f>YEAR(DmartSalesData[[#This Row],[order_date]])</f>
        <v>2023</v>
      </c>
      <c r="S8754" s="73"/>
    </row>
    <row r="8755" spans="1:19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 t="str">
        <f>IF(DmartSalesData[[#This Row],[sales]]&gt;4000,"High Category",IF(DmartSalesData[[#This Row],[sales]]&gt;2000,"Medium Category","Low Category"))</f>
        <v>Low Category</v>
      </c>
      <c r="G8755" s="2">
        <v>0.03</v>
      </c>
      <c r="H8755" s="24">
        <f t="shared" si="272"/>
        <v>39.761700000000005</v>
      </c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63" t="str">
        <f>IF(AND(DmartSalesData[[#This Row],[sales]]&gt;3000,DmartSalesData[[#This Row],[profit]]&gt;500),"Good","Not Good")</f>
        <v>Not Good</v>
      </c>
      <c r="R8755" s="73">
        <f>YEAR(DmartSalesData[[#This Row],[order_date]])</f>
        <v>2023</v>
      </c>
      <c r="S8755" s="73"/>
    </row>
    <row r="8756" spans="1:19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 t="str">
        <f>IF(DmartSalesData[[#This Row],[sales]]&gt;4000,"High Category",IF(DmartSalesData[[#This Row],[sales]]&gt;2000,"Medium Category","Low Category"))</f>
        <v>Medium Category</v>
      </c>
      <c r="G8756" s="2">
        <v>0.34</v>
      </c>
      <c r="H8756" s="24">
        <f t="shared" si="272"/>
        <v>1225.4144000000001</v>
      </c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63" t="str">
        <f>IF(AND(DmartSalesData[[#This Row],[sales]]&gt;3000,DmartSalesData[[#This Row],[profit]]&gt;500),"Good","Not Good")</f>
        <v>Good</v>
      </c>
      <c r="R8756" s="73">
        <f>YEAR(DmartSalesData[[#This Row],[order_date]])</f>
        <v>2024</v>
      </c>
      <c r="S8756" s="73"/>
    </row>
    <row r="8757" spans="1:19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 t="str">
        <f>IF(DmartSalesData[[#This Row],[sales]]&gt;4000,"High Category",IF(DmartSalesData[[#This Row],[sales]]&gt;2000,"Medium Category","Low Category"))</f>
        <v>Low Category</v>
      </c>
      <c r="G8757" s="2">
        <v>0.04</v>
      </c>
      <c r="H8757" s="24">
        <f t="shared" si="272"/>
        <v>41.617200000000004</v>
      </c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63" t="str">
        <f>IF(AND(DmartSalesData[[#This Row],[sales]]&gt;3000,DmartSalesData[[#This Row],[profit]]&gt;500),"Good","Not Good")</f>
        <v>Not Good</v>
      </c>
      <c r="R8757" s="73">
        <f>YEAR(DmartSalesData[[#This Row],[order_date]])</f>
        <v>2023</v>
      </c>
      <c r="S8757" s="73"/>
    </row>
    <row r="8758" spans="1:19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 t="str">
        <f>IF(DmartSalesData[[#This Row],[sales]]&gt;4000,"High Category",IF(DmartSalesData[[#This Row],[sales]]&gt;2000,"Medium Category","Low Category"))</f>
        <v>Medium Category</v>
      </c>
      <c r="G8758" s="2">
        <v>0.28000000000000003</v>
      </c>
      <c r="H8758" s="24">
        <f t="shared" si="272"/>
        <v>896.96040000000005</v>
      </c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63" t="str">
        <f>IF(AND(DmartSalesData[[#This Row],[sales]]&gt;3000,DmartSalesData[[#This Row],[profit]]&gt;500),"Good","Not Good")</f>
        <v>Not Good</v>
      </c>
      <c r="R8758" s="73">
        <f>YEAR(DmartSalesData[[#This Row],[order_date]])</f>
        <v>2023</v>
      </c>
      <c r="S8758" s="73"/>
    </row>
    <row r="8759" spans="1:19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 t="str">
        <f>IF(DmartSalesData[[#This Row],[sales]]&gt;4000,"High Category",IF(DmartSalesData[[#This Row],[sales]]&gt;2000,"Medium Category","Low Category"))</f>
        <v>Medium Category</v>
      </c>
      <c r="G8759" s="2">
        <v>0.25</v>
      </c>
      <c r="H8759" s="24">
        <f t="shared" si="272"/>
        <v>552.4</v>
      </c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63" t="str">
        <f>IF(AND(DmartSalesData[[#This Row],[sales]]&gt;3000,DmartSalesData[[#This Row],[profit]]&gt;500),"Good","Not Good")</f>
        <v>Not Good</v>
      </c>
      <c r="R8759" s="73">
        <f>YEAR(DmartSalesData[[#This Row],[order_date]])</f>
        <v>2023</v>
      </c>
      <c r="S8759" s="73"/>
    </row>
    <row r="8760" spans="1:19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 t="str">
        <f>IF(DmartSalesData[[#This Row],[sales]]&gt;4000,"High Category",IF(DmartSalesData[[#This Row],[sales]]&gt;2000,"Medium Category","Low Category"))</f>
        <v>Low Category</v>
      </c>
      <c r="G8760" s="2">
        <v>0.47</v>
      </c>
      <c r="H8760" s="24">
        <f t="shared" si="272"/>
        <v>782.04240000000004</v>
      </c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63" t="str">
        <f>IF(AND(DmartSalesData[[#This Row],[sales]]&gt;3000,DmartSalesData[[#This Row],[profit]]&gt;500),"Good","Not Good")</f>
        <v>Not Good</v>
      </c>
      <c r="R8760" s="73">
        <f>YEAR(DmartSalesData[[#This Row],[order_date]])</f>
        <v>2023</v>
      </c>
      <c r="S8760" s="73"/>
    </row>
    <row r="8761" spans="1:19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 t="str">
        <f>IF(DmartSalesData[[#This Row],[sales]]&gt;4000,"High Category",IF(DmartSalesData[[#This Row],[sales]]&gt;2000,"Medium Category","Low Category"))</f>
        <v>High Category</v>
      </c>
      <c r="G8761" s="2">
        <v>7.0000000000000007E-2</v>
      </c>
      <c r="H8761" s="24">
        <f t="shared" si="272"/>
        <v>331.47170000000006</v>
      </c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63" t="str">
        <f>IF(AND(DmartSalesData[[#This Row],[sales]]&gt;3000,DmartSalesData[[#This Row],[profit]]&gt;500),"Good","Not Good")</f>
        <v>Not Good</v>
      </c>
      <c r="R8761" s="73">
        <f>YEAR(DmartSalesData[[#This Row],[order_date]])</f>
        <v>2023</v>
      </c>
      <c r="S8761" s="73"/>
    </row>
    <row r="8762" spans="1:19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 t="str">
        <f>IF(DmartSalesData[[#This Row],[sales]]&gt;4000,"High Category",IF(DmartSalesData[[#This Row],[sales]]&gt;2000,"Medium Category","Low Category"))</f>
        <v>Low Category</v>
      </c>
      <c r="G8762" s="2">
        <v>0</v>
      </c>
      <c r="H8762" s="24">
        <f t="shared" si="272"/>
        <v>0</v>
      </c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63" t="str">
        <f>IF(AND(DmartSalesData[[#This Row],[sales]]&gt;3000,DmartSalesData[[#This Row],[profit]]&gt;500),"Good","Not Good")</f>
        <v>Not Good</v>
      </c>
      <c r="R8762" s="73">
        <f>YEAR(DmartSalesData[[#This Row],[order_date]])</f>
        <v>2024</v>
      </c>
      <c r="S8762" s="73"/>
    </row>
    <row r="8763" spans="1:19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 t="str">
        <f>IF(DmartSalesData[[#This Row],[sales]]&gt;4000,"High Category",IF(DmartSalesData[[#This Row],[sales]]&gt;2000,"Medium Category","Low Category"))</f>
        <v>Low Category</v>
      </c>
      <c r="G8763" s="2">
        <v>7.0000000000000007E-2</v>
      </c>
      <c r="H8763" s="24">
        <f t="shared" si="272"/>
        <v>126.1953</v>
      </c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63" t="str">
        <f>IF(AND(DmartSalesData[[#This Row],[sales]]&gt;3000,DmartSalesData[[#This Row],[profit]]&gt;500),"Good","Not Good")</f>
        <v>Not Good</v>
      </c>
      <c r="R8763" s="73">
        <f>YEAR(DmartSalesData[[#This Row],[order_date]])</f>
        <v>2024</v>
      </c>
      <c r="S8763" s="73"/>
    </row>
    <row r="8764" spans="1:19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 t="str">
        <f>IF(DmartSalesData[[#This Row],[sales]]&gt;4000,"High Category",IF(DmartSalesData[[#This Row],[sales]]&gt;2000,"Medium Category","Low Category"))</f>
        <v>High Category</v>
      </c>
      <c r="G8764" s="2">
        <v>0.09</v>
      </c>
      <c r="H8764" s="24">
        <f t="shared" si="272"/>
        <v>392.95170000000002</v>
      </c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63" t="str">
        <f>IF(AND(DmartSalesData[[#This Row],[sales]]&gt;3000,DmartSalesData[[#This Row],[profit]]&gt;500),"Good","Not Good")</f>
        <v>Not Good</v>
      </c>
      <c r="R8764" s="73">
        <f>YEAR(DmartSalesData[[#This Row],[order_date]])</f>
        <v>2024</v>
      </c>
      <c r="S8764" s="73"/>
    </row>
    <row r="8765" spans="1:19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 t="str">
        <f>IF(DmartSalesData[[#This Row],[sales]]&gt;4000,"High Category",IF(DmartSalesData[[#This Row],[sales]]&gt;2000,"Medium Category","Low Category"))</f>
        <v>Low Category</v>
      </c>
      <c r="G8765" s="2">
        <v>0.13</v>
      </c>
      <c r="H8765" s="24">
        <f t="shared" si="272"/>
        <v>95.200299999999999</v>
      </c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63" t="str">
        <f>IF(AND(DmartSalesData[[#This Row],[sales]]&gt;3000,DmartSalesData[[#This Row],[profit]]&gt;500),"Good","Not Good")</f>
        <v>Not Good</v>
      </c>
      <c r="R8765" s="73">
        <f>YEAR(DmartSalesData[[#This Row],[order_date]])</f>
        <v>2023</v>
      </c>
      <c r="S8765" s="73"/>
    </row>
    <row r="8766" spans="1:19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 t="str">
        <f>IF(DmartSalesData[[#This Row],[sales]]&gt;4000,"High Category",IF(DmartSalesData[[#This Row],[sales]]&gt;2000,"Medium Category","Low Category"))</f>
        <v>Low Category</v>
      </c>
      <c r="G8766" s="2">
        <v>0.41</v>
      </c>
      <c r="H8766" s="24">
        <f t="shared" si="272"/>
        <v>258.11139999999995</v>
      </c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63" t="str">
        <f>IF(AND(DmartSalesData[[#This Row],[sales]]&gt;3000,DmartSalesData[[#This Row],[profit]]&gt;500),"Good","Not Good")</f>
        <v>Not Good</v>
      </c>
      <c r="R8766" s="73">
        <f>YEAR(DmartSalesData[[#This Row],[order_date]])</f>
        <v>2024</v>
      </c>
      <c r="S8766" s="73"/>
    </row>
    <row r="8767" spans="1:19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 t="str">
        <f>IF(DmartSalesData[[#This Row],[sales]]&gt;4000,"High Category",IF(DmartSalesData[[#This Row],[sales]]&gt;2000,"Medium Category","Low Category"))</f>
        <v>Low Category</v>
      </c>
      <c r="G8767" s="2">
        <v>0.19</v>
      </c>
      <c r="H8767" s="24">
        <f t="shared" si="272"/>
        <v>282.2013</v>
      </c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63" t="str">
        <f>IF(AND(DmartSalesData[[#This Row],[sales]]&gt;3000,DmartSalesData[[#This Row],[profit]]&gt;500),"Good","Not Good")</f>
        <v>Not Good</v>
      </c>
      <c r="R8767" s="73">
        <f>YEAR(DmartSalesData[[#This Row],[order_date]])</f>
        <v>2024</v>
      </c>
      <c r="S8767" s="73"/>
    </row>
    <row r="8768" spans="1:19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 t="str">
        <f>IF(DmartSalesData[[#This Row],[sales]]&gt;4000,"High Category",IF(DmartSalesData[[#This Row],[sales]]&gt;2000,"Medium Category","Low Category"))</f>
        <v>Medium Category</v>
      </c>
      <c r="G8768" s="2">
        <v>0.42</v>
      </c>
      <c r="H8768" s="24">
        <f t="shared" si="272"/>
        <v>1259.5883999999999</v>
      </c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63" t="str">
        <f>IF(AND(DmartSalesData[[#This Row],[sales]]&gt;3000,DmartSalesData[[#This Row],[profit]]&gt;500),"Good","Not Good")</f>
        <v>Not Good</v>
      </c>
      <c r="R8768" s="73">
        <f>YEAR(DmartSalesData[[#This Row],[order_date]])</f>
        <v>2024</v>
      </c>
      <c r="S8768" s="73"/>
    </row>
    <row r="8769" spans="1:19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 t="str">
        <f>IF(DmartSalesData[[#This Row],[sales]]&gt;4000,"High Category",IF(DmartSalesData[[#This Row],[sales]]&gt;2000,"Medium Category","Low Category"))</f>
        <v>Low Category</v>
      </c>
      <c r="G8769" s="2">
        <v>0.14000000000000001</v>
      </c>
      <c r="H8769" s="24">
        <f t="shared" si="272"/>
        <v>277.62980000000005</v>
      </c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63" t="str">
        <f>IF(AND(DmartSalesData[[#This Row],[sales]]&gt;3000,DmartSalesData[[#This Row],[profit]]&gt;500),"Good","Not Good")</f>
        <v>Not Good</v>
      </c>
      <c r="R8769" s="73">
        <f>YEAR(DmartSalesData[[#This Row],[order_date]])</f>
        <v>2023</v>
      </c>
      <c r="S8769" s="73"/>
    </row>
    <row r="8770" spans="1:19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 t="str">
        <f>IF(DmartSalesData[[#This Row],[sales]]&gt;4000,"High Category",IF(DmartSalesData[[#This Row],[sales]]&gt;2000,"Medium Category","Low Category"))</f>
        <v>Medium Category</v>
      </c>
      <c r="G8770" s="2">
        <v>0.43</v>
      </c>
      <c r="H8770" s="24">
        <f t="shared" ref="H8770:H8833" si="274">E8770*G8770</f>
        <v>1325.2256</v>
      </c>
      <c r="I8770" s="2">
        <f t="shared" ref="I8770:I8833" si="275">E8770-H8770</f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63" t="str">
        <f>IF(AND(DmartSalesData[[#This Row],[sales]]&gt;3000,DmartSalesData[[#This Row],[profit]]&gt;500),"Good","Not Good")</f>
        <v>Not Good</v>
      </c>
      <c r="R8770" s="73">
        <f>YEAR(DmartSalesData[[#This Row],[order_date]])</f>
        <v>2024</v>
      </c>
      <c r="S8770" s="73"/>
    </row>
    <row r="8771" spans="1:19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 t="str">
        <f>IF(DmartSalesData[[#This Row],[sales]]&gt;4000,"High Category",IF(DmartSalesData[[#This Row],[sales]]&gt;2000,"Medium Category","Low Category"))</f>
        <v>Low Category</v>
      </c>
      <c r="G8771" s="2">
        <v>0</v>
      </c>
      <c r="H8771" s="24">
        <f t="shared" si="274"/>
        <v>0</v>
      </c>
      <c r="I8771" s="2">
        <f t="shared" si="275"/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63" t="str">
        <f>IF(AND(DmartSalesData[[#This Row],[sales]]&gt;3000,DmartSalesData[[#This Row],[profit]]&gt;500),"Good","Not Good")</f>
        <v>Not Good</v>
      </c>
      <c r="R8771" s="73">
        <f>YEAR(DmartSalesData[[#This Row],[order_date]])</f>
        <v>2023</v>
      </c>
      <c r="S8771" s="73"/>
    </row>
    <row r="8772" spans="1:19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 t="str">
        <f>IF(DmartSalesData[[#This Row],[sales]]&gt;4000,"High Category",IF(DmartSalesData[[#This Row],[sales]]&gt;2000,"Medium Category","Low Category"))</f>
        <v>Low Category</v>
      </c>
      <c r="G8772" s="2">
        <v>0.47</v>
      </c>
      <c r="H8772" s="24">
        <f t="shared" si="274"/>
        <v>649.12169999999992</v>
      </c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63" t="str">
        <f>IF(AND(DmartSalesData[[#This Row],[sales]]&gt;3000,DmartSalesData[[#This Row],[profit]]&gt;500),"Good","Not Good")</f>
        <v>Not Good</v>
      </c>
      <c r="R8772" s="73">
        <f>YEAR(DmartSalesData[[#This Row],[order_date]])</f>
        <v>2024</v>
      </c>
      <c r="S8772" s="73"/>
    </row>
    <row r="8773" spans="1:19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 t="str">
        <f>IF(DmartSalesData[[#This Row],[sales]]&gt;4000,"High Category",IF(DmartSalesData[[#This Row],[sales]]&gt;2000,"Medium Category","Low Category"))</f>
        <v>Medium Category</v>
      </c>
      <c r="G8773" s="2">
        <v>0.37</v>
      </c>
      <c r="H8773" s="24">
        <f t="shared" si="274"/>
        <v>1061.6410000000001</v>
      </c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63" t="str">
        <f>IF(AND(DmartSalesData[[#This Row],[sales]]&gt;3000,DmartSalesData[[#This Row],[profit]]&gt;500),"Good","Not Good")</f>
        <v>Not Good</v>
      </c>
      <c r="R8773" s="73">
        <f>YEAR(DmartSalesData[[#This Row],[order_date]])</f>
        <v>2024</v>
      </c>
      <c r="S8773" s="73"/>
    </row>
    <row r="8774" spans="1:19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 t="str">
        <f>IF(DmartSalesData[[#This Row],[sales]]&gt;4000,"High Category",IF(DmartSalesData[[#This Row],[sales]]&gt;2000,"Medium Category","Low Category"))</f>
        <v>Low Category</v>
      </c>
      <c r="G8774" s="2">
        <v>0.21</v>
      </c>
      <c r="H8774" s="24">
        <f t="shared" si="274"/>
        <v>244.44629999999998</v>
      </c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63" t="str">
        <f>IF(AND(DmartSalesData[[#This Row],[sales]]&gt;3000,DmartSalesData[[#This Row],[profit]]&gt;500),"Good","Not Good")</f>
        <v>Not Good</v>
      </c>
      <c r="R8774" s="73">
        <f>YEAR(DmartSalesData[[#This Row],[order_date]])</f>
        <v>2024</v>
      </c>
      <c r="S8774" s="73"/>
    </row>
    <row r="8775" spans="1:19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 t="str">
        <f>IF(DmartSalesData[[#This Row],[sales]]&gt;4000,"High Category",IF(DmartSalesData[[#This Row],[sales]]&gt;2000,"Medium Category","Low Category"))</f>
        <v>Medium Category</v>
      </c>
      <c r="G8775" s="2">
        <v>0.28999999999999998</v>
      </c>
      <c r="H8775" s="24">
        <f t="shared" si="274"/>
        <v>629.80459999999994</v>
      </c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63" t="str">
        <f>IF(AND(DmartSalesData[[#This Row],[sales]]&gt;3000,DmartSalesData[[#This Row],[profit]]&gt;500),"Good","Not Good")</f>
        <v>Not Good</v>
      </c>
      <c r="R8775" s="73">
        <f>YEAR(DmartSalesData[[#This Row],[order_date]])</f>
        <v>2024</v>
      </c>
      <c r="S8775" s="73"/>
    </row>
    <row r="8776" spans="1:19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 t="str">
        <f>IF(DmartSalesData[[#This Row],[sales]]&gt;4000,"High Category",IF(DmartSalesData[[#This Row],[sales]]&gt;2000,"Medium Category","Low Category"))</f>
        <v>Medium Category</v>
      </c>
      <c r="G8776" s="2">
        <v>0.47</v>
      </c>
      <c r="H8776" s="24">
        <f t="shared" si="274"/>
        <v>1365.8058999999998</v>
      </c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63" t="str">
        <f>IF(AND(DmartSalesData[[#This Row],[sales]]&gt;3000,DmartSalesData[[#This Row],[profit]]&gt;500),"Good","Not Good")</f>
        <v>Not Good</v>
      </c>
      <c r="R8776" s="73">
        <f>YEAR(DmartSalesData[[#This Row],[order_date]])</f>
        <v>2024</v>
      </c>
      <c r="S8776" s="73"/>
    </row>
    <row r="8777" spans="1:19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 t="str">
        <f>IF(DmartSalesData[[#This Row],[sales]]&gt;4000,"High Category",IF(DmartSalesData[[#This Row],[sales]]&gt;2000,"Medium Category","Low Category"))</f>
        <v>High Category</v>
      </c>
      <c r="G8777" s="2">
        <v>0.28999999999999998</v>
      </c>
      <c r="H8777" s="24">
        <f t="shared" si="274"/>
        <v>1412.5581</v>
      </c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63" t="str">
        <f>IF(AND(DmartSalesData[[#This Row],[sales]]&gt;3000,DmartSalesData[[#This Row],[profit]]&gt;500),"Good","Not Good")</f>
        <v>Good</v>
      </c>
      <c r="R8777" s="73">
        <f>YEAR(DmartSalesData[[#This Row],[order_date]])</f>
        <v>2023</v>
      </c>
      <c r="S8777" s="73"/>
    </row>
    <row r="8778" spans="1:19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 t="str">
        <f>IF(DmartSalesData[[#This Row],[sales]]&gt;4000,"High Category",IF(DmartSalesData[[#This Row],[sales]]&gt;2000,"Medium Category","Low Category"))</f>
        <v>Low Category</v>
      </c>
      <c r="G8778" s="2">
        <v>0.11</v>
      </c>
      <c r="H8778" s="24">
        <f t="shared" si="274"/>
        <v>54.058399999999999</v>
      </c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63" t="str">
        <f>IF(AND(DmartSalesData[[#This Row],[sales]]&gt;3000,DmartSalesData[[#This Row],[profit]]&gt;500),"Good","Not Good")</f>
        <v>Not Good</v>
      </c>
      <c r="R8778" s="73">
        <f>YEAR(DmartSalesData[[#This Row],[order_date]])</f>
        <v>2023</v>
      </c>
      <c r="S8778" s="73"/>
    </row>
    <row r="8779" spans="1:19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 t="str">
        <f>IF(DmartSalesData[[#This Row],[sales]]&gt;4000,"High Category",IF(DmartSalesData[[#This Row],[sales]]&gt;2000,"Medium Category","Low Category"))</f>
        <v>Medium Category</v>
      </c>
      <c r="G8779" s="2">
        <v>0.28999999999999998</v>
      </c>
      <c r="H8779" s="24">
        <f t="shared" si="274"/>
        <v>683.24869999999999</v>
      </c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63" t="str">
        <f>IF(AND(DmartSalesData[[#This Row],[sales]]&gt;3000,DmartSalesData[[#This Row],[profit]]&gt;500),"Good","Not Good")</f>
        <v>Not Good</v>
      </c>
      <c r="R8779" s="73">
        <f>YEAR(DmartSalesData[[#This Row],[order_date]])</f>
        <v>2023</v>
      </c>
      <c r="S8779" s="73"/>
    </row>
    <row r="8780" spans="1:19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 t="str">
        <f>IF(DmartSalesData[[#This Row],[sales]]&gt;4000,"High Category",IF(DmartSalesData[[#This Row],[sales]]&gt;2000,"Medium Category","Low Category"))</f>
        <v>Medium Category</v>
      </c>
      <c r="G8780" s="2">
        <v>0.44</v>
      </c>
      <c r="H8780" s="24">
        <f t="shared" si="274"/>
        <v>898.36120000000005</v>
      </c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63" t="str">
        <f>IF(AND(DmartSalesData[[#This Row],[sales]]&gt;3000,DmartSalesData[[#This Row],[profit]]&gt;500),"Good","Not Good")</f>
        <v>Not Good</v>
      </c>
      <c r="R8780" s="73">
        <f>YEAR(DmartSalesData[[#This Row],[order_date]])</f>
        <v>2023</v>
      </c>
      <c r="S8780" s="73"/>
    </row>
    <row r="8781" spans="1:19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 t="str">
        <f>IF(DmartSalesData[[#This Row],[sales]]&gt;4000,"High Category",IF(DmartSalesData[[#This Row],[sales]]&gt;2000,"Medium Category","Low Category"))</f>
        <v>High Category</v>
      </c>
      <c r="G8781" s="2">
        <v>0.49</v>
      </c>
      <c r="H8781" s="24">
        <f t="shared" si="274"/>
        <v>2028.0021999999999</v>
      </c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63" t="str">
        <f>IF(AND(DmartSalesData[[#This Row],[sales]]&gt;3000,DmartSalesData[[#This Row],[profit]]&gt;500),"Good","Not Good")</f>
        <v>Not Good</v>
      </c>
      <c r="R8781" s="73">
        <f>YEAR(DmartSalesData[[#This Row],[order_date]])</f>
        <v>2024</v>
      </c>
      <c r="S8781" s="73"/>
    </row>
    <row r="8782" spans="1:19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 t="str">
        <f>IF(DmartSalesData[[#This Row],[sales]]&gt;4000,"High Category",IF(DmartSalesData[[#This Row],[sales]]&gt;2000,"Medium Category","Low Category"))</f>
        <v>High Category</v>
      </c>
      <c r="G8782" s="2">
        <v>0.28999999999999998</v>
      </c>
      <c r="H8782" s="24">
        <f t="shared" si="274"/>
        <v>1308.3234</v>
      </c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63" t="str">
        <f>IF(AND(DmartSalesData[[#This Row],[sales]]&gt;3000,DmartSalesData[[#This Row],[profit]]&gt;500),"Good","Not Good")</f>
        <v>Good</v>
      </c>
      <c r="R8782" s="73">
        <f>YEAR(DmartSalesData[[#This Row],[order_date]])</f>
        <v>2024</v>
      </c>
      <c r="S8782" s="73"/>
    </row>
    <row r="8783" spans="1:19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 t="str">
        <f>IF(DmartSalesData[[#This Row],[sales]]&gt;4000,"High Category",IF(DmartSalesData[[#This Row],[sales]]&gt;2000,"Medium Category","Low Category"))</f>
        <v>High Category</v>
      </c>
      <c r="G8783" s="2">
        <v>0.08</v>
      </c>
      <c r="H8783" s="24">
        <f t="shared" si="274"/>
        <v>363.54879999999997</v>
      </c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63" t="str">
        <f>IF(AND(DmartSalesData[[#This Row],[sales]]&gt;3000,DmartSalesData[[#This Row],[profit]]&gt;500),"Good","Not Good")</f>
        <v>Not Good</v>
      </c>
      <c r="R8783" s="73">
        <f>YEAR(DmartSalesData[[#This Row],[order_date]])</f>
        <v>2024</v>
      </c>
      <c r="S8783" s="73"/>
    </row>
    <row r="8784" spans="1:19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 t="str">
        <f>IF(DmartSalesData[[#This Row],[sales]]&gt;4000,"High Category",IF(DmartSalesData[[#This Row],[sales]]&gt;2000,"Medium Category","Low Category"))</f>
        <v>Low Category</v>
      </c>
      <c r="G8784" s="2">
        <v>0.39</v>
      </c>
      <c r="H8784" s="24">
        <f t="shared" si="274"/>
        <v>755.89020000000005</v>
      </c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63" t="str">
        <f>IF(AND(DmartSalesData[[#This Row],[sales]]&gt;3000,DmartSalesData[[#This Row],[profit]]&gt;500),"Good","Not Good")</f>
        <v>Not Good</v>
      </c>
      <c r="R8784" s="73">
        <f>YEAR(DmartSalesData[[#This Row],[order_date]])</f>
        <v>2023</v>
      </c>
      <c r="S8784" s="73"/>
    </row>
    <row r="8785" spans="1:19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 t="str">
        <f>IF(DmartSalesData[[#This Row],[sales]]&gt;4000,"High Category",IF(DmartSalesData[[#This Row],[sales]]&gt;2000,"Medium Category","Low Category"))</f>
        <v>Low Category</v>
      </c>
      <c r="G8785" s="2">
        <v>0.5</v>
      </c>
      <c r="H8785" s="24">
        <f t="shared" si="274"/>
        <v>796.40499999999997</v>
      </c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63" t="str">
        <f>IF(AND(DmartSalesData[[#This Row],[sales]]&gt;3000,DmartSalesData[[#This Row],[profit]]&gt;500),"Good","Not Good")</f>
        <v>Not Good</v>
      </c>
      <c r="R8785" s="73">
        <f>YEAR(DmartSalesData[[#This Row],[order_date]])</f>
        <v>2023</v>
      </c>
      <c r="S8785" s="73"/>
    </row>
    <row r="8786" spans="1:19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 t="str">
        <f>IF(DmartSalesData[[#This Row],[sales]]&gt;4000,"High Category",IF(DmartSalesData[[#This Row],[sales]]&gt;2000,"Medium Category","Low Category"))</f>
        <v>Medium Category</v>
      </c>
      <c r="G8786" s="2">
        <v>0.24</v>
      </c>
      <c r="H8786" s="24">
        <f t="shared" si="274"/>
        <v>552.1848</v>
      </c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63" t="str">
        <f>IF(AND(DmartSalesData[[#This Row],[sales]]&gt;3000,DmartSalesData[[#This Row],[profit]]&gt;500),"Good","Not Good")</f>
        <v>Not Good</v>
      </c>
      <c r="R8786" s="73">
        <f>YEAR(DmartSalesData[[#This Row],[order_date]])</f>
        <v>2024</v>
      </c>
      <c r="S8786" s="73"/>
    </row>
    <row r="8787" spans="1:19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 t="str">
        <f>IF(DmartSalesData[[#This Row],[sales]]&gt;4000,"High Category",IF(DmartSalesData[[#This Row],[sales]]&gt;2000,"Medium Category","Low Category"))</f>
        <v>Low Category</v>
      </c>
      <c r="G8787" s="2">
        <v>0.19</v>
      </c>
      <c r="H8787" s="24">
        <f t="shared" si="274"/>
        <v>339.25069999999999</v>
      </c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63" t="str">
        <f>IF(AND(DmartSalesData[[#This Row],[sales]]&gt;3000,DmartSalesData[[#This Row],[profit]]&gt;500),"Good","Not Good")</f>
        <v>Not Good</v>
      </c>
      <c r="R8787" s="73">
        <f>YEAR(DmartSalesData[[#This Row],[order_date]])</f>
        <v>2024</v>
      </c>
      <c r="S8787" s="73"/>
    </row>
    <row r="8788" spans="1:19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 t="str">
        <f>IF(DmartSalesData[[#This Row],[sales]]&gt;4000,"High Category",IF(DmartSalesData[[#This Row],[sales]]&gt;2000,"Medium Category","Low Category"))</f>
        <v>Medium Category</v>
      </c>
      <c r="G8788" s="2">
        <v>0.28000000000000003</v>
      </c>
      <c r="H8788" s="24">
        <f t="shared" si="274"/>
        <v>1014.2636000000001</v>
      </c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63" t="str">
        <f>IF(AND(DmartSalesData[[#This Row],[sales]]&gt;3000,DmartSalesData[[#This Row],[profit]]&gt;500),"Good","Not Good")</f>
        <v>Not Good</v>
      </c>
      <c r="R8788" s="73">
        <f>YEAR(DmartSalesData[[#This Row],[order_date]])</f>
        <v>2023</v>
      </c>
      <c r="S8788" s="73"/>
    </row>
    <row r="8789" spans="1:19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 t="str">
        <f>IF(DmartSalesData[[#This Row],[sales]]&gt;4000,"High Category",IF(DmartSalesData[[#This Row],[sales]]&gt;2000,"Medium Category","Low Category"))</f>
        <v>Low Category</v>
      </c>
      <c r="G8789" s="2">
        <v>0.08</v>
      </c>
      <c r="H8789" s="24">
        <f t="shared" si="274"/>
        <v>91.72</v>
      </c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63" t="str">
        <f>IF(AND(DmartSalesData[[#This Row],[sales]]&gt;3000,DmartSalesData[[#This Row],[profit]]&gt;500),"Good","Not Good")</f>
        <v>Not Good</v>
      </c>
      <c r="R8789" s="73">
        <f>YEAR(DmartSalesData[[#This Row],[order_date]])</f>
        <v>2024</v>
      </c>
      <c r="S8789" s="73"/>
    </row>
    <row r="8790" spans="1:19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 t="str">
        <f>IF(DmartSalesData[[#This Row],[sales]]&gt;4000,"High Category",IF(DmartSalesData[[#This Row],[sales]]&gt;2000,"Medium Category","Low Category"))</f>
        <v>Medium Category</v>
      </c>
      <c r="G8790" s="2">
        <v>0.49</v>
      </c>
      <c r="H8790" s="24">
        <f t="shared" si="274"/>
        <v>1630.4995000000001</v>
      </c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63" t="str">
        <f>IF(AND(DmartSalesData[[#This Row],[sales]]&gt;3000,DmartSalesData[[#This Row],[profit]]&gt;500),"Good","Not Good")</f>
        <v>Good</v>
      </c>
      <c r="R8790" s="73">
        <f>YEAR(DmartSalesData[[#This Row],[order_date]])</f>
        <v>2023</v>
      </c>
      <c r="S8790" s="73"/>
    </row>
    <row r="8791" spans="1:19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 t="str">
        <f>IF(DmartSalesData[[#This Row],[sales]]&gt;4000,"High Category",IF(DmartSalesData[[#This Row],[sales]]&gt;2000,"Medium Category","Low Category"))</f>
        <v>High Category</v>
      </c>
      <c r="G8791" s="2">
        <v>0.42</v>
      </c>
      <c r="H8791" s="24">
        <f t="shared" si="274"/>
        <v>1949.7407999999998</v>
      </c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63" t="str">
        <f>IF(AND(DmartSalesData[[#This Row],[sales]]&gt;3000,DmartSalesData[[#This Row],[profit]]&gt;500),"Good","Not Good")</f>
        <v>Good</v>
      </c>
      <c r="R8791" s="73">
        <f>YEAR(DmartSalesData[[#This Row],[order_date]])</f>
        <v>2023</v>
      </c>
      <c r="S8791" s="73"/>
    </row>
    <row r="8792" spans="1:19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 t="str">
        <f>IF(DmartSalesData[[#This Row],[sales]]&gt;4000,"High Category",IF(DmartSalesData[[#This Row],[sales]]&gt;2000,"Medium Category","Low Category"))</f>
        <v>Low Category</v>
      </c>
      <c r="G8792" s="2">
        <v>0.06</v>
      </c>
      <c r="H8792" s="24">
        <f t="shared" si="274"/>
        <v>88.294799999999995</v>
      </c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63" t="str">
        <f>IF(AND(DmartSalesData[[#This Row],[sales]]&gt;3000,DmartSalesData[[#This Row],[profit]]&gt;500),"Good","Not Good")</f>
        <v>Not Good</v>
      </c>
      <c r="R8792" s="73">
        <f>YEAR(DmartSalesData[[#This Row],[order_date]])</f>
        <v>2023</v>
      </c>
      <c r="S8792" s="73"/>
    </row>
    <row r="8793" spans="1:19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 t="str">
        <f>IF(DmartSalesData[[#This Row],[sales]]&gt;4000,"High Category",IF(DmartSalesData[[#This Row],[sales]]&gt;2000,"Medium Category","Low Category"))</f>
        <v>Medium Category</v>
      </c>
      <c r="G8793" s="2">
        <v>0.47</v>
      </c>
      <c r="H8793" s="24">
        <f t="shared" si="274"/>
        <v>1605.8771999999999</v>
      </c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63" t="str">
        <f>IF(AND(DmartSalesData[[#This Row],[sales]]&gt;3000,DmartSalesData[[#This Row],[profit]]&gt;500),"Good","Not Good")</f>
        <v>Not Good</v>
      </c>
      <c r="R8793" s="73">
        <f>YEAR(DmartSalesData[[#This Row],[order_date]])</f>
        <v>2024</v>
      </c>
      <c r="S8793" s="73"/>
    </row>
    <row r="8794" spans="1:19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 t="str">
        <f>IF(DmartSalesData[[#This Row],[sales]]&gt;4000,"High Category",IF(DmartSalesData[[#This Row],[sales]]&gt;2000,"Medium Category","Low Category"))</f>
        <v>Low Category</v>
      </c>
      <c r="G8794" s="2">
        <v>0.47</v>
      </c>
      <c r="H8794" s="24">
        <f t="shared" si="274"/>
        <v>377.62150000000003</v>
      </c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63" t="str">
        <f>IF(AND(DmartSalesData[[#This Row],[sales]]&gt;3000,DmartSalesData[[#This Row],[profit]]&gt;500),"Good","Not Good")</f>
        <v>Not Good</v>
      </c>
      <c r="R8794" s="73">
        <f>YEAR(DmartSalesData[[#This Row],[order_date]])</f>
        <v>2023</v>
      </c>
      <c r="S8794" s="73"/>
    </row>
    <row r="8795" spans="1:19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 t="str">
        <f>IF(DmartSalesData[[#This Row],[sales]]&gt;4000,"High Category",IF(DmartSalesData[[#This Row],[sales]]&gt;2000,"Medium Category","Low Category"))</f>
        <v>Low Category</v>
      </c>
      <c r="G8795" s="2">
        <v>0.16</v>
      </c>
      <c r="H8795" s="24">
        <f t="shared" si="274"/>
        <v>111.1648</v>
      </c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63" t="str">
        <f>IF(AND(DmartSalesData[[#This Row],[sales]]&gt;3000,DmartSalesData[[#This Row],[profit]]&gt;500),"Good","Not Good")</f>
        <v>Not Good</v>
      </c>
      <c r="R8795" s="73">
        <f>YEAR(DmartSalesData[[#This Row],[order_date]])</f>
        <v>2024</v>
      </c>
      <c r="S8795" s="73"/>
    </row>
    <row r="8796" spans="1:19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 t="str">
        <f>IF(DmartSalesData[[#This Row],[sales]]&gt;4000,"High Category",IF(DmartSalesData[[#This Row],[sales]]&gt;2000,"Medium Category","Low Category"))</f>
        <v>Low Category</v>
      </c>
      <c r="G8796" s="2">
        <v>0.31</v>
      </c>
      <c r="H8796" s="24">
        <f t="shared" si="274"/>
        <v>206.66459999999998</v>
      </c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63" t="str">
        <f>IF(AND(DmartSalesData[[#This Row],[sales]]&gt;3000,DmartSalesData[[#This Row],[profit]]&gt;500),"Good","Not Good")</f>
        <v>Not Good</v>
      </c>
      <c r="R8796" s="73">
        <f>YEAR(DmartSalesData[[#This Row],[order_date]])</f>
        <v>2023</v>
      </c>
      <c r="S8796" s="73"/>
    </row>
    <row r="8797" spans="1:19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 t="str">
        <f>IF(DmartSalesData[[#This Row],[sales]]&gt;4000,"High Category",IF(DmartSalesData[[#This Row],[sales]]&gt;2000,"Medium Category","Low Category"))</f>
        <v>Low Category</v>
      </c>
      <c r="G8797" s="2">
        <v>0.06</v>
      </c>
      <c r="H8797" s="24">
        <f t="shared" si="274"/>
        <v>46.727399999999996</v>
      </c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63" t="str">
        <f>IF(AND(DmartSalesData[[#This Row],[sales]]&gt;3000,DmartSalesData[[#This Row],[profit]]&gt;500),"Good","Not Good")</f>
        <v>Not Good</v>
      </c>
      <c r="R8797" s="73">
        <f>YEAR(DmartSalesData[[#This Row],[order_date]])</f>
        <v>2023</v>
      </c>
      <c r="S8797" s="73"/>
    </row>
    <row r="8798" spans="1:19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 t="str">
        <f>IF(DmartSalesData[[#This Row],[sales]]&gt;4000,"High Category",IF(DmartSalesData[[#This Row],[sales]]&gt;2000,"Medium Category","Low Category"))</f>
        <v>Low Category</v>
      </c>
      <c r="G8798" s="2">
        <v>0.04</v>
      </c>
      <c r="H8798" s="24">
        <f t="shared" si="274"/>
        <v>46.368400000000001</v>
      </c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63" t="str">
        <f>IF(AND(DmartSalesData[[#This Row],[sales]]&gt;3000,DmartSalesData[[#This Row],[profit]]&gt;500),"Good","Not Good")</f>
        <v>Not Good</v>
      </c>
      <c r="R8798" s="73">
        <f>YEAR(DmartSalesData[[#This Row],[order_date]])</f>
        <v>2023</v>
      </c>
      <c r="S8798" s="73"/>
    </row>
    <row r="8799" spans="1:19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 t="str">
        <f>IF(DmartSalesData[[#This Row],[sales]]&gt;4000,"High Category",IF(DmartSalesData[[#This Row],[sales]]&gt;2000,"Medium Category","Low Category"))</f>
        <v>Medium Category</v>
      </c>
      <c r="G8799" s="2">
        <v>0.25</v>
      </c>
      <c r="H8799" s="24">
        <f t="shared" si="274"/>
        <v>714.46749999999997</v>
      </c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63" t="str">
        <f>IF(AND(DmartSalesData[[#This Row],[sales]]&gt;3000,DmartSalesData[[#This Row],[profit]]&gt;500),"Good","Not Good")</f>
        <v>Not Good</v>
      </c>
      <c r="R8799" s="73">
        <f>YEAR(DmartSalesData[[#This Row],[order_date]])</f>
        <v>2024</v>
      </c>
      <c r="S8799" s="73"/>
    </row>
    <row r="8800" spans="1:19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 t="str">
        <f>IF(DmartSalesData[[#This Row],[sales]]&gt;4000,"High Category",IF(DmartSalesData[[#This Row],[sales]]&gt;2000,"Medium Category","Low Category"))</f>
        <v>Medium Category</v>
      </c>
      <c r="G8800" s="2">
        <v>0.02</v>
      </c>
      <c r="H8800" s="24">
        <f t="shared" si="274"/>
        <v>77.164600000000007</v>
      </c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63" t="str">
        <f>IF(AND(DmartSalesData[[#This Row],[sales]]&gt;3000,DmartSalesData[[#This Row],[profit]]&gt;500),"Good","Not Good")</f>
        <v>Good</v>
      </c>
      <c r="R8800" s="73">
        <f>YEAR(DmartSalesData[[#This Row],[order_date]])</f>
        <v>2023</v>
      </c>
      <c r="S8800" s="73"/>
    </row>
    <row r="8801" spans="1:19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 t="str">
        <f>IF(DmartSalesData[[#This Row],[sales]]&gt;4000,"High Category",IF(DmartSalesData[[#This Row],[sales]]&gt;2000,"Medium Category","Low Category"))</f>
        <v>Low Category</v>
      </c>
      <c r="G8801" s="2">
        <v>0.44</v>
      </c>
      <c r="H8801" s="24">
        <f t="shared" si="274"/>
        <v>317.50400000000002</v>
      </c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63" t="str">
        <f>IF(AND(DmartSalesData[[#This Row],[sales]]&gt;3000,DmartSalesData[[#This Row],[profit]]&gt;500),"Good","Not Good")</f>
        <v>Not Good</v>
      </c>
      <c r="R8801" s="73">
        <f>YEAR(DmartSalesData[[#This Row],[order_date]])</f>
        <v>2024</v>
      </c>
      <c r="S8801" s="73"/>
    </row>
    <row r="8802" spans="1:19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 t="str">
        <f>IF(DmartSalesData[[#This Row],[sales]]&gt;4000,"High Category",IF(DmartSalesData[[#This Row],[sales]]&gt;2000,"Medium Category","Low Category"))</f>
        <v>High Category</v>
      </c>
      <c r="G8802" s="2">
        <v>0.46</v>
      </c>
      <c r="H8802" s="24">
        <f t="shared" si="274"/>
        <v>2007.0121999999999</v>
      </c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63" t="str">
        <f>IF(AND(DmartSalesData[[#This Row],[sales]]&gt;3000,DmartSalesData[[#This Row],[profit]]&gt;500),"Good","Not Good")</f>
        <v>Good</v>
      </c>
      <c r="R8802" s="73">
        <f>YEAR(DmartSalesData[[#This Row],[order_date]])</f>
        <v>2023</v>
      </c>
      <c r="S8802" s="73"/>
    </row>
    <row r="8803" spans="1:19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 t="str">
        <f>IF(DmartSalesData[[#This Row],[sales]]&gt;4000,"High Category",IF(DmartSalesData[[#This Row],[sales]]&gt;2000,"Medium Category","Low Category"))</f>
        <v>High Category</v>
      </c>
      <c r="G8803" s="2">
        <v>0.03</v>
      </c>
      <c r="H8803" s="24">
        <f t="shared" si="274"/>
        <v>126.8793</v>
      </c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63" t="str">
        <f>IF(AND(DmartSalesData[[#This Row],[sales]]&gt;3000,DmartSalesData[[#This Row],[profit]]&gt;500),"Good","Not Good")</f>
        <v>Not Good</v>
      </c>
      <c r="R8803" s="73">
        <f>YEAR(DmartSalesData[[#This Row],[order_date]])</f>
        <v>2023</v>
      </c>
      <c r="S8803" s="73"/>
    </row>
    <row r="8804" spans="1:19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 t="str">
        <f>IF(DmartSalesData[[#This Row],[sales]]&gt;4000,"High Category",IF(DmartSalesData[[#This Row],[sales]]&gt;2000,"Medium Category","Low Category"))</f>
        <v>Medium Category</v>
      </c>
      <c r="G8804" s="2">
        <v>0.02</v>
      </c>
      <c r="H8804" s="24">
        <f t="shared" si="274"/>
        <v>73.283999999999992</v>
      </c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63" t="str">
        <f>IF(AND(DmartSalesData[[#This Row],[sales]]&gt;3000,DmartSalesData[[#This Row],[profit]]&gt;500),"Good","Not Good")</f>
        <v>Not Good</v>
      </c>
      <c r="R8804" s="73">
        <f>YEAR(DmartSalesData[[#This Row],[order_date]])</f>
        <v>2023</v>
      </c>
      <c r="S8804" s="73"/>
    </row>
    <row r="8805" spans="1:19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 t="str">
        <f>IF(DmartSalesData[[#This Row],[sales]]&gt;4000,"High Category",IF(DmartSalesData[[#This Row],[sales]]&gt;2000,"Medium Category","Low Category"))</f>
        <v>Medium Category</v>
      </c>
      <c r="G8805" s="2">
        <v>0.11</v>
      </c>
      <c r="H8805" s="24">
        <f t="shared" si="274"/>
        <v>240.59530000000001</v>
      </c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63" t="str">
        <f>IF(AND(DmartSalesData[[#This Row],[sales]]&gt;3000,DmartSalesData[[#This Row],[profit]]&gt;500),"Good","Not Good")</f>
        <v>Not Good</v>
      </c>
      <c r="R8805" s="73">
        <f>YEAR(DmartSalesData[[#This Row],[order_date]])</f>
        <v>2024</v>
      </c>
      <c r="S8805" s="73"/>
    </row>
    <row r="8806" spans="1:19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 t="str">
        <f>IF(DmartSalesData[[#This Row],[sales]]&gt;4000,"High Category",IF(DmartSalesData[[#This Row],[sales]]&gt;2000,"Medium Category","Low Category"))</f>
        <v>Low Category</v>
      </c>
      <c r="G8806" s="2">
        <v>0.46</v>
      </c>
      <c r="H8806" s="24">
        <f t="shared" si="274"/>
        <v>49.509799999999998</v>
      </c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63" t="str">
        <f>IF(AND(DmartSalesData[[#This Row],[sales]]&gt;3000,DmartSalesData[[#This Row],[profit]]&gt;500),"Good","Not Good")</f>
        <v>Not Good</v>
      </c>
      <c r="R8806" s="73">
        <f>YEAR(DmartSalesData[[#This Row],[order_date]])</f>
        <v>2024</v>
      </c>
      <c r="S8806" s="73"/>
    </row>
    <row r="8807" spans="1:19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 t="str">
        <f>IF(DmartSalesData[[#This Row],[sales]]&gt;4000,"High Category",IF(DmartSalesData[[#This Row],[sales]]&gt;2000,"Medium Category","Low Category"))</f>
        <v>Medium Category</v>
      </c>
      <c r="G8807" s="2">
        <v>0.38</v>
      </c>
      <c r="H8807" s="24">
        <f t="shared" si="274"/>
        <v>1406.133</v>
      </c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63" t="str">
        <f>IF(AND(DmartSalesData[[#This Row],[sales]]&gt;3000,DmartSalesData[[#This Row],[profit]]&gt;500),"Good","Not Good")</f>
        <v>Not Good</v>
      </c>
      <c r="R8807" s="73">
        <f>YEAR(DmartSalesData[[#This Row],[order_date]])</f>
        <v>2024</v>
      </c>
      <c r="S8807" s="73"/>
    </row>
    <row r="8808" spans="1:19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 t="str">
        <f>IF(DmartSalesData[[#This Row],[sales]]&gt;4000,"High Category",IF(DmartSalesData[[#This Row],[sales]]&gt;2000,"Medium Category","Low Category"))</f>
        <v>High Category</v>
      </c>
      <c r="G8808" s="2">
        <v>0.34</v>
      </c>
      <c r="H8808" s="24">
        <f t="shared" si="274"/>
        <v>1498.3902</v>
      </c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63" t="str">
        <f>IF(AND(DmartSalesData[[#This Row],[sales]]&gt;3000,DmartSalesData[[#This Row],[profit]]&gt;500),"Good","Not Good")</f>
        <v>Good</v>
      </c>
      <c r="R8808" s="73">
        <f>YEAR(DmartSalesData[[#This Row],[order_date]])</f>
        <v>2024</v>
      </c>
      <c r="S8808" s="73"/>
    </row>
    <row r="8809" spans="1:19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 t="str">
        <f>IF(DmartSalesData[[#This Row],[sales]]&gt;4000,"High Category",IF(DmartSalesData[[#This Row],[sales]]&gt;2000,"Medium Category","Low Category"))</f>
        <v>Low Category</v>
      </c>
      <c r="G8809" s="2">
        <v>0.39</v>
      </c>
      <c r="H8809" s="24">
        <f t="shared" si="274"/>
        <v>679.73100000000011</v>
      </c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63" t="str">
        <f>IF(AND(DmartSalesData[[#This Row],[sales]]&gt;3000,DmartSalesData[[#This Row],[profit]]&gt;500),"Good","Not Good")</f>
        <v>Not Good</v>
      </c>
      <c r="R8809" s="73">
        <f>YEAR(DmartSalesData[[#This Row],[order_date]])</f>
        <v>2024</v>
      </c>
      <c r="S8809" s="73"/>
    </row>
    <row r="8810" spans="1:19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 t="str">
        <f>IF(DmartSalesData[[#This Row],[sales]]&gt;4000,"High Category",IF(DmartSalesData[[#This Row],[sales]]&gt;2000,"Medium Category","Low Category"))</f>
        <v>Medium Category</v>
      </c>
      <c r="G8810" s="2">
        <v>0.1</v>
      </c>
      <c r="H8810" s="24">
        <f t="shared" si="274"/>
        <v>361.81400000000002</v>
      </c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63" t="str">
        <f>IF(AND(DmartSalesData[[#This Row],[sales]]&gt;3000,DmartSalesData[[#This Row],[profit]]&gt;500),"Good","Not Good")</f>
        <v>Good</v>
      </c>
      <c r="R8810" s="73">
        <f>YEAR(DmartSalesData[[#This Row],[order_date]])</f>
        <v>2024</v>
      </c>
      <c r="S8810" s="73"/>
    </row>
    <row r="8811" spans="1:19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 t="str">
        <f>IF(DmartSalesData[[#This Row],[sales]]&gt;4000,"High Category",IF(DmartSalesData[[#This Row],[sales]]&gt;2000,"Medium Category","Low Category"))</f>
        <v>Low Category</v>
      </c>
      <c r="G8811" s="2">
        <v>0.13</v>
      </c>
      <c r="H8811" s="24">
        <f t="shared" si="274"/>
        <v>52.523899999999998</v>
      </c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63" t="str">
        <f>IF(AND(DmartSalesData[[#This Row],[sales]]&gt;3000,DmartSalesData[[#This Row],[profit]]&gt;500),"Good","Not Good")</f>
        <v>Not Good</v>
      </c>
      <c r="R8811" s="73">
        <f>YEAR(DmartSalesData[[#This Row],[order_date]])</f>
        <v>2023</v>
      </c>
      <c r="S8811" s="73"/>
    </row>
    <row r="8812" spans="1:19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 t="str">
        <f>IF(DmartSalesData[[#This Row],[sales]]&gt;4000,"High Category",IF(DmartSalesData[[#This Row],[sales]]&gt;2000,"Medium Category","Low Category"))</f>
        <v>Medium Category</v>
      </c>
      <c r="G8812" s="2">
        <v>0.16</v>
      </c>
      <c r="H8812" s="24">
        <f t="shared" si="274"/>
        <v>572.2432</v>
      </c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63" t="str">
        <f>IF(AND(DmartSalesData[[#This Row],[sales]]&gt;3000,DmartSalesData[[#This Row],[profit]]&gt;500),"Good","Not Good")</f>
        <v>Not Good</v>
      </c>
      <c r="R8812" s="73">
        <f>YEAR(DmartSalesData[[#This Row],[order_date]])</f>
        <v>2023</v>
      </c>
      <c r="S8812" s="73"/>
    </row>
    <row r="8813" spans="1:19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 t="str">
        <f>IF(DmartSalesData[[#This Row],[sales]]&gt;4000,"High Category",IF(DmartSalesData[[#This Row],[sales]]&gt;2000,"Medium Category","Low Category"))</f>
        <v>Low Category</v>
      </c>
      <c r="G8813" s="2">
        <v>0.3</v>
      </c>
      <c r="H8813" s="24">
        <f t="shared" si="274"/>
        <v>130.41299999999998</v>
      </c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63" t="str">
        <f>IF(AND(DmartSalesData[[#This Row],[sales]]&gt;3000,DmartSalesData[[#This Row],[profit]]&gt;500),"Good","Not Good")</f>
        <v>Not Good</v>
      </c>
      <c r="R8813" s="73">
        <f>YEAR(DmartSalesData[[#This Row],[order_date]])</f>
        <v>2024</v>
      </c>
      <c r="S8813" s="73"/>
    </row>
    <row r="8814" spans="1:19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 t="str">
        <f>IF(DmartSalesData[[#This Row],[sales]]&gt;4000,"High Category",IF(DmartSalesData[[#This Row],[sales]]&gt;2000,"Medium Category","Low Category"))</f>
        <v>Medium Category</v>
      </c>
      <c r="G8814" s="2">
        <v>0.3</v>
      </c>
      <c r="H8814" s="24">
        <f t="shared" si="274"/>
        <v>893.16300000000001</v>
      </c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63" t="str">
        <f>IF(AND(DmartSalesData[[#This Row],[sales]]&gt;3000,DmartSalesData[[#This Row],[profit]]&gt;500),"Good","Not Good")</f>
        <v>Not Good</v>
      </c>
      <c r="R8814" s="73">
        <f>YEAR(DmartSalesData[[#This Row],[order_date]])</f>
        <v>2024</v>
      </c>
      <c r="S8814" s="73"/>
    </row>
    <row r="8815" spans="1:19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 t="str">
        <f>IF(DmartSalesData[[#This Row],[sales]]&gt;4000,"High Category",IF(DmartSalesData[[#This Row],[sales]]&gt;2000,"Medium Category","Low Category"))</f>
        <v>Medium Category</v>
      </c>
      <c r="G8815" s="2">
        <v>0.1</v>
      </c>
      <c r="H8815" s="24">
        <f t="shared" si="274"/>
        <v>302.80100000000004</v>
      </c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63" t="str">
        <f>IF(AND(DmartSalesData[[#This Row],[sales]]&gt;3000,DmartSalesData[[#This Row],[profit]]&gt;500),"Good","Not Good")</f>
        <v>Good</v>
      </c>
      <c r="R8815" s="73">
        <f>YEAR(DmartSalesData[[#This Row],[order_date]])</f>
        <v>2024</v>
      </c>
      <c r="S8815" s="73"/>
    </row>
    <row r="8816" spans="1:19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 t="str">
        <f>IF(DmartSalesData[[#This Row],[sales]]&gt;4000,"High Category",IF(DmartSalesData[[#This Row],[sales]]&gt;2000,"Medium Category","Low Category"))</f>
        <v>Low Category</v>
      </c>
      <c r="G8816" s="2">
        <v>0.22</v>
      </c>
      <c r="H8816" s="24">
        <f t="shared" si="274"/>
        <v>347.72539999999998</v>
      </c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63" t="str">
        <f>IF(AND(DmartSalesData[[#This Row],[sales]]&gt;3000,DmartSalesData[[#This Row],[profit]]&gt;500),"Good","Not Good")</f>
        <v>Not Good</v>
      </c>
      <c r="R8816" s="73">
        <f>YEAR(DmartSalesData[[#This Row],[order_date]])</f>
        <v>2024</v>
      </c>
      <c r="S8816" s="73"/>
    </row>
    <row r="8817" spans="1:19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 t="str">
        <f>IF(DmartSalesData[[#This Row],[sales]]&gt;4000,"High Category",IF(DmartSalesData[[#This Row],[sales]]&gt;2000,"Medium Category","Low Category"))</f>
        <v>Low Category</v>
      </c>
      <c r="G8817" s="2">
        <v>0.35</v>
      </c>
      <c r="H8817" s="24">
        <f t="shared" si="274"/>
        <v>170.69499999999999</v>
      </c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63" t="str">
        <f>IF(AND(DmartSalesData[[#This Row],[sales]]&gt;3000,DmartSalesData[[#This Row],[profit]]&gt;500),"Good","Not Good")</f>
        <v>Not Good</v>
      </c>
      <c r="R8817" s="73">
        <f>YEAR(DmartSalesData[[#This Row],[order_date]])</f>
        <v>2024</v>
      </c>
      <c r="S8817" s="73"/>
    </row>
    <row r="8818" spans="1:19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 t="str">
        <f>IF(DmartSalesData[[#This Row],[sales]]&gt;4000,"High Category",IF(DmartSalesData[[#This Row],[sales]]&gt;2000,"Medium Category","Low Category"))</f>
        <v>High Category</v>
      </c>
      <c r="G8818" s="2">
        <v>0.15</v>
      </c>
      <c r="H8818" s="24">
        <f t="shared" si="274"/>
        <v>712.76099999999997</v>
      </c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63" t="str">
        <f>IF(AND(DmartSalesData[[#This Row],[sales]]&gt;3000,DmartSalesData[[#This Row],[profit]]&gt;500),"Good","Not Good")</f>
        <v>Good</v>
      </c>
      <c r="R8818" s="73">
        <f>YEAR(DmartSalesData[[#This Row],[order_date]])</f>
        <v>2024</v>
      </c>
      <c r="S8818" s="73"/>
    </row>
    <row r="8819" spans="1:19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 t="str">
        <f>IF(DmartSalesData[[#This Row],[sales]]&gt;4000,"High Category",IF(DmartSalesData[[#This Row],[sales]]&gt;2000,"Medium Category","Low Category"))</f>
        <v>Medium Category</v>
      </c>
      <c r="G8819" s="2">
        <v>0.04</v>
      </c>
      <c r="H8819" s="24">
        <f t="shared" si="274"/>
        <v>108.97320000000001</v>
      </c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63" t="str">
        <f>IF(AND(DmartSalesData[[#This Row],[sales]]&gt;3000,DmartSalesData[[#This Row],[profit]]&gt;500),"Good","Not Good")</f>
        <v>Not Good</v>
      </c>
      <c r="R8819" s="73">
        <f>YEAR(DmartSalesData[[#This Row],[order_date]])</f>
        <v>2024</v>
      </c>
      <c r="S8819" s="73"/>
    </row>
    <row r="8820" spans="1:19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 t="str">
        <f>IF(DmartSalesData[[#This Row],[sales]]&gt;4000,"High Category",IF(DmartSalesData[[#This Row],[sales]]&gt;2000,"Medium Category","Low Category"))</f>
        <v>Medium Category</v>
      </c>
      <c r="G8820" s="2">
        <v>0.1</v>
      </c>
      <c r="H8820" s="24">
        <f t="shared" si="274"/>
        <v>294.08100000000002</v>
      </c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63" t="str">
        <f>IF(AND(DmartSalesData[[#This Row],[sales]]&gt;3000,DmartSalesData[[#This Row],[profit]]&gt;500),"Good","Not Good")</f>
        <v>Not Good</v>
      </c>
      <c r="R8820" s="73">
        <f>YEAR(DmartSalesData[[#This Row],[order_date]])</f>
        <v>2023</v>
      </c>
      <c r="S8820" s="73"/>
    </row>
    <row r="8821" spans="1:19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 t="str">
        <f>IF(DmartSalesData[[#This Row],[sales]]&gt;4000,"High Category",IF(DmartSalesData[[#This Row],[sales]]&gt;2000,"Medium Category","Low Category"))</f>
        <v>Medium Category</v>
      </c>
      <c r="G8821" s="2">
        <v>0.08</v>
      </c>
      <c r="H8821" s="24">
        <f t="shared" si="274"/>
        <v>249.08799999999999</v>
      </c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63" t="str">
        <f>IF(AND(DmartSalesData[[#This Row],[sales]]&gt;3000,DmartSalesData[[#This Row],[profit]]&gt;500),"Good","Not Good")</f>
        <v>Good</v>
      </c>
      <c r="R8821" s="73">
        <f>YEAR(DmartSalesData[[#This Row],[order_date]])</f>
        <v>2024</v>
      </c>
      <c r="S8821" s="73"/>
    </row>
    <row r="8822" spans="1:19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 t="str">
        <f>IF(DmartSalesData[[#This Row],[sales]]&gt;4000,"High Category",IF(DmartSalesData[[#This Row],[sales]]&gt;2000,"Medium Category","Low Category"))</f>
        <v>High Category</v>
      </c>
      <c r="G8822" s="2">
        <v>0.32</v>
      </c>
      <c r="H8822" s="24">
        <f t="shared" si="274"/>
        <v>1429.1616000000001</v>
      </c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63" t="str">
        <f>IF(AND(DmartSalesData[[#This Row],[sales]]&gt;3000,DmartSalesData[[#This Row],[profit]]&gt;500),"Good","Not Good")</f>
        <v>Good</v>
      </c>
      <c r="R8822" s="73">
        <f>YEAR(DmartSalesData[[#This Row],[order_date]])</f>
        <v>2023</v>
      </c>
      <c r="S8822" s="73"/>
    </row>
    <row r="8823" spans="1:19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 t="str">
        <f>IF(DmartSalesData[[#This Row],[sales]]&gt;4000,"High Category",IF(DmartSalesData[[#This Row],[sales]]&gt;2000,"Medium Category","Low Category"))</f>
        <v>Low Category</v>
      </c>
      <c r="G8823" s="2">
        <v>0.03</v>
      </c>
      <c r="H8823" s="24">
        <f t="shared" si="274"/>
        <v>11.8575</v>
      </c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63" t="str">
        <f>IF(AND(DmartSalesData[[#This Row],[sales]]&gt;3000,DmartSalesData[[#This Row],[profit]]&gt;500),"Good","Not Good")</f>
        <v>Not Good</v>
      </c>
      <c r="R8823" s="73">
        <f>YEAR(DmartSalesData[[#This Row],[order_date]])</f>
        <v>2024</v>
      </c>
      <c r="S8823" s="73"/>
    </row>
    <row r="8824" spans="1:19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 t="str">
        <f>IF(DmartSalesData[[#This Row],[sales]]&gt;4000,"High Category",IF(DmartSalesData[[#This Row],[sales]]&gt;2000,"Medium Category","Low Category"))</f>
        <v>High Category</v>
      </c>
      <c r="G8824" s="2">
        <v>0.44</v>
      </c>
      <c r="H8824" s="24">
        <f t="shared" si="274"/>
        <v>1969.9283999999998</v>
      </c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63" t="str">
        <f>IF(AND(DmartSalesData[[#This Row],[sales]]&gt;3000,DmartSalesData[[#This Row],[profit]]&gt;500),"Good","Not Good")</f>
        <v>Good</v>
      </c>
      <c r="R8824" s="73">
        <f>YEAR(DmartSalesData[[#This Row],[order_date]])</f>
        <v>2024</v>
      </c>
      <c r="S8824" s="73"/>
    </row>
    <row r="8825" spans="1:19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 t="str">
        <f>IF(DmartSalesData[[#This Row],[sales]]&gt;4000,"High Category",IF(DmartSalesData[[#This Row],[sales]]&gt;2000,"Medium Category","Low Category"))</f>
        <v>Low Category</v>
      </c>
      <c r="G8825" s="2">
        <v>0.04</v>
      </c>
      <c r="H8825" s="24">
        <f t="shared" si="274"/>
        <v>50.976400000000005</v>
      </c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63" t="str">
        <f>IF(AND(DmartSalesData[[#This Row],[sales]]&gt;3000,DmartSalesData[[#This Row],[profit]]&gt;500),"Good","Not Good")</f>
        <v>Not Good</v>
      </c>
      <c r="R8825" s="73">
        <f>YEAR(DmartSalesData[[#This Row],[order_date]])</f>
        <v>2023</v>
      </c>
      <c r="S8825" s="73"/>
    </row>
    <row r="8826" spans="1:19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 t="str">
        <f>IF(DmartSalesData[[#This Row],[sales]]&gt;4000,"High Category",IF(DmartSalesData[[#This Row],[sales]]&gt;2000,"Medium Category","Low Category"))</f>
        <v>Low Category</v>
      </c>
      <c r="G8826" s="2">
        <v>0.3</v>
      </c>
      <c r="H8826" s="24">
        <f t="shared" si="274"/>
        <v>144.58799999999999</v>
      </c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63" t="str">
        <f>IF(AND(DmartSalesData[[#This Row],[sales]]&gt;3000,DmartSalesData[[#This Row],[profit]]&gt;500),"Good","Not Good")</f>
        <v>Not Good</v>
      </c>
      <c r="R8826" s="73">
        <f>YEAR(DmartSalesData[[#This Row],[order_date]])</f>
        <v>2024</v>
      </c>
      <c r="S8826" s="73"/>
    </row>
    <row r="8827" spans="1:19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 t="str">
        <f>IF(DmartSalesData[[#This Row],[sales]]&gt;4000,"High Category",IF(DmartSalesData[[#This Row],[sales]]&gt;2000,"Medium Category","Low Category"))</f>
        <v>Medium Category</v>
      </c>
      <c r="G8827" s="2">
        <v>0.46</v>
      </c>
      <c r="H8827" s="24">
        <f t="shared" si="274"/>
        <v>1527.4760000000001</v>
      </c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63" t="str">
        <f>IF(AND(DmartSalesData[[#This Row],[sales]]&gt;3000,DmartSalesData[[#This Row],[profit]]&gt;500),"Good","Not Good")</f>
        <v>Good</v>
      </c>
      <c r="R8827" s="73">
        <f>YEAR(DmartSalesData[[#This Row],[order_date]])</f>
        <v>2023</v>
      </c>
      <c r="S8827" s="73"/>
    </row>
    <row r="8828" spans="1:19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 t="str">
        <f>IF(DmartSalesData[[#This Row],[sales]]&gt;4000,"High Category",IF(DmartSalesData[[#This Row],[sales]]&gt;2000,"Medium Category","Low Category"))</f>
        <v>High Category</v>
      </c>
      <c r="G8828" s="2">
        <v>0.03</v>
      </c>
      <c r="H8828" s="24">
        <f t="shared" si="274"/>
        <v>146.61539999999999</v>
      </c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63" t="str">
        <f>IF(AND(DmartSalesData[[#This Row],[sales]]&gt;3000,DmartSalesData[[#This Row],[profit]]&gt;500),"Good","Not Good")</f>
        <v>Not Good</v>
      </c>
      <c r="R8828" s="73">
        <f>YEAR(DmartSalesData[[#This Row],[order_date]])</f>
        <v>2024</v>
      </c>
      <c r="S8828" s="73"/>
    </row>
    <row r="8829" spans="1:19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 t="str">
        <f>IF(DmartSalesData[[#This Row],[sales]]&gt;4000,"High Category",IF(DmartSalesData[[#This Row],[sales]]&gt;2000,"Medium Category","Low Category"))</f>
        <v>Low Category</v>
      </c>
      <c r="G8829" s="2">
        <v>0.19</v>
      </c>
      <c r="H8829" s="24">
        <f t="shared" si="274"/>
        <v>72.293099999999995</v>
      </c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63" t="str">
        <f>IF(AND(DmartSalesData[[#This Row],[sales]]&gt;3000,DmartSalesData[[#This Row],[profit]]&gt;500),"Good","Not Good")</f>
        <v>Not Good</v>
      </c>
      <c r="R8829" s="73">
        <f>YEAR(DmartSalesData[[#This Row],[order_date]])</f>
        <v>2023</v>
      </c>
      <c r="S8829" s="73"/>
    </row>
    <row r="8830" spans="1:19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 t="str">
        <f>IF(DmartSalesData[[#This Row],[sales]]&gt;4000,"High Category",IF(DmartSalesData[[#This Row],[sales]]&gt;2000,"Medium Category","Low Category"))</f>
        <v>Medium Category</v>
      </c>
      <c r="G8830" s="2">
        <v>0.16</v>
      </c>
      <c r="H8830" s="24">
        <f t="shared" si="274"/>
        <v>350.08</v>
      </c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63" t="str">
        <f>IF(AND(DmartSalesData[[#This Row],[sales]]&gt;3000,DmartSalesData[[#This Row],[profit]]&gt;500),"Good","Not Good")</f>
        <v>Not Good</v>
      </c>
      <c r="R8830" s="73">
        <f>YEAR(DmartSalesData[[#This Row],[order_date]])</f>
        <v>2024</v>
      </c>
      <c r="S8830" s="73"/>
    </row>
    <row r="8831" spans="1:19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 t="str">
        <f>IF(DmartSalesData[[#This Row],[sales]]&gt;4000,"High Category",IF(DmartSalesData[[#This Row],[sales]]&gt;2000,"Medium Category","Low Category"))</f>
        <v>Medium Category</v>
      </c>
      <c r="G8831" s="2">
        <v>0.17</v>
      </c>
      <c r="H8831" s="24">
        <f t="shared" si="274"/>
        <v>458.30980000000005</v>
      </c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63" t="str">
        <f>IF(AND(DmartSalesData[[#This Row],[sales]]&gt;3000,DmartSalesData[[#This Row],[profit]]&gt;500),"Good","Not Good")</f>
        <v>Not Good</v>
      </c>
      <c r="R8831" s="73">
        <f>YEAR(DmartSalesData[[#This Row],[order_date]])</f>
        <v>2023</v>
      </c>
      <c r="S8831" s="73"/>
    </row>
    <row r="8832" spans="1:19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 t="str">
        <f>IF(DmartSalesData[[#This Row],[sales]]&gt;4000,"High Category",IF(DmartSalesData[[#This Row],[sales]]&gt;2000,"Medium Category","Low Category"))</f>
        <v>Low Category</v>
      </c>
      <c r="G8832" s="2">
        <v>0.3</v>
      </c>
      <c r="H8832" s="24">
        <f t="shared" si="274"/>
        <v>400.61400000000003</v>
      </c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63" t="str">
        <f>IF(AND(DmartSalesData[[#This Row],[sales]]&gt;3000,DmartSalesData[[#This Row],[profit]]&gt;500),"Good","Not Good")</f>
        <v>Not Good</v>
      </c>
      <c r="R8832" s="73">
        <f>YEAR(DmartSalesData[[#This Row],[order_date]])</f>
        <v>2024</v>
      </c>
      <c r="S8832" s="73"/>
    </row>
    <row r="8833" spans="1:19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 t="str">
        <f>IF(DmartSalesData[[#This Row],[sales]]&gt;4000,"High Category",IF(DmartSalesData[[#This Row],[sales]]&gt;2000,"Medium Category","Low Category"))</f>
        <v>High Category</v>
      </c>
      <c r="G8833" s="2">
        <v>0.13</v>
      </c>
      <c r="H8833" s="24">
        <f t="shared" si="274"/>
        <v>639.08910000000003</v>
      </c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63" t="str">
        <f>IF(AND(DmartSalesData[[#This Row],[sales]]&gt;3000,DmartSalesData[[#This Row],[profit]]&gt;500),"Good","Not Good")</f>
        <v>Good</v>
      </c>
      <c r="R8833" s="73">
        <f>YEAR(DmartSalesData[[#This Row],[order_date]])</f>
        <v>2024</v>
      </c>
      <c r="S8833" s="73"/>
    </row>
    <row r="8834" spans="1:19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 t="str">
        <f>IF(DmartSalesData[[#This Row],[sales]]&gt;4000,"High Category",IF(DmartSalesData[[#This Row],[sales]]&gt;2000,"Medium Category","Low Category"))</f>
        <v>Medium Category</v>
      </c>
      <c r="G8834" s="2">
        <v>0.01</v>
      </c>
      <c r="H8834" s="24">
        <f t="shared" ref="H8834:H8897" si="276">E8834*G8834</f>
        <v>32.407199999999996</v>
      </c>
      <c r="I8834" s="2">
        <f t="shared" ref="I8834:I8897" si="277">E8834-H8834</f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63" t="str">
        <f>IF(AND(DmartSalesData[[#This Row],[sales]]&gt;3000,DmartSalesData[[#This Row],[profit]]&gt;500),"Good","Not Good")</f>
        <v>Not Good</v>
      </c>
      <c r="R8834" s="73">
        <f>YEAR(DmartSalesData[[#This Row],[order_date]])</f>
        <v>2024</v>
      </c>
      <c r="S8834" s="73"/>
    </row>
    <row r="8835" spans="1:19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 t="str">
        <f>IF(DmartSalesData[[#This Row],[sales]]&gt;4000,"High Category",IF(DmartSalesData[[#This Row],[sales]]&gt;2000,"Medium Category","Low Category"))</f>
        <v>High Category</v>
      </c>
      <c r="G8835" s="2">
        <v>0.48</v>
      </c>
      <c r="H8835" s="24">
        <f t="shared" si="276"/>
        <v>2033.9135999999999</v>
      </c>
      <c r="I8835" s="2">
        <f t="shared" si="277"/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63" t="str">
        <f>IF(AND(DmartSalesData[[#This Row],[sales]]&gt;3000,DmartSalesData[[#This Row],[profit]]&gt;500),"Good","Not Good")</f>
        <v>Not Good</v>
      </c>
      <c r="R8835" s="73">
        <f>YEAR(DmartSalesData[[#This Row],[order_date]])</f>
        <v>2024</v>
      </c>
      <c r="S8835" s="73"/>
    </row>
    <row r="8836" spans="1:19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 t="str">
        <f>IF(DmartSalesData[[#This Row],[sales]]&gt;4000,"High Category",IF(DmartSalesData[[#This Row],[sales]]&gt;2000,"Medium Category","Low Category"))</f>
        <v>Medium Category</v>
      </c>
      <c r="G8836" s="2">
        <v>0.37</v>
      </c>
      <c r="H8836" s="24">
        <f t="shared" si="276"/>
        <v>790.80470000000003</v>
      </c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63" t="str">
        <f>IF(AND(DmartSalesData[[#This Row],[sales]]&gt;3000,DmartSalesData[[#This Row],[profit]]&gt;500),"Good","Not Good")</f>
        <v>Not Good</v>
      </c>
      <c r="R8836" s="73">
        <f>YEAR(DmartSalesData[[#This Row],[order_date]])</f>
        <v>2024</v>
      </c>
      <c r="S8836" s="73"/>
    </row>
    <row r="8837" spans="1:19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 t="str">
        <f>IF(DmartSalesData[[#This Row],[sales]]&gt;4000,"High Category",IF(DmartSalesData[[#This Row],[sales]]&gt;2000,"Medium Category","Low Category"))</f>
        <v>Low Category</v>
      </c>
      <c r="G8837" s="2">
        <v>7.0000000000000007E-2</v>
      </c>
      <c r="H8837" s="24">
        <f t="shared" si="276"/>
        <v>128.40660000000003</v>
      </c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63" t="str">
        <f>IF(AND(DmartSalesData[[#This Row],[sales]]&gt;3000,DmartSalesData[[#This Row],[profit]]&gt;500),"Good","Not Good")</f>
        <v>Not Good</v>
      </c>
      <c r="R8837" s="73">
        <f>YEAR(DmartSalesData[[#This Row],[order_date]])</f>
        <v>2024</v>
      </c>
      <c r="S8837" s="73"/>
    </row>
    <row r="8838" spans="1:19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 t="str">
        <f>IF(DmartSalesData[[#This Row],[sales]]&gt;4000,"High Category",IF(DmartSalesData[[#This Row],[sales]]&gt;2000,"Medium Category","Low Category"))</f>
        <v>Medium Category</v>
      </c>
      <c r="G8838" s="2">
        <v>0.23</v>
      </c>
      <c r="H8838" s="24">
        <f t="shared" si="276"/>
        <v>646.40809999999999</v>
      </c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63" t="str">
        <f>IF(AND(DmartSalesData[[#This Row],[sales]]&gt;3000,DmartSalesData[[#This Row],[profit]]&gt;500),"Good","Not Good")</f>
        <v>Not Good</v>
      </c>
      <c r="R8838" s="73">
        <f>YEAR(DmartSalesData[[#This Row],[order_date]])</f>
        <v>2024</v>
      </c>
      <c r="S8838" s="73"/>
    </row>
    <row r="8839" spans="1:19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 t="str">
        <f>IF(DmartSalesData[[#This Row],[sales]]&gt;4000,"High Category",IF(DmartSalesData[[#This Row],[sales]]&gt;2000,"Medium Category","Low Category"))</f>
        <v>Medium Category</v>
      </c>
      <c r="G8839" s="2">
        <v>0.03</v>
      </c>
      <c r="H8839" s="24">
        <f t="shared" si="276"/>
        <v>66.985799999999998</v>
      </c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63" t="str">
        <f>IF(AND(DmartSalesData[[#This Row],[sales]]&gt;3000,DmartSalesData[[#This Row],[profit]]&gt;500),"Good","Not Good")</f>
        <v>Not Good</v>
      </c>
      <c r="R8839" s="73">
        <f>YEAR(DmartSalesData[[#This Row],[order_date]])</f>
        <v>2023</v>
      </c>
      <c r="S8839" s="73"/>
    </row>
    <row r="8840" spans="1:19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 t="str">
        <f>IF(DmartSalesData[[#This Row],[sales]]&gt;4000,"High Category",IF(DmartSalesData[[#This Row],[sales]]&gt;2000,"Medium Category","Low Category"))</f>
        <v>Medium Category</v>
      </c>
      <c r="G8840" s="2">
        <v>0.01</v>
      </c>
      <c r="H8840" s="24">
        <f t="shared" si="276"/>
        <v>36.032499999999999</v>
      </c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63" t="str">
        <f>IF(AND(DmartSalesData[[#This Row],[sales]]&gt;3000,DmartSalesData[[#This Row],[profit]]&gt;500),"Good","Not Good")</f>
        <v>Not Good</v>
      </c>
      <c r="R8840" s="73">
        <f>YEAR(DmartSalesData[[#This Row],[order_date]])</f>
        <v>2023</v>
      </c>
      <c r="S8840" s="73"/>
    </row>
    <row r="8841" spans="1:19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 t="str">
        <f>IF(DmartSalesData[[#This Row],[sales]]&gt;4000,"High Category",IF(DmartSalesData[[#This Row],[sales]]&gt;2000,"Medium Category","Low Category"))</f>
        <v>Low Category</v>
      </c>
      <c r="G8841" s="2">
        <v>0.02</v>
      </c>
      <c r="H8841" s="24">
        <f t="shared" si="276"/>
        <v>28.0502</v>
      </c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63" t="str">
        <f>IF(AND(DmartSalesData[[#This Row],[sales]]&gt;3000,DmartSalesData[[#This Row],[profit]]&gt;500),"Good","Not Good")</f>
        <v>Not Good</v>
      </c>
      <c r="R8841" s="73">
        <f>YEAR(DmartSalesData[[#This Row],[order_date]])</f>
        <v>2023</v>
      </c>
      <c r="S8841" s="73"/>
    </row>
    <row r="8842" spans="1:19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 t="str">
        <f>IF(DmartSalesData[[#This Row],[sales]]&gt;4000,"High Category",IF(DmartSalesData[[#This Row],[sales]]&gt;2000,"Medium Category","Low Category"))</f>
        <v>Medium Category</v>
      </c>
      <c r="G8842" s="2">
        <v>0.38</v>
      </c>
      <c r="H8842" s="24">
        <f t="shared" si="276"/>
        <v>875.14</v>
      </c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63" t="str">
        <f>IF(AND(DmartSalesData[[#This Row],[sales]]&gt;3000,DmartSalesData[[#This Row],[profit]]&gt;500),"Good","Not Good")</f>
        <v>Not Good</v>
      </c>
      <c r="R8842" s="73">
        <f>YEAR(DmartSalesData[[#This Row],[order_date]])</f>
        <v>2023</v>
      </c>
      <c r="S8842" s="73"/>
    </row>
    <row r="8843" spans="1:19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 t="str">
        <f>IF(DmartSalesData[[#This Row],[sales]]&gt;4000,"High Category",IF(DmartSalesData[[#This Row],[sales]]&gt;2000,"Medium Category","Low Category"))</f>
        <v>High Category</v>
      </c>
      <c r="G8843" s="2">
        <v>0.22</v>
      </c>
      <c r="H8843" s="24">
        <f t="shared" si="276"/>
        <v>986.95299999999997</v>
      </c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63" t="str">
        <f>IF(AND(DmartSalesData[[#This Row],[sales]]&gt;3000,DmartSalesData[[#This Row],[profit]]&gt;500),"Good","Not Good")</f>
        <v>Good</v>
      </c>
      <c r="R8843" s="73">
        <f>YEAR(DmartSalesData[[#This Row],[order_date]])</f>
        <v>2024</v>
      </c>
      <c r="S8843" s="73"/>
    </row>
    <row r="8844" spans="1:19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 t="str">
        <f>IF(DmartSalesData[[#This Row],[sales]]&gt;4000,"High Category",IF(DmartSalesData[[#This Row],[sales]]&gt;2000,"Medium Category","Low Category"))</f>
        <v>Medium Category</v>
      </c>
      <c r="G8844" s="2">
        <v>0.42</v>
      </c>
      <c r="H8844" s="24">
        <f t="shared" si="276"/>
        <v>1598.0705999999998</v>
      </c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63" t="str">
        <f>IF(AND(DmartSalesData[[#This Row],[sales]]&gt;3000,DmartSalesData[[#This Row],[profit]]&gt;500),"Good","Not Good")</f>
        <v>Good</v>
      </c>
      <c r="R8844" s="73">
        <f>YEAR(DmartSalesData[[#This Row],[order_date]])</f>
        <v>2024</v>
      </c>
      <c r="S8844" s="73"/>
    </row>
    <row r="8845" spans="1:19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 t="str">
        <f>IF(DmartSalesData[[#This Row],[sales]]&gt;4000,"High Category",IF(DmartSalesData[[#This Row],[sales]]&gt;2000,"Medium Category","Low Category"))</f>
        <v>Low Category</v>
      </c>
      <c r="G8845" s="2">
        <v>0.15</v>
      </c>
      <c r="H8845" s="24">
        <f t="shared" si="276"/>
        <v>138.53099999999998</v>
      </c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63" t="str">
        <f>IF(AND(DmartSalesData[[#This Row],[sales]]&gt;3000,DmartSalesData[[#This Row],[profit]]&gt;500),"Good","Not Good")</f>
        <v>Not Good</v>
      </c>
      <c r="R8845" s="73">
        <f>YEAR(DmartSalesData[[#This Row],[order_date]])</f>
        <v>2023</v>
      </c>
      <c r="S8845" s="73"/>
    </row>
    <row r="8846" spans="1:19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 t="str">
        <f>IF(DmartSalesData[[#This Row],[sales]]&gt;4000,"High Category",IF(DmartSalesData[[#This Row],[sales]]&gt;2000,"Medium Category","Low Category"))</f>
        <v>High Category</v>
      </c>
      <c r="G8846" s="2">
        <v>0.39</v>
      </c>
      <c r="H8846" s="24">
        <f t="shared" si="276"/>
        <v>1733.7996000000003</v>
      </c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63" t="str">
        <f>IF(AND(DmartSalesData[[#This Row],[sales]]&gt;3000,DmartSalesData[[#This Row],[profit]]&gt;500),"Good","Not Good")</f>
        <v>Good</v>
      </c>
      <c r="R8846" s="73">
        <f>YEAR(DmartSalesData[[#This Row],[order_date]])</f>
        <v>2024</v>
      </c>
      <c r="S8846" s="73"/>
    </row>
    <row r="8847" spans="1:19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 t="str">
        <f>IF(DmartSalesData[[#This Row],[sales]]&gt;4000,"High Category",IF(DmartSalesData[[#This Row],[sales]]&gt;2000,"Medium Category","Low Category"))</f>
        <v>Medium Category</v>
      </c>
      <c r="G8847" s="2">
        <v>0.04</v>
      </c>
      <c r="H8847" s="24">
        <f t="shared" si="276"/>
        <v>119.4472</v>
      </c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63" t="str">
        <f>IF(AND(DmartSalesData[[#This Row],[sales]]&gt;3000,DmartSalesData[[#This Row],[profit]]&gt;500),"Good","Not Good")</f>
        <v>Not Good</v>
      </c>
      <c r="R8847" s="73">
        <f>YEAR(DmartSalesData[[#This Row],[order_date]])</f>
        <v>2023</v>
      </c>
      <c r="S8847" s="73"/>
    </row>
    <row r="8848" spans="1:19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 t="str">
        <f>IF(DmartSalesData[[#This Row],[sales]]&gt;4000,"High Category",IF(DmartSalesData[[#This Row],[sales]]&gt;2000,"Medium Category","Low Category"))</f>
        <v>Medium Category</v>
      </c>
      <c r="G8848" s="2">
        <v>0.32</v>
      </c>
      <c r="H8848" s="24">
        <f t="shared" si="276"/>
        <v>1097.1232</v>
      </c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63" t="str">
        <f>IF(AND(DmartSalesData[[#This Row],[sales]]&gt;3000,DmartSalesData[[#This Row],[profit]]&gt;500),"Good","Not Good")</f>
        <v>Good</v>
      </c>
      <c r="R8848" s="73">
        <f>YEAR(DmartSalesData[[#This Row],[order_date]])</f>
        <v>2023</v>
      </c>
      <c r="S8848" s="73"/>
    </row>
    <row r="8849" spans="1:19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 t="str">
        <f>IF(DmartSalesData[[#This Row],[sales]]&gt;4000,"High Category",IF(DmartSalesData[[#This Row],[sales]]&gt;2000,"Medium Category","Low Category"))</f>
        <v>Low Category</v>
      </c>
      <c r="G8849" s="2">
        <v>0.18</v>
      </c>
      <c r="H8849" s="24">
        <f t="shared" si="276"/>
        <v>277.53479999999996</v>
      </c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63" t="str">
        <f>IF(AND(DmartSalesData[[#This Row],[sales]]&gt;3000,DmartSalesData[[#This Row],[profit]]&gt;500),"Good","Not Good")</f>
        <v>Not Good</v>
      </c>
      <c r="R8849" s="73">
        <f>YEAR(DmartSalesData[[#This Row],[order_date]])</f>
        <v>2023</v>
      </c>
      <c r="S8849" s="73"/>
    </row>
    <row r="8850" spans="1:19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 t="str">
        <f>IF(DmartSalesData[[#This Row],[sales]]&gt;4000,"High Category",IF(DmartSalesData[[#This Row],[sales]]&gt;2000,"Medium Category","Low Category"))</f>
        <v>Medium Category</v>
      </c>
      <c r="G8850" s="2">
        <v>0.14000000000000001</v>
      </c>
      <c r="H8850" s="24">
        <f t="shared" si="276"/>
        <v>316.89980000000003</v>
      </c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63" t="str">
        <f>IF(AND(DmartSalesData[[#This Row],[sales]]&gt;3000,DmartSalesData[[#This Row],[profit]]&gt;500),"Good","Not Good")</f>
        <v>Not Good</v>
      </c>
      <c r="R8850" s="73">
        <f>YEAR(DmartSalesData[[#This Row],[order_date]])</f>
        <v>2024</v>
      </c>
      <c r="S8850" s="73"/>
    </row>
    <row r="8851" spans="1:19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 t="str">
        <f>IF(DmartSalesData[[#This Row],[sales]]&gt;4000,"High Category",IF(DmartSalesData[[#This Row],[sales]]&gt;2000,"Medium Category","Low Category"))</f>
        <v>High Category</v>
      </c>
      <c r="G8851" s="2">
        <v>0.41</v>
      </c>
      <c r="H8851" s="24">
        <f t="shared" si="276"/>
        <v>1661.8858</v>
      </c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63" t="str">
        <f>IF(AND(DmartSalesData[[#This Row],[sales]]&gt;3000,DmartSalesData[[#This Row],[profit]]&gt;500),"Good","Not Good")</f>
        <v>Good</v>
      </c>
      <c r="R8851" s="73">
        <f>YEAR(DmartSalesData[[#This Row],[order_date]])</f>
        <v>2023</v>
      </c>
      <c r="S8851" s="73"/>
    </row>
    <row r="8852" spans="1:19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 t="str">
        <f>IF(DmartSalesData[[#This Row],[sales]]&gt;4000,"High Category",IF(DmartSalesData[[#This Row],[sales]]&gt;2000,"Medium Category","Low Category"))</f>
        <v>Low Category</v>
      </c>
      <c r="G8852" s="2">
        <v>0.03</v>
      </c>
      <c r="H8852" s="24">
        <f t="shared" si="276"/>
        <v>51.609299999999998</v>
      </c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63" t="str">
        <f>IF(AND(DmartSalesData[[#This Row],[sales]]&gt;3000,DmartSalesData[[#This Row],[profit]]&gt;500),"Good","Not Good")</f>
        <v>Not Good</v>
      </c>
      <c r="R8852" s="73">
        <f>YEAR(DmartSalesData[[#This Row],[order_date]])</f>
        <v>2023</v>
      </c>
      <c r="S8852" s="73"/>
    </row>
    <row r="8853" spans="1:19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 t="str">
        <f>IF(DmartSalesData[[#This Row],[sales]]&gt;4000,"High Category",IF(DmartSalesData[[#This Row],[sales]]&gt;2000,"Medium Category","Low Category"))</f>
        <v>Low Category</v>
      </c>
      <c r="G8853" s="2">
        <v>0.47</v>
      </c>
      <c r="H8853" s="24">
        <f t="shared" si="276"/>
        <v>427.13599999999997</v>
      </c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63" t="str">
        <f>IF(AND(DmartSalesData[[#This Row],[sales]]&gt;3000,DmartSalesData[[#This Row],[profit]]&gt;500),"Good","Not Good")</f>
        <v>Not Good</v>
      </c>
      <c r="R8853" s="73">
        <f>YEAR(DmartSalesData[[#This Row],[order_date]])</f>
        <v>2023</v>
      </c>
      <c r="S8853" s="73"/>
    </row>
    <row r="8854" spans="1:19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 t="str">
        <f>IF(DmartSalesData[[#This Row],[sales]]&gt;4000,"High Category",IF(DmartSalesData[[#This Row],[sales]]&gt;2000,"Medium Category","Low Category"))</f>
        <v>Low Category</v>
      </c>
      <c r="G8854" s="2">
        <v>0.39</v>
      </c>
      <c r="H8854" s="24">
        <f t="shared" si="276"/>
        <v>761.93910000000005</v>
      </c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63" t="str">
        <f>IF(AND(DmartSalesData[[#This Row],[sales]]&gt;3000,DmartSalesData[[#This Row],[profit]]&gt;500),"Good","Not Good")</f>
        <v>Not Good</v>
      </c>
      <c r="R8854" s="73">
        <f>YEAR(DmartSalesData[[#This Row],[order_date]])</f>
        <v>2023</v>
      </c>
      <c r="S8854" s="73"/>
    </row>
    <row r="8855" spans="1:19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 t="str">
        <f>IF(DmartSalesData[[#This Row],[sales]]&gt;4000,"High Category",IF(DmartSalesData[[#This Row],[sales]]&gt;2000,"Medium Category","Low Category"))</f>
        <v>Low Category</v>
      </c>
      <c r="G8855" s="2">
        <v>0.18</v>
      </c>
      <c r="H8855" s="24">
        <f t="shared" si="276"/>
        <v>79.050600000000003</v>
      </c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63" t="str">
        <f>IF(AND(DmartSalesData[[#This Row],[sales]]&gt;3000,DmartSalesData[[#This Row],[profit]]&gt;500),"Good","Not Good")</f>
        <v>Not Good</v>
      </c>
      <c r="R8855" s="73">
        <f>YEAR(DmartSalesData[[#This Row],[order_date]])</f>
        <v>2024</v>
      </c>
      <c r="S8855" s="73"/>
    </row>
    <row r="8856" spans="1:19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 t="str">
        <f>IF(DmartSalesData[[#This Row],[sales]]&gt;4000,"High Category",IF(DmartSalesData[[#This Row],[sales]]&gt;2000,"Medium Category","Low Category"))</f>
        <v>Medium Category</v>
      </c>
      <c r="G8856" s="2">
        <v>0.5</v>
      </c>
      <c r="H8856" s="24">
        <f t="shared" si="276"/>
        <v>1808.75</v>
      </c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63" t="str">
        <f>IF(AND(DmartSalesData[[#This Row],[sales]]&gt;3000,DmartSalesData[[#This Row],[profit]]&gt;500),"Good","Not Good")</f>
        <v>Good</v>
      </c>
      <c r="R8856" s="73">
        <f>YEAR(DmartSalesData[[#This Row],[order_date]])</f>
        <v>2023</v>
      </c>
      <c r="S8856" s="73"/>
    </row>
    <row r="8857" spans="1:19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 t="str">
        <f>IF(DmartSalesData[[#This Row],[sales]]&gt;4000,"High Category",IF(DmartSalesData[[#This Row],[sales]]&gt;2000,"Medium Category","Low Category"))</f>
        <v>Low Category</v>
      </c>
      <c r="G8857" s="2">
        <v>0.1</v>
      </c>
      <c r="H8857" s="24">
        <f t="shared" si="276"/>
        <v>82.39500000000001</v>
      </c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63" t="str">
        <f>IF(AND(DmartSalesData[[#This Row],[sales]]&gt;3000,DmartSalesData[[#This Row],[profit]]&gt;500),"Good","Not Good")</f>
        <v>Not Good</v>
      </c>
      <c r="R8857" s="73">
        <f>YEAR(DmartSalesData[[#This Row],[order_date]])</f>
        <v>2024</v>
      </c>
      <c r="S8857" s="73"/>
    </row>
    <row r="8858" spans="1:19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 t="str">
        <f>IF(DmartSalesData[[#This Row],[sales]]&gt;4000,"High Category",IF(DmartSalesData[[#This Row],[sales]]&gt;2000,"Medium Category","Low Category"))</f>
        <v>Low Category</v>
      </c>
      <c r="G8858" s="2">
        <v>0.2</v>
      </c>
      <c r="H8858" s="24">
        <f t="shared" si="276"/>
        <v>299.42399999999998</v>
      </c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63" t="str">
        <f>IF(AND(DmartSalesData[[#This Row],[sales]]&gt;3000,DmartSalesData[[#This Row],[profit]]&gt;500),"Good","Not Good")</f>
        <v>Not Good</v>
      </c>
      <c r="R8858" s="73">
        <f>YEAR(DmartSalesData[[#This Row],[order_date]])</f>
        <v>2023</v>
      </c>
      <c r="S8858" s="73"/>
    </row>
    <row r="8859" spans="1:19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 t="str">
        <f>IF(DmartSalesData[[#This Row],[sales]]&gt;4000,"High Category",IF(DmartSalesData[[#This Row],[sales]]&gt;2000,"Medium Category","Low Category"))</f>
        <v>High Category</v>
      </c>
      <c r="G8859" s="2">
        <v>0.44</v>
      </c>
      <c r="H8859" s="24">
        <f t="shared" si="276"/>
        <v>1943.6120000000001</v>
      </c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63" t="str">
        <f>IF(AND(DmartSalesData[[#This Row],[sales]]&gt;3000,DmartSalesData[[#This Row],[profit]]&gt;500),"Good","Not Good")</f>
        <v>Not Good</v>
      </c>
      <c r="R8859" s="73">
        <f>YEAR(DmartSalesData[[#This Row],[order_date]])</f>
        <v>2024</v>
      </c>
      <c r="S8859" s="73"/>
    </row>
    <row r="8860" spans="1:19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 t="str">
        <f>IF(DmartSalesData[[#This Row],[sales]]&gt;4000,"High Category",IF(DmartSalesData[[#This Row],[sales]]&gt;2000,"Medium Category","Low Category"))</f>
        <v>Medium Category</v>
      </c>
      <c r="G8860" s="2">
        <v>0.5</v>
      </c>
      <c r="H8860" s="24">
        <f t="shared" si="276"/>
        <v>1374.22</v>
      </c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63" t="str">
        <f>IF(AND(DmartSalesData[[#This Row],[sales]]&gt;3000,DmartSalesData[[#This Row],[profit]]&gt;500),"Good","Not Good")</f>
        <v>Not Good</v>
      </c>
      <c r="R8860" s="73">
        <f>YEAR(DmartSalesData[[#This Row],[order_date]])</f>
        <v>2024</v>
      </c>
      <c r="S8860" s="73"/>
    </row>
    <row r="8861" spans="1:19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 t="str">
        <f>IF(DmartSalesData[[#This Row],[sales]]&gt;4000,"High Category",IF(DmartSalesData[[#This Row],[sales]]&gt;2000,"Medium Category","Low Category"))</f>
        <v>Low Category</v>
      </c>
      <c r="G8861" s="2">
        <v>0.12</v>
      </c>
      <c r="H8861" s="24">
        <f t="shared" si="276"/>
        <v>200.94719999999998</v>
      </c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63" t="str">
        <f>IF(AND(DmartSalesData[[#This Row],[sales]]&gt;3000,DmartSalesData[[#This Row],[profit]]&gt;500),"Good","Not Good")</f>
        <v>Not Good</v>
      </c>
      <c r="R8861" s="73">
        <f>YEAR(DmartSalesData[[#This Row],[order_date]])</f>
        <v>2023</v>
      </c>
      <c r="S8861" s="73"/>
    </row>
    <row r="8862" spans="1:19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 t="str">
        <f>IF(DmartSalesData[[#This Row],[sales]]&gt;4000,"High Category",IF(DmartSalesData[[#This Row],[sales]]&gt;2000,"Medium Category","Low Category"))</f>
        <v>Medium Category</v>
      </c>
      <c r="G8862" s="2">
        <v>0.37</v>
      </c>
      <c r="H8862" s="24">
        <f t="shared" si="276"/>
        <v>1029.9209000000001</v>
      </c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63" t="str">
        <f>IF(AND(DmartSalesData[[#This Row],[sales]]&gt;3000,DmartSalesData[[#This Row],[profit]]&gt;500),"Good","Not Good")</f>
        <v>Not Good</v>
      </c>
      <c r="R8862" s="73">
        <f>YEAR(DmartSalesData[[#This Row],[order_date]])</f>
        <v>2023</v>
      </c>
      <c r="S8862" s="73"/>
    </row>
    <row r="8863" spans="1:19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 t="str">
        <f>IF(DmartSalesData[[#This Row],[sales]]&gt;4000,"High Category",IF(DmartSalesData[[#This Row],[sales]]&gt;2000,"Medium Category","Low Category"))</f>
        <v>Low Category</v>
      </c>
      <c r="G8863" s="2">
        <v>0.15</v>
      </c>
      <c r="H8863" s="24">
        <f t="shared" si="276"/>
        <v>175.434</v>
      </c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63" t="str">
        <f>IF(AND(DmartSalesData[[#This Row],[sales]]&gt;3000,DmartSalesData[[#This Row],[profit]]&gt;500),"Good","Not Good")</f>
        <v>Not Good</v>
      </c>
      <c r="R8863" s="73">
        <f>YEAR(DmartSalesData[[#This Row],[order_date]])</f>
        <v>2024</v>
      </c>
      <c r="S8863" s="73"/>
    </row>
    <row r="8864" spans="1:19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 t="str">
        <f>IF(DmartSalesData[[#This Row],[sales]]&gt;4000,"High Category",IF(DmartSalesData[[#This Row],[sales]]&gt;2000,"Medium Category","Low Category"))</f>
        <v>Low Category</v>
      </c>
      <c r="G8864" s="2">
        <v>0.38</v>
      </c>
      <c r="H8864" s="24">
        <f t="shared" si="276"/>
        <v>84.873000000000005</v>
      </c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63" t="str">
        <f>IF(AND(DmartSalesData[[#This Row],[sales]]&gt;3000,DmartSalesData[[#This Row],[profit]]&gt;500),"Good","Not Good")</f>
        <v>Not Good</v>
      </c>
      <c r="R8864" s="73">
        <f>YEAR(DmartSalesData[[#This Row],[order_date]])</f>
        <v>2024</v>
      </c>
      <c r="S8864" s="73"/>
    </row>
    <row r="8865" spans="1:19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 t="str">
        <f>IF(DmartSalesData[[#This Row],[sales]]&gt;4000,"High Category",IF(DmartSalesData[[#This Row],[sales]]&gt;2000,"Medium Category","Low Category"))</f>
        <v>Medium Category</v>
      </c>
      <c r="G8865" s="2">
        <v>0.06</v>
      </c>
      <c r="H8865" s="24">
        <f t="shared" si="276"/>
        <v>183.4974</v>
      </c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63" t="str">
        <f>IF(AND(DmartSalesData[[#This Row],[sales]]&gt;3000,DmartSalesData[[#This Row],[profit]]&gt;500),"Good","Not Good")</f>
        <v>Good</v>
      </c>
      <c r="R8865" s="73">
        <f>YEAR(DmartSalesData[[#This Row],[order_date]])</f>
        <v>2024</v>
      </c>
      <c r="S8865" s="73"/>
    </row>
    <row r="8866" spans="1:19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 t="str">
        <f>IF(DmartSalesData[[#This Row],[sales]]&gt;4000,"High Category",IF(DmartSalesData[[#This Row],[sales]]&gt;2000,"Medium Category","Low Category"))</f>
        <v>Medium Category</v>
      </c>
      <c r="G8866" s="2">
        <v>0.17</v>
      </c>
      <c r="H8866" s="24">
        <f t="shared" si="276"/>
        <v>611.86739999999998</v>
      </c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63" t="str">
        <f>IF(AND(DmartSalesData[[#This Row],[sales]]&gt;3000,DmartSalesData[[#This Row],[profit]]&gt;500),"Good","Not Good")</f>
        <v>Good</v>
      </c>
      <c r="R8866" s="73">
        <f>YEAR(DmartSalesData[[#This Row],[order_date]])</f>
        <v>2023</v>
      </c>
      <c r="S8866" s="73"/>
    </row>
    <row r="8867" spans="1:19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 t="str">
        <f>IF(DmartSalesData[[#This Row],[sales]]&gt;4000,"High Category",IF(DmartSalesData[[#This Row],[sales]]&gt;2000,"Medium Category","Low Category"))</f>
        <v>High Category</v>
      </c>
      <c r="G8867" s="2">
        <v>0.04</v>
      </c>
      <c r="H8867" s="24">
        <f t="shared" si="276"/>
        <v>176.43720000000002</v>
      </c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63" t="str">
        <f>IF(AND(DmartSalesData[[#This Row],[sales]]&gt;3000,DmartSalesData[[#This Row],[profit]]&gt;500),"Good","Not Good")</f>
        <v>Good</v>
      </c>
      <c r="R8867" s="73">
        <f>YEAR(DmartSalesData[[#This Row],[order_date]])</f>
        <v>2024</v>
      </c>
      <c r="S8867" s="73"/>
    </row>
    <row r="8868" spans="1:19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 t="str">
        <f>IF(DmartSalesData[[#This Row],[sales]]&gt;4000,"High Category",IF(DmartSalesData[[#This Row],[sales]]&gt;2000,"Medium Category","Low Category"))</f>
        <v>Medium Category</v>
      </c>
      <c r="G8868" s="2">
        <v>0.25</v>
      </c>
      <c r="H8868" s="24">
        <f t="shared" si="276"/>
        <v>970.5575</v>
      </c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63" t="str">
        <f>IF(AND(DmartSalesData[[#This Row],[sales]]&gt;3000,DmartSalesData[[#This Row],[profit]]&gt;500),"Good","Not Good")</f>
        <v>Good</v>
      </c>
      <c r="R8868" s="73">
        <f>YEAR(DmartSalesData[[#This Row],[order_date]])</f>
        <v>2023</v>
      </c>
      <c r="S8868" s="73"/>
    </row>
    <row r="8869" spans="1:19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 t="str">
        <f>IF(DmartSalesData[[#This Row],[sales]]&gt;4000,"High Category",IF(DmartSalesData[[#This Row],[sales]]&gt;2000,"Medium Category","Low Category"))</f>
        <v>High Category</v>
      </c>
      <c r="G8869" s="2">
        <v>0.35</v>
      </c>
      <c r="H8869" s="24">
        <f t="shared" si="276"/>
        <v>1624.252</v>
      </c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63" t="str">
        <f>IF(AND(DmartSalesData[[#This Row],[sales]]&gt;3000,DmartSalesData[[#This Row],[profit]]&gt;500),"Good","Not Good")</f>
        <v>Good</v>
      </c>
      <c r="R8869" s="73">
        <f>YEAR(DmartSalesData[[#This Row],[order_date]])</f>
        <v>2024</v>
      </c>
      <c r="S8869" s="73"/>
    </row>
    <row r="8870" spans="1:19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 t="str">
        <f>IF(DmartSalesData[[#This Row],[sales]]&gt;4000,"High Category",IF(DmartSalesData[[#This Row],[sales]]&gt;2000,"Medium Category","Low Category"))</f>
        <v>High Category</v>
      </c>
      <c r="G8870" s="2">
        <v>0.19</v>
      </c>
      <c r="H8870" s="24">
        <f t="shared" si="276"/>
        <v>936.92230000000006</v>
      </c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63" t="str">
        <f>IF(AND(DmartSalesData[[#This Row],[sales]]&gt;3000,DmartSalesData[[#This Row],[profit]]&gt;500),"Good","Not Good")</f>
        <v>Good</v>
      </c>
      <c r="R8870" s="73">
        <f>YEAR(DmartSalesData[[#This Row],[order_date]])</f>
        <v>2024</v>
      </c>
      <c r="S8870" s="73"/>
    </row>
    <row r="8871" spans="1:19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 t="str">
        <f>IF(DmartSalesData[[#This Row],[sales]]&gt;4000,"High Category",IF(DmartSalesData[[#This Row],[sales]]&gt;2000,"Medium Category","Low Category"))</f>
        <v>Medium Category</v>
      </c>
      <c r="G8871" s="2">
        <v>0.31</v>
      </c>
      <c r="H8871" s="24">
        <f t="shared" si="276"/>
        <v>1162.5557999999999</v>
      </c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63" t="str">
        <f>IF(AND(DmartSalesData[[#This Row],[sales]]&gt;3000,DmartSalesData[[#This Row],[profit]]&gt;500),"Good","Not Good")</f>
        <v>Not Good</v>
      </c>
      <c r="R8871" s="73">
        <f>YEAR(DmartSalesData[[#This Row],[order_date]])</f>
        <v>2023</v>
      </c>
      <c r="S8871" s="73"/>
    </row>
    <row r="8872" spans="1:19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 t="str">
        <f>IF(DmartSalesData[[#This Row],[sales]]&gt;4000,"High Category",IF(DmartSalesData[[#This Row],[sales]]&gt;2000,"Medium Category","Low Category"))</f>
        <v>High Category</v>
      </c>
      <c r="G8872" s="2">
        <v>0.28000000000000003</v>
      </c>
      <c r="H8872" s="24">
        <f t="shared" si="276"/>
        <v>1218.7896000000001</v>
      </c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63" t="str">
        <f>IF(AND(DmartSalesData[[#This Row],[sales]]&gt;3000,DmartSalesData[[#This Row],[profit]]&gt;500),"Good","Not Good")</f>
        <v>Good</v>
      </c>
      <c r="R8872" s="73">
        <f>YEAR(DmartSalesData[[#This Row],[order_date]])</f>
        <v>2023</v>
      </c>
      <c r="S8872" s="73"/>
    </row>
    <row r="8873" spans="1:19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 t="str">
        <f>IF(DmartSalesData[[#This Row],[sales]]&gt;4000,"High Category",IF(DmartSalesData[[#This Row],[sales]]&gt;2000,"Medium Category","Low Category"))</f>
        <v>Medium Category</v>
      </c>
      <c r="G8873" s="2">
        <v>0.15</v>
      </c>
      <c r="H8873" s="24">
        <f t="shared" si="276"/>
        <v>510.19200000000001</v>
      </c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63" t="str">
        <f>IF(AND(DmartSalesData[[#This Row],[sales]]&gt;3000,DmartSalesData[[#This Row],[profit]]&gt;500),"Good","Not Good")</f>
        <v>Not Good</v>
      </c>
      <c r="R8873" s="73">
        <f>YEAR(DmartSalesData[[#This Row],[order_date]])</f>
        <v>2024</v>
      </c>
      <c r="S8873" s="73"/>
    </row>
    <row r="8874" spans="1:19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 t="str">
        <f>IF(DmartSalesData[[#This Row],[sales]]&gt;4000,"High Category",IF(DmartSalesData[[#This Row],[sales]]&gt;2000,"Medium Category","Low Category"))</f>
        <v>Low Category</v>
      </c>
      <c r="G8874" s="2">
        <v>0.24</v>
      </c>
      <c r="H8874" s="24">
        <f t="shared" si="276"/>
        <v>225.024</v>
      </c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63" t="str">
        <f>IF(AND(DmartSalesData[[#This Row],[sales]]&gt;3000,DmartSalesData[[#This Row],[profit]]&gt;500),"Good","Not Good")</f>
        <v>Not Good</v>
      </c>
      <c r="R8874" s="73">
        <f>YEAR(DmartSalesData[[#This Row],[order_date]])</f>
        <v>2023</v>
      </c>
      <c r="S8874" s="73"/>
    </row>
    <row r="8875" spans="1:19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 t="str">
        <f>IF(DmartSalesData[[#This Row],[sales]]&gt;4000,"High Category",IF(DmartSalesData[[#This Row],[sales]]&gt;2000,"Medium Category","Low Category"))</f>
        <v>Low Category</v>
      </c>
      <c r="G8875" s="2">
        <v>0.03</v>
      </c>
      <c r="H8875" s="24">
        <f t="shared" si="276"/>
        <v>29.7102</v>
      </c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63" t="str">
        <f>IF(AND(DmartSalesData[[#This Row],[sales]]&gt;3000,DmartSalesData[[#This Row],[profit]]&gt;500),"Good","Not Good")</f>
        <v>Not Good</v>
      </c>
      <c r="R8875" s="73">
        <f>YEAR(DmartSalesData[[#This Row],[order_date]])</f>
        <v>2024</v>
      </c>
      <c r="S8875" s="73"/>
    </row>
    <row r="8876" spans="1:19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 t="str">
        <f>IF(DmartSalesData[[#This Row],[sales]]&gt;4000,"High Category",IF(DmartSalesData[[#This Row],[sales]]&gt;2000,"Medium Category","Low Category"))</f>
        <v>Low Category</v>
      </c>
      <c r="G8876" s="2">
        <v>0.23</v>
      </c>
      <c r="H8876" s="24">
        <f t="shared" si="276"/>
        <v>147.2621</v>
      </c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63" t="str">
        <f>IF(AND(DmartSalesData[[#This Row],[sales]]&gt;3000,DmartSalesData[[#This Row],[profit]]&gt;500),"Good","Not Good")</f>
        <v>Not Good</v>
      </c>
      <c r="R8876" s="73">
        <f>YEAR(DmartSalesData[[#This Row],[order_date]])</f>
        <v>2024</v>
      </c>
      <c r="S8876" s="73"/>
    </row>
    <row r="8877" spans="1:19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 t="str">
        <f>IF(DmartSalesData[[#This Row],[sales]]&gt;4000,"High Category",IF(DmartSalesData[[#This Row],[sales]]&gt;2000,"Medium Category","Low Category"))</f>
        <v>High Category</v>
      </c>
      <c r="G8877" s="2">
        <v>0.23</v>
      </c>
      <c r="H8877" s="24">
        <f t="shared" si="276"/>
        <v>1085.7334000000001</v>
      </c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63" t="str">
        <f>IF(AND(DmartSalesData[[#This Row],[sales]]&gt;3000,DmartSalesData[[#This Row],[profit]]&gt;500),"Good","Not Good")</f>
        <v>Good</v>
      </c>
      <c r="R8877" s="73">
        <f>YEAR(DmartSalesData[[#This Row],[order_date]])</f>
        <v>2024</v>
      </c>
      <c r="S8877" s="73"/>
    </row>
    <row r="8878" spans="1:19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 t="str">
        <f>IF(DmartSalesData[[#This Row],[sales]]&gt;4000,"High Category",IF(DmartSalesData[[#This Row],[sales]]&gt;2000,"Medium Category","Low Category"))</f>
        <v>Medium Category</v>
      </c>
      <c r="G8878" s="2">
        <v>0.01</v>
      </c>
      <c r="H8878" s="24">
        <f t="shared" si="276"/>
        <v>33.964800000000004</v>
      </c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63" t="str">
        <f>IF(AND(DmartSalesData[[#This Row],[sales]]&gt;3000,DmartSalesData[[#This Row],[profit]]&gt;500),"Good","Not Good")</f>
        <v>Not Good</v>
      </c>
      <c r="R8878" s="73">
        <f>YEAR(DmartSalesData[[#This Row],[order_date]])</f>
        <v>2024</v>
      </c>
      <c r="S8878" s="73"/>
    </row>
    <row r="8879" spans="1:19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 t="str">
        <f>IF(DmartSalesData[[#This Row],[sales]]&gt;4000,"High Category",IF(DmartSalesData[[#This Row],[sales]]&gt;2000,"Medium Category","Low Category"))</f>
        <v>Medium Category</v>
      </c>
      <c r="G8879" s="2">
        <v>0.26</v>
      </c>
      <c r="H8879" s="24">
        <f t="shared" si="276"/>
        <v>1032.3456000000001</v>
      </c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63" t="str">
        <f>IF(AND(DmartSalesData[[#This Row],[sales]]&gt;3000,DmartSalesData[[#This Row],[profit]]&gt;500),"Good","Not Good")</f>
        <v>Good</v>
      </c>
      <c r="R8879" s="73">
        <f>YEAR(DmartSalesData[[#This Row],[order_date]])</f>
        <v>2023</v>
      </c>
      <c r="S8879" s="73"/>
    </row>
    <row r="8880" spans="1:19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 t="str">
        <f>IF(DmartSalesData[[#This Row],[sales]]&gt;4000,"High Category",IF(DmartSalesData[[#This Row],[sales]]&gt;2000,"Medium Category","Low Category"))</f>
        <v>Low Category</v>
      </c>
      <c r="G8880" s="2">
        <v>0.37</v>
      </c>
      <c r="H8880" s="24">
        <f t="shared" si="276"/>
        <v>637.38790000000006</v>
      </c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63" t="str">
        <f>IF(AND(DmartSalesData[[#This Row],[sales]]&gt;3000,DmartSalesData[[#This Row],[profit]]&gt;500),"Good","Not Good")</f>
        <v>Not Good</v>
      </c>
      <c r="R8880" s="73">
        <f>YEAR(DmartSalesData[[#This Row],[order_date]])</f>
        <v>2024</v>
      </c>
      <c r="S8880" s="73"/>
    </row>
    <row r="8881" spans="1:19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 t="str">
        <f>IF(DmartSalesData[[#This Row],[sales]]&gt;4000,"High Category",IF(DmartSalesData[[#This Row],[sales]]&gt;2000,"Medium Category","Low Category"))</f>
        <v>Medium Category</v>
      </c>
      <c r="G8881" s="2">
        <v>0.23</v>
      </c>
      <c r="H8881" s="24">
        <f t="shared" si="276"/>
        <v>541.89610000000005</v>
      </c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63" t="str">
        <f>IF(AND(DmartSalesData[[#This Row],[sales]]&gt;3000,DmartSalesData[[#This Row],[profit]]&gt;500),"Good","Not Good")</f>
        <v>Not Good</v>
      </c>
      <c r="R8881" s="73">
        <f>YEAR(DmartSalesData[[#This Row],[order_date]])</f>
        <v>2024</v>
      </c>
      <c r="S8881" s="73"/>
    </row>
    <row r="8882" spans="1:19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 t="str">
        <f>IF(DmartSalesData[[#This Row],[sales]]&gt;4000,"High Category",IF(DmartSalesData[[#This Row],[sales]]&gt;2000,"Medium Category","Low Category"))</f>
        <v>Low Category</v>
      </c>
      <c r="G8882" s="2">
        <v>0.32</v>
      </c>
      <c r="H8882" s="24">
        <f t="shared" si="276"/>
        <v>94.374400000000009</v>
      </c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63" t="str">
        <f>IF(AND(DmartSalesData[[#This Row],[sales]]&gt;3000,DmartSalesData[[#This Row],[profit]]&gt;500),"Good","Not Good")</f>
        <v>Not Good</v>
      </c>
      <c r="R8882" s="73">
        <f>YEAR(DmartSalesData[[#This Row],[order_date]])</f>
        <v>2023</v>
      </c>
      <c r="S8882" s="73"/>
    </row>
    <row r="8883" spans="1:19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 t="str">
        <f>IF(DmartSalesData[[#This Row],[sales]]&gt;4000,"High Category",IF(DmartSalesData[[#This Row],[sales]]&gt;2000,"Medium Category","Low Category"))</f>
        <v>High Category</v>
      </c>
      <c r="G8883" s="2">
        <v>0.27</v>
      </c>
      <c r="H8883" s="24">
        <f t="shared" si="276"/>
        <v>1203.1578000000002</v>
      </c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63" t="str">
        <f>IF(AND(DmartSalesData[[#This Row],[sales]]&gt;3000,DmartSalesData[[#This Row],[profit]]&gt;500),"Good","Not Good")</f>
        <v>Good</v>
      </c>
      <c r="R8883" s="73">
        <f>YEAR(DmartSalesData[[#This Row],[order_date]])</f>
        <v>2023</v>
      </c>
      <c r="S8883" s="73"/>
    </row>
    <row r="8884" spans="1:19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 t="str">
        <f>IF(DmartSalesData[[#This Row],[sales]]&gt;4000,"High Category",IF(DmartSalesData[[#This Row],[sales]]&gt;2000,"Medium Category","Low Category"))</f>
        <v>High Category</v>
      </c>
      <c r="G8884" s="2">
        <v>0.39</v>
      </c>
      <c r="H8884" s="24">
        <f t="shared" si="276"/>
        <v>1669.0908000000002</v>
      </c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63" t="str">
        <f>IF(AND(DmartSalesData[[#This Row],[sales]]&gt;3000,DmartSalesData[[#This Row],[profit]]&gt;500),"Good","Not Good")</f>
        <v>Not Good</v>
      </c>
      <c r="R8884" s="73">
        <f>YEAR(DmartSalesData[[#This Row],[order_date]])</f>
        <v>2024</v>
      </c>
      <c r="S8884" s="73"/>
    </row>
    <row r="8885" spans="1:19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 t="str">
        <f>IF(DmartSalesData[[#This Row],[sales]]&gt;4000,"High Category",IF(DmartSalesData[[#This Row],[sales]]&gt;2000,"Medium Category","Low Category"))</f>
        <v>Medium Category</v>
      </c>
      <c r="G8885" s="2">
        <v>0.26</v>
      </c>
      <c r="H8885" s="24">
        <f t="shared" si="276"/>
        <v>1025.8507999999999</v>
      </c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63" t="str">
        <f>IF(AND(DmartSalesData[[#This Row],[sales]]&gt;3000,DmartSalesData[[#This Row],[profit]]&gt;500),"Good","Not Good")</f>
        <v>Good</v>
      </c>
      <c r="R8885" s="73">
        <f>YEAR(DmartSalesData[[#This Row],[order_date]])</f>
        <v>2024</v>
      </c>
      <c r="S8885" s="73"/>
    </row>
    <row r="8886" spans="1:19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 t="str">
        <f>IF(DmartSalesData[[#This Row],[sales]]&gt;4000,"High Category",IF(DmartSalesData[[#This Row],[sales]]&gt;2000,"Medium Category","Low Category"))</f>
        <v>Low Category</v>
      </c>
      <c r="G8886" s="2">
        <v>0.17</v>
      </c>
      <c r="H8886" s="24">
        <f t="shared" si="276"/>
        <v>65.565600000000003</v>
      </c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63" t="str">
        <f>IF(AND(DmartSalesData[[#This Row],[sales]]&gt;3000,DmartSalesData[[#This Row],[profit]]&gt;500),"Good","Not Good")</f>
        <v>Not Good</v>
      </c>
      <c r="R8886" s="73">
        <f>YEAR(DmartSalesData[[#This Row],[order_date]])</f>
        <v>2023</v>
      </c>
      <c r="S8886" s="73"/>
    </row>
    <row r="8887" spans="1:19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 t="str">
        <f>IF(DmartSalesData[[#This Row],[sales]]&gt;4000,"High Category",IF(DmartSalesData[[#This Row],[sales]]&gt;2000,"Medium Category","Low Category"))</f>
        <v>Low Category</v>
      </c>
      <c r="G8887" s="2">
        <v>0.41</v>
      </c>
      <c r="H8887" s="24">
        <f t="shared" si="276"/>
        <v>391.06619999999998</v>
      </c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63" t="str">
        <f>IF(AND(DmartSalesData[[#This Row],[sales]]&gt;3000,DmartSalesData[[#This Row],[profit]]&gt;500),"Good","Not Good")</f>
        <v>Not Good</v>
      </c>
      <c r="R8887" s="73">
        <f>YEAR(DmartSalesData[[#This Row],[order_date]])</f>
        <v>2024</v>
      </c>
      <c r="S8887" s="73"/>
    </row>
    <row r="8888" spans="1:19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 t="str">
        <f>IF(DmartSalesData[[#This Row],[sales]]&gt;4000,"High Category",IF(DmartSalesData[[#This Row],[sales]]&gt;2000,"Medium Category","Low Category"))</f>
        <v>Low Category</v>
      </c>
      <c r="G8888" s="2">
        <v>0.03</v>
      </c>
      <c r="H8888" s="24">
        <f t="shared" si="276"/>
        <v>52.123199999999997</v>
      </c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63" t="str">
        <f>IF(AND(DmartSalesData[[#This Row],[sales]]&gt;3000,DmartSalesData[[#This Row],[profit]]&gt;500),"Good","Not Good")</f>
        <v>Not Good</v>
      </c>
      <c r="R8888" s="73">
        <f>YEAR(DmartSalesData[[#This Row],[order_date]])</f>
        <v>2024</v>
      </c>
      <c r="S8888" s="73"/>
    </row>
    <row r="8889" spans="1:19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 t="str">
        <f>IF(DmartSalesData[[#This Row],[sales]]&gt;4000,"High Category",IF(DmartSalesData[[#This Row],[sales]]&gt;2000,"Medium Category","Low Category"))</f>
        <v>Low Category</v>
      </c>
      <c r="G8889" s="2">
        <v>0.14000000000000001</v>
      </c>
      <c r="H8889" s="24">
        <f t="shared" si="276"/>
        <v>194.46140000000003</v>
      </c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63" t="str">
        <f>IF(AND(DmartSalesData[[#This Row],[sales]]&gt;3000,DmartSalesData[[#This Row],[profit]]&gt;500),"Good","Not Good")</f>
        <v>Not Good</v>
      </c>
      <c r="R8889" s="73">
        <f>YEAR(DmartSalesData[[#This Row],[order_date]])</f>
        <v>2024</v>
      </c>
      <c r="S8889" s="73"/>
    </row>
    <row r="8890" spans="1:19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 t="str">
        <f>IF(DmartSalesData[[#This Row],[sales]]&gt;4000,"High Category",IF(DmartSalesData[[#This Row],[sales]]&gt;2000,"Medium Category","Low Category"))</f>
        <v>High Category</v>
      </c>
      <c r="G8890" s="2">
        <v>0.3</v>
      </c>
      <c r="H8890" s="24">
        <f t="shared" si="276"/>
        <v>1262.5349999999999</v>
      </c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63" t="str">
        <f>IF(AND(DmartSalesData[[#This Row],[sales]]&gt;3000,DmartSalesData[[#This Row],[profit]]&gt;500),"Good","Not Good")</f>
        <v>Not Good</v>
      </c>
      <c r="R8890" s="73">
        <f>YEAR(DmartSalesData[[#This Row],[order_date]])</f>
        <v>2023</v>
      </c>
      <c r="S8890" s="73"/>
    </row>
    <row r="8891" spans="1:19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 t="str">
        <f>IF(DmartSalesData[[#This Row],[sales]]&gt;4000,"High Category",IF(DmartSalesData[[#This Row],[sales]]&gt;2000,"Medium Category","Low Category"))</f>
        <v>Low Category</v>
      </c>
      <c r="G8891" s="2">
        <v>0.43</v>
      </c>
      <c r="H8891" s="24">
        <f t="shared" si="276"/>
        <v>453.52100000000002</v>
      </c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63" t="str">
        <f>IF(AND(DmartSalesData[[#This Row],[sales]]&gt;3000,DmartSalesData[[#This Row],[profit]]&gt;500),"Good","Not Good")</f>
        <v>Not Good</v>
      </c>
      <c r="R8891" s="73">
        <f>YEAR(DmartSalesData[[#This Row],[order_date]])</f>
        <v>2023</v>
      </c>
      <c r="S8891" s="73"/>
    </row>
    <row r="8892" spans="1:19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 t="str">
        <f>IF(DmartSalesData[[#This Row],[sales]]&gt;4000,"High Category",IF(DmartSalesData[[#This Row],[sales]]&gt;2000,"Medium Category","Low Category"))</f>
        <v>Medium Category</v>
      </c>
      <c r="G8892" s="2">
        <v>0.04</v>
      </c>
      <c r="H8892" s="24">
        <f t="shared" si="276"/>
        <v>108.29639999999999</v>
      </c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63" t="str">
        <f>IF(AND(DmartSalesData[[#This Row],[sales]]&gt;3000,DmartSalesData[[#This Row],[profit]]&gt;500),"Good","Not Good")</f>
        <v>Not Good</v>
      </c>
      <c r="R8892" s="73">
        <f>YEAR(DmartSalesData[[#This Row],[order_date]])</f>
        <v>2023</v>
      </c>
      <c r="S8892" s="73"/>
    </row>
    <row r="8893" spans="1:19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 t="str">
        <f>IF(DmartSalesData[[#This Row],[sales]]&gt;4000,"High Category",IF(DmartSalesData[[#This Row],[sales]]&gt;2000,"Medium Category","Low Category"))</f>
        <v>Medium Category</v>
      </c>
      <c r="G8893" s="2">
        <v>0.05</v>
      </c>
      <c r="H8893" s="24">
        <f t="shared" si="276"/>
        <v>144.98850000000002</v>
      </c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63" t="str">
        <f>IF(AND(DmartSalesData[[#This Row],[sales]]&gt;3000,DmartSalesData[[#This Row],[profit]]&gt;500),"Good","Not Good")</f>
        <v>Not Good</v>
      </c>
      <c r="R8893" s="73">
        <f>YEAR(DmartSalesData[[#This Row],[order_date]])</f>
        <v>2024</v>
      </c>
      <c r="S8893" s="73"/>
    </row>
    <row r="8894" spans="1:19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 t="str">
        <f>IF(DmartSalesData[[#This Row],[sales]]&gt;4000,"High Category",IF(DmartSalesData[[#This Row],[sales]]&gt;2000,"Medium Category","Low Category"))</f>
        <v>Medium Category</v>
      </c>
      <c r="G8894" s="2">
        <v>0.14000000000000001</v>
      </c>
      <c r="H8894" s="24">
        <f t="shared" si="276"/>
        <v>305.55840000000001</v>
      </c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63" t="str">
        <f>IF(AND(DmartSalesData[[#This Row],[sales]]&gt;3000,DmartSalesData[[#This Row],[profit]]&gt;500),"Good","Not Good")</f>
        <v>Not Good</v>
      </c>
      <c r="R8894" s="73">
        <f>YEAR(DmartSalesData[[#This Row],[order_date]])</f>
        <v>2023</v>
      </c>
      <c r="S8894" s="73"/>
    </row>
    <row r="8895" spans="1:19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 t="str">
        <f>IF(DmartSalesData[[#This Row],[sales]]&gt;4000,"High Category",IF(DmartSalesData[[#This Row],[sales]]&gt;2000,"Medium Category","Low Category"))</f>
        <v>Low Category</v>
      </c>
      <c r="G8895" s="2">
        <v>0.17</v>
      </c>
      <c r="H8895" s="24">
        <f t="shared" si="276"/>
        <v>217.49289999999999</v>
      </c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63" t="str">
        <f>IF(AND(DmartSalesData[[#This Row],[sales]]&gt;3000,DmartSalesData[[#This Row],[profit]]&gt;500),"Good","Not Good")</f>
        <v>Not Good</v>
      </c>
      <c r="R8895" s="73">
        <f>YEAR(DmartSalesData[[#This Row],[order_date]])</f>
        <v>2024</v>
      </c>
      <c r="S8895" s="73"/>
    </row>
    <row r="8896" spans="1:19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 t="str">
        <f>IF(DmartSalesData[[#This Row],[sales]]&gt;4000,"High Category",IF(DmartSalesData[[#This Row],[sales]]&gt;2000,"Medium Category","Low Category"))</f>
        <v>High Category</v>
      </c>
      <c r="G8896" s="2">
        <v>0.42</v>
      </c>
      <c r="H8896" s="24">
        <f t="shared" si="276"/>
        <v>2018.2847999999997</v>
      </c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63" t="str">
        <f>IF(AND(DmartSalesData[[#This Row],[sales]]&gt;3000,DmartSalesData[[#This Row],[profit]]&gt;500),"Good","Not Good")</f>
        <v>Good</v>
      </c>
      <c r="R8896" s="73">
        <f>YEAR(DmartSalesData[[#This Row],[order_date]])</f>
        <v>2023</v>
      </c>
      <c r="S8896" s="73"/>
    </row>
    <row r="8897" spans="1:19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 t="str">
        <f>IF(DmartSalesData[[#This Row],[sales]]&gt;4000,"High Category",IF(DmartSalesData[[#This Row],[sales]]&gt;2000,"Medium Category","Low Category"))</f>
        <v>Medium Category</v>
      </c>
      <c r="G8897" s="2">
        <v>0.48</v>
      </c>
      <c r="H8897" s="24">
        <f t="shared" si="276"/>
        <v>1020.3167999999999</v>
      </c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63" t="str">
        <f>IF(AND(DmartSalesData[[#This Row],[sales]]&gt;3000,DmartSalesData[[#This Row],[profit]]&gt;500),"Good","Not Good")</f>
        <v>Not Good</v>
      </c>
      <c r="R8897" s="73">
        <f>YEAR(DmartSalesData[[#This Row],[order_date]])</f>
        <v>2023</v>
      </c>
      <c r="S8897" s="73"/>
    </row>
    <row r="8898" spans="1:19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 t="str">
        <f>IF(DmartSalesData[[#This Row],[sales]]&gt;4000,"High Category",IF(DmartSalesData[[#This Row],[sales]]&gt;2000,"Medium Category","Low Category"))</f>
        <v>Medium Category</v>
      </c>
      <c r="G8898" s="2">
        <v>0.01</v>
      </c>
      <c r="H8898" s="24">
        <f t="shared" ref="H8898:H8961" si="278">E8898*G8898</f>
        <v>36.638200000000005</v>
      </c>
      <c r="I8898" s="2">
        <f t="shared" ref="I8898:I8961" si="279">E8898-H8898</f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63" t="str">
        <f>IF(AND(DmartSalesData[[#This Row],[sales]]&gt;3000,DmartSalesData[[#This Row],[profit]]&gt;500),"Good","Not Good")</f>
        <v>Not Good</v>
      </c>
      <c r="R8898" s="73">
        <f>YEAR(DmartSalesData[[#This Row],[order_date]])</f>
        <v>2023</v>
      </c>
      <c r="S8898" s="73"/>
    </row>
    <row r="8899" spans="1:19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 t="str">
        <f>IF(DmartSalesData[[#This Row],[sales]]&gt;4000,"High Category",IF(DmartSalesData[[#This Row],[sales]]&gt;2000,"Medium Category","Low Category"))</f>
        <v>Low Category</v>
      </c>
      <c r="G8899" s="2">
        <v>0.01</v>
      </c>
      <c r="H8899" s="24">
        <f t="shared" si="278"/>
        <v>10.0183</v>
      </c>
      <c r="I8899" s="2">
        <f t="shared" si="279"/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63" t="str">
        <f>IF(AND(DmartSalesData[[#This Row],[sales]]&gt;3000,DmartSalesData[[#This Row],[profit]]&gt;500),"Good","Not Good")</f>
        <v>Not Good</v>
      </c>
      <c r="R8899" s="73">
        <f>YEAR(DmartSalesData[[#This Row],[order_date]])</f>
        <v>2024</v>
      </c>
      <c r="S8899" s="73"/>
    </row>
    <row r="8900" spans="1:19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 t="str">
        <f>IF(DmartSalesData[[#This Row],[sales]]&gt;4000,"High Category",IF(DmartSalesData[[#This Row],[sales]]&gt;2000,"Medium Category","Low Category"))</f>
        <v>High Category</v>
      </c>
      <c r="G8900" s="2">
        <v>0.43</v>
      </c>
      <c r="H8900" s="24">
        <f t="shared" si="278"/>
        <v>1776.6611000000003</v>
      </c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63" t="str">
        <f>IF(AND(DmartSalesData[[#This Row],[sales]]&gt;3000,DmartSalesData[[#This Row],[profit]]&gt;500),"Good","Not Good")</f>
        <v>Good</v>
      </c>
      <c r="R8900" s="73">
        <f>YEAR(DmartSalesData[[#This Row],[order_date]])</f>
        <v>2023</v>
      </c>
      <c r="S8900" s="73"/>
    </row>
    <row r="8901" spans="1:19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 t="str">
        <f>IF(DmartSalesData[[#This Row],[sales]]&gt;4000,"High Category",IF(DmartSalesData[[#This Row],[sales]]&gt;2000,"Medium Category","Low Category"))</f>
        <v>Low Category</v>
      </c>
      <c r="G8901" s="2">
        <v>7.0000000000000007E-2</v>
      </c>
      <c r="H8901" s="24">
        <f t="shared" si="278"/>
        <v>81.050899999999999</v>
      </c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63" t="str">
        <f>IF(AND(DmartSalesData[[#This Row],[sales]]&gt;3000,DmartSalesData[[#This Row],[profit]]&gt;500),"Good","Not Good")</f>
        <v>Not Good</v>
      </c>
      <c r="R8901" s="73">
        <f>YEAR(DmartSalesData[[#This Row],[order_date]])</f>
        <v>2024</v>
      </c>
      <c r="S8901" s="73"/>
    </row>
    <row r="8902" spans="1:19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 t="str">
        <f>IF(DmartSalesData[[#This Row],[sales]]&gt;4000,"High Category",IF(DmartSalesData[[#This Row],[sales]]&gt;2000,"Medium Category","Low Category"))</f>
        <v>Medium Category</v>
      </c>
      <c r="G8902" s="2">
        <v>0.17</v>
      </c>
      <c r="H8902" s="24">
        <f t="shared" si="278"/>
        <v>579.53000000000009</v>
      </c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63" t="str">
        <f>IF(AND(DmartSalesData[[#This Row],[sales]]&gt;3000,DmartSalesData[[#This Row],[profit]]&gt;500),"Good","Not Good")</f>
        <v>Good</v>
      </c>
      <c r="R8902" s="73">
        <f>YEAR(DmartSalesData[[#This Row],[order_date]])</f>
        <v>2023</v>
      </c>
      <c r="S8902" s="73"/>
    </row>
    <row r="8903" spans="1:19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 t="str">
        <f>IF(DmartSalesData[[#This Row],[sales]]&gt;4000,"High Category",IF(DmartSalesData[[#This Row],[sales]]&gt;2000,"Medium Category","Low Category"))</f>
        <v>Medium Category</v>
      </c>
      <c r="G8903" s="2">
        <v>0.14000000000000001</v>
      </c>
      <c r="H8903" s="24">
        <f t="shared" si="278"/>
        <v>361.45620000000002</v>
      </c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63" t="str">
        <f>IF(AND(DmartSalesData[[#This Row],[sales]]&gt;3000,DmartSalesData[[#This Row],[profit]]&gt;500),"Good","Not Good")</f>
        <v>Not Good</v>
      </c>
      <c r="R8903" s="73">
        <f>YEAR(DmartSalesData[[#This Row],[order_date]])</f>
        <v>2024</v>
      </c>
      <c r="S8903" s="73"/>
    </row>
    <row r="8904" spans="1:19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 t="str">
        <f>IF(DmartSalesData[[#This Row],[sales]]&gt;4000,"High Category",IF(DmartSalesData[[#This Row],[sales]]&gt;2000,"Medium Category","Low Category"))</f>
        <v>Low Category</v>
      </c>
      <c r="G8904" s="2">
        <v>0.14000000000000001</v>
      </c>
      <c r="H8904" s="24">
        <f t="shared" si="278"/>
        <v>114.5382</v>
      </c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63" t="str">
        <f>IF(AND(DmartSalesData[[#This Row],[sales]]&gt;3000,DmartSalesData[[#This Row],[profit]]&gt;500),"Good","Not Good")</f>
        <v>Not Good</v>
      </c>
      <c r="R8904" s="73">
        <f>YEAR(DmartSalesData[[#This Row],[order_date]])</f>
        <v>2024</v>
      </c>
      <c r="S8904" s="73"/>
    </row>
    <row r="8905" spans="1:19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 t="str">
        <f>IF(DmartSalesData[[#This Row],[sales]]&gt;4000,"High Category",IF(DmartSalesData[[#This Row],[sales]]&gt;2000,"Medium Category","Low Category"))</f>
        <v>Low Category</v>
      </c>
      <c r="G8905" s="2">
        <v>0.16</v>
      </c>
      <c r="H8905" s="24">
        <f t="shared" si="278"/>
        <v>35.56</v>
      </c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63" t="str">
        <f>IF(AND(DmartSalesData[[#This Row],[sales]]&gt;3000,DmartSalesData[[#This Row],[profit]]&gt;500),"Good","Not Good")</f>
        <v>Not Good</v>
      </c>
      <c r="R8905" s="73">
        <f>YEAR(DmartSalesData[[#This Row],[order_date]])</f>
        <v>2024</v>
      </c>
      <c r="S8905" s="73"/>
    </row>
    <row r="8906" spans="1:19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 t="str">
        <f>IF(DmartSalesData[[#This Row],[sales]]&gt;4000,"High Category",IF(DmartSalesData[[#This Row],[sales]]&gt;2000,"Medium Category","Low Category"))</f>
        <v>High Category</v>
      </c>
      <c r="G8906" s="2">
        <v>0.17</v>
      </c>
      <c r="H8906" s="24">
        <f t="shared" si="278"/>
        <v>792.3139000000001</v>
      </c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63" t="str">
        <f>IF(AND(DmartSalesData[[#This Row],[sales]]&gt;3000,DmartSalesData[[#This Row],[profit]]&gt;500),"Good","Not Good")</f>
        <v>Good</v>
      </c>
      <c r="R8906" s="73">
        <f>YEAR(DmartSalesData[[#This Row],[order_date]])</f>
        <v>2024</v>
      </c>
      <c r="S8906" s="73"/>
    </row>
    <row r="8907" spans="1:19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 t="str">
        <f>IF(DmartSalesData[[#This Row],[sales]]&gt;4000,"High Category",IF(DmartSalesData[[#This Row],[sales]]&gt;2000,"Medium Category","Low Category"))</f>
        <v>Low Category</v>
      </c>
      <c r="G8907" s="2">
        <v>0.31</v>
      </c>
      <c r="H8907" s="24">
        <f t="shared" si="278"/>
        <v>221.9228</v>
      </c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63" t="str">
        <f>IF(AND(DmartSalesData[[#This Row],[sales]]&gt;3000,DmartSalesData[[#This Row],[profit]]&gt;500),"Good","Not Good")</f>
        <v>Not Good</v>
      </c>
      <c r="R8907" s="73">
        <f>YEAR(DmartSalesData[[#This Row],[order_date]])</f>
        <v>2023</v>
      </c>
      <c r="S8907" s="73"/>
    </row>
    <row r="8908" spans="1:19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 t="str">
        <f>IF(DmartSalesData[[#This Row],[sales]]&gt;4000,"High Category",IF(DmartSalesData[[#This Row],[sales]]&gt;2000,"Medium Category","Low Category"))</f>
        <v>Medium Category</v>
      </c>
      <c r="G8908" s="2">
        <v>0.31</v>
      </c>
      <c r="H8908" s="24">
        <f t="shared" si="278"/>
        <v>1101.8206</v>
      </c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63" t="str">
        <f>IF(AND(DmartSalesData[[#This Row],[sales]]&gt;3000,DmartSalesData[[#This Row],[profit]]&gt;500),"Good","Not Good")</f>
        <v>Not Good</v>
      </c>
      <c r="R8908" s="73">
        <f>YEAR(DmartSalesData[[#This Row],[order_date]])</f>
        <v>2023</v>
      </c>
      <c r="S8908" s="73"/>
    </row>
    <row r="8909" spans="1:19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 t="str">
        <f>IF(DmartSalesData[[#This Row],[sales]]&gt;4000,"High Category",IF(DmartSalesData[[#This Row],[sales]]&gt;2000,"Medium Category","Low Category"))</f>
        <v>Medium Category</v>
      </c>
      <c r="G8909" s="2">
        <v>0.26</v>
      </c>
      <c r="H8909" s="24">
        <f t="shared" si="278"/>
        <v>857.52160000000003</v>
      </c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63" t="str">
        <f>IF(AND(DmartSalesData[[#This Row],[sales]]&gt;3000,DmartSalesData[[#This Row],[profit]]&gt;500),"Good","Not Good")</f>
        <v>Not Good</v>
      </c>
      <c r="R8909" s="73">
        <f>YEAR(DmartSalesData[[#This Row],[order_date]])</f>
        <v>2023</v>
      </c>
      <c r="S8909" s="73"/>
    </row>
    <row r="8910" spans="1:19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 t="str">
        <f>IF(DmartSalesData[[#This Row],[sales]]&gt;4000,"High Category",IF(DmartSalesData[[#This Row],[sales]]&gt;2000,"Medium Category","Low Category"))</f>
        <v>Low Category</v>
      </c>
      <c r="G8910" s="2">
        <v>0.43</v>
      </c>
      <c r="H8910" s="24">
        <f t="shared" si="278"/>
        <v>763.00490000000002</v>
      </c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63" t="str">
        <f>IF(AND(DmartSalesData[[#This Row],[sales]]&gt;3000,DmartSalesData[[#This Row],[profit]]&gt;500),"Good","Not Good")</f>
        <v>Not Good</v>
      </c>
      <c r="R8910" s="73">
        <f>YEAR(DmartSalesData[[#This Row],[order_date]])</f>
        <v>2023</v>
      </c>
      <c r="S8910" s="73"/>
    </row>
    <row r="8911" spans="1:19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 t="str">
        <f>IF(DmartSalesData[[#This Row],[sales]]&gt;4000,"High Category",IF(DmartSalesData[[#This Row],[sales]]&gt;2000,"Medium Category","Low Category"))</f>
        <v>Low Category</v>
      </c>
      <c r="G8911" s="2">
        <v>0.42</v>
      </c>
      <c r="H8911" s="24">
        <f t="shared" si="278"/>
        <v>423.51959999999997</v>
      </c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63" t="str">
        <f>IF(AND(DmartSalesData[[#This Row],[sales]]&gt;3000,DmartSalesData[[#This Row],[profit]]&gt;500),"Good","Not Good")</f>
        <v>Not Good</v>
      </c>
      <c r="R8911" s="73">
        <f>YEAR(DmartSalesData[[#This Row],[order_date]])</f>
        <v>2023</v>
      </c>
      <c r="S8911" s="73"/>
    </row>
    <row r="8912" spans="1:19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 t="str">
        <f>IF(DmartSalesData[[#This Row],[sales]]&gt;4000,"High Category",IF(DmartSalesData[[#This Row],[sales]]&gt;2000,"Medium Category","Low Category"))</f>
        <v>Low Category</v>
      </c>
      <c r="G8912" s="2">
        <v>0.11</v>
      </c>
      <c r="H8912" s="24">
        <f t="shared" si="278"/>
        <v>107.11909999999999</v>
      </c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63" t="str">
        <f>IF(AND(DmartSalesData[[#This Row],[sales]]&gt;3000,DmartSalesData[[#This Row],[profit]]&gt;500),"Good","Not Good")</f>
        <v>Not Good</v>
      </c>
      <c r="R8912" s="73">
        <f>YEAR(DmartSalesData[[#This Row],[order_date]])</f>
        <v>2023</v>
      </c>
      <c r="S8912" s="73"/>
    </row>
    <row r="8913" spans="1:19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 t="str">
        <f>IF(DmartSalesData[[#This Row],[sales]]&gt;4000,"High Category",IF(DmartSalesData[[#This Row],[sales]]&gt;2000,"Medium Category","Low Category"))</f>
        <v>Medium Category</v>
      </c>
      <c r="G8913" s="2">
        <v>0.27</v>
      </c>
      <c r="H8913" s="24">
        <f t="shared" si="278"/>
        <v>801.38970000000006</v>
      </c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63" t="str">
        <f>IF(AND(DmartSalesData[[#This Row],[sales]]&gt;3000,DmartSalesData[[#This Row],[profit]]&gt;500),"Good","Not Good")</f>
        <v>Not Good</v>
      </c>
      <c r="R8913" s="73">
        <f>YEAR(DmartSalesData[[#This Row],[order_date]])</f>
        <v>2023</v>
      </c>
      <c r="S8913" s="73"/>
    </row>
    <row r="8914" spans="1:19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 t="str">
        <f>IF(DmartSalesData[[#This Row],[sales]]&gt;4000,"High Category",IF(DmartSalesData[[#This Row],[sales]]&gt;2000,"Medium Category","Low Category"))</f>
        <v>Medium Category</v>
      </c>
      <c r="G8914" s="2">
        <v>0.39</v>
      </c>
      <c r="H8914" s="24">
        <f t="shared" si="278"/>
        <v>1084.1649</v>
      </c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63" t="str">
        <f>IF(AND(DmartSalesData[[#This Row],[sales]]&gt;3000,DmartSalesData[[#This Row],[profit]]&gt;500),"Good","Not Good")</f>
        <v>Not Good</v>
      </c>
      <c r="R8914" s="73">
        <f>YEAR(DmartSalesData[[#This Row],[order_date]])</f>
        <v>2024</v>
      </c>
      <c r="S8914" s="73"/>
    </row>
    <row r="8915" spans="1:19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 t="str">
        <f>IF(DmartSalesData[[#This Row],[sales]]&gt;4000,"High Category",IF(DmartSalesData[[#This Row],[sales]]&gt;2000,"Medium Category","Low Category"))</f>
        <v>High Category</v>
      </c>
      <c r="G8915" s="2">
        <v>0.43</v>
      </c>
      <c r="H8915" s="24">
        <f t="shared" si="278"/>
        <v>1888.5944</v>
      </c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63" t="str">
        <f>IF(AND(DmartSalesData[[#This Row],[sales]]&gt;3000,DmartSalesData[[#This Row],[profit]]&gt;500),"Good","Not Good")</f>
        <v>Not Good</v>
      </c>
      <c r="R8915" s="73">
        <f>YEAR(DmartSalesData[[#This Row],[order_date]])</f>
        <v>2023</v>
      </c>
      <c r="S8915" s="73"/>
    </row>
    <row r="8916" spans="1:19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 t="str">
        <f>IF(DmartSalesData[[#This Row],[sales]]&gt;4000,"High Category",IF(DmartSalesData[[#This Row],[sales]]&gt;2000,"Medium Category","Low Category"))</f>
        <v>Medium Category</v>
      </c>
      <c r="G8916" s="2">
        <v>0.13</v>
      </c>
      <c r="H8916" s="24">
        <f t="shared" si="278"/>
        <v>420.68260000000004</v>
      </c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63" t="str">
        <f>IF(AND(DmartSalesData[[#This Row],[sales]]&gt;3000,DmartSalesData[[#This Row],[profit]]&gt;500),"Good","Not Good")</f>
        <v>Not Good</v>
      </c>
      <c r="R8916" s="73">
        <f>YEAR(DmartSalesData[[#This Row],[order_date]])</f>
        <v>2023</v>
      </c>
      <c r="S8916" s="73"/>
    </row>
    <row r="8917" spans="1:19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 t="str">
        <f>IF(DmartSalesData[[#This Row],[sales]]&gt;4000,"High Category",IF(DmartSalesData[[#This Row],[sales]]&gt;2000,"Medium Category","Low Category"))</f>
        <v>High Category</v>
      </c>
      <c r="G8917" s="2">
        <v>0.25</v>
      </c>
      <c r="H8917" s="24">
        <f t="shared" si="278"/>
        <v>1028.6125</v>
      </c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63" t="str">
        <f>IF(AND(DmartSalesData[[#This Row],[sales]]&gt;3000,DmartSalesData[[#This Row],[profit]]&gt;500),"Good","Not Good")</f>
        <v>Not Good</v>
      </c>
      <c r="R8917" s="73">
        <f>YEAR(DmartSalesData[[#This Row],[order_date]])</f>
        <v>2024</v>
      </c>
      <c r="S8917" s="73"/>
    </row>
    <row r="8918" spans="1:19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 t="str">
        <f>IF(DmartSalesData[[#This Row],[sales]]&gt;4000,"High Category",IF(DmartSalesData[[#This Row],[sales]]&gt;2000,"Medium Category","Low Category"))</f>
        <v>Low Category</v>
      </c>
      <c r="G8918" s="2">
        <v>0.26</v>
      </c>
      <c r="H8918" s="24">
        <f t="shared" si="278"/>
        <v>67.293199999999999</v>
      </c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63" t="str">
        <f>IF(AND(DmartSalesData[[#This Row],[sales]]&gt;3000,DmartSalesData[[#This Row],[profit]]&gt;500),"Good","Not Good")</f>
        <v>Not Good</v>
      </c>
      <c r="R8918" s="73">
        <f>YEAR(DmartSalesData[[#This Row],[order_date]])</f>
        <v>2024</v>
      </c>
      <c r="S8918" s="73"/>
    </row>
    <row r="8919" spans="1:19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 t="str">
        <f>IF(DmartSalesData[[#This Row],[sales]]&gt;4000,"High Category",IF(DmartSalesData[[#This Row],[sales]]&gt;2000,"Medium Category","Low Category"))</f>
        <v>Medium Category</v>
      </c>
      <c r="G8919" s="2">
        <v>0.35</v>
      </c>
      <c r="H8919" s="24">
        <f t="shared" si="278"/>
        <v>1185.7544999999998</v>
      </c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63" t="str">
        <f>IF(AND(DmartSalesData[[#This Row],[sales]]&gt;3000,DmartSalesData[[#This Row],[profit]]&gt;500),"Good","Not Good")</f>
        <v>Good</v>
      </c>
      <c r="R8919" s="73">
        <f>YEAR(DmartSalesData[[#This Row],[order_date]])</f>
        <v>2023</v>
      </c>
      <c r="S8919" s="73"/>
    </row>
    <row r="8920" spans="1:19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 t="str">
        <f>IF(DmartSalesData[[#This Row],[sales]]&gt;4000,"High Category",IF(DmartSalesData[[#This Row],[sales]]&gt;2000,"Medium Category","Low Category"))</f>
        <v>Low Category</v>
      </c>
      <c r="G8920" s="2">
        <v>0.17</v>
      </c>
      <c r="H8920" s="24">
        <f t="shared" si="278"/>
        <v>211.67890000000003</v>
      </c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63" t="str">
        <f>IF(AND(DmartSalesData[[#This Row],[sales]]&gt;3000,DmartSalesData[[#This Row],[profit]]&gt;500),"Good","Not Good")</f>
        <v>Not Good</v>
      </c>
      <c r="R8920" s="73">
        <f>YEAR(DmartSalesData[[#This Row],[order_date]])</f>
        <v>2023</v>
      </c>
      <c r="S8920" s="73"/>
    </row>
    <row r="8921" spans="1:19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 t="str">
        <f>IF(DmartSalesData[[#This Row],[sales]]&gt;4000,"High Category",IF(DmartSalesData[[#This Row],[sales]]&gt;2000,"Medium Category","Low Category"))</f>
        <v>Low Category</v>
      </c>
      <c r="G8921" s="2">
        <v>0.15</v>
      </c>
      <c r="H8921" s="24">
        <f t="shared" si="278"/>
        <v>200.8365</v>
      </c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63" t="str">
        <f>IF(AND(DmartSalesData[[#This Row],[sales]]&gt;3000,DmartSalesData[[#This Row],[profit]]&gt;500),"Good","Not Good")</f>
        <v>Not Good</v>
      </c>
      <c r="R8921" s="73">
        <f>YEAR(DmartSalesData[[#This Row],[order_date]])</f>
        <v>2024</v>
      </c>
      <c r="S8921" s="73"/>
    </row>
    <row r="8922" spans="1:19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 t="str">
        <f>IF(DmartSalesData[[#This Row],[sales]]&gt;4000,"High Category",IF(DmartSalesData[[#This Row],[sales]]&gt;2000,"Medium Category","Low Category"))</f>
        <v>Medium Category</v>
      </c>
      <c r="G8922" s="2">
        <v>0.35</v>
      </c>
      <c r="H8922" s="24">
        <f t="shared" si="278"/>
        <v>1270.787</v>
      </c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63" t="str">
        <f>IF(AND(DmartSalesData[[#This Row],[sales]]&gt;3000,DmartSalesData[[#This Row],[profit]]&gt;500),"Good","Not Good")</f>
        <v>Good</v>
      </c>
      <c r="R8922" s="73">
        <f>YEAR(DmartSalesData[[#This Row],[order_date]])</f>
        <v>2024</v>
      </c>
      <c r="S8922" s="73"/>
    </row>
    <row r="8923" spans="1:19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 t="str">
        <f>IF(DmartSalesData[[#This Row],[sales]]&gt;4000,"High Category",IF(DmartSalesData[[#This Row],[sales]]&gt;2000,"Medium Category","Low Category"))</f>
        <v>Medium Category</v>
      </c>
      <c r="G8923" s="2">
        <v>0.2</v>
      </c>
      <c r="H8923" s="24">
        <f t="shared" si="278"/>
        <v>797.56400000000008</v>
      </c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63" t="str">
        <f>IF(AND(DmartSalesData[[#This Row],[sales]]&gt;3000,DmartSalesData[[#This Row],[profit]]&gt;500),"Good","Not Good")</f>
        <v>Not Good</v>
      </c>
      <c r="R8923" s="73">
        <f>YEAR(DmartSalesData[[#This Row],[order_date]])</f>
        <v>2024</v>
      </c>
      <c r="S8923" s="73"/>
    </row>
    <row r="8924" spans="1:19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 t="str">
        <f>IF(DmartSalesData[[#This Row],[sales]]&gt;4000,"High Category",IF(DmartSalesData[[#This Row],[sales]]&gt;2000,"Medium Category","Low Category"))</f>
        <v>Low Category</v>
      </c>
      <c r="G8924" s="2">
        <v>0</v>
      </c>
      <c r="H8924" s="24">
        <f t="shared" si="278"/>
        <v>0</v>
      </c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63" t="str">
        <f>IF(AND(DmartSalesData[[#This Row],[sales]]&gt;3000,DmartSalesData[[#This Row],[profit]]&gt;500),"Good","Not Good")</f>
        <v>Not Good</v>
      </c>
      <c r="R8924" s="73">
        <f>YEAR(DmartSalesData[[#This Row],[order_date]])</f>
        <v>2024</v>
      </c>
      <c r="S8924" s="73"/>
    </row>
    <row r="8925" spans="1:19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 t="str">
        <f>IF(DmartSalesData[[#This Row],[sales]]&gt;4000,"High Category",IF(DmartSalesData[[#This Row],[sales]]&gt;2000,"Medium Category","Low Category"))</f>
        <v>Medium Category</v>
      </c>
      <c r="G8925" s="2">
        <v>0.47</v>
      </c>
      <c r="H8925" s="24">
        <f t="shared" si="278"/>
        <v>1866.5485999999999</v>
      </c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63" t="str">
        <f>IF(AND(DmartSalesData[[#This Row],[sales]]&gt;3000,DmartSalesData[[#This Row],[profit]]&gt;500),"Good","Not Good")</f>
        <v>Good</v>
      </c>
      <c r="R8925" s="73">
        <f>YEAR(DmartSalesData[[#This Row],[order_date]])</f>
        <v>2024</v>
      </c>
      <c r="S8925" s="73"/>
    </row>
    <row r="8926" spans="1:19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 t="str">
        <f>IF(DmartSalesData[[#This Row],[sales]]&gt;4000,"High Category",IF(DmartSalesData[[#This Row],[sales]]&gt;2000,"Medium Category","Low Category"))</f>
        <v>Medium Category</v>
      </c>
      <c r="G8926" s="2">
        <v>7.0000000000000007E-2</v>
      </c>
      <c r="H8926" s="24">
        <f t="shared" si="278"/>
        <v>159.2045</v>
      </c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63" t="str">
        <f>IF(AND(DmartSalesData[[#This Row],[sales]]&gt;3000,DmartSalesData[[#This Row],[profit]]&gt;500),"Good","Not Good")</f>
        <v>Not Good</v>
      </c>
      <c r="R8926" s="73">
        <f>YEAR(DmartSalesData[[#This Row],[order_date]])</f>
        <v>2024</v>
      </c>
      <c r="S8926" s="73"/>
    </row>
    <row r="8927" spans="1:19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 t="str">
        <f>IF(DmartSalesData[[#This Row],[sales]]&gt;4000,"High Category",IF(DmartSalesData[[#This Row],[sales]]&gt;2000,"Medium Category","Low Category"))</f>
        <v>High Category</v>
      </c>
      <c r="G8927" s="2">
        <v>7.0000000000000007E-2</v>
      </c>
      <c r="H8927" s="24">
        <f t="shared" si="278"/>
        <v>301.17220000000003</v>
      </c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63" t="str">
        <f>IF(AND(DmartSalesData[[#This Row],[sales]]&gt;3000,DmartSalesData[[#This Row],[profit]]&gt;500),"Good","Not Good")</f>
        <v>Good</v>
      </c>
      <c r="R8927" s="73">
        <f>YEAR(DmartSalesData[[#This Row],[order_date]])</f>
        <v>2023</v>
      </c>
      <c r="S8927" s="73"/>
    </row>
    <row r="8928" spans="1:19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 t="str">
        <f>IF(DmartSalesData[[#This Row],[sales]]&gt;4000,"High Category",IF(DmartSalesData[[#This Row],[sales]]&gt;2000,"Medium Category","Low Category"))</f>
        <v>Low Category</v>
      </c>
      <c r="G8928" s="2">
        <v>0.41</v>
      </c>
      <c r="H8928" s="24">
        <f t="shared" si="278"/>
        <v>91.032299999999992</v>
      </c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63" t="str">
        <f>IF(AND(DmartSalesData[[#This Row],[sales]]&gt;3000,DmartSalesData[[#This Row],[profit]]&gt;500),"Good","Not Good")</f>
        <v>Not Good</v>
      </c>
      <c r="R8928" s="73">
        <f>YEAR(DmartSalesData[[#This Row],[order_date]])</f>
        <v>2024</v>
      </c>
      <c r="S8928" s="73"/>
    </row>
    <row r="8929" spans="1:19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 t="str">
        <f>IF(DmartSalesData[[#This Row],[sales]]&gt;4000,"High Category",IF(DmartSalesData[[#This Row],[sales]]&gt;2000,"Medium Category","Low Category"))</f>
        <v>Low Category</v>
      </c>
      <c r="G8929" s="2">
        <v>0.17</v>
      </c>
      <c r="H8929" s="24">
        <f t="shared" si="278"/>
        <v>86.55210000000001</v>
      </c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63" t="str">
        <f>IF(AND(DmartSalesData[[#This Row],[sales]]&gt;3000,DmartSalesData[[#This Row],[profit]]&gt;500),"Good","Not Good")</f>
        <v>Not Good</v>
      </c>
      <c r="R8929" s="73">
        <f>YEAR(DmartSalesData[[#This Row],[order_date]])</f>
        <v>2024</v>
      </c>
      <c r="S8929" s="73"/>
    </row>
    <row r="8930" spans="1:19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 t="str">
        <f>IF(DmartSalesData[[#This Row],[sales]]&gt;4000,"High Category",IF(DmartSalesData[[#This Row],[sales]]&gt;2000,"Medium Category","Low Category"))</f>
        <v>Medium Category</v>
      </c>
      <c r="G8930" s="2">
        <v>0.16</v>
      </c>
      <c r="H8930" s="24">
        <f t="shared" si="278"/>
        <v>624.65919999999994</v>
      </c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63" t="str">
        <f>IF(AND(DmartSalesData[[#This Row],[sales]]&gt;3000,DmartSalesData[[#This Row],[profit]]&gt;500),"Good","Not Good")</f>
        <v>Good</v>
      </c>
      <c r="R8930" s="73">
        <f>YEAR(DmartSalesData[[#This Row],[order_date]])</f>
        <v>2023</v>
      </c>
      <c r="S8930" s="73"/>
    </row>
    <row r="8931" spans="1:19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 t="str">
        <f>IF(DmartSalesData[[#This Row],[sales]]&gt;4000,"High Category",IF(DmartSalesData[[#This Row],[sales]]&gt;2000,"Medium Category","Low Category"))</f>
        <v>Medium Category</v>
      </c>
      <c r="G8931" s="2">
        <v>0.31</v>
      </c>
      <c r="H8931" s="24">
        <f t="shared" si="278"/>
        <v>978.99239999999998</v>
      </c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63" t="str">
        <f>IF(AND(DmartSalesData[[#This Row],[sales]]&gt;3000,DmartSalesData[[#This Row],[profit]]&gt;500),"Good","Not Good")</f>
        <v>Good</v>
      </c>
      <c r="R8931" s="73">
        <f>YEAR(DmartSalesData[[#This Row],[order_date]])</f>
        <v>2024</v>
      </c>
      <c r="S8931" s="73"/>
    </row>
    <row r="8932" spans="1:19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 t="str">
        <f>IF(DmartSalesData[[#This Row],[sales]]&gt;4000,"High Category",IF(DmartSalesData[[#This Row],[sales]]&gt;2000,"Medium Category","Low Category"))</f>
        <v>Medium Category</v>
      </c>
      <c r="G8932" s="2">
        <v>0.03</v>
      </c>
      <c r="H8932" s="24">
        <f t="shared" si="278"/>
        <v>85.175999999999988</v>
      </c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63" t="str">
        <f>IF(AND(DmartSalesData[[#This Row],[sales]]&gt;3000,DmartSalesData[[#This Row],[profit]]&gt;500),"Good","Not Good")</f>
        <v>Not Good</v>
      </c>
      <c r="R8932" s="73">
        <f>YEAR(DmartSalesData[[#This Row],[order_date]])</f>
        <v>2024</v>
      </c>
      <c r="S8932" s="73"/>
    </row>
    <row r="8933" spans="1:19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 t="str">
        <f>IF(DmartSalesData[[#This Row],[sales]]&gt;4000,"High Category",IF(DmartSalesData[[#This Row],[sales]]&gt;2000,"Medium Category","Low Category"))</f>
        <v>Medium Category</v>
      </c>
      <c r="G8933" s="2">
        <v>0.12</v>
      </c>
      <c r="H8933" s="24">
        <f t="shared" si="278"/>
        <v>373.02</v>
      </c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63" t="str">
        <f>IF(AND(DmartSalesData[[#This Row],[sales]]&gt;3000,DmartSalesData[[#This Row],[profit]]&gt;500),"Good","Not Good")</f>
        <v>Good</v>
      </c>
      <c r="R8933" s="73">
        <f>YEAR(DmartSalesData[[#This Row],[order_date]])</f>
        <v>2024</v>
      </c>
      <c r="S8933" s="73"/>
    </row>
    <row r="8934" spans="1:19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 t="str">
        <f>IF(DmartSalesData[[#This Row],[sales]]&gt;4000,"High Category",IF(DmartSalesData[[#This Row],[sales]]&gt;2000,"Medium Category","Low Category"))</f>
        <v>High Category</v>
      </c>
      <c r="G8934" s="2">
        <v>0.03</v>
      </c>
      <c r="H8934" s="24">
        <f t="shared" si="278"/>
        <v>139.7379</v>
      </c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63" t="str">
        <f>IF(AND(DmartSalesData[[#This Row],[sales]]&gt;3000,DmartSalesData[[#This Row],[profit]]&gt;500),"Good","Not Good")</f>
        <v>Good</v>
      </c>
      <c r="R8934" s="73">
        <f>YEAR(DmartSalesData[[#This Row],[order_date]])</f>
        <v>2023</v>
      </c>
      <c r="S8934" s="73"/>
    </row>
    <row r="8935" spans="1:19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 t="str">
        <f>IF(DmartSalesData[[#This Row],[sales]]&gt;4000,"High Category",IF(DmartSalesData[[#This Row],[sales]]&gt;2000,"Medium Category","Low Category"))</f>
        <v>Medium Category</v>
      </c>
      <c r="G8935" s="2">
        <v>0.15</v>
      </c>
      <c r="H8935" s="24">
        <f t="shared" si="278"/>
        <v>496.81950000000001</v>
      </c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63" t="str">
        <f>IF(AND(DmartSalesData[[#This Row],[sales]]&gt;3000,DmartSalesData[[#This Row],[profit]]&gt;500),"Good","Not Good")</f>
        <v>Not Good</v>
      </c>
      <c r="R8935" s="73">
        <f>YEAR(DmartSalesData[[#This Row],[order_date]])</f>
        <v>2024</v>
      </c>
      <c r="S8935" s="73"/>
    </row>
    <row r="8936" spans="1:19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 t="str">
        <f>IF(DmartSalesData[[#This Row],[sales]]&gt;4000,"High Category",IF(DmartSalesData[[#This Row],[sales]]&gt;2000,"Medium Category","Low Category"))</f>
        <v>Medium Category</v>
      </c>
      <c r="G8936" s="2">
        <v>0.43</v>
      </c>
      <c r="H8936" s="24">
        <f t="shared" si="278"/>
        <v>1407.2309</v>
      </c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63" t="str">
        <f>IF(AND(DmartSalesData[[#This Row],[sales]]&gt;3000,DmartSalesData[[#This Row],[profit]]&gt;500),"Good","Not Good")</f>
        <v>Not Good</v>
      </c>
      <c r="R8936" s="73">
        <f>YEAR(DmartSalesData[[#This Row],[order_date]])</f>
        <v>2023</v>
      </c>
      <c r="S8936" s="73"/>
    </row>
    <row r="8937" spans="1:19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 t="str">
        <f>IF(DmartSalesData[[#This Row],[sales]]&gt;4000,"High Category",IF(DmartSalesData[[#This Row],[sales]]&gt;2000,"Medium Category","Low Category"))</f>
        <v>Medium Category</v>
      </c>
      <c r="G8937" s="2">
        <v>0.45</v>
      </c>
      <c r="H8937" s="24">
        <f t="shared" si="278"/>
        <v>1719.6344999999999</v>
      </c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63" t="str">
        <f>IF(AND(DmartSalesData[[#This Row],[sales]]&gt;3000,DmartSalesData[[#This Row],[profit]]&gt;500),"Good","Not Good")</f>
        <v>Good</v>
      </c>
      <c r="R8937" s="73">
        <f>YEAR(DmartSalesData[[#This Row],[order_date]])</f>
        <v>2023</v>
      </c>
      <c r="S8937" s="73"/>
    </row>
    <row r="8938" spans="1:19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 t="str">
        <f>IF(DmartSalesData[[#This Row],[sales]]&gt;4000,"High Category",IF(DmartSalesData[[#This Row],[sales]]&gt;2000,"Medium Category","Low Category"))</f>
        <v>High Category</v>
      </c>
      <c r="G8938" s="2">
        <v>0.15</v>
      </c>
      <c r="H8938" s="24">
        <f t="shared" si="278"/>
        <v>651.96599999999989</v>
      </c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63" t="str">
        <f>IF(AND(DmartSalesData[[#This Row],[sales]]&gt;3000,DmartSalesData[[#This Row],[profit]]&gt;500),"Good","Not Good")</f>
        <v>Good</v>
      </c>
      <c r="R8938" s="73">
        <f>YEAR(DmartSalesData[[#This Row],[order_date]])</f>
        <v>2023</v>
      </c>
      <c r="S8938" s="73"/>
    </row>
    <row r="8939" spans="1:19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 t="str">
        <f>IF(DmartSalesData[[#This Row],[sales]]&gt;4000,"High Category",IF(DmartSalesData[[#This Row],[sales]]&gt;2000,"Medium Category","Low Category"))</f>
        <v>Low Category</v>
      </c>
      <c r="G8939" s="2">
        <v>0.09</v>
      </c>
      <c r="H8939" s="24">
        <f t="shared" si="278"/>
        <v>124.50329999999998</v>
      </c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63" t="str">
        <f>IF(AND(DmartSalesData[[#This Row],[sales]]&gt;3000,DmartSalesData[[#This Row],[profit]]&gt;500),"Good","Not Good")</f>
        <v>Not Good</v>
      </c>
      <c r="R8939" s="73">
        <f>YEAR(DmartSalesData[[#This Row],[order_date]])</f>
        <v>2024</v>
      </c>
      <c r="S8939" s="73"/>
    </row>
    <row r="8940" spans="1:19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 t="str">
        <f>IF(DmartSalesData[[#This Row],[sales]]&gt;4000,"High Category",IF(DmartSalesData[[#This Row],[sales]]&gt;2000,"Medium Category","Low Category"))</f>
        <v>Medium Category</v>
      </c>
      <c r="G8940" s="2">
        <v>7.0000000000000007E-2</v>
      </c>
      <c r="H8940" s="24">
        <f t="shared" si="278"/>
        <v>218.54490000000004</v>
      </c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63" t="str">
        <f>IF(AND(DmartSalesData[[#This Row],[sales]]&gt;3000,DmartSalesData[[#This Row],[profit]]&gt;500),"Good","Not Good")</f>
        <v>Good</v>
      </c>
      <c r="R8940" s="73">
        <f>YEAR(DmartSalesData[[#This Row],[order_date]])</f>
        <v>2024</v>
      </c>
      <c r="S8940" s="73"/>
    </row>
    <row r="8941" spans="1:19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 t="str">
        <f>IF(DmartSalesData[[#This Row],[sales]]&gt;4000,"High Category",IF(DmartSalesData[[#This Row],[sales]]&gt;2000,"Medium Category","Low Category"))</f>
        <v>Medium Category</v>
      </c>
      <c r="G8941" s="2">
        <v>0.2</v>
      </c>
      <c r="H8941" s="24">
        <f t="shared" si="278"/>
        <v>592.29600000000005</v>
      </c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63" t="str">
        <f>IF(AND(DmartSalesData[[#This Row],[sales]]&gt;3000,DmartSalesData[[#This Row],[profit]]&gt;500),"Good","Not Good")</f>
        <v>Not Good</v>
      </c>
      <c r="R8941" s="73">
        <f>YEAR(DmartSalesData[[#This Row],[order_date]])</f>
        <v>2023</v>
      </c>
      <c r="S8941" s="73"/>
    </row>
    <row r="8942" spans="1:19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 t="str">
        <f>IF(DmartSalesData[[#This Row],[sales]]&gt;4000,"High Category",IF(DmartSalesData[[#This Row],[sales]]&gt;2000,"Medium Category","Low Category"))</f>
        <v>Low Category</v>
      </c>
      <c r="G8942" s="2">
        <v>0.41</v>
      </c>
      <c r="H8942" s="24">
        <f t="shared" si="278"/>
        <v>311.91159999999996</v>
      </c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63" t="str">
        <f>IF(AND(DmartSalesData[[#This Row],[sales]]&gt;3000,DmartSalesData[[#This Row],[profit]]&gt;500),"Good","Not Good")</f>
        <v>Not Good</v>
      </c>
      <c r="R8942" s="73">
        <f>YEAR(DmartSalesData[[#This Row],[order_date]])</f>
        <v>2024</v>
      </c>
      <c r="S8942" s="73"/>
    </row>
    <row r="8943" spans="1:19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 t="str">
        <f>IF(DmartSalesData[[#This Row],[sales]]&gt;4000,"High Category",IF(DmartSalesData[[#This Row],[sales]]&gt;2000,"Medium Category","Low Category"))</f>
        <v>Medium Category</v>
      </c>
      <c r="G8943" s="2">
        <v>0.43</v>
      </c>
      <c r="H8943" s="24">
        <f t="shared" si="278"/>
        <v>1139.3065000000001</v>
      </c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63" t="str">
        <f>IF(AND(DmartSalesData[[#This Row],[sales]]&gt;3000,DmartSalesData[[#This Row],[profit]]&gt;500),"Good","Not Good")</f>
        <v>Not Good</v>
      </c>
      <c r="R8943" s="73">
        <f>YEAR(DmartSalesData[[#This Row],[order_date]])</f>
        <v>2023</v>
      </c>
      <c r="S8943" s="73"/>
    </row>
    <row r="8944" spans="1:19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 t="str">
        <f>IF(DmartSalesData[[#This Row],[sales]]&gt;4000,"High Category",IF(DmartSalesData[[#This Row],[sales]]&gt;2000,"Medium Category","Low Category"))</f>
        <v>Low Category</v>
      </c>
      <c r="G8944" s="2">
        <v>0.02</v>
      </c>
      <c r="H8944" s="24">
        <f t="shared" si="278"/>
        <v>8.8160000000000007</v>
      </c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63" t="str">
        <f>IF(AND(DmartSalesData[[#This Row],[sales]]&gt;3000,DmartSalesData[[#This Row],[profit]]&gt;500),"Good","Not Good")</f>
        <v>Not Good</v>
      </c>
      <c r="R8944" s="73">
        <f>YEAR(DmartSalesData[[#This Row],[order_date]])</f>
        <v>2024</v>
      </c>
      <c r="S8944" s="73"/>
    </row>
    <row r="8945" spans="1:19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 t="str">
        <f>IF(DmartSalesData[[#This Row],[sales]]&gt;4000,"High Category",IF(DmartSalesData[[#This Row],[sales]]&gt;2000,"Medium Category","Low Category"))</f>
        <v>Low Category</v>
      </c>
      <c r="G8945" s="2">
        <v>0.1</v>
      </c>
      <c r="H8945" s="24">
        <f t="shared" si="278"/>
        <v>100.63</v>
      </c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63" t="str">
        <f>IF(AND(DmartSalesData[[#This Row],[sales]]&gt;3000,DmartSalesData[[#This Row],[profit]]&gt;500),"Good","Not Good")</f>
        <v>Not Good</v>
      </c>
      <c r="R8945" s="73">
        <f>YEAR(DmartSalesData[[#This Row],[order_date]])</f>
        <v>2023</v>
      </c>
      <c r="S8945" s="73"/>
    </row>
    <row r="8946" spans="1:19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 t="str">
        <f>IF(DmartSalesData[[#This Row],[sales]]&gt;4000,"High Category",IF(DmartSalesData[[#This Row],[sales]]&gt;2000,"Medium Category","Low Category"))</f>
        <v>High Category</v>
      </c>
      <c r="G8946" s="2">
        <v>0.1</v>
      </c>
      <c r="H8946" s="24">
        <f t="shared" si="278"/>
        <v>457.35200000000009</v>
      </c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63" t="str">
        <f>IF(AND(DmartSalesData[[#This Row],[sales]]&gt;3000,DmartSalesData[[#This Row],[profit]]&gt;500),"Good","Not Good")</f>
        <v>Good</v>
      </c>
      <c r="R8946" s="73">
        <f>YEAR(DmartSalesData[[#This Row],[order_date]])</f>
        <v>2023</v>
      </c>
      <c r="S8946" s="73"/>
    </row>
    <row r="8947" spans="1:19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 t="str">
        <f>IF(DmartSalesData[[#This Row],[sales]]&gt;4000,"High Category",IF(DmartSalesData[[#This Row],[sales]]&gt;2000,"Medium Category","Low Category"))</f>
        <v>Low Category</v>
      </c>
      <c r="G8947" s="2">
        <v>0.41</v>
      </c>
      <c r="H8947" s="24">
        <f t="shared" si="278"/>
        <v>280.55889999999999</v>
      </c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63" t="str">
        <f>IF(AND(DmartSalesData[[#This Row],[sales]]&gt;3000,DmartSalesData[[#This Row],[profit]]&gt;500),"Good","Not Good")</f>
        <v>Not Good</v>
      </c>
      <c r="R8947" s="73">
        <f>YEAR(DmartSalesData[[#This Row],[order_date]])</f>
        <v>2023</v>
      </c>
      <c r="S8947" s="73"/>
    </row>
    <row r="8948" spans="1:19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 t="str">
        <f>IF(DmartSalesData[[#This Row],[sales]]&gt;4000,"High Category",IF(DmartSalesData[[#This Row],[sales]]&gt;2000,"Medium Category","Low Category"))</f>
        <v>Medium Category</v>
      </c>
      <c r="G8948" s="2">
        <v>0.23</v>
      </c>
      <c r="H8948" s="24">
        <f t="shared" si="278"/>
        <v>675.43870000000004</v>
      </c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63" t="str">
        <f>IF(AND(DmartSalesData[[#This Row],[sales]]&gt;3000,DmartSalesData[[#This Row],[profit]]&gt;500),"Good","Not Good")</f>
        <v>Not Good</v>
      </c>
      <c r="R8948" s="73">
        <f>YEAR(DmartSalesData[[#This Row],[order_date]])</f>
        <v>2024</v>
      </c>
      <c r="S8948" s="73"/>
    </row>
    <row r="8949" spans="1:19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 t="str">
        <f>IF(DmartSalesData[[#This Row],[sales]]&gt;4000,"High Category",IF(DmartSalesData[[#This Row],[sales]]&gt;2000,"Medium Category","Low Category"))</f>
        <v>Low Category</v>
      </c>
      <c r="G8949" s="2">
        <v>0.18</v>
      </c>
      <c r="H8949" s="24">
        <f t="shared" si="278"/>
        <v>303.31079999999997</v>
      </c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63" t="str">
        <f>IF(AND(DmartSalesData[[#This Row],[sales]]&gt;3000,DmartSalesData[[#This Row],[profit]]&gt;500),"Good","Not Good")</f>
        <v>Not Good</v>
      </c>
      <c r="R8949" s="73">
        <f>YEAR(DmartSalesData[[#This Row],[order_date]])</f>
        <v>2024</v>
      </c>
      <c r="S8949" s="73"/>
    </row>
    <row r="8950" spans="1:19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 t="str">
        <f>IF(DmartSalesData[[#This Row],[sales]]&gt;4000,"High Category",IF(DmartSalesData[[#This Row],[sales]]&gt;2000,"Medium Category","Low Category"))</f>
        <v>Medium Category</v>
      </c>
      <c r="G8950" s="2">
        <v>0.48</v>
      </c>
      <c r="H8950" s="24">
        <f t="shared" si="278"/>
        <v>1354.0991999999999</v>
      </c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63" t="str">
        <f>IF(AND(DmartSalesData[[#This Row],[sales]]&gt;3000,DmartSalesData[[#This Row],[profit]]&gt;500),"Good","Not Good")</f>
        <v>Not Good</v>
      </c>
      <c r="R8950" s="73">
        <f>YEAR(DmartSalesData[[#This Row],[order_date]])</f>
        <v>2024</v>
      </c>
      <c r="S8950" s="73"/>
    </row>
    <row r="8951" spans="1:19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 t="str">
        <f>IF(DmartSalesData[[#This Row],[sales]]&gt;4000,"High Category",IF(DmartSalesData[[#This Row],[sales]]&gt;2000,"Medium Category","Low Category"))</f>
        <v>Low Category</v>
      </c>
      <c r="G8951" s="2">
        <v>0.46</v>
      </c>
      <c r="H8951" s="24">
        <f t="shared" si="278"/>
        <v>575.63019999999995</v>
      </c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63" t="str">
        <f>IF(AND(DmartSalesData[[#This Row],[sales]]&gt;3000,DmartSalesData[[#This Row],[profit]]&gt;500),"Good","Not Good")</f>
        <v>Not Good</v>
      </c>
      <c r="R8951" s="73">
        <f>YEAR(DmartSalesData[[#This Row],[order_date]])</f>
        <v>2024</v>
      </c>
      <c r="S8951" s="73"/>
    </row>
    <row r="8952" spans="1:19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 t="str">
        <f>IF(DmartSalesData[[#This Row],[sales]]&gt;4000,"High Category",IF(DmartSalesData[[#This Row],[sales]]&gt;2000,"Medium Category","Low Category"))</f>
        <v>Medium Category</v>
      </c>
      <c r="G8952" s="2">
        <v>0.22</v>
      </c>
      <c r="H8952" s="24">
        <f t="shared" si="278"/>
        <v>501.0412</v>
      </c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63" t="str">
        <f>IF(AND(DmartSalesData[[#This Row],[sales]]&gt;3000,DmartSalesData[[#This Row],[profit]]&gt;500),"Good","Not Good")</f>
        <v>Not Good</v>
      </c>
      <c r="R8952" s="73">
        <f>YEAR(DmartSalesData[[#This Row],[order_date]])</f>
        <v>2024</v>
      </c>
      <c r="S8952" s="73"/>
    </row>
    <row r="8953" spans="1:19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 t="str">
        <f>IF(DmartSalesData[[#This Row],[sales]]&gt;4000,"High Category",IF(DmartSalesData[[#This Row],[sales]]&gt;2000,"Medium Category","Low Category"))</f>
        <v>High Category</v>
      </c>
      <c r="G8953" s="2">
        <v>0.06</v>
      </c>
      <c r="H8953" s="24">
        <f t="shared" si="278"/>
        <v>260.99580000000003</v>
      </c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63" t="str">
        <f>IF(AND(DmartSalesData[[#This Row],[sales]]&gt;3000,DmartSalesData[[#This Row],[profit]]&gt;500),"Good","Not Good")</f>
        <v>Good</v>
      </c>
      <c r="R8953" s="73">
        <f>YEAR(DmartSalesData[[#This Row],[order_date]])</f>
        <v>2023</v>
      </c>
      <c r="S8953" s="73"/>
    </row>
    <row r="8954" spans="1:19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 t="str">
        <f>IF(DmartSalesData[[#This Row],[sales]]&gt;4000,"High Category",IF(DmartSalesData[[#This Row],[sales]]&gt;2000,"Medium Category","Low Category"))</f>
        <v>Low Category</v>
      </c>
      <c r="G8954" s="2">
        <v>0.09</v>
      </c>
      <c r="H8954" s="24">
        <f t="shared" si="278"/>
        <v>174.91139999999999</v>
      </c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63" t="str">
        <f>IF(AND(DmartSalesData[[#This Row],[sales]]&gt;3000,DmartSalesData[[#This Row],[profit]]&gt;500),"Good","Not Good")</f>
        <v>Not Good</v>
      </c>
      <c r="R8954" s="73">
        <f>YEAR(DmartSalesData[[#This Row],[order_date]])</f>
        <v>2023</v>
      </c>
      <c r="S8954" s="73"/>
    </row>
    <row r="8955" spans="1:19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 t="str">
        <f>IF(DmartSalesData[[#This Row],[sales]]&gt;4000,"High Category",IF(DmartSalesData[[#This Row],[sales]]&gt;2000,"Medium Category","Low Category"))</f>
        <v>Low Category</v>
      </c>
      <c r="G8955" s="2">
        <v>0.06</v>
      </c>
      <c r="H8955" s="24">
        <f t="shared" si="278"/>
        <v>109.791</v>
      </c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63" t="str">
        <f>IF(AND(DmartSalesData[[#This Row],[sales]]&gt;3000,DmartSalesData[[#This Row],[profit]]&gt;500),"Good","Not Good")</f>
        <v>Not Good</v>
      </c>
      <c r="R8955" s="73">
        <f>YEAR(DmartSalesData[[#This Row],[order_date]])</f>
        <v>2024</v>
      </c>
      <c r="S8955" s="73"/>
    </row>
    <row r="8956" spans="1:19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 t="str">
        <f>IF(DmartSalesData[[#This Row],[sales]]&gt;4000,"High Category",IF(DmartSalesData[[#This Row],[sales]]&gt;2000,"Medium Category","Low Category"))</f>
        <v>Medium Category</v>
      </c>
      <c r="G8956" s="2">
        <v>0.34</v>
      </c>
      <c r="H8956" s="24">
        <f t="shared" si="278"/>
        <v>777.23320000000001</v>
      </c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63" t="str">
        <f>IF(AND(DmartSalesData[[#This Row],[sales]]&gt;3000,DmartSalesData[[#This Row],[profit]]&gt;500),"Good","Not Good")</f>
        <v>Not Good</v>
      </c>
      <c r="R8956" s="73">
        <f>YEAR(DmartSalesData[[#This Row],[order_date]])</f>
        <v>2023</v>
      </c>
      <c r="S8956" s="73"/>
    </row>
    <row r="8957" spans="1:19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 t="str">
        <f>IF(DmartSalesData[[#This Row],[sales]]&gt;4000,"High Category",IF(DmartSalesData[[#This Row],[sales]]&gt;2000,"Medium Category","Low Category"))</f>
        <v>Low Category</v>
      </c>
      <c r="G8957" s="2">
        <v>0.28000000000000003</v>
      </c>
      <c r="H8957" s="24">
        <f t="shared" si="278"/>
        <v>165.87479999999999</v>
      </c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63" t="str">
        <f>IF(AND(DmartSalesData[[#This Row],[sales]]&gt;3000,DmartSalesData[[#This Row],[profit]]&gt;500),"Good","Not Good")</f>
        <v>Not Good</v>
      </c>
      <c r="R8957" s="73">
        <f>YEAR(DmartSalesData[[#This Row],[order_date]])</f>
        <v>2023</v>
      </c>
      <c r="S8957" s="73"/>
    </row>
    <row r="8958" spans="1:19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 t="str">
        <f>IF(DmartSalesData[[#This Row],[sales]]&gt;4000,"High Category",IF(DmartSalesData[[#This Row],[sales]]&gt;2000,"Medium Category","Low Category"))</f>
        <v>Low Category</v>
      </c>
      <c r="G8958" s="2">
        <v>0.28000000000000003</v>
      </c>
      <c r="H8958" s="24">
        <f t="shared" si="278"/>
        <v>559.44000000000005</v>
      </c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63" t="str">
        <f>IF(AND(DmartSalesData[[#This Row],[sales]]&gt;3000,DmartSalesData[[#This Row],[profit]]&gt;500),"Good","Not Good")</f>
        <v>Not Good</v>
      </c>
      <c r="R8958" s="73">
        <f>YEAR(DmartSalesData[[#This Row],[order_date]])</f>
        <v>2024</v>
      </c>
      <c r="S8958" s="73"/>
    </row>
    <row r="8959" spans="1:19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 t="str">
        <f>IF(DmartSalesData[[#This Row],[sales]]&gt;4000,"High Category",IF(DmartSalesData[[#This Row],[sales]]&gt;2000,"Medium Category","Low Category"))</f>
        <v>Low Category</v>
      </c>
      <c r="G8959" s="2">
        <v>0.05</v>
      </c>
      <c r="H8959" s="24">
        <f t="shared" si="278"/>
        <v>6.6905000000000001</v>
      </c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63" t="str">
        <f>IF(AND(DmartSalesData[[#This Row],[sales]]&gt;3000,DmartSalesData[[#This Row],[profit]]&gt;500),"Good","Not Good")</f>
        <v>Not Good</v>
      </c>
      <c r="R8959" s="73">
        <f>YEAR(DmartSalesData[[#This Row],[order_date]])</f>
        <v>2023</v>
      </c>
      <c r="S8959" s="73"/>
    </row>
    <row r="8960" spans="1:19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 t="str">
        <f>IF(DmartSalesData[[#This Row],[sales]]&gt;4000,"High Category",IF(DmartSalesData[[#This Row],[sales]]&gt;2000,"Medium Category","Low Category"))</f>
        <v>Medium Category</v>
      </c>
      <c r="G8960" s="2">
        <v>0.4</v>
      </c>
      <c r="H8960" s="24">
        <f t="shared" si="278"/>
        <v>1026.6600000000001</v>
      </c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63" t="str">
        <f>IF(AND(DmartSalesData[[#This Row],[sales]]&gt;3000,DmartSalesData[[#This Row],[profit]]&gt;500),"Good","Not Good")</f>
        <v>Not Good</v>
      </c>
      <c r="R8960" s="73">
        <f>YEAR(DmartSalesData[[#This Row],[order_date]])</f>
        <v>2024</v>
      </c>
      <c r="S8960" s="73"/>
    </row>
    <row r="8961" spans="1:19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 t="str">
        <f>IF(DmartSalesData[[#This Row],[sales]]&gt;4000,"High Category",IF(DmartSalesData[[#This Row],[sales]]&gt;2000,"Medium Category","Low Category"))</f>
        <v>High Category</v>
      </c>
      <c r="G8961" s="2">
        <v>0.27</v>
      </c>
      <c r="H8961" s="24">
        <f t="shared" si="278"/>
        <v>1148.8257000000001</v>
      </c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63" t="str">
        <f>IF(AND(DmartSalesData[[#This Row],[sales]]&gt;3000,DmartSalesData[[#This Row],[profit]]&gt;500),"Good","Not Good")</f>
        <v>Not Good</v>
      </c>
      <c r="R8961" s="73">
        <f>YEAR(DmartSalesData[[#This Row],[order_date]])</f>
        <v>2023</v>
      </c>
      <c r="S8961" s="73"/>
    </row>
    <row r="8962" spans="1:19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 t="str">
        <f>IF(DmartSalesData[[#This Row],[sales]]&gt;4000,"High Category",IF(DmartSalesData[[#This Row],[sales]]&gt;2000,"Medium Category","Low Category"))</f>
        <v>Medium Category</v>
      </c>
      <c r="G8962" s="2">
        <v>0.05</v>
      </c>
      <c r="H8962" s="24">
        <f t="shared" ref="H8962:H9025" si="280">E8962*G8962</f>
        <v>140.25800000000001</v>
      </c>
      <c r="I8962" s="2">
        <f t="shared" ref="I8962:I9025" si="281">E8962-H8962</f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63" t="str">
        <f>IF(AND(DmartSalesData[[#This Row],[sales]]&gt;3000,DmartSalesData[[#This Row],[profit]]&gt;500),"Good","Not Good")</f>
        <v>Not Good</v>
      </c>
      <c r="R8962" s="73">
        <f>YEAR(DmartSalesData[[#This Row],[order_date]])</f>
        <v>2024</v>
      </c>
      <c r="S8962" s="73"/>
    </row>
    <row r="8963" spans="1:19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 t="str">
        <f>IF(DmartSalesData[[#This Row],[sales]]&gt;4000,"High Category",IF(DmartSalesData[[#This Row],[sales]]&gt;2000,"Medium Category","Low Category"))</f>
        <v>Medium Category</v>
      </c>
      <c r="G8963" s="2">
        <v>0.37</v>
      </c>
      <c r="H8963" s="24">
        <f t="shared" si="280"/>
        <v>1138.8045</v>
      </c>
      <c r="I8963" s="2">
        <f t="shared" si="281"/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63" t="str">
        <f>IF(AND(DmartSalesData[[#This Row],[sales]]&gt;3000,DmartSalesData[[#This Row],[profit]]&gt;500),"Good","Not Good")</f>
        <v>Not Good</v>
      </c>
      <c r="R8963" s="73">
        <f>YEAR(DmartSalesData[[#This Row],[order_date]])</f>
        <v>2023</v>
      </c>
      <c r="S8963" s="73"/>
    </row>
    <row r="8964" spans="1:19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 t="str">
        <f>IF(DmartSalesData[[#This Row],[sales]]&gt;4000,"High Category",IF(DmartSalesData[[#This Row],[sales]]&gt;2000,"Medium Category","Low Category"))</f>
        <v>Low Category</v>
      </c>
      <c r="G8964" s="2">
        <v>0.49</v>
      </c>
      <c r="H8964" s="24">
        <f t="shared" si="280"/>
        <v>122.38239999999999</v>
      </c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63" t="str">
        <f>IF(AND(DmartSalesData[[#This Row],[sales]]&gt;3000,DmartSalesData[[#This Row],[profit]]&gt;500),"Good","Not Good")</f>
        <v>Not Good</v>
      </c>
      <c r="R8964" s="73">
        <f>YEAR(DmartSalesData[[#This Row],[order_date]])</f>
        <v>2023</v>
      </c>
      <c r="S8964" s="73"/>
    </row>
    <row r="8965" spans="1:19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 t="str">
        <f>IF(DmartSalesData[[#This Row],[sales]]&gt;4000,"High Category",IF(DmartSalesData[[#This Row],[sales]]&gt;2000,"Medium Category","Low Category"))</f>
        <v>High Category</v>
      </c>
      <c r="G8965" s="2">
        <v>0.22</v>
      </c>
      <c r="H8965" s="24">
        <f t="shared" si="280"/>
        <v>948.55639999999994</v>
      </c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63" t="str">
        <f>IF(AND(DmartSalesData[[#This Row],[sales]]&gt;3000,DmartSalesData[[#This Row],[profit]]&gt;500),"Good","Not Good")</f>
        <v>Good</v>
      </c>
      <c r="R8965" s="73">
        <f>YEAR(DmartSalesData[[#This Row],[order_date]])</f>
        <v>2023</v>
      </c>
      <c r="S8965" s="73"/>
    </row>
    <row r="8966" spans="1:19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 t="str">
        <f>IF(DmartSalesData[[#This Row],[sales]]&gt;4000,"High Category",IF(DmartSalesData[[#This Row],[sales]]&gt;2000,"Medium Category","Low Category"))</f>
        <v>Low Category</v>
      </c>
      <c r="G8966" s="2">
        <v>0.06</v>
      </c>
      <c r="H8966" s="24">
        <f t="shared" si="280"/>
        <v>119.19119999999999</v>
      </c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63" t="str">
        <f>IF(AND(DmartSalesData[[#This Row],[sales]]&gt;3000,DmartSalesData[[#This Row],[profit]]&gt;500),"Good","Not Good")</f>
        <v>Not Good</v>
      </c>
      <c r="R8966" s="73">
        <f>YEAR(DmartSalesData[[#This Row],[order_date]])</f>
        <v>2023</v>
      </c>
      <c r="S8966" s="73"/>
    </row>
    <row r="8967" spans="1:19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 t="str">
        <f>IF(DmartSalesData[[#This Row],[sales]]&gt;4000,"High Category",IF(DmartSalesData[[#This Row],[sales]]&gt;2000,"Medium Category","Low Category"))</f>
        <v>High Category</v>
      </c>
      <c r="G8967" s="2">
        <v>0.05</v>
      </c>
      <c r="H8967" s="24">
        <f t="shared" si="280"/>
        <v>243.839</v>
      </c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63" t="str">
        <f>IF(AND(DmartSalesData[[#This Row],[sales]]&gt;3000,DmartSalesData[[#This Row],[profit]]&gt;500),"Good","Not Good")</f>
        <v>Not Good</v>
      </c>
      <c r="R8967" s="73">
        <f>YEAR(DmartSalesData[[#This Row],[order_date]])</f>
        <v>2023</v>
      </c>
      <c r="S8967" s="73"/>
    </row>
    <row r="8968" spans="1:19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 t="str">
        <f>IF(DmartSalesData[[#This Row],[sales]]&gt;4000,"High Category",IF(DmartSalesData[[#This Row],[sales]]&gt;2000,"Medium Category","Low Category"))</f>
        <v>Low Category</v>
      </c>
      <c r="G8968" s="2">
        <v>0.01</v>
      </c>
      <c r="H8968" s="24">
        <f t="shared" si="280"/>
        <v>6.9028</v>
      </c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63" t="str">
        <f>IF(AND(DmartSalesData[[#This Row],[sales]]&gt;3000,DmartSalesData[[#This Row],[profit]]&gt;500),"Good","Not Good")</f>
        <v>Not Good</v>
      </c>
      <c r="R8968" s="73">
        <f>YEAR(DmartSalesData[[#This Row],[order_date]])</f>
        <v>2023</v>
      </c>
      <c r="S8968" s="73"/>
    </row>
    <row r="8969" spans="1:19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 t="str">
        <f>IF(DmartSalesData[[#This Row],[sales]]&gt;4000,"High Category",IF(DmartSalesData[[#This Row],[sales]]&gt;2000,"Medium Category","Low Category"))</f>
        <v>High Category</v>
      </c>
      <c r="G8969" s="2">
        <v>0.39</v>
      </c>
      <c r="H8969" s="24">
        <f t="shared" si="280"/>
        <v>1844.2671000000003</v>
      </c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63" t="str">
        <f>IF(AND(DmartSalesData[[#This Row],[sales]]&gt;3000,DmartSalesData[[#This Row],[profit]]&gt;500),"Good","Not Good")</f>
        <v>Good</v>
      </c>
      <c r="R8969" s="73">
        <f>YEAR(DmartSalesData[[#This Row],[order_date]])</f>
        <v>2024</v>
      </c>
      <c r="S8969" s="73"/>
    </row>
    <row r="8970" spans="1:19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 t="str">
        <f>IF(DmartSalesData[[#This Row],[sales]]&gt;4000,"High Category",IF(DmartSalesData[[#This Row],[sales]]&gt;2000,"Medium Category","Low Category"))</f>
        <v>Medium Category</v>
      </c>
      <c r="G8970" s="2">
        <v>0.35</v>
      </c>
      <c r="H8970" s="24">
        <f t="shared" si="280"/>
        <v>1122.8105</v>
      </c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63" t="str">
        <f>IF(AND(DmartSalesData[[#This Row],[sales]]&gt;3000,DmartSalesData[[#This Row],[profit]]&gt;500),"Good","Not Good")</f>
        <v>Good</v>
      </c>
      <c r="R8970" s="73">
        <f>YEAR(DmartSalesData[[#This Row],[order_date]])</f>
        <v>2023</v>
      </c>
      <c r="S8970" s="73"/>
    </row>
    <row r="8971" spans="1:19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 t="str">
        <f>IF(DmartSalesData[[#This Row],[sales]]&gt;4000,"High Category",IF(DmartSalesData[[#This Row],[sales]]&gt;2000,"Medium Category","Low Category"))</f>
        <v>Low Category</v>
      </c>
      <c r="G8971" s="2">
        <v>0.28999999999999998</v>
      </c>
      <c r="H8971" s="24">
        <f t="shared" si="280"/>
        <v>103.3763</v>
      </c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63" t="str">
        <f>IF(AND(DmartSalesData[[#This Row],[sales]]&gt;3000,DmartSalesData[[#This Row],[profit]]&gt;500),"Good","Not Good")</f>
        <v>Not Good</v>
      </c>
      <c r="R8971" s="73">
        <f>YEAR(DmartSalesData[[#This Row],[order_date]])</f>
        <v>2023</v>
      </c>
      <c r="S8971" s="73"/>
    </row>
    <row r="8972" spans="1:19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 t="str">
        <f>IF(DmartSalesData[[#This Row],[sales]]&gt;4000,"High Category",IF(DmartSalesData[[#This Row],[sales]]&gt;2000,"Medium Category","Low Category"))</f>
        <v>High Category</v>
      </c>
      <c r="G8972" s="2">
        <v>0.38</v>
      </c>
      <c r="H8972" s="24">
        <f t="shared" si="280"/>
        <v>1847.3054</v>
      </c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63" t="str">
        <f>IF(AND(DmartSalesData[[#This Row],[sales]]&gt;3000,DmartSalesData[[#This Row],[profit]]&gt;500),"Good","Not Good")</f>
        <v>Good</v>
      </c>
      <c r="R8972" s="73">
        <f>YEAR(DmartSalesData[[#This Row],[order_date]])</f>
        <v>2023</v>
      </c>
      <c r="S8972" s="73"/>
    </row>
    <row r="8973" spans="1:19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 t="str">
        <f>IF(DmartSalesData[[#This Row],[sales]]&gt;4000,"High Category",IF(DmartSalesData[[#This Row],[sales]]&gt;2000,"Medium Category","Low Category"))</f>
        <v>Low Category</v>
      </c>
      <c r="G8973" s="2">
        <v>0.5</v>
      </c>
      <c r="H8973" s="24">
        <f t="shared" si="280"/>
        <v>83.99</v>
      </c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63" t="str">
        <f>IF(AND(DmartSalesData[[#This Row],[sales]]&gt;3000,DmartSalesData[[#This Row],[profit]]&gt;500),"Good","Not Good")</f>
        <v>Not Good</v>
      </c>
      <c r="R8973" s="73">
        <f>YEAR(DmartSalesData[[#This Row],[order_date]])</f>
        <v>2024</v>
      </c>
      <c r="S8973" s="73"/>
    </row>
    <row r="8974" spans="1:19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 t="str">
        <f>IF(DmartSalesData[[#This Row],[sales]]&gt;4000,"High Category",IF(DmartSalesData[[#This Row],[sales]]&gt;2000,"Medium Category","Low Category"))</f>
        <v>Medium Category</v>
      </c>
      <c r="G8974" s="2">
        <v>0.2</v>
      </c>
      <c r="H8974" s="24">
        <f t="shared" si="280"/>
        <v>736.08600000000001</v>
      </c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63" t="str">
        <f>IF(AND(DmartSalesData[[#This Row],[sales]]&gt;3000,DmartSalesData[[#This Row],[profit]]&gt;500),"Good","Not Good")</f>
        <v>Not Good</v>
      </c>
      <c r="R8974" s="73">
        <f>YEAR(DmartSalesData[[#This Row],[order_date]])</f>
        <v>2023</v>
      </c>
      <c r="S8974" s="73"/>
    </row>
    <row r="8975" spans="1:19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 t="str">
        <f>IF(DmartSalesData[[#This Row],[sales]]&gt;4000,"High Category",IF(DmartSalesData[[#This Row],[sales]]&gt;2000,"Medium Category","Low Category"))</f>
        <v>High Category</v>
      </c>
      <c r="G8975" s="2">
        <v>0.35</v>
      </c>
      <c r="H8975" s="24">
        <f t="shared" si="280"/>
        <v>1560.5449999999998</v>
      </c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63" t="str">
        <f>IF(AND(DmartSalesData[[#This Row],[sales]]&gt;3000,DmartSalesData[[#This Row],[profit]]&gt;500),"Good","Not Good")</f>
        <v>Good</v>
      </c>
      <c r="R8975" s="73">
        <f>YEAR(DmartSalesData[[#This Row],[order_date]])</f>
        <v>2023</v>
      </c>
      <c r="S8975" s="73"/>
    </row>
    <row r="8976" spans="1:19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 t="str">
        <f>IF(DmartSalesData[[#This Row],[sales]]&gt;4000,"High Category",IF(DmartSalesData[[#This Row],[sales]]&gt;2000,"Medium Category","Low Category"))</f>
        <v>Low Category</v>
      </c>
      <c r="G8976" s="2">
        <v>0.19</v>
      </c>
      <c r="H8976" s="24">
        <f t="shared" si="280"/>
        <v>182.68120000000002</v>
      </c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63" t="str">
        <f>IF(AND(DmartSalesData[[#This Row],[sales]]&gt;3000,DmartSalesData[[#This Row],[profit]]&gt;500),"Good","Not Good")</f>
        <v>Not Good</v>
      </c>
      <c r="R8976" s="73">
        <f>YEAR(DmartSalesData[[#This Row],[order_date]])</f>
        <v>2023</v>
      </c>
      <c r="S8976" s="73"/>
    </row>
    <row r="8977" spans="1:19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 t="str">
        <f>IF(DmartSalesData[[#This Row],[sales]]&gt;4000,"High Category",IF(DmartSalesData[[#This Row],[sales]]&gt;2000,"Medium Category","Low Category"))</f>
        <v>Low Category</v>
      </c>
      <c r="G8977" s="2">
        <v>0.18</v>
      </c>
      <c r="H8977" s="24">
        <f t="shared" si="280"/>
        <v>320.84100000000001</v>
      </c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63" t="str">
        <f>IF(AND(DmartSalesData[[#This Row],[sales]]&gt;3000,DmartSalesData[[#This Row],[profit]]&gt;500),"Good","Not Good")</f>
        <v>Not Good</v>
      </c>
      <c r="R8977" s="73">
        <f>YEAR(DmartSalesData[[#This Row],[order_date]])</f>
        <v>2023</v>
      </c>
      <c r="S8977" s="73"/>
    </row>
    <row r="8978" spans="1:19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 t="str">
        <f>IF(DmartSalesData[[#This Row],[sales]]&gt;4000,"High Category",IF(DmartSalesData[[#This Row],[sales]]&gt;2000,"Medium Category","Low Category"))</f>
        <v>Medium Category</v>
      </c>
      <c r="G8978" s="2">
        <v>0.43</v>
      </c>
      <c r="H8978" s="24">
        <f t="shared" si="280"/>
        <v>1225.5085999999999</v>
      </c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63" t="str">
        <f>IF(AND(DmartSalesData[[#This Row],[sales]]&gt;3000,DmartSalesData[[#This Row],[profit]]&gt;500),"Good","Not Good")</f>
        <v>Not Good</v>
      </c>
      <c r="R8978" s="73">
        <f>YEAR(DmartSalesData[[#This Row],[order_date]])</f>
        <v>2023</v>
      </c>
      <c r="S8978" s="73"/>
    </row>
    <row r="8979" spans="1:19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 t="str">
        <f>IF(DmartSalesData[[#This Row],[sales]]&gt;4000,"High Category",IF(DmartSalesData[[#This Row],[sales]]&gt;2000,"Medium Category","Low Category"))</f>
        <v>Medium Category</v>
      </c>
      <c r="G8979" s="2">
        <v>0.28999999999999998</v>
      </c>
      <c r="H8979" s="24">
        <f t="shared" si="280"/>
        <v>995.01030000000003</v>
      </c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63" t="str">
        <f>IF(AND(DmartSalesData[[#This Row],[sales]]&gt;3000,DmartSalesData[[#This Row],[profit]]&gt;500),"Good","Not Good")</f>
        <v>Not Good</v>
      </c>
      <c r="R8979" s="73">
        <f>YEAR(DmartSalesData[[#This Row],[order_date]])</f>
        <v>2024</v>
      </c>
      <c r="S8979" s="73"/>
    </row>
    <row r="8980" spans="1:19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 t="str">
        <f>IF(DmartSalesData[[#This Row],[sales]]&gt;4000,"High Category",IF(DmartSalesData[[#This Row],[sales]]&gt;2000,"Medium Category","Low Category"))</f>
        <v>High Category</v>
      </c>
      <c r="G8980" s="2">
        <v>0.06</v>
      </c>
      <c r="H8980" s="24">
        <f t="shared" si="280"/>
        <v>262.33139999999997</v>
      </c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63" t="str">
        <f>IF(AND(DmartSalesData[[#This Row],[sales]]&gt;3000,DmartSalesData[[#This Row],[profit]]&gt;500),"Good","Not Good")</f>
        <v>Good</v>
      </c>
      <c r="R8980" s="73">
        <f>YEAR(DmartSalesData[[#This Row],[order_date]])</f>
        <v>2024</v>
      </c>
      <c r="S8980" s="73"/>
    </row>
    <row r="8981" spans="1:19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 t="str">
        <f>IF(DmartSalesData[[#This Row],[sales]]&gt;4000,"High Category",IF(DmartSalesData[[#This Row],[sales]]&gt;2000,"Medium Category","Low Category"))</f>
        <v>Medium Category</v>
      </c>
      <c r="G8981" s="2">
        <v>0.2</v>
      </c>
      <c r="H8981" s="24">
        <f t="shared" si="280"/>
        <v>765.85</v>
      </c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63" t="str">
        <f>IF(AND(DmartSalesData[[#This Row],[sales]]&gt;3000,DmartSalesData[[#This Row],[profit]]&gt;500),"Good","Not Good")</f>
        <v>Good</v>
      </c>
      <c r="R8981" s="73">
        <f>YEAR(DmartSalesData[[#This Row],[order_date]])</f>
        <v>2023</v>
      </c>
      <c r="S8981" s="73"/>
    </row>
    <row r="8982" spans="1:19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 t="str">
        <f>IF(DmartSalesData[[#This Row],[sales]]&gt;4000,"High Category",IF(DmartSalesData[[#This Row],[sales]]&gt;2000,"Medium Category","Low Category"))</f>
        <v>Low Category</v>
      </c>
      <c r="G8982" s="2">
        <v>0.4</v>
      </c>
      <c r="H8982" s="24">
        <f t="shared" si="280"/>
        <v>752.12800000000004</v>
      </c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63" t="str">
        <f>IF(AND(DmartSalesData[[#This Row],[sales]]&gt;3000,DmartSalesData[[#This Row],[profit]]&gt;500),"Good","Not Good")</f>
        <v>Not Good</v>
      </c>
      <c r="R8982" s="73">
        <f>YEAR(DmartSalesData[[#This Row],[order_date]])</f>
        <v>2023</v>
      </c>
      <c r="S8982" s="73"/>
    </row>
    <row r="8983" spans="1:19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 t="str">
        <f>IF(DmartSalesData[[#This Row],[sales]]&gt;4000,"High Category",IF(DmartSalesData[[#This Row],[sales]]&gt;2000,"Medium Category","Low Category"))</f>
        <v>High Category</v>
      </c>
      <c r="G8983" s="2">
        <v>0.47</v>
      </c>
      <c r="H8983" s="24">
        <f t="shared" si="280"/>
        <v>1939.4221</v>
      </c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63" t="str">
        <f>IF(AND(DmartSalesData[[#This Row],[sales]]&gt;3000,DmartSalesData[[#This Row],[profit]]&gt;500),"Good","Not Good")</f>
        <v>Good</v>
      </c>
      <c r="R8983" s="73">
        <f>YEAR(DmartSalesData[[#This Row],[order_date]])</f>
        <v>2024</v>
      </c>
      <c r="S8983" s="73"/>
    </row>
    <row r="8984" spans="1:19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 t="str">
        <f>IF(DmartSalesData[[#This Row],[sales]]&gt;4000,"High Category",IF(DmartSalesData[[#This Row],[sales]]&gt;2000,"Medium Category","Low Category"))</f>
        <v>High Category</v>
      </c>
      <c r="G8984" s="2">
        <v>0.31</v>
      </c>
      <c r="H8984" s="24">
        <f t="shared" si="280"/>
        <v>1498.4717999999998</v>
      </c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63" t="str">
        <f>IF(AND(DmartSalesData[[#This Row],[sales]]&gt;3000,DmartSalesData[[#This Row],[profit]]&gt;500),"Good","Not Good")</f>
        <v>Good</v>
      </c>
      <c r="R8984" s="73">
        <f>YEAR(DmartSalesData[[#This Row],[order_date]])</f>
        <v>2024</v>
      </c>
      <c r="S8984" s="73"/>
    </row>
    <row r="8985" spans="1:19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 t="str">
        <f>IF(DmartSalesData[[#This Row],[sales]]&gt;4000,"High Category",IF(DmartSalesData[[#This Row],[sales]]&gt;2000,"Medium Category","Low Category"))</f>
        <v>Low Category</v>
      </c>
      <c r="G8985" s="2">
        <v>0.2</v>
      </c>
      <c r="H8985" s="24">
        <f t="shared" si="280"/>
        <v>242.44600000000003</v>
      </c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63" t="str">
        <f>IF(AND(DmartSalesData[[#This Row],[sales]]&gt;3000,DmartSalesData[[#This Row],[profit]]&gt;500),"Good","Not Good")</f>
        <v>Not Good</v>
      </c>
      <c r="R8985" s="73">
        <f>YEAR(DmartSalesData[[#This Row],[order_date]])</f>
        <v>2024</v>
      </c>
      <c r="S8985" s="73"/>
    </row>
    <row r="8986" spans="1:19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 t="str">
        <f>IF(DmartSalesData[[#This Row],[sales]]&gt;4000,"High Category",IF(DmartSalesData[[#This Row],[sales]]&gt;2000,"Medium Category","Low Category"))</f>
        <v>Low Category</v>
      </c>
      <c r="G8986" s="2">
        <v>0.13</v>
      </c>
      <c r="H8986" s="24">
        <f t="shared" si="280"/>
        <v>60.199100000000001</v>
      </c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63" t="str">
        <f>IF(AND(DmartSalesData[[#This Row],[sales]]&gt;3000,DmartSalesData[[#This Row],[profit]]&gt;500),"Good","Not Good")</f>
        <v>Not Good</v>
      </c>
      <c r="R8986" s="73">
        <f>YEAR(DmartSalesData[[#This Row],[order_date]])</f>
        <v>2023</v>
      </c>
      <c r="S8986" s="73"/>
    </row>
    <row r="8987" spans="1:19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 t="str">
        <f>IF(DmartSalesData[[#This Row],[sales]]&gt;4000,"High Category",IF(DmartSalesData[[#This Row],[sales]]&gt;2000,"Medium Category","Low Category"))</f>
        <v>Medium Category</v>
      </c>
      <c r="G8987" s="2">
        <v>0.21</v>
      </c>
      <c r="H8987" s="24">
        <f t="shared" si="280"/>
        <v>459.99239999999998</v>
      </c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63" t="str">
        <f>IF(AND(DmartSalesData[[#This Row],[sales]]&gt;3000,DmartSalesData[[#This Row],[profit]]&gt;500),"Good","Not Good")</f>
        <v>Not Good</v>
      </c>
      <c r="R8987" s="73">
        <f>YEAR(DmartSalesData[[#This Row],[order_date]])</f>
        <v>2023</v>
      </c>
      <c r="S8987" s="73"/>
    </row>
    <row r="8988" spans="1:19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 t="str">
        <f>IF(DmartSalesData[[#This Row],[sales]]&gt;4000,"High Category",IF(DmartSalesData[[#This Row],[sales]]&gt;2000,"Medium Category","Low Category"))</f>
        <v>High Category</v>
      </c>
      <c r="G8988" s="2">
        <v>0.28000000000000003</v>
      </c>
      <c r="H8988" s="24">
        <f t="shared" si="280"/>
        <v>1237.2780000000002</v>
      </c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63" t="str">
        <f>IF(AND(DmartSalesData[[#This Row],[sales]]&gt;3000,DmartSalesData[[#This Row],[profit]]&gt;500),"Good","Not Good")</f>
        <v>Not Good</v>
      </c>
      <c r="R8988" s="73">
        <f>YEAR(DmartSalesData[[#This Row],[order_date]])</f>
        <v>2023</v>
      </c>
      <c r="S8988" s="73"/>
    </row>
    <row r="8989" spans="1:19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 t="str">
        <f>IF(DmartSalesData[[#This Row],[sales]]&gt;4000,"High Category",IF(DmartSalesData[[#This Row],[sales]]&gt;2000,"Medium Category","Low Category"))</f>
        <v>Low Category</v>
      </c>
      <c r="G8989" s="2">
        <v>0</v>
      </c>
      <c r="H8989" s="24">
        <f t="shared" si="280"/>
        <v>0</v>
      </c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63" t="str">
        <f>IF(AND(DmartSalesData[[#This Row],[sales]]&gt;3000,DmartSalesData[[#This Row],[profit]]&gt;500),"Good","Not Good")</f>
        <v>Not Good</v>
      </c>
      <c r="R8989" s="73">
        <f>YEAR(DmartSalesData[[#This Row],[order_date]])</f>
        <v>2024</v>
      </c>
      <c r="S8989" s="73"/>
    </row>
    <row r="8990" spans="1:19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 t="str">
        <f>IF(DmartSalesData[[#This Row],[sales]]&gt;4000,"High Category",IF(DmartSalesData[[#This Row],[sales]]&gt;2000,"Medium Category","Low Category"))</f>
        <v>High Category</v>
      </c>
      <c r="G8990" s="2">
        <v>0.13</v>
      </c>
      <c r="H8990" s="24">
        <f t="shared" si="280"/>
        <v>577.25329999999997</v>
      </c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63" t="str">
        <f>IF(AND(DmartSalesData[[#This Row],[sales]]&gt;3000,DmartSalesData[[#This Row],[profit]]&gt;500),"Good","Not Good")</f>
        <v>Good</v>
      </c>
      <c r="R8990" s="73">
        <f>YEAR(DmartSalesData[[#This Row],[order_date]])</f>
        <v>2024</v>
      </c>
      <c r="S8990" s="73"/>
    </row>
    <row r="8991" spans="1:19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 t="str">
        <f>IF(DmartSalesData[[#This Row],[sales]]&gt;4000,"High Category",IF(DmartSalesData[[#This Row],[sales]]&gt;2000,"Medium Category","Low Category"))</f>
        <v>High Category</v>
      </c>
      <c r="G8991" s="2">
        <v>0.34</v>
      </c>
      <c r="H8991" s="24">
        <f t="shared" si="280"/>
        <v>1687.0256000000002</v>
      </c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63" t="str">
        <f>IF(AND(DmartSalesData[[#This Row],[sales]]&gt;3000,DmartSalesData[[#This Row],[profit]]&gt;500),"Good","Not Good")</f>
        <v>Not Good</v>
      </c>
      <c r="R8991" s="73">
        <f>YEAR(DmartSalesData[[#This Row],[order_date]])</f>
        <v>2023</v>
      </c>
      <c r="S8991" s="73"/>
    </row>
    <row r="8992" spans="1:19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 t="str">
        <f>IF(DmartSalesData[[#This Row],[sales]]&gt;4000,"High Category",IF(DmartSalesData[[#This Row],[sales]]&gt;2000,"Medium Category","Low Category"))</f>
        <v>Low Category</v>
      </c>
      <c r="G8992" s="2">
        <v>0.34</v>
      </c>
      <c r="H8992" s="24">
        <f t="shared" si="280"/>
        <v>123.96740000000001</v>
      </c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63" t="str">
        <f>IF(AND(DmartSalesData[[#This Row],[sales]]&gt;3000,DmartSalesData[[#This Row],[profit]]&gt;500),"Good","Not Good")</f>
        <v>Not Good</v>
      </c>
      <c r="R8992" s="73">
        <f>YEAR(DmartSalesData[[#This Row],[order_date]])</f>
        <v>2024</v>
      </c>
      <c r="S8992" s="73"/>
    </row>
    <row r="8993" spans="1:19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 t="str">
        <f>IF(DmartSalesData[[#This Row],[sales]]&gt;4000,"High Category",IF(DmartSalesData[[#This Row],[sales]]&gt;2000,"Medium Category","Low Category"))</f>
        <v>Medium Category</v>
      </c>
      <c r="G8993" s="2">
        <v>0.33</v>
      </c>
      <c r="H8993" s="24">
        <f t="shared" si="280"/>
        <v>833.83080000000007</v>
      </c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63" t="str">
        <f>IF(AND(DmartSalesData[[#This Row],[sales]]&gt;3000,DmartSalesData[[#This Row],[profit]]&gt;500),"Good","Not Good")</f>
        <v>Not Good</v>
      </c>
      <c r="R8993" s="73">
        <f>YEAR(DmartSalesData[[#This Row],[order_date]])</f>
        <v>2024</v>
      </c>
      <c r="S8993" s="73"/>
    </row>
    <row r="8994" spans="1:19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 t="str">
        <f>IF(DmartSalesData[[#This Row],[sales]]&gt;4000,"High Category",IF(DmartSalesData[[#This Row],[sales]]&gt;2000,"Medium Category","Low Category"))</f>
        <v>Low Category</v>
      </c>
      <c r="G8994" s="2">
        <v>0.47</v>
      </c>
      <c r="H8994" s="24">
        <f t="shared" si="280"/>
        <v>804.42379999999991</v>
      </c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63" t="str">
        <f>IF(AND(DmartSalesData[[#This Row],[sales]]&gt;3000,DmartSalesData[[#This Row],[profit]]&gt;500),"Good","Not Good")</f>
        <v>Not Good</v>
      </c>
      <c r="R8994" s="73">
        <f>YEAR(DmartSalesData[[#This Row],[order_date]])</f>
        <v>2023</v>
      </c>
      <c r="S8994" s="73"/>
    </row>
    <row r="8995" spans="1:19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 t="str">
        <f>IF(DmartSalesData[[#This Row],[sales]]&gt;4000,"High Category",IF(DmartSalesData[[#This Row],[sales]]&gt;2000,"Medium Category","Low Category"))</f>
        <v>Medium Category</v>
      </c>
      <c r="G8995" s="2">
        <v>0.28000000000000003</v>
      </c>
      <c r="H8995" s="24">
        <f t="shared" si="280"/>
        <v>568.12840000000006</v>
      </c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63" t="str">
        <f>IF(AND(DmartSalesData[[#This Row],[sales]]&gt;3000,DmartSalesData[[#This Row],[profit]]&gt;500),"Good","Not Good")</f>
        <v>Not Good</v>
      </c>
      <c r="R8995" s="73">
        <f>YEAR(DmartSalesData[[#This Row],[order_date]])</f>
        <v>2023</v>
      </c>
      <c r="S8995" s="73"/>
    </row>
    <row r="8996" spans="1:19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 t="str">
        <f>IF(DmartSalesData[[#This Row],[sales]]&gt;4000,"High Category",IF(DmartSalesData[[#This Row],[sales]]&gt;2000,"Medium Category","Low Category"))</f>
        <v>Medium Category</v>
      </c>
      <c r="G8996" s="2">
        <v>0.13</v>
      </c>
      <c r="H8996" s="24">
        <f t="shared" si="280"/>
        <v>300.69130000000001</v>
      </c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63" t="str">
        <f>IF(AND(DmartSalesData[[#This Row],[sales]]&gt;3000,DmartSalesData[[#This Row],[profit]]&gt;500),"Good","Not Good")</f>
        <v>Not Good</v>
      </c>
      <c r="R8996" s="73">
        <f>YEAR(DmartSalesData[[#This Row],[order_date]])</f>
        <v>2024</v>
      </c>
      <c r="S8996" s="73"/>
    </row>
    <row r="8997" spans="1:19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 t="str">
        <f>IF(DmartSalesData[[#This Row],[sales]]&gt;4000,"High Category",IF(DmartSalesData[[#This Row],[sales]]&gt;2000,"Medium Category","Low Category"))</f>
        <v>Medium Category</v>
      </c>
      <c r="G8997" s="2">
        <v>0.41</v>
      </c>
      <c r="H8997" s="24">
        <f t="shared" si="280"/>
        <v>1527.0654999999999</v>
      </c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63" t="str">
        <f>IF(AND(DmartSalesData[[#This Row],[sales]]&gt;3000,DmartSalesData[[#This Row],[profit]]&gt;500),"Good","Not Good")</f>
        <v>Good</v>
      </c>
      <c r="R8997" s="73">
        <f>YEAR(DmartSalesData[[#This Row],[order_date]])</f>
        <v>2024</v>
      </c>
      <c r="S8997" s="73"/>
    </row>
    <row r="8998" spans="1:19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 t="str">
        <f>IF(DmartSalesData[[#This Row],[sales]]&gt;4000,"High Category",IF(DmartSalesData[[#This Row],[sales]]&gt;2000,"Medium Category","Low Category"))</f>
        <v>Medium Category</v>
      </c>
      <c r="G8998" s="2">
        <v>0.19</v>
      </c>
      <c r="H8998" s="24">
        <f t="shared" si="280"/>
        <v>569.50030000000004</v>
      </c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63" t="str">
        <f>IF(AND(DmartSalesData[[#This Row],[sales]]&gt;3000,DmartSalesData[[#This Row],[profit]]&gt;500),"Good","Not Good")</f>
        <v>Not Good</v>
      </c>
      <c r="R8998" s="73">
        <f>YEAR(DmartSalesData[[#This Row],[order_date]])</f>
        <v>2023</v>
      </c>
      <c r="S8998" s="73"/>
    </row>
    <row r="8999" spans="1:19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 t="str">
        <f>IF(DmartSalesData[[#This Row],[sales]]&gt;4000,"High Category",IF(DmartSalesData[[#This Row],[sales]]&gt;2000,"Medium Category","Low Category"))</f>
        <v>High Category</v>
      </c>
      <c r="G8999" s="2">
        <v>0.12</v>
      </c>
      <c r="H8999" s="24">
        <f t="shared" si="280"/>
        <v>577.18680000000006</v>
      </c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63" t="str">
        <f>IF(AND(DmartSalesData[[#This Row],[sales]]&gt;3000,DmartSalesData[[#This Row],[profit]]&gt;500),"Good","Not Good")</f>
        <v>Good</v>
      </c>
      <c r="R8999" s="73">
        <f>YEAR(DmartSalesData[[#This Row],[order_date]])</f>
        <v>2024</v>
      </c>
      <c r="S8999" s="73"/>
    </row>
    <row r="9000" spans="1:19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 t="str">
        <f>IF(DmartSalesData[[#This Row],[sales]]&gt;4000,"High Category",IF(DmartSalesData[[#This Row],[sales]]&gt;2000,"Medium Category","Low Category"))</f>
        <v>Low Category</v>
      </c>
      <c r="G9000" s="2">
        <v>0.28000000000000003</v>
      </c>
      <c r="H9000" s="24">
        <f t="shared" si="280"/>
        <v>484.55400000000003</v>
      </c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63" t="str">
        <f>IF(AND(DmartSalesData[[#This Row],[sales]]&gt;3000,DmartSalesData[[#This Row],[profit]]&gt;500),"Good","Not Good")</f>
        <v>Not Good</v>
      </c>
      <c r="R9000" s="73">
        <f>YEAR(DmartSalesData[[#This Row],[order_date]])</f>
        <v>2024</v>
      </c>
      <c r="S9000" s="73"/>
    </row>
    <row r="9001" spans="1:19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 t="str">
        <f>IF(DmartSalesData[[#This Row],[sales]]&gt;4000,"High Category",IF(DmartSalesData[[#This Row],[sales]]&gt;2000,"Medium Category","Low Category"))</f>
        <v>Medium Category</v>
      </c>
      <c r="G9001" s="2">
        <v>0.14000000000000001</v>
      </c>
      <c r="H9001" s="24">
        <f t="shared" si="280"/>
        <v>385.47180000000003</v>
      </c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63" t="str">
        <f>IF(AND(DmartSalesData[[#This Row],[sales]]&gt;3000,DmartSalesData[[#This Row],[profit]]&gt;500),"Good","Not Good")</f>
        <v>Not Good</v>
      </c>
      <c r="R9001" s="73">
        <f>YEAR(DmartSalesData[[#This Row],[order_date]])</f>
        <v>2023</v>
      </c>
      <c r="S9001" s="73"/>
    </row>
    <row r="9002" spans="1:19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 t="str">
        <f>IF(DmartSalesData[[#This Row],[sales]]&gt;4000,"High Category",IF(DmartSalesData[[#This Row],[sales]]&gt;2000,"Medium Category","Low Category"))</f>
        <v>High Category</v>
      </c>
      <c r="G9002" s="2">
        <v>0.2</v>
      </c>
      <c r="H9002" s="24">
        <f t="shared" si="280"/>
        <v>817.06200000000001</v>
      </c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63" t="str">
        <f>IF(AND(DmartSalesData[[#This Row],[sales]]&gt;3000,DmartSalesData[[#This Row],[profit]]&gt;500),"Good","Not Good")</f>
        <v>Good</v>
      </c>
      <c r="R9002" s="73">
        <f>YEAR(DmartSalesData[[#This Row],[order_date]])</f>
        <v>2023</v>
      </c>
      <c r="S9002" s="73"/>
    </row>
    <row r="9003" spans="1:19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 t="str">
        <f>IF(DmartSalesData[[#This Row],[sales]]&gt;4000,"High Category",IF(DmartSalesData[[#This Row],[sales]]&gt;2000,"Medium Category","Low Category"))</f>
        <v>Low Category</v>
      </c>
      <c r="G9003" s="2">
        <v>0.35</v>
      </c>
      <c r="H9003" s="24">
        <f t="shared" si="280"/>
        <v>674.74399999999991</v>
      </c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63" t="str">
        <f>IF(AND(DmartSalesData[[#This Row],[sales]]&gt;3000,DmartSalesData[[#This Row],[profit]]&gt;500),"Good","Not Good")</f>
        <v>Not Good</v>
      </c>
      <c r="R9003" s="73">
        <f>YEAR(DmartSalesData[[#This Row],[order_date]])</f>
        <v>2023</v>
      </c>
      <c r="S9003" s="73"/>
    </row>
    <row r="9004" spans="1:19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 t="str">
        <f>IF(DmartSalesData[[#This Row],[sales]]&gt;4000,"High Category",IF(DmartSalesData[[#This Row],[sales]]&gt;2000,"Medium Category","Low Category"))</f>
        <v>Medium Category</v>
      </c>
      <c r="G9004" s="2">
        <v>0.5</v>
      </c>
      <c r="H9004" s="24">
        <f t="shared" si="280"/>
        <v>1189.9849999999999</v>
      </c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63" t="str">
        <f>IF(AND(DmartSalesData[[#This Row],[sales]]&gt;3000,DmartSalesData[[#This Row],[profit]]&gt;500),"Good","Not Good")</f>
        <v>Not Good</v>
      </c>
      <c r="R9004" s="73">
        <f>YEAR(DmartSalesData[[#This Row],[order_date]])</f>
        <v>2024</v>
      </c>
      <c r="S9004" s="73"/>
    </row>
    <row r="9005" spans="1:19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 t="str">
        <f>IF(DmartSalesData[[#This Row],[sales]]&gt;4000,"High Category",IF(DmartSalesData[[#This Row],[sales]]&gt;2000,"Medium Category","Low Category"))</f>
        <v>Medium Category</v>
      </c>
      <c r="G9005" s="2">
        <v>0.32</v>
      </c>
      <c r="H9005" s="24">
        <f t="shared" si="280"/>
        <v>1106.0416</v>
      </c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63" t="str">
        <f>IF(AND(DmartSalesData[[#This Row],[sales]]&gt;3000,DmartSalesData[[#This Row],[profit]]&gt;500),"Good","Not Good")</f>
        <v>Good</v>
      </c>
      <c r="R9005" s="73">
        <f>YEAR(DmartSalesData[[#This Row],[order_date]])</f>
        <v>2023</v>
      </c>
      <c r="S9005" s="73"/>
    </row>
    <row r="9006" spans="1:19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 t="str">
        <f>IF(DmartSalesData[[#This Row],[sales]]&gt;4000,"High Category",IF(DmartSalesData[[#This Row],[sales]]&gt;2000,"Medium Category","Low Category"))</f>
        <v>High Category</v>
      </c>
      <c r="G9006" s="2">
        <v>0.14000000000000001</v>
      </c>
      <c r="H9006" s="24">
        <f t="shared" si="280"/>
        <v>604.471</v>
      </c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63" t="str">
        <f>IF(AND(DmartSalesData[[#This Row],[sales]]&gt;3000,DmartSalesData[[#This Row],[profit]]&gt;500),"Good","Not Good")</f>
        <v>Good</v>
      </c>
      <c r="R9006" s="73">
        <f>YEAR(DmartSalesData[[#This Row],[order_date]])</f>
        <v>2023</v>
      </c>
      <c r="S9006" s="73"/>
    </row>
    <row r="9007" spans="1:19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 t="str">
        <f>IF(DmartSalesData[[#This Row],[sales]]&gt;4000,"High Category",IF(DmartSalesData[[#This Row],[sales]]&gt;2000,"Medium Category","Low Category"))</f>
        <v>Medium Category</v>
      </c>
      <c r="G9007" s="2">
        <v>0.05</v>
      </c>
      <c r="H9007" s="24">
        <f t="shared" si="280"/>
        <v>106.84200000000001</v>
      </c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63" t="str">
        <f>IF(AND(DmartSalesData[[#This Row],[sales]]&gt;3000,DmartSalesData[[#This Row],[profit]]&gt;500),"Good","Not Good")</f>
        <v>Not Good</v>
      </c>
      <c r="R9007" s="73">
        <f>YEAR(DmartSalesData[[#This Row],[order_date]])</f>
        <v>2024</v>
      </c>
      <c r="S9007" s="73"/>
    </row>
    <row r="9008" spans="1:19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 t="str">
        <f>IF(DmartSalesData[[#This Row],[sales]]&gt;4000,"High Category",IF(DmartSalesData[[#This Row],[sales]]&gt;2000,"Medium Category","Low Category"))</f>
        <v>Medium Category</v>
      </c>
      <c r="G9008" s="2">
        <v>0.18</v>
      </c>
      <c r="H9008" s="24">
        <f t="shared" si="280"/>
        <v>487.18079999999998</v>
      </c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63" t="str">
        <f>IF(AND(DmartSalesData[[#This Row],[sales]]&gt;3000,DmartSalesData[[#This Row],[profit]]&gt;500),"Good","Not Good")</f>
        <v>Not Good</v>
      </c>
      <c r="R9008" s="73">
        <f>YEAR(DmartSalesData[[#This Row],[order_date]])</f>
        <v>2023</v>
      </c>
      <c r="S9008" s="73"/>
    </row>
    <row r="9009" spans="1:19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 t="str">
        <f>IF(DmartSalesData[[#This Row],[sales]]&gt;4000,"High Category",IF(DmartSalesData[[#This Row],[sales]]&gt;2000,"Medium Category","Low Category"))</f>
        <v>High Category</v>
      </c>
      <c r="G9009" s="2">
        <v>0.01</v>
      </c>
      <c r="H9009" s="24">
        <f t="shared" si="280"/>
        <v>48.781000000000006</v>
      </c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63" t="str">
        <f>IF(AND(DmartSalesData[[#This Row],[sales]]&gt;3000,DmartSalesData[[#This Row],[profit]]&gt;500),"Good","Not Good")</f>
        <v>Good</v>
      </c>
      <c r="R9009" s="73">
        <f>YEAR(DmartSalesData[[#This Row],[order_date]])</f>
        <v>2023</v>
      </c>
      <c r="S9009" s="73"/>
    </row>
    <row r="9010" spans="1:19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 t="str">
        <f>IF(DmartSalesData[[#This Row],[sales]]&gt;4000,"High Category",IF(DmartSalesData[[#This Row],[sales]]&gt;2000,"Medium Category","Low Category"))</f>
        <v>Low Category</v>
      </c>
      <c r="G9010" s="2">
        <v>0.23</v>
      </c>
      <c r="H9010" s="24">
        <f t="shared" si="280"/>
        <v>70.863000000000014</v>
      </c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63" t="str">
        <f>IF(AND(DmartSalesData[[#This Row],[sales]]&gt;3000,DmartSalesData[[#This Row],[profit]]&gt;500),"Good","Not Good")</f>
        <v>Not Good</v>
      </c>
      <c r="R9010" s="73">
        <f>YEAR(DmartSalesData[[#This Row],[order_date]])</f>
        <v>2023</v>
      </c>
      <c r="S9010" s="73"/>
    </row>
    <row r="9011" spans="1:19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 t="str">
        <f>IF(DmartSalesData[[#This Row],[sales]]&gt;4000,"High Category",IF(DmartSalesData[[#This Row],[sales]]&gt;2000,"Medium Category","Low Category"))</f>
        <v>Medium Category</v>
      </c>
      <c r="G9011" s="2">
        <v>0.33</v>
      </c>
      <c r="H9011" s="24">
        <f t="shared" si="280"/>
        <v>757.78560000000004</v>
      </c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63" t="str">
        <f>IF(AND(DmartSalesData[[#This Row],[sales]]&gt;3000,DmartSalesData[[#This Row],[profit]]&gt;500),"Good","Not Good")</f>
        <v>Not Good</v>
      </c>
      <c r="R9011" s="73">
        <f>YEAR(DmartSalesData[[#This Row],[order_date]])</f>
        <v>2023</v>
      </c>
      <c r="S9011" s="73"/>
    </row>
    <row r="9012" spans="1:19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 t="str">
        <f>IF(DmartSalesData[[#This Row],[sales]]&gt;4000,"High Category",IF(DmartSalesData[[#This Row],[sales]]&gt;2000,"Medium Category","Low Category"))</f>
        <v>Medium Category</v>
      </c>
      <c r="G9012" s="2">
        <v>0.26</v>
      </c>
      <c r="H9012" s="24">
        <f t="shared" si="280"/>
        <v>836.24059999999997</v>
      </c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63" t="str">
        <f>IF(AND(DmartSalesData[[#This Row],[sales]]&gt;3000,DmartSalesData[[#This Row],[profit]]&gt;500),"Good","Not Good")</f>
        <v>Not Good</v>
      </c>
      <c r="R9012" s="73">
        <f>YEAR(DmartSalesData[[#This Row],[order_date]])</f>
        <v>2023</v>
      </c>
      <c r="S9012" s="73"/>
    </row>
    <row r="9013" spans="1:19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 t="str">
        <f>IF(DmartSalesData[[#This Row],[sales]]&gt;4000,"High Category",IF(DmartSalesData[[#This Row],[sales]]&gt;2000,"Medium Category","Low Category"))</f>
        <v>Low Category</v>
      </c>
      <c r="G9013" s="2">
        <v>0.43</v>
      </c>
      <c r="H9013" s="24">
        <f t="shared" si="280"/>
        <v>60.754699999999993</v>
      </c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63" t="str">
        <f>IF(AND(DmartSalesData[[#This Row],[sales]]&gt;3000,DmartSalesData[[#This Row],[profit]]&gt;500),"Good","Not Good")</f>
        <v>Not Good</v>
      </c>
      <c r="R9013" s="73">
        <f>YEAR(DmartSalesData[[#This Row],[order_date]])</f>
        <v>2023</v>
      </c>
      <c r="S9013" s="73"/>
    </row>
    <row r="9014" spans="1:19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 t="str">
        <f>IF(DmartSalesData[[#This Row],[sales]]&gt;4000,"High Category",IF(DmartSalesData[[#This Row],[sales]]&gt;2000,"Medium Category","Low Category"))</f>
        <v>Medium Category</v>
      </c>
      <c r="G9014" s="2">
        <v>0.25</v>
      </c>
      <c r="H9014" s="24">
        <f t="shared" si="280"/>
        <v>756.0625</v>
      </c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63" t="str">
        <f>IF(AND(DmartSalesData[[#This Row],[sales]]&gt;3000,DmartSalesData[[#This Row],[profit]]&gt;500),"Good","Not Good")</f>
        <v>Good</v>
      </c>
      <c r="R9014" s="73">
        <f>YEAR(DmartSalesData[[#This Row],[order_date]])</f>
        <v>2024</v>
      </c>
      <c r="S9014" s="73"/>
    </row>
    <row r="9015" spans="1:19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 t="str">
        <f>IF(DmartSalesData[[#This Row],[sales]]&gt;4000,"High Category",IF(DmartSalesData[[#This Row],[sales]]&gt;2000,"Medium Category","Low Category"))</f>
        <v>Low Category</v>
      </c>
      <c r="G9015" s="2">
        <v>0.23</v>
      </c>
      <c r="H9015" s="24">
        <f t="shared" si="280"/>
        <v>86.337400000000002</v>
      </c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63" t="str">
        <f>IF(AND(DmartSalesData[[#This Row],[sales]]&gt;3000,DmartSalesData[[#This Row],[profit]]&gt;500),"Good","Not Good")</f>
        <v>Not Good</v>
      </c>
      <c r="R9015" s="73">
        <f>YEAR(DmartSalesData[[#This Row],[order_date]])</f>
        <v>2024</v>
      </c>
      <c r="S9015" s="73"/>
    </row>
    <row r="9016" spans="1:19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 t="str">
        <f>IF(DmartSalesData[[#This Row],[sales]]&gt;4000,"High Category",IF(DmartSalesData[[#This Row],[sales]]&gt;2000,"Medium Category","Low Category"))</f>
        <v>High Category</v>
      </c>
      <c r="G9016" s="2">
        <v>0.15</v>
      </c>
      <c r="H9016" s="24">
        <f t="shared" si="280"/>
        <v>645.30599999999993</v>
      </c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63" t="str">
        <f>IF(AND(DmartSalesData[[#This Row],[sales]]&gt;3000,DmartSalesData[[#This Row],[profit]]&gt;500),"Good","Not Good")</f>
        <v>Not Good</v>
      </c>
      <c r="R9016" s="73">
        <f>YEAR(DmartSalesData[[#This Row],[order_date]])</f>
        <v>2024</v>
      </c>
      <c r="S9016" s="73"/>
    </row>
    <row r="9017" spans="1:19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 t="str">
        <f>IF(DmartSalesData[[#This Row],[sales]]&gt;4000,"High Category",IF(DmartSalesData[[#This Row],[sales]]&gt;2000,"Medium Category","Low Category"))</f>
        <v>High Category</v>
      </c>
      <c r="G9017" s="2">
        <v>0.42</v>
      </c>
      <c r="H9017" s="24">
        <f t="shared" si="280"/>
        <v>1702.9823999999999</v>
      </c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63" t="str">
        <f>IF(AND(DmartSalesData[[#This Row],[sales]]&gt;3000,DmartSalesData[[#This Row],[profit]]&gt;500),"Good","Not Good")</f>
        <v>Good</v>
      </c>
      <c r="R9017" s="73">
        <f>YEAR(DmartSalesData[[#This Row],[order_date]])</f>
        <v>2023</v>
      </c>
      <c r="S9017" s="73"/>
    </row>
    <row r="9018" spans="1:19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 t="str">
        <f>IF(DmartSalesData[[#This Row],[sales]]&gt;4000,"High Category",IF(DmartSalesData[[#This Row],[sales]]&gt;2000,"Medium Category","Low Category"))</f>
        <v>Low Category</v>
      </c>
      <c r="G9018" s="2">
        <v>0.45</v>
      </c>
      <c r="H9018" s="24">
        <f t="shared" si="280"/>
        <v>116.1225</v>
      </c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63" t="str">
        <f>IF(AND(DmartSalesData[[#This Row],[sales]]&gt;3000,DmartSalesData[[#This Row],[profit]]&gt;500),"Good","Not Good")</f>
        <v>Not Good</v>
      </c>
      <c r="R9018" s="73">
        <f>YEAR(DmartSalesData[[#This Row],[order_date]])</f>
        <v>2023</v>
      </c>
      <c r="S9018" s="73"/>
    </row>
    <row r="9019" spans="1:19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 t="str">
        <f>IF(DmartSalesData[[#This Row],[sales]]&gt;4000,"High Category",IF(DmartSalesData[[#This Row],[sales]]&gt;2000,"Medium Category","Low Category"))</f>
        <v>Low Category</v>
      </c>
      <c r="G9019" s="2">
        <v>0.49</v>
      </c>
      <c r="H9019" s="24">
        <f t="shared" si="280"/>
        <v>166.17859999999999</v>
      </c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63" t="str">
        <f>IF(AND(DmartSalesData[[#This Row],[sales]]&gt;3000,DmartSalesData[[#This Row],[profit]]&gt;500),"Good","Not Good")</f>
        <v>Not Good</v>
      </c>
      <c r="R9019" s="73">
        <f>YEAR(DmartSalesData[[#This Row],[order_date]])</f>
        <v>2023</v>
      </c>
      <c r="S9019" s="73"/>
    </row>
    <row r="9020" spans="1:19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 t="str">
        <f>IF(DmartSalesData[[#This Row],[sales]]&gt;4000,"High Category",IF(DmartSalesData[[#This Row],[sales]]&gt;2000,"Medium Category","Low Category"))</f>
        <v>Medium Category</v>
      </c>
      <c r="G9020" s="2">
        <v>0.49</v>
      </c>
      <c r="H9020" s="24">
        <f t="shared" si="280"/>
        <v>1858.4278999999999</v>
      </c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63" t="str">
        <f>IF(AND(DmartSalesData[[#This Row],[sales]]&gt;3000,DmartSalesData[[#This Row],[profit]]&gt;500),"Good","Not Good")</f>
        <v>Good</v>
      </c>
      <c r="R9020" s="73">
        <f>YEAR(DmartSalesData[[#This Row],[order_date]])</f>
        <v>2024</v>
      </c>
      <c r="S9020" s="73"/>
    </row>
    <row r="9021" spans="1:19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 t="str">
        <f>IF(DmartSalesData[[#This Row],[sales]]&gt;4000,"High Category",IF(DmartSalesData[[#This Row],[sales]]&gt;2000,"Medium Category","Low Category"))</f>
        <v>Low Category</v>
      </c>
      <c r="G9021" s="2">
        <v>0.49</v>
      </c>
      <c r="H9021" s="24">
        <f t="shared" si="280"/>
        <v>936.27729999999997</v>
      </c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63" t="str">
        <f>IF(AND(DmartSalesData[[#This Row],[sales]]&gt;3000,DmartSalesData[[#This Row],[profit]]&gt;500),"Good","Not Good")</f>
        <v>Not Good</v>
      </c>
      <c r="R9021" s="73">
        <f>YEAR(DmartSalesData[[#This Row],[order_date]])</f>
        <v>2023</v>
      </c>
      <c r="S9021" s="73"/>
    </row>
    <row r="9022" spans="1:19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 t="str">
        <f>IF(DmartSalesData[[#This Row],[sales]]&gt;4000,"High Category",IF(DmartSalesData[[#This Row],[sales]]&gt;2000,"Medium Category","Low Category"))</f>
        <v>Medium Category</v>
      </c>
      <c r="G9022" s="2">
        <v>0.36</v>
      </c>
      <c r="H9022" s="24">
        <f t="shared" si="280"/>
        <v>1050.3468</v>
      </c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63" t="str">
        <f>IF(AND(DmartSalesData[[#This Row],[sales]]&gt;3000,DmartSalesData[[#This Row],[profit]]&gt;500),"Good","Not Good")</f>
        <v>Not Good</v>
      </c>
      <c r="R9022" s="73">
        <f>YEAR(DmartSalesData[[#This Row],[order_date]])</f>
        <v>2024</v>
      </c>
      <c r="S9022" s="73"/>
    </row>
    <row r="9023" spans="1:19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 t="str">
        <f>IF(DmartSalesData[[#This Row],[sales]]&gt;4000,"High Category",IF(DmartSalesData[[#This Row],[sales]]&gt;2000,"Medium Category","Low Category"))</f>
        <v>Low Category</v>
      </c>
      <c r="G9023" s="2">
        <v>0.28000000000000003</v>
      </c>
      <c r="H9023" s="24">
        <f t="shared" si="280"/>
        <v>398.89080000000001</v>
      </c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63" t="str">
        <f>IF(AND(DmartSalesData[[#This Row],[sales]]&gt;3000,DmartSalesData[[#This Row],[profit]]&gt;500),"Good","Not Good")</f>
        <v>Not Good</v>
      </c>
      <c r="R9023" s="73">
        <f>YEAR(DmartSalesData[[#This Row],[order_date]])</f>
        <v>2024</v>
      </c>
      <c r="S9023" s="73"/>
    </row>
    <row r="9024" spans="1:19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 t="str">
        <f>IF(DmartSalesData[[#This Row],[sales]]&gt;4000,"High Category",IF(DmartSalesData[[#This Row],[sales]]&gt;2000,"Medium Category","Low Category"))</f>
        <v>Low Category</v>
      </c>
      <c r="G9024" s="2">
        <v>0.09</v>
      </c>
      <c r="H9024" s="24">
        <f t="shared" si="280"/>
        <v>85.279499999999999</v>
      </c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63" t="str">
        <f>IF(AND(DmartSalesData[[#This Row],[sales]]&gt;3000,DmartSalesData[[#This Row],[profit]]&gt;500),"Good","Not Good")</f>
        <v>Not Good</v>
      </c>
      <c r="R9024" s="73">
        <f>YEAR(DmartSalesData[[#This Row],[order_date]])</f>
        <v>2024</v>
      </c>
      <c r="S9024" s="73"/>
    </row>
    <row r="9025" spans="1:19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 t="str">
        <f>IF(DmartSalesData[[#This Row],[sales]]&gt;4000,"High Category",IF(DmartSalesData[[#This Row],[sales]]&gt;2000,"Medium Category","Low Category"))</f>
        <v>Low Category</v>
      </c>
      <c r="G9025" s="2">
        <v>0.38</v>
      </c>
      <c r="H9025" s="24">
        <f t="shared" si="280"/>
        <v>589.29639999999995</v>
      </c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63" t="str">
        <f>IF(AND(DmartSalesData[[#This Row],[sales]]&gt;3000,DmartSalesData[[#This Row],[profit]]&gt;500),"Good","Not Good")</f>
        <v>Not Good</v>
      </c>
      <c r="R9025" s="73">
        <f>YEAR(DmartSalesData[[#This Row],[order_date]])</f>
        <v>2023</v>
      </c>
      <c r="S9025" s="73"/>
    </row>
    <row r="9026" spans="1:19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 t="str">
        <f>IF(DmartSalesData[[#This Row],[sales]]&gt;4000,"High Category",IF(DmartSalesData[[#This Row],[sales]]&gt;2000,"Medium Category","Low Category"))</f>
        <v>Low Category</v>
      </c>
      <c r="G9026" s="2">
        <v>0.37</v>
      </c>
      <c r="H9026" s="24">
        <f t="shared" ref="H9026:H9089" si="282">E9026*G9026</f>
        <v>484.29300000000001</v>
      </c>
      <c r="I9026" s="2">
        <f t="shared" ref="I9026:I9089" si="283">E9026-H9026</f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63" t="str">
        <f>IF(AND(DmartSalesData[[#This Row],[sales]]&gt;3000,DmartSalesData[[#This Row],[profit]]&gt;500),"Good","Not Good")</f>
        <v>Not Good</v>
      </c>
      <c r="R9026" s="73">
        <f>YEAR(DmartSalesData[[#This Row],[order_date]])</f>
        <v>2023</v>
      </c>
      <c r="S9026" s="73"/>
    </row>
    <row r="9027" spans="1:19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 t="str">
        <f>IF(DmartSalesData[[#This Row],[sales]]&gt;4000,"High Category",IF(DmartSalesData[[#This Row],[sales]]&gt;2000,"Medium Category","Low Category"))</f>
        <v>Medium Category</v>
      </c>
      <c r="G9027" s="2">
        <v>0.42</v>
      </c>
      <c r="H9027" s="24">
        <f t="shared" si="282"/>
        <v>964.6182</v>
      </c>
      <c r="I9027" s="2">
        <f t="shared" si="283"/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63" t="str">
        <f>IF(AND(DmartSalesData[[#This Row],[sales]]&gt;3000,DmartSalesData[[#This Row],[profit]]&gt;500),"Good","Not Good")</f>
        <v>Not Good</v>
      </c>
      <c r="R9027" s="73">
        <f>YEAR(DmartSalesData[[#This Row],[order_date]])</f>
        <v>2023</v>
      </c>
      <c r="S9027" s="73"/>
    </row>
    <row r="9028" spans="1:19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 t="str">
        <f>IF(DmartSalesData[[#This Row],[sales]]&gt;4000,"High Category",IF(DmartSalesData[[#This Row],[sales]]&gt;2000,"Medium Category","Low Category"))</f>
        <v>Medium Category</v>
      </c>
      <c r="G9028" s="2">
        <v>0.23</v>
      </c>
      <c r="H9028" s="24">
        <f t="shared" si="282"/>
        <v>864.50330000000008</v>
      </c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63" t="str">
        <f>IF(AND(DmartSalesData[[#This Row],[sales]]&gt;3000,DmartSalesData[[#This Row],[profit]]&gt;500),"Good","Not Good")</f>
        <v>Good</v>
      </c>
      <c r="R9028" s="73">
        <f>YEAR(DmartSalesData[[#This Row],[order_date]])</f>
        <v>2023</v>
      </c>
      <c r="S9028" s="73"/>
    </row>
    <row r="9029" spans="1:19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 t="str">
        <f>IF(DmartSalesData[[#This Row],[sales]]&gt;4000,"High Category",IF(DmartSalesData[[#This Row],[sales]]&gt;2000,"Medium Category","Low Category"))</f>
        <v>Medium Category</v>
      </c>
      <c r="G9029" s="2">
        <v>0.45</v>
      </c>
      <c r="H9029" s="24">
        <f t="shared" si="282"/>
        <v>1266.8534999999999</v>
      </c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63" t="str">
        <f>IF(AND(DmartSalesData[[#This Row],[sales]]&gt;3000,DmartSalesData[[#This Row],[profit]]&gt;500),"Good","Not Good")</f>
        <v>Not Good</v>
      </c>
      <c r="R9029" s="73">
        <f>YEAR(DmartSalesData[[#This Row],[order_date]])</f>
        <v>2024</v>
      </c>
      <c r="S9029" s="73"/>
    </row>
    <row r="9030" spans="1:19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 t="str">
        <f>IF(DmartSalesData[[#This Row],[sales]]&gt;4000,"High Category",IF(DmartSalesData[[#This Row],[sales]]&gt;2000,"Medium Category","Low Category"))</f>
        <v>Medium Category</v>
      </c>
      <c r="G9030" s="2">
        <v>0.36</v>
      </c>
      <c r="H9030" s="24">
        <f t="shared" si="282"/>
        <v>1110.5891999999999</v>
      </c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63" t="str">
        <f>IF(AND(DmartSalesData[[#This Row],[sales]]&gt;3000,DmartSalesData[[#This Row],[profit]]&gt;500),"Good","Not Good")</f>
        <v>Not Good</v>
      </c>
      <c r="R9030" s="73">
        <f>YEAR(DmartSalesData[[#This Row],[order_date]])</f>
        <v>2023</v>
      </c>
      <c r="S9030" s="73"/>
    </row>
    <row r="9031" spans="1:19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 t="str">
        <f>IF(DmartSalesData[[#This Row],[sales]]&gt;4000,"High Category",IF(DmartSalesData[[#This Row],[sales]]&gt;2000,"Medium Category","Low Category"))</f>
        <v>Medium Category</v>
      </c>
      <c r="G9031" s="2">
        <v>0.09</v>
      </c>
      <c r="H9031" s="24">
        <f t="shared" si="282"/>
        <v>216.30509999999998</v>
      </c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63" t="str">
        <f>IF(AND(DmartSalesData[[#This Row],[sales]]&gt;3000,DmartSalesData[[#This Row],[profit]]&gt;500),"Good","Not Good")</f>
        <v>Not Good</v>
      </c>
      <c r="R9031" s="73">
        <f>YEAR(DmartSalesData[[#This Row],[order_date]])</f>
        <v>2023</v>
      </c>
      <c r="S9031" s="73"/>
    </row>
    <row r="9032" spans="1:19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 t="str">
        <f>IF(DmartSalesData[[#This Row],[sales]]&gt;4000,"High Category",IF(DmartSalesData[[#This Row],[sales]]&gt;2000,"Medium Category","Low Category"))</f>
        <v>Low Category</v>
      </c>
      <c r="G9032" s="2">
        <v>0.1</v>
      </c>
      <c r="H9032" s="24">
        <f t="shared" si="282"/>
        <v>169.11900000000003</v>
      </c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63" t="str">
        <f>IF(AND(DmartSalesData[[#This Row],[sales]]&gt;3000,DmartSalesData[[#This Row],[profit]]&gt;500),"Good","Not Good")</f>
        <v>Not Good</v>
      </c>
      <c r="R9032" s="73">
        <f>YEAR(DmartSalesData[[#This Row],[order_date]])</f>
        <v>2024</v>
      </c>
      <c r="S9032" s="73"/>
    </row>
    <row r="9033" spans="1:19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 t="str">
        <f>IF(DmartSalesData[[#This Row],[sales]]&gt;4000,"High Category",IF(DmartSalesData[[#This Row],[sales]]&gt;2000,"Medium Category","Low Category"))</f>
        <v>Low Category</v>
      </c>
      <c r="G9033" s="2">
        <v>0.41</v>
      </c>
      <c r="H9033" s="24">
        <f t="shared" si="282"/>
        <v>329.30790000000002</v>
      </c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63" t="str">
        <f>IF(AND(DmartSalesData[[#This Row],[sales]]&gt;3000,DmartSalesData[[#This Row],[profit]]&gt;500),"Good","Not Good")</f>
        <v>Not Good</v>
      </c>
      <c r="R9033" s="73">
        <f>YEAR(DmartSalesData[[#This Row],[order_date]])</f>
        <v>2023</v>
      </c>
      <c r="S9033" s="73"/>
    </row>
    <row r="9034" spans="1:19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 t="str">
        <f>IF(DmartSalesData[[#This Row],[sales]]&gt;4000,"High Category",IF(DmartSalesData[[#This Row],[sales]]&gt;2000,"Medium Category","Low Category"))</f>
        <v>Low Category</v>
      </c>
      <c r="G9034" s="2">
        <v>0.21</v>
      </c>
      <c r="H9034" s="24">
        <f t="shared" si="282"/>
        <v>385.84769999999997</v>
      </c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63" t="str">
        <f>IF(AND(DmartSalesData[[#This Row],[sales]]&gt;3000,DmartSalesData[[#This Row],[profit]]&gt;500),"Good","Not Good")</f>
        <v>Not Good</v>
      </c>
      <c r="R9034" s="73">
        <f>YEAR(DmartSalesData[[#This Row],[order_date]])</f>
        <v>2023</v>
      </c>
      <c r="S9034" s="73"/>
    </row>
    <row r="9035" spans="1:19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 t="str">
        <f>IF(DmartSalesData[[#This Row],[sales]]&gt;4000,"High Category",IF(DmartSalesData[[#This Row],[sales]]&gt;2000,"Medium Category","Low Category"))</f>
        <v>Medium Category</v>
      </c>
      <c r="G9035" s="2">
        <v>0.12</v>
      </c>
      <c r="H9035" s="24">
        <f t="shared" si="282"/>
        <v>403.13639999999998</v>
      </c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63" t="str">
        <f>IF(AND(DmartSalesData[[#This Row],[sales]]&gt;3000,DmartSalesData[[#This Row],[profit]]&gt;500),"Good","Not Good")</f>
        <v>Good</v>
      </c>
      <c r="R9035" s="73">
        <f>YEAR(DmartSalesData[[#This Row],[order_date]])</f>
        <v>2024</v>
      </c>
      <c r="S9035" s="73"/>
    </row>
    <row r="9036" spans="1:19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 t="str">
        <f>IF(DmartSalesData[[#This Row],[sales]]&gt;4000,"High Category",IF(DmartSalesData[[#This Row],[sales]]&gt;2000,"Medium Category","Low Category"))</f>
        <v>Medium Category</v>
      </c>
      <c r="G9036" s="2">
        <v>0.21</v>
      </c>
      <c r="H9036" s="24">
        <f t="shared" si="282"/>
        <v>776.05709999999999</v>
      </c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63" t="str">
        <f>IF(AND(DmartSalesData[[#This Row],[sales]]&gt;3000,DmartSalesData[[#This Row],[profit]]&gt;500),"Good","Not Good")</f>
        <v>Good</v>
      </c>
      <c r="R9036" s="73">
        <f>YEAR(DmartSalesData[[#This Row],[order_date]])</f>
        <v>2024</v>
      </c>
      <c r="S9036" s="73"/>
    </row>
    <row r="9037" spans="1:19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 t="str">
        <f>IF(DmartSalesData[[#This Row],[sales]]&gt;4000,"High Category",IF(DmartSalesData[[#This Row],[sales]]&gt;2000,"Medium Category","Low Category"))</f>
        <v>Medium Category</v>
      </c>
      <c r="G9037" s="2">
        <v>0.08</v>
      </c>
      <c r="H9037" s="24">
        <f t="shared" si="282"/>
        <v>191.91919999999999</v>
      </c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63" t="str">
        <f>IF(AND(DmartSalesData[[#This Row],[sales]]&gt;3000,DmartSalesData[[#This Row],[profit]]&gt;500),"Good","Not Good")</f>
        <v>Not Good</v>
      </c>
      <c r="R9037" s="73">
        <f>YEAR(DmartSalesData[[#This Row],[order_date]])</f>
        <v>2024</v>
      </c>
      <c r="S9037" s="73"/>
    </row>
    <row r="9038" spans="1:19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 t="str">
        <f>IF(DmartSalesData[[#This Row],[sales]]&gt;4000,"High Category",IF(DmartSalesData[[#This Row],[sales]]&gt;2000,"Medium Category","Low Category"))</f>
        <v>Medium Category</v>
      </c>
      <c r="G9038" s="2">
        <v>0.45</v>
      </c>
      <c r="H9038" s="24">
        <f t="shared" si="282"/>
        <v>1467.2204999999999</v>
      </c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63" t="str">
        <f>IF(AND(DmartSalesData[[#This Row],[sales]]&gt;3000,DmartSalesData[[#This Row],[profit]]&gt;500),"Good","Not Good")</f>
        <v>Not Good</v>
      </c>
      <c r="R9038" s="73">
        <f>YEAR(DmartSalesData[[#This Row],[order_date]])</f>
        <v>2024</v>
      </c>
      <c r="S9038" s="73"/>
    </row>
    <row r="9039" spans="1:19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 t="str">
        <f>IF(DmartSalesData[[#This Row],[sales]]&gt;4000,"High Category",IF(DmartSalesData[[#This Row],[sales]]&gt;2000,"Medium Category","Low Category"))</f>
        <v>Low Category</v>
      </c>
      <c r="G9039" s="2">
        <v>0.04</v>
      </c>
      <c r="H9039" s="24">
        <f t="shared" si="282"/>
        <v>45.266000000000005</v>
      </c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63" t="str">
        <f>IF(AND(DmartSalesData[[#This Row],[sales]]&gt;3000,DmartSalesData[[#This Row],[profit]]&gt;500),"Good","Not Good")</f>
        <v>Not Good</v>
      </c>
      <c r="R9039" s="73">
        <f>YEAR(DmartSalesData[[#This Row],[order_date]])</f>
        <v>2023</v>
      </c>
      <c r="S9039" s="73"/>
    </row>
    <row r="9040" spans="1:19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 t="str">
        <f>IF(DmartSalesData[[#This Row],[sales]]&gt;4000,"High Category",IF(DmartSalesData[[#This Row],[sales]]&gt;2000,"Medium Category","Low Category"))</f>
        <v>High Category</v>
      </c>
      <c r="G9040" s="2">
        <v>0.18</v>
      </c>
      <c r="H9040" s="24">
        <f t="shared" si="282"/>
        <v>776.57759999999996</v>
      </c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63" t="str">
        <f>IF(AND(DmartSalesData[[#This Row],[sales]]&gt;3000,DmartSalesData[[#This Row],[profit]]&gt;500),"Good","Not Good")</f>
        <v>Good</v>
      </c>
      <c r="R9040" s="73">
        <f>YEAR(DmartSalesData[[#This Row],[order_date]])</f>
        <v>2023</v>
      </c>
      <c r="S9040" s="73"/>
    </row>
    <row r="9041" spans="1:19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 t="str">
        <f>IF(DmartSalesData[[#This Row],[sales]]&gt;4000,"High Category",IF(DmartSalesData[[#This Row],[sales]]&gt;2000,"Medium Category","Low Category"))</f>
        <v>High Category</v>
      </c>
      <c r="G9041" s="2">
        <v>0.28000000000000003</v>
      </c>
      <c r="H9041" s="24">
        <f t="shared" si="282"/>
        <v>1216.0652000000002</v>
      </c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63" t="str">
        <f>IF(AND(DmartSalesData[[#This Row],[sales]]&gt;3000,DmartSalesData[[#This Row],[profit]]&gt;500),"Good","Not Good")</f>
        <v>Good</v>
      </c>
      <c r="R9041" s="73">
        <f>YEAR(DmartSalesData[[#This Row],[order_date]])</f>
        <v>2023</v>
      </c>
      <c r="S9041" s="73"/>
    </row>
    <row r="9042" spans="1:19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 t="str">
        <f>IF(DmartSalesData[[#This Row],[sales]]&gt;4000,"High Category",IF(DmartSalesData[[#This Row],[sales]]&gt;2000,"Medium Category","Low Category"))</f>
        <v>Low Category</v>
      </c>
      <c r="G9042" s="2">
        <v>0.44</v>
      </c>
      <c r="H9042" s="24">
        <f t="shared" si="282"/>
        <v>734.62839999999994</v>
      </c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63" t="str">
        <f>IF(AND(DmartSalesData[[#This Row],[sales]]&gt;3000,DmartSalesData[[#This Row],[profit]]&gt;500),"Good","Not Good")</f>
        <v>Not Good</v>
      </c>
      <c r="R9042" s="73">
        <f>YEAR(DmartSalesData[[#This Row],[order_date]])</f>
        <v>2023</v>
      </c>
      <c r="S9042" s="73"/>
    </row>
    <row r="9043" spans="1:19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 t="str">
        <f>IF(DmartSalesData[[#This Row],[sales]]&gt;4000,"High Category",IF(DmartSalesData[[#This Row],[sales]]&gt;2000,"Medium Category","Low Category"))</f>
        <v>Medium Category</v>
      </c>
      <c r="G9043" s="2">
        <v>0.39</v>
      </c>
      <c r="H9043" s="24">
        <f t="shared" si="282"/>
        <v>1085.6781000000001</v>
      </c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63" t="str">
        <f>IF(AND(DmartSalesData[[#This Row],[sales]]&gt;3000,DmartSalesData[[#This Row],[profit]]&gt;500),"Good","Not Good")</f>
        <v>Not Good</v>
      </c>
      <c r="R9043" s="73">
        <f>YEAR(DmartSalesData[[#This Row],[order_date]])</f>
        <v>2023</v>
      </c>
      <c r="S9043" s="73"/>
    </row>
    <row r="9044" spans="1:19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 t="str">
        <f>IF(DmartSalesData[[#This Row],[sales]]&gt;4000,"High Category",IF(DmartSalesData[[#This Row],[sales]]&gt;2000,"Medium Category","Low Category"))</f>
        <v>Medium Category</v>
      </c>
      <c r="G9044" s="2">
        <v>0.01</v>
      </c>
      <c r="H9044" s="24">
        <f t="shared" si="282"/>
        <v>30.726399999999998</v>
      </c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63" t="str">
        <f>IF(AND(DmartSalesData[[#This Row],[sales]]&gt;3000,DmartSalesData[[#This Row],[profit]]&gt;500),"Good","Not Good")</f>
        <v>Not Good</v>
      </c>
      <c r="R9044" s="73">
        <f>YEAR(DmartSalesData[[#This Row],[order_date]])</f>
        <v>2024</v>
      </c>
      <c r="S9044" s="73"/>
    </row>
    <row r="9045" spans="1:19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 t="str">
        <f>IF(DmartSalesData[[#This Row],[sales]]&gt;4000,"High Category",IF(DmartSalesData[[#This Row],[sales]]&gt;2000,"Medium Category","Low Category"))</f>
        <v>Medium Category</v>
      </c>
      <c r="G9045" s="2">
        <v>0.41</v>
      </c>
      <c r="H9045" s="24">
        <f t="shared" si="282"/>
        <v>990.11309999999992</v>
      </c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63" t="str">
        <f>IF(AND(DmartSalesData[[#This Row],[sales]]&gt;3000,DmartSalesData[[#This Row],[profit]]&gt;500),"Good","Not Good")</f>
        <v>Not Good</v>
      </c>
      <c r="R9045" s="73">
        <f>YEAR(DmartSalesData[[#This Row],[order_date]])</f>
        <v>2023</v>
      </c>
      <c r="S9045" s="73"/>
    </row>
    <row r="9046" spans="1:19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 t="str">
        <f>IF(DmartSalesData[[#This Row],[sales]]&gt;4000,"High Category",IF(DmartSalesData[[#This Row],[sales]]&gt;2000,"Medium Category","Low Category"))</f>
        <v>High Category</v>
      </c>
      <c r="G9046" s="2">
        <v>0.32</v>
      </c>
      <c r="H9046" s="24">
        <f t="shared" si="282"/>
        <v>1460.6720000000003</v>
      </c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63" t="str">
        <f>IF(AND(DmartSalesData[[#This Row],[sales]]&gt;3000,DmartSalesData[[#This Row],[profit]]&gt;500),"Good","Not Good")</f>
        <v>Good</v>
      </c>
      <c r="R9046" s="73">
        <f>YEAR(DmartSalesData[[#This Row],[order_date]])</f>
        <v>2023</v>
      </c>
      <c r="S9046" s="73"/>
    </row>
    <row r="9047" spans="1:19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 t="str">
        <f>IF(DmartSalesData[[#This Row],[sales]]&gt;4000,"High Category",IF(DmartSalesData[[#This Row],[sales]]&gt;2000,"Medium Category","Low Category"))</f>
        <v>Medium Category</v>
      </c>
      <c r="G9047" s="2">
        <v>7.0000000000000007E-2</v>
      </c>
      <c r="H9047" s="24">
        <f t="shared" si="282"/>
        <v>260.72270000000003</v>
      </c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63" t="str">
        <f>IF(AND(DmartSalesData[[#This Row],[sales]]&gt;3000,DmartSalesData[[#This Row],[profit]]&gt;500),"Good","Not Good")</f>
        <v>Good</v>
      </c>
      <c r="R9047" s="73">
        <f>YEAR(DmartSalesData[[#This Row],[order_date]])</f>
        <v>2023</v>
      </c>
      <c r="S9047" s="73"/>
    </row>
    <row r="9048" spans="1:19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 t="str">
        <f>IF(DmartSalesData[[#This Row],[sales]]&gt;4000,"High Category",IF(DmartSalesData[[#This Row],[sales]]&gt;2000,"Medium Category","Low Category"))</f>
        <v>Medium Category</v>
      </c>
      <c r="G9048" s="2">
        <v>0.31</v>
      </c>
      <c r="H9048" s="24">
        <f t="shared" si="282"/>
        <v>1052.5430000000001</v>
      </c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63" t="str">
        <f>IF(AND(DmartSalesData[[#This Row],[sales]]&gt;3000,DmartSalesData[[#This Row],[profit]]&gt;500),"Good","Not Good")</f>
        <v>Good</v>
      </c>
      <c r="R9048" s="73">
        <f>YEAR(DmartSalesData[[#This Row],[order_date]])</f>
        <v>2023</v>
      </c>
      <c r="S9048" s="73"/>
    </row>
    <row r="9049" spans="1:19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 t="str">
        <f>IF(DmartSalesData[[#This Row],[sales]]&gt;4000,"High Category",IF(DmartSalesData[[#This Row],[sales]]&gt;2000,"Medium Category","Low Category"))</f>
        <v>Medium Category</v>
      </c>
      <c r="G9049" s="2">
        <v>0.41</v>
      </c>
      <c r="H9049" s="24">
        <f t="shared" si="282"/>
        <v>1085.8686</v>
      </c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63" t="str">
        <f>IF(AND(DmartSalesData[[#This Row],[sales]]&gt;3000,DmartSalesData[[#This Row],[profit]]&gt;500),"Good","Not Good")</f>
        <v>Not Good</v>
      </c>
      <c r="R9049" s="73">
        <f>YEAR(DmartSalesData[[#This Row],[order_date]])</f>
        <v>2024</v>
      </c>
      <c r="S9049" s="73"/>
    </row>
    <row r="9050" spans="1:19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 t="str">
        <f>IF(DmartSalesData[[#This Row],[sales]]&gt;4000,"High Category",IF(DmartSalesData[[#This Row],[sales]]&gt;2000,"Medium Category","Low Category"))</f>
        <v>Low Category</v>
      </c>
      <c r="G9050" s="2">
        <v>0.3</v>
      </c>
      <c r="H9050" s="24">
        <f t="shared" si="282"/>
        <v>154.72499999999999</v>
      </c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63" t="str">
        <f>IF(AND(DmartSalesData[[#This Row],[sales]]&gt;3000,DmartSalesData[[#This Row],[profit]]&gt;500),"Good","Not Good")</f>
        <v>Not Good</v>
      </c>
      <c r="R9050" s="73">
        <f>YEAR(DmartSalesData[[#This Row],[order_date]])</f>
        <v>2024</v>
      </c>
      <c r="S9050" s="73"/>
    </row>
    <row r="9051" spans="1:19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 t="str">
        <f>IF(DmartSalesData[[#This Row],[sales]]&gt;4000,"High Category",IF(DmartSalesData[[#This Row],[sales]]&gt;2000,"Medium Category","Low Category"))</f>
        <v>Low Category</v>
      </c>
      <c r="G9051" s="2">
        <v>0.5</v>
      </c>
      <c r="H9051" s="24">
        <f t="shared" si="282"/>
        <v>314.16000000000003</v>
      </c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63" t="str">
        <f>IF(AND(DmartSalesData[[#This Row],[sales]]&gt;3000,DmartSalesData[[#This Row],[profit]]&gt;500),"Good","Not Good")</f>
        <v>Not Good</v>
      </c>
      <c r="R9051" s="73">
        <f>YEAR(DmartSalesData[[#This Row],[order_date]])</f>
        <v>2023</v>
      </c>
      <c r="S9051" s="73"/>
    </row>
    <row r="9052" spans="1:19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 t="str">
        <f>IF(DmartSalesData[[#This Row],[sales]]&gt;4000,"High Category",IF(DmartSalesData[[#This Row],[sales]]&gt;2000,"Medium Category","Low Category"))</f>
        <v>Low Category</v>
      </c>
      <c r="G9052" s="2">
        <v>0.25</v>
      </c>
      <c r="H9052" s="24">
        <f t="shared" si="282"/>
        <v>391.28500000000003</v>
      </c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63" t="str">
        <f>IF(AND(DmartSalesData[[#This Row],[sales]]&gt;3000,DmartSalesData[[#This Row],[profit]]&gt;500),"Good","Not Good")</f>
        <v>Not Good</v>
      </c>
      <c r="R9052" s="73">
        <f>YEAR(DmartSalesData[[#This Row],[order_date]])</f>
        <v>2024</v>
      </c>
      <c r="S9052" s="73"/>
    </row>
    <row r="9053" spans="1:19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 t="str">
        <f>IF(DmartSalesData[[#This Row],[sales]]&gt;4000,"High Category",IF(DmartSalesData[[#This Row],[sales]]&gt;2000,"Medium Category","Low Category"))</f>
        <v>Low Category</v>
      </c>
      <c r="G9053" s="2">
        <v>0.34</v>
      </c>
      <c r="H9053" s="24">
        <f t="shared" si="282"/>
        <v>386.39640000000003</v>
      </c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63" t="str">
        <f>IF(AND(DmartSalesData[[#This Row],[sales]]&gt;3000,DmartSalesData[[#This Row],[profit]]&gt;500),"Good","Not Good")</f>
        <v>Not Good</v>
      </c>
      <c r="R9053" s="73">
        <f>YEAR(DmartSalesData[[#This Row],[order_date]])</f>
        <v>2024</v>
      </c>
      <c r="S9053" s="73"/>
    </row>
    <row r="9054" spans="1:19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 t="str">
        <f>IF(DmartSalesData[[#This Row],[sales]]&gt;4000,"High Category",IF(DmartSalesData[[#This Row],[sales]]&gt;2000,"Medium Category","Low Category"))</f>
        <v>High Category</v>
      </c>
      <c r="G9054" s="2">
        <v>0.04</v>
      </c>
      <c r="H9054" s="24">
        <f t="shared" si="282"/>
        <v>190.696</v>
      </c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63" t="str">
        <f>IF(AND(DmartSalesData[[#This Row],[sales]]&gt;3000,DmartSalesData[[#This Row],[profit]]&gt;500),"Good","Not Good")</f>
        <v>Good</v>
      </c>
      <c r="R9054" s="73">
        <f>YEAR(DmartSalesData[[#This Row],[order_date]])</f>
        <v>2023</v>
      </c>
      <c r="S9054" s="73"/>
    </row>
    <row r="9055" spans="1:19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 t="str">
        <f>IF(DmartSalesData[[#This Row],[sales]]&gt;4000,"High Category",IF(DmartSalesData[[#This Row],[sales]]&gt;2000,"Medium Category","Low Category"))</f>
        <v>Medium Category</v>
      </c>
      <c r="G9055" s="2">
        <v>0.41</v>
      </c>
      <c r="H9055" s="24">
        <f t="shared" si="282"/>
        <v>864.31279999999992</v>
      </c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63" t="str">
        <f>IF(AND(DmartSalesData[[#This Row],[sales]]&gt;3000,DmartSalesData[[#This Row],[profit]]&gt;500),"Good","Not Good")</f>
        <v>Not Good</v>
      </c>
      <c r="R9055" s="73">
        <f>YEAR(DmartSalesData[[#This Row],[order_date]])</f>
        <v>2024</v>
      </c>
      <c r="S9055" s="73"/>
    </row>
    <row r="9056" spans="1:19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 t="str">
        <f>IF(DmartSalesData[[#This Row],[sales]]&gt;4000,"High Category",IF(DmartSalesData[[#This Row],[sales]]&gt;2000,"Medium Category","Low Category"))</f>
        <v>High Category</v>
      </c>
      <c r="G9056" s="2">
        <v>0.31</v>
      </c>
      <c r="H9056" s="24">
        <f t="shared" si="282"/>
        <v>1362.5646999999999</v>
      </c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63" t="str">
        <f>IF(AND(DmartSalesData[[#This Row],[sales]]&gt;3000,DmartSalesData[[#This Row],[profit]]&gt;500),"Good","Not Good")</f>
        <v>Good</v>
      </c>
      <c r="R9056" s="73">
        <f>YEAR(DmartSalesData[[#This Row],[order_date]])</f>
        <v>2024</v>
      </c>
      <c r="S9056" s="73"/>
    </row>
    <row r="9057" spans="1:19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 t="str">
        <f>IF(DmartSalesData[[#This Row],[sales]]&gt;4000,"High Category",IF(DmartSalesData[[#This Row],[sales]]&gt;2000,"Medium Category","Low Category"))</f>
        <v>High Category</v>
      </c>
      <c r="G9057" s="2">
        <v>0.28000000000000003</v>
      </c>
      <c r="H9057" s="24">
        <f t="shared" si="282"/>
        <v>1150.4052000000001</v>
      </c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63" t="str">
        <f>IF(AND(DmartSalesData[[#This Row],[sales]]&gt;3000,DmartSalesData[[#This Row],[profit]]&gt;500),"Good","Not Good")</f>
        <v>Not Good</v>
      </c>
      <c r="R9057" s="73">
        <f>YEAR(DmartSalesData[[#This Row],[order_date]])</f>
        <v>2023</v>
      </c>
      <c r="S9057" s="73"/>
    </row>
    <row r="9058" spans="1:19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 t="str">
        <f>IF(DmartSalesData[[#This Row],[sales]]&gt;4000,"High Category",IF(DmartSalesData[[#This Row],[sales]]&gt;2000,"Medium Category","Low Category"))</f>
        <v>High Category</v>
      </c>
      <c r="G9058" s="2">
        <v>0.35</v>
      </c>
      <c r="H9058" s="24">
        <f t="shared" si="282"/>
        <v>1428.5564999999999</v>
      </c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63" t="str">
        <f>IF(AND(DmartSalesData[[#This Row],[sales]]&gt;3000,DmartSalesData[[#This Row],[profit]]&gt;500),"Good","Not Good")</f>
        <v>Not Good</v>
      </c>
      <c r="R9058" s="73">
        <f>YEAR(DmartSalesData[[#This Row],[order_date]])</f>
        <v>2023</v>
      </c>
      <c r="S9058" s="73"/>
    </row>
    <row r="9059" spans="1:19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 t="str">
        <f>IF(DmartSalesData[[#This Row],[sales]]&gt;4000,"High Category",IF(DmartSalesData[[#This Row],[sales]]&gt;2000,"Medium Category","Low Category"))</f>
        <v>Low Category</v>
      </c>
      <c r="G9059" s="2">
        <v>0.28000000000000003</v>
      </c>
      <c r="H9059" s="24">
        <f t="shared" si="282"/>
        <v>323.95160000000004</v>
      </c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63" t="str">
        <f>IF(AND(DmartSalesData[[#This Row],[sales]]&gt;3000,DmartSalesData[[#This Row],[profit]]&gt;500),"Good","Not Good")</f>
        <v>Not Good</v>
      </c>
      <c r="R9059" s="73">
        <f>YEAR(DmartSalesData[[#This Row],[order_date]])</f>
        <v>2023</v>
      </c>
      <c r="S9059" s="73"/>
    </row>
    <row r="9060" spans="1:19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 t="str">
        <f>IF(DmartSalesData[[#This Row],[sales]]&gt;4000,"High Category",IF(DmartSalesData[[#This Row],[sales]]&gt;2000,"Medium Category","Low Category"))</f>
        <v>Medium Category</v>
      </c>
      <c r="G9060" s="2">
        <v>0.38</v>
      </c>
      <c r="H9060" s="24">
        <f t="shared" si="282"/>
        <v>870.9144</v>
      </c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63" t="str">
        <f>IF(AND(DmartSalesData[[#This Row],[sales]]&gt;3000,DmartSalesData[[#This Row],[profit]]&gt;500),"Good","Not Good")</f>
        <v>Not Good</v>
      </c>
      <c r="R9060" s="73">
        <f>YEAR(DmartSalesData[[#This Row],[order_date]])</f>
        <v>2023</v>
      </c>
      <c r="S9060" s="73"/>
    </row>
    <row r="9061" spans="1:19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 t="str">
        <f>IF(DmartSalesData[[#This Row],[sales]]&gt;4000,"High Category",IF(DmartSalesData[[#This Row],[sales]]&gt;2000,"Medium Category","Low Category"))</f>
        <v>Low Category</v>
      </c>
      <c r="G9061" s="2">
        <v>0.28999999999999998</v>
      </c>
      <c r="H9061" s="24">
        <f t="shared" si="282"/>
        <v>480.80839999999995</v>
      </c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63" t="str">
        <f>IF(AND(DmartSalesData[[#This Row],[sales]]&gt;3000,DmartSalesData[[#This Row],[profit]]&gt;500),"Good","Not Good")</f>
        <v>Not Good</v>
      </c>
      <c r="R9061" s="73">
        <f>YEAR(DmartSalesData[[#This Row],[order_date]])</f>
        <v>2024</v>
      </c>
      <c r="S9061" s="73"/>
    </row>
    <row r="9062" spans="1:19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 t="str">
        <f>IF(DmartSalesData[[#This Row],[sales]]&gt;4000,"High Category",IF(DmartSalesData[[#This Row],[sales]]&gt;2000,"Medium Category","Low Category"))</f>
        <v>High Category</v>
      </c>
      <c r="G9062" s="2">
        <v>0.26</v>
      </c>
      <c r="H9062" s="24">
        <f t="shared" si="282"/>
        <v>1262.3026000000002</v>
      </c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63" t="str">
        <f>IF(AND(DmartSalesData[[#This Row],[sales]]&gt;3000,DmartSalesData[[#This Row],[profit]]&gt;500),"Good","Not Good")</f>
        <v>Good</v>
      </c>
      <c r="R9062" s="73">
        <f>YEAR(DmartSalesData[[#This Row],[order_date]])</f>
        <v>2024</v>
      </c>
      <c r="S9062" s="73"/>
    </row>
    <row r="9063" spans="1:19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 t="str">
        <f>IF(DmartSalesData[[#This Row],[sales]]&gt;4000,"High Category",IF(DmartSalesData[[#This Row],[sales]]&gt;2000,"Medium Category","Low Category"))</f>
        <v>High Category</v>
      </c>
      <c r="G9063" s="2">
        <v>7.0000000000000007E-2</v>
      </c>
      <c r="H9063" s="24">
        <f t="shared" si="282"/>
        <v>307.72350000000006</v>
      </c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63" t="str">
        <f>IF(AND(DmartSalesData[[#This Row],[sales]]&gt;3000,DmartSalesData[[#This Row],[profit]]&gt;500),"Good","Not Good")</f>
        <v>Good</v>
      </c>
      <c r="R9063" s="73">
        <f>YEAR(DmartSalesData[[#This Row],[order_date]])</f>
        <v>2024</v>
      </c>
      <c r="S9063" s="73"/>
    </row>
    <row r="9064" spans="1:19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 t="str">
        <f>IF(DmartSalesData[[#This Row],[sales]]&gt;4000,"High Category",IF(DmartSalesData[[#This Row],[sales]]&gt;2000,"Medium Category","Low Category"))</f>
        <v>Low Category</v>
      </c>
      <c r="G9064" s="2">
        <v>0.24</v>
      </c>
      <c r="H9064" s="24">
        <f t="shared" si="282"/>
        <v>317.91120000000001</v>
      </c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63" t="str">
        <f>IF(AND(DmartSalesData[[#This Row],[sales]]&gt;3000,DmartSalesData[[#This Row],[profit]]&gt;500),"Good","Not Good")</f>
        <v>Not Good</v>
      </c>
      <c r="R9064" s="73">
        <f>YEAR(DmartSalesData[[#This Row],[order_date]])</f>
        <v>2023</v>
      </c>
      <c r="S9064" s="73"/>
    </row>
    <row r="9065" spans="1:19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 t="str">
        <f>IF(DmartSalesData[[#This Row],[sales]]&gt;4000,"High Category",IF(DmartSalesData[[#This Row],[sales]]&gt;2000,"Medium Category","Low Category"))</f>
        <v>Low Category</v>
      </c>
      <c r="G9065" s="2">
        <v>0.27</v>
      </c>
      <c r="H9065" s="24">
        <f t="shared" si="282"/>
        <v>441.78750000000002</v>
      </c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63" t="str">
        <f>IF(AND(DmartSalesData[[#This Row],[sales]]&gt;3000,DmartSalesData[[#This Row],[profit]]&gt;500),"Good","Not Good")</f>
        <v>Not Good</v>
      </c>
      <c r="R9065" s="73">
        <f>YEAR(DmartSalesData[[#This Row],[order_date]])</f>
        <v>2024</v>
      </c>
      <c r="S9065" s="73"/>
    </row>
    <row r="9066" spans="1:19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 t="str">
        <f>IF(DmartSalesData[[#This Row],[sales]]&gt;4000,"High Category",IF(DmartSalesData[[#This Row],[sales]]&gt;2000,"Medium Category","Low Category"))</f>
        <v>Medium Category</v>
      </c>
      <c r="G9066" s="2">
        <v>0.31</v>
      </c>
      <c r="H9066" s="24">
        <f t="shared" si="282"/>
        <v>834.41459999999995</v>
      </c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63" t="str">
        <f>IF(AND(DmartSalesData[[#This Row],[sales]]&gt;3000,DmartSalesData[[#This Row],[profit]]&gt;500),"Good","Not Good")</f>
        <v>Not Good</v>
      </c>
      <c r="R9066" s="73">
        <f>YEAR(DmartSalesData[[#This Row],[order_date]])</f>
        <v>2023</v>
      </c>
      <c r="S9066" s="73"/>
    </row>
    <row r="9067" spans="1:19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 t="str">
        <f>IF(DmartSalesData[[#This Row],[sales]]&gt;4000,"High Category",IF(DmartSalesData[[#This Row],[sales]]&gt;2000,"Medium Category","Low Category"))</f>
        <v>Low Category</v>
      </c>
      <c r="G9067" s="2">
        <v>0.23</v>
      </c>
      <c r="H9067" s="24">
        <f t="shared" si="282"/>
        <v>336.98910000000001</v>
      </c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63" t="str">
        <f>IF(AND(DmartSalesData[[#This Row],[sales]]&gt;3000,DmartSalesData[[#This Row],[profit]]&gt;500),"Good","Not Good")</f>
        <v>Not Good</v>
      </c>
      <c r="R9067" s="73">
        <f>YEAR(DmartSalesData[[#This Row],[order_date]])</f>
        <v>2024</v>
      </c>
      <c r="S9067" s="73"/>
    </row>
    <row r="9068" spans="1:19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 t="str">
        <f>IF(DmartSalesData[[#This Row],[sales]]&gt;4000,"High Category",IF(DmartSalesData[[#This Row],[sales]]&gt;2000,"Medium Category","Low Category"))</f>
        <v>High Category</v>
      </c>
      <c r="G9068" s="2">
        <v>7.0000000000000007E-2</v>
      </c>
      <c r="H9068" s="24">
        <f t="shared" si="282"/>
        <v>289.81400000000002</v>
      </c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63" t="str">
        <f>IF(AND(DmartSalesData[[#This Row],[sales]]&gt;3000,DmartSalesData[[#This Row],[profit]]&gt;500),"Good","Not Good")</f>
        <v>Good</v>
      </c>
      <c r="R9068" s="73">
        <f>YEAR(DmartSalesData[[#This Row],[order_date]])</f>
        <v>2024</v>
      </c>
      <c r="S9068" s="73"/>
    </row>
    <row r="9069" spans="1:19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 t="str">
        <f>IF(DmartSalesData[[#This Row],[sales]]&gt;4000,"High Category",IF(DmartSalesData[[#This Row],[sales]]&gt;2000,"Medium Category","Low Category"))</f>
        <v>High Category</v>
      </c>
      <c r="G9069" s="2">
        <v>0.08</v>
      </c>
      <c r="H9069" s="24">
        <f t="shared" si="282"/>
        <v>329.13839999999999</v>
      </c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63" t="str">
        <f>IF(AND(DmartSalesData[[#This Row],[sales]]&gt;3000,DmartSalesData[[#This Row],[profit]]&gt;500),"Good","Not Good")</f>
        <v>Good</v>
      </c>
      <c r="R9069" s="73">
        <f>YEAR(DmartSalesData[[#This Row],[order_date]])</f>
        <v>2023</v>
      </c>
      <c r="S9069" s="73"/>
    </row>
    <row r="9070" spans="1:19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 t="str">
        <f>IF(DmartSalesData[[#This Row],[sales]]&gt;4000,"High Category",IF(DmartSalesData[[#This Row],[sales]]&gt;2000,"Medium Category","Low Category"))</f>
        <v>Medium Category</v>
      </c>
      <c r="G9070" s="2">
        <v>0.36</v>
      </c>
      <c r="H9070" s="24">
        <f t="shared" si="282"/>
        <v>1313.7372</v>
      </c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63" t="str">
        <f>IF(AND(DmartSalesData[[#This Row],[sales]]&gt;3000,DmartSalesData[[#This Row],[profit]]&gt;500),"Good","Not Good")</f>
        <v>Good</v>
      </c>
      <c r="R9070" s="73">
        <f>YEAR(DmartSalesData[[#This Row],[order_date]])</f>
        <v>2023</v>
      </c>
      <c r="S9070" s="73"/>
    </row>
    <row r="9071" spans="1:19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 t="str">
        <f>IF(DmartSalesData[[#This Row],[sales]]&gt;4000,"High Category",IF(DmartSalesData[[#This Row],[sales]]&gt;2000,"Medium Category","Low Category"))</f>
        <v>Medium Category</v>
      </c>
      <c r="G9071" s="2">
        <v>0.33</v>
      </c>
      <c r="H9071" s="24">
        <f t="shared" si="282"/>
        <v>1147.6146000000001</v>
      </c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63" t="str">
        <f>IF(AND(DmartSalesData[[#This Row],[sales]]&gt;3000,DmartSalesData[[#This Row],[profit]]&gt;500),"Good","Not Good")</f>
        <v>Good</v>
      </c>
      <c r="R9071" s="73">
        <f>YEAR(DmartSalesData[[#This Row],[order_date]])</f>
        <v>2024</v>
      </c>
      <c r="S9071" s="73"/>
    </row>
    <row r="9072" spans="1:19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 t="str">
        <f>IF(DmartSalesData[[#This Row],[sales]]&gt;4000,"High Category",IF(DmartSalesData[[#This Row],[sales]]&gt;2000,"Medium Category","Low Category"))</f>
        <v>Medium Category</v>
      </c>
      <c r="G9072" s="2">
        <v>0.13</v>
      </c>
      <c r="H9072" s="24">
        <f t="shared" si="282"/>
        <v>361.63140000000004</v>
      </c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63" t="str">
        <f>IF(AND(DmartSalesData[[#This Row],[sales]]&gt;3000,DmartSalesData[[#This Row],[profit]]&gt;500),"Good","Not Good")</f>
        <v>Not Good</v>
      </c>
      <c r="R9072" s="73">
        <f>YEAR(DmartSalesData[[#This Row],[order_date]])</f>
        <v>2024</v>
      </c>
      <c r="S9072" s="73"/>
    </row>
    <row r="9073" spans="1:19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 t="str">
        <f>IF(DmartSalesData[[#This Row],[sales]]&gt;4000,"High Category",IF(DmartSalesData[[#This Row],[sales]]&gt;2000,"Medium Category","Low Category"))</f>
        <v>Low Category</v>
      </c>
      <c r="G9073" s="2">
        <v>0.22</v>
      </c>
      <c r="H9073" s="24">
        <f t="shared" si="282"/>
        <v>396.18699999999995</v>
      </c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63" t="str">
        <f>IF(AND(DmartSalesData[[#This Row],[sales]]&gt;3000,DmartSalesData[[#This Row],[profit]]&gt;500),"Good","Not Good")</f>
        <v>Not Good</v>
      </c>
      <c r="R9073" s="73">
        <f>YEAR(DmartSalesData[[#This Row],[order_date]])</f>
        <v>2024</v>
      </c>
      <c r="S9073" s="73"/>
    </row>
    <row r="9074" spans="1:19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 t="str">
        <f>IF(DmartSalesData[[#This Row],[sales]]&gt;4000,"High Category",IF(DmartSalesData[[#This Row],[sales]]&gt;2000,"Medium Category","Low Category"))</f>
        <v>High Category</v>
      </c>
      <c r="G9074" s="2">
        <v>0.15</v>
      </c>
      <c r="H9074" s="24">
        <f t="shared" si="282"/>
        <v>630.15</v>
      </c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63" t="str">
        <f>IF(AND(DmartSalesData[[#This Row],[sales]]&gt;3000,DmartSalesData[[#This Row],[profit]]&gt;500),"Good","Not Good")</f>
        <v>Not Good</v>
      </c>
      <c r="R9074" s="73">
        <f>YEAR(DmartSalesData[[#This Row],[order_date]])</f>
        <v>2024</v>
      </c>
      <c r="S9074" s="73"/>
    </row>
    <row r="9075" spans="1:19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 t="str">
        <f>IF(DmartSalesData[[#This Row],[sales]]&gt;4000,"High Category",IF(DmartSalesData[[#This Row],[sales]]&gt;2000,"Medium Category","Low Category"))</f>
        <v>High Category</v>
      </c>
      <c r="G9075" s="2">
        <v>0.09</v>
      </c>
      <c r="H9075" s="24">
        <f t="shared" si="282"/>
        <v>387.74519999999995</v>
      </c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63" t="str">
        <f>IF(AND(DmartSalesData[[#This Row],[sales]]&gt;3000,DmartSalesData[[#This Row],[profit]]&gt;500),"Good","Not Good")</f>
        <v>Good</v>
      </c>
      <c r="R9075" s="73">
        <f>YEAR(DmartSalesData[[#This Row],[order_date]])</f>
        <v>2024</v>
      </c>
      <c r="S9075" s="73"/>
    </row>
    <row r="9076" spans="1:19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 t="str">
        <f>IF(DmartSalesData[[#This Row],[sales]]&gt;4000,"High Category",IF(DmartSalesData[[#This Row],[sales]]&gt;2000,"Medium Category","Low Category"))</f>
        <v>Low Category</v>
      </c>
      <c r="G9076" s="2">
        <v>0.16</v>
      </c>
      <c r="H9076" s="24">
        <f t="shared" si="282"/>
        <v>54.816000000000003</v>
      </c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63" t="str">
        <f>IF(AND(DmartSalesData[[#This Row],[sales]]&gt;3000,DmartSalesData[[#This Row],[profit]]&gt;500),"Good","Not Good")</f>
        <v>Not Good</v>
      </c>
      <c r="R9076" s="73">
        <f>YEAR(DmartSalesData[[#This Row],[order_date]])</f>
        <v>2024</v>
      </c>
      <c r="S9076" s="73"/>
    </row>
    <row r="9077" spans="1:19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 t="str">
        <f>IF(DmartSalesData[[#This Row],[sales]]&gt;4000,"High Category",IF(DmartSalesData[[#This Row],[sales]]&gt;2000,"Medium Category","Low Category"))</f>
        <v>Medium Category</v>
      </c>
      <c r="G9077" s="2">
        <v>0.13</v>
      </c>
      <c r="H9077" s="24">
        <f t="shared" si="282"/>
        <v>266.9212</v>
      </c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63" t="str">
        <f>IF(AND(DmartSalesData[[#This Row],[sales]]&gt;3000,DmartSalesData[[#This Row],[profit]]&gt;500),"Good","Not Good")</f>
        <v>Not Good</v>
      </c>
      <c r="R9077" s="73">
        <f>YEAR(DmartSalesData[[#This Row],[order_date]])</f>
        <v>2024</v>
      </c>
      <c r="S9077" s="73"/>
    </row>
    <row r="9078" spans="1:19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 t="str">
        <f>IF(DmartSalesData[[#This Row],[sales]]&gt;4000,"High Category",IF(DmartSalesData[[#This Row],[sales]]&gt;2000,"Medium Category","Low Category"))</f>
        <v>Low Category</v>
      </c>
      <c r="G9078" s="2">
        <v>0.04</v>
      </c>
      <c r="H9078" s="24">
        <f t="shared" si="282"/>
        <v>9.219199999999999</v>
      </c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63" t="str">
        <f>IF(AND(DmartSalesData[[#This Row],[sales]]&gt;3000,DmartSalesData[[#This Row],[profit]]&gt;500),"Good","Not Good")</f>
        <v>Not Good</v>
      </c>
      <c r="R9078" s="73">
        <f>YEAR(DmartSalesData[[#This Row],[order_date]])</f>
        <v>2024</v>
      </c>
      <c r="S9078" s="73"/>
    </row>
    <row r="9079" spans="1:19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 t="str">
        <f>IF(DmartSalesData[[#This Row],[sales]]&gt;4000,"High Category",IF(DmartSalesData[[#This Row],[sales]]&gt;2000,"Medium Category","Low Category"))</f>
        <v>High Category</v>
      </c>
      <c r="G9079" s="2">
        <v>0.25</v>
      </c>
      <c r="H9079" s="24">
        <f t="shared" si="282"/>
        <v>1053.3599999999999</v>
      </c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63" t="str">
        <f>IF(AND(DmartSalesData[[#This Row],[sales]]&gt;3000,DmartSalesData[[#This Row],[profit]]&gt;500),"Good","Not Good")</f>
        <v>Good</v>
      </c>
      <c r="R9079" s="73">
        <f>YEAR(DmartSalesData[[#This Row],[order_date]])</f>
        <v>2024</v>
      </c>
      <c r="S9079" s="73"/>
    </row>
    <row r="9080" spans="1:19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 t="str">
        <f>IF(DmartSalesData[[#This Row],[sales]]&gt;4000,"High Category",IF(DmartSalesData[[#This Row],[sales]]&gt;2000,"Medium Category","Low Category"))</f>
        <v>Low Category</v>
      </c>
      <c r="G9080" s="2">
        <v>0.23</v>
      </c>
      <c r="H9080" s="24">
        <f t="shared" si="282"/>
        <v>222.5848</v>
      </c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63" t="str">
        <f>IF(AND(DmartSalesData[[#This Row],[sales]]&gt;3000,DmartSalesData[[#This Row],[profit]]&gt;500),"Good","Not Good")</f>
        <v>Not Good</v>
      </c>
      <c r="R9080" s="73">
        <f>YEAR(DmartSalesData[[#This Row],[order_date]])</f>
        <v>2024</v>
      </c>
      <c r="S9080" s="73"/>
    </row>
    <row r="9081" spans="1:19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 t="str">
        <f>IF(DmartSalesData[[#This Row],[sales]]&gt;4000,"High Category",IF(DmartSalesData[[#This Row],[sales]]&gt;2000,"Medium Category","Low Category"))</f>
        <v>Medium Category</v>
      </c>
      <c r="G9081" s="2">
        <v>0.36</v>
      </c>
      <c r="H9081" s="24">
        <f t="shared" si="282"/>
        <v>1224.702</v>
      </c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63" t="str">
        <f>IF(AND(DmartSalesData[[#This Row],[sales]]&gt;3000,DmartSalesData[[#This Row],[profit]]&gt;500),"Good","Not Good")</f>
        <v>Good</v>
      </c>
      <c r="R9081" s="73">
        <f>YEAR(DmartSalesData[[#This Row],[order_date]])</f>
        <v>2023</v>
      </c>
      <c r="S9081" s="73"/>
    </row>
    <row r="9082" spans="1:19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 t="str">
        <f>IF(DmartSalesData[[#This Row],[sales]]&gt;4000,"High Category",IF(DmartSalesData[[#This Row],[sales]]&gt;2000,"Medium Category","Low Category"))</f>
        <v>Low Category</v>
      </c>
      <c r="G9082" s="2">
        <v>0.31</v>
      </c>
      <c r="H9082" s="24">
        <f t="shared" si="282"/>
        <v>573.85340000000008</v>
      </c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63" t="str">
        <f>IF(AND(DmartSalesData[[#This Row],[sales]]&gt;3000,DmartSalesData[[#This Row],[profit]]&gt;500),"Good","Not Good")</f>
        <v>Not Good</v>
      </c>
      <c r="R9082" s="73">
        <f>YEAR(DmartSalesData[[#This Row],[order_date]])</f>
        <v>2024</v>
      </c>
      <c r="S9082" s="73"/>
    </row>
    <row r="9083" spans="1:19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 t="str">
        <f>IF(DmartSalesData[[#This Row],[sales]]&gt;4000,"High Category",IF(DmartSalesData[[#This Row],[sales]]&gt;2000,"Medium Category","Low Category"))</f>
        <v>High Category</v>
      </c>
      <c r="G9083" s="2">
        <v>0.17</v>
      </c>
      <c r="H9083" s="24">
        <f t="shared" si="282"/>
        <v>696.78240000000005</v>
      </c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63" t="str">
        <f>IF(AND(DmartSalesData[[#This Row],[sales]]&gt;3000,DmartSalesData[[#This Row],[profit]]&gt;500),"Good","Not Good")</f>
        <v>Not Good</v>
      </c>
      <c r="R9083" s="73">
        <f>YEAR(DmartSalesData[[#This Row],[order_date]])</f>
        <v>2023</v>
      </c>
      <c r="S9083" s="73"/>
    </row>
    <row r="9084" spans="1:19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 t="str">
        <f>IF(DmartSalesData[[#This Row],[sales]]&gt;4000,"High Category",IF(DmartSalesData[[#This Row],[sales]]&gt;2000,"Medium Category","Low Category"))</f>
        <v>Medium Category</v>
      </c>
      <c r="G9084" s="2">
        <v>0.25</v>
      </c>
      <c r="H9084" s="24">
        <f t="shared" si="282"/>
        <v>649.36749999999995</v>
      </c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63" t="str">
        <f>IF(AND(DmartSalesData[[#This Row],[sales]]&gt;3000,DmartSalesData[[#This Row],[profit]]&gt;500),"Good","Not Good")</f>
        <v>Not Good</v>
      </c>
      <c r="R9084" s="73">
        <f>YEAR(DmartSalesData[[#This Row],[order_date]])</f>
        <v>2024</v>
      </c>
      <c r="S9084" s="73"/>
    </row>
    <row r="9085" spans="1:19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 t="str">
        <f>IF(DmartSalesData[[#This Row],[sales]]&gt;4000,"High Category",IF(DmartSalesData[[#This Row],[sales]]&gt;2000,"Medium Category","Low Category"))</f>
        <v>Low Category</v>
      </c>
      <c r="G9085" s="2">
        <v>0.27</v>
      </c>
      <c r="H9085" s="24">
        <f t="shared" si="282"/>
        <v>456.18389999999999</v>
      </c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63" t="str">
        <f>IF(AND(DmartSalesData[[#This Row],[sales]]&gt;3000,DmartSalesData[[#This Row],[profit]]&gt;500),"Good","Not Good")</f>
        <v>Not Good</v>
      </c>
      <c r="R9085" s="73">
        <f>YEAR(DmartSalesData[[#This Row],[order_date]])</f>
        <v>2023</v>
      </c>
      <c r="S9085" s="73"/>
    </row>
    <row r="9086" spans="1:19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 t="str">
        <f>IF(DmartSalesData[[#This Row],[sales]]&gt;4000,"High Category",IF(DmartSalesData[[#This Row],[sales]]&gt;2000,"Medium Category","Low Category"))</f>
        <v>Low Category</v>
      </c>
      <c r="G9086" s="2">
        <v>0.46</v>
      </c>
      <c r="H9086" s="24">
        <f t="shared" si="282"/>
        <v>776.00620000000004</v>
      </c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63" t="str">
        <f>IF(AND(DmartSalesData[[#This Row],[sales]]&gt;3000,DmartSalesData[[#This Row],[profit]]&gt;500),"Good","Not Good")</f>
        <v>Not Good</v>
      </c>
      <c r="R9086" s="73">
        <f>YEAR(DmartSalesData[[#This Row],[order_date]])</f>
        <v>2024</v>
      </c>
      <c r="S9086" s="73"/>
    </row>
    <row r="9087" spans="1:19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 t="str">
        <f>IF(DmartSalesData[[#This Row],[sales]]&gt;4000,"High Category",IF(DmartSalesData[[#This Row],[sales]]&gt;2000,"Medium Category","Low Category"))</f>
        <v>Low Category</v>
      </c>
      <c r="G9087" s="2">
        <v>0.49</v>
      </c>
      <c r="H9087" s="24">
        <f t="shared" si="282"/>
        <v>833.95060000000001</v>
      </c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63" t="str">
        <f>IF(AND(DmartSalesData[[#This Row],[sales]]&gt;3000,DmartSalesData[[#This Row],[profit]]&gt;500),"Good","Not Good")</f>
        <v>Not Good</v>
      </c>
      <c r="R9087" s="73">
        <f>YEAR(DmartSalesData[[#This Row],[order_date]])</f>
        <v>2023</v>
      </c>
      <c r="S9087" s="73"/>
    </row>
    <row r="9088" spans="1:19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 t="str">
        <f>IF(DmartSalesData[[#This Row],[sales]]&gt;4000,"High Category",IF(DmartSalesData[[#This Row],[sales]]&gt;2000,"Medium Category","Low Category"))</f>
        <v>Medium Category</v>
      </c>
      <c r="G9088" s="2">
        <v>0.41</v>
      </c>
      <c r="H9088" s="24">
        <f t="shared" si="282"/>
        <v>1625.2564</v>
      </c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63" t="str">
        <f>IF(AND(DmartSalesData[[#This Row],[sales]]&gt;3000,DmartSalesData[[#This Row],[profit]]&gt;500),"Good","Not Good")</f>
        <v>Good</v>
      </c>
      <c r="R9088" s="73">
        <f>YEAR(DmartSalesData[[#This Row],[order_date]])</f>
        <v>2023</v>
      </c>
      <c r="S9088" s="73"/>
    </row>
    <row r="9089" spans="1:19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 t="str">
        <f>IF(DmartSalesData[[#This Row],[sales]]&gt;4000,"High Category",IF(DmartSalesData[[#This Row],[sales]]&gt;2000,"Medium Category","Low Category"))</f>
        <v>Medium Category</v>
      </c>
      <c r="G9089" s="2">
        <v>0.28000000000000003</v>
      </c>
      <c r="H9089" s="24">
        <f t="shared" si="282"/>
        <v>1003.6516</v>
      </c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63" t="str">
        <f>IF(AND(DmartSalesData[[#This Row],[sales]]&gt;3000,DmartSalesData[[#This Row],[profit]]&gt;500),"Good","Not Good")</f>
        <v>Not Good</v>
      </c>
      <c r="R9089" s="73">
        <f>YEAR(DmartSalesData[[#This Row],[order_date]])</f>
        <v>2024</v>
      </c>
      <c r="S9089" s="73"/>
    </row>
    <row r="9090" spans="1:19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 t="str">
        <f>IF(DmartSalesData[[#This Row],[sales]]&gt;4000,"High Category",IF(DmartSalesData[[#This Row],[sales]]&gt;2000,"Medium Category","Low Category"))</f>
        <v>Low Category</v>
      </c>
      <c r="G9090" s="2">
        <v>0.46</v>
      </c>
      <c r="H9090" s="24">
        <f t="shared" ref="H9090:H9153" si="284">E9090*G9090</f>
        <v>765.50900000000013</v>
      </c>
      <c r="I9090" s="2">
        <f t="shared" ref="I9090:I9153" si="285">E9090-H9090</f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63" t="str">
        <f>IF(AND(DmartSalesData[[#This Row],[sales]]&gt;3000,DmartSalesData[[#This Row],[profit]]&gt;500),"Good","Not Good")</f>
        <v>Not Good</v>
      </c>
      <c r="R9090" s="73">
        <f>YEAR(DmartSalesData[[#This Row],[order_date]])</f>
        <v>2024</v>
      </c>
      <c r="S9090" s="73"/>
    </row>
    <row r="9091" spans="1:19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 t="str">
        <f>IF(DmartSalesData[[#This Row],[sales]]&gt;4000,"High Category",IF(DmartSalesData[[#This Row],[sales]]&gt;2000,"Medium Category","Low Category"))</f>
        <v>Medium Category</v>
      </c>
      <c r="G9091" s="2">
        <v>0.09</v>
      </c>
      <c r="H9091" s="24">
        <f t="shared" si="284"/>
        <v>225.18179999999998</v>
      </c>
      <c r="I9091" s="2">
        <f t="shared" si="285"/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63" t="str">
        <f>IF(AND(DmartSalesData[[#This Row],[sales]]&gt;3000,DmartSalesData[[#This Row],[profit]]&gt;500),"Good","Not Good")</f>
        <v>Not Good</v>
      </c>
      <c r="R9091" s="73">
        <f>YEAR(DmartSalesData[[#This Row],[order_date]])</f>
        <v>2024</v>
      </c>
      <c r="S9091" s="73"/>
    </row>
    <row r="9092" spans="1:19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 t="str">
        <f>IF(DmartSalesData[[#This Row],[sales]]&gt;4000,"High Category",IF(DmartSalesData[[#This Row],[sales]]&gt;2000,"Medium Category","Low Category"))</f>
        <v>Low Category</v>
      </c>
      <c r="G9092" s="2">
        <v>0.35</v>
      </c>
      <c r="H9092" s="24">
        <f t="shared" si="284"/>
        <v>165.60249999999999</v>
      </c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63" t="str">
        <f>IF(AND(DmartSalesData[[#This Row],[sales]]&gt;3000,DmartSalesData[[#This Row],[profit]]&gt;500),"Good","Not Good")</f>
        <v>Not Good</v>
      </c>
      <c r="R9092" s="73">
        <f>YEAR(DmartSalesData[[#This Row],[order_date]])</f>
        <v>2024</v>
      </c>
      <c r="S9092" s="73"/>
    </row>
    <row r="9093" spans="1:19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 t="str">
        <f>IF(DmartSalesData[[#This Row],[sales]]&gt;4000,"High Category",IF(DmartSalesData[[#This Row],[sales]]&gt;2000,"Medium Category","Low Category"))</f>
        <v>High Category</v>
      </c>
      <c r="G9093" s="2">
        <v>0.23</v>
      </c>
      <c r="H9093" s="24">
        <f t="shared" si="284"/>
        <v>955.59250000000009</v>
      </c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63" t="str">
        <f>IF(AND(DmartSalesData[[#This Row],[sales]]&gt;3000,DmartSalesData[[#This Row],[profit]]&gt;500),"Good","Not Good")</f>
        <v>Good</v>
      </c>
      <c r="R9093" s="73">
        <f>YEAR(DmartSalesData[[#This Row],[order_date]])</f>
        <v>2023</v>
      </c>
      <c r="S9093" s="73"/>
    </row>
    <row r="9094" spans="1:19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 t="str">
        <f>IF(DmartSalesData[[#This Row],[sales]]&gt;4000,"High Category",IF(DmartSalesData[[#This Row],[sales]]&gt;2000,"Medium Category","Low Category"))</f>
        <v>Low Category</v>
      </c>
      <c r="G9094" s="2">
        <v>7.0000000000000007E-2</v>
      </c>
      <c r="H9094" s="24">
        <f t="shared" si="284"/>
        <v>98.222600000000014</v>
      </c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63" t="str">
        <f>IF(AND(DmartSalesData[[#This Row],[sales]]&gt;3000,DmartSalesData[[#This Row],[profit]]&gt;500),"Good","Not Good")</f>
        <v>Not Good</v>
      </c>
      <c r="R9094" s="73">
        <f>YEAR(DmartSalesData[[#This Row],[order_date]])</f>
        <v>2024</v>
      </c>
      <c r="S9094" s="73"/>
    </row>
    <row r="9095" spans="1:19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 t="str">
        <f>IF(DmartSalesData[[#This Row],[sales]]&gt;4000,"High Category",IF(DmartSalesData[[#This Row],[sales]]&gt;2000,"Medium Category","Low Category"))</f>
        <v>High Category</v>
      </c>
      <c r="G9095" s="2">
        <v>0.04</v>
      </c>
      <c r="H9095" s="24">
        <f t="shared" si="284"/>
        <v>178.28799999999998</v>
      </c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63" t="str">
        <f>IF(AND(DmartSalesData[[#This Row],[sales]]&gt;3000,DmartSalesData[[#This Row],[profit]]&gt;500),"Good","Not Good")</f>
        <v>Good</v>
      </c>
      <c r="R9095" s="73">
        <f>YEAR(DmartSalesData[[#This Row],[order_date]])</f>
        <v>2023</v>
      </c>
      <c r="S9095" s="73"/>
    </row>
    <row r="9096" spans="1:19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 t="str">
        <f>IF(DmartSalesData[[#This Row],[sales]]&gt;4000,"High Category",IF(DmartSalesData[[#This Row],[sales]]&gt;2000,"Medium Category","Low Category"))</f>
        <v>Medium Category</v>
      </c>
      <c r="G9096" s="2">
        <v>0.24</v>
      </c>
      <c r="H9096" s="24">
        <f t="shared" si="284"/>
        <v>725.83199999999999</v>
      </c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63" t="str">
        <f>IF(AND(DmartSalesData[[#This Row],[sales]]&gt;3000,DmartSalesData[[#This Row],[profit]]&gt;500),"Good","Not Good")</f>
        <v>Not Good</v>
      </c>
      <c r="R9096" s="73">
        <f>YEAR(DmartSalesData[[#This Row],[order_date]])</f>
        <v>2023</v>
      </c>
      <c r="S9096" s="73"/>
    </row>
    <row r="9097" spans="1:19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 t="str">
        <f>IF(DmartSalesData[[#This Row],[sales]]&gt;4000,"High Category",IF(DmartSalesData[[#This Row],[sales]]&gt;2000,"Medium Category","Low Category"))</f>
        <v>Medium Category</v>
      </c>
      <c r="G9097" s="2">
        <v>0.12</v>
      </c>
      <c r="H9097" s="24">
        <f t="shared" si="284"/>
        <v>345.8784</v>
      </c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63" t="str">
        <f>IF(AND(DmartSalesData[[#This Row],[sales]]&gt;3000,DmartSalesData[[#This Row],[profit]]&gt;500),"Good","Not Good")</f>
        <v>Not Good</v>
      </c>
      <c r="R9097" s="73">
        <f>YEAR(DmartSalesData[[#This Row],[order_date]])</f>
        <v>2023</v>
      </c>
      <c r="S9097" s="73"/>
    </row>
    <row r="9098" spans="1:19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 t="str">
        <f>IF(DmartSalesData[[#This Row],[sales]]&gt;4000,"High Category",IF(DmartSalesData[[#This Row],[sales]]&gt;2000,"Medium Category","Low Category"))</f>
        <v>Low Category</v>
      </c>
      <c r="G9098" s="2">
        <v>0.13</v>
      </c>
      <c r="H9098" s="24">
        <f t="shared" si="284"/>
        <v>116.65160000000002</v>
      </c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63" t="str">
        <f>IF(AND(DmartSalesData[[#This Row],[sales]]&gt;3000,DmartSalesData[[#This Row],[profit]]&gt;500),"Good","Not Good")</f>
        <v>Not Good</v>
      </c>
      <c r="R9098" s="73">
        <f>YEAR(DmartSalesData[[#This Row],[order_date]])</f>
        <v>2024</v>
      </c>
      <c r="S9098" s="73"/>
    </row>
    <row r="9099" spans="1:19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 t="str">
        <f>IF(DmartSalesData[[#This Row],[sales]]&gt;4000,"High Category",IF(DmartSalesData[[#This Row],[sales]]&gt;2000,"Medium Category","Low Category"))</f>
        <v>Low Category</v>
      </c>
      <c r="G9099" s="2">
        <v>0.16</v>
      </c>
      <c r="H9099" s="24">
        <f t="shared" si="284"/>
        <v>70.515200000000007</v>
      </c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63" t="str">
        <f>IF(AND(DmartSalesData[[#This Row],[sales]]&gt;3000,DmartSalesData[[#This Row],[profit]]&gt;500),"Good","Not Good")</f>
        <v>Not Good</v>
      </c>
      <c r="R9099" s="73">
        <f>YEAR(DmartSalesData[[#This Row],[order_date]])</f>
        <v>2024</v>
      </c>
      <c r="S9099" s="73"/>
    </row>
    <row r="9100" spans="1:19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 t="str">
        <f>IF(DmartSalesData[[#This Row],[sales]]&gt;4000,"High Category",IF(DmartSalesData[[#This Row],[sales]]&gt;2000,"Medium Category","Low Category"))</f>
        <v>Medium Category</v>
      </c>
      <c r="G9100" s="2">
        <v>0.36</v>
      </c>
      <c r="H9100" s="24">
        <f t="shared" si="284"/>
        <v>1010.8152</v>
      </c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63" t="str">
        <f>IF(AND(DmartSalesData[[#This Row],[sales]]&gt;3000,DmartSalesData[[#This Row],[profit]]&gt;500),"Good","Not Good")</f>
        <v>Not Good</v>
      </c>
      <c r="R9100" s="73">
        <f>YEAR(DmartSalesData[[#This Row],[order_date]])</f>
        <v>2024</v>
      </c>
      <c r="S9100" s="73"/>
    </row>
    <row r="9101" spans="1:19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 t="str">
        <f>IF(DmartSalesData[[#This Row],[sales]]&gt;4000,"High Category",IF(DmartSalesData[[#This Row],[sales]]&gt;2000,"Medium Category","Low Category"))</f>
        <v>Medium Category</v>
      </c>
      <c r="G9101" s="2">
        <v>0.08</v>
      </c>
      <c r="H9101" s="24">
        <f t="shared" si="284"/>
        <v>191.452</v>
      </c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63" t="str">
        <f>IF(AND(DmartSalesData[[#This Row],[sales]]&gt;3000,DmartSalesData[[#This Row],[profit]]&gt;500),"Good","Not Good")</f>
        <v>Not Good</v>
      </c>
      <c r="R9101" s="73">
        <f>YEAR(DmartSalesData[[#This Row],[order_date]])</f>
        <v>2023</v>
      </c>
      <c r="S9101" s="73"/>
    </row>
    <row r="9102" spans="1:19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 t="str">
        <f>IF(DmartSalesData[[#This Row],[sales]]&gt;4000,"High Category",IF(DmartSalesData[[#This Row],[sales]]&gt;2000,"Medium Category","Low Category"))</f>
        <v>Low Category</v>
      </c>
      <c r="G9102" s="2">
        <v>0.36</v>
      </c>
      <c r="H9102" s="24">
        <f t="shared" si="284"/>
        <v>247.12200000000001</v>
      </c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63" t="str">
        <f>IF(AND(DmartSalesData[[#This Row],[sales]]&gt;3000,DmartSalesData[[#This Row],[profit]]&gt;500),"Good","Not Good")</f>
        <v>Not Good</v>
      </c>
      <c r="R9102" s="73">
        <f>YEAR(DmartSalesData[[#This Row],[order_date]])</f>
        <v>2023</v>
      </c>
      <c r="S9102" s="73"/>
    </row>
    <row r="9103" spans="1:19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 t="str">
        <f>IF(DmartSalesData[[#This Row],[sales]]&gt;4000,"High Category",IF(DmartSalesData[[#This Row],[sales]]&gt;2000,"Medium Category","Low Category"))</f>
        <v>High Category</v>
      </c>
      <c r="G9103" s="2">
        <v>0.39</v>
      </c>
      <c r="H9103" s="24">
        <f t="shared" si="284"/>
        <v>1635.8082000000002</v>
      </c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63" t="str">
        <f>IF(AND(DmartSalesData[[#This Row],[sales]]&gt;3000,DmartSalesData[[#This Row],[profit]]&gt;500),"Good","Not Good")</f>
        <v>Not Good</v>
      </c>
      <c r="R9103" s="73">
        <f>YEAR(DmartSalesData[[#This Row],[order_date]])</f>
        <v>2024</v>
      </c>
      <c r="S9103" s="73"/>
    </row>
    <row r="9104" spans="1:19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 t="str">
        <f>IF(DmartSalesData[[#This Row],[sales]]&gt;4000,"High Category",IF(DmartSalesData[[#This Row],[sales]]&gt;2000,"Medium Category","Low Category"))</f>
        <v>Medium Category</v>
      </c>
      <c r="G9104" s="2">
        <v>0.3</v>
      </c>
      <c r="H9104" s="24">
        <f t="shared" si="284"/>
        <v>643.34399999999994</v>
      </c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63" t="str">
        <f>IF(AND(DmartSalesData[[#This Row],[sales]]&gt;3000,DmartSalesData[[#This Row],[profit]]&gt;500),"Good","Not Good")</f>
        <v>Not Good</v>
      </c>
      <c r="R9104" s="73">
        <f>YEAR(DmartSalesData[[#This Row],[order_date]])</f>
        <v>2024</v>
      </c>
      <c r="S9104" s="73"/>
    </row>
    <row r="9105" spans="1:19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 t="str">
        <f>IF(DmartSalesData[[#This Row],[sales]]&gt;4000,"High Category",IF(DmartSalesData[[#This Row],[sales]]&gt;2000,"Medium Category","Low Category"))</f>
        <v>Low Category</v>
      </c>
      <c r="G9105" s="2">
        <v>0.12</v>
      </c>
      <c r="H9105" s="24">
        <f t="shared" si="284"/>
        <v>165.14879999999999</v>
      </c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63" t="str">
        <f>IF(AND(DmartSalesData[[#This Row],[sales]]&gt;3000,DmartSalesData[[#This Row],[profit]]&gt;500),"Good","Not Good")</f>
        <v>Not Good</v>
      </c>
      <c r="R9105" s="73">
        <f>YEAR(DmartSalesData[[#This Row],[order_date]])</f>
        <v>2024</v>
      </c>
      <c r="S9105" s="73"/>
    </row>
    <row r="9106" spans="1:19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 t="str">
        <f>IF(DmartSalesData[[#This Row],[sales]]&gt;4000,"High Category",IF(DmartSalesData[[#This Row],[sales]]&gt;2000,"Medium Category","Low Category"))</f>
        <v>Medium Category</v>
      </c>
      <c r="G9106" s="2">
        <v>0.03</v>
      </c>
      <c r="H9106" s="24">
        <f t="shared" si="284"/>
        <v>118.8759</v>
      </c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63" t="str">
        <f>IF(AND(DmartSalesData[[#This Row],[sales]]&gt;3000,DmartSalesData[[#This Row],[profit]]&gt;500),"Good","Not Good")</f>
        <v>Good</v>
      </c>
      <c r="R9106" s="73">
        <f>YEAR(DmartSalesData[[#This Row],[order_date]])</f>
        <v>2023</v>
      </c>
      <c r="S9106" s="73"/>
    </row>
    <row r="9107" spans="1:19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 t="str">
        <f>IF(DmartSalesData[[#This Row],[sales]]&gt;4000,"High Category",IF(DmartSalesData[[#This Row],[sales]]&gt;2000,"Medium Category","Low Category"))</f>
        <v>High Category</v>
      </c>
      <c r="G9107" s="2">
        <v>0.2</v>
      </c>
      <c r="H9107" s="24">
        <f t="shared" si="284"/>
        <v>914.80200000000013</v>
      </c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63" t="str">
        <f>IF(AND(DmartSalesData[[#This Row],[sales]]&gt;3000,DmartSalesData[[#This Row],[profit]]&gt;500),"Good","Not Good")</f>
        <v>Good</v>
      </c>
      <c r="R9107" s="73">
        <f>YEAR(DmartSalesData[[#This Row],[order_date]])</f>
        <v>2023</v>
      </c>
      <c r="S9107" s="73"/>
    </row>
    <row r="9108" spans="1:19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 t="str">
        <f>IF(DmartSalesData[[#This Row],[sales]]&gt;4000,"High Category",IF(DmartSalesData[[#This Row],[sales]]&gt;2000,"Medium Category","Low Category"))</f>
        <v>Low Category</v>
      </c>
      <c r="G9108" s="2">
        <v>0.42</v>
      </c>
      <c r="H9108" s="24">
        <f t="shared" si="284"/>
        <v>671.67240000000004</v>
      </c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63" t="str">
        <f>IF(AND(DmartSalesData[[#This Row],[sales]]&gt;3000,DmartSalesData[[#This Row],[profit]]&gt;500),"Good","Not Good")</f>
        <v>Not Good</v>
      </c>
      <c r="R9108" s="73">
        <f>YEAR(DmartSalesData[[#This Row],[order_date]])</f>
        <v>2024</v>
      </c>
      <c r="S9108" s="73"/>
    </row>
    <row r="9109" spans="1:19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 t="str">
        <f>IF(DmartSalesData[[#This Row],[sales]]&gt;4000,"High Category",IF(DmartSalesData[[#This Row],[sales]]&gt;2000,"Medium Category","Low Category"))</f>
        <v>Medium Category</v>
      </c>
      <c r="G9109" s="2">
        <v>0.05</v>
      </c>
      <c r="H9109" s="24">
        <f t="shared" si="284"/>
        <v>195.10750000000002</v>
      </c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63" t="str">
        <f>IF(AND(DmartSalesData[[#This Row],[sales]]&gt;3000,DmartSalesData[[#This Row],[profit]]&gt;500),"Good","Not Good")</f>
        <v>Good</v>
      </c>
      <c r="R9109" s="73">
        <f>YEAR(DmartSalesData[[#This Row],[order_date]])</f>
        <v>2023</v>
      </c>
      <c r="S9109" s="73"/>
    </row>
    <row r="9110" spans="1:19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 t="str">
        <f>IF(DmartSalesData[[#This Row],[sales]]&gt;4000,"High Category",IF(DmartSalesData[[#This Row],[sales]]&gt;2000,"Medium Category","Low Category"))</f>
        <v>Medium Category</v>
      </c>
      <c r="G9110" s="2">
        <v>0.37</v>
      </c>
      <c r="H9110" s="24">
        <f t="shared" si="284"/>
        <v>1220.0194999999999</v>
      </c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63" t="str">
        <f>IF(AND(DmartSalesData[[#This Row],[sales]]&gt;3000,DmartSalesData[[#This Row],[profit]]&gt;500),"Good","Not Good")</f>
        <v>Not Good</v>
      </c>
      <c r="R9110" s="73">
        <f>YEAR(DmartSalesData[[#This Row],[order_date]])</f>
        <v>2023</v>
      </c>
      <c r="S9110" s="73"/>
    </row>
    <row r="9111" spans="1:19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 t="str">
        <f>IF(DmartSalesData[[#This Row],[sales]]&gt;4000,"High Category",IF(DmartSalesData[[#This Row],[sales]]&gt;2000,"Medium Category","Low Category"))</f>
        <v>High Category</v>
      </c>
      <c r="G9111" s="2">
        <v>0.23</v>
      </c>
      <c r="H9111" s="24">
        <f t="shared" si="284"/>
        <v>1138.4241</v>
      </c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63" t="str">
        <f>IF(AND(DmartSalesData[[#This Row],[sales]]&gt;3000,DmartSalesData[[#This Row],[profit]]&gt;500),"Good","Not Good")</f>
        <v>Not Good</v>
      </c>
      <c r="R9111" s="73">
        <f>YEAR(DmartSalesData[[#This Row],[order_date]])</f>
        <v>2023</v>
      </c>
      <c r="S9111" s="73"/>
    </row>
    <row r="9112" spans="1:19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 t="str">
        <f>IF(DmartSalesData[[#This Row],[sales]]&gt;4000,"High Category",IF(DmartSalesData[[#This Row],[sales]]&gt;2000,"Medium Category","Low Category"))</f>
        <v>Low Category</v>
      </c>
      <c r="G9112" s="2">
        <v>0.45</v>
      </c>
      <c r="H9112" s="24">
        <f t="shared" si="284"/>
        <v>494.80199999999996</v>
      </c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63" t="str">
        <f>IF(AND(DmartSalesData[[#This Row],[sales]]&gt;3000,DmartSalesData[[#This Row],[profit]]&gt;500),"Good","Not Good")</f>
        <v>Not Good</v>
      </c>
      <c r="R9112" s="73">
        <f>YEAR(DmartSalesData[[#This Row],[order_date]])</f>
        <v>2023</v>
      </c>
      <c r="S9112" s="73"/>
    </row>
    <row r="9113" spans="1:19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 t="str">
        <f>IF(DmartSalesData[[#This Row],[sales]]&gt;4000,"High Category",IF(DmartSalesData[[#This Row],[sales]]&gt;2000,"Medium Category","Low Category"))</f>
        <v>High Category</v>
      </c>
      <c r="G9113" s="2">
        <v>0.18</v>
      </c>
      <c r="H9113" s="24">
        <f t="shared" si="284"/>
        <v>865.31939999999997</v>
      </c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63" t="str">
        <f>IF(AND(DmartSalesData[[#This Row],[sales]]&gt;3000,DmartSalesData[[#This Row],[profit]]&gt;500),"Good","Not Good")</f>
        <v>Not Good</v>
      </c>
      <c r="R9113" s="73">
        <f>YEAR(DmartSalesData[[#This Row],[order_date]])</f>
        <v>2024</v>
      </c>
      <c r="S9113" s="73"/>
    </row>
    <row r="9114" spans="1:19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 t="str">
        <f>IF(DmartSalesData[[#This Row],[sales]]&gt;4000,"High Category",IF(DmartSalesData[[#This Row],[sales]]&gt;2000,"Medium Category","Low Category"))</f>
        <v>Low Category</v>
      </c>
      <c r="G9114" s="2">
        <v>0.35</v>
      </c>
      <c r="H9114" s="24">
        <f t="shared" si="284"/>
        <v>575.69049999999993</v>
      </c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63" t="str">
        <f>IF(AND(DmartSalesData[[#This Row],[sales]]&gt;3000,DmartSalesData[[#This Row],[profit]]&gt;500),"Good","Not Good")</f>
        <v>Not Good</v>
      </c>
      <c r="R9114" s="73">
        <f>YEAR(DmartSalesData[[#This Row],[order_date]])</f>
        <v>2023</v>
      </c>
      <c r="S9114" s="73"/>
    </row>
    <row r="9115" spans="1:19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 t="str">
        <f>IF(DmartSalesData[[#This Row],[sales]]&gt;4000,"High Category",IF(DmartSalesData[[#This Row],[sales]]&gt;2000,"Medium Category","Low Category"))</f>
        <v>Medium Category</v>
      </c>
      <c r="G9115" s="2">
        <v>0.37</v>
      </c>
      <c r="H9115" s="24">
        <f t="shared" si="284"/>
        <v>783.87459999999999</v>
      </c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63" t="str">
        <f>IF(AND(DmartSalesData[[#This Row],[sales]]&gt;3000,DmartSalesData[[#This Row],[profit]]&gt;500),"Good","Not Good")</f>
        <v>Not Good</v>
      </c>
      <c r="R9115" s="73">
        <f>YEAR(DmartSalesData[[#This Row],[order_date]])</f>
        <v>2023</v>
      </c>
      <c r="S9115" s="73"/>
    </row>
    <row r="9116" spans="1:19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 t="str">
        <f>IF(DmartSalesData[[#This Row],[sales]]&gt;4000,"High Category",IF(DmartSalesData[[#This Row],[sales]]&gt;2000,"Medium Category","Low Category"))</f>
        <v>Low Category</v>
      </c>
      <c r="G9116" s="2">
        <v>0.1</v>
      </c>
      <c r="H9116" s="24">
        <f t="shared" si="284"/>
        <v>185.82500000000002</v>
      </c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63" t="str">
        <f>IF(AND(DmartSalesData[[#This Row],[sales]]&gt;3000,DmartSalesData[[#This Row],[profit]]&gt;500),"Good","Not Good")</f>
        <v>Not Good</v>
      </c>
      <c r="R9116" s="73">
        <f>YEAR(DmartSalesData[[#This Row],[order_date]])</f>
        <v>2023</v>
      </c>
      <c r="S9116" s="73"/>
    </row>
    <row r="9117" spans="1:19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 t="str">
        <f>IF(DmartSalesData[[#This Row],[sales]]&gt;4000,"High Category",IF(DmartSalesData[[#This Row],[sales]]&gt;2000,"Medium Category","Low Category"))</f>
        <v>Low Category</v>
      </c>
      <c r="G9117" s="2">
        <v>0.08</v>
      </c>
      <c r="H9117" s="24">
        <f t="shared" si="284"/>
        <v>113.23280000000001</v>
      </c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63" t="str">
        <f>IF(AND(DmartSalesData[[#This Row],[sales]]&gt;3000,DmartSalesData[[#This Row],[profit]]&gt;500),"Good","Not Good")</f>
        <v>Not Good</v>
      </c>
      <c r="R9117" s="73">
        <f>YEAR(DmartSalesData[[#This Row],[order_date]])</f>
        <v>2023</v>
      </c>
      <c r="S9117" s="73"/>
    </row>
    <row r="9118" spans="1:19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 t="str">
        <f>IF(DmartSalesData[[#This Row],[sales]]&gt;4000,"High Category",IF(DmartSalesData[[#This Row],[sales]]&gt;2000,"Medium Category","Low Category"))</f>
        <v>Medium Category</v>
      </c>
      <c r="G9118" s="2">
        <v>0.05</v>
      </c>
      <c r="H9118" s="24">
        <f t="shared" si="284"/>
        <v>174.83950000000002</v>
      </c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63" t="str">
        <f>IF(AND(DmartSalesData[[#This Row],[sales]]&gt;3000,DmartSalesData[[#This Row],[profit]]&gt;500),"Good","Not Good")</f>
        <v>Good</v>
      </c>
      <c r="R9118" s="73">
        <f>YEAR(DmartSalesData[[#This Row],[order_date]])</f>
        <v>2024</v>
      </c>
      <c r="S9118" s="73"/>
    </row>
    <row r="9119" spans="1:19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 t="str">
        <f>IF(DmartSalesData[[#This Row],[sales]]&gt;4000,"High Category",IF(DmartSalesData[[#This Row],[sales]]&gt;2000,"Medium Category","Low Category"))</f>
        <v>Medium Category</v>
      </c>
      <c r="G9119" s="2">
        <v>0.35</v>
      </c>
      <c r="H9119" s="24">
        <f t="shared" si="284"/>
        <v>1045.3834999999999</v>
      </c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63" t="str">
        <f>IF(AND(DmartSalesData[[#This Row],[sales]]&gt;3000,DmartSalesData[[#This Row],[profit]]&gt;500),"Good","Not Good")</f>
        <v>Not Good</v>
      </c>
      <c r="R9119" s="73">
        <f>YEAR(DmartSalesData[[#This Row],[order_date]])</f>
        <v>2024</v>
      </c>
      <c r="S9119" s="73"/>
    </row>
    <row r="9120" spans="1:19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 t="str">
        <f>IF(DmartSalesData[[#This Row],[sales]]&gt;4000,"High Category",IF(DmartSalesData[[#This Row],[sales]]&gt;2000,"Medium Category","Low Category"))</f>
        <v>Low Category</v>
      </c>
      <c r="G9120" s="2">
        <v>0.27</v>
      </c>
      <c r="H9120" s="24">
        <f t="shared" si="284"/>
        <v>431.43030000000005</v>
      </c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63" t="str">
        <f>IF(AND(DmartSalesData[[#This Row],[sales]]&gt;3000,DmartSalesData[[#This Row],[profit]]&gt;500),"Good","Not Good")</f>
        <v>Not Good</v>
      </c>
      <c r="R9120" s="73">
        <f>YEAR(DmartSalesData[[#This Row],[order_date]])</f>
        <v>2024</v>
      </c>
      <c r="S9120" s="73"/>
    </row>
    <row r="9121" spans="1:19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 t="str">
        <f>IF(DmartSalesData[[#This Row],[sales]]&gt;4000,"High Category",IF(DmartSalesData[[#This Row],[sales]]&gt;2000,"Medium Category","Low Category"))</f>
        <v>Low Category</v>
      </c>
      <c r="G9121" s="2">
        <v>0.04</v>
      </c>
      <c r="H9121" s="24">
        <f t="shared" si="284"/>
        <v>29.913600000000002</v>
      </c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63" t="str">
        <f>IF(AND(DmartSalesData[[#This Row],[sales]]&gt;3000,DmartSalesData[[#This Row],[profit]]&gt;500),"Good","Not Good")</f>
        <v>Not Good</v>
      </c>
      <c r="R9121" s="73">
        <f>YEAR(DmartSalesData[[#This Row],[order_date]])</f>
        <v>2024</v>
      </c>
      <c r="S9121" s="73"/>
    </row>
    <row r="9122" spans="1:19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 t="str">
        <f>IF(DmartSalesData[[#This Row],[sales]]&gt;4000,"High Category",IF(DmartSalesData[[#This Row],[sales]]&gt;2000,"Medium Category","Low Category"))</f>
        <v>Low Category</v>
      </c>
      <c r="G9122" s="2">
        <v>0.15</v>
      </c>
      <c r="H9122" s="24">
        <f t="shared" si="284"/>
        <v>248.27100000000002</v>
      </c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63" t="str">
        <f>IF(AND(DmartSalesData[[#This Row],[sales]]&gt;3000,DmartSalesData[[#This Row],[profit]]&gt;500),"Good","Not Good")</f>
        <v>Not Good</v>
      </c>
      <c r="R9122" s="73">
        <f>YEAR(DmartSalesData[[#This Row],[order_date]])</f>
        <v>2024</v>
      </c>
      <c r="S9122" s="73"/>
    </row>
    <row r="9123" spans="1:19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 t="str">
        <f>IF(DmartSalesData[[#This Row],[sales]]&gt;4000,"High Category",IF(DmartSalesData[[#This Row],[sales]]&gt;2000,"Medium Category","Low Category"))</f>
        <v>Low Category</v>
      </c>
      <c r="G9123" s="2">
        <v>7.0000000000000007E-2</v>
      </c>
      <c r="H9123" s="24">
        <f t="shared" si="284"/>
        <v>137.7621</v>
      </c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63" t="str">
        <f>IF(AND(DmartSalesData[[#This Row],[sales]]&gt;3000,DmartSalesData[[#This Row],[profit]]&gt;500),"Good","Not Good")</f>
        <v>Not Good</v>
      </c>
      <c r="R9123" s="73">
        <f>YEAR(DmartSalesData[[#This Row],[order_date]])</f>
        <v>2023</v>
      </c>
      <c r="S9123" s="73"/>
    </row>
    <row r="9124" spans="1:19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 t="str">
        <f>IF(DmartSalesData[[#This Row],[sales]]&gt;4000,"High Category",IF(DmartSalesData[[#This Row],[sales]]&gt;2000,"Medium Category","Low Category"))</f>
        <v>Low Category</v>
      </c>
      <c r="G9124" s="2">
        <v>0.05</v>
      </c>
      <c r="H9124" s="24">
        <f t="shared" si="284"/>
        <v>98.26</v>
      </c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63" t="str">
        <f>IF(AND(DmartSalesData[[#This Row],[sales]]&gt;3000,DmartSalesData[[#This Row],[profit]]&gt;500),"Good","Not Good")</f>
        <v>Not Good</v>
      </c>
      <c r="R9124" s="73">
        <f>YEAR(DmartSalesData[[#This Row],[order_date]])</f>
        <v>2024</v>
      </c>
      <c r="S9124" s="73"/>
    </row>
    <row r="9125" spans="1:19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 t="str">
        <f>IF(DmartSalesData[[#This Row],[sales]]&gt;4000,"High Category",IF(DmartSalesData[[#This Row],[sales]]&gt;2000,"Medium Category","Low Category"))</f>
        <v>Low Category</v>
      </c>
      <c r="G9125" s="2">
        <v>0.15</v>
      </c>
      <c r="H9125" s="24">
        <f t="shared" si="284"/>
        <v>277.58549999999997</v>
      </c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63" t="str">
        <f>IF(AND(DmartSalesData[[#This Row],[sales]]&gt;3000,DmartSalesData[[#This Row],[profit]]&gt;500),"Good","Not Good")</f>
        <v>Not Good</v>
      </c>
      <c r="R9125" s="73">
        <f>YEAR(DmartSalesData[[#This Row],[order_date]])</f>
        <v>2023</v>
      </c>
      <c r="S9125" s="73"/>
    </row>
    <row r="9126" spans="1:19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 t="str">
        <f>IF(DmartSalesData[[#This Row],[sales]]&gt;4000,"High Category",IF(DmartSalesData[[#This Row],[sales]]&gt;2000,"Medium Category","Low Category"))</f>
        <v>Low Category</v>
      </c>
      <c r="G9126" s="2">
        <v>0.05</v>
      </c>
      <c r="H9126" s="24">
        <f t="shared" si="284"/>
        <v>16.937000000000001</v>
      </c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63" t="str">
        <f>IF(AND(DmartSalesData[[#This Row],[sales]]&gt;3000,DmartSalesData[[#This Row],[profit]]&gt;500),"Good","Not Good")</f>
        <v>Not Good</v>
      </c>
      <c r="R9126" s="73">
        <f>YEAR(DmartSalesData[[#This Row],[order_date]])</f>
        <v>2024</v>
      </c>
      <c r="S9126" s="73"/>
    </row>
    <row r="9127" spans="1:19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 t="str">
        <f>IF(DmartSalesData[[#This Row],[sales]]&gt;4000,"High Category",IF(DmartSalesData[[#This Row],[sales]]&gt;2000,"Medium Category","Low Category"))</f>
        <v>Medium Category</v>
      </c>
      <c r="G9127" s="2">
        <v>0.13</v>
      </c>
      <c r="H9127" s="24">
        <f t="shared" si="284"/>
        <v>308.58880000000005</v>
      </c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63" t="str">
        <f>IF(AND(DmartSalesData[[#This Row],[sales]]&gt;3000,DmartSalesData[[#This Row],[profit]]&gt;500),"Good","Not Good")</f>
        <v>Not Good</v>
      </c>
      <c r="R9127" s="73">
        <f>YEAR(DmartSalesData[[#This Row],[order_date]])</f>
        <v>2024</v>
      </c>
      <c r="S9127" s="73"/>
    </row>
    <row r="9128" spans="1:19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 t="str">
        <f>IF(DmartSalesData[[#This Row],[sales]]&gt;4000,"High Category",IF(DmartSalesData[[#This Row],[sales]]&gt;2000,"Medium Category","Low Category"))</f>
        <v>High Category</v>
      </c>
      <c r="G9128" s="2">
        <v>0.28000000000000003</v>
      </c>
      <c r="H9128" s="24">
        <f t="shared" si="284"/>
        <v>1175.2776000000001</v>
      </c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63" t="str">
        <f>IF(AND(DmartSalesData[[#This Row],[sales]]&gt;3000,DmartSalesData[[#This Row],[profit]]&gt;500),"Good","Not Good")</f>
        <v>Good</v>
      </c>
      <c r="R9128" s="73">
        <f>YEAR(DmartSalesData[[#This Row],[order_date]])</f>
        <v>2023</v>
      </c>
      <c r="S9128" s="73"/>
    </row>
    <row r="9129" spans="1:19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 t="str">
        <f>IF(DmartSalesData[[#This Row],[sales]]&gt;4000,"High Category",IF(DmartSalesData[[#This Row],[sales]]&gt;2000,"Medium Category","Low Category"))</f>
        <v>Low Category</v>
      </c>
      <c r="G9129" s="2">
        <v>0.28000000000000003</v>
      </c>
      <c r="H9129" s="24">
        <f t="shared" si="284"/>
        <v>275.46120000000002</v>
      </c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63" t="str">
        <f>IF(AND(DmartSalesData[[#This Row],[sales]]&gt;3000,DmartSalesData[[#This Row],[profit]]&gt;500),"Good","Not Good")</f>
        <v>Not Good</v>
      </c>
      <c r="R9129" s="73">
        <f>YEAR(DmartSalesData[[#This Row],[order_date]])</f>
        <v>2023</v>
      </c>
      <c r="S9129" s="73"/>
    </row>
    <row r="9130" spans="1:19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 t="str">
        <f>IF(DmartSalesData[[#This Row],[sales]]&gt;4000,"High Category",IF(DmartSalesData[[#This Row],[sales]]&gt;2000,"Medium Category","Low Category"))</f>
        <v>Low Category</v>
      </c>
      <c r="G9130" s="2">
        <v>0.08</v>
      </c>
      <c r="H9130" s="24">
        <f t="shared" si="284"/>
        <v>65.0976</v>
      </c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63" t="str">
        <f>IF(AND(DmartSalesData[[#This Row],[sales]]&gt;3000,DmartSalesData[[#This Row],[profit]]&gt;500),"Good","Not Good")</f>
        <v>Not Good</v>
      </c>
      <c r="R9130" s="73">
        <f>YEAR(DmartSalesData[[#This Row],[order_date]])</f>
        <v>2024</v>
      </c>
      <c r="S9130" s="73"/>
    </row>
    <row r="9131" spans="1:19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 t="str">
        <f>IF(DmartSalesData[[#This Row],[sales]]&gt;4000,"High Category",IF(DmartSalesData[[#This Row],[sales]]&gt;2000,"Medium Category","Low Category"))</f>
        <v>Medium Category</v>
      </c>
      <c r="G9131" s="2">
        <v>0.1</v>
      </c>
      <c r="H9131" s="24">
        <f t="shared" si="284"/>
        <v>241.20700000000002</v>
      </c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63" t="str">
        <f>IF(AND(DmartSalesData[[#This Row],[sales]]&gt;3000,DmartSalesData[[#This Row],[profit]]&gt;500),"Good","Not Good")</f>
        <v>Not Good</v>
      </c>
      <c r="R9131" s="73">
        <f>YEAR(DmartSalesData[[#This Row],[order_date]])</f>
        <v>2024</v>
      </c>
      <c r="S9131" s="73"/>
    </row>
    <row r="9132" spans="1:19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 t="str">
        <f>IF(DmartSalesData[[#This Row],[sales]]&gt;4000,"High Category",IF(DmartSalesData[[#This Row],[sales]]&gt;2000,"Medium Category","Low Category"))</f>
        <v>Low Category</v>
      </c>
      <c r="G9132" s="2">
        <v>0.43</v>
      </c>
      <c r="H9132" s="24">
        <f t="shared" si="284"/>
        <v>823.85850000000005</v>
      </c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63" t="str">
        <f>IF(AND(DmartSalesData[[#This Row],[sales]]&gt;3000,DmartSalesData[[#This Row],[profit]]&gt;500),"Good","Not Good")</f>
        <v>Not Good</v>
      </c>
      <c r="R9132" s="73">
        <f>YEAR(DmartSalesData[[#This Row],[order_date]])</f>
        <v>2024</v>
      </c>
      <c r="S9132" s="73"/>
    </row>
    <row r="9133" spans="1:19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 t="str">
        <f>IF(DmartSalesData[[#This Row],[sales]]&gt;4000,"High Category",IF(DmartSalesData[[#This Row],[sales]]&gt;2000,"Medium Category","Low Category"))</f>
        <v>Medium Category</v>
      </c>
      <c r="G9133" s="2">
        <v>0.08</v>
      </c>
      <c r="H9133" s="24">
        <f t="shared" si="284"/>
        <v>228.02240000000003</v>
      </c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63" t="str">
        <f>IF(AND(DmartSalesData[[#This Row],[sales]]&gt;3000,DmartSalesData[[#This Row],[profit]]&gt;500),"Good","Not Good")</f>
        <v>Not Good</v>
      </c>
      <c r="R9133" s="73">
        <f>YEAR(DmartSalesData[[#This Row],[order_date]])</f>
        <v>2023</v>
      </c>
      <c r="S9133" s="73"/>
    </row>
    <row r="9134" spans="1:19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 t="str">
        <f>IF(DmartSalesData[[#This Row],[sales]]&gt;4000,"High Category",IF(DmartSalesData[[#This Row],[sales]]&gt;2000,"Medium Category","Low Category"))</f>
        <v>High Category</v>
      </c>
      <c r="G9134" s="2">
        <v>0.02</v>
      </c>
      <c r="H9134" s="24">
        <f t="shared" si="284"/>
        <v>94.813199999999995</v>
      </c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63" t="str">
        <f>IF(AND(DmartSalesData[[#This Row],[sales]]&gt;3000,DmartSalesData[[#This Row],[profit]]&gt;500),"Good","Not Good")</f>
        <v>Not Good</v>
      </c>
      <c r="R9134" s="73">
        <f>YEAR(DmartSalesData[[#This Row],[order_date]])</f>
        <v>2024</v>
      </c>
      <c r="S9134" s="73"/>
    </row>
    <row r="9135" spans="1:19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 t="str">
        <f>IF(DmartSalesData[[#This Row],[sales]]&gt;4000,"High Category",IF(DmartSalesData[[#This Row],[sales]]&gt;2000,"Medium Category","Low Category"))</f>
        <v>Medium Category</v>
      </c>
      <c r="G9135" s="2">
        <v>0.12</v>
      </c>
      <c r="H9135" s="24">
        <f t="shared" si="284"/>
        <v>459.4008</v>
      </c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63" t="str">
        <f>IF(AND(DmartSalesData[[#This Row],[sales]]&gt;3000,DmartSalesData[[#This Row],[profit]]&gt;500),"Good","Not Good")</f>
        <v>Good</v>
      </c>
      <c r="R9135" s="73">
        <f>YEAR(DmartSalesData[[#This Row],[order_date]])</f>
        <v>2023</v>
      </c>
      <c r="S9135" s="73"/>
    </row>
    <row r="9136" spans="1:19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 t="str">
        <f>IF(DmartSalesData[[#This Row],[sales]]&gt;4000,"High Category",IF(DmartSalesData[[#This Row],[sales]]&gt;2000,"Medium Category","Low Category"))</f>
        <v>Medium Category</v>
      </c>
      <c r="G9136" s="2">
        <v>0.28999999999999998</v>
      </c>
      <c r="H9136" s="24">
        <f t="shared" si="284"/>
        <v>1005.3081999999999</v>
      </c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63" t="str">
        <f>IF(AND(DmartSalesData[[#This Row],[sales]]&gt;3000,DmartSalesData[[#This Row],[profit]]&gt;500),"Good","Not Good")</f>
        <v>Not Good</v>
      </c>
      <c r="R9136" s="73">
        <f>YEAR(DmartSalesData[[#This Row],[order_date]])</f>
        <v>2024</v>
      </c>
      <c r="S9136" s="73"/>
    </row>
    <row r="9137" spans="1:19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 t="str">
        <f>IF(DmartSalesData[[#This Row],[sales]]&gt;4000,"High Category",IF(DmartSalesData[[#This Row],[sales]]&gt;2000,"Medium Category","Low Category"))</f>
        <v>Medium Category</v>
      </c>
      <c r="G9137" s="2">
        <v>0</v>
      </c>
      <c r="H9137" s="24">
        <f t="shared" si="284"/>
        <v>0</v>
      </c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63" t="str">
        <f>IF(AND(DmartSalesData[[#This Row],[sales]]&gt;3000,DmartSalesData[[#This Row],[profit]]&gt;500),"Good","Not Good")</f>
        <v>Not Good</v>
      </c>
      <c r="R9137" s="73">
        <f>YEAR(DmartSalesData[[#This Row],[order_date]])</f>
        <v>2023</v>
      </c>
      <c r="S9137" s="73"/>
    </row>
    <row r="9138" spans="1:19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 t="str">
        <f>IF(DmartSalesData[[#This Row],[sales]]&gt;4000,"High Category",IF(DmartSalesData[[#This Row],[sales]]&gt;2000,"Medium Category","Low Category"))</f>
        <v>Low Category</v>
      </c>
      <c r="G9138" s="2">
        <v>0.49</v>
      </c>
      <c r="H9138" s="24">
        <f t="shared" si="284"/>
        <v>738.94939999999997</v>
      </c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63" t="str">
        <f>IF(AND(DmartSalesData[[#This Row],[sales]]&gt;3000,DmartSalesData[[#This Row],[profit]]&gt;500),"Good","Not Good")</f>
        <v>Not Good</v>
      </c>
      <c r="R9138" s="73">
        <f>YEAR(DmartSalesData[[#This Row],[order_date]])</f>
        <v>2024</v>
      </c>
      <c r="S9138" s="73"/>
    </row>
    <row r="9139" spans="1:19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 t="str">
        <f>IF(DmartSalesData[[#This Row],[sales]]&gt;4000,"High Category",IF(DmartSalesData[[#This Row],[sales]]&gt;2000,"Medium Category","Low Category"))</f>
        <v>Medium Category</v>
      </c>
      <c r="G9139" s="2">
        <v>0.12</v>
      </c>
      <c r="H9139" s="24">
        <f t="shared" si="284"/>
        <v>329.6748</v>
      </c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63" t="str">
        <f>IF(AND(DmartSalesData[[#This Row],[sales]]&gt;3000,DmartSalesData[[#This Row],[profit]]&gt;500),"Good","Not Good")</f>
        <v>Not Good</v>
      </c>
      <c r="R9139" s="73">
        <f>YEAR(DmartSalesData[[#This Row],[order_date]])</f>
        <v>2024</v>
      </c>
      <c r="S9139" s="73"/>
    </row>
    <row r="9140" spans="1:19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 t="str">
        <f>IF(DmartSalesData[[#This Row],[sales]]&gt;4000,"High Category",IF(DmartSalesData[[#This Row],[sales]]&gt;2000,"Medium Category","Low Category"))</f>
        <v>High Category</v>
      </c>
      <c r="G9140" s="2">
        <v>0.12</v>
      </c>
      <c r="H9140" s="24">
        <f t="shared" si="284"/>
        <v>532.6404</v>
      </c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63" t="str">
        <f>IF(AND(DmartSalesData[[#This Row],[sales]]&gt;3000,DmartSalesData[[#This Row],[profit]]&gt;500),"Good","Not Good")</f>
        <v>Good</v>
      </c>
      <c r="R9140" s="73">
        <f>YEAR(DmartSalesData[[#This Row],[order_date]])</f>
        <v>2024</v>
      </c>
      <c r="S9140" s="73"/>
    </row>
    <row r="9141" spans="1:19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 t="str">
        <f>IF(DmartSalesData[[#This Row],[sales]]&gt;4000,"High Category",IF(DmartSalesData[[#This Row],[sales]]&gt;2000,"Medium Category","Low Category"))</f>
        <v>High Category</v>
      </c>
      <c r="G9141" s="2">
        <v>0.37</v>
      </c>
      <c r="H9141" s="24">
        <f t="shared" si="284"/>
        <v>1626.5347999999999</v>
      </c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63" t="str">
        <f>IF(AND(DmartSalesData[[#This Row],[sales]]&gt;3000,DmartSalesData[[#This Row],[profit]]&gt;500),"Good","Not Good")</f>
        <v>Good</v>
      </c>
      <c r="R9141" s="73">
        <f>YEAR(DmartSalesData[[#This Row],[order_date]])</f>
        <v>2023</v>
      </c>
      <c r="S9141" s="73"/>
    </row>
    <row r="9142" spans="1:19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 t="str">
        <f>IF(DmartSalesData[[#This Row],[sales]]&gt;4000,"High Category",IF(DmartSalesData[[#This Row],[sales]]&gt;2000,"Medium Category","Low Category"))</f>
        <v>Medium Category</v>
      </c>
      <c r="G9142" s="2">
        <v>0.12</v>
      </c>
      <c r="H9142" s="24">
        <f t="shared" si="284"/>
        <v>273.9624</v>
      </c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63" t="str">
        <f>IF(AND(DmartSalesData[[#This Row],[sales]]&gt;3000,DmartSalesData[[#This Row],[profit]]&gt;500),"Good","Not Good")</f>
        <v>Not Good</v>
      </c>
      <c r="R9142" s="73">
        <f>YEAR(DmartSalesData[[#This Row],[order_date]])</f>
        <v>2024</v>
      </c>
      <c r="S9142" s="73"/>
    </row>
    <row r="9143" spans="1:19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 t="str">
        <f>IF(DmartSalesData[[#This Row],[sales]]&gt;4000,"High Category",IF(DmartSalesData[[#This Row],[sales]]&gt;2000,"Medium Category","Low Category"))</f>
        <v>Low Category</v>
      </c>
      <c r="G9143" s="2">
        <v>0.2</v>
      </c>
      <c r="H9143" s="24">
        <f t="shared" si="284"/>
        <v>261.29599999999999</v>
      </c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63" t="str">
        <f>IF(AND(DmartSalesData[[#This Row],[sales]]&gt;3000,DmartSalesData[[#This Row],[profit]]&gt;500),"Good","Not Good")</f>
        <v>Not Good</v>
      </c>
      <c r="R9143" s="73">
        <f>YEAR(DmartSalesData[[#This Row],[order_date]])</f>
        <v>2023</v>
      </c>
      <c r="S9143" s="73"/>
    </row>
    <row r="9144" spans="1:19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 t="str">
        <f>IF(DmartSalesData[[#This Row],[sales]]&gt;4000,"High Category",IF(DmartSalesData[[#This Row],[sales]]&gt;2000,"Medium Category","Low Category"))</f>
        <v>Low Category</v>
      </c>
      <c r="G9144" s="2">
        <v>0.27</v>
      </c>
      <c r="H9144" s="24">
        <f t="shared" si="284"/>
        <v>325.13130000000001</v>
      </c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63" t="str">
        <f>IF(AND(DmartSalesData[[#This Row],[sales]]&gt;3000,DmartSalesData[[#This Row],[profit]]&gt;500),"Good","Not Good")</f>
        <v>Not Good</v>
      </c>
      <c r="R9144" s="73">
        <f>YEAR(DmartSalesData[[#This Row],[order_date]])</f>
        <v>2023</v>
      </c>
      <c r="S9144" s="73"/>
    </row>
    <row r="9145" spans="1:19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 t="str">
        <f>IF(DmartSalesData[[#This Row],[sales]]&gt;4000,"High Category",IF(DmartSalesData[[#This Row],[sales]]&gt;2000,"Medium Category","Low Category"))</f>
        <v>Low Category</v>
      </c>
      <c r="G9145" s="2">
        <v>0.01</v>
      </c>
      <c r="H9145" s="24">
        <f t="shared" si="284"/>
        <v>2.6654000000000004</v>
      </c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63" t="str">
        <f>IF(AND(DmartSalesData[[#This Row],[sales]]&gt;3000,DmartSalesData[[#This Row],[profit]]&gt;500),"Good","Not Good")</f>
        <v>Not Good</v>
      </c>
      <c r="R9145" s="73">
        <f>YEAR(DmartSalesData[[#This Row],[order_date]])</f>
        <v>2023</v>
      </c>
      <c r="S9145" s="73"/>
    </row>
    <row r="9146" spans="1:19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 t="str">
        <f>IF(DmartSalesData[[#This Row],[sales]]&gt;4000,"High Category",IF(DmartSalesData[[#This Row],[sales]]&gt;2000,"Medium Category","Low Category"))</f>
        <v>High Category</v>
      </c>
      <c r="G9146" s="2">
        <v>0.42</v>
      </c>
      <c r="H9146" s="24">
        <f t="shared" si="284"/>
        <v>1776.201</v>
      </c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63" t="str">
        <f>IF(AND(DmartSalesData[[#This Row],[sales]]&gt;3000,DmartSalesData[[#This Row],[profit]]&gt;500),"Good","Not Good")</f>
        <v>Good</v>
      </c>
      <c r="R9146" s="73">
        <f>YEAR(DmartSalesData[[#This Row],[order_date]])</f>
        <v>2023</v>
      </c>
      <c r="S9146" s="73"/>
    </row>
    <row r="9147" spans="1:19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 t="str">
        <f>IF(DmartSalesData[[#This Row],[sales]]&gt;4000,"High Category",IF(DmartSalesData[[#This Row],[sales]]&gt;2000,"Medium Category","Low Category"))</f>
        <v>Low Category</v>
      </c>
      <c r="G9147" s="2">
        <v>0.26</v>
      </c>
      <c r="H9147" s="24">
        <f t="shared" si="284"/>
        <v>363.40460000000002</v>
      </c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63" t="str">
        <f>IF(AND(DmartSalesData[[#This Row],[sales]]&gt;3000,DmartSalesData[[#This Row],[profit]]&gt;500),"Good","Not Good")</f>
        <v>Not Good</v>
      </c>
      <c r="R9147" s="73">
        <f>YEAR(DmartSalesData[[#This Row],[order_date]])</f>
        <v>2023</v>
      </c>
      <c r="S9147" s="73"/>
    </row>
    <row r="9148" spans="1:19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 t="str">
        <f>IF(DmartSalesData[[#This Row],[sales]]&gt;4000,"High Category",IF(DmartSalesData[[#This Row],[sales]]&gt;2000,"Medium Category","Low Category"))</f>
        <v>Low Category</v>
      </c>
      <c r="G9148" s="2">
        <v>0.16</v>
      </c>
      <c r="H9148" s="24">
        <f t="shared" si="284"/>
        <v>297.45600000000002</v>
      </c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63" t="str">
        <f>IF(AND(DmartSalesData[[#This Row],[sales]]&gt;3000,DmartSalesData[[#This Row],[profit]]&gt;500),"Good","Not Good")</f>
        <v>Not Good</v>
      </c>
      <c r="R9148" s="73">
        <f>YEAR(DmartSalesData[[#This Row],[order_date]])</f>
        <v>2024</v>
      </c>
      <c r="S9148" s="73"/>
    </row>
    <row r="9149" spans="1:19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 t="str">
        <f>IF(DmartSalesData[[#This Row],[sales]]&gt;4000,"High Category",IF(DmartSalesData[[#This Row],[sales]]&gt;2000,"Medium Category","Low Category"))</f>
        <v>High Category</v>
      </c>
      <c r="G9149" s="2">
        <v>0.2</v>
      </c>
      <c r="H9149" s="24">
        <f t="shared" si="284"/>
        <v>813.03200000000004</v>
      </c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63" t="str">
        <f>IF(AND(DmartSalesData[[#This Row],[sales]]&gt;3000,DmartSalesData[[#This Row],[profit]]&gt;500),"Good","Not Good")</f>
        <v>Good</v>
      </c>
      <c r="R9149" s="73">
        <f>YEAR(DmartSalesData[[#This Row],[order_date]])</f>
        <v>2024</v>
      </c>
      <c r="S9149" s="73"/>
    </row>
    <row r="9150" spans="1:19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 t="str">
        <f>IF(DmartSalesData[[#This Row],[sales]]&gt;4000,"High Category",IF(DmartSalesData[[#This Row],[sales]]&gt;2000,"Medium Category","Low Category"))</f>
        <v>Low Category</v>
      </c>
      <c r="G9150" s="2">
        <v>0.03</v>
      </c>
      <c r="H9150" s="24">
        <f t="shared" si="284"/>
        <v>20.643599999999999</v>
      </c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63" t="str">
        <f>IF(AND(DmartSalesData[[#This Row],[sales]]&gt;3000,DmartSalesData[[#This Row],[profit]]&gt;500),"Good","Not Good")</f>
        <v>Not Good</v>
      </c>
      <c r="R9150" s="73">
        <f>YEAR(DmartSalesData[[#This Row],[order_date]])</f>
        <v>2024</v>
      </c>
      <c r="S9150" s="73"/>
    </row>
    <row r="9151" spans="1:19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 t="str">
        <f>IF(DmartSalesData[[#This Row],[sales]]&gt;4000,"High Category",IF(DmartSalesData[[#This Row],[sales]]&gt;2000,"Medium Category","Low Category"))</f>
        <v>Medium Category</v>
      </c>
      <c r="G9151" s="2">
        <v>0.36</v>
      </c>
      <c r="H9151" s="24">
        <f t="shared" si="284"/>
        <v>849.61800000000005</v>
      </c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63" t="str">
        <f>IF(AND(DmartSalesData[[#This Row],[sales]]&gt;3000,DmartSalesData[[#This Row],[profit]]&gt;500),"Good","Not Good")</f>
        <v>Not Good</v>
      </c>
      <c r="R9151" s="73">
        <f>YEAR(DmartSalesData[[#This Row],[order_date]])</f>
        <v>2023</v>
      </c>
      <c r="S9151" s="73"/>
    </row>
    <row r="9152" spans="1:19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 t="str">
        <f>IF(DmartSalesData[[#This Row],[sales]]&gt;4000,"High Category",IF(DmartSalesData[[#This Row],[sales]]&gt;2000,"Medium Category","Low Category"))</f>
        <v>Low Category</v>
      </c>
      <c r="G9152" s="2">
        <v>0.27</v>
      </c>
      <c r="H9152" s="24">
        <f t="shared" si="284"/>
        <v>188.85690000000002</v>
      </c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63" t="str">
        <f>IF(AND(DmartSalesData[[#This Row],[sales]]&gt;3000,DmartSalesData[[#This Row],[profit]]&gt;500),"Good","Not Good")</f>
        <v>Not Good</v>
      </c>
      <c r="R9152" s="73">
        <f>YEAR(DmartSalesData[[#This Row],[order_date]])</f>
        <v>2024</v>
      </c>
      <c r="S9152" s="73"/>
    </row>
    <row r="9153" spans="1:19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 t="str">
        <f>IF(DmartSalesData[[#This Row],[sales]]&gt;4000,"High Category",IF(DmartSalesData[[#This Row],[sales]]&gt;2000,"Medium Category","Low Category"))</f>
        <v>Medium Category</v>
      </c>
      <c r="G9153" s="2">
        <v>0.46</v>
      </c>
      <c r="H9153" s="24">
        <f t="shared" si="284"/>
        <v>1041.9276</v>
      </c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63" t="str">
        <f>IF(AND(DmartSalesData[[#This Row],[sales]]&gt;3000,DmartSalesData[[#This Row],[profit]]&gt;500),"Good","Not Good")</f>
        <v>Not Good</v>
      </c>
      <c r="R9153" s="73">
        <f>YEAR(DmartSalesData[[#This Row],[order_date]])</f>
        <v>2024</v>
      </c>
      <c r="S9153" s="73"/>
    </row>
    <row r="9154" spans="1:19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 t="str">
        <f>IF(DmartSalesData[[#This Row],[sales]]&gt;4000,"High Category",IF(DmartSalesData[[#This Row],[sales]]&gt;2000,"Medium Category","Low Category"))</f>
        <v>Low Category</v>
      </c>
      <c r="G9154" s="2">
        <v>0.23</v>
      </c>
      <c r="H9154" s="24">
        <f t="shared" ref="H9154:H9217" si="286">E9154*G9154</f>
        <v>76.125400000000013</v>
      </c>
      <c r="I9154" s="2">
        <f t="shared" ref="I9154:I9217" si="287">E9154-H9154</f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63" t="str">
        <f>IF(AND(DmartSalesData[[#This Row],[sales]]&gt;3000,DmartSalesData[[#This Row],[profit]]&gt;500),"Good","Not Good")</f>
        <v>Not Good</v>
      </c>
      <c r="R9154" s="73">
        <f>YEAR(DmartSalesData[[#This Row],[order_date]])</f>
        <v>2024</v>
      </c>
      <c r="S9154" s="73"/>
    </row>
    <row r="9155" spans="1:19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 t="str">
        <f>IF(DmartSalesData[[#This Row],[sales]]&gt;4000,"High Category",IF(DmartSalesData[[#This Row],[sales]]&gt;2000,"Medium Category","Low Category"))</f>
        <v>Medium Category</v>
      </c>
      <c r="G9155" s="2">
        <v>0.41</v>
      </c>
      <c r="H9155" s="24">
        <f t="shared" si="286"/>
        <v>1080.9034999999999</v>
      </c>
      <c r="I9155" s="2">
        <f t="shared" si="287"/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63" t="str">
        <f>IF(AND(DmartSalesData[[#This Row],[sales]]&gt;3000,DmartSalesData[[#This Row],[profit]]&gt;500),"Good","Not Good")</f>
        <v>Not Good</v>
      </c>
      <c r="R9155" s="73">
        <f>YEAR(DmartSalesData[[#This Row],[order_date]])</f>
        <v>2024</v>
      </c>
      <c r="S9155" s="73"/>
    </row>
    <row r="9156" spans="1:19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 t="str">
        <f>IF(DmartSalesData[[#This Row],[sales]]&gt;4000,"High Category",IF(DmartSalesData[[#This Row],[sales]]&gt;2000,"Medium Category","Low Category"))</f>
        <v>Medium Category</v>
      </c>
      <c r="G9156" s="2">
        <v>0.09</v>
      </c>
      <c r="H9156" s="24">
        <f t="shared" si="286"/>
        <v>359.90819999999997</v>
      </c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63" t="str">
        <f>IF(AND(DmartSalesData[[#This Row],[sales]]&gt;3000,DmartSalesData[[#This Row],[profit]]&gt;500),"Good","Not Good")</f>
        <v>Good</v>
      </c>
      <c r="R9156" s="73">
        <f>YEAR(DmartSalesData[[#This Row],[order_date]])</f>
        <v>2024</v>
      </c>
      <c r="S9156" s="73"/>
    </row>
    <row r="9157" spans="1:19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 t="str">
        <f>IF(DmartSalesData[[#This Row],[sales]]&gt;4000,"High Category",IF(DmartSalesData[[#This Row],[sales]]&gt;2000,"Medium Category","Low Category"))</f>
        <v>Medium Category</v>
      </c>
      <c r="G9157" s="2">
        <v>0.03</v>
      </c>
      <c r="H9157" s="24">
        <f t="shared" si="286"/>
        <v>102.41549999999999</v>
      </c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63" t="str">
        <f>IF(AND(DmartSalesData[[#This Row],[sales]]&gt;3000,DmartSalesData[[#This Row],[profit]]&gt;500),"Good","Not Good")</f>
        <v>Good</v>
      </c>
      <c r="R9157" s="73">
        <f>YEAR(DmartSalesData[[#This Row],[order_date]])</f>
        <v>2023</v>
      </c>
      <c r="S9157" s="73"/>
    </row>
    <row r="9158" spans="1:19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 t="str">
        <f>IF(DmartSalesData[[#This Row],[sales]]&gt;4000,"High Category",IF(DmartSalesData[[#This Row],[sales]]&gt;2000,"Medium Category","Low Category"))</f>
        <v>Medium Category</v>
      </c>
      <c r="G9158" s="2">
        <v>0.47</v>
      </c>
      <c r="H9158" s="24">
        <f t="shared" si="286"/>
        <v>1219.6170999999999</v>
      </c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63" t="str">
        <f>IF(AND(DmartSalesData[[#This Row],[sales]]&gt;3000,DmartSalesData[[#This Row],[profit]]&gt;500),"Good","Not Good")</f>
        <v>Not Good</v>
      </c>
      <c r="R9158" s="73">
        <f>YEAR(DmartSalesData[[#This Row],[order_date]])</f>
        <v>2023</v>
      </c>
      <c r="S9158" s="73"/>
    </row>
    <row r="9159" spans="1:19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 t="str">
        <f>IF(DmartSalesData[[#This Row],[sales]]&gt;4000,"High Category",IF(DmartSalesData[[#This Row],[sales]]&gt;2000,"Medium Category","Low Category"))</f>
        <v>High Category</v>
      </c>
      <c r="G9159" s="2">
        <v>0.13</v>
      </c>
      <c r="H9159" s="24">
        <f t="shared" si="286"/>
        <v>540.91960000000006</v>
      </c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63" t="str">
        <f>IF(AND(DmartSalesData[[#This Row],[sales]]&gt;3000,DmartSalesData[[#This Row],[profit]]&gt;500),"Good","Not Good")</f>
        <v>Good</v>
      </c>
      <c r="R9159" s="73">
        <f>YEAR(DmartSalesData[[#This Row],[order_date]])</f>
        <v>2023</v>
      </c>
      <c r="S9159" s="73"/>
    </row>
    <row r="9160" spans="1:19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 t="str">
        <f>IF(DmartSalesData[[#This Row],[sales]]&gt;4000,"High Category",IF(DmartSalesData[[#This Row],[sales]]&gt;2000,"Medium Category","Low Category"))</f>
        <v>Low Category</v>
      </c>
      <c r="G9160" s="2">
        <v>0.42</v>
      </c>
      <c r="H9160" s="24">
        <f t="shared" si="286"/>
        <v>510.78720000000004</v>
      </c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63" t="str">
        <f>IF(AND(DmartSalesData[[#This Row],[sales]]&gt;3000,DmartSalesData[[#This Row],[profit]]&gt;500),"Good","Not Good")</f>
        <v>Not Good</v>
      </c>
      <c r="R9160" s="73">
        <f>YEAR(DmartSalesData[[#This Row],[order_date]])</f>
        <v>2023</v>
      </c>
      <c r="S9160" s="73"/>
    </row>
    <row r="9161" spans="1:19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 t="str">
        <f>IF(DmartSalesData[[#This Row],[sales]]&gt;4000,"High Category",IF(DmartSalesData[[#This Row],[sales]]&gt;2000,"Medium Category","Low Category"))</f>
        <v>High Category</v>
      </c>
      <c r="G9161" s="2">
        <v>0.13</v>
      </c>
      <c r="H9161" s="24">
        <f t="shared" si="286"/>
        <v>542.21699999999998</v>
      </c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63" t="str">
        <f>IF(AND(DmartSalesData[[#This Row],[sales]]&gt;3000,DmartSalesData[[#This Row],[profit]]&gt;500),"Good","Not Good")</f>
        <v>Good</v>
      </c>
      <c r="R9161" s="73">
        <f>YEAR(DmartSalesData[[#This Row],[order_date]])</f>
        <v>2024</v>
      </c>
      <c r="S9161" s="73"/>
    </row>
    <row r="9162" spans="1:19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 t="str">
        <f>IF(DmartSalesData[[#This Row],[sales]]&gt;4000,"High Category",IF(DmartSalesData[[#This Row],[sales]]&gt;2000,"Medium Category","Low Category"))</f>
        <v>Low Category</v>
      </c>
      <c r="G9162" s="2">
        <v>0.08</v>
      </c>
      <c r="H9162" s="24">
        <f t="shared" si="286"/>
        <v>116.3344</v>
      </c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63" t="str">
        <f>IF(AND(DmartSalesData[[#This Row],[sales]]&gt;3000,DmartSalesData[[#This Row],[profit]]&gt;500),"Good","Not Good")</f>
        <v>Not Good</v>
      </c>
      <c r="R9162" s="73">
        <f>YEAR(DmartSalesData[[#This Row],[order_date]])</f>
        <v>2024</v>
      </c>
      <c r="S9162" s="73"/>
    </row>
    <row r="9163" spans="1:19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 t="str">
        <f>IF(DmartSalesData[[#This Row],[sales]]&gt;4000,"High Category",IF(DmartSalesData[[#This Row],[sales]]&gt;2000,"Medium Category","Low Category"))</f>
        <v>Low Category</v>
      </c>
      <c r="G9163" s="2">
        <v>0.37</v>
      </c>
      <c r="H9163" s="24">
        <f t="shared" si="286"/>
        <v>694.1866</v>
      </c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63" t="str">
        <f>IF(AND(DmartSalesData[[#This Row],[sales]]&gt;3000,DmartSalesData[[#This Row],[profit]]&gt;500),"Good","Not Good")</f>
        <v>Not Good</v>
      </c>
      <c r="R9163" s="73">
        <f>YEAR(DmartSalesData[[#This Row],[order_date]])</f>
        <v>2023</v>
      </c>
      <c r="S9163" s="73"/>
    </row>
    <row r="9164" spans="1:19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 t="str">
        <f>IF(DmartSalesData[[#This Row],[sales]]&gt;4000,"High Category",IF(DmartSalesData[[#This Row],[sales]]&gt;2000,"Medium Category","Low Category"))</f>
        <v>Low Category</v>
      </c>
      <c r="G9164" s="2">
        <v>0.39</v>
      </c>
      <c r="H9164" s="24">
        <f t="shared" si="286"/>
        <v>284.43090000000001</v>
      </c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63" t="str">
        <f>IF(AND(DmartSalesData[[#This Row],[sales]]&gt;3000,DmartSalesData[[#This Row],[profit]]&gt;500),"Good","Not Good")</f>
        <v>Not Good</v>
      </c>
      <c r="R9164" s="73">
        <f>YEAR(DmartSalesData[[#This Row],[order_date]])</f>
        <v>2023</v>
      </c>
      <c r="S9164" s="73"/>
    </row>
    <row r="9165" spans="1:19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 t="str">
        <f>IF(DmartSalesData[[#This Row],[sales]]&gt;4000,"High Category",IF(DmartSalesData[[#This Row],[sales]]&gt;2000,"Medium Category","Low Category"))</f>
        <v>Low Category</v>
      </c>
      <c r="G9165" s="2">
        <v>0.42</v>
      </c>
      <c r="H9165" s="24">
        <f t="shared" si="286"/>
        <v>251.41200000000001</v>
      </c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63" t="str">
        <f>IF(AND(DmartSalesData[[#This Row],[sales]]&gt;3000,DmartSalesData[[#This Row],[profit]]&gt;500),"Good","Not Good")</f>
        <v>Not Good</v>
      </c>
      <c r="R9165" s="73">
        <f>YEAR(DmartSalesData[[#This Row],[order_date]])</f>
        <v>2023</v>
      </c>
      <c r="S9165" s="73"/>
    </row>
    <row r="9166" spans="1:19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 t="str">
        <f>IF(DmartSalesData[[#This Row],[sales]]&gt;4000,"High Category",IF(DmartSalesData[[#This Row],[sales]]&gt;2000,"Medium Category","Low Category"))</f>
        <v>High Category</v>
      </c>
      <c r="G9166" s="2">
        <v>0.43</v>
      </c>
      <c r="H9166" s="24">
        <f t="shared" si="286"/>
        <v>2006.9605000000001</v>
      </c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63" t="str">
        <f>IF(AND(DmartSalesData[[#This Row],[sales]]&gt;3000,DmartSalesData[[#This Row],[profit]]&gt;500),"Good","Not Good")</f>
        <v>Good</v>
      </c>
      <c r="R9166" s="73">
        <f>YEAR(DmartSalesData[[#This Row],[order_date]])</f>
        <v>2024</v>
      </c>
      <c r="S9166" s="73"/>
    </row>
    <row r="9167" spans="1:19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 t="str">
        <f>IF(DmartSalesData[[#This Row],[sales]]&gt;4000,"High Category",IF(DmartSalesData[[#This Row],[sales]]&gt;2000,"Medium Category","Low Category"))</f>
        <v>Low Category</v>
      </c>
      <c r="G9167" s="2">
        <v>0.24</v>
      </c>
      <c r="H9167" s="24">
        <f t="shared" si="286"/>
        <v>247.4136</v>
      </c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63" t="str">
        <f>IF(AND(DmartSalesData[[#This Row],[sales]]&gt;3000,DmartSalesData[[#This Row],[profit]]&gt;500),"Good","Not Good")</f>
        <v>Not Good</v>
      </c>
      <c r="R9167" s="73">
        <f>YEAR(DmartSalesData[[#This Row],[order_date]])</f>
        <v>2023</v>
      </c>
      <c r="S9167" s="73"/>
    </row>
    <row r="9168" spans="1:19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 t="str">
        <f>IF(DmartSalesData[[#This Row],[sales]]&gt;4000,"High Category",IF(DmartSalesData[[#This Row],[sales]]&gt;2000,"Medium Category","Low Category"))</f>
        <v>Low Category</v>
      </c>
      <c r="G9168" s="2">
        <v>0.2</v>
      </c>
      <c r="H9168" s="24">
        <f t="shared" si="286"/>
        <v>346.63000000000005</v>
      </c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63" t="str">
        <f>IF(AND(DmartSalesData[[#This Row],[sales]]&gt;3000,DmartSalesData[[#This Row],[profit]]&gt;500),"Good","Not Good")</f>
        <v>Not Good</v>
      </c>
      <c r="R9168" s="73">
        <f>YEAR(DmartSalesData[[#This Row],[order_date]])</f>
        <v>2024</v>
      </c>
      <c r="S9168" s="73"/>
    </row>
    <row r="9169" spans="1:19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 t="str">
        <f>IF(DmartSalesData[[#This Row],[sales]]&gt;4000,"High Category",IF(DmartSalesData[[#This Row],[sales]]&gt;2000,"Medium Category","Low Category"))</f>
        <v>Medium Category</v>
      </c>
      <c r="G9169" s="2">
        <v>0.38</v>
      </c>
      <c r="H9169" s="24">
        <f t="shared" si="286"/>
        <v>1023.2792000000001</v>
      </c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63" t="str">
        <f>IF(AND(DmartSalesData[[#This Row],[sales]]&gt;3000,DmartSalesData[[#This Row],[profit]]&gt;500),"Good","Not Good")</f>
        <v>Not Good</v>
      </c>
      <c r="R9169" s="73">
        <f>YEAR(DmartSalesData[[#This Row],[order_date]])</f>
        <v>2024</v>
      </c>
      <c r="S9169" s="73"/>
    </row>
    <row r="9170" spans="1:19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 t="str">
        <f>IF(DmartSalesData[[#This Row],[sales]]&gt;4000,"High Category",IF(DmartSalesData[[#This Row],[sales]]&gt;2000,"Medium Category","Low Category"))</f>
        <v>Low Category</v>
      </c>
      <c r="G9170" s="2">
        <v>0.28000000000000003</v>
      </c>
      <c r="H9170" s="24">
        <f t="shared" si="286"/>
        <v>505.27400000000006</v>
      </c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63" t="str">
        <f>IF(AND(DmartSalesData[[#This Row],[sales]]&gt;3000,DmartSalesData[[#This Row],[profit]]&gt;500),"Good","Not Good")</f>
        <v>Not Good</v>
      </c>
      <c r="R9170" s="73">
        <f>YEAR(DmartSalesData[[#This Row],[order_date]])</f>
        <v>2024</v>
      </c>
      <c r="S9170" s="73"/>
    </row>
    <row r="9171" spans="1:19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 t="str">
        <f>IF(DmartSalesData[[#This Row],[sales]]&gt;4000,"High Category",IF(DmartSalesData[[#This Row],[sales]]&gt;2000,"Medium Category","Low Category"))</f>
        <v>High Category</v>
      </c>
      <c r="G9171" s="2">
        <v>0.48</v>
      </c>
      <c r="H9171" s="24">
        <f t="shared" si="286"/>
        <v>2094.5519999999997</v>
      </c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63" t="str">
        <f>IF(AND(DmartSalesData[[#This Row],[sales]]&gt;3000,DmartSalesData[[#This Row],[profit]]&gt;500),"Good","Not Good")</f>
        <v>Good</v>
      </c>
      <c r="R9171" s="73">
        <f>YEAR(DmartSalesData[[#This Row],[order_date]])</f>
        <v>2023</v>
      </c>
      <c r="S9171" s="73"/>
    </row>
    <row r="9172" spans="1:19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 t="str">
        <f>IF(DmartSalesData[[#This Row],[sales]]&gt;4000,"High Category",IF(DmartSalesData[[#This Row],[sales]]&gt;2000,"Medium Category","Low Category"))</f>
        <v>High Category</v>
      </c>
      <c r="G9172" s="2">
        <v>0.19</v>
      </c>
      <c r="H9172" s="24">
        <f t="shared" si="286"/>
        <v>857.56500000000005</v>
      </c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63" t="str">
        <f>IF(AND(DmartSalesData[[#This Row],[sales]]&gt;3000,DmartSalesData[[#This Row],[profit]]&gt;500),"Good","Not Good")</f>
        <v>Not Good</v>
      </c>
      <c r="R9172" s="73">
        <f>YEAR(DmartSalesData[[#This Row],[order_date]])</f>
        <v>2023</v>
      </c>
      <c r="S9172" s="73"/>
    </row>
    <row r="9173" spans="1:19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 t="str">
        <f>IF(DmartSalesData[[#This Row],[sales]]&gt;4000,"High Category",IF(DmartSalesData[[#This Row],[sales]]&gt;2000,"Medium Category","Low Category"))</f>
        <v>Low Category</v>
      </c>
      <c r="G9173" s="2">
        <v>0.02</v>
      </c>
      <c r="H9173" s="24">
        <f t="shared" si="286"/>
        <v>33.946999999999996</v>
      </c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63" t="str">
        <f>IF(AND(DmartSalesData[[#This Row],[sales]]&gt;3000,DmartSalesData[[#This Row],[profit]]&gt;500),"Good","Not Good")</f>
        <v>Not Good</v>
      </c>
      <c r="R9173" s="73">
        <f>YEAR(DmartSalesData[[#This Row],[order_date]])</f>
        <v>2024</v>
      </c>
      <c r="S9173" s="73"/>
    </row>
    <row r="9174" spans="1:19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 t="str">
        <f>IF(DmartSalesData[[#This Row],[sales]]&gt;4000,"High Category",IF(DmartSalesData[[#This Row],[sales]]&gt;2000,"Medium Category","Low Category"))</f>
        <v>Low Category</v>
      </c>
      <c r="G9174" s="2">
        <v>0.28999999999999998</v>
      </c>
      <c r="H9174" s="24">
        <f t="shared" si="286"/>
        <v>159.77260000000001</v>
      </c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63" t="str">
        <f>IF(AND(DmartSalesData[[#This Row],[sales]]&gt;3000,DmartSalesData[[#This Row],[profit]]&gt;500),"Good","Not Good")</f>
        <v>Not Good</v>
      </c>
      <c r="R9174" s="73">
        <f>YEAR(DmartSalesData[[#This Row],[order_date]])</f>
        <v>2023</v>
      </c>
      <c r="S9174" s="73"/>
    </row>
    <row r="9175" spans="1:19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 t="str">
        <f>IF(DmartSalesData[[#This Row],[sales]]&gt;4000,"High Category",IF(DmartSalesData[[#This Row],[sales]]&gt;2000,"Medium Category","Low Category"))</f>
        <v>Low Category</v>
      </c>
      <c r="G9175" s="2">
        <v>0.18</v>
      </c>
      <c r="H9175" s="24">
        <f t="shared" si="286"/>
        <v>203.3604</v>
      </c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63" t="str">
        <f>IF(AND(DmartSalesData[[#This Row],[sales]]&gt;3000,DmartSalesData[[#This Row],[profit]]&gt;500),"Good","Not Good")</f>
        <v>Not Good</v>
      </c>
      <c r="R9175" s="73">
        <f>YEAR(DmartSalesData[[#This Row],[order_date]])</f>
        <v>2023</v>
      </c>
      <c r="S9175" s="73"/>
    </row>
    <row r="9176" spans="1:19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 t="str">
        <f>IF(DmartSalesData[[#This Row],[sales]]&gt;4000,"High Category",IF(DmartSalesData[[#This Row],[sales]]&gt;2000,"Medium Category","Low Category"))</f>
        <v>Medium Category</v>
      </c>
      <c r="G9176" s="2">
        <v>0.17</v>
      </c>
      <c r="H9176" s="24">
        <f t="shared" si="286"/>
        <v>412.17010000000005</v>
      </c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63" t="str">
        <f>IF(AND(DmartSalesData[[#This Row],[sales]]&gt;3000,DmartSalesData[[#This Row],[profit]]&gt;500),"Good","Not Good")</f>
        <v>Not Good</v>
      </c>
      <c r="R9176" s="73">
        <f>YEAR(DmartSalesData[[#This Row],[order_date]])</f>
        <v>2023</v>
      </c>
      <c r="S9176" s="73"/>
    </row>
    <row r="9177" spans="1:19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 t="str">
        <f>IF(DmartSalesData[[#This Row],[sales]]&gt;4000,"High Category",IF(DmartSalesData[[#This Row],[sales]]&gt;2000,"Medium Category","Low Category"))</f>
        <v>Low Category</v>
      </c>
      <c r="G9177" s="2">
        <v>0.28000000000000003</v>
      </c>
      <c r="H9177" s="24">
        <f t="shared" si="286"/>
        <v>423.79680000000002</v>
      </c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63" t="str">
        <f>IF(AND(DmartSalesData[[#This Row],[sales]]&gt;3000,DmartSalesData[[#This Row],[profit]]&gt;500),"Good","Not Good")</f>
        <v>Not Good</v>
      </c>
      <c r="R9177" s="73">
        <f>YEAR(DmartSalesData[[#This Row],[order_date]])</f>
        <v>2024</v>
      </c>
      <c r="S9177" s="73"/>
    </row>
    <row r="9178" spans="1:19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 t="str">
        <f>IF(DmartSalesData[[#This Row],[sales]]&gt;4000,"High Category",IF(DmartSalesData[[#This Row],[sales]]&gt;2000,"Medium Category","Low Category"))</f>
        <v>Medium Category</v>
      </c>
      <c r="G9178" s="2">
        <v>0.46</v>
      </c>
      <c r="H9178" s="24">
        <f t="shared" si="286"/>
        <v>1068.1246000000001</v>
      </c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63" t="str">
        <f>IF(AND(DmartSalesData[[#This Row],[sales]]&gt;3000,DmartSalesData[[#This Row],[profit]]&gt;500),"Good","Not Good")</f>
        <v>Not Good</v>
      </c>
      <c r="R9178" s="73">
        <f>YEAR(DmartSalesData[[#This Row],[order_date]])</f>
        <v>2023</v>
      </c>
      <c r="S9178" s="73"/>
    </row>
    <row r="9179" spans="1:19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 t="str">
        <f>IF(DmartSalesData[[#This Row],[sales]]&gt;4000,"High Category",IF(DmartSalesData[[#This Row],[sales]]&gt;2000,"Medium Category","Low Category"))</f>
        <v>Medium Category</v>
      </c>
      <c r="G9179" s="2">
        <v>0.13</v>
      </c>
      <c r="H9179" s="24">
        <f t="shared" si="286"/>
        <v>496.29450000000003</v>
      </c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63" t="str">
        <f>IF(AND(DmartSalesData[[#This Row],[sales]]&gt;3000,DmartSalesData[[#This Row],[profit]]&gt;500),"Good","Not Good")</f>
        <v>Good</v>
      </c>
      <c r="R9179" s="73">
        <f>YEAR(DmartSalesData[[#This Row],[order_date]])</f>
        <v>2023</v>
      </c>
      <c r="S9179" s="73"/>
    </row>
    <row r="9180" spans="1:19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 t="str">
        <f>IF(DmartSalesData[[#This Row],[sales]]&gt;4000,"High Category",IF(DmartSalesData[[#This Row],[sales]]&gt;2000,"Medium Category","Low Category"))</f>
        <v>Medium Category</v>
      </c>
      <c r="G9180" s="2">
        <v>0.19</v>
      </c>
      <c r="H9180" s="24">
        <f t="shared" si="286"/>
        <v>410.61470000000003</v>
      </c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63" t="str">
        <f>IF(AND(DmartSalesData[[#This Row],[sales]]&gt;3000,DmartSalesData[[#This Row],[profit]]&gt;500),"Good","Not Good")</f>
        <v>Not Good</v>
      </c>
      <c r="R9180" s="73">
        <f>YEAR(DmartSalesData[[#This Row],[order_date]])</f>
        <v>2024</v>
      </c>
      <c r="S9180" s="73"/>
    </row>
    <row r="9181" spans="1:19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 t="str">
        <f>IF(DmartSalesData[[#This Row],[sales]]&gt;4000,"High Category",IF(DmartSalesData[[#This Row],[sales]]&gt;2000,"Medium Category","Low Category"))</f>
        <v>Low Category</v>
      </c>
      <c r="G9181" s="2">
        <v>0.45</v>
      </c>
      <c r="H9181" s="24">
        <f t="shared" si="286"/>
        <v>479.38049999999998</v>
      </c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63" t="str">
        <f>IF(AND(DmartSalesData[[#This Row],[sales]]&gt;3000,DmartSalesData[[#This Row],[profit]]&gt;500),"Good","Not Good")</f>
        <v>Not Good</v>
      </c>
      <c r="R9181" s="73">
        <f>YEAR(DmartSalesData[[#This Row],[order_date]])</f>
        <v>2024</v>
      </c>
      <c r="S9181" s="73"/>
    </row>
    <row r="9182" spans="1:19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 t="str">
        <f>IF(DmartSalesData[[#This Row],[sales]]&gt;4000,"High Category",IF(DmartSalesData[[#This Row],[sales]]&gt;2000,"Medium Category","Low Category"))</f>
        <v>Low Category</v>
      </c>
      <c r="G9182" s="2">
        <v>0.45</v>
      </c>
      <c r="H9182" s="24">
        <f t="shared" si="286"/>
        <v>834.31799999999998</v>
      </c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63" t="str">
        <f>IF(AND(DmartSalesData[[#This Row],[sales]]&gt;3000,DmartSalesData[[#This Row],[profit]]&gt;500),"Good","Not Good")</f>
        <v>Not Good</v>
      </c>
      <c r="R9182" s="73">
        <f>YEAR(DmartSalesData[[#This Row],[order_date]])</f>
        <v>2023</v>
      </c>
      <c r="S9182" s="73"/>
    </row>
    <row r="9183" spans="1:19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 t="str">
        <f>IF(DmartSalesData[[#This Row],[sales]]&gt;4000,"High Category",IF(DmartSalesData[[#This Row],[sales]]&gt;2000,"Medium Category","Low Category"))</f>
        <v>Medium Category</v>
      </c>
      <c r="G9183" s="2">
        <v>0.12</v>
      </c>
      <c r="H9183" s="24">
        <f t="shared" si="286"/>
        <v>448.8732</v>
      </c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63" t="str">
        <f>IF(AND(DmartSalesData[[#This Row],[sales]]&gt;3000,DmartSalesData[[#This Row],[profit]]&gt;500),"Good","Not Good")</f>
        <v>Good</v>
      </c>
      <c r="R9183" s="73">
        <f>YEAR(DmartSalesData[[#This Row],[order_date]])</f>
        <v>2024</v>
      </c>
      <c r="S9183" s="73"/>
    </row>
    <row r="9184" spans="1:19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 t="str">
        <f>IF(DmartSalesData[[#This Row],[sales]]&gt;4000,"High Category",IF(DmartSalesData[[#This Row],[sales]]&gt;2000,"Medium Category","Low Category"))</f>
        <v>Medium Category</v>
      </c>
      <c r="G9184" s="2">
        <v>0.35</v>
      </c>
      <c r="H9184" s="24">
        <f t="shared" si="286"/>
        <v>762.26499999999999</v>
      </c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63" t="str">
        <f>IF(AND(DmartSalesData[[#This Row],[sales]]&gt;3000,DmartSalesData[[#This Row],[profit]]&gt;500),"Good","Not Good")</f>
        <v>Not Good</v>
      </c>
      <c r="R9184" s="73">
        <f>YEAR(DmartSalesData[[#This Row],[order_date]])</f>
        <v>2024</v>
      </c>
      <c r="S9184" s="73"/>
    </row>
    <row r="9185" spans="1:19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 t="str">
        <f>IF(DmartSalesData[[#This Row],[sales]]&gt;4000,"High Category",IF(DmartSalesData[[#This Row],[sales]]&gt;2000,"Medium Category","Low Category"))</f>
        <v>Low Category</v>
      </c>
      <c r="G9185" s="2">
        <v>0.21</v>
      </c>
      <c r="H9185" s="24">
        <f t="shared" si="286"/>
        <v>277.77539999999999</v>
      </c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63" t="str">
        <f>IF(AND(DmartSalesData[[#This Row],[sales]]&gt;3000,DmartSalesData[[#This Row],[profit]]&gt;500),"Good","Not Good")</f>
        <v>Not Good</v>
      </c>
      <c r="R9185" s="73">
        <f>YEAR(DmartSalesData[[#This Row],[order_date]])</f>
        <v>2023</v>
      </c>
      <c r="S9185" s="73"/>
    </row>
    <row r="9186" spans="1:19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 t="str">
        <f>IF(DmartSalesData[[#This Row],[sales]]&gt;4000,"High Category",IF(DmartSalesData[[#This Row],[sales]]&gt;2000,"Medium Category","Low Category"))</f>
        <v>Medium Category</v>
      </c>
      <c r="G9186" s="2">
        <v>0.47</v>
      </c>
      <c r="H9186" s="24">
        <f t="shared" si="286"/>
        <v>1031.3304000000001</v>
      </c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63" t="str">
        <f>IF(AND(DmartSalesData[[#This Row],[sales]]&gt;3000,DmartSalesData[[#This Row],[profit]]&gt;500),"Good","Not Good")</f>
        <v>Not Good</v>
      </c>
      <c r="R9186" s="73">
        <f>YEAR(DmartSalesData[[#This Row],[order_date]])</f>
        <v>2023</v>
      </c>
      <c r="S9186" s="73"/>
    </row>
    <row r="9187" spans="1:19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 t="str">
        <f>IF(DmartSalesData[[#This Row],[sales]]&gt;4000,"High Category",IF(DmartSalesData[[#This Row],[sales]]&gt;2000,"Medium Category","Low Category"))</f>
        <v>Medium Category</v>
      </c>
      <c r="G9187" s="2">
        <v>0.37</v>
      </c>
      <c r="H9187" s="24">
        <f t="shared" si="286"/>
        <v>861.56350000000009</v>
      </c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63" t="str">
        <f>IF(AND(DmartSalesData[[#This Row],[sales]]&gt;3000,DmartSalesData[[#This Row],[profit]]&gt;500),"Good","Not Good")</f>
        <v>Not Good</v>
      </c>
      <c r="R9187" s="73">
        <f>YEAR(DmartSalesData[[#This Row],[order_date]])</f>
        <v>2024</v>
      </c>
      <c r="S9187" s="73"/>
    </row>
    <row r="9188" spans="1:19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 t="str">
        <f>IF(DmartSalesData[[#This Row],[sales]]&gt;4000,"High Category",IF(DmartSalesData[[#This Row],[sales]]&gt;2000,"Medium Category","Low Category"))</f>
        <v>Low Category</v>
      </c>
      <c r="G9188" s="2">
        <v>0.25</v>
      </c>
      <c r="H9188" s="24">
        <f t="shared" si="286"/>
        <v>388.0625</v>
      </c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63" t="str">
        <f>IF(AND(DmartSalesData[[#This Row],[sales]]&gt;3000,DmartSalesData[[#This Row],[profit]]&gt;500),"Good","Not Good")</f>
        <v>Not Good</v>
      </c>
      <c r="R9188" s="73">
        <f>YEAR(DmartSalesData[[#This Row],[order_date]])</f>
        <v>2024</v>
      </c>
      <c r="S9188" s="73"/>
    </row>
    <row r="9189" spans="1:19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 t="str">
        <f>IF(DmartSalesData[[#This Row],[sales]]&gt;4000,"High Category",IF(DmartSalesData[[#This Row],[sales]]&gt;2000,"Medium Category","Low Category"))</f>
        <v>High Category</v>
      </c>
      <c r="G9189" s="2">
        <v>0.41</v>
      </c>
      <c r="H9189" s="24">
        <f t="shared" si="286"/>
        <v>2041.3325999999997</v>
      </c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63" t="str">
        <f>IF(AND(DmartSalesData[[#This Row],[sales]]&gt;3000,DmartSalesData[[#This Row],[profit]]&gt;500),"Good","Not Good")</f>
        <v>Good</v>
      </c>
      <c r="R9189" s="73">
        <f>YEAR(DmartSalesData[[#This Row],[order_date]])</f>
        <v>2024</v>
      </c>
      <c r="S9189" s="73"/>
    </row>
    <row r="9190" spans="1:19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 t="str">
        <f>IF(DmartSalesData[[#This Row],[sales]]&gt;4000,"High Category",IF(DmartSalesData[[#This Row],[sales]]&gt;2000,"Medium Category","Low Category"))</f>
        <v>Medium Category</v>
      </c>
      <c r="G9190" s="2">
        <v>0.5</v>
      </c>
      <c r="H9190" s="24">
        <f t="shared" si="286"/>
        <v>1930.6849999999999</v>
      </c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63" t="str">
        <f>IF(AND(DmartSalesData[[#This Row],[sales]]&gt;3000,DmartSalesData[[#This Row],[profit]]&gt;500),"Good","Not Good")</f>
        <v>Good</v>
      </c>
      <c r="R9190" s="73">
        <f>YEAR(DmartSalesData[[#This Row],[order_date]])</f>
        <v>2024</v>
      </c>
      <c r="S9190" s="73"/>
    </row>
    <row r="9191" spans="1:19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 t="str">
        <f>IF(DmartSalesData[[#This Row],[sales]]&gt;4000,"High Category",IF(DmartSalesData[[#This Row],[sales]]&gt;2000,"Medium Category","Low Category"))</f>
        <v>Medium Category</v>
      </c>
      <c r="G9191" s="2">
        <v>0.22</v>
      </c>
      <c r="H9191" s="24">
        <f t="shared" si="286"/>
        <v>768.46660000000008</v>
      </c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63" t="str">
        <f>IF(AND(DmartSalesData[[#This Row],[sales]]&gt;3000,DmartSalesData[[#This Row],[profit]]&gt;500),"Good","Not Good")</f>
        <v>Good</v>
      </c>
      <c r="R9191" s="73">
        <f>YEAR(DmartSalesData[[#This Row],[order_date]])</f>
        <v>2023</v>
      </c>
      <c r="S9191" s="73"/>
    </row>
    <row r="9192" spans="1:19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 t="str">
        <f>IF(DmartSalesData[[#This Row],[sales]]&gt;4000,"High Category",IF(DmartSalesData[[#This Row],[sales]]&gt;2000,"Medium Category","Low Category"))</f>
        <v>High Category</v>
      </c>
      <c r="G9192" s="2">
        <v>0.19</v>
      </c>
      <c r="H9192" s="24">
        <f t="shared" si="286"/>
        <v>814.88150000000007</v>
      </c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63" t="str">
        <f>IF(AND(DmartSalesData[[#This Row],[sales]]&gt;3000,DmartSalesData[[#This Row],[profit]]&gt;500),"Good","Not Good")</f>
        <v>Not Good</v>
      </c>
      <c r="R9192" s="73">
        <f>YEAR(DmartSalesData[[#This Row],[order_date]])</f>
        <v>2024</v>
      </c>
      <c r="S9192" s="73"/>
    </row>
    <row r="9193" spans="1:19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 t="str">
        <f>IF(DmartSalesData[[#This Row],[sales]]&gt;4000,"High Category",IF(DmartSalesData[[#This Row],[sales]]&gt;2000,"Medium Category","Low Category"))</f>
        <v>Medium Category</v>
      </c>
      <c r="G9193" s="2">
        <v>0.3</v>
      </c>
      <c r="H9193" s="24">
        <f t="shared" si="286"/>
        <v>1009.6349999999999</v>
      </c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63" t="str">
        <f>IF(AND(DmartSalesData[[#This Row],[sales]]&gt;3000,DmartSalesData[[#This Row],[profit]]&gt;500),"Good","Not Good")</f>
        <v>Good</v>
      </c>
      <c r="R9193" s="73">
        <f>YEAR(DmartSalesData[[#This Row],[order_date]])</f>
        <v>2023</v>
      </c>
      <c r="S9193" s="73"/>
    </row>
    <row r="9194" spans="1:19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 t="str">
        <f>IF(DmartSalesData[[#This Row],[sales]]&gt;4000,"High Category",IF(DmartSalesData[[#This Row],[sales]]&gt;2000,"Medium Category","Low Category"))</f>
        <v>Medium Category</v>
      </c>
      <c r="G9194" s="2">
        <v>0.34</v>
      </c>
      <c r="H9194" s="24">
        <f t="shared" si="286"/>
        <v>1351.7720000000002</v>
      </c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63" t="str">
        <f>IF(AND(DmartSalesData[[#This Row],[sales]]&gt;3000,DmartSalesData[[#This Row],[profit]]&gt;500),"Good","Not Good")</f>
        <v>Good</v>
      </c>
      <c r="R9194" s="73">
        <f>YEAR(DmartSalesData[[#This Row],[order_date]])</f>
        <v>2024</v>
      </c>
      <c r="S9194" s="73"/>
    </row>
    <row r="9195" spans="1:19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 t="str">
        <f>IF(DmartSalesData[[#This Row],[sales]]&gt;4000,"High Category",IF(DmartSalesData[[#This Row],[sales]]&gt;2000,"Medium Category","Low Category"))</f>
        <v>Medium Category</v>
      </c>
      <c r="G9195" s="2">
        <v>0.35</v>
      </c>
      <c r="H9195" s="24">
        <f t="shared" si="286"/>
        <v>742.48299999999995</v>
      </c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63" t="str">
        <f>IF(AND(DmartSalesData[[#This Row],[sales]]&gt;3000,DmartSalesData[[#This Row],[profit]]&gt;500),"Good","Not Good")</f>
        <v>Not Good</v>
      </c>
      <c r="R9195" s="73">
        <f>YEAR(DmartSalesData[[#This Row],[order_date]])</f>
        <v>2024</v>
      </c>
      <c r="S9195" s="73"/>
    </row>
    <row r="9196" spans="1:19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 t="str">
        <f>IF(DmartSalesData[[#This Row],[sales]]&gt;4000,"High Category",IF(DmartSalesData[[#This Row],[sales]]&gt;2000,"Medium Category","Low Category"))</f>
        <v>Medium Category</v>
      </c>
      <c r="G9196" s="2">
        <v>0.24</v>
      </c>
      <c r="H9196" s="24">
        <f t="shared" si="286"/>
        <v>612.43680000000006</v>
      </c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63" t="str">
        <f>IF(AND(DmartSalesData[[#This Row],[sales]]&gt;3000,DmartSalesData[[#This Row],[profit]]&gt;500),"Good","Not Good")</f>
        <v>Not Good</v>
      </c>
      <c r="R9196" s="73">
        <f>YEAR(DmartSalesData[[#This Row],[order_date]])</f>
        <v>2023</v>
      </c>
      <c r="S9196" s="73"/>
    </row>
    <row r="9197" spans="1:19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 t="str">
        <f>IF(DmartSalesData[[#This Row],[sales]]&gt;4000,"High Category",IF(DmartSalesData[[#This Row],[sales]]&gt;2000,"Medium Category","Low Category"))</f>
        <v>Low Category</v>
      </c>
      <c r="G9197" s="2">
        <v>0.17</v>
      </c>
      <c r="H9197" s="24">
        <f t="shared" si="286"/>
        <v>56.147599999999997</v>
      </c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63" t="str">
        <f>IF(AND(DmartSalesData[[#This Row],[sales]]&gt;3000,DmartSalesData[[#This Row],[profit]]&gt;500),"Good","Not Good")</f>
        <v>Not Good</v>
      </c>
      <c r="R9197" s="73">
        <f>YEAR(DmartSalesData[[#This Row],[order_date]])</f>
        <v>2023</v>
      </c>
      <c r="S9197" s="73"/>
    </row>
    <row r="9198" spans="1:19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 t="str">
        <f>IF(DmartSalesData[[#This Row],[sales]]&gt;4000,"High Category",IF(DmartSalesData[[#This Row],[sales]]&gt;2000,"Medium Category","Low Category"))</f>
        <v>Low Category</v>
      </c>
      <c r="G9198" s="2">
        <v>0.41</v>
      </c>
      <c r="H9198" s="24">
        <f t="shared" si="286"/>
        <v>604.81970000000001</v>
      </c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63" t="str">
        <f>IF(AND(DmartSalesData[[#This Row],[sales]]&gt;3000,DmartSalesData[[#This Row],[profit]]&gt;500),"Good","Not Good")</f>
        <v>Not Good</v>
      </c>
      <c r="R9198" s="73">
        <f>YEAR(DmartSalesData[[#This Row],[order_date]])</f>
        <v>2024</v>
      </c>
      <c r="S9198" s="73"/>
    </row>
    <row r="9199" spans="1:19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 t="str">
        <f>IF(DmartSalesData[[#This Row],[sales]]&gt;4000,"High Category",IF(DmartSalesData[[#This Row],[sales]]&gt;2000,"Medium Category","Low Category"))</f>
        <v>Low Category</v>
      </c>
      <c r="G9199" s="2">
        <v>0.48</v>
      </c>
      <c r="H9199" s="24">
        <f t="shared" si="286"/>
        <v>913.56479999999999</v>
      </c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63" t="str">
        <f>IF(AND(DmartSalesData[[#This Row],[sales]]&gt;3000,DmartSalesData[[#This Row],[profit]]&gt;500),"Good","Not Good")</f>
        <v>Not Good</v>
      </c>
      <c r="R9199" s="73">
        <f>YEAR(DmartSalesData[[#This Row],[order_date]])</f>
        <v>2023</v>
      </c>
      <c r="S9199" s="73"/>
    </row>
    <row r="9200" spans="1:19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 t="str">
        <f>IF(DmartSalesData[[#This Row],[sales]]&gt;4000,"High Category",IF(DmartSalesData[[#This Row],[sales]]&gt;2000,"Medium Category","Low Category"))</f>
        <v>Medium Category</v>
      </c>
      <c r="G9200" s="2">
        <v>0.43</v>
      </c>
      <c r="H9200" s="24">
        <f t="shared" si="286"/>
        <v>1360.864</v>
      </c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63" t="str">
        <f>IF(AND(DmartSalesData[[#This Row],[sales]]&gt;3000,DmartSalesData[[#This Row],[profit]]&gt;500),"Good","Not Good")</f>
        <v>Good</v>
      </c>
      <c r="R9200" s="73">
        <f>YEAR(DmartSalesData[[#This Row],[order_date]])</f>
        <v>2024</v>
      </c>
      <c r="S9200" s="73"/>
    </row>
    <row r="9201" spans="1:19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 t="str">
        <f>IF(DmartSalesData[[#This Row],[sales]]&gt;4000,"High Category",IF(DmartSalesData[[#This Row],[sales]]&gt;2000,"Medium Category","Low Category"))</f>
        <v>Medium Category</v>
      </c>
      <c r="G9201" s="2">
        <v>0.34</v>
      </c>
      <c r="H9201" s="24">
        <f t="shared" si="286"/>
        <v>807.37760000000003</v>
      </c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63" t="str">
        <f>IF(AND(DmartSalesData[[#This Row],[sales]]&gt;3000,DmartSalesData[[#This Row],[profit]]&gt;500),"Good","Not Good")</f>
        <v>Not Good</v>
      </c>
      <c r="R9201" s="73">
        <f>YEAR(DmartSalesData[[#This Row],[order_date]])</f>
        <v>2023</v>
      </c>
      <c r="S9201" s="73"/>
    </row>
    <row r="9202" spans="1:19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 t="str">
        <f>IF(DmartSalesData[[#This Row],[sales]]&gt;4000,"High Category",IF(DmartSalesData[[#This Row],[sales]]&gt;2000,"Medium Category","Low Category"))</f>
        <v>Medium Category</v>
      </c>
      <c r="G9202" s="2">
        <v>0.18</v>
      </c>
      <c r="H9202" s="24">
        <f t="shared" si="286"/>
        <v>554.11379999999997</v>
      </c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63" t="str">
        <f>IF(AND(DmartSalesData[[#This Row],[sales]]&gt;3000,DmartSalesData[[#This Row],[profit]]&gt;500),"Good","Not Good")</f>
        <v>Good</v>
      </c>
      <c r="R9202" s="73">
        <f>YEAR(DmartSalesData[[#This Row],[order_date]])</f>
        <v>2023</v>
      </c>
      <c r="S9202" s="73"/>
    </row>
    <row r="9203" spans="1:19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 t="str">
        <f>IF(DmartSalesData[[#This Row],[sales]]&gt;4000,"High Category",IF(DmartSalesData[[#This Row],[sales]]&gt;2000,"Medium Category","Low Category"))</f>
        <v>Medium Category</v>
      </c>
      <c r="G9203" s="2">
        <v>0.31</v>
      </c>
      <c r="H9203" s="24">
        <f t="shared" si="286"/>
        <v>1114.5430000000001</v>
      </c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63" t="str">
        <f>IF(AND(DmartSalesData[[#This Row],[sales]]&gt;3000,DmartSalesData[[#This Row],[profit]]&gt;500),"Good","Not Good")</f>
        <v>Good</v>
      </c>
      <c r="R9203" s="73">
        <f>YEAR(DmartSalesData[[#This Row],[order_date]])</f>
        <v>2023</v>
      </c>
      <c r="S9203" s="73"/>
    </row>
    <row r="9204" spans="1:19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 t="str">
        <f>IF(DmartSalesData[[#This Row],[sales]]&gt;4000,"High Category",IF(DmartSalesData[[#This Row],[sales]]&gt;2000,"Medium Category","Low Category"))</f>
        <v>Low Category</v>
      </c>
      <c r="G9204" s="2">
        <v>0.05</v>
      </c>
      <c r="H9204" s="24">
        <f t="shared" si="286"/>
        <v>15.466000000000001</v>
      </c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63" t="str">
        <f>IF(AND(DmartSalesData[[#This Row],[sales]]&gt;3000,DmartSalesData[[#This Row],[profit]]&gt;500),"Good","Not Good")</f>
        <v>Not Good</v>
      </c>
      <c r="R9204" s="73">
        <f>YEAR(DmartSalesData[[#This Row],[order_date]])</f>
        <v>2024</v>
      </c>
      <c r="S9204" s="73"/>
    </row>
    <row r="9205" spans="1:19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 t="str">
        <f>IF(DmartSalesData[[#This Row],[sales]]&gt;4000,"High Category",IF(DmartSalesData[[#This Row],[sales]]&gt;2000,"Medium Category","Low Category"))</f>
        <v>Low Category</v>
      </c>
      <c r="G9205" s="2">
        <v>0.27</v>
      </c>
      <c r="H9205" s="24">
        <f t="shared" si="286"/>
        <v>368.70120000000003</v>
      </c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63" t="str">
        <f>IF(AND(DmartSalesData[[#This Row],[sales]]&gt;3000,DmartSalesData[[#This Row],[profit]]&gt;500),"Good","Not Good")</f>
        <v>Not Good</v>
      </c>
      <c r="R9205" s="73">
        <f>YEAR(DmartSalesData[[#This Row],[order_date]])</f>
        <v>2024</v>
      </c>
      <c r="S9205" s="73"/>
    </row>
    <row r="9206" spans="1:19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 t="str">
        <f>IF(DmartSalesData[[#This Row],[sales]]&gt;4000,"High Category",IF(DmartSalesData[[#This Row],[sales]]&gt;2000,"Medium Category","Low Category"))</f>
        <v>Low Category</v>
      </c>
      <c r="G9206" s="2">
        <v>0.39</v>
      </c>
      <c r="H9206" s="24">
        <f t="shared" si="286"/>
        <v>365.59769999999997</v>
      </c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63" t="str">
        <f>IF(AND(DmartSalesData[[#This Row],[sales]]&gt;3000,DmartSalesData[[#This Row],[profit]]&gt;500),"Good","Not Good")</f>
        <v>Not Good</v>
      </c>
      <c r="R9206" s="73">
        <f>YEAR(DmartSalesData[[#This Row],[order_date]])</f>
        <v>2024</v>
      </c>
      <c r="S9206" s="73"/>
    </row>
    <row r="9207" spans="1:19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 t="str">
        <f>IF(DmartSalesData[[#This Row],[sales]]&gt;4000,"High Category",IF(DmartSalesData[[#This Row],[sales]]&gt;2000,"Medium Category","Low Category"))</f>
        <v>Low Category</v>
      </c>
      <c r="G9207" s="2">
        <v>0.13</v>
      </c>
      <c r="H9207" s="24">
        <f t="shared" si="286"/>
        <v>132.40889999999999</v>
      </c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63" t="str">
        <f>IF(AND(DmartSalesData[[#This Row],[sales]]&gt;3000,DmartSalesData[[#This Row],[profit]]&gt;500),"Good","Not Good")</f>
        <v>Not Good</v>
      </c>
      <c r="R9207" s="73">
        <f>YEAR(DmartSalesData[[#This Row],[order_date]])</f>
        <v>2024</v>
      </c>
      <c r="S9207" s="73"/>
    </row>
    <row r="9208" spans="1:19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 t="str">
        <f>IF(DmartSalesData[[#This Row],[sales]]&gt;4000,"High Category",IF(DmartSalesData[[#This Row],[sales]]&gt;2000,"Medium Category","Low Category"))</f>
        <v>Medium Category</v>
      </c>
      <c r="G9208" s="2">
        <v>0.25</v>
      </c>
      <c r="H9208" s="24">
        <f t="shared" si="286"/>
        <v>641.32749999999999</v>
      </c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63" t="str">
        <f>IF(AND(DmartSalesData[[#This Row],[sales]]&gt;3000,DmartSalesData[[#This Row],[profit]]&gt;500),"Good","Not Good")</f>
        <v>Not Good</v>
      </c>
      <c r="R9208" s="73">
        <f>YEAR(DmartSalesData[[#This Row],[order_date]])</f>
        <v>2024</v>
      </c>
      <c r="S9208" s="73"/>
    </row>
    <row r="9209" spans="1:19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 t="str">
        <f>IF(DmartSalesData[[#This Row],[sales]]&gt;4000,"High Category",IF(DmartSalesData[[#This Row],[sales]]&gt;2000,"Medium Category","Low Category"))</f>
        <v>Medium Category</v>
      </c>
      <c r="G9209" s="2">
        <v>0.04</v>
      </c>
      <c r="H9209" s="24">
        <f t="shared" si="286"/>
        <v>149.036</v>
      </c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63" t="str">
        <f>IF(AND(DmartSalesData[[#This Row],[sales]]&gt;3000,DmartSalesData[[#This Row],[profit]]&gt;500),"Good","Not Good")</f>
        <v>Good</v>
      </c>
      <c r="R9209" s="73">
        <f>YEAR(DmartSalesData[[#This Row],[order_date]])</f>
        <v>2024</v>
      </c>
      <c r="S9209" s="73"/>
    </row>
    <row r="9210" spans="1:19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 t="str">
        <f>IF(DmartSalesData[[#This Row],[sales]]&gt;4000,"High Category",IF(DmartSalesData[[#This Row],[sales]]&gt;2000,"Medium Category","Low Category"))</f>
        <v>Low Category</v>
      </c>
      <c r="G9210" s="2">
        <v>0.42</v>
      </c>
      <c r="H9210" s="24">
        <f t="shared" si="286"/>
        <v>603.37619999999993</v>
      </c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63" t="str">
        <f>IF(AND(DmartSalesData[[#This Row],[sales]]&gt;3000,DmartSalesData[[#This Row],[profit]]&gt;500),"Good","Not Good")</f>
        <v>Not Good</v>
      </c>
      <c r="R9210" s="73">
        <f>YEAR(DmartSalesData[[#This Row],[order_date]])</f>
        <v>2023</v>
      </c>
      <c r="S9210" s="73"/>
    </row>
    <row r="9211" spans="1:19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 t="str">
        <f>IF(DmartSalesData[[#This Row],[sales]]&gt;4000,"High Category",IF(DmartSalesData[[#This Row],[sales]]&gt;2000,"Medium Category","Low Category"))</f>
        <v>High Category</v>
      </c>
      <c r="G9211" s="2">
        <v>0.18</v>
      </c>
      <c r="H9211" s="24">
        <f t="shared" si="286"/>
        <v>745.16399999999999</v>
      </c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63" t="str">
        <f>IF(AND(DmartSalesData[[#This Row],[sales]]&gt;3000,DmartSalesData[[#This Row],[profit]]&gt;500),"Good","Not Good")</f>
        <v>Good</v>
      </c>
      <c r="R9211" s="73">
        <f>YEAR(DmartSalesData[[#This Row],[order_date]])</f>
        <v>2024</v>
      </c>
      <c r="S9211" s="73"/>
    </row>
    <row r="9212" spans="1:19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 t="str">
        <f>IF(DmartSalesData[[#This Row],[sales]]&gt;4000,"High Category",IF(DmartSalesData[[#This Row],[sales]]&gt;2000,"Medium Category","Low Category"))</f>
        <v>High Category</v>
      </c>
      <c r="G9212" s="2">
        <v>0.28999999999999998</v>
      </c>
      <c r="H9212" s="24">
        <f t="shared" si="286"/>
        <v>1297.1815999999999</v>
      </c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63" t="str">
        <f>IF(AND(DmartSalesData[[#This Row],[sales]]&gt;3000,DmartSalesData[[#This Row],[profit]]&gt;500),"Good","Not Good")</f>
        <v>Not Good</v>
      </c>
      <c r="R9212" s="73">
        <f>YEAR(DmartSalesData[[#This Row],[order_date]])</f>
        <v>2023</v>
      </c>
      <c r="S9212" s="73"/>
    </row>
    <row r="9213" spans="1:19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 t="str">
        <f>IF(DmartSalesData[[#This Row],[sales]]&gt;4000,"High Category",IF(DmartSalesData[[#This Row],[sales]]&gt;2000,"Medium Category","Low Category"))</f>
        <v>Low Category</v>
      </c>
      <c r="G9213" s="2">
        <v>0.19</v>
      </c>
      <c r="H9213" s="24">
        <f t="shared" si="286"/>
        <v>345.34780000000001</v>
      </c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63" t="str">
        <f>IF(AND(DmartSalesData[[#This Row],[sales]]&gt;3000,DmartSalesData[[#This Row],[profit]]&gt;500),"Good","Not Good")</f>
        <v>Not Good</v>
      </c>
      <c r="R9213" s="73">
        <f>YEAR(DmartSalesData[[#This Row],[order_date]])</f>
        <v>2024</v>
      </c>
      <c r="S9213" s="73"/>
    </row>
    <row r="9214" spans="1:19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 t="str">
        <f>IF(DmartSalesData[[#This Row],[sales]]&gt;4000,"High Category",IF(DmartSalesData[[#This Row],[sales]]&gt;2000,"Medium Category","Low Category"))</f>
        <v>Medium Category</v>
      </c>
      <c r="G9214" s="2">
        <v>0.3</v>
      </c>
      <c r="H9214" s="24">
        <f t="shared" si="286"/>
        <v>1031.595</v>
      </c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63" t="str">
        <f>IF(AND(DmartSalesData[[#This Row],[sales]]&gt;3000,DmartSalesData[[#This Row],[profit]]&gt;500),"Good","Not Good")</f>
        <v>Good</v>
      </c>
      <c r="R9214" s="73">
        <f>YEAR(DmartSalesData[[#This Row],[order_date]])</f>
        <v>2024</v>
      </c>
      <c r="S9214" s="73"/>
    </row>
    <row r="9215" spans="1:19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 t="str">
        <f>IF(DmartSalesData[[#This Row],[sales]]&gt;4000,"High Category",IF(DmartSalesData[[#This Row],[sales]]&gt;2000,"Medium Category","Low Category"))</f>
        <v>Low Category</v>
      </c>
      <c r="G9215" s="2">
        <v>0.37</v>
      </c>
      <c r="H9215" s="24">
        <f t="shared" si="286"/>
        <v>249.20979999999997</v>
      </c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63" t="str">
        <f>IF(AND(DmartSalesData[[#This Row],[sales]]&gt;3000,DmartSalesData[[#This Row],[profit]]&gt;500),"Good","Not Good")</f>
        <v>Not Good</v>
      </c>
      <c r="R9215" s="73">
        <f>YEAR(DmartSalesData[[#This Row],[order_date]])</f>
        <v>2024</v>
      </c>
      <c r="S9215" s="73"/>
    </row>
    <row r="9216" spans="1:19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 t="str">
        <f>IF(DmartSalesData[[#This Row],[sales]]&gt;4000,"High Category",IF(DmartSalesData[[#This Row],[sales]]&gt;2000,"Medium Category","Low Category"))</f>
        <v>Medium Category</v>
      </c>
      <c r="G9216" s="2">
        <v>0.16</v>
      </c>
      <c r="H9216" s="24">
        <f t="shared" si="286"/>
        <v>599.3184</v>
      </c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63" t="str">
        <f>IF(AND(DmartSalesData[[#This Row],[sales]]&gt;3000,DmartSalesData[[#This Row],[profit]]&gt;500),"Good","Not Good")</f>
        <v>Not Good</v>
      </c>
      <c r="R9216" s="73">
        <f>YEAR(DmartSalesData[[#This Row],[order_date]])</f>
        <v>2024</v>
      </c>
      <c r="S9216" s="73"/>
    </row>
    <row r="9217" spans="1:19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 t="str">
        <f>IF(DmartSalesData[[#This Row],[sales]]&gt;4000,"High Category",IF(DmartSalesData[[#This Row],[sales]]&gt;2000,"Medium Category","Low Category"))</f>
        <v>Low Category</v>
      </c>
      <c r="G9217" s="2">
        <v>0.26</v>
      </c>
      <c r="H9217" s="24">
        <f t="shared" si="286"/>
        <v>236.24120000000002</v>
      </c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63" t="str">
        <f>IF(AND(DmartSalesData[[#This Row],[sales]]&gt;3000,DmartSalesData[[#This Row],[profit]]&gt;500),"Good","Not Good")</f>
        <v>Not Good</v>
      </c>
      <c r="R9217" s="73">
        <f>YEAR(DmartSalesData[[#This Row],[order_date]])</f>
        <v>2024</v>
      </c>
      <c r="S9217" s="73"/>
    </row>
    <row r="9218" spans="1:19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 t="str">
        <f>IF(DmartSalesData[[#This Row],[sales]]&gt;4000,"High Category",IF(DmartSalesData[[#This Row],[sales]]&gt;2000,"Medium Category","Low Category"))</f>
        <v>Medium Category</v>
      </c>
      <c r="G9218" s="2">
        <v>0.4</v>
      </c>
      <c r="H9218" s="24">
        <f t="shared" ref="H9218:H9281" si="288">E9218*G9218</f>
        <v>1387.3360000000002</v>
      </c>
      <c r="I9218" s="2">
        <f t="shared" ref="I9218:I9281" si="289">E9218-H9218</f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63" t="str">
        <f>IF(AND(DmartSalesData[[#This Row],[sales]]&gt;3000,DmartSalesData[[#This Row],[profit]]&gt;500),"Good","Not Good")</f>
        <v>Not Good</v>
      </c>
      <c r="R9218" s="73">
        <f>YEAR(DmartSalesData[[#This Row],[order_date]])</f>
        <v>2023</v>
      </c>
      <c r="S9218" s="73"/>
    </row>
    <row r="9219" spans="1:19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 t="str">
        <f>IF(DmartSalesData[[#This Row],[sales]]&gt;4000,"High Category",IF(DmartSalesData[[#This Row],[sales]]&gt;2000,"Medium Category","Low Category"))</f>
        <v>Medium Category</v>
      </c>
      <c r="G9219" s="2">
        <v>0.34</v>
      </c>
      <c r="H9219" s="24">
        <f t="shared" si="288"/>
        <v>736.8854</v>
      </c>
      <c r="I9219" s="2">
        <f t="shared" si="289"/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63" t="str">
        <f>IF(AND(DmartSalesData[[#This Row],[sales]]&gt;3000,DmartSalesData[[#This Row],[profit]]&gt;500),"Good","Not Good")</f>
        <v>Not Good</v>
      </c>
      <c r="R9219" s="73">
        <f>YEAR(DmartSalesData[[#This Row],[order_date]])</f>
        <v>2023</v>
      </c>
      <c r="S9219" s="73"/>
    </row>
    <row r="9220" spans="1:19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 t="str">
        <f>IF(DmartSalesData[[#This Row],[sales]]&gt;4000,"High Category",IF(DmartSalesData[[#This Row],[sales]]&gt;2000,"Medium Category","Low Category"))</f>
        <v>High Category</v>
      </c>
      <c r="G9220" s="2">
        <v>0.03</v>
      </c>
      <c r="H9220" s="24">
        <f t="shared" si="288"/>
        <v>139.48319999999998</v>
      </c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63" t="str">
        <f>IF(AND(DmartSalesData[[#This Row],[sales]]&gt;3000,DmartSalesData[[#This Row],[profit]]&gt;500),"Good","Not Good")</f>
        <v>Not Good</v>
      </c>
      <c r="R9220" s="73">
        <f>YEAR(DmartSalesData[[#This Row],[order_date]])</f>
        <v>2023</v>
      </c>
      <c r="S9220" s="73"/>
    </row>
    <row r="9221" spans="1:19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 t="str">
        <f>IF(DmartSalesData[[#This Row],[sales]]&gt;4000,"High Category",IF(DmartSalesData[[#This Row],[sales]]&gt;2000,"Medium Category","Low Category"))</f>
        <v>Medium Category</v>
      </c>
      <c r="G9221" s="2">
        <v>0.28000000000000003</v>
      </c>
      <c r="H9221" s="24">
        <f t="shared" si="288"/>
        <v>665.24080000000015</v>
      </c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63" t="str">
        <f>IF(AND(DmartSalesData[[#This Row],[sales]]&gt;3000,DmartSalesData[[#This Row],[profit]]&gt;500),"Good","Not Good")</f>
        <v>Not Good</v>
      </c>
      <c r="R9221" s="73">
        <f>YEAR(DmartSalesData[[#This Row],[order_date]])</f>
        <v>2024</v>
      </c>
      <c r="S9221" s="73"/>
    </row>
    <row r="9222" spans="1:19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 t="str">
        <f>IF(DmartSalesData[[#This Row],[sales]]&gt;4000,"High Category",IF(DmartSalesData[[#This Row],[sales]]&gt;2000,"Medium Category","Low Category"))</f>
        <v>Low Category</v>
      </c>
      <c r="G9222" s="2">
        <v>0.19</v>
      </c>
      <c r="H9222" s="24">
        <f t="shared" si="288"/>
        <v>47.769799999999996</v>
      </c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63" t="str">
        <f>IF(AND(DmartSalesData[[#This Row],[sales]]&gt;3000,DmartSalesData[[#This Row],[profit]]&gt;500),"Good","Not Good")</f>
        <v>Not Good</v>
      </c>
      <c r="R9222" s="73">
        <f>YEAR(DmartSalesData[[#This Row],[order_date]])</f>
        <v>2024</v>
      </c>
      <c r="S9222" s="73"/>
    </row>
    <row r="9223" spans="1:19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 t="str">
        <f>IF(DmartSalesData[[#This Row],[sales]]&gt;4000,"High Category",IF(DmartSalesData[[#This Row],[sales]]&gt;2000,"Medium Category","Low Category"))</f>
        <v>Medium Category</v>
      </c>
      <c r="G9223" s="2">
        <v>0.35</v>
      </c>
      <c r="H9223" s="24">
        <f t="shared" si="288"/>
        <v>859.34800000000007</v>
      </c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63" t="str">
        <f>IF(AND(DmartSalesData[[#This Row],[sales]]&gt;3000,DmartSalesData[[#This Row],[profit]]&gt;500),"Good","Not Good")</f>
        <v>Not Good</v>
      </c>
      <c r="R9223" s="73">
        <f>YEAR(DmartSalesData[[#This Row],[order_date]])</f>
        <v>2024</v>
      </c>
      <c r="S9223" s="73"/>
    </row>
    <row r="9224" spans="1:19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 t="str">
        <f>IF(DmartSalesData[[#This Row],[sales]]&gt;4000,"High Category",IF(DmartSalesData[[#This Row],[sales]]&gt;2000,"Medium Category","Low Category"))</f>
        <v>Medium Category</v>
      </c>
      <c r="G9224" s="2">
        <v>0.01</v>
      </c>
      <c r="H9224" s="24">
        <f t="shared" si="288"/>
        <v>39.979399999999998</v>
      </c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63" t="str">
        <f>IF(AND(DmartSalesData[[#This Row],[sales]]&gt;3000,DmartSalesData[[#This Row],[profit]]&gt;500),"Good","Not Good")</f>
        <v>Not Good</v>
      </c>
      <c r="R9224" s="73">
        <f>YEAR(DmartSalesData[[#This Row],[order_date]])</f>
        <v>2024</v>
      </c>
      <c r="S9224" s="73"/>
    </row>
    <row r="9225" spans="1:19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 t="str">
        <f>IF(DmartSalesData[[#This Row],[sales]]&gt;4000,"High Category",IF(DmartSalesData[[#This Row],[sales]]&gt;2000,"Medium Category","Low Category"))</f>
        <v>Medium Category</v>
      </c>
      <c r="G9225" s="2">
        <v>0.17</v>
      </c>
      <c r="H9225" s="24">
        <f t="shared" si="288"/>
        <v>556.02070000000003</v>
      </c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63" t="str">
        <f>IF(AND(DmartSalesData[[#This Row],[sales]]&gt;3000,DmartSalesData[[#This Row],[profit]]&gt;500),"Good","Not Good")</f>
        <v>Not Good</v>
      </c>
      <c r="R9225" s="73">
        <f>YEAR(DmartSalesData[[#This Row],[order_date]])</f>
        <v>2023</v>
      </c>
      <c r="S9225" s="73"/>
    </row>
    <row r="9226" spans="1:19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 t="str">
        <f>IF(DmartSalesData[[#This Row],[sales]]&gt;4000,"High Category",IF(DmartSalesData[[#This Row],[sales]]&gt;2000,"Medium Category","Low Category"))</f>
        <v>High Category</v>
      </c>
      <c r="G9226" s="2">
        <v>0.04</v>
      </c>
      <c r="H9226" s="24">
        <f t="shared" si="288"/>
        <v>193.39759999999998</v>
      </c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63" t="str">
        <f>IF(AND(DmartSalesData[[#This Row],[sales]]&gt;3000,DmartSalesData[[#This Row],[profit]]&gt;500),"Good","Not Good")</f>
        <v>Good</v>
      </c>
      <c r="R9226" s="73">
        <f>YEAR(DmartSalesData[[#This Row],[order_date]])</f>
        <v>2023</v>
      </c>
      <c r="S9226" s="73"/>
    </row>
    <row r="9227" spans="1:19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 t="str">
        <f>IF(DmartSalesData[[#This Row],[sales]]&gt;4000,"High Category",IF(DmartSalesData[[#This Row],[sales]]&gt;2000,"Medium Category","Low Category"))</f>
        <v>High Category</v>
      </c>
      <c r="G9227" s="2">
        <v>0.46</v>
      </c>
      <c r="H9227" s="24">
        <f t="shared" si="288"/>
        <v>1946.7384</v>
      </c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63" t="str">
        <f>IF(AND(DmartSalesData[[#This Row],[sales]]&gt;3000,DmartSalesData[[#This Row],[profit]]&gt;500),"Good","Not Good")</f>
        <v>Good</v>
      </c>
      <c r="R9227" s="73">
        <f>YEAR(DmartSalesData[[#This Row],[order_date]])</f>
        <v>2024</v>
      </c>
      <c r="S9227" s="73"/>
    </row>
    <row r="9228" spans="1:19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 t="str">
        <f>IF(DmartSalesData[[#This Row],[sales]]&gt;4000,"High Category",IF(DmartSalesData[[#This Row],[sales]]&gt;2000,"Medium Category","Low Category"))</f>
        <v>Medium Category</v>
      </c>
      <c r="G9228" s="2">
        <v>0.44</v>
      </c>
      <c r="H9228" s="24">
        <f t="shared" si="288"/>
        <v>1179.2439999999999</v>
      </c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63" t="str">
        <f>IF(AND(DmartSalesData[[#This Row],[sales]]&gt;3000,DmartSalesData[[#This Row],[profit]]&gt;500),"Good","Not Good")</f>
        <v>Not Good</v>
      </c>
      <c r="R9228" s="73">
        <f>YEAR(DmartSalesData[[#This Row],[order_date]])</f>
        <v>2023</v>
      </c>
      <c r="S9228" s="73"/>
    </row>
    <row r="9229" spans="1:19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 t="str">
        <f>IF(DmartSalesData[[#This Row],[sales]]&gt;4000,"High Category",IF(DmartSalesData[[#This Row],[sales]]&gt;2000,"Medium Category","Low Category"))</f>
        <v>Low Category</v>
      </c>
      <c r="G9229" s="2">
        <v>0.48</v>
      </c>
      <c r="H9229" s="24">
        <f t="shared" si="288"/>
        <v>533.73599999999999</v>
      </c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63" t="str">
        <f>IF(AND(DmartSalesData[[#This Row],[sales]]&gt;3000,DmartSalesData[[#This Row],[profit]]&gt;500),"Good","Not Good")</f>
        <v>Not Good</v>
      </c>
      <c r="R9229" s="73">
        <f>YEAR(DmartSalesData[[#This Row],[order_date]])</f>
        <v>2024</v>
      </c>
      <c r="S9229" s="73"/>
    </row>
    <row r="9230" spans="1:19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 t="str">
        <f>IF(DmartSalesData[[#This Row],[sales]]&gt;4000,"High Category",IF(DmartSalesData[[#This Row],[sales]]&gt;2000,"Medium Category","Low Category"))</f>
        <v>Low Category</v>
      </c>
      <c r="G9230" s="2">
        <v>0.32</v>
      </c>
      <c r="H9230" s="24">
        <f t="shared" si="288"/>
        <v>37.92</v>
      </c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63" t="str">
        <f>IF(AND(DmartSalesData[[#This Row],[sales]]&gt;3000,DmartSalesData[[#This Row],[profit]]&gt;500),"Good","Not Good")</f>
        <v>Not Good</v>
      </c>
      <c r="R9230" s="73">
        <f>YEAR(DmartSalesData[[#This Row],[order_date]])</f>
        <v>2023</v>
      </c>
      <c r="S9230" s="73"/>
    </row>
    <row r="9231" spans="1:19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 t="str">
        <f>IF(DmartSalesData[[#This Row],[sales]]&gt;4000,"High Category",IF(DmartSalesData[[#This Row],[sales]]&gt;2000,"Medium Category","Low Category"))</f>
        <v>High Category</v>
      </c>
      <c r="G9231" s="2">
        <v>0.4</v>
      </c>
      <c r="H9231" s="24">
        <f t="shared" si="288"/>
        <v>1961.7840000000001</v>
      </c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63" t="str">
        <f>IF(AND(DmartSalesData[[#This Row],[sales]]&gt;3000,DmartSalesData[[#This Row],[profit]]&gt;500),"Good","Not Good")</f>
        <v>Not Good</v>
      </c>
      <c r="R9231" s="73">
        <f>YEAR(DmartSalesData[[#This Row],[order_date]])</f>
        <v>2024</v>
      </c>
      <c r="S9231" s="73"/>
    </row>
    <row r="9232" spans="1:19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 t="str">
        <f>IF(DmartSalesData[[#This Row],[sales]]&gt;4000,"High Category",IF(DmartSalesData[[#This Row],[sales]]&gt;2000,"Medium Category","Low Category"))</f>
        <v>High Category</v>
      </c>
      <c r="G9232" s="2">
        <v>0.31</v>
      </c>
      <c r="H9232" s="24">
        <f t="shared" si="288"/>
        <v>1456.3087</v>
      </c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63" t="str">
        <f>IF(AND(DmartSalesData[[#This Row],[sales]]&gt;3000,DmartSalesData[[#This Row],[profit]]&gt;500),"Good","Not Good")</f>
        <v>Not Good</v>
      </c>
      <c r="R9232" s="73">
        <f>YEAR(DmartSalesData[[#This Row],[order_date]])</f>
        <v>2024</v>
      </c>
      <c r="S9232" s="73"/>
    </row>
    <row r="9233" spans="1:19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 t="str">
        <f>IF(DmartSalesData[[#This Row],[sales]]&gt;4000,"High Category",IF(DmartSalesData[[#This Row],[sales]]&gt;2000,"Medium Category","Low Category"))</f>
        <v>Low Category</v>
      </c>
      <c r="G9233" s="2">
        <v>0.25</v>
      </c>
      <c r="H9233" s="24">
        <f t="shared" si="288"/>
        <v>360.82749999999999</v>
      </c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63" t="str">
        <f>IF(AND(DmartSalesData[[#This Row],[sales]]&gt;3000,DmartSalesData[[#This Row],[profit]]&gt;500),"Good","Not Good")</f>
        <v>Not Good</v>
      </c>
      <c r="R9233" s="73">
        <f>YEAR(DmartSalesData[[#This Row],[order_date]])</f>
        <v>2023</v>
      </c>
      <c r="S9233" s="73"/>
    </row>
    <row r="9234" spans="1:19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 t="str">
        <f>IF(DmartSalesData[[#This Row],[sales]]&gt;4000,"High Category",IF(DmartSalesData[[#This Row],[sales]]&gt;2000,"Medium Category","Low Category"))</f>
        <v>Medium Category</v>
      </c>
      <c r="G9234" s="2">
        <v>0.42</v>
      </c>
      <c r="H9234" s="24">
        <f t="shared" si="288"/>
        <v>1355.4492</v>
      </c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63" t="str">
        <f>IF(AND(DmartSalesData[[#This Row],[sales]]&gt;3000,DmartSalesData[[#This Row],[profit]]&gt;500),"Good","Not Good")</f>
        <v>Good</v>
      </c>
      <c r="R9234" s="73">
        <f>YEAR(DmartSalesData[[#This Row],[order_date]])</f>
        <v>2024</v>
      </c>
      <c r="S9234" s="73"/>
    </row>
    <row r="9235" spans="1:19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 t="str">
        <f>IF(DmartSalesData[[#This Row],[sales]]&gt;4000,"High Category",IF(DmartSalesData[[#This Row],[sales]]&gt;2000,"Medium Category","Low Category"))</f>
        <v>Medium Category</v>
      </c>
      <c r="G9235" s="2">
        <v>0.39</v>
      </c>
      <c r="H9235" s="24">
        <f t="shared" si="288"/>
        <v>1432.5753</v>
      </c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63" t="str">
        <f>IF(AND(DmartSalesData[[#This Row],[sales]]&gt;3000,DmartSalesData[[#This Row],[profit]]&gt;500),"Good","Not Good")</f>
        <v>Good</v>
      </c>
      <c r="R9235" s="73">
        <f>YEAR(DmartSalesData[[#This Row],[order_date]])</f>
        <v>2023</v>
      </c>
      <c r="S9235" s="73"/>
    </row>
    <row r="9236" spans="1:19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 t="str">
        <f>IF(DmartSalesData[[#This Row],[sales]]&gt;4000,"High Category",IF(DmartSalesData[[#This Row],[sales]]&gt;2000,"Medium Category","Low Category"))</f>
        <v>Medium Category</v>
      </c>
      <c r="G9236" s="2">
        <v>0.37</v>
      </c>
      <c r="H9236" s="24">
        <f t="shared" si="288"/>
        <v>1084.9399000000001</v>
      </c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63" t="str">
        <f>IF(AND(DmartSalesData[[#This Row],[sales]]&gt;3000,DmartSalesData[[#This Row],[profit]]&gt;500),"Good","Not Good")</f>
        <v>Not Good</v>
      </c>
      <c r="R9236" s="73">
        <f>YEAR(DmartSalesData[[#This Row],[order_date]])</f>
        <v>2024</v>
      </c>
      <c r="S9236" s="73"/>
    </row>
    <row r="9237" spans="1:19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 t="str">
        <f>IF(DmartSalesData[[#This Row],[sales]]&gt;4000,"High Category",IF(DmartSalesData[[#This Row],[sales]]&gt;2000,"Medium Category","Low Category"))</f>
        <v>High Category</v>
      </c>
      <c r="G9237" s="2">
        <v>0.45</v>
      </c>
      <c r="H9237" s="24">
        <f t="shared" si="288"/>
        <v>1903.7295000000001</v>
      </c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63" t="str">
        <f>IF(AND(DmartSalesData[[#This Row],[sales]]&gt;3000,DmartSalesData[[#This Row],[profit]]&gt;500),"Good","Not Good")</f>
        <v>Good</v>
      </c>
      <c r="R9237" s="73">
        <f>YEAR(DmartSalesData[[#This Row],[order_date]])</f>
        <v>2024</v>
      </c>
      <c r="S9237" s="73"/>
    </row>
    <row r="9238" spans="1:19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 t="str">
        <f>IF(DmartSalesData[[#This Row],[sales]]&gt;4000,"High Category",IF(DmartSalesData[[#This Row],[sales]]&gt;2000,"Medium Category","Low Category"))</f>
        <v>Low Category</v>
      </c>
      <c r="G9238" s="2">
        <v>0.46</v>
      </c>
      <c r="H9238" s="24">
        <f t="shared" si="288"/>
        <v>221.41640000000001</v>
      </c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63" t="str">
        <f>IF(AND(DmartSalesData[[#This Row],[sales]]&gt;3000,DmartSalesData[[#This Row],[profit]]&gt;500),"Good","Not Good")</f>
        <v>Not Good</v>
      </c>
      <c r="R9238" s="73">
        <f>YEAR(DmartSalesData[[#This Row],[order_date]])</f>
        <v>2024</v>
      </c>
      <c r="S9238" s="73"/>
    </row>
    <row r="9239" spans="1:19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 t="str">
        <f>IF(DmartSalesData[[#This Row],[sales]]&gt;4000,"High Category",IF(DmartSalesData[[#This Row],[sales]]&gt;2000,"Medium Category","Low Category"))</f>
        <v>High Category</v>
      </c>
      <c r="G9239" s="2">
        <v>0.22</v>
      </c>
      <c r="H9239" s="24">
        <f t="shared" si="288"/>
        <v>988.42039999999997</v>
      </c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63" t="str">
        <f>IF(AND(DmartSalesData[[#This Row],[sales]]&gt;3000,DmartSalesData[[#This Row],[profit]]&gt;500),"Good","Not Good")</f>
        <v>Good</v>
      </c>
      <c r="R9239" s="73">
        <f>YEAR(DmartSalesData[[#This Row],[order_date]])</f>
        <v>2024</v>
      </c>
      <c r="S9239" s="73"/>
    </row>
    <row r="9240" spans="1:19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 t="str">
        <f>IF(DmartSalesData[[#This Row],[sales]]&gt;4000,"High Category",IF(DmartSalesData[[#This Row],[sales]]&gt;2000,"Medium Category","Low Category"))</f>
        <v>Medium Category</v>
      </c>
      <c r="G9240" s="2">
        <v>0.14000000000000001</v>
      </c>
      <c r="H9240" s="24">
        <f t="shared" si="288"/>
        <v>282.92460000000005</v>
      </c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63" t="str">
        <f>IF(AND(DmartSalesData[[#This Row],[sales]]&gt;3000,DmartSalesData[[#This Row],[profit]]&gt;500),"Good","Not Good")</f>
        <v>Not Good</v>
      </c>
      <c r="R9240" s="73">
        <f>YEAR(DmartSalesData[[#This Row],[order_date]])</f>
        <v>2023</v>
      </c>
      <c r="S9240" s="73"/>
    </row>
    <row r="9241" spans="1:19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 t="str">
        <f>IF(DmartSalesData[[#This Row],[sales]]&gt;4000,"High Category",IF(DmartSalesData[[#This Row],[sales]]&gt;2000,"Medium Category","Low Category"))</f>
        <v>Medium Category</v>
      </c>
      <c r="G9241" s="2">
        <v>0.26</v>
      </c>
      <c r="H9241" s="24">
        <f t="shared" si="288"/>
        <v>638.39880000000005</v>
      </c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63" t="str">
        <f>IF(AND(DmartSalesData[[#This Row],[sales]]&gt;3000,DmartSalesData[[#This Row],[profit]]&gt;500),"Good","Not Good")</f>
        <v>Not Good</v>
      </c>
      <c r="R9241" s="73">
        <f>YEAR(DmartSalesData[[#This Row],[order_date]])</f>
        <v>2023</v>
      </c>
      <c r="S9241" s="73"/>
    </row>
    <row r="9242" spans="1:19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 t="str">
        <f>IF(DmartSalesData[[#This Row],[sales]]&gt;4000,"High Category",IF(DmartSalesData[[#This Row],[sales]]&gt;2000,"Medium Category","Low Category"))</f>
        <v>Medium Category</v>
      </c>
      <c r="G9242" s="2">
        <v>0.05</v>
      </c>
      <c r="H9242" s="24">
        <f t="shared" si="288"/>
        <v>113.95950000000001</v>
      </c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63" t="str">
        <f>IF(AND(DmartSalesData[[#This Row],[sales]]&gt;3000,DmartSalesData[[#This Row],[profit]]&gt;500),"Good","Not Good")</f>
        <v>Not Good</v>
      </c>
      <c r="R9242" s="73">
        <f>YEAR(DmartSalesData[[#This Row],[order_date]])</f>
        <v>2023</v>
      </c>
      <c r="S9242" s="73"/>
    </row>
    <row r="9243" spans="1:19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 t="str">
        <f>IF(DmartSalesData[[#This Row],[sales]]&gt;4000,"High Category",IF(DmartSalesData[[#This Row],[sales]]&gt;2000,"Medium Category","Low Category"))</f>
        <v>Medium Category</v>
      </c>
      <c r="G9243" s="2">
        <v>0.47</v>
      </c>
      <c r="H9243" s="24">
        <f t="shared" si="288"/>
        <v>1270.5509999999999</v>
      </c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63" t="str">
        <f>IF(AND(DmartSalesData[[#This Row],[sales]]&gt;3000,DmartSalesData[[#This Row],[profit]]&gt;500),"Good","Not Good")</f>
        <v>Not Good</v>
      </c>
      <c r="R9243" s="73">
        <f>YEAR(DmartSalesData[[#This Row],[order_date]])</f>
        <v>2023</v>
      </c>
      <c r="S9243" s="73"/>
    </row>
    <row r="9244" spans="1:19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 t="str">
        <f>IF(DmartSalesData[[#This Row],[sales]]&gt;4000,"High Category",IF(DmartSalesData[[#This Row],[sales]]&gt;2000,"Medium Category","Low Category"))</f>
        <v>Medium Category</v>
      </c>
      <c r="G9244" s="2">
        <v>0.49</v>
      </c>
      <c r="H9244" s="24">
        <f t="shared" si="288"/>
        <v>1485.2047</v>
      </c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63" t="str">
        <f>IF(AND(DmartSalesData[[#This Row],[sales]]&gt;3000,DmartSalesData[[#This Row],[profit]]&gt;500),"Good","Not Good")</f>
        <v>Not Good</v>
      </c>
      <c r="R9244" s="73">
        <f>YEAR(DmartSalesData[[#This Row],[order_date]])</f>
        <v>2024</v>
      </c>
      <c r="S9244" s="73"/>
    </row>
    <row r="9245" spans="1:19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 t="str">
        <f>IF(DmartSalesData[[#This Row],[sales]]&gt;4000,"High Category",IF(DmartSalesData[[#This Row],[sales]]&gt;2000,"Medium Category","Low Category"))</f>
        <v>Medium Category</v>
      </c>
      <c r="G9245" s="2">
        <v>0.33</v>
      </c>
      <c r="H9245" s="24">
        <f t="shared" si="288"/>
        <v>1181.6243999999999</v>
      </c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63" t="str">
        <f>IF(AND(DmartSalesData[[#This Row],[sales]]&gt;3000,DmartSalesData[[#This Row],[profit]]&gt;500),"Good","Not Good")</f>
        <v>Not Good</v>
      </c>
      <c r="R9245" s="73">
        <f>YEAR(DmartSalesData[[#This Row],[order_date]])</f>
        <v>2024</v>
      </c>
      <c r="S9245" s="73"/>
    </row>
    <row r="9246" spans="1:19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 t="str">
        <f>IF(DmartSalesData[[#This Row],[sales]]&gt;4000,"High Category",IF(DmartSalesData[[#This Row],[sales]]&gt;2000,"Medium Category","Low Category"))</f>
        <v>Medium Category</v>
      </c>
      <c r="G9246" s="2">
        <v>0.37</v>
      </c>
      <c r="H9246" s="24">
        <f t="shared" si="288"/>
        <v>988.71770000000004</v>
      </c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63" t="str">
        <f>IF(AND(DmartSalesData[[#This Row],[sales]]&gt;3000,DmartSalesData[[#This Row],[profit]]&gt;500),"Good","Not Good")</f>
        <v>Not Good</v>
      </c>
      <c r="R9246" s="73">
        <f>YEAR(DmartSalesData[[#This Row],[order_date]])</f>
        <v>2023</v>
      </c>
      <c r="S9246" s="73"/>
    </row>
    <row r="9247" spans="1:19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 t="str">
        <f>IF(DmartSalesData[[#This Row],[sales]]&gt;4000,"High Category",IF(DmartSalesData[[#This Row],[sales]]&gt;2000,"Medium Category","Low Category"))</f>
        <v>Medium Category</v>
      </c>
      <c r="G9247" s="2">
        <v>0.16</v>
      </c>
      <c r="H9247" s="24">
        <f t="shared" si="288"/>
        <v>552.86239999999998</v>
      </c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63" t="str">
        <f>IF(AND(DmartSalesData[[#This Row],[sales]]&gt;3000,DmartSalesData[[#This Row],[profit]]&gt;500),"Good","Not Good")</f>
        <v>Good</v>
      </c>
      <c r="R9247" s="73">
        <f>YEAR(DmartSalesData[[#This Row],[order_date]])</f>
        <v>2023</v>
      </c>
      <c r="S9247" s="73"/>
    </row>
    <row r="9248" spans="1:19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 t="str">
        <f>IF(DmartSalesData[[#This Row],[sales]]&gt;4000,"High Category",IF(DmartSalesData[[#This Row],[sales]]&gt;2000,"Medium Category","Low Category"))</f>
        <v>Low Category</v>
      </c>
      <c r="G9248" s="2">
        <v>0.43</v>
      </c>
      <c r="H9248" s="24">
        <f t="shared" si="288"/>
        <v>755.79380000000003</v>
      </c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63" t="str">
        <f>IF(AND(DmartSalesData[[#This Row],[sales]]&gt;3000,DmartSalesData[[#This Row],[profit]]&gt;500),"Good","Not Good")</f>
        <v>Not Good</v>
      </c>
      <c r="R9248" s="73">
        <f>YEAR(DmartSalesData[[#This Row],[order_date]])</f>
        <v>2023</v>
      </c>
      <c r="S9248" s="73"/>
    </row>
    <row r="9249" spans="1:19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 t="str">
        <f>IF(DmartSalesData[[#This Row],[sales]]&gt;4000,"High Category",IF(DmartSalesData[[#This Row],[sales]]&gt;2000,"Medium Category","Low Category"))</f>
        <v>High Category</v>
      </c>
      <c r="G9249" s="2">
        <v>0.45</v>
      </c>
      <c r="H9249" s="24">
        <f t="shared" si="288"/>
        <v>2110.3829999999998</v>
      </c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63" t="str">
        <f>IF(AND(DmartSalesData[[#This Row],[sales]]&gt;3000,DmartSalesData[[#This Row],[profit]]&gt;500),"Good","Not Good")</f>
        <v>Good</v>
      </c>
      <c r="R9249" s="73">
        <f>YEAR(DmartSalesData[[#This Row],[order_date]])</f>
        <v>2023</v>
      </c>
      <c r="S9249" s="73"/>
    </row>
    <row r="9250" spans="1:19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 t="str">
        <f>IF(DmartSalesData[[#This Row],[sales]]&gt;4000,"High Category",IF(DmartSalesData[[#This Row],[sales]]&gt;2000,"Medium Category","Low Category"))</f>
        <v>Low Category</v>
      </c>
      <c r="G9250" s="2">
        <v>0.04</v>
      </c>
      <c r="H9250" s="24">
        <f t="shared" si="288"/>
        <v>16.648</v>
      </c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63" t="str">
        <f>IF(AND(DmartSalesData[[#This Row],[sales]]&gt;3000,DmartSalesData[[#This Row],[profit]]&gt;500),"Good","Not Good")</f>
        <v>Not Good</v>
      </c>
      <c r="R9250" s="73">
        <f>YEAR(DmartSalesData[[#This Row],[order_date]])</f>
        <v>2023</v>
      </c>
      <c r="S9250" s="73"/>
    </row>
    <row r="9251" spans="1:19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 t="str">
        <f>IF(DmartSalesData[[#This Row],[sales]]&gt;4000,"High Category",IF(DmartSalesData[[#This Row],[sales]]&gt;2000,"Medium Category","Low Category"))</f>
        <v>Medium Category</v>
      </c>
      <c r="G9251" s="2">
        <v>7.0000000000000007E-2</v>
      </c>
      <c r="H9251" s="24">
        <f t="shared" si="288"/>
        <v>194.12050000000002</v>
      </c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63" t="str">
        <f>IF(AND(DmartSalesData[[#This Row],[sales]]&gt;3000,DmartSalesData[[#This Row],[profit]]&gt;500),"Good","Not Good")</f>
        <v>Not Good</v>
      </c>
      <c r="R9251" s="73">
        <f>YEAR(DmartSalesData[[#This Row],[order_date]])</f>
        <v>2024</v>
      </c>
      <c r="S9251" s="73"/>
    </row>
    <row r="9252" spans="1:19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 t="str">
        <f>IF(DmartSalesData[[#This Row],[sales]]&gt;4000,"High Category",IF(DmartSalesData[[#This Row],[sales]]&gt;2000,"Medium Category","Low Category"))</f>
        <v>Low Category</v>
      </c>
      <c r="G9252" s="2">
        <v>0.13</v>
      </c>
      <c r="H9252" s="24">
        <f t="shared" si="288"/>
        <v>68.671199999999999</v>
      </c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63" t="str">
        <f>IF(AND(DmartSalesData[[#This Row],[sales]]&gt;3000,DmartSalesData[[#This Row],[profit]]&gt;500),"Good","Not Good")</f>
        <v>Not Good</v>
      </c>
      <c r="R9252" s="73">
        <f>YEAR(DmartSalesData[[#This Row],[order_date]])</f>
        <v>2023</v>
      </c>
      <c r="S9252" s="73"/>
    </row>
    <row r="9253" spans="1:19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 t="str">
        <f>IF(DmartSalesData[[#This Row],[sales]]&gt;4000,"High Category",IF(DmartSalesData[[#This Row],[sales]]&gt;2000,"Medium Category","Low Category"))</f>
        <v>Medium Category</v>
      </c>
      <c r="G9253" s="2">
        <v>0.35</v>
      </c>
      <c r="H9253" s="24">
        <f t="shared" si="288"/>
        <v>794.34599999999989</v>
      </c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63" t="str">
        <f>IF(AND(DmartSalesData[[#This Row],[sales]]&gt;3000,DmartSalesData[[#This Row],[profit]]&gt;500),"Good","Not Good")</f>
        <v>Not Good</v>
      </c>
      <c r="R9253" s="73">
        <f>YEAR(DmartSalesData[[#This Row],[order_date]])</f>
        <v>2024</v>
      </c>
      <c r="S9253" s="73"/>
    </row>
    <row r="9254" spans="1:19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 t="str">
        <f>IF(DmartSalesData[[#This Row],[sales]]&gt;4000,"High Category",IF(DmartSalesData[[#This Row],[sales]]&gt;2000,"Medium Category","Low Category"))</f>
        <v>Low Category</v>
      </c>
      <c r="G9254" s="2">
        <v>0.09</v>
      </c>
      <c r="H9254" s="24">
        <f t="shared" si="288"/>
        <v>122.59350000000001</v>
      </c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63" t="str">
        <f>IF(AND(DmartSalesData[[#This Row],[sales]]&gt;3000,DmartSalesData[[#This Row],[profit]]&gt;500),"Good","Not Good")</f>
        <v>Not Good</v>
      </c>
      <c r="R9254" s="73">
        <f>YEAR(DmartSalesData[[#This Row],[order_date]])</f>
        <v>2024</v>
      </c>
      <c r="S9254" s="73"/>
    </row>
    <row r="9255" spans="1:19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 t="str">
        <f>IF(DmartSalesData[[#This Row],[sales]]&gt;4000,"High Category",IF(DmartSalesData[[#This Row],[sales]]&gt;2000,"Medium Category","Low Category"))</f>
        <v>High Category</v>
      </c>
      <c r="G9255" s="2">
        <v>0.11</v>
      </c>
      <c r="H9255" s="24">
        <f t="shared" si="288"/>
        <v>515.99130000000002</v>
      </c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63" t="str">
        <f>IF(AND(DmartSalesData[[#This Row],[sales]]&gt;3000,DmartSalesData[[#This Row],[profit]]&gt;500),"Good","Not Good")</f>
        <v>Not Good</v>
      </c>
      <c r="R9255" s="73">
        <f>YEAR(DmartSalesData[[#This Row],[order_date]])</f>
        <v>2024</v>
      </c>
      <c r="S9255" s="73"/>
    </row>
    <row r="9256" spans="1:19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 t="str">
        <f>IF(DmartSalesData[[#This Row],[sales]]&gt;4000,"High Category",IF(DmartSalesData[[#This Row],[sales]]&gt;2000,"Medium Category","Low Category"))</f>
        <v>Low Category</v>
      </c>
      <c r="G9256" s="2">
        <v>0.19</v>
      </c>
      <c r="H9256" s="24">
        <f t="shared" si="288"/>
        <v>31.173299999999998</v>
      </c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63" t="str">
        <f>IF(AND(DmartSalesData[[#This Row],[sales]]&gt;3000,DmartSalesData[[#This Row],[profit]]&gt;500),"Good","Not Good")</f>
        <v>Not Good</v>
      </c>
      <c r="R9256" s="73">
        <f>YEAR(DmartSalesData[[#This Row],[order_date]])</f>
        <v>2024</v>
      </c>
      <c r="S9256" s="73"/>
    </row>
    <row r="9257" spans="1:19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 t="str">
        <f>IF(DmartSalesData[[#This Row],[sales]]&gt;4000,"High Category",IF(DmartSalesData[[#This Row],[sales]]&gt;2000,"Medium Category","Low Category"))</f>
        <v>Medium Category</v>
      </c>
      <c r="G9257" s="2">
        <v>0.31</v>
      </c>
      <c r="H9257" s="24">
        <f t="shared" si="288"/>
        <v>625.23900000000003</v>
      </c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63" t="str">
        <f>IF(AND(DmartSalesData[[#This Row],[sales]]&gt;3000,DmartSalesData[[#This Row],[profit]]&gt;500),"Good","Not Good")</f>
        <v>Not Good</v>
      </c>
      <c r="R9257" s="73">
        <f>YEAR(DmartSalesData[[#This Row],[order_date]])</f>
        <v>2024</v>
      </c>
      <c r="S9257" s="73"/>
    </row>
    <row r="9258" spans="1:19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 t="str">
        <f>IF(DmartSalesData[[#This Row],[sales]]&gt;4000,"High Category",IF(DmartSalesData[[#This Row],[sales]]&gt;2000,"Medium Category","Low Category"))</f>
        <v>Medium Category</v>
      </c>
      <c r="G9258" s="2">
        <v>0.49</v>
      </c>
      <c r="H9258" s="24">
        <f t="shared" si="288"/>
        <v>1926.6849</v>
      </c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63" t="str">
        <f>IF(AND(DmartSalesData[[#This Row],[sales]]&gt;3000,DmartSalesData[[#This Row],[profit]]&gt;500),"Good","Not Good")</f>
        <v>Not Good</v>
      </c>
      <c r="R9258" s="73">
        <f>YEAR(DmartSalesData[[#This Row],[order_date]])</f>
        <v>2024</v>
      </c>
      <c r="S9258" s="73"/>
    </row>
    <row r="9259" spans="1:19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 t="str">
        <f>IF(DmartSalesData[[#This Row],[sales]]&gt;4000,"High Category",IF(DmartSalesData[[#This Row],[sales]]&gt;2000,"Medium Category","Low Category"))</f>
        <v>Low Category</v>
      </c>
      <c r="G9259" s="2">
        <v>0.39</v>
      </c>
      <c r="H9259" s="24">
        <f t="shared" si="288"/>
        <v>399.14940000000001</v>
      </c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63" t="str">
        <f>IF(AND(DmartSalesData[[#This Row],[sales]]&gt;3000,DmartSalesData[[#This Row],[profit]]&gt;500),"Good","Not Good")</f>
        <v>Not Good</v>
      </c>
      <c r="R9259" s="73">
        <f>YEAR(DmartSalesData[[#This Row],[order_date]])</f>
        <v>2024</v>
      </c>
      <c r="S9259" s="73"/>
    </row>
    <row r="9260" spans="1:19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 t="str">
        <f>IF(DmartSalesData[[#This Row],[sales]]&gt;4000,"High Category",IF(DmartSalesData[[#This Row],[sales]]&gt;2000,"Medium Category","Low Category"))</f>
        <v>High Category</v>
      </c>
      <c r="G9260" s="2">
        <v>0.28000000000000003</v>
      </c>
      <c r="H9260" s="24">
        <f t="shared" si="288"/>
        <v>1146.9864000000002</v>
      </c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63" t="str">
        <f>IF(AND(DmartSalesData[[#This Row],[sales]]&gt;3000,DmartSalesData[[#This Row],[profit]]&gt;500),"Good","Not Good")</f>
        <v>Not Good</v>
      </c>
      <c r="R9260" s="73">
        <f>YEAR(DmartSalesData[[#This Row],[order_date]])</f>
        <v>2024</v>
      </c>
      <c r="S9260" s="73"/>
    </row>
    <row r="9261" spans="1:19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 t="str">
        <f>IF(DmartSalesData[[#This Row],[sales]]&gt;4000,"High Category",IF(DmartSalesData[[#This Row],[sales]]&gt;2000,"Medium Category","Low Category"))</f>
        <v>High Category</v>
      </c>
      <c r="G9261" s="2">
        <v>0.02</v>
      </c>
      <c r="H9261" s="24">
        <f t="shared" si="288"/>
        <v>86.253</v>
      </c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63" t="str">
        <f>IF(AND(DmartSalesData[[#This Row],[sales]]&gt;3000,DmartSalesData[[#This Row],[profit]]&gt;500),"Good","Not Good")</f>
        <v>Good</v>
      </c>
      <c r="R9261" s="73">
        <f>YEAR(DmartSalesData[[#This Row],[order_date]])</f>
        <v>2023</v>
      </c>
      <c r="S9261" s="73"/>
    </row>
    <row r="9262" spans="1:19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 t="str">
        <f>IF(DmartSalesData[[#This Row],[sales]]&gt;4000,"High Category",IF(DmartSalesData[[#This Row],[sales]]&gt;2000,"Medium Category","Low Category"))</f>
        <v>Medium Category</v>
      </c>
      <c r="G9262" s="2">
        <v>0.26</v>
      </c>
      <c r="H9262" s="24">
        <f t="shared" si="288"/>
        <v>927.99459999999999</v>
      </c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63" t="str">
        <f>IF(AND(DmartSalesData[[#This Row],[sales]]&gt;3000,DmartSalesData[[#This Row],[profit]]&gt;500),"Good","Not Good")</f>
        <v>Good</v>
      </c>
      <c r="R9262" s="73">
        <f>YEAR(DmartSalesData[[#This Row],[order_date]])</f>
        <v>2023</v>
      </c>
      <c r="S9262" s="73"/>
    </row>
    <row r="9263" spans="1:19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 t="str">
        <f>IF(DmartSalesData[[#This Row],[sales]]&gt;4000,"High Category",IF(DmartSalesData[[#This Row],[sales]]&gt;2000,"Medium Category","Low Category"))</f>
        <v>Low Category</v>
      </c>
      <c r="G9263" s="2">
        <v>0.1</v>
      </c>
      <c r="H9263" s="24">
        <f t="shared" si="288"/>
        <v>112.44400000000002</v>
      </c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63" t="str">
        <f>IF(AND(DmartSalesData[[#This Row],[sales]]&gt;3000,DmartSalesData[[#This Row],[profit]]&gt;500),"Good","Not Good")</f>
        <v>Not Good</v>
      </c>
      <c r="R9263" s="73">
        <f>YEAR(DmartSalesData[[#This Row],[order_date]])</f>
        <v>2023</v>
      </c>
      <c r="S9263" s="73"/>
    </row>
    <row r="9264" spans="1:19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 t="str">
        <f>IF(DmartSalesData[[#This Row],[sales]]&gt;4000,"High Category",IF(DmartSalesData[[#This Row],[sales]]&gt;2000,"Medium Category","Low Category"))</f>
        <v>Low Category</v>
      </c>
      <c r="G9264" s="2">
        <v>0.15</v>
      </c>
      <c r="H9264" s="24">
        <f t="shared" si="288"/>
        <v>214.9485</v>
      </c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63" t="str">
        <f>IF(AND(DmartSalesData[[#This Row],[sales]]&gt;3000,DmartSalesData[[#This Row],[profit]]&gt;500),"Good","Not Good")</f>
        <v>Not Good</v>
      </c>
      <c r="R9264" s="73">
        <f>YEAR(DmartSalesData[[#This Row],[order_date]])</f>
        <v>2023</v>
      </c>
      <c r="S9264" s="73"/>
    </row>
    <row r="9265" spans="1:19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 t="str">
        <f>IF(DmartSalesData[[#This Row],[sales]]&gt;4000,"High Category",IF(DmartSalesData[[#This Row],[sales]]&gt;2000,"Medium Category","Low Category"))</f>
        <v>Low Category</v>
      </c>
      <c r="G9265" s="2">
        <v>0.13</v>
      </c>
      <c r="H9265" s="24">
        <f t="shared" si="288"/>
        <v>119.3374</v>
      </c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63" t="str">
        <f>IF(AND(DmartSalesData[[#This Row],[sales]]&gt;3000,DmartSalesData[[#This Row],[profit]]&gt;500),"Good","Not Good")</f>
        <v>Not Good</v>
      </c>
      <c r="R9265" s="73">
        <f>YEAR(DmartSalesData[[#This Row],[order_date]])</f>
        <v>2023</v>
      </c>
      <c r="S9265" s="73"/>
    </row>
    <row r="9266" spans="1:19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 t="str">
        <f>IF(DmartSalesData[[#This Row],[sales]]&gt;4000,"High Category",IF(DmartSalesData[[#This Row],[sales]]&gt;2000,"Medium Category","Low Category"))</f>
        <v>Low Category</v>
      </c>
      <c r="G9266" s="2">
        <v>0.17</v>
      </c>
      <c r="H9266" s="24">
        <f t="shared" si="288"/>
        <v>170.32470000000001</v>
      </c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63" t="str">
        <f>IF(AND(DmartSalesData[[#This Row],[sales]]&gt;3000,DmartSalesData[[#This Row],[profit]]&gt;500),"Good","Not Good")</f>
        <v>Not Good</v>
      </c>
      <c r="R9266" s="73">
        <f>YEAR(DmartSalesData[[#This Row],[order_date]])</f>
        <v>2023</v>
      </c>
      <c r="S9266" s="73"/>
    </row>
    <row r="9267" spans="1:19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 t="str">
        <f>IF(DmartSalesData[[#This Row],[sales]]&gt;4000,"High Category",IF(DmartSalesData[[#This Row],[sales]]&gt;2000,"Medium Category","Low Category"))</f>
        <v>Low Category</v>
      </c>
      <c r="G9267" s="2">
        <v>0.03</v>
      </c>
      <c r="H9267" s="24">
        <f t="shared" si="288"/>
        <v>8.3643000000000001</v>
      </c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63" t="str">
        <f>IF(AND(DmartSalesData[[#This Row],[sales]]&gt;3000,DmartSalesData[[#This Row],[profit]]&gt;500),"Good","Not Good")</f>
        <v>Not Good</v>
      </c>
      <c r="R9267" s="73">
        <f>YEAR(DmartSalesData[[#This Row],[order_date]])</f>
        <v>2023</v>
      </c>
      <c r="S9267" s="73"/>
    </row>
    <row r="9268" spans="1:19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 t="str">
        <f>IF(DmartSalesData[[#This Row],[sales]]&gt;4000,"High Category",IF(DmartSalesData[[#This Row],[sales]]&gt;2000,"Medium Category","Low Category"))</f>
        <v>High Category</v>
      </c>
      <c r="G9268" s="2">
        <v>0.28999999999999998</v>
      </c>
      <c r="H9268" s="24">
        <f t="shared" si="288"/>
        <v>1247.2436</v>
      </c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63" t="str">
        <f>IF(AND(DmartSalesData[[#This Row],[sales]]&gt;3000,DmartSalesData[[#This Row],[profit]]&gt;500),"Good","Not Good")</f>
        <v>Good</v>
      </c>
      <c r="R9268" s="73">
        <f>YEAR(DmartSalesData[[#This Row],[order_date]])</f>
        <v>2023</v>
      </c>
      <c r="S9268" s="73"/>
    </row>
    <row r="9269" spans="1:19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 t="str">
        <f>IF(DmartSalesData[[#This Row],[sales]]&gt;4000,"High Category",IF(DmartSalesData[[#This Row],[sales]]&gt;2000,"Medium Category","Low Category"))</f>
        <v>Medium Category</v>
      </c>
      <c r="G9269" s="2">
        <v>0.02</v>
      </c>
      <c r="H9269" s="24">
        <f t="shared" si="288"/>
        <v>53.793199999999999</v>
      </c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63" t="str">
        <f>IF(AND(DmartSalesData[[#This Row],[sales]]&gt;3000,DmartSalesData[[#This Row],[profit]]&gt;500),"Good","Not Good")</f>
        <v>Not Good</v>
      </c>
      <c r="R9269" s="73">
        <f>YEAR(DmartSalesData[[#This Row],[order_date]])</f>
        <v>2024</v>
      </c>
      <c r="S9269" s="73"/>
    </row>
    <row r="9270" spans="1:19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 t="str">
        <f>IF(DmartSalesData[[#This Row],[sales]]&gt;4000,"High Category",IF(DmartSalesData[[#This Row],[sales]]&gt;2000,"Medium Category","Low Category"))</f>
        <v>Low Category</v>
      </c>
      <c r="G9270" s="2">
        <v>0.33</v>
      </c>
      <c r="H9270" s="24">
        <f t="shared" si="288"/>
        <v>562.98660000000007</v>
      </c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63" t="str">
        <f>IF(AND(DmartSalesData[[#This Row],[sales]]&gt;3000,DmartSalesData[[#This Row],[profit]]&gt;500),"Good","Not Good")</f>
        <v>Not Good</v>
      </c>
      <c r="R9270" s="73">
        <f>YEAR(DmartSalesData[[#This Row],[order_date]])</f>
        <v>2024</v>
      </c>
      <c r="S9270" s="73"/>
    </row>
    <row r="9271" spans="1:19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 t="str">
        <f>IF(DmartSalesData[[#This Row],[sales]]&gt;4000,"High Category",IF(DmartSalesData[[#This Row],[sales]]&gt;2000,"Medium Category","Low Category"))</f>
        <v>Low Category</v>
      </c>
      <c r="G9271" s="2">
        <v>0.37</v>
      </c>
      <c r="H9271" s="24">
        <f t="shared" si="288"/>
        <v>562.00409999999999</v>
      </c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63" t="str">
        <f>IF(AND(DmartSalesData[[#This Row],[sales]]&gt;3000,DmartSalesData[[#This Row],[profit]]&gt;500),"Good","Not Good")</f>
        <v>Not Good</v>
      </c>
      <c r="R9271" s="73">
        <f>YEAR(DmartSalesData[[#This Row],[order_date]])</f>
        <v>2024</v>
      </c>
      <c r="S9271" s="73"/>
    </row>
    <row r="9272" spans="1:19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 t="str">
        <f>IF(DmartSalesData[[#This Row],[sales]]&gt;4000,"High Category",IF(DmartSalesData[[#This Row],[sales]]&gt;2000,"Medium Category","Low Category"))</f>
        <v>Medium Category</v>
      </c>
      <c r="G9272" s="2">
        <v>0.24</v>
      </c>
      <c r="H9272" s="24">
        <f t="shared" si="288"/>
        <v>664.56240000000003</v>
      </c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63" t="str">
        <f>IF(AND(DmartSalesData[[#This Row],[sales]]&gt;3000,DmartSalesData[[#This Row],[profit]]&gt;500),"Good","Not Good")</f>
        <v>Not Good</v>
      </c>
      <c r="R9272" s="73">
        <f>YEAR(DmartSalesData[[#This Row],[order_date]])</f>
        <v>2024</v>
      </c>
      <c r="S9272" s="73"/>
    </row>
    <row r="9273" spans="1:19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 t="str">
        <f>IF(DmartSalesData[[#This Row],[sales]]&gt;4000,"High Category",IF(DmartSalesData[[#This Row],[sales]]&gt;2000,"Medium Category","Low Category"))</f>
        <v>Low Category</v>
      </c>
      <c r="G9273" s="2">
        <v>0.39</v>
      </c>
      <c r="H9273" s="24">
        <f t="shared" si="288"/>
        <v>663.29640000000006</v>
      </c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63" t="str">
        <f>IF(AND(DmartSalesData[[#This Row],[sales]]&gt;3000,DmartSalesData[[#This Row],[profit]]&gt;500),"Good","Not Good")</f>
        <v>Not Good</v>
      </c>
      <c r="R9273" s="73">
        <f>YEAR(DmartSalesData[[#This Row],[order_date]])</f>
        <v>2023</v>
      </c>
      <c r="S9273" s="73"/>
    </row>
    <row r="9274" spans="1:19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 t="str">
        <f>IF(DmartSalesData[[#This Row],[sales]]&gt;4000,"High Category",IF(DmartSalesData[[#This Row],[sales]]&gt;2000,"Medium Category","Low Category"))</f>
        <v>High Category</v>
      </c>
      <c r="G9274" s="2">
        <v>0.48</v>
      </c>
      <c r="H9274" s="24">
        <f t="shared" si="288"/>
        <v>2079.4656</v>
      </c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63" t="str">
        <f>IF(AND(DmartSalesData[[#This Row],[sales]]&gt;3000,DmartSalesData[[#This Row],[profit]]&gt;500),"Good","Not Good")</f>
        <v>Good</v>
      </c>
      <c r="R9274" s="73">
        <f>YEAR(DmartSalesData[[#This Row],[order_date]])</f>
        <v>2023</v>
      </c>
      <c r="S9274" s="73"/>
    </row>
    <row r="9275" spans="1:19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 t="str">
        <f>IF(DmartSalesData[[#This Row],[sales]]&gt;4000,"High Category",IF(DmartSalesData[[#This Row],[sales]]&gt;2000,"Medium Category","Low Category"))</f>
        <v>Low Category</v>
      </c>
      <c r="G9275" s="2">
        <v>0.17</v>
      </c>
      <c r="H9275" s="24">
        <f t="shared" si="288"/>
        <v>192.72730000000001</v>
      </c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63" t="str">
        <f>IF(AND(DmartSalesData[[#This Row],[sales]]&gt;3000,DmartSalesData[[#This Row],[profit]]&gt;500),"Good","Not Good")</f>
        <v>Not Good</v>
      </c>
      <c r="R9275" s="73">
        <f>YEAR(DmartSalesData[[#This Row],[order_date]])</f>
        <v>2024</v>
      </c>
      <c r="S9275" s="73"/>
    </row>
    <row r="9276" spans="1:19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 t="str">
        <f>IF(DmartSalesData[[#This Row],[sales]]&gt;4000,"High Category",IF(DmartSalesData[[#This Row],[sales]]&gt;2000,"Medium Category","Low Category"))</f>
        <v>High Category</v>
      </c>
      <c r="G9276" s="2">
        <v>0.31</v>
      </c>
      <c r="H9276" s="24">
        <f t="shared" si="288"/>
        <v>1371.2167999999999</v>
      </c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63" t="str">
        <f>IF(AND(DmartSalesData[[#This Row],[sales]]&gt;3000,DmartSalesData[[#This Row],[profit]]&gt;500),"Good","Not Good")</f>
        <v>Not Good</v>
      </c>
      <c r="R9276" s="73">
        <f>YEAR(DmartSalesData[[#This Row],[order_date]])</f>
        <v>2024</v>
      </c>
      <c r="S9276" s="73"/>
    </row>
    <row r="9277" spans="1:19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 t="str">
        <f>IF(DmartSalesData[[#This Row],[sales]]&gt;4000,"High Category",IF(DmartSalesData[[#This Row],[sales]]&gt;2000,"Medium Category","Low Category"))</f>
        <v>Medium Category</v>
      </c>
      <c r="G9277" s="2">
        <v>0.16</v>
      </c>
      <c r="H9277" s="24">
        <f t="shared" si="288"/>
        <v>536.64800000000002</v>
      </c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63" t="str">
        <f>IF(AND(DmartSalesData[[#This Row],[sales]]&gt;3000,DmartSalesData[[#This Row],[profit]]&gt;500),"Good","Not Good")</f>
        <v>Not Good</v>
      </c>
      <c r="R9277" s="73">
        <f>YEAR(DmartSalesData[[#This Row],[order_date]])</f>
        <v>2024</v>
      </c>
      <c r="S9277" s="73"/>
    </row>
    <row r="9278" spans="1:19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 t="str">
        <f>IF(DmartSalesData[[#This Row],[sales]]&gt;4000,"High Category",IF(DmartSalesData[[#This Row],[sales]]&gt;2000,"Medium Category","Low Category"))</f>
        <v>High Category</v>
      </c>
      <c r="G9278" s="2">
        <v>0.22</v>
      </c>
      <c r="H9278" s="24">
        <f t="shared" si="288"/>
        <v>1053.2456</v>
      </c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63" t="str">
        <f>IF(AND(DmartSalesData[[#This Row],[sales]]&gt;3000,DmartSalesData[[#This Row],[profit]]&gt;500),"Good","Not Good")</f>
        <v>Good</v>
      </c>
      <c r="R9278" s="73">
        <f>YEAR(DmartSalesData[[#This Row],[order_date]])</f>
        <v>2024</v>
      </c>
      <c r="S9278" s="73"/>
    </row>
    <row r="9279" spans="1:19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 t="str">
        <f>IF(DmartSalesData[[#This Row],[sales]]&gt;4000,"High Category",IF(DmartSalesData[[#This Row],[sales]]&gt;2000,"Medium Category","Low Category"))</f>
        <v>Low Category</v>
      </c>
      <c r="G9279" s="2">
        <v>0.01</v>
      </c>
      <c r="H9279" s="24">
        <f t="shared" si="288"/>
        <v>1.7403</v>
      </c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63" t="str">
        <f>IF(AND(DmartSalesData[[#This Row],[sales]]&gt;3000,DmartSalesData[[#This Row],[profit]]&gt;500),"Good","Not Good")</f>
        <v>Not Good</v>
      </c>
      <c r="R9279" s="73">
        <f>YEAR(DmartSalesData[[#This Row],[order_date]])</f>
        <v>2024</v>
      </c>
      <c r="S9279" s="73"/>
    </row>
    <row r="9280" spans="1:19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 t="str">
        <f>IF(DmartSalesData[[#This Row],[sales]]&gt;4000,"High Category",IF(DmartSalesData[[#This Row],[sales]]&gt;2000,"Medium Category","Low Category"))</f>
        <v>Low Category</v>
      </c>
      <c r="G9280" s="2">
        <v>0.04</v>
      </c>
      <c r="H9280" s="24">
        <f t="shared" si="288"/>
        <v>15.582800000000001</v>
      </c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63" t="str">
        <f>IF(AND(DmartSalesData[[#This Row],[sales]]&gt;3000,DmartSalesData[[#This Row],[profit]]&gt;500),"Good","Not Good")</f>
        <v>Not Good</v>
      </c>
      <c r="R9280" s="73">
        <f>YEAR(DmartSalesData[[#This Row],[order_date]])</f>
        <v>2024</v>
      </c>
      <c r="S9280" s="73"/>
    </row>
    <row r="9281" spans="1:19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 t="str">
        <f>IF(DmartSalesData[[#This Row],[sales]]&gt;4000,"High Category",IF(DmartSalesData[[#This Row],[sales]]&gt;2000,"Medium Category","Low Category"))</f>
        <v>Medium Category</v>
      </c>
      <c r="G9281" s="2">
        <v>0.4</v>
      </c>
      <c r="H9281" s="24">
        <f t="shared" si="288"/>
        <v>1021.7520000000001</v>
      </c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63" t="str">
        <f>IF(AND(DmartSalesData[[#This Row],[sales]]&gt;3000,DmartSalesData[[#This Row],[profit]]&gt;500),"Good","Not Good")</f>
        <v>Not Good</v>
      </c>
      <c r="R9281" s="73">
        <f>YEAR(DmartSalesData[[#This Row],[order_date]])</f>
        <v>2024</v>
      </c>
      <c r="S9281" s="73"/>
    </row>
    <row r="9282" spans="1:19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 t="str">
        <f>IF(DmartSalesData[[#This Row],[sales]]&gt;4000,"High Category",IF(DmartSalesData[[#This Row],[sales]]&gt;2000,"Medium Category","Low Category"))</f>
        <v>High Category</v>
      </c>
      <c r="G9282" s="2">
        <v>7.0000000000000007E-2</v>
      </c>
      <c r="H9282" s="24">
        <f t="shared" ref="H9282:H9345" si="290">E9282*G9282</f>
        <v>319.94620000000003</v>
      </c>
      <c r="I9282" s="2">
        <f t="shared" ref="I9282:I9345" si="291">E9282-H9282</f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63" t="str">
        <f>IF(AND(DmartSalesData[[#This Row],[sales]]&gt;3000,DmartSalesData[[#This Row],[profit]]&gt;500),"Good","Not Good")</f>
        <v>Good</v>
      </c>
      <c r="R9282" s="73">
        <f>YEAR(DmartSalesData[[#This Row],[order_date]])</f>
        <v>2023</v>
      </c>
      <c r="S9282" s="73"/>
    </row>
    <row r="9283" spans="1:19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 t="str">
        <f>IF(DmartSalesData[[#This Row],[sales]]&gt;4000,"High Category",IF(DmartSalesData[[#This Row],[sales]]&gt;2000,"Medium Category","Low Category"))</f>
        <v>Medium Category</v>
      </c>
      <c r="G9283" s="2">
        <v>0.35</v>
      </c>
      <c r="H9283" s="24">
        <f t="shared" si="290"/>
        <v>1288.3150000000001</v>
      </c>
      <c r="I9283" s="2">
        <f t="shared" si="291"/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63" t="str">
        <f>IF(AND(DmartSalesData[[#This Row],[sales]]&gt;3000,DmartSalesData[[#This Row],[profit]]&gt;500),"Good","Not Good")</f>
        <v>Good</v>
      </c>
      <c r="R9283" s="73">
        <f>YEAR(DmartSalesData[[#This Row],[order_date]])</f>
        <v>2023</v>
      </c>
      <c r="S9283" s="73"/>
    </row>
    <row r="9284" spans="1:19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 t="str">
        <f>IF(DmartSalesData[[#This Row],[sales]]&gt;4000,"High Category",IF(DmartSalesData[[#This Row],[sales]]&gt;2000,"Medium Category","Low Category"))</f>
        <v>Medium Category</v>
      </c>
      <c r="G9284" s="2">
        <v>0.35</v>
      </c>
      <c r="H9284" s="24">
        <f t="shared" si="290"/>
        <v>1101.9644999999998</v>
      </c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63" t="str">
        <f>IF(AND(DmartSalesData[[#This Row],[sales]]&gt;3000,DmartSalesData[[#This Row],[profit]]&gt;500),"Good","Not Good")</f>
        <v>Good</v>
      </c>
      <c r="R9284" s="73">
        <f>YEAR(DmartSalesData[[#This Row],[order_date]])</f>
        <v>2023</v>
      </c>
      <c r="S9284" s="73"/>
    </row>
    <row r="9285" spans="1:19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 t="str">
        <f>IF(DmartSalesData[[#This Row],[sales]]&gt;4000,"High Category",IF(DmartSalesData[[#This Row],[sales]]&gt;2000,"Medium Category","Low Category"))</f>
        <v>Low Category</v>
      </c>
      <c r="G9285" s="2">
        <v>0.5</v>
      </c>
      <c r="H9285" s="24">
        <f t="shared" si="290"/>
        <v>127.425</v>
      </c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63" t="str">
        <f>IF(AND(DmartSalesData[[#This Row],[sales]]&gt;3000,DmartSalesData[[#This Row],[profit]]&gt;500),"Good","Not Good")</f>
        <v>Not Good</v>
      </c>
      <c r="R9285" s="73">
        <f>YEAR(DmartSalesData[[#This Row],[order_date]])</f>
        <v>2023</v>
      </c>
      <c r="S9285" s="73"/>
    </row>
    <row r="9286" spans="1:19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 t="str">
        <f>IF(DmartSalesData[[#This Row],[sales]]&gt;4000,"High Category",IF(DmartSalesData[[#This Row],[sales]]&gt;2000,"Medium Category","Low Category"))</f>
        <v>Low Category</v>
      </c>
      <c r="G9286" s="2">
        <v>0.35</v>
      </c>
      <c r="H9286" s="24">
        <f t="shared" si="290"/>
        <v>642.39</v>
      </c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63" t="str">
        <f>IF(AND(DmartSalesData[[#This Row],[sales]]&gt;3000,DmartSalesData[[#This Row],[profit]]&gt;500),"Good","Not Good")</f>
        <v>Not Good</v>
      </c>
      <c r="R9286" s="73">
        <f>YEAR(DmartSalesData[[#This Row],[order_date]])</f>
        <v>2023</v>
      </c>
      <c r="S9286" s="73"/>
    </row>
    <row r="9287" spans="1:19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 t="str">
        <f>IF(DmartSalesData[[#This Row],[sales]]&gt;4000,"High Category",IF(DmartSalesData[[#This Row],[sales]]&gt;2000,"Medium Category","Low Category"))</f>
        <v>Low Category</v>
      </c>
      <c r="G9287" s="2">
        <v>0.06</v>
      </c>
      <c r="H9287" s="24">
        <f t="shared" si="290"/>
        <v>107.6808</v>
      </c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63" t="str">
        <f>IF(AND(DmartSalesData[[#This Row],[sales]]&gt;3000,DmartSalesData[[#This Row],[profit]]&gt;500),"Good","Not Good")</f>
        <v>Not Good</v>
      </c>
      <c r="R9287" s="73">
        <f>YEAR(DmartSalesData[[#This Row],[order_date]])</f>
        <v>2023</v>
      </c>
      <c r="S9287" s="73"/>
    </row>
    <row r="9288" spans="1:19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 t="str">
        <f>IF(DmartSalesData[[#This Row],[sales]]&gt;4000,"High Category",IF(DmartSalesData[[#This Row],[sales]]&gt;2000,"Medium Category","Low Category"))</f>
        <v>Medium Category</v>
      </c>
      <c r="G9288" s="2">
        <v>0.31</v>
      </c>
      <c r="H9288" s="24">
        <f t="shared" si="290"/>
        <v>854.42819999999995</v>
      </c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63" t="str">
        <f>IF(AND(DmartSalesData[[#This Row],[sales]]&gt;3000,DmartSalesData[[#This Row],[profit]]&gt;500),"Good","Not Good")</f>
        <v>Not Good</v>
      </c>
      <c r="R9288" s="73">
        <f>YEAR(DmartSalesData[[#This Row],[order_date]])</f>
        <v>2024</v>
      </c>
      <c r="S9288" s="73"/>
    </row>
    <row r="9289" spans="1:19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 t="str">
        <f>IF(DmartSalesData[[#This Row],[sales]]&gt;4000,"High Category",IF(DmartSalesData[[#This Row],[sales]]&gt;2000,"Medium Category","Low Category"))</f>
        <v>Low Category</v>
      </c>
      <c r="G9289" s="2">
        <v>0.26</v>
      </c>
      <c r="H9289" s="24">
        <f t="shared" si="290"/>
        <v>354.47359999999998</v>
      </c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63" t="str">
        <f>IF(AND(DmartSalesData[[#This Row],[sales]]&gt;3000,DmartSalesData[[#This Row],[profit]]&gt;500),"Good","Not Good")</f>
        <v>Not Good</v>
      </c>
      <c r="R9289" s="73">
        <f>YEAR(DmartSalesData[[#This Row],[order_date]])</f>
        <v>2024</v>
      </c>
      <c r="S9289" s="73"/>
    </row>
    <row r="9290" spans="1:19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 t="str">
        <f>IF(DmartSalesData[[#This Row],[sales]]&gt;4000,"High Category",IF(DmartSalesData[[#This Row],[sales]]&gt;2000,"Medium Category","Low Category"))</f>
        <v>Low Category</v>
      </c>
      <c r="G9290" s="2">
        <v>0.46</v>
      </c>
      <c r="H9290" s="24">
        <f t="shared" si="290"/>
        <v>648.16759999999999</v>
      </c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63" t="str">
        <f>IF(AND(DmartSalesData[[#This Row],[sales]]&gt;3000,DmartSalesData[[#This Row],[profit]]&gt;500),"Good","Not Good")</f>
        <v>Not Good</v>
      </c>
      <c r="R9290" s="73">
        <f>YEAR(DmartSalesData[[#This Row],[order_date]])</f>
        <v>2024</v>
      </c>
      <c r="S9290" s="73"/>
    </row>
    <row r="9291" spans="1:19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 t="str">
        <f>IF(DmartSalesData[[#This Row],[sales]]&gt;4000,"High Category",IF(DmartSalesData[[#This Row],[sales]]&gt;2000,"Medium Category","Low Category"))</f>
        <v>Medium Category</v>
      </c>
      <c r="G9291" s="2">
        <v>0.35</v>
      </c>
      <c r="H9291" s="24">
        <f t="shared" si="290"/>
        <v>1099.7769999999998</v>
      </c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63" t="str">
        <f>IF(AND(DmartSalesData[[#This Row],[sales]]&gt;3000,DmartSalesData[[#This Row],[profit]]&gt;500),"Good","Not Good")</f>
        <v>Not Good</v>
      </c>
      <c r="R9291" s="73">
        <f>YEAR(DmartSalesData[[#This Row],[order_date]])</f>
        <v>2023</v>
      </c>
      <c r="S9291" s="73"/>
    </row>
    <row r="9292" spans="1:19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 t="str">
        <f>IF(DmartSalesData[[#This Row],[sales]]&gt;4000,"High Category",IF(DmartSalesData[[#This Row],[sales]]&gt;2000,"Medium Category","Low Category"))</f>
        <v>High Category</v>
      </c>
      <c r="G9292" s="2">
        <v>0.26</v>
      </c>
      <c r="H9292" s="24">
        <f t="shared" si="290"/>
        <v>1229.3788000000002</v>
      </c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63" t="str">
        <f>IF(AND(DmartSalesData[[#This Row],[sales]]&gt;3000,DmartSalesData[[#This Row],[profit]]&gt;500),"Good","Not Good")</f>
        <v>Good</v>
      </c>
      <c r="R9292" s="73">
        <f>YEAR(DmartSalesData[[#This Row],[order_date]])</f>
        <v>2024</v>
      </c>
      <c r="S9292" s="73"/>
    </row>
    <row r="9293" spans="1:19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 t="str">
        <f>IF(DmartSalesData[[#This Row],[sales]]&gt;4000,"High Category",IF(DmartSalesData[[#This Row],[sales]]&gt;2000,"Medium Category","Low Category"))</f>
        <v>Medium Category</v>
      </c>
      <c r="G9293" s="2">
        <v>0.31</v>
      </c>
      <c r="H9293" s="24">
        <f t="shared" si="290"/>
        <v>1033.8127999999999</v>
      </c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63" t="str">
        <f>IF(AND(DmartSalesData[[#This Row],[sales]]&gt;3000,DmartSalesData[[#This Row],[profit]]&gt;500),"Good","Not Good")</f>
        <v>Good</v>
      </c>
      <c r="R9293" s="73">
        <f>YEAR(DmartSalesData[[#This Row],[order_date]])</f>
        <v>2023</v>
      </c>
      <c r="S9293" s="73"/>
    </row>
    <row r="9294" spans="1:19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 t="str">
        <f>IF(DmartSalesData[[#This Row],[sales]]&gt;4000,"High Category",IF(DmartSalesData[[#This Row],[sales]]&gt;2000,"Medium Category","Low Category"))</f>
        <v>Medium Category</v>
      </c>
      <c r="G9294" s="2">
        <v>0.22</v>
      </c>
      <c r="H9294" s="24">
        <f t="shared" si="290"/>
        <v>742.24480000000005</v>
      </c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63" t="str">
        <f>IF(AND(DmartSalesData[[#This Row],[sales]]&gt;3000,DmartSalesData[[#This Row],[profit]]&gt;500),"Good","Not Good")</f>
        <v>Good</v>
      </c>
      <c r="R9294" s="73">
        <f>YEAR(DmartSalesData[[#This Row],[order_date]])</f>
        <v>2024</v>
      </c>
      <c r="S9294" s="73"/>
    </row>
    <row r="9295" spans="1:19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 t="str">
        <f>IF(DmartSalesData[[#This Row],[sales]]&gt;4000,"High Category",IF(DmartSalesData[[#This Row],[sales]]&gt;2000,"Medium Category","Low Category"))</f>
        <v>High Category</v>
      </c>
      <c r="G9295" s="2">
        <v>0.25</v>
      </c>
      <c r="H9295" s="24">
        <f t="shared" si="290"/>
        <v>1233.1125</v>
      </c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63" t="str">
        <f>IF(AND(DmartSalesData[[#This Row],[sales]]&gt;3000,DmartSalesData[[#This Row],[profit]]&gt;500),"Good","Not Good")</f>
        <v>Not Good</v>
      </c>
      <c r="R9295" s="73">
        <f>YEAR(DmartSalesData[[#This Row],[order_date]])</f>
        <v>2023</v>
      </c>
      <c r="S9295" s="73"/>
    </row>
    <row r="9296" spans="1:19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 t="str">
        <f>IF(DmartSalesData[[#This Row],[sales]]&gt;4000,"High Category",IF(DmartSalesData[[#This Row],[sales]]&gt;2000,"Medium Category","Low Category"))</f>
        <v>Low Category</v>
      </c>
      <c r="G9296" s="2">
        <v>0.36</v>
      </c>
      <c r="H9296" s="24">
        <f t="shared" si="290"/>
        <v>306.73439999999999</v>
      </c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63" t="str">
        <f>IF(AND(DmartSalesData[[#This Row],[sales]]&gt;3000,DmartSalesData[[#This Row],[profit]]&gt;500),"Good","Not Good")</f>
        <v>Not Good</v>
      </c>
      <c r="R9296" s="73">
        <f>YEAR(DmartSalesData[[#This Row],[order_date]])</f>
        <v>2023</v>
      </c>
      <c r="S9296" s="73"/>
    </row>
    <row r="9297" spans="1:19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 t="str">
        <f>IF(DmartSalesData[[#This Row],[sales]]&gt;4000,"High Category",IF(DmartSalesData[[#This Row],[sales]]&gt;2000,"Medium Category","Low Category"))</f>
        <v>Low Category</v>
      </c>
      <c r="G9297" s="2">
        <v>0.04</v>
      </c>
      <c r="H9297" s="24">
        <f t="shared" si="290"/>
        <v>10.631600000000001</v>
      </c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63" t="str">
        <f>IF(AND(DmartSalesData[[#This Row],[sales]]&gt;3000,DmartSalesData[[#This Row],[profit]]&gt;500),"Good","Not Good")</f>
        <v>Not Good</v>
      </c>
      <c r="R9297" s="73">
        <f>YEAR(DmartSalesData[[#This Row],[order_date]])</f>
        <v>2024</v>
      </c>
      <c r="S9297" s="73"/>
    </row>
    <row r="9298" spans="1:19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 t="str">
        <f>IF(DmartSalesData[[#This Row],[sales]]&gt;4000,"High Category",IF(DmartSalesData[[#This Row],[sales]]&gt;2000,"Medium Category","Low Category"))</f>
        <v>Medium Category</v>
      </c>
      <c r="G9298" s="2">
        <v>0.31</v>
      </c>
      <c r="H9298" s="24">
        <f t="shared" si="290"/>
        <v>1163.4362000000001</v>
      </c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63" t="str">
        <f>IF(AND(DmartSalesData[[#This Row],[sales]]&gt;3000,DmartSalesData[[#This Row],[profit]]&gt;500),"Good","Not Good")</f>
        <v>Good</v>
      </c>
      <c r="R9298" s="73">
        <f>YEAR(DmartSalesData[[#This Row],[order_date]])</f>
        <v>2024</v>
      </c>
      <c r="S9298" s="73"/>
    </row>
    <row r="9299" spans="1:19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 t="str">
        <f>IF(DmartSalesData[[#This Row],[sales]]&gt;4000,"High Category",IF(DmartSalesData[[#This Row],[sales]]&gt;2000,"Medium Category","Low Category"))</f>
        <v>Medium Category</v>
      </c>
      <c r="G9299" s="2">
        <v>0.04</v>
      </c>
      <c r="H9299" s="24">
        <f t="shared" si="290"/>
        <v>90.002399999999994</v>
      </c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63" t="str">
        <f>IF(AND(DmartSalesData[[#This Row],[sales]]&gt;3000,DmartSalesData[[#This Row],[profit]]&gt;500),"Good","Not Good")</f>
        <v>Not Good</v>
      </c>
      <c r="R9299" s="73">
        <f>YEAR(DmartSalesData[[#This Row],[order_date]])</f>
        <v>2023</v>
      </c>
      <c r="S9299" s="73"/>
    </row>
    <row r="9300" spans="1:19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 t="str">
        <f>IF(DmartSalesData[[#This Row],[sales]]&gt;4000,"High Category",IF(DmartSalesData[[#This Row],[sales]]&gt;2000,"Medium Category","Low Category"))</f>
        <v>Medium Category</v>
      </c>
      <c r="G9300" s="2">
        <v>0.43</v>
      </c>
      <c r="H9300" s="24">
        <f t="shared" si="290"/>
        <v>946.52890000000002</v>
      </c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63" t="str">
        <f>IF(AND(DmartSalesData[[#This Row],[sales]]&gt;3000,DmartSalesData[[#This Row],[profit]]&gt;500),"Good","Not Good")</f>
        <v>Not Good</v>
      </c>
      <c r="R9300" s="73">
        <f>YEAR(DmartSalesData[[#This Row],[order_date]])</f>
        <v>2024</v>
      </c>
      <c r="S9300" s="73"/>
    </row>
    <row r="9301" spans="1:19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 t="str">
        <f>IF(DmartSalesData[[#This Row],[sales]]&gt;4000,"High Category",IF(DmartSalesData[[#This Row],[sales]]&gt;2000,"Medium Category","Low Category"))</f>
        <v>Low Category</v>
      </c>
      <c r="G9301" s="2">
        <v>0.47</v>
      </c>
      <c r="H9301" s="24">
        <f t="shared" si="290"/>
        <v>565.87529999999992</v>
      </c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63" t="str">
        <f>IF(AND(DmartSalesData[[#This Row],[sales]]&gt;3000,DmartSalesData[[#This Row],[profit]]&gt;500),"Good","Not Good")</f>
        <v>Not Good</v>
      </c>
      <c r="R9301" s="73">
        <f>YEAR(DmartSalesData[[#This Row],[order_date]])</f>
        <v>2023</v>
      </c>
      <c r="S9301" s="73"/>
    </row>
    <row r="9302" spans="1:19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 t="str">
        <f>IF(DmartSalesData[[#This Row],[sales]]&gt;4000,"High Category",IF(DmartSalesData[[#This Row],[sales]]&gt;2000,"Medium Category","Low Category"))</f>
        <v>Medium Category</v>
      </c>
      <c r="G9302" s="2">
        <v>0.39</v>
      </c>
      <c r="H9302" s="24">
        <f t="shared" si="290"/>
        <v>1007.6157000000001</v>
      </c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63" t="str">
        <f>IF(AND(DmartSalesData[[#This Row],[sales]]&gt;3000,DmartSalesData[[#This Row],[profit]]&gt;500),"Good","Not Good")</f>
        <v>Not Good</v>
      </c>
      <c r="R9302" s="73">
        <f>YEAR(DmartSalesData[[#This Row],[order_date]])</f>
        <v>2024</v>
      </c>
      <c r="S9302" s="73"/>
    </row>
    <row r="9303" spans="1:19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 t="str">
        <f>IF(DmartSalesData[[#This Row],[sales]]&gt;4000,"High Category",IF(DmartSalesData[[#This Row],[sales]]&gt;2000,"Medium Category","Low Category"))</f>
        <v>Medium Category</v>
      </c>
      <c r="G9303" s="2">
        <v>0.36</v>
      </c>
      <c r="H9303" s="24">
        <f t="shared" si="290"/>
        <v>815.99039999999991</v>
      </c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63" t="str">
        <f>IF(AND(DmartSalesData[[#This Row],[sales]]&gt;3000,DmartSalesData[[#This Row],[profit]]&gt;500),"Good","Not Good")</f>
        <v>Not Good</v>
      </c>
      <c r="R9303" s="73">
        <f>YEAR(DmartSalesData[[#This Row],[order_date]])</f>
        <v>2023</v>
      </c>
      <c r="S9303" s="73"/>
    </row>
    <row r="9304" spans="1:19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 t="str">
        <f>IF(DmartSalesData[[#This Row],[sales]]&gt;4000,"High Category",IF(DmartSalesData[[#This Row],[sales]]&gt;2000,"Medium Category","Low Category"))</f>
        <v>Low Category</v>
      </c>
      <c r="G9304" s="2">
        <v>0.47</v>
      </c>
      <c r="H9304" s="24">
        <f t="shared" si="290"/>
        <v>842.57369999999992</v>
      </c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63" t="str">
        <f>IF(AND(DmartSalesData[[#This Row],[sales]]&gt;3000,DmartSalesData[[#This Row],[profit]]&gt;500),"Good","Not Good")</f>
        <v>Not Good</v>
      </c>
      <c r="R9304" s="73">
        <f>YEAR(DmartSalesData[[#This Row],[order_date]])</f>
        <v>2024</v>
      </c>
      <c r="S9304" s="73"/>
    </row>
    <row r="9305" spans="1:19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 t="str">
        <f>IF(DmartSalesData[[#This Row],[sales]]&gt;4000,"High Category",IF(DmartSalesData[[#This Row],[sales]]&gt;2000,"Medium Category","Low Category"))</f>
        <v>Medium Category</v>
      </c>
      <c r="G9305" s="2">
        <v>0.11</v>
      </c>
      <c r="H9305" s="24">
        <f t="shared" si="290"/>
        <v>249.63949999999997</v>
      </c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63" t="str">
        <f>IF(AND(DmartSalesData[[#This Row],[sales]]&gt;3000,DmartSalesData[[#This Row],[profit]]&gt;500),"Good","Not Good")</f>
        <v>Not Good</v>
      </c>
      <c r="R9305" s="73">
        <f>YEAR(DmartSalesData[[#This Row],[order_date]])</f>
        <v>2023</v>
      </c>
      <c r="S9305" s="73"/>
    </row>
    <row r="9306" spans="1:19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 t="str">
        <f>IF(DmartSalesData[[#This Row],[sales]]&gt;4000,"High Category",IF(DmartSalesData[[#This Row],[sales]]&gt;2000,"Medium Category","Low Category"))</f>
        <v>Low Category</v>
      </c>
      <c r="G9306" s="2">
        <v>0.11</v>
      </c>
      <c r="H9306" s="24">
        <f t="shared" si="290"/>
        <v>217.8869</v>
      </c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63" t="str">
        <f>IF(AND(DmartSalesData[[#This Row],[sales]]&gt;3000,DmartSalesData[[#This Row],[profit]]&gt;500),"Good","Not Good")</f>
        <v>Not Good</v>
      </c>
      <c r="R9306" s="73">
        <f>YEAR(DmartSalesData[[#This Row],[order_date]])</f>
        <v>2023</v>
      </c>
      <c r="S9306" s="73"/>
    </row>
    <row r="9307" spans="1:19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 t="str">
        <f>IF(DmartSalesData[[#This Row],[sales]]&gt;4000,"High Category",IF(DmartSalesData[[#This Row],[sales]]&gt;2000,"Medium Category","Low Category"))</f>
        <v>High Category</v>
      </c>
      <c r="G9307" s="2">
        <v>0.24</v>
      </c>
      <c r="H9307" s="24">
        <f t="shared" si="290"/>
        <v>1129.3175999999999</v>
      </c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63" t="str">
        <f>IF(AND(DmartSalesData[[#This Row],[sales]]&gt;3000,DmartSalesData[[#This Row],[profit]]&gt;500),"Good","Not Good")</f>
        <v>Not Good</v>
      </c>
      <c r="R9307" s="73">
        <f>YEAR(DmartSalesData[[#This Row],[order_date]])</f>
        <v>2023</v>
      </c>
      <c r="S9307" s="73"/>
    </row>
    <row r="9308" spans="1:19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 t="str">
        <f>IF(DmartSalesData[[#This Row],[sales]]&gt;4000,"High Category",IF(DmartSalesData[[#This Row],[sales]]&gt;2000,"Medium Category","Low Category"))</f>
        <v>High Category</v>
      </c>
      <c r="G9308" s="2">
        <v>0</v>
      </c>
      <c r="H9308" s="24">
        <f t="shared" si="290"/>
        <v>0</v>
      </c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63" t="str">
        <f>IF(AND(DmartSalesData[[#This Row],[sales]]&gt;3000,DmartSalesData[[#This Row],[profit]]&gt;500),"Good","Not Good")</f>
        <v>Good</v>
      </c>
      <c r="R9308" s="73">
        <f>YEAR(DmartSalesData[[#This Row],[order_date]])</f>
        <v>2024</v>
      </c>
      <c r="S9308" s="73"/>
    </row>
    <row r="9309" spans="1:19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 t="str">
        <f>IF(DmartSalesData[[#This Row],[sales]]&gt;4000,"High Category",IF(DmartSalesData[[#This Row],[sales]]&gt;2000,"Medium Category","Low Category"))</f>
        <v>High Category</v>
      </c>
      <c r="G9309" s="2">
        <v>0.48</v>
      </c>
      <c r="H9309" s="24">
        <f t="shared" si="290"/>
        <v>2023.4448</v>
      </c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63" t="str">
        <f>IF(AND(DmartSalesData[[#This Row],[sales]]&gt;3000,DmartSalesData[[#This Row],[profit]]&gt;500),"Good","Not Good")</f>
        <v>Good</v>
      </c>
      <c r="R9309" s="73">
        <f>YEAR(DmartSalesData[[#This Row],[order_date]])</f>
        <v>2023</v>
      </c>
      <c r="S9309" s="73"/>
    </row>
    <row r="9310" spans="1:19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 t="str">
        <f>IF(DmartSalesData[[#This Row],[sales]]&gt;4000,"High Category",IF(DmartSalesData[[#This Row],[sales]]&gt;2000,"Medium Category","Low Category"))</f>
        <v>High Category</v>
      </c>
      <c r="G9310" s="2">
        <v>0.02</v>
      </c>
      <c r="H9310" s="24">
        <f t="shared" si="290"/>
        <v>99.060599999999994</v>
      </c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63" t="str">
        <f>IF(AND(DmartSalesData[[#This Row],[sales]]&gt;3000,DmartSalesData[[#This Row],[profit]]&gt;500),"Good","Not Good")</f>
        <v>Good</v>
      </c>
      <c r="R9310" s="73">
        <f>YEAR(DmartSalesData[[#This Row],[order_date]])</f>
        <v>2024</v>
      </c>
      <c r="S9310" s="73"/>
    </row>
    <row r="9311" spans="1:19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 t="str">
        <f>IF(DmartSalesData[[#This Row],[sales]]&gt;4000,"High Category",IF(DmartSalesData[[#This Row],[sales]]&gt;2000,"Medium Category","Low Category"))</f>
        <v>Low Category</v>
      </c>
      <c r="G9311" s="2">
        <v>0.3</v>
      </c>
      <c r="H9311" s="24">
        <f t="shared" si="290"/>
        <v>420.60899999999998</v>
      </c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63" t="str">
        <f>IF(AND(DmartSalesData[[#This Row],[sales]]&gt;3000,DmartSalesData[[#This Row],[profit]]&gt;500),"Good","Not Good")</f>
        <v>Not Good</v>
      </c>
      <c r="R9311" s="73">
        <f>YEAR(DmartSalesData[[#This Row],[order_date]])</f>
        <v>2023</v>
      </c>
      <c r="S9311" s="73"/>
    </row>
    <row r="9312" spans="1:19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 t="str">
        <f>IF(DmartSalesData[[#This Row],[sales]]&gt;4000,"High Category",IF(DmartSalesData[[#This Row],[sales]]&gt;2000,"Medium Category","Low Category"))</f>
        <v>High Category</v>
      </c>
      <c r="G9312" s="2">
        <v>0.18</v>
      </c>
      <c r="H9312" s="24">
        <f t="shared" si="290"/>
        <v>761.45939999999996</v>
      </c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63" t="str">
        <f>IF(AND(DmartSalesData[[#This Row],[sales]]&gt;3000,DmartSalesData[[#This Row],[profit]]&gt;500),"Good","Not Good")</f>
        <v>Good</v>
      </c>
      <c r="R9312" s="73">
        <f>YEAR(DmartSalesData[[#This Row],[order_date]])</f>
        <v>2023</v>
      </c>
      <c r="S9312" s="73"/>
    </row>
    <row r="9313" spans="1:19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 t="str">
        <f>IF(DmartSalesData[[#This Row],[sales]]&gt;4000,"High Category",IF(DmartSalesData[[#This Row],[sales]]&gt;2000,"Medium Category","Low Category"))</f>
        <v>Medium Category</v>
      </c>
      <c r="G9313" s="2">
        <v>0.05</v>
      </c>
      <c r="H9313" s="24">
        <f t="shared" si="290"/>
        <v>104.62400000000001</v>
      </c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63" t="str">
        <f>IF(AND(DmartSalesData[[#This Row],[sales]]&gt;3000,DmartSalesData[[#This Row],[profit]]&gt;500),"Good","Not Good")</f>
        <v>Not Good</v>
      </c>
      <c r="R9313" s="73">
        <f>YEAR(DmartSalesData[[#This Row],[order_date]])</f>
        <v>2023</v>
      </c>
      <c r="S9313" s="73"/>
    </row>
    <row r="9314" spans="1:19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 t="str">
        <f>IF(DmartSalesData[[#This Row],[sales]]&gt;4000,"High Category",IF(DmartSalesData[[#This Row],[sales]]&gt;2000,"Medium Category","Low Category"))</f>
        <v>Medium Category</v>
      </c>
      <c r="G9314" s="2">
        <v>0.01</v>
      </c>
      <c r="H9314" s="24">
        <f t="shared" si="290"/>
        <v>37.560700000000004</v>
      </c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63" t="str">
        <f>IF(AND(DmartSalesData[[#This Row],[sales]]&gt;3000,DmartSalesData[[#This Row],[profit]]&gt;500),"Good","Not Good")</f>
        <v>Good</v>
      </c>
      <c r="R9314" s="73">
        <f>YEAR(DmartSalesData[[#This Row],[order_date]])</f>
        <v>2023</v>
      </c>
      <c r="S9314" s="73"/>
    </row>
    <row r="9315" spans="1:19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 t="str">
        <f>IF(DmartSalesData[[#This Row],[sales]]&gt;4000,"High Category",IF(DmartSalesData[[#This Row],[sales]]&gt;2000,"Medium Category","Low Category"))</f>
        <v>Low Category</v>
      </c>
      <c r="G9315" s="2">
        <v>0.13</v>
      </c>
      <c r="H9315" s="24">
        <f t="shared" si="290"/>
        <v>141.28659999999999</v>
      </c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63" t="str">
        <f>IF(AND(DmartSalesData[[#This Row],[sales]]&gt;3000,DmartSalesData[[#This Row],[profit]]&gt;500),"Good","Not Good")</f>
        <v>Not Good</v>
      </c>
      <c r="R9315" s="73">
        <f>YEAR(DmartSalesData[[#This Row],[order_date]])</f>
        <v>2024</v>
      </c>
      <c r="S9315" s="73"/>
    </row>
    <row r="9316" spans="1:19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 t="str">
        <f>IF(DmartSalesData[[#This Row],[sales]]&gt;4000,"High Category",IF(DmartSalesData[[#This Row],[sales]]&gt;2000,"Medium Category","Low Category"))</f>
        <v>High Category</v>
      </c>
      <c r="G9316" s="2">
        <v>0.05</v>
      </c>
      <c r="H9316" s="24">
        <f t="shared" si="290"/>
        <v>203.929</v>
      </c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63" t="str">
        <f>IF(AND(DmartSalesData[[#This Row],[sales]]&gt;3000,DmartSalesData[[#This Row],[profit]]&gt;500),"Good","Not Good")</f>
        <v>Good</v>
      </c>
      <c r="R9316" s="73">
        <f>YEAR(DmartSalesData[[#This Row],[order_date]])</f>
        <v>2023</v>
      </c>
      <c r="S9316" s="73"/>
    </row>
    <row r="9317" spans="1:19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 t="str">
        <f>IF(DmartSalesData[[#This Row],[sales]]&gt;4000,"High Category",IF(DmartSalesData[[#This Row],[sales]]&gt;2000,"Medium Category","Low Category"))</f>
        <v>Low Category</v>
      </c>
      <c r="G9317" s="2">
        <v>0.47</v>
      </c>
      <c r="H9317" s="24">
        <f t="shared" si="290"/>
        <v>239.22059999999999</v>
      </c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63" t="str">
        <f>IF(AND(DmartSalesData[[#This Row],[sales]]&gt;3000,DmartSalesData[[#This Row],[profit]]&gt;500),"Good","Not Good")</f>
        <v>Not Good</v>
      </c>
      <c r="R9317" s="73">
        <f>YEAR(DmartSalesData[[#This Row],[order_date]])</f>
        <v>2023</v>
      </c>
      <c r="S9317" s="73"/>
    </row>
    <row r="9318" spans="1:19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 t="str">
        <f>IF(DmartSalesData[[#This Row],[sales]]&gt;4000,"High Category",IF(DmartSalesData[[#This Row],[sales]]&gt;2000,"Medium Category","Low Category"))</f>
        <v>Low Category</v>
      </c>
      <c r="G9318" s="2">
        <v>0.12</v>
      </c>
      <c r="H9318" s="24">
        <f t="shared" si="290"/>
        <v>171.08760000000001</v>
      </c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63" t="str">
        <f>IF(AND(DmartSalesData[[#This Row],[sales]]&gt;3000,DmartSalesData[[#This Row],[profit]]&gt;500),"Good","Not Good")</f>
        <v>Not Good</v>
      </c>
      <c r="R9318" s="73">
        <f>YEAR(DmartSalesData[[#This Row],[order_date]])</f>
        <v>2023</v>
      </c>
      <c r="S9318" s="73"/>
    </row>
    <row r="9319" spans="1:19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 t="str">
        <f>IF(DmartSalesData[[#This Row],[sales]]&gt;4000,"High Category",IF(DmartSalesData[[#This Row],[sales]]&gt;2000,"Medium Category","Low Category"))</f>
        <v>High Category</v>
      </c>
      <c r="G9319" s="2">
        <v>0.05</v>
      </c>
      <c r="H9319" s="24">
        <f t="shared" si="290"/>
        <v>206.3785</v>
      </c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63" t="str">
        <f>IF(AND(DmartSalesData[[#This Row],[sales]]&gt;3000,DmartSalesData[[#This Row],[profit]]&gt;500),"Good","Not Good")</f>
        <v>Not Good</v>
      </c>
      <c r="R9319" s="73">
        <f>YEAR(DmartSalesData[[#This Row],[order_date]])</f>
        <v>2024</v>
      </c>
      <c r="S9319" s="73"/>
    </row>
    <row r="9320" spans="1:19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 t="str">
        <f>IF(DmartSalesData[[#This Row],[sales]]&gt;4000,"High Category",IF(DmartSalesData[[#This Row],[sales]]&gt;2000,"Medium Category","Low Category"))</f>
        <v>Medium Category</v>
      </c>
      <c r="G9320" s="2">
        <v>0.38</v>
      </c>
      <c r="H9320" s="24">
        <f t="shared" si="290"/>
        <v>1429.2103999999999</v>
      </c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63" t="str">
        <f>IF(AND(DmartSalesData[[#This Row],[sales]]&gt;3000,DmartSalesData[[#This Row],[profit]]&gt;500),"Good","Not Good")</f>
        <v>Not Good</v>
      </c>
      <c r="R9320" s="73">
        <f>YEAR(DmartSalesData[[#This Row],[order_date]])</f>
        <v>2024</v>
      </c>
      <c r="S9320" s="73"/>
    </row>
    <row r="9321" spans="1:19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 t="str">
        <f>IF(DmartSalesData[[#This Row],[sales]]&gt;4000,"High Category",IF(DmartSalesData[[#This Row],[sales]]&gt;2000,"Medium Category","Low Category"))</f>
        <v>Medium Category</v>
      </c>
      <c r="G9321" s="2">
        <v>0.21</v>
      </c>
      <c r="H9321" s="24">
        <f t="shared" si="290"/>
        <v>536.78309999999999</v>
      </c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63" t="str">
        <f>IF(AND(DmartSalesData[[#This Row],[sales]]&gt;3000,DmartSalesData[[#This Row],[profit]]&gt;500),"Good","Not Good")</f>
        <v>Not Good</v>
      </c>
      <c r="R9321" s="73">
        <f>YEAR(DmartSalesData[[#This Row],[order_date]])</f>
        <v>2024</v>
      </c>
      <c r="S9321" s="73"/>
    </row>
    <row r="9322" spans="1:19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 t="str">
        <f>IF(DmartSalesData[[#This Row],[sales]]&gt;4000,"High Category",IF(DmartSalesData[[#This Row],[sales]]&gt;2000,"Medium Category","Low Category"))</f>
        <v>Medium Category</v>
      </c>
      <c r="G9322" s="2">
        <v>0.42</v>
      </c>
      <c r="H9322" s="24">
        <f t="shared" si="290"/>
        <v>1426.6055999999999</v>
      </c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63" t="str">
        <f>IF(AND(DmartSalesData[[#This Row],[sales]]&gt;3000,DmartSalesData[[#This Row],[profit]]&gt;500),"Good","Not Good")</f>
        <v>Not Good</v>
      </c>
      <c r="R9322" s="73">
        <f>YEAR(DmartSalesData[[#This Row],[order_date]])</f>
        <v>2024</v>
      </c>
      <c r="S9322" s="73"/>
    </row>
    <row r="9323" spans="1:19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 t="str">
        <f>IF(DmartSalesData[[#This Row],[sales]]&gt;4000,"High Category",IF(DmartSalesData[[#This Row],[sales]]&gt;2000,"Medium Category","Low Category"))</f>
        <v>Low Category</v>
      </c>
      <c r="G9323" s="2">
        <v>0.42</v>
      </c>
      <c r="H9323" s="24">
        <f t="shared" si="290"/>
        <v>423.91019999999997</v>
      </c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63" t="str">
        <f>IF(AND(DmartSalesData[[#This Row],[sales]]&gt;3000,DmartSalesData[[#This Row],[profit]]&gt;500),"Good","Not Good")</f>
        <v>Not Good</v>
      </c>
      <c r="R9323" s="73">
        <f>YEAR(DmartSalesData[[#This Row],[order_date]])</f>
        <v>2024</v>
      </c>
      <c r="S9323" s="73"/>
    </row>
    <row r="9324" spans="1:19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 t="str">
        <f>IF(DmartSalesData[[#This Row],[sales]]&gt;4000,"High Category",IF(DmartSalesData[[#This Row],[sales]]&gt;2000,"Medium Category","Low Category"))</f>
        <v>Medium Category</v>
      </c>
      <c r="G9324" s="2">
        <v>0.5</v>
      </c>
      <c r="H9324" s="24">
        <f t="shared" si="290"/>
        <v>1686.02</v>
      </c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63" t="str">
        <f>IF(AND(DmartSalesData[[#This Row],[sales]]&gt;3000,DmartSalesData[[#This Row],[profit]]&gt;500),"Good","Not Good")</f>
        <v>Good</v>
      </c>
      <c r="R9324" s="73">
        <f>YEAR(DmartSalesData[[#This Row],[order_date]])</f>
        <v>2023</v>
      </c>
      <c r="S9324" s="73"/>
    </row>
    <row r="9325" spans="1:19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 t="str">
        <f>IF(DmartSalesData[[#This Row],[sales]]&gt;4000,"High Category",IF(DmartSalesData[[#This Row],[sales]]&gt;2000,"Medium Category","Low Category"))</f>
        <v>Low Category</v>
      </c>
      <c r="G9325" s="2">
        <v>0.4</v>
      </c>
      <c r="H9325" s="24">
        <f t="shared" si="290"/>
        <v>55.632000000000005</v>
      </c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63" t="str">
        <f>IF(AND(DmartSalesData[[#This Row],[sales]]&gt;3000,DmartSalesData[[#This Row],[profit]]&gt;500),"Good","Not Good")</f>
        <v>Not Good</v>
      </c>
      <c r="R9325" s="73">
        <f>YEAR(DmartSalesData[[#This Row],[order_date]])</f>
        <v>2023</v>
      </c>
      <c r="S9325" s="73"/>
    </row>
    <row r="9326" spans="1:19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 t="str">
        <f>IF(DmartSalesData[[#This Row],[sales]]&gt;4000,"High Category",IF(DmartSalesData[[#This Row],[sales]]&gt;2000,"Medium Category","Low Category"))</f>
        <v>High Category</v>
      </c>
      <c r="G9326" s="2">
        <v>0.11</v>
      </c>
      <c r="H9326" s="24">
        <f t="shared" si="290"/>
        <v>460.10360000000003</v>
      </c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63" t="str">
        <f>IF(AND(DmartSalesData[[#This Row],[sales]]&gt;3000,DmartSalesData[[#This Row],[profit]]&gt;500),"Good","Not Good")</f>
        <v>Good</v>
      </c>
      <c r="R9326" s="73">
        <f>YEAR(DmartSalesData[[#This Row],[order_date]])</f>
        <v>2023</v>
      </c>
      <c r="S9326" s="73"/>
    </row>
    <row r="9327" spans="1:19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 t="str">
        <f>IF(DmartSalesData[[#This Row],[sales]]&gt;4000,"High Category",IF(DmartSalesData[[#This Row],[sales]]&gt;2000,"Medium Category","Low Category"))</f>
        <v>Medium Category</v>
      </c>
      <c r="G9327" s="2">
        <v>0.28999999999999998</v>
      </c>
      <c r="H9327" s="24">
        <f t="shared" si="290"/>
        <v>762.64489999999989</v>
      </c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63" t="str">
        <f>IF(AND(DmartSalesData[[#This Row],[sales]]&gt;3000,DmartSalesData[[#This Row],[profit]]&gt;500),"Good","Not Good")</f>
        <v>Not Good</v>
      </c>
      <c r="R9327" s="73">
        <f>YEAR(DmartSalesData[[#This Row],[order_date]])</f>
        <v>2023</v>
      </c>
      <c r="S9327" s="73"/>
    </row>
    <row r="9328" spans="1:19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 t="str">
        <f>IF(DmartSalesData[[#This Row],[sales]]&gt;4000,"High Category",IF(DmartSalesData[[#This Row],[sales]]&gt;2000,"Medium Category","Low Category"))</f>
        <v>High Category</v>
      </c>
      <c r="G9328" s="2">
        <v>0.26</v>
      </c>
      <c r="H9328" s="24">
        <f t="shared" si="290"/>
        <v>1228.5</v>
      </c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63" t="str">
        <f>IF(AND(DmartSalesData[[#This Row],[sales]]&gt;3000,DmartSalesData[[#This Row],[profit]]&gt;500),"Good","Not Good")</f>
        <v>Not Good</v>
      </c>
      <c r="R9328" s="73">
        <f>YEAR(DmartSalesData[[#This Row],[order_date]])</f>
        <v>2023</v>
      </c>
      <c r="S9328" s="73"/>
    </row>
    <row r="9329" spans="1:19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 t="str">
        <f>IF(DmartSalesData[[#This Row],[sales]]&gt;4000,"High Category",IF(DmartSalesData[[#This Row],[sales]]&gt;2000,"Medium Category","Low Category"))</f>
        <v>Medium Category</v>
      </c>
      <c r="G9329" s="2">
        <v>0.25</v>
      </c>
      <c r="H9329" s="24">
        <f t="shared" si="290"/>
        <v>610.75</v>
      </c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63" t="str">
        <f>IF(AND(DmartSalesData[[#This Row],[sales]]&gt;3000,DmartSalesData[[#This Row],[profit]]&gt;500),"Good","Not Good")</f>
        <v>Not Good</v>
      </c>
      <c r="R9329" s="73">
        <f>YEAR(DmartSalesData[[#This Row],[order_date]])</f>
        <v>2024</v>
      </c>
      <c r="S9329" s="73"/>
    </row>
    <row r="9330" spans="1:19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 t="str">
        <f>IF(DmartSalesData[[#This Row],[sales]]&gt;4000,"High Category",IF(DmartSalesData[[#This Row],[sales]]&gt;2000,"Medium Category","Low Category"))</f>
        <v>Medium Category</v>
      </c>
      <c r="G9330" s="2">
        <v>0.15</v>
      </c>
      <c r="H9330" s="24">
        <f t="shared" si="290"/>
        <v>333.31950000000001</v>
      </c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63" t="str">
        <f>IF(AND(DmartSalesData[[#This Row],[sales]]&gt;3000,DmartSalesData[[#This Row],[profit]]&gt;500),"Good","Not Good")</f>
        <v>Not Good</v>
      </c>
      <c r="R9330" s="73">
        <f>YEAR(DmartSalesData[[#This Row],[order_date]])</f>
        <v>2024</v>
      </c>
      <c r="S9330" s="73"/>
    </row>
    <row r="9331" spans="1:19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 t="str">
        <f>IF(DmartSalesData[[#This Row],[sales]]&gt;4000,"High Category",IF(DmartSalesData[[#This Row],[sales]]&gt;2000,"Medium Category","Low Category"))</f>
        <v>Medium Category</v>
      </c>
      <c r="G9331" s="2">
        <v>0.11</v>
      </c>
      <c r="H9331" s="24">
        <f t="shared" si="290"/>
        <v>253.57860000000002</v>
      </c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63" t="str">
        <f>IF(AND(DmartSalesData[[#This Row],[sales]]&gt;3000,DmartSalesData[[#This Row],[profit]]&gt;500),"Good","Not Good")</f>
        <v>Not Good</v>
      </c>
      <c r="R9331" s="73">
        <f>YEAR(DmartSalesData[[#This Row],[order_date]])</f>
        <v>2024</v>
      </c>
      <c r="S9331" s="73"/>
    </row>
    <row r="9332" spans="1:19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 t="str">
        <f>IF(DmartSalesData[[#This Row],[sales]]&gt;4000,"High Category",IF(DmartSalesData[[#This Row],[sales]]&gt;2000,"Medium Category","Low Category"))</f>
        <v>Low Category</v>
      </c>
      <c r="G9332" s="2">
        <v>0.36</v>
      </c>
      <c r="H9332" s="24">
        <f t="shared" si="290"/>
        <v>670.56119999999999</v>
      </c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63" t="str">
        <f>IF(AND(DmartSalesData[[#This Row],[sales]]&gt;3000,DmartSalesData[[#This Row],[profit]]&gt;500),"Good","Not Good")</f>
        <v>Not Good</v>
      </c>
      <c r="R9332" s="73">
        <f>YEAR(DmartSalesData[[#This Row],[order_date]])</f>
        <v>2023</v>
      </c>
      <c r="S9332" s="73"/>
    </row>
    <row r="9333" spans="1:19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 t="str">
        <f>IF(DmartSalesData[[#This Row],[sales]]&gt;4000,"High Category",IF(DmartSalesData[[#This Row],[sales]]&gt;2000,"Medium Category","Low Category"))</f>
        <v>Low Category</v>
      </c>
      <c r="G9333" s="2">
        <v>0.05</v>
      </c>
      <c r="H9333" s="24">
        <f t="shared" si="290"/>
        <v>45.835500000000003</v>
      </c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63" t="str">
        <f>IF(AND(DmartSalesData[[#This Row],[sales]]&gt;3000,DmartSalesData[[#This Row],[profit]]&gt;500),"Good","Not Good")</f>
        <v>Not Good</v>
      </c>
      <c r="R9333" s="73">
        <f>YEAR(DmartSalesData[[#This Row],[order_date]])</f>
        <v>2024</v>
      </c>
      <c r="S9333" s="73"/>
    </row>
    <row r="9334" spans="1:19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 t="str">
        <f>IF(DmartSalesData[[#This Row],[sales]]&gt;4000,"High Category",IF(DmartSalesData[[#This Row],[sales]]&gt;2000,"Medium Category","Low Category"))</f>
        <v>High Category</v>
      </c>
      <c r="G9334" s="2">
        <v>0.02</v>
      </c>
      <c r="H9334" s="24">
        <f t="shared" si="290"/>
        <v>84.522199999999998</v>
      </c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63" t="str">
        <f>IF(AND(DmartSalesData[[#This Row],[sales]]&gt;3000,DmartSalesData[[#This Row],[profit]]&gt;500),"Good","Not Good")</f>
        <v>Good</v>
      </c>
      <c r="R9334" s="73">
        <f>YEAR(DmartSalesData[[#This Row],[order_date]])</f>
        <v>2024</v>
      </c>
      <c r="S9334" s="73"/>
    </row>
    <row r="9335" spans="1:19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 t="str">
        <f>IF(DmartSalesData[[#This Row],[sales]]&gt;4000,"High Category",IF(DmartSalesData[[#This Row],[sales]]&gt;2000,"Medium Category","Low Category"))</f>
        <v>Medium Category</v>
      </c>
      <c r="G9335" s="2">
        <v>0.19</v>
      </c>
      <c r="H9335" s="24">
        <f t="shared" si="290"/>
        <v>381.23880000000003</v>
      </c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63" t="str">
        <f>IF(AND(DmartSalesData[[#This Row],[sales]]&gt;3000,DmartSalesData[[#This Row],[profit]]&gt;500),"Good","Not Good")</f>
        <v>Not Good</v>
      </c>
      <c r="R9335" s="73">
        <f>YEAR(DmartSalesData[[#This Row],[order_date]])</f>
        <v>2024</v>
      </c>
      <c r="S9335" s="73"/>
    </row>
    <row r="9336" spans="1:19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 t="str">
        <f>IF(DmartSalesData[[#This Row],[sales]]&gt;4000,"High Category",IF(DmartSalesData[[#This Row],[sales]]&gt;2000,"Medium Category","Low Category"))</f>
        <v>Medium Category</v>
      </c>
      <c r="G9336" s="2">
        <v>0.37</v>
      </c>
      <c r="H9336" s="24">
        <f t="shared" si="290"/>
        <v>996.2731</v>
      </c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63" t="str">
        <f>IF(AND(DmartSalesData[[#This Row],[sales]]&gt;3000,DmartSalesData[[#This Row],[profit]]&gt;500),"Good","Not Good")</f>
        <v>Not Good</v>
      </c>
      <c r="R9336" s="73">
        <f>YEAR(DmartSalesData[[#This Row],[order_date]])</f>
        <v>2023</v>
      </c>
      <c r="S9336" s="73"/>
    </row>
    <row r="9337" spans="1:19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 t="str">
        <f>IF(DmartSalesData[[#This Row],[sales]]&gt;4000,"High Category",IF(DmartSalesData[[#This Row],[sales]]&gt;2000,"Medium Category","Low Category"))</f>
        <v>Low Category</v>
      </c>
      <c r="G9337" s="2">
        <v>0.43</v>
      </c>
      <c r="H9337" s="24">
        <f t="shared" si="290"/>
        <v>84.903499999999994</v>
      </c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63" t="str">
        <f>IF(AND(DmartSalesData[[#This Row],[sales]]&gt;3000,DmartSalesData[[#This Row],[profit]]&gt;500),"Good","Not Good")</f>
        <v>Not Good</v>
      </c>
      <c r="R9337" s="73">
        <f>YEAR(DmartSalesData[[#This Row],[order_date]])</f>
        <v>2023</v>
      </c>
      <c r="S9337" s="73"/>
    </row>
    <row r="9338" spans="1:19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 t="str">
        <f>IF(DmartSalesData[[#This Row],[sales]]&gt;4000,"High Category",IF(DmartSalesData[[#This Row],[sales]]&gt;2000,"Medium Category","Low Category"))</f>
        <v>Low Category</v>
      </c>
      <c r="G9338" s="2">
        <v>0.27</v>
      </c>
      <c r="H9338" s="24">
        <f t="shared" si="290"/>
        <v>106.71480000000001</v>
      </c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63" t="str">
        <f>IF(AND(DmartSalesData[[#This Row],[sales]]&gt;3000,DmartSalesData[[#This Row],[profit]]&gt;500),"Good","Not Good")</f>
        <v>Not Good</v>
      </c>
      <c r="R9338" s="73">
        <f>YEAR(DmartSalesData[[#This Row],[order_date]])</f>
        <v>2023</v>
      </c>
      <c r="S9338" s="73"/>
    </row>
    <row r="9339" spans="1:19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 t="str">
        <f>IF(DmartSalesData[[#This Row],[sales]]&gt;4000,"High Category",IF(DmartSalesData[[#This Row],[sales]]&gt;2000,"Medium Category","Low Category"))</f>
        <v>Medium Category</v>
      </c>
      <c r="G9339" s="2">
        <v>0.42</v>
      </c>
      <c r="H9339" s="24">
        <f t="shared" si="290"/>
        <v>1271.0039999999999</v>
      </c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63" t="str">
        <f>IF(AND(DmartSalesData[[#This Row],[sales]]&gt;3000,DmartSalesData[[#This Row],[profit]]&gt;500),"Good","Not Good")</f>
        <v>Good</v>
      </c>
      <c r="R9339" s="73">
        <f>YEAR(DmartSalesData[[#This Row],[order_date]])</f>
        <v>2024</v>
      </c>
      <c r="S9339" s="73"/>
    </row>
    <row r="9340" spans="1:19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 t="str">
        <f>IF(DmartSalesData[[#This Row],[sales]]&gt;4000,"High Category",IF(DmartSalesData[[#This Row],[sales]]&gt;2000,"Medium Category","Low Category"))</f>
        <v>High Category</v>
      </c>
      <c r="G9340" s="2">
        <v>0.01</v>
      </c>
      <c r="H9340" s="24">
        <f t="shared" si="290"/>
        <v>44.0822</v>
      </c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63" t="str">
        <f>IF(AND(DmartSalesData[[#This Row],[sales]]&gt;3000,DmartSalesData[[#This Row],[profit]]&gt;500),"Good","Not Good")</f>
        <v>Good</v>
      </c>
      <c r="R9340" s="73">
        <f>YEAR(DmartSalesData[[#This Row],[order_date]])</f>
        <v>2024</v>
      </c>
      <c r="S9340" s="73"/>
    </row>
    <row r="9341" spans="1:19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 t="str">
        <f>IF(DmartSalesData[[#This Row],[sales]]&gt;4000,"High Category",IF(DmartSalesData[[#This Row],[sales]]&gt;2000,"Medium Category","Low Category"))</f>
        <v>Medium Category</v>
      </c>
      <c r="G9341" s="2">
        <v>0.23</v>
      </c>
      <c r="H9341" s="24">
        <f t="shared" si="290"/>
        <v>579.05719999999997</v>
      </c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63" t="str">
        <f>IF(AND(DmartSalesData[[#This Row],[sales]]&gt;3000,DmartSalesData[[#This Row],[profit]]&gt;500),"Good","Not Good")</f>
        <v>Not Good</v>
      </c>
      <c r="R9341" s="73">
        <f>YEAR(DmartSalesData[[#This Row],[order_date]])</f>
        <v>2023</v>
      </c>
      <c r="S9341" s="73"/>
    </row>
    <row r="9342" spans="1:19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 t="str">
        <f>IF(DmartSalesData[[#This Row],[sales]]&gt;4000,"High Category",IF(DmartSalesData[[#This Row],[sales]]&gt;2000,"Medium Category","Low Category"))</f>
        <v>Low Category</v>
      </c>
      <c r="G9342" s="2">
        <v>7.0000000000000007E-2</v>
      </c>
      <c r="H9342" s="24">
        <f t="shared" si="290"/>
        <v>63.586600000000004</v>
      </c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63" t="str">
        <f>IF(AND(DmartSalesData[[#This Row],[sales]]&gt;3000,DmartSalesData[[#This Row],[profit]]&gt;500),"Good","Not Good")</f>
        <v>Not Good</v>
      </c>
      <c r="R9342" s="73">
        <f>YEAR(DmartSalesData[[#This Row],[order_date]])</f>
        <v>2023</v>
      </c>
      <c r="S9342" s="73"/>
    </row>
    <row r="9343" spans="1:19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 t="str">
        <f>IF(DmartSalesData[[#This Row],[sales]]&gt;4000,"High Category",IF(DmartSalesData[[#This Row],[sales]]&gt;2000,"Medium Category","Low Category"))</f>
        <v>Low Category</v>
      </c>
      <c r="G9343" s="2">
        <v>0.28999999999999998</v>
      </c>
      <c r="H9343" s="24">
        <f t="shared" si="290"/>
        <v>194.01579999999998</v>
      </c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63" t="str">
        <f>IF(AND(DmartSalesData[[#This Row],[sales]]&gt;3000,DmartSalesData[[#This Row],[profit]]&gt;500),"Good","Not Good")</f>
        <v>Not Good</v>
      </c>
      <c r="R9343" s="73">
        <f>YEAR(DmartSalesData[[#This Row],[order_date]])</f>
        <v>2023</v>
      </c>
      <c r="S9343" s="73"/>
    </row>
    <row r="9344" spans="1:19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 t="str">
        <f>IF(DmartSalesData[[#This Row],[sales]]&gt;4000,"High Category",IF(DmartSalesData[[#This Row],[sales]]&gt;2000,"Medium Category","Low Category"))</f>
        <v>High Category</v>
      </c>
      <c r="G9344" s="2">
        <v>0.46</v>
      </c>
      <c r="H9344" s="24">
        <f t="shared" si="290"/>
        <v>2074.1215999999999</v>
      </c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63" t="str">
        <f>IF(AND(DmartSalesData[[#This Row],[sales]]&gt;3000,DmartSalesData[[#This Row],[profit]]&gt;500),"Good","Not Good")</f>
        <v>Good</v>
      </c>
      <c r="R9344" s="73">
        <f>YEAR(DmartSalesData[[#This Row],[order_date]])</f>
        <v>2024</v>
      </c>
      <c r="S9344" s="73"/>
    </row>
    <row r="9345" spans="1:19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 t="str">
        <f>IF(DmartSalesData[[#This Row],[sales]]&gt;4000,"High Category",IF(DmartSalesData[[#This Row],[sales]]&gt;2000,"Medium Category","Low Category"))</f>
        <v>Medium Category</v>
      </c>
      <c r="G9345" s="2">
        <v>0</v>
      </c>
      <c r="H9345" s="24">
        <f t="shared" si="290"/>
        <v>0</v>
      </c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63" t="str">
        <f>IF(AND(DmartSalesData[[#This Row],[sales]]&gt;3000,DmartSalesData[[#This Row],[profit]]&gt;500),"Good","Not Good")</f>
        <v>Good</v>
      </c>
      <c r="R9345" s="73">
        <f>YEAR(DmartSalesData[[#This Row],[order_date]])</f>
        <v>2023</v>
      </c>
      <c r="S9345" s="73"/>
    </row>
    <row r="9346" spans="1:19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 t="str">
        <f>IF(DmartSalesData[[#This Row],[sales]]&gt;4000,"High Category",IF(DmartSalesData[[#This Row],[sales]]&gt;2000,"Medium Category","Low Category"))</f>
        <v>High Category</v>
      </c>
      <c r="G9346" s="2">
        <v>0.33</v>
      </c>
      <c r="H9346" s="24">
        <f t="shared" ref="H9346:H9409" si="292">E9346*G9346</f>
        <v>1595.3388</v>
      </c>
      <c r="I9346" s="2">
        <f t="shared" ref="I9346:I9409" si="293">E9346-H9346</f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63" t="str">
        <f>IF(AND(DmartSalesData[[#This Row],[sales]]&gt;3000,DmartSalesData[[#This Row],[profit]]&gt;500),"Good","Not Good")</f>
        <v>Good</v>
      </c>
      <c r="R9346" s="73">
        <f>YEAR(DmartSalesData[[#This Row],[order_date]])</f>
        <v>2024</v>
      </c>
      <c r="S9346" s="73"/>
    </row>
    <row r="9347" spans="1:19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 t="str">
        <f>IF(DmartSalesData[[#This Row],[sales]]&gt;4000,"High Category",IF(DmartSalesData[[#This Row],[sales]]&gt;2000,"Medium Category","Low Category"))</f>
        <v>Low Category</v>
      </c>
      <c r="G9347" s="2">
        <v>0.4</v>
      </c>
      <c r="H9347" s="24">
        <f t="shared" si="292"/>
        <v>201.404</v>
      </c>
      <c r="I9347" s="2">
        <f t="shared" si="293"/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63" t="str">
        <f>IF(AND(DmartSalesData[[#This Row],[sales]]&gt;3000,DmartSalesData[[#This Row],[profit]]&gt;500),"Good","Not Good")</f>
        <v>Not Good</v>
      </c>
      <c r="R9347" s="73">
        <f>YEAR(DmartSalesData[[#This Row],[order_date]])</f>
        <v>2023</v>
      </c>
      <c r="S9347" s="73"/>
    </row>
    <row r="9348" spans="1:19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 t="str">
        <f>IF(DmartSalesData[[#This Row],[sales]]&gt;4000,"High Category",IF(DmartSalesData[[#This Row],[sales]]&gt;2000,"Medium Category","Low Category"))</f>
        <v>High Category</v>
      </c>
      <c r="G9348" s="2">
        <v>0.37</v>
      </c>
      <c r="H9348" s="24">
        <f t="shared" si="292"/>
        <v>1673.4360000000001</v>
      </c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63" t="str">
        <f>IF(AND(DmartSalesData[[#This Row],[sales]]&gt;3000,DmartSalesData[[#This Row],[profit]]&gt;500),"Good","Not Good")</f>
        <v>Good</v>
      </c>
      <c r="R9348" s="73">
        <f>YEAR(DmartSalesData[[#This Row],[order_date]])</f>
        <v>2023</v>
      </c>
      <c r="S9348" s="73"/>
    </row>
    <row r="9349" spans="1:19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 t="str">
        <f>IF(DmartSalesData[[#This Row],[sales]]&gt;4000,"High Category",IF(DmartSalesData[[#This Row],[sales]]&gt;2000,"Medium Category","Low Category"))</f>
        <v>High Category</v>
      </c>
      <c r="G9349" s="2">
        <v>0.01</v>
      </c>
      <c r="H9349" s="24">
        <f t="shared" si="292"/>
        <v>42.436000000000007</v>
      </c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63" t="str">
        <f>IF(AND(DmartSalesData[[#This Row],[sales]]&gt;3000,DmartSalesData[[#This Row],[profit]]&gt;500),"Good","Not Good")</f>
        <v>Not Good</v>
      </c>
      <c r="R9349" s="73">
        <f>YEAR(DmartSalesData[[#This Row],[order_date]])</f>
        <v>2023</v>
      </c>
      <c r="S9349" s="73"/>
    </row>
    <row r="9350" spans="1:19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 t="str">
        <f>IF(DmartSalesData[[#This Row],[sales]]&gt;4000,"High Category",IF(DmartSalesData[[#This Row],[sales]]&gt;2000,"Medium Category","Low Category"))</f>
        <v>High Category</v>
      </c>
      <c r="G9350" s="2">
        <v>0.09</v>
      </c>
      <c r="H9350" s="24">
        <f t="shared" si="292"/>
        <v>402.89489999999995</v>
      </c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63" t="str">
        <f>IF(AND(DmartSalesData[[#This Row],[sales]]&gt;3000,DmartSalesData[[#This Row],[profit]]&gt;500),"Good","Not Good")</f>
        <v>Good</v>
      </c>
      <c r="R9350" s="73">
        <f>YEAR(DmartSalesData[[#This Row],[order_date]])</f>
        <v>2023</v>
      </c>
      <c r="S9350" s="73"/>
    </row>
    <row r="9351" spans="1:19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 t="str">
        <f>IF(DmartSalesData[[#This Row],[sales]]&gt;4000,"High Category",IF(DmartSalesData[[#This Row],[sales]]&gt;2000,"Medium Category","Low Category"))</f>
        <v>Low Category</v>
      </c>
      <c r="G9351" s="2">
        <v>0.05</v>
      </c>
      <c r="H9351" s="24">
        <f t="shared" si="292"/>
        <v>6.4120000000000008</v>
      </c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63" t="str">
        <f>IF(AND(DmartSalesData[[#This Row],[sales]]&gt;3000,DmartSalesData[[#This Row],[profit]]&gt;500),"Good","Not Good")</f>
        <v>Not Good</v>
      </c>
      <c r="R9351" s="73">
        <f>YEAR(DmartSalesData[[#This Row],[order_date]])</f>
        <v>2023</v>
      </c>
      <c r="S9351" s="73"/>
    </row>
    <row r="9352" spans="1:19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 t="str">
        <f>IF(DmartSalesData[[#This Row],[sales]]&gt;4000,"High Category",IF(DmartSalesData[[#This Row],[sales]]&gt;2000,"Medium Category","Low Category"))</f>
        <v>Medium Category</v>
      </c>
      <c r="G9352" s="2">
        <v>0.04</v>
      </c>
      <c r="H9352" s="24">
        <f t="shared" si="292"/>
        <v>149.41319999999999</v>
      </c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63" t="str">
        <f>IF(AND(DmartSalesData[[#This Row],[sales]]&gt;3000,DmartSalesData[[#This Row],[profit]]&gt;500),"Good","Not Good")</f>
        <v>Not Good</v>
      </c>
      <c r="R9352" s="73">
        <f>YEAR(DmartSalesData[[#This Row],[order_date]])</f>
        <v>2024</v>
      </c>
      <c r="S9352" s="73"/>
    </row>
    <row r="9353" spans="1:19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 t="str">
        <f>IF(DmartSalesData[[#This Row],[sales]]&gt;4000,"High Category",IF(DmartSalesData[[#This Row],[sales]]&gt;2000,"Medium Category","Low Category"))</f>
        <v>Medium Category</v>
      </c>
      <c r="G9353" s="2">
        <v>0.37</v>
      </c>
      <c r="H9353" s="24">
        <f t="shared" si="292"/>
        <v>1032.2260000000001</v>
      </c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63" t="str">
        <f>IF(AND(DmartSalesData[[#This Row],[sales]]&gt;3000,DmartSalesData[[#This Row],[profit]]&gt;500),"Good","Not Good")</f>
        <v>Not Good</v>
      </c>
      <c r="R9353" s="73">
        <f>YEAR(DmartSalesData[[#This Row],[order_date]])</f>
        <v>2023</v>
      </c>
      <c r="S9353" s="73"/>
    </row>
    <row r="9354" spans="1:19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 t="str">
        <f>IF(DmartSalesData[[#This Row],[sales]]&gt;4000,"High Category",IF(DmartSalesData[[#This Row],[sales]]&gt;2000,"Medium Category","Low Category"))</f>
        <v>Medium Category</v>
      </c>
      <c r="G9354" s="2">
        <v>0.21</v>
      </c>
      <c r="H9354" s="24">
        <f t="shared" si="292"/>
        <v>610.80179999999996</v>
      </c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63" t="str">
        <f>IF(AND(DmartSalesData[[#This Row],[sales]]&gt;3000,DmartSalesData[[#This Row],[profit]]&gt;500),"Good","Not Good")</f>
        <v>Not Good</v>
      </c>
      <c r="R9354" s="73">
        <f>YEAR(DmartSalesData[[#This Row],[order_date]])</f>
        <v>2024</v>
      </c>
      <c r="S9354" s="73"/>
    </row>
    <row r="9355" spans="1:19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 t="str">
        <f>IF(DmartSalesData[[#This Row],[sales]]&gt;4000,"High Category",IF(DmartSalesData[[#This Row],[sales]]&gt;2000,"Medium Category","Low Category"))</f>
        <v>Medium Category</v>
      </c>
      <c r="G9355" s="2">
        <v>0.36</v>
      </c>
      <c r="H9355" s="24">
        <f t="shared" si="292"/>
        <v>863.67240000000004</v>
      </c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63" t="str">
        <f>IF(AND(DmartSalesData[[#This Row],[sales]]&gt;3000,DmartSalesData[[#This Row],[profit]]&gt;500),"Good","Not Good")</f>
        <v>Not Good</v>
      </c>
      <c r="R9355" s="73">
        <f>YEAR(DmartSalesData[[#This Row],[order_date]])</f>
        <v>2023</v>
      </c>
      <c r="S9355" s="73"/>
    </row>
    <row r="9356" spans="1:19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 t="str">
        <f>IF(DmartSalesData[[#This Row],[sales]]&gt;4000,"High Category",IF(DmartSalesData[[#This Row],[sales]]&gt;2000,"Medium Category","Low Category"))</f>
        <v>Medium Category</v>
      </c>
      <c r="G9356" s="2">
        <v>0.18</v>
      </c>
      <c r="H9356" s="24">
        <f t="shared" si="292"/>
        <v>673.0415999999999</v>
      </c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63" t="str">
        <f>IF(AND(DmartSalesData[[#This Row],[sales]]&gt;3000,DmartSalesData[[#This Row],[profit]]&gt;500),"Good","Not Good")</f>
        <v>Good</v>
      </c>
      <c r="R9356" s="73">
        <f>YEAR(DmartSalesData[[#This Row],[order_date]])</f>
        <v>2023</v>
      </c>
      <c r="S9356" s="73"/>
    </row>
    <row r="9357" spans="1:19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 t="str">
        <f>IF(DmartSalesData[[#This Row],[sales]]&gt;4000,"High Category",IF(DmartSalesData[[#This Row],[sales]]&gt;2000,"Medium Category","Low Category"))</f>
        <v>High Category</v>
      </c>
      <c r="G9357" s="2">
        <v>0.06</v>
      </c>
      <c r="H9357" s="24">
        <f t="shared" si="292"/>
        <v>299.95260000000002</v>
      </c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63" t="str">
        <f>IF(AND(DmartSalesData[[#This Row],[sales]]&gt;3000,DmartSalesData[[#This Row],[profit]]&gt;500),"Good","Not Good")</f>
        <v>Good</v>
      </c>
      <c r="R9357" s="73">
        <f>YEAR(DmartSalesData[[#This Row],[order_date]])</f>
        <v>2023</v>
      </c>
      <c r="S9357" s="73"/>
    </row>
    <row r="9358" spans="1:19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 t="str">
        <f>IF(DmartSalesData[[#This Row],[sales]]&gt;4000,"High Category",IF(DmartSalesData[[#This Row],[sales]]&gt;2000,"Medium Category","Low Category"))</f>
        <v>Medium Category</v>
      </c>
      <c r="G9358" s="2">
        <v>0.36</v>
      </c>
      <c r="H9358" s="24">
        <f t="shared" si="292"/>
        <v>1289.3904</v>
      </c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63" t="str">
        <f>IF(AND(DmartSalesData[[#This Row],[sales]]&gt;3000,DmartSalesData[[#This Row],[profit]]&gt;500),"Good","Not Good")</f>
        <v>Good</v>
      </c>
      <c r="R9358" s="73">
        <f>YEAR(DmartSalesData[[#This Row],[order_date]])</f>
        <v>2023</v>
      </c>
      <c r="S9358" s="73"/>
    </row>
    <row r="9359" spans="1:19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 t="str">
        <f>IF(DmartSalesData[[#This Row],[sales]]&gt;4000,"High Category",IF(DmartSalesData[[#This Row],[sales]]&gt;2000,"Medium Category","Low Category"))</f>
        <v>Medium Category</v>
      </c>
      <c r="G9359" s="2">
        <v>0.31</v>
      </c>
      <c r="H9359" s="24">
        <f t="shared" si="292"/>
        <v>1060.9594999999999</v>
      </c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63" t="str">
        <f>IF(AND(DmartSalesData[[#This Row],[sales]]&gt;3000,DmartSalesData[[#This Row],[profit]]&gt;500),"Good","Not Good")</f>
        <v>Not Good</v>
      </c>
      <c r="R9359" s="73">
        <f>YEAR(DmartSalesData[[#This Row],[order_date]])</f>
        <v>2024</v>
      </c>
      <c r="S9359" s="73"/>
    </row>
    <row r="9360" spans="1:19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 t="str">
        <f>IF(DmartSalesData[[#This Row],[sales]]&gt;4000,"High Category",IF(DmartSalesData[[#This Row],[sales]]&gt;2000,"Medium Category","Low Category"))</f>
        <v>Medium Category</v>
      </c>
      <c r="G9360" s="2">
        <v>0.06</v>
      </c>
      <c r="H9360" s="24">
        <f t="shared" si="292"/>
        <v>198.40439999999998</v>
      </c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63" t="str">
        <f>IF(AND(DmartSalesData[[#This Row],[sales]]&gt;3000,DmartSalesData[[#This Row],[profit]]&gt;500),"Good","Not Good")</f>
        <v>Not Good</v>
      </c>
      <c r="R9360" s="73">
        <f>YEAR(DmartSalesData[[#This Row],[order_date]])</f>
        <v>2024</v>
      </c>
      <c r="S9360" s="73"/>
    </row>
    <row r="9361" spans="1:19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 t="str">
        <f>IF(DmartSalesData[[#This Row],[sales]]&gt;4000,"High Category",IF(DmartSalesData[[#This Row],[sales]]&gt;2000,"Medium Category","Low Category"))</f>
        <v>Medium Category</v>
      </c>
      <c r="G9361" s="2">
        <v>0.46</v>
      </c>
      <c r="H9361" s="24">
        <f t="shared" si="292"/>
        <v>1613.0084000000002</v>
      </c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63" t="str">
        <f>IF(AND(DmartSalesData[[#This Row],[sales]]&gt;3000,DmartSalesData[[#This Row],[profit]]&gt;500),"Good","Not Good")</f>
        <v>Good</v>
      </c>
      <c r="R9361" s="73">
        <f>YEAR(DmartSalesData[[#This Row],[order_date]])</f>
        <v>2023</v>
      </c>
      <c r="S9361" s="73"/>
    </row>
    <row r="9362" spans="1:19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 t="str">
        <f>IF(DmartSalesData[[#This Row],[sales]]&gt;4000,"High Category",IF(DmartSalesData[[#This Row],[sales]]&gt;2000,"Medium Category","Low Category"))</f>
        <v>Low Category</v>
      </c>
      <c r="G9362" s="2">
        <v>0.15</v>
      </c>
      <c r="H9362" s="24">
        <f t="shared" si="292"/>
        <v>266.45249999999999</v>
      </c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63" t="str">
        <f>IF(AND(DmartSalesData[[#This Row],[sales]]&gt;3000,DmartSalesData[[#This Row],[profit]]&gt;500),"Good","Not Good")</f>
        <v>Not Good</v>
      </c>
      <c r="R9362" s="73">
        <f>YEAR(DmartSalesData[[#This Row],[order_date]])</f>
        <v>2024</v>
      </c>
      <c r="S9362" s="73"/>
    </row>
    <row r="9363" spans="1:19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 t="str">
        <f>IF(DmartSalesData[[#This Row],[sales]]&gt;4000,"High Category",IF(DmartSalesData[[#This Row],[sales]]&gt;2000,"Medium Category","Low Category"))</f>
        <v>Low Category</v>
      </c>
      <c r="G9363" s="2">
        <v>0.33</v>
      </c>
      <c r="H9363" s="24">
        <f t="shared" si="292"/>
        <v>550.79639999999995</v>
      </c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63" t="str">
        <f>IF(AND(DmartSalesData[[#This Row],[sales]]&gt;3000,DmartSalesData[[#This Row],[profit]]&gt;500),"Good","Not Good")</f>
        <v>Not Good</v>
      </c>
      <c r="R9363" s="73">
        <f>YEAR(DmartSalesData[[#This Row],[order_date]])</f>
        <v>2023</v>
      </c>
      <c r="S9363" s="73"/>
    </row>
    <row r="9364" spans="1:19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 t="str">
        <f>IF(DmartSalesData[[#This Row],[sales]]&gt;4000,"High Category",IF(DmartSalesData[[#This Row],[sales]]&gt;2000,"Medium Category","Low Category"))</f>
        <v>Medium Category</v>
      </c>
      <c r="G9364" s="2">
        <v>0.02</v>
      </c>
      <c r="H9364" s="24">
        <f t="shared" si="292"/>
        <v>78.865200000000002</v>
      </c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63" t="str">
        <f>IF(AND(DmartSalesData[[#This Row],[sales]]&gt;3000,DmartSalesData[[#This Row],[profit]]&gt;500),"Good","Not Good")</f>
        <v>Not Good</v>
      </c>
      <c r="R9364" s="73">
        <f>YEAR(DmartSalesData[[#This Row],[order_date]])</f>
        <v>2024</v>
      </c>
      <c r="S9364" s="73"/>
    </row>
    <row r="9365" spans="1:19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 t="str">
        <f>IF(DmartSalesData[[#This Row],[sales]]&gt;4000,"High Category",IF(DmartSalesData[[#This Row],[sales]]&gt;2000,"Medium Category","Low Category"))</f>
        <v>Low Category</v>
      </c>
      <c r="G9365" s="2">
        <v>0.22</v>
      </c>
      <c r="H9365" s="24">
        <f t="shared" si="292"/>
        <v>79.2286</v>
      </c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63" t="str">
        <f>IF(AND(DmartSalesData[[#This Row],[sales]]&gt;3000,DmartSalesData[[#This Row],[profit]]&gt;500),"Good","Not Good")</f>
        <v>Not Good</v>
      </c>
      <c r="R9365" s="73">
        <f>YEAR(DmartSalesData[[#This Row],[order_date]])</f>
        <v>2024</v>
      </c>
      <c r="S9365" s="73"/>
    </row>
    <row r="9366" spans="1:19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 t="str">
        <f>IF(DmartSalesData[[#This Row],[sales]]&gt;4000,"High Category",IF(DmartSalesData[[#This Row],[sales]]&gt;2000,"Medium Category","Low Category"))</f>
        <v>Medium Category</v>
      </c>
      <c r="G9366" s="2">
        <v>0.48</v>
      </c>
      <c r="H9366" s="24">
        <f t="shared" si="292"/>
        <v>1833.7487999999998</v>
      </c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63" t="str">
        <f>IF(AND(DmartSalesData[[#This Row],[sales]]&gt;3000,DmartSalesData[[#This Row],[profit]]&gt;500),"Good","Not Good")</f>
        <v>Good</v>
      </c>
      <c r="R9366" s="73">
        <f>YEAR(DmartSalesData[[#This Row],[order_date]])</f>
        <v>2023</v>
      </c>
      <c r="S9366" s="73"/>
    </row>
    <row r="9367" spans="1:19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 t="str">
        <f>IF(DmartSalesData[[#This Row],[sales]]&gt;4000,"High Category",IF(DmartSalesData[[#This Row],[sales]]&gt;2000,"Medium Category","Low Category"))</f>
        <v>High Category</v>
      </c>
      <c r="G9367" s="2">
        <v>0.44</v>
      </c>
      <c r="H9367" s="24">
        <f t="shared" si="292"/>
        <v>1798.6408000000001</v>
      </c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63" t="str">
        <f>IF(AND(DmartSalesData[[#This Row],[sales]]&gt;3000,DmartSalesData[[#This Row],[profit]]&gt;500),"Good","Not Good")</f>
        <v>Good</v>
      </c>
      <c r="R9367" s="73">
        <f>YEAR(DmartSalesData[[#This Row],[order_date]])</f>
        <v>2023</v>
      </c>
      <c r="S9367" s="73"/>
    </row>
    <row r="9368" spans="1:19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 t="str">
        <f>IF(DmartSalesData[[#This Row],[sales]]&gt;4000,"High Category",IF(DmartSalesData[[#This Row],[sales]]&gt;2000,"Medium Category","Low Category"))</f>
        <v>Medium Category</v>
      </c>
      <c r="G9368" s="2">
        <v>0.11</v>
      </c>
      <c r="H9368" s="24">
        <f t="shared" si="292"/>
        <v>292.1413</v>
      </c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63" t="str">
        <f>IF(AND(DmartSalesData[[#This Row],[sales]]&gt;3000,DmartSalesData[[#This Row],[profit]]&gt;500),"Good","Not Good")</f>
        <v>Not Good</v>
      </c>
      <c r="R9368" s="73">
        <f>YEAR(DmartSalesData[[#This Row],[order_date]])</f>
        <v>2024</v>
      </c>
      <c r="S9368" s="73"/>
    </row>
    <row r="9369" spans="1:19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 t="str">
        <f>IF(DmartSalesData[[#This Row],[sales]]&gt;4000,"High Category",IF(DmartSalesData[[#This Row],[sales]]&gt;2000,"Medium Category","Low Category"))</f>
        <v>High Category</v>
      </c>
      <c r="G9369" s="2">
        <v>0.44</v>
      </c>
      <c r="H9369" s="24">
        <f t="shared" si="292"/>
        <v>2006.2811999999999</v>
      </c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63" t="str">
        <f>IF(AND(DmartSalesData[[#This Row],[sales]]&gt;3000,DmartSalesData[[#This Row],[profit]]&gt;500),"Good","Not Good")</f>
        <v>Good</v>
      </c>
      <c r="R9369" s="73">
        <f>YEAR(DmartSalesData[[#This Row],[order_date]])</f>
        <v>2024</v>
      </c>
      <c r="S9369" s="73"/>
    </row>
    <row r="9370" spans="1:19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 t="str">
        <f>IF(DmartSalesData[[#This Row],[sales]]&gt;4000,"High Category",IF(DmartSalesData[[#This Row],[sales]]&gt;2000,"Medium Category","Low Category"))</f>
        <v>Medium Category</v>
      </c>
      <c r="G9370" s="2">
        <v>0.15</v>
      </c>
      <c r="H9370" s="24">
        <f t="shared" si="292"/>
        <v>362.71949999999998</v>
      </c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63" t="str">
        <f>IF(AND(DmartSalesData[[#This Row],[sales]]&gt;3000,DmartSalesData[[#This Row],[profit]]&gt;500),"Good","Not Good")</f>
        <v>Not Good</v>
      </c>
      <c r="R9370" s="73">
        <f>YEAR(DmartSalesData[[#This Row],[order_date]])</f>
        <v>2024</v>
      </c>
      <c r="S9370" s="73"/>
    </row>
    <row r="9371" spans="1:19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 t="str">
        <f>IF(DmartSalesData[[#This Row],[sales]]&gt;4000,"High Category",IF(DmartSalesData[[#This Row],[sales]]&gt;2000,"Medium Category","Low Category"))</f>
        <v>Low Category</v>
      </c>
      <c r="G9371" s="2">
        <v>0.43</v>
      </c>
      <c r="H9371" s="24">
        <f t="shared" si="292"/>
        <v>418.22660000000002</v>
      </c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63" t="str">
        <f>IF(AND(DmartSalesData[[#This Row],[sales]]&gt;3000,DmartSalesData[[#This Row],[profit]]&gt;500),"Good","Not Good")</f>
        <v>Not Good</v>
      </c>
      <c r="R9371" s="73">
        <f>YEAR(DmartSalesData[[#This Row],[order_date]])</f>
        <v>2023</v>
      </c>
      <c r="S9371" s="73"/>
    </row>
    <row r="9372" spans="1:19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 t="str">
        <f>IF(DmartSalesData[[#This Row],[sales]]&gt;4000,"High Category",IF(DmartSalesData[[#This Row],[sales]]&gt;2000,"Medium Category","Low Category"))</f>
        <v>Low Category</v>
      </c>
      <c r="G9372" s="2">
        <v>0.36</v>
      </c>
      <c r="H9372" s="24">
        <f t="shared" si="292"/>
        <v>673.50599999999997</v>
      </c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63" t="str">
        <f>IF(AND(DmartSalesData[[#This Row],[sales]]&gt;3000,DmartSalesData[[#This Row],[profit]]&gt;500),"Good","Not Good")</f>
        <v>Not Good</v>
      </c>
      <c r="R9372" s="73">
        <f>YEAR(DmartSalesData[[#This Row],[order_date]])</f>
        <v>2024</v>
      </c>
      <c r="S9372" s="73"/>
    </row>
    <row r="9373" spans="1:19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 t="str">
        <f>IF(DmartSalesData[[#This Row],[sales]]&gt;4000,"High Category",IF(DmartSalesData[[#This Row],[sales]]&gt;2000,"Medium Category","Low Category"))</f>
        <v>High Category</v>
      </c>
      <c r="G9373" s="2">
        <v>0.18</v>
      </c>
      <c r="H9373" s="24">
        <f t="shared" si="292"/>
        <v>816.97500000000002</v>
      </c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63" t="str">
        <f>IF(AND(DmartSalesData[[#This Row],[sales]]&gt;3000,DmartSalesData[[#This Row],[profit]]&gt;500),"Good","Not Good")</f>
        <v>Good</v>
      </c>
      <c r="R9373" s="73">
        <f>YEAR(DmartSalesData[[#This Row],[order_date]])</f>
        <v>2024</v>
      </c>
      <c r="S9373" s="73"/>
    </row>
    <row r="9374" spans="1:19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 t="str">
        <f>IF(DmartSalesData[[#This Row],[sales]]&gt;4000,"High Category",IF(DmartSalesData[[#This Row],[sales]]&gt;2000,"Medium Category","Low Category"))</f>
        <v>High Category</v>
      </c>
      <c r="G9374" s="2">
        <v>0.46</v>
      </c>
      <c r="H9374" s="24">
        <f t="shared" si="292"/>
        <v>2285.8872000000001</v>
      </c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63" t="str">
        <f>IF(AND(DmartSalesData[[#This Row],[sales]]&gt;3000,DmartSalesData[[#This Row],[profit]]&gt;500),"Good","Not Good")</f>
        <v>Good</v>
      </c>
      <c r="R9374" s="73">
        <f>YEAR(DmartSalesData[[#This Row],[order_date]])</f>
        <v>2023</v>
      </c>
      <c r="S9374" s="73"/>
    </row>
    <row r="9375" spans="1:19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 t="str">
        <f>IF(DmartSalesData[[#This Row],[sales]]&gt;4000,"High Category",IF(DmartSalesData[[#This Row],[sales]]&gt;2000,"Medium Category","Low Category"))</f>
        <v>Medium Category</v>
      </c>
      <c r="G9375" s="2">
        <v>0.24</v>
      </c>
      <c r="H9375" s="24">
        <f t="shared" si="292"/>
        <v>520.0992</v>
      </c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63" t="str">
        <f>IF(AND(DmartSalesData[[#This Row],[sales]]&gt;3000,DmartSalesData[[#This Row],[profit]]&gt;500),"Good","Not Good")</f>
        <v>Not Good</v>
      </c>
      <c r="R9375" s="73">
        <f>YEAR(DmartSalesData[[#This Row],[order_date]])</f>
        <v>2024</v>
      </c>
      <c r="S9375" s="73"/>
    </row>
    <row r="9376" spans="1:19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 t="str">
        <f>IF(DmartSalesData[[#This Row],[sales]]&gt;4000,"High Category",IF(DmartSalesData[[#This Row],[sales]]&gt;2000,"Medium Category","Low Category"))</f>
        <v>Low Category</v>
      </c>
      <c r="G9376" s="2">
        <v>0.16</v>
      </c>
      <c r="H9376" s="24">
        <f t="shared" si="292"/>
        <v>146.80799999999999</v>
      </c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63" t="str">
        <f>IF(AND(DmartSalesData[[#This Row],[sales]]&gt;3000,DmartSalesData[[#This Row],[profit]]&gt;500),"Good","Not Good")</f>
        <v>Not Good</v>
      </c>
      <c r="R9376" s="73">
        <f>YEAR(DmartSalesData[[#This Row],[order_date]])</f>
        <v>2024</v>
      </c>
      <c r="S9376" s="73"/>
    </row>
    <row r="9377" spans="1:19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 t="str">
        <f>IF(DmartSalesData[[#This Row],[sales]]&gt;4000,"High Category",IF(DmartSalesData[[#This Row],[sales]]&gt;2000,"Medium Category","Low Category"))</f>
        <v>Low Category</v>
      </c>
      <c r="G9377" s="2">
        <v>0.14000000000000001</v>
      </c>
      <c r="H9377" s="24">
        <f t="shared" si="292"/>
        <v>210.42140000000001</v>
      </c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63" t="str">
        <f>IF(AND(DmartSalesData[[#This Row],[sales]]&gt;3000,DmartSalesData[[#This Row],[profit]]&gt;500),"Good","Not Good")</f>
        <v>Not Good</v>
      </c>
      <c r="R9377" s="73">
        <f>YEAR(DmartSalesData[[#This Row],[order_date]])</f>
        <v>2023</v>
      </c>
      <c r="S9377" s="73"/>
    </row>
    <row r="9378" spans="1:19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 t="str">
        <f>IF(DmartSalesData[[#This Row],[sales]]&gt;4000,"High Category",IF(DmartSalesData[[#This Row],[sales]]&gt;2000,"Medium Category","Low Category"))</f>
        <v>Medium Category</v>
      </c>
      <c r="G9378" s="2">
        <v>0.47</v>
      </c>
      <c r="H9378" s="24">
        <f t="shared" si="292"/>
        <v>1321.2404999999999</v>
      </c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63" t="str">
        <f>IF(AND(DmartSalesData[[#This Row],[sales]]&gt;3000,DmartSalesData[[#This Row],[profit]]&gt;500),"Good","Not Good")</f>
        <v>Not Good</v>
      </c>
      <c r="R9378" s="73">
        <f>YEAR(DmartSalesData[[#This Row],[order_date]])</f>
        <v>2023</v>
      </c>
      <c r="S9378" s="73"/>
    </row>
    <row r="9379" spans="1:19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 t="str">
        <f>IF(DmartSalesData[[#This Row],[sales]]&gt;4000,"High Category",IF(DmartSalesData[[#This Row],[sales]]&gt;2000,"Medium Category","Low Category"))</f>
        <v>Medium Category</v>
      </c>
      <c r="G9379" s="2">
        <v>0.38</v>
      </c>
      <c r="H9379" s="24">
        <f t="shared" si="292"/>
        <v>1103.2426</v>
      </c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63" t="str">
        <f>IF(AND(DmartSalesData[[#This Row],[sales]]&gt;3000,DmartSalesData[[#This Row],[profit]]&gt;500),"Good","Not Good")</f>
        <v>Not Good</v>
      </c>
      <c r="R9379" s="73">
        <f>YEAR(DmartSalesData[[#This Row],[order_date]])</f>
        <v>2024</v>
      </c>
      <c r="S9379" s="73"/>
    </row>
    <row r="9380" spans="1:19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 t="str">
        <f>IF(DmartSalesData[[#This Row],[sales]]&gt;4000,"High Category",IF(DmartSalesData[[#This Row],[sales]]&gt;2000,"Medium Category","Low Category"))</f>
        <v>Medium Category</v>
      </c>
      <c r="G9380" s="2">
        <v>0.17</v>
      </c>
      <c r="H9380" s="24">
        <f t="shared" si="292"/>
        <v>541.83929999999998</v>
      </c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63" t="str">
        <f>IF(AND(DmartSalesData[[#This Row],[sales]]&gt;3000,DmartSalesData[[#This Row],[profit]]&gt;500),"Good","Not Good")</f>
        <v>Good</v>
      </c>
      <c r="R9380" s="73">
        <f>YEAR(DmartSalesData[[#This Row],[order_date]])</f>
        <v>2023</v>
      </c>
      <c r="S9380" s="73"/>
    </row>
    <row r="9381" spans="1:19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 t="str">
        <f>IF(DmartSalesData[[#This Row],[sales]]&gt;4000,"High Category",IF(DmartSalesData[[#This Row],[sales]]&gt;2000,"Medium Category","Low Category"))</f>
        <v>High Category</v>
      </c>
      <c r="G9381" s="2">
        <v>0.13</v>
      </c>
      <c r="H9381" s="24">
        <f t="shared" si="292"/>
        <v>545.11989999999992</v>
      </c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63" t="str">
        <f>IF(AND(DmartSalesData[[#This Row],[sales]]&gt;3000,DmartSalesData[[#This Row],[profit]]&gt;500),"Good","Not Good")</f>
        <v>Not Good</v>
      </c>
      <c r="R9381" s="73">
        <f>YEAR(DmartSalesData[[#This Row],[order_date]])</f>
        <v>2024</v>
      </c>
      <c r="S9381" s="73"/>
    </row>
    <row r="9382" spans="1:19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 t="str">
        <f>IF(DmartSalesData[[#This Row],[sales]]&gt;4000,"High Category",IF(DmartSalesData[[#This Row],[sales]]&gt;2000,"Medium Category","Low Category"))</f>
        <v>Medium Category</v>
      </c>
      <c r="G9382" s="2">
        <v>0.11</v>
      </c>
      <c r="H9382" s="24">
        <f t="shared" si="292"/>
        <v>394.34449999999998</v>
      </c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63" t="str">
        <f>IF(AND(DmartSalesData[[#This Row],[sales]]&gt;3000,DmartSalesData[[#This Row],[profit]]&gt;500),"Good","Not Good")</f>
        <v>Good</v>
      </c>
      <c r="R9382" s="73">
        <f>YEAR(DmartSalesData[[#This Row],[order_date]])</f>
        <v>2024</v>
      </c>
      <c r="S9382" s="73"/>
    </row>
    <row r="9383" spans="1:19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 t="str">
        <f>IF(DmartSalesData[[#This Row],[sales]]&gt;4000,"High Category",IF(DmartSalesData[[#This Row],[sales]]&gt;2000,"Medium Category","Low Category"))</f>
        <v>Low Category</v>
      </c>
      <c r="G9383" s="2">
        <v>0.12</v>
      </c>
      <c r="H9383" s="24">
        <f t="shared" si="292"/>
        <v>165.37439999999998</v>
      </c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63" t="str">
        <f>IF(AND(DmartSalesData[[#This Row],[sales]]&gt;3000,DmartSalesData[[#This Row],[profit]]&gt;500),"Good","Not Good")</f>
        <v>Not Good</v>
      </c>
      <c r="R9383" s="73">
        <f>YEAR(DmartSalesData[[#This Row],[order_date]])</f>
        <v>2024</v>
      </c>
      <c r="S9383" s="73"/>
    </row>
    <row r="9384" spans="1:19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 t="str">
        <f>IF(DmartSalesData[[#This Row],[sales]]&gt;4000,"High Category",IF(DmartSalesData[[#This Row],[sales]]&gt;2000,"Medium Category","Low Category"))</f>
        <v>Medium Category</v>
      </c>
      <c r="G9384" s="2">
        <v>0.06</v>
      </c>
      <c r="H9384" s="24">
        <f t="shared" si="292"/>
        <v>122.14319999999999</v>
      </c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63" t="str">
        <f>IF(AND(DmartSalesData[[#This Row],[sales]]&gt;3000,DmartSalesData[[#This Row],[profit]]&gt;500),"Good","Not Good")</f>
        <v>Not Good</v>
      </c>
      <c r="R9384" s="73">
        <f>YEAR(DmartSalesData[[#This Row],[order_date]])</f>
        <v>2024</v>
      </c>
      <c r="S9384" s="73"/>
    </row>
    <row r="9385" spans="1:19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 t="str">
        <f>IF(DmartSalesData[[#This Row],[sales]]&gt;4000,"High Category",IF(DmartSalesData[[#This Row],[sales]]&gt;2000,"Medium Category","Low Category"))</f>
        <v>High Category</v>
      </c>
      <c r="G9385" s="2">
        <v>0.24</v>
      </c>
      <c r="H9385" s="24">
        <f t="shared" si="292"/>
        <v>1011.624</v>
      </c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63" t="str">
        <f>IF(AND(DmartSalesData[[#This Row],[sales]]&gt;3000,DmartSalesData[[#This Row],[profit]]&gt;500),"Good","Not Good")</f>
        <v>Not Good</v>
      </c>
      <c r="R9385" s="73">
        <f>YEAR(DmartSalesData[[#This Row],[order_date]])</f>
        <v>2023</v>
      </c>
      <c r="S9385" s="73"/>
    </row>
    <row r="9386" spans="1:19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 t="str">
        <f>IF(DmartSalesData[[#This Row],[sales]]&gt;4000,"High Category",IF(DmartSalesData[[#This Row],[sales]]&gt;2000,"Medium Category","Low Category"))</f>
        <v>Medium Category</v>
      </c>
      <c r="G9386" s="2">
        <v>0.02</v>
      </c>
      <c r="H9386" s="24">
        <f t="shared" si="292"/>
        <v>64.071600000000004</v>
      </c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63" t="str">
        <f>IF(AND(DmartSalesData[[#This Row],[sales]]&gt;3000,DmartSalesData[[#This Row],[profit]]&gt;500),"Good","Not Good")</f>
        <v>Not Good</v>
      </c>
      <c r="R9386" s="73">
        <f>YEAR(DmartSalesData[[#This Row],[order_date]])</f>
        <v>2024</v>
      </c>
      <c r="S9386" s="73"/>
    </row>
    <row r="9387" spans="1:19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 t="str">
        <f>IF(DmartSalesData[[#This Row],[sales]]&gt;4000,"High Category",IF(DmartSalesData[[#This Row],[sales]]&gt;2000,"Medium Category","Low Category"))</f>
        <v>Low Category</v>
      </c>
      <c r="G9387" s="2">
        <v>0.01</v>
      </c>
      <c r="H9387" s="24">
        <f t="shared" si="292"/>
        <v>9.1545000000000005</v>
      </c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63" t="str">
        <f>IF(AND(DmartSalesData[[#This Row],[sales]]&gt;3000,DmartSalesData[[#This Row],[profit]]&gt;500),"Good","Not Good")</f>
        <v>Not Good</v>
      </c>
      <c r="R9387" s="73">
        <f>YEAR(DmartSalesData[[#This Row],[order_date]])</f>
        <v>2023</v>
      </c>
      <c r="S9387" s="73"/>
    </row>
    <row r="9388" spans="1:19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 t="str">
        <f>IF(DmartSalesData[[#This Row],[sales]]&gt;4000,"High Category",IF(DmartSalesData[[#This Row],[sales]]&gt;2000,"Medium Category","Low Category"))</f>
        <v>Low Category</v>
      </c>
      <c r="G9388" s="2">
        <v>0.31</v>
      </c>
      <c r="H9388" s="24">
        <f t="shared" si="292"/>
        <v>525.49340000000007</v>
      </c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63" t="str">
        <f>IF(AND(DmartSalesData[[#This Row],[sales]]&gt;3000,DmartSalesData[[#This Row],[profit]]&gt;500),"Good","Not Good")</f>
        <v>Not Good</v>
      </c>
      <c r="R9388" s="73">
        <f>YEAR(DmartSalesData[[#This Row],[order_date]])</f>
        <v>2023</v>
      </c>
      <c r="S9388" s="73"/>
    </row>
    <row r="9389" spans="1:19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 t="str">
        <f>IF(DmartSalesData[[#This Row],[sales]]&gt;4000,"High Category",IF(DmartSalesData[[#This Row],[sales]]&gt;2000,"Medium Category","Low Category"))</f>
        <v>Medium Category</v>
      </c>
      <c r="G9389" s="2">
        <v>0.04</v>
      </c>
      <c r="H9389" s="24">
        <f t="shared" si="292"/>
        <v>159.054</v>
      </c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63" t="str">
        <f>IF(AND(DmartSalesData[[#This Row],[sales]]&gt;3000,DmartSalesData[[#This Row],[profit]]&gt;500),"Good","Not Good")</f>
        <v>Not Good</v>
      </c>
      <c r="R9389" s="73">
        <f>YEAR(DmartSalesData[[#This Row],[order_date]])</f>
        <v>2023</v>
      </c>
      <c r="S9389" s="73"/>
    </row>
    <row r="9390" spans="1:19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 t="str">
        <f>IF(DmartSalesData[[#This Row],[sales]]&gt;4000,"High Category",IF(DmartSalesData[[#This Row],[sales]]&gt;2000,"Medium Category","Low Category"))</f>
        <v>Low Category</v>
      </c>
      <c r="G9390" s="2">
        <v>0.42</v>
      </c>
      <c r="H9390" s="24">
        <f t="shared" si="292"/>
        <v>396.16919999999999</v>
      </c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63" t="str">
        <f>IF(AND(DmartSalesData[[#This Row],[sales]]&gt;3000,DmartSalesData[[#This Row],[profit]]&gt;500),"Good","Not Good")</f>
        <v>Not Good</v>
      </c>
      <c r="R9390" s="73">
        <f>YEAR(DmartSalesData[[#This Row],[order_date]])</f>
        <v>2023</v>
      </c>
      <c r="S9390" s="73"/>
    </row>
    <row r="9391" spans="1:19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 t="str">
        <f>IF(DmartSalesData[[#This Row],[sales]]&gt;4000,"High Category",IF(DmartSalesData[[#This Row],[sales]]&gt;2000,"Medium Category","Low Category"))</f>
        <v>Medium Category</v>
      </c>
      <c r="G9391" s="2">
        <v>0.05</v>
      </c>
      <c r="H9391" s="24">
        <f t="shared" si="292"/>
        <v>174.3075</v>
      </c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63" t="str">
        <f>IF(AND(DmartSalesData[[#This Row],[sales]]&gt;3000,DmartSalesData[[#This Row],[profit]]&gt;500),"Good","Not Good")</f>
        <v>Not Good</v>
      </c>
      <c r="R9391" s="73">
        <f>YEAR(DmartSalesData[[#This Row],[order_date]])</f>
        <v>2024</v>
      </c>
      <c r="S9391" s="73"/>
    </row>
    <row r="9392" spans="1:19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 t="str">
        <f>IF(DmartSalesData[[#This Row],[sales]]&gt;4000,"High Category",IF(DmartSalesData[[#This Row],[sales]]&gt;2000,"Medium Category","Low Category"))</f>
        <v>Medium Category</v>
      </c>
      <c r="G9392" s="2">
        <v>0.27</v>
      </c>
      <c r="H9392" s="24">
        <f t="shared" si="292"/>
        <v>772.55910000000006</v>
      </c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63" t="str">
        <f>IF(AND(DmartSalesData[[#This Row],[sales]]&gt;3000,DmartSalesData[[#This Row],[profit]]&gt;500),"Good","Not Good")</f>
        <v>Not Good</v>
      </c>
      <c r="R9392" s="73">
        <f>YEAR(DmartSalesData[[#This Row],[order_date]])</f>
        <v>2024</v>
      </c>
      <c r="S9392" s="73"/>
    </row>
    <row r="9393" spans="1:19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 t="str">
        <f>IF(DmartSalesData[[#This Row],[sales]]&gt;4000,"High Category",IF(DmartSalesData[[#This Row],[sales]]&gt;2000,"Medium Category","Low Category"))</f>
        <v>Low Category</v>
      </c>
      <c r="G9393" s="2">
        <v>0.34</v>
      </c>
      <c r="H9393" s="24">
        <f t="shared" si="292"/>
        <v>279.69420000000002</v>
      </c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63" t="str">
        <f>IF(AND(DmartSalesData[[#This Row],[sales]]&gt;3000,DmartSalesData[[#This Row],[profit]]&gt;500),"Good","Not Good")</f>
        <v>Not Good</v>
      </c>
      <c r="R9393" s="73">
        <f>YEAR(DmartSalesData[[#This Row],[order_date]])</f>
        <v>2023</v>
      </c>
      <c r="S9393" s="73"/>
    </row>
    <row r="9394" spans="1:19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 t="str">
        <f>IF(DmartSalesData[[#This Row],[sales]]&gt;4000,"High Category",IF(DmartSalesData[[#This Row],[sales]]&gt;2000,"Medium Category","Low Category"))</f>
        <v>Medium Category</v>
      </c>
      <c r="G9394" s="2">
        <v>0.11</v>
      </c>
      <c r="H9394" s="24">
        <f t="shared" si="292"/>
        <v>382.30610000000001</v>
      </c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63" t="str">
        <f>IF(AND(DmartSalesData[[#This Row],[sales]]&gt;3000,DmartSalesData[[#This Row],[profit]]&gt;500),"Good","Not Good")</f>
        <v>Not Good</v>
      </c>
      <c r="R9394" s="73">
        <f>YEAR(DmartSalesData[[#This Row],[order_date]])</f>
        <v>2024</v>
      </c>
      <c r="S9394" s="73"/>
    </row>
    <row r="9395" spans="1:19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 t="str">
        <f>IF(DmartSalesData[[#This Row],[sales]]&gt;4000,"High Category",IF(DmartSalesData[[#This Row],[sales]]&gt;2000,"Medium Category","Low Category"))</f>
        <v>Low Category</v>
      </c>
      <c r="G9395" s="2">
        <v>0.44</v>
      </c>
      <c r="H9395" s="24">
        <f t="shared" si="292"/>
        <v>350.90440000000001</v>
      </c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63" t="str">
        <f>IF(AND(DmartSalesData[[#This Row],[sales]]&gt;3000,DmartSalesData[[#This Row],[profit]]&gt;500),"Good","Not Good")</f>
        <v>Not Good</v>
      </c>
      <c r="R9395" s="73">
        <f>YEAR(DmartSalesData[[#This Row],[order_date]])</f>
        <v>2024</v>
      </c>
      <c r="S9395" s="73"/>
    </row>
    <row r="9396" spans="1:19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 t="str">
        <f>IF(DmartSalesData[[#This Row],[sales]]&gt;4000,"High Category",IF(DmartSalesData[[#This Row],[sales]]&gt;2000,"Medium Category","Low Category"))</f>
        <v>Medium Category</v>
      </c>
      <c r="G9396" s="2">
        <v>0.24</v>
      </c>
      <c r="H9396" s="24">
        <f t="shared" si="292"/>
        <v>492.55919999999998</v>
      </c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63" t="str">
        <f>IF(AND(DmartSalesData[[#This Row],[sales]]&gt;3000,DmartSalesData[[#This Row],[profit]]&gt;500),"Good","Not Good")</f>
        <v>Not Good</v>
      </c>
      <c r="R9396" s="73">
        <f>YEAR(DmartSalesData[[#This Row],[order_date]])</f>
        <v>2024</v>
      </c>
      <c r="S9396" s="73"/>
    </row>
    <row r="9397" spans="1:19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 t="str">
        <f>IF(DmartSalesData[[#This Row],[sales]]&gt;4000,"High Category",IF(DmartSalesData[[#This Row],[sales]]&gt;2000,"Medium Category","Low Category"))</f>
        <v>Low Category</v>
      </c>
      <c r="G9397" s="2">
        <v>0.16</v>
      </c>
      <c r="H9397" s="24">
        <f t="shared" si="292"/>
        <v>257.91040000000004</v>
      </c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63" t="str">
        <f>IF(AND(DmartSalesData[[#This Row],[sales]]&gt;3000,DmartSalesData[[#This Row],[profit]]&gt;500),"Good","Not Good")</f>
        <v>Not Good</v>
      </c>
      <c r="R9397" s="73">
        <f>YEAR(DmartSalesData[[#This Row],[order_date]])</f>
        <v>2024</v>
      </c>
      <c r="S9397" s="73"/>
    </row>
    <row r="9398" spans="1:19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 t="str">
        <f>IF(DmartSalesData[[#This Row],[sales]]&gt;4000,"High Category",IF(DmartSalesData[[#This Row],[sales]]&gt;2000,"Medium Category","Low Category"))</f>
        <v>Medium Category</v>
      </c>
      <c r="G9398" s="2">
        <v>0.45</v>
      </c>
      <c r="H9398" s="24">
        <f t="shared" si="292"/>
        <v>1566.4725000000001</v>
      </c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63" t="str">
        <f>IF(AND(DmartSalesData[[#This Row],[sales]]&gt;3000,DmartSalesData[[#This Row],[profit]]&gt;500),"Good","Not Good")</f>
        <v>Good</v>
      </c>
      <c r="R9398" s="73">
        <f>YEAR(DmartSalesData[[#This Row],[order_date]])</f>
        <v>2023</v>
      </c>
      <c r="S9398" s="73"/>
    </row>
    <row r="9399" spans="1:19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 t="str">
        <f>IF(DmartSalesData[[#This Row],[sales]]&gt;4000,"High Category",IF(DmartSalesData[[#This Row],[sales]]&gt;2000,"Medium Category","Low Category"))</f>
        <v>Medium Category</v>
      </c>
      <c r="G9399" s="2">
        <v>0.43</v>
      </c>
      <c r="H9399" s="24">
        <f t="shared" si="292"/>
        <v>1691.4394</v>
      </c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63" t="str">
        <f>IF(AND(DmartSalesData[[#This Row],[sales]]&gt;3000,DmartSalesData[[#This Row],[profit]]&gt;500),"Good","Not Good")</f>
        <v>Not Good</v>
      </c>
      <c r="R9399" s="73">
        <f>YEAR(DmartSalesData[[#This Row],[order_date]])</f>
        <v>2024</v>
      </c>
      <c r="S9399" s="73"/>
    </row>
    <row r="9400" spans="1:19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 t="str">
        <f>IF(DmartSalesData[[#This Row],[sales]]&gt;4000,"High Category",IF(DmartSalesData[[#This Row],[sales]]&gt;2000,"Medium Category","Low Category"))</f>
        <v>Low Category</v>
      </c>
      <c r="G9400" s="2">
        <v>0.35</v>
      </c>
      <c r="H9400" s="24">
        <f t="shared" si="292"/>
        <v>323.66249999999997</v>
      </c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63" t="str">
        <f>IF(AND(DmartSalesData[[#This Row],[sales]]&gt;3000,DmartSalesData[[#This Row],[profit]]&gt;500),"Good","Not Good")</f>
        <v>Not Good</v>
      </c>
      <c r="R9400" s="73">
        <f>YEAR(DmartSalesData[[#This Row],[order_date]])</f>
        <v>2024</v>
      </c>
      <c r="S9400" s="73"/>
    </row>
    <row r="9401" spans="1:19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 t="str">
        <f>IF(DmartSalesData[[#This Row],[sales]]&gt;4000,"High Category",IF(DmartSalesData[[#This Row],[sales]]&gt;2000,"Medium Category","Low Category"))</f>
        <v>High Category</v>
      </c>
      <c r="G9401" s="2">
        <v>0.15</v>
      </c>
      <c r="H9401" s="24">
        <f t="shared" si="292"/>
        <v>611.81700000000001</v>
      </c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63" t="str">
        <f>IF(AND(DmartSalesData[[#This Row],[sales]]&gt;3000,DmartSalesData[[#This Row],[profit]]&gt;500),"Good","Not Good")</f>
        <v>Good</v>
      </c>
      <c r="R9401" s="73">
        <f>YEAR(DmartSalesData[[#This Row],[order_date]])</f>
        <v>2024</v>
      </c>
      <c r="S9401" s="73"/>
    </row>
    <row r="9402" spans="1:19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 t="str">
        <f>IF(DmartSalesData[[#This Row],[sales]]&gt;4000,"High Category",IF(DmartSalesData[[#This Row],[sales]]&gt;2000,"Medium Category","Low Category"))</f>
        <v>Low Category</v>
      </c>
      <c r="G9402" s="2">
        <v>0.2</v>
      </c>
      <c r="H9402" s="24">
        <f t="shared" si="292"/>
        <v>27.07</v>
      </c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63" t="str">
        <f>IF(AND(DmartSalesData[[#This Row],[sales]]&gt;3000,DmartSalesData[[#This Row],[profit]]&gt;500),"Good","Not Good")</f>
        <v>Not Good</v>
      </c>
      <c r="R9402" s="73">
        <f>YEAR(DmartSalesData[[#This Row],[order_date]])</f>
        <v>2023</v>
      </c>
      <c r="S9402" s="73"/>
    </row>
    <row r="9403" spans="1:19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 t="str">
        <f>IF(DmartSalesData[[#This Row],[sales]]&gt;4000,"High Category",IF(DmartSalesData[[#This Row],[sales]]&gt;2000,"Medium Category","Low Category"))</f>
        <v>Medium Category</v>
      </c>
      <c r="G9403" s="2">
        <v>0.34</v>
      </c>
      <c r="H9403" s="24">
        <f t="shared" si="292"/>
        <v>917.07860000000005</v>
      </c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63" t="str">
        <f>IF(AND(DmartSalesData[[#This Row],[sales]]&gt;3000,DmartSalesData[[#This Row],[profit]]&gt;500),"Good","Not Good")</f>
        <v>Not Good</v>
      </c>
      <c r="R9403" s="73">
        <f>YEAR(DmartSalesData[[#This Row],[order_date]])</f>
        <v>2023</v>
      </c>
      <c r="S9403" s="73"/>
    </row>
    <row r="9404" spans="1:19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 t="str">
        <f>IF(DmartSalesData[[#This Row],[sales]]&gt;4000,"High Category",IF(DmartSalesData[[#This Row],[sales]]&gt;2000,"Medium Category","Low Category"))</f>
        <v>Medium Category</v>
      </c>
      <c r="G9404" s="2">
        <v>0.09</v>
      </c>
      <c r="H9404" s="24">
        <f t="shared" si="292"/>
        <v>236.90429999999998</v>
      </c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63" t="str">
        <f>IF(AND(DmartSalesData[[#This Row],[sales]]&gt;3000,DmartSalesData[[#This Row],[profit]]&gt;500),"Good","Not Good")</f>
        <v>Not Good</v>
      </c>
      <c r="R9404" s="73">
        <f>YEAR(DmartSalesData[[#This Row],[order_date]])</f>
        <v>2023</v>
      </c>
      <c r="S9404" s="73"/>
    </row>
    <row r="9405" spans="1:19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 t="str">
        <f>IF(DmartSalesData[[#This Row],[sales]]&gt;4000,"High Category",IF(DmartSalesData[[#This Row],[sales]]&gt;2000,"Medium Category","Low Category"))</f>
        <v>Medium Category</v>
      </c>
      <c r="G9405" s="2">
        <v>0.25</v>
      </c>
      <c r="H9405" s="24">
        <f t="shared" si="292"/>
        <v>789.1825</v>
      </c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63" t="str">
        <f>IF(AND(DmartSalesData[[#This Row],[sales]]&gt;3000,DmartSalesData[[#This Row],[profit]]&gt;500),"Good","Not Good")</f>
        <v>Good</v>
      </c>
      <c r="R9405" s="73">
        <f>YEAR(DmartSalesData[[#This Row],[order_date]])</f>
        <v>2023</v>
      </c>
      <c r="S9405" s="73"/>
    </row>
    <row r="9406" spans="1:19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 t="str">
        <f>IF(DmartSalesData[[#This Row],[sales]]&gt;4000,"High Category",IF(DmartSalesData[[#This Row],[sales]]&gt;2000,"Medium Category","Low Category"))</f>
        <v>Low Category</v>
      </c>
      <c r="G9406" s="2">
        <v>0.37</v>
      </c>
      <c r="H9406" s="24">
        <f t="shared" si="292"/>
        <v>471.5761</v>
      </c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63" t="str">
        <f>IF(AND(DmartSalesData[[#This Row],[sales]]&gt;3000,DmartSalesData[[#This Row],[profit]]&gt;500),"Good","Not Good")</f>
        <v>Not Good</v>
      </c>
      <c r="R9406" s="73">
        <f>YEAR(DmartSalesData[[#This Row],[order_date]])</f>
        <v>2024</v>
      </c>
      <c r="S9406" s="73"/>
    </row>
    <row r="9407" spans="1:19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 t="str">
        <f>IF(DmartSalesData[[#This Row],[sales]]&gt;4000,"High Category",IF(DmartSalesData[[#This Row],[sales]]&gt;2000,"Medium Category","Low Category"))</f>
        <v>Low Category</v>
      </c>
      <c r="G9407" s="2">
        <v>0.33</v>
      </c>
      <c r="H9407" s="24">
        <f t="shared" si="292"/>
        <v>48.939000000000007</v>
      </c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63" t="str">
        <f>IF(AND(DmartSalesData[[#This Row],[sales]]&gt;3000,DmartSalesData[[#This Row],[profit]]&gt;500),"Good","Not Good")</f>
        <v>Not Good</v>
      </c>
      <c r="R9407" s="73">
        <f>YEAR(DmartSalesData[[#This Row],[order_date]])</f>
        <v>2023</v>
      </c>
      <c r="S9407" s="73"/>
    </row>
    <row r="9408" spans="1:19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 t="str">
        <f>IF(DmartSalesData[[#This Row],[sales]]&gt;4000,"High Category",IF(DmartSalesData[[#This Row],[sales]]&gt;2000,"Medium Category","Low Category"))</f>
        <v>Medium Category</v>
      </c>
      <c r="G9408" s="2">
        <v>0.36</v>
      </c>
      <c r="H9408" s="24">
        <f t="shared" si="292"/>
        <v>838.20240000000001</v>
      </c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63" t="str">
        <f>IF(AND(DmartSalesData[[#This Row],[sales]]&gt;3000,DmartSalesData[[#This Row],[profit]]&gt;500),"Good","Not Good")</f>
        <v>Not Good</v>
      </c>
      <c r="R9408" s="73">
        <f>YEAR(DmartSalesData[[#This Row],[order_date]])</f>
        <v>2023</v>
      </c>
      <c r="S9408" s="73"/>
    </row>
    <row r="9409" spans="1:19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 t="str">
        <f>IF(DmartSalesData[[#This Row],[sales]]&gt;4000,"High Category",IF(DmartSalesData[[#This Row],[sales]]&gt;2000,"Medium Category","Low Category"))</f>
        <v>Low Category</v>
      </c>
      <c r="G9409" s="2">
        <v>0.45</v>
      </c>
      <c r="H9409" s="24">
        <f t="shared" si="292"/>
        <v>202.45050000000001</v>
      </c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63" t="str">
        <f>IF(AND(DmartSalesData[[#This Row],[sales]]&gt;3000,DmartSalesData[[#This Row],[profit]]&gt;500),"Good","Not Good")</f>
        <v>Not Good</v>
      </c>
      <c r="R9409" s="73">
        <f>YEAR(DmartSalesData[[#This Row],[order_date]])</f>
        <v>2024</v>
      </c>
      <c r="S9409" s="73"/>
    </row>
    <row r="9410" spans="1:19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 t="str">
        <f>IF(DmartSalesData[[#This Row],[sales]]&gt;4000,"High Category",IF(DmartSalesData[[#This Row],[sales]]&gt;2000,"Medium Category","Low Category"))</f>
        <v>High Category</v>
      </c>
      <c r="G9410" s="2">
        <v>0.48</v>
      </c>
      <c r="H9410" s="24">
        <f t="shared" ref="H9410:H9473" si="294">E9410*G9410</f>
        <v>2146.44</v>
      </c>
      <c r="I9410" s="2">
        <f t="shared" ref="I9410:I9473" si="295">E9410-H9410</f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63" t="str">
        <f>IF(AND(DmartSalesData[[#This Row],[sales]]&gt;3000,DmartSalesData[[#This Row],[profit]]&gt;500),"Good","Not Good")</f>
        <v>Not Good</v>
      </c>
      <c r="R9410" s="73">
        <f>YEAR(DmartSalesData[[#This Row],[order_date]])</f>
        <v>2024</v>
      </c>
      <c r="S9410" s="73"/>
    </row>
    <row r="9411" spans="1:19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 t="str">
        <f>IF(DmartSalesData[[#This Row],[sales]]&gt;4000,"High Category",IF(DmartSalesData[[#This Row],[sales]]&gt;2000,"Medium Category","Low Category"))</f>
        <v>Low Category</v>
      </c>
      <c r="G9411" s="2">
        <v>0.23</v>
      </c>
      <c r="H9411" s="24">
        <f t="shared" si="294"/>
        <v>218.72080000000003</v>
      </c>
      <c r="I9411" s="2">
        <f t="shared" si="295"/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63" t="str">
        <f>IF(AND(DmartSalesData[[#This Row],[sales]]&gt;3000,DmartSalesData[[#This Row],[profit]]&gt;500),"Good","Not Good")</f>
        <v>Not Good</v>
      </c>
      <c r="R9411" s="73">
        <f>YEAR(DmartSalesData[[#This Row],[order_date]])</f>
        <v>2024</v>
      </c>
      <c r="S9411" s="73"/>
    </row>
    <row r="9412" spans="1:19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 t="str">
        <f>IF(DmartSalesData[[#This Row],[sales]]&gt;4000,"High Category",IF(DmartSalesData[[#This Row],[sales]]&gt;2000,"Medium Category","Low Category"))</f>
        <v>Medium Category</v>
      </c>
      <c r="G9412" s="2">
        <v>0.03</v>
      </c>
      <c r="H9412" s="24">
        <f t="shared" si="294"/>
        <v>65.509199999999993</v>
      </c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63" t="str">
        <f>IF(AND(DmartSalesData[[#This Row],[sales]]&gt;3000,DmartSalesData[[#This Row],[profit]]&gt;500),"Good","Not Good")</f>
        <v>Not Good</v>
      </c>
      <c r="R9412" s="73">
        <f>YEAR(DmartSalesData[[#This Row],[order_date]])</f>
        <v>2023</v>
      </c>
      <c r="S9412" s="73"/>
    </row>
    <row r="9413" spans="1:19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 t="str">
        <f>IF(DmartSalesData[[#This Row],[sales]]&gt;4000,"High Category",IF(DmartSalesData[[#This Row],[sales]]&gt;2000,"Medium Category","Low Category"))</f>
        <v>Medium Category</v>
      </c>
      <c r="G9413" s="2">
        <v>0.42</v>
      </c>
      <c r="H9413" s="24">
        <f t="shared" si="294"/>
        <v>935.17199999999991</v>
      </c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63" t="str">
        <f>IF(AND(DmartSalesData[[#This Row],[sales]]&gt;3000,DmartSalesData[[#This Row],[profit]]&gt;500),"Good","Not Good")</f>
        <v>Not Good</v>
      </c>
      <c r="R9413" s="73">
        <f>YEAR(DmartSalesData[[#This Row],[order_date]])</f>
        <v>2023</v>
      </c>
      <c r="S9413" s="73"/>
    </row>
    <row r="9414" spans="1:19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 t="str">
        <f>IF(DmartSalesData[[#This Row],[sales]]&gt;4000,"High Category",IF(DmartSalesData[[#This Row],[sales]]&gt;2000,"Medium Category","Low Category"))</f>
        <v>Medium Category</v>
      </c>
      <c r="G9414" s="2">
        <v>0.06</v>
      </c>
      <c r="H9414" s="24">
        <f t="shared" si="294"/>
        <v>168.54239999999999</v>
      </c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63" t="str">
        <f>IF(AND(DmartSalesData[[#This Row],[sales]]&gt;3000,DmartSalesData[[#This Row],[profit]]&gt;500),"Good","Not Good")</f>
        <v>Not Good</v>
      </c>
      <c r="R9414" s="73">
        <f>YEAR(DmartSalesData[[#This Row],[order_date]])</f>
        <v>2023</v>
      </c>
      <c r="S9414" s="73"/>
    </row>
    <row r="9415" spans="1:19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 t="str">
        <f>IF(DmartSalesData[[#This Row],[sales]]&gt;4000,"High Category",IF(DmartSalesData[[#This Row],[sales]]&gt;2000,"Medium Category","Low Category"))</f>
        <v>Medium Category</v>
      </c>
      <c r="G9415" s="2">
        <v>0.11</v>
      </c>
      <c r="H9415" s="24">
        <f t="shared" si="294"/>
        <v>432.7851</v>
      </c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63" t="str">
        <f>IF(AND(DmartSalesData[[#This Row],[sales]]&gt;3000,DmartSalesData[[#This Row],[profit]]&gt;500),"Good","Not Good")</f>
        <v>Good</v>
      </c>
      <c r="R9415" s="73">
        <f>YEAR(DmartSalesData[[#This Row],[order_date]])</f>
        <v>2024</v>
      </c>
      <c r="S9415" s="73"/>
    </row>
    <row r="9416" spans="1:19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 t="str">
        <f>IF(DmartSalesData[[#This Row],[sales]]&gt;4000,"High Category",IF(DmartSalesData[[#This Row],[sales]]&gt;2000,"Medium Category","Low Category"))</f>
        <v>Medium Category</v>
      </c>
      <c r="G9416" s="2">
        <v>0.33</v>
      </c>
      <c r="H9416" s="24">
        <f t="shared" si="294"/>
        <v>796.46490000000006</v>
      </c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63" t="str">
        <f>IF(AND(DmartSalesData[[#This Row],[sales]]&gt;3000,DmartSalesData[[#This Row],[profit]]&gt;500),"Good","Not Good")</f>
        <v>Not Good</v>
      </c>
      <c r="R9416" s="73">
        <f>YEAR(DmartSalesData[[#This Row],[order_date]])</f>
        <v>2024</v>
      </c>
      <c r="S9416" s="73"/>
    </row>
    <row r="9417" spans="1:19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 t="str">
        <f>IF(DmartSalesData[[#This Row],[sales]]&gt;4000,"High Category",IF(DmartSalesData[[#This Row],[sales]]&gt;2000,"Medium Category","Low Category"))</f>
        <v>Low Category</v>
      </c>
      <c r="G9417" s="2">
        <v>0.37</v>
      </c>
      <c r="H9417" s="24">
        <f t="shared" si="294"/>
        <v>83.690299999999993</v>
      </c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63" t="str">
        <f>IF(AND(DmartSalesData[[#This Row],[sales]]&gt;3000,DmartSalesData[[#This Row],[profit]]&gt;500),"Good","Not Good")</f>
        <v>Not Good</v>
      </c>
      <c r="R9417" s="73">
        <f>YEAR(DmartSalesData[[#This Row],[order_date]])</f>
        <v>2023</v>
      </c>
      <c r="S9417" s="73"/>
    </row>
    <row r="9418" spans="1:19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 t="str">
        <f>IF(DmartSalesData[[#This Row],[sales]]&gt;4000,"High Category",IF(DmartSalesData[[#This Row],[sales]]&gt;2000,"Medium Category","Low Category"))</f>
        <v>Medium Category</v>
      </c>
      <c r="G9418" s="2">
        <v>0.35</v>
      </c>
      <c r="H9418" s="24">
        <f t="shared" si="294"/>
        <v>1357.454</v>
      </c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63" t="str">
        <f>IF(AND(DmartSalesData[[#This Row],[sales]]&gt;3000,DmartSalesData[[#This Row],[profit]]&gt;500),"Good","Not Good")</f>
        <v>Not Good</v>
      </c>
      <c r="R9418" s="73">
        <f>YEAR(DmartSalesData[[#This Row],[order_date]])</f>
        <v>2024</v>
      </c>
      <c r="S9418" s="73"/>
    </row>
    <row r="9419" spans="1:19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 t="str">
        <f>IF(DmartSalesData[[#This Row],[sales]]&gt;4000,"High Category",IF(DmartSalesData[[#This Row],[sales]]&gt;2000,"Medium Category","Low Category"))</f>
        <v>Low Category</v>
      </c>
      <c r="G9419" s="2">
        <v>0.22</v>
      </c>
      <c r="H9419" s="24">
        <f t="shared" si="294"/>
        <v>110.583</v>
      </c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63" t="str">
        <f>IF(AND(DmartSalesData[[#This Row],[sales]]&gt;3000,DmartSalesData[[#This Row],[profit]]&gt;500),"Good","Not Good")</f>
        <v>Not Good</v>
      </c>
      <c r="R9419" s="73">
        <f>YEAR(DmartSalesData[[#This Row],[order_date]])</f>
        <v>2024</v>
      </c>
      <c r="S9419" s="73"/>
    </row>
    <row r="9420" spans="1:19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 t="str">
        <f>IF(DmartSalesData[[#This Row],[sales]]&gt;4000,"High Category",IF(DmartSalesData[[#This Row],[sales]]&gt;2000,"Medium Category","Low Category"))</f>
        <v>Medium Category</v>
      </c>
      <c r="G9420" s="2">
        <v>0.46</v>
      </c>
      <c r="H9420" s="24">
        <f t="shared" si="294"/>
        <v>1492.0606</v>
      </c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63" t="str">
        <f>IF(AND(DmartSalesData[[#This Row],[sales]]&gt;3000,DmartSalesData[[#This Row],[profit]]&gt;500),"Good","Not Good")</f>
        <v>Good</v>
      </c>
      <c r="R9420" s="73">
        <f>YEAR(DmartSalesData[[#This Row],[order_date]])</f>
        <v>2023</v>
      </c>
      <c r="S9420" s="73"/>
    </row>
    <row r="9421" spans="1:19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 t="str">
        <f>IF(DmartSalesData[[#This Row],[sales]]&gt;4000,"High Category",IF(DmartSalesData[[#This Row],[sales]]&gt;2000,"Medium Category","Low Category"))</f>
        <v>High Category</v>
      </c>
      <c r="G9421" s="2">
        <v>0.42</v>
      </c>
      <c r="H9421" s="24">
        <f t="shared" si="294"/>
        <v>1695.4559999999999</v>
      </c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63" t="str">
        <f>IF(AND(DmartSalesData[[#This Row],[sales]]&gt;3000,DmartSalesData[[#This Row],[profit]]&gt;500),"Good","Not Good")</f>
        <v>Good</v>
      </c>
      <c r="R9421" s="73">
        <f>YEAR(DmartSalesData[[#This Row],[order_date]])</f>
        <v>2023</v>
      </c>
      <c r="S9421" s="73"/>
    </row>
    <row r="9422" spans="1:19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 t="str">
        <f>IF(DmartSalesData[[#This Row],[sales]]&gt;4000,"High Category",IF(DmartSalesData[[#This Row],[sales]]&gt;2000,"Medium Category","Low Category"))</f>
        <v>Low Category</v>
      </c>
      <c r="G9422" s="2">
        <v>0.33</v>
      </c>
      <c r="H9422" s="24">
        <f t="shared" si="294"/>
        <v>490.10940000000005</v>
      </c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63" t="str">
        <f>IF(AND(DmartSalesData[[#This Row],[sales]]&gt;3000,DmartSalesData[[#This Row],[profit]]&gt;500),"Good","Not Good")</f>
        <v>Not Good</v>
      </c>
      <c r="R9422" s="73">
        <f>YEAR(DmartSalesData[[#This Row],[order_date]])</f>
        <v>2024</v>
      </c>
      <c r="S9422" s="73"/>
    </row>
    <row r="9423" spans="1:19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 t="str">
        <f>IF(DmartSalesData[[#This Row],[sales]]&gt;4000,"High Category",IF(DmartSalesData[[#This Row],[sales]]&gt;2000,"Medium Category","Low Category"))</f>
        <v>Medium Category</v>
      </c>
      <c r="G9423" s="2">
        <v>0.22</v>
      </c>
      <c r="H9423" s="24">
        <f t="shared" si="294"/>
        <v>506.13639999999998</v>
      </c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63" t="str">
        <f>IF(AND(DmartSalesData[[#This Row],[sales]]&gt;3000,DmartSalesData[[#This Row],[profit]]&gt;500),"Good","Not Good")</f>
        <v>Not Good</v>
      </c>
      <c r="R9423" s="73">
        <f>YEAR(DmartSalesData[[#This Row],[order_date]])</f>
        <v>2024</v>
      </c>
      <c r="S9423" s="73"/>
    </row>
    <row r="9424" spans="1:19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 t="str">
        <f>IF(DmartSalesData[[#This Row],[sales]]&gt;4000,"High Category",IF(DmartSalesData[[#This Row],[sales]]&gt;2000,"Medium Category","Low Category"))</f>
        <v>Low Category</v>
      </c>
      <c r="G9424" s="2">
        <v>0.23</v>
      </c>
      <c r="H9424" s="24">
        <f t="shared" si="294"/>
        <v>39.157499999999999</v>
      </c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63" t="str">
        <f>IF(AND(DmartSalesData[[#This Row],[sales]]&gt;3000,DmartSalesData[[#This Row],[profit]]&gt;500),"Good","Not Good")</f>
        <v>Not Good</v>
      </c>
      <c r="R9424" s="73">
        <f>YEAR(DmartSalesData[[#This Row],[order_date]])</f>
        <v>2023</v>
      </c>
      <c r="S9424" s="73"/>
    </row>
    <row r="9425" spans="1:19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 t="str">
        <f>IF(DmartSalesData[[#This Row],[sales]]&gt;4000,"High Category",IF(DmartSalesData[[#This Row],[sales]]&gt;2000,"Medium Category","Low Category"))</f>
        <v>High Category</v>
      </c>
      <c r="G9425" s="2">
        <v>0.09</v>
      </c>
      <c r="H9425" s="24">
        <f t="shared" si="294"/>
        <v>363.50909999999999</v>
      </c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63" t="str">
        <f>IF(AND(DmartSalesData[[#This Row],[sales]]&gt;3000,DmartSalesData[[#This Row],[profit]]&gt;500),"Good","Not Good")</f>
        <v>Good</v>
      </c>
      <c r="R9425" s="73">
        <f>YEAR(DmartSalesData[[#This Row],[order_date]])</f>
        <v>2023</v>
      </c>
      <c r="S9425" s="73"/>
    </row>
    <row r="9426" spans="1:19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 t="str">
        <f>IF(DmartSalesData[[#This Row],[sales]]&gt;4000,"High Category",IF(DmartSalesData[[#This Row],[sales]]&gt;2000,"Medium Category","Low Category"))</f>
        <v>Medium Category</v>
      </c>
      <c r="G9426" s="2">
        <v>0.39</v>
      </c>
      <c r="H9426" s="24">
        <f t="shared" si="294"/>
        <v>1382.9322</v>
      </c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63" t="str">
        <f>IF(AND(DmartSalesData[[#This Row],[sales]]&gt;3000,DmartSalesData[[#This Row],[profit]]&gt;500),"Good","Not Good")</f>
        <v>Good</v>
      </c>
      <c r="R9426" s="73">
        <f>YEAR(DmartSalesData[[#This Row],[order_date]])</f>
        <v>2023</v>
      </c>
      <c r="S9426" s="73"/>
    </row>
    <row r="9427" spans="1:19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 t="str">
        <f>IF(DmartSalesData[[#This Row],[sales]]&gt;4000,"High Category",IF(DmartSalesData[[#This Row],[sales]]&gt;2000,"Medium Category","Low Category"))</f>
        <v>Low Category</v>
      </c>
      <c r="G9427" s="2">
        <v>0.43</v>
      </c>
      <c r="H9427" s="24">
        <f t="shared" si="294"/>
        <v>530.53399999999999</v>
      </c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63" t="str">
        <f>IF(AND(DmartSalesData[[#This Row],[sales]]&gt;3000,DmartSalesData[[#This Row],[profit]]&gt;500),"Good","Not Good")</f>
        <v>Not Good</v>
      </c>
      <c r="R9427" s="73">
        <f>YEAR(DmartSalesData[[#This Row],[order_date]])</f>
        <v>2024</v>
      </c>
      <c r="S9427" s="73"/>
    </row>
    <row r="9428" spans="1:19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 t="str">
        <f>IF(DmartSalesData[[#This Row],[sales]]&gt;4000,"High Category",IF(DmartSalesData[[#This Row],[sales]]&gt;2000,"Medium Category","Low Category"))</f>
        <v>Medium Category</v>
      </c>
      <c r="G9428" s="2">
        <v>0.41</v>
      </c>
      <c r="H9428" s="24">
        <f t="shared" si="294"/>
        <v>824.96509999999989</v>
      </c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63" t="str">
        <f>IF(AND(DmartSalesData[[#This Row],[sales]]&gt;3000,DmartSalesData[[#This Row],[profit]]&gt;500),"Good","Not Good")</f>
        <v>Not Good</v>
      </c>
      <c r="R9428" s="73">
        <f>YEAR(DmartSalesData[[#This Row],[order_date]])</f>
        <v>2024</v>
      </c>
      <c r="S9428" s="73"/>
    </row>
    <row r="9429" spans="1:19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 t="str">
        <f>IF(DmartSalesData[[#This Row],[sales]]&gt;4000,"High Category",IF(DmartSalesData[[#This Row],[sales]]&gt;2000,"Medium Category","Low Category"))</f>
        <v>Medium Category</v>
      </c>
      <c r="G9429" s="2">
        <v>0.27</v>
      </c>
      <c r="H9429" s="24">
        <f t="shared" si="294"/>
        <v>946.90350000000012</v>
      </c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63" t="str">
        <f>IF(AND(DmartSalesData[[#This Row],[sales]]&gt;3000,DmartSalesData[[#This Row],[profit]]&gt;500),"Good","Not Good")</f>
        <v>Not Good</v>
      </c>
      <c r="R9429" s="73">
        <f>YEAR(DmartSalesData[[#This Row],[order_date]])</f>
        <v>2024</v>
      </c>
      <c r="S9429" s="73"/>
    </row>
    <row r="9430" spans="1:19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 t="str">
        <f>IF(DmartSalesData[[#This Row],[sales]]&gt;4000,"High Category",IF(DmartSalesData[[#This Row],[sales]]&gt;2000,"Medium Category","Low Category"))</f>
        <v>Low Category</v>
      </c>
      <c r="G9430" s="2">
        <v>0.42</v>
      </c>
      <c r="H9430" s="24">
        <f t="shared" si="294"/>
        <v>779.1</v>
      </c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63" t="str">
        <f>IF(AND(DmartSalesData[[#This Row],[sales]]&gt;3000,DmartSalesData[[#This Row],[profit]]&gt;500),"Good","Not Good")</f>
        <v>Not Good</v>
      </c>
      <c r="R9430" s="73">
        <f>YEAR(DmartSalesData[[#This Row],[order_date]])</f>
        <v>2024</v>
      </c>
      <c r="S9430" s="73"/>
    </row>
    <row r="9431" spans="1:19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 t="str">
        <f>IF(DmartSalesData[[#This Row],[sales]]&gt;4000,"High Category",IF(DmartSalesData[[#This Row],[sales]]&gt;2000,"Medium Category","Low Category"))</f>
        <v>Low Category</v>
      </c>
      <c r="G9431" s="2">
        <v>0.4</v>
      </c>
      <c r="H9431" s="24">
        <f t="shared" si="294"/>
        <v>358.33200000000005</v>
      </c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63" t="str">
        <f>IF(AND(DmartSalesData[[#This Row],[sales]]&gt;3000,DmartSalesData[[#This Row],[profit]]&gt;500),"Good","Not Good")</f>
        <v>Not Good</v>
      </c>
      <c r="R9431" s="73">
        <f>YEAR(DmartSalesData[[#This Row],[order_date]])</f>
        <v>2024</v>
      </c>
      <c r="S9431" s="73"/>
    </row>
    <row r="9432" spans="1:19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 t="str">
        <f>IF(DmartSalesData[[#This Row],[sales]]&gt;4000,"High Category",IF(DmartSalesData[[#This Row],[sales]]&gt;2000,"Medium Category","Low Category"))</f>
        <v>Medium Category</v>
      </c>
      <c r="G9432" s="2">
        <v>0.42</v>
      </c>
      <c r="H9432" s="24">
        <f t="shared" si="294"/>
        <v>1109.0855999999999</v>
      </c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63" t="str">
        <f>IF(AND(DmartSalesData[[#This Row],[sales]]&gt;3000,DmartSalesData[[#This Row],[profit]]&gt;500),"Good","Not Good")</f>
        <v>Not Good</v>
      </c>
      <c r="R9432" s="73">
        <f>YEAR(DmartSalesData[[#This Row],[order_date]])</f>
        <v>2024</v>
      </c>
      <c r="S9432" s="73"/>
    </row>
    <row r="9433" spans="1:19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 t="str">
        <f>IF(DmartSalesData[[#This Row],[sales]]&gt;4000,"High Category",IF(DmartSalesData[[#This Row],[sales]]&gt;2000,"Medium Category","Low Category"))</f>
        <v>Medium Category</v>
      </c>
      <c r="G9433" s="2">
        <v>0.49</v>
      </c>
      <c r="H9433" s="24">
        <f t="shared" si="294"/>
        <v>1786.2852</v>
      </c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63" t="str">
        <f>IF(AND(DmartSalesData[[#This Row],[sales]]&gt;3000,DmartSalesData[[#This Row],[profit]]&gt;500),"Good","Not Good")</f>
        <v>Good</v>
      </c>
      <c r="R9433" s="73">
        <f>YEAR(DmartSalesData[[#This Row],[order_date]])</f>
        <v>2024</v>
      </c>
      <c r="S9433" s="73"/>
    </row>
    <row r="9434" spans="1:19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 t="str">
        <f>IF(DmartSalesData[[#This Row],[sales]]&gt;4000,"High Category",IF(DmartSalesData[[#This Row],[sales]]&gt;2000,"Medium Category","Low Category"))</f>
        <v>Low Category</v>
      </c>
      <c r="G9434" s="2">
        <v>0.41</v>
      </c>
      <c r="H9434" s="24">
        <f t="shared" si="294"/>
        <v>685.5077</v>
      </c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63" t="str">
        <f>IF(AND(DmartSalesData[[#This Row],[sales]]&gt;3000,DmartSalesData[[#This Row],[profit]]&gt;500),"Good","Not Good")</f>
        <v>Not Good</v>
      </c>
      <c r="R9434" s="73">
        <f>YEAR(DmartSalesData[[#This Row],[order_date]])</f>
        <v>2024</v>
      </c>
      <c r="S9434" s="73"/>
    </row>
    <row r="9435" spans="1:19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 t="str">
        <f>IF(DmartSalesData[[#This Row],[sales]]&gt;4000,"High Category",IF(DmartSalesData[[#This Row],[sales]]&gt;2000,"Medium Category","Low Category"))</f>
        <v>Low Category</v>
      </c>
      <c r="G9435" s="2">
        <v>0.14000000000000001</v>
      </c>
      <c r="H9435" s="24">
        <f t="shared" si="294"/>
        <v>97.535200000000003</v>
      </c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63" t="str">
        <f>IF(AND(DmartSalesData[[#This Row],[sales]]&gt;3000,DmartSalesData[[#This Row],[profit]]&gt;500),"Good","Not Good")</f>
        <v>Not Good</v>
      </c>
      <c r="R9435" s="73">
        <f>YEAR(DmartSalesData[[#This Row],[order_date]])</f>
        <v>2024</v>
      </c>
      <c r="S9435" s="73"/>
    </row>
    <row r="9436" spans="1:19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 t="str">
        <f>IF(DmartSalesData[[#This Row],[sales]]&gt;4000,"High Category",IF(DmartSalesData[[#This Row],[sales]]&gt;2000,"Medium Category","Low Category"))</f>
        <v>High Category</v>
      </c>
      <c r="G9436" s="2">
        <v>0.41</v>
      </c>
      <c r="H9436" s="24">
        <f t="shared" si="294"/>
        <v>1707.5557000000001</v>
      </c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63" t="str">
        <f>IF(AND(DmartSalesData[[#This Row],[sales]]&gt;3000,DmartSalesData[[#This Row],[profit]]&gt;500),"Good","Not Good")</f>
        <v>Good</v>
      </c>
      <c r="R9436" s="73">
        <f>YEAR(DmartSalesData[[#This Row],[order_date]])</f>
        <v>2024</v>
      </c>
      <c r="S9436" s="73"/>
    </row>
    <row r="9437" spans="1:19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 t="str">
        <f>IF(DmartSalesData[[#This Row],[sales]]&gt;4000,"High Category",IF(DmartSalesData[[#This Row],[sales]]&gt;2000,"Medium Category","Low Category"))</f>
        <v>Low Category</v>
      </c>
      <c r="G9437" s="2">
        <v>0.19</v>
      </c>
      <c r="H9437" s="24">
        <f t="shared" si="294"/>
        <v>254.3587</v>
      </c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63" t="str">
        <f>IF(AND(DmartSalesData[[#This Row],[sales]]&gt;3000,DmartSalesData[[#This Row],[profit]]&gt;500),"Good","Not Good")</f>
        <v>Not Good</v>
      </c>
      <c r="R9437" s="73">
        <f>YEAR(DmartSalesData[[#This Row],[order_date]])</f>
        <v>2024</v>
      </c>
      <c r="S9437" s="73"/>
    </row>
    <row r="9438" spans="1:19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 t="str">
        <f>IF(DmartSalesData[[#This Row],[sales]]&gt;4000,"High Category",IF(DmartSalesData[[#This Row],[sales]]&gt;2000,"Medium Category","Low Category"))</f>
        <v>Medium Category</v>
      </c>
      <c r="G9438" s="2">
        <v>0.26</v>
      </c>
      <c r="H9438" s="24">
        <f t="shared" si="294"/>
        <v>679.32540000000006</v>
      </c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63" t="str">
        <f>IF(AND(DmartSalesData[[#This Row],[sales]]&gt;3000,DmartSalesData[[#This Row],[profit]]&gt;500),"Good","Not Good")</f>
        <v>Not Good</v>
      </c>
      <c r="R9438" s="73">
        <f>YEAR(DmartSalesData[[#This Row],[order_date]])</f>
        <v>2024</v>
      </c>
      <c r="S9438" s="73"/>
    </row>
    <row r="9439" spans="1:19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 t="str">
        <f>IF(DmartSalesData[[#This Row],[sales]]&gt;4000,"High Category",IF(DmartSalesData[[#This Row],[sales]]&gt;2000,"Medium Category","Low Category"))</f>
        <v>Medium Category</v>
      </c>
      <c r="G9439" s="2">
        <v>0.4</v>
      </c>
      <c r="H9439" s="24">
        <f t="shared" si="294"/>
        <v>1395.0320000000002</v>
      </c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63" t="str">
        <f>IF(AND(DmartSalesData[[#This Row],[sales]]&gt;3000,DmartSalesData[[#This Row],[profit]]&gt;500),"Good","Not Good")</f>
        <v>Good</v>
      </c>
      <c r="R9439" s="73">
        <f>YEAR(DmartSalesData[[#This Row],[order_date]])</f>
        <v>2024</v>
      </c>
      <c r="S9439" s="73"/>
    </row>
    <row r="9440" spans="1:19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 t="str">
        <f>IF(DmartSalesData[[#This Row],[sales]]&gt;4000,"High Category",IF(DmartSalesData[[#This Row],[sales]]&gt;2000,"Medium Category","Low Category"))</f>
        <v>Low Category</v>
      </c>
      <c r="G9440" s="2">
        <v>0.16</v>
      </c>
      <c r="H9440" s="24">
        <f t="shared" si="294"/>
        <v>264.5872</v>
      </c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63" t="str">
        <f>IF(AND(DmartSalesData[[#This Row],[sales]]&gt;3000,DmartSalesData[[#This Row],[profit]]&gt;500),"Good","Not Good")</f>
        <v>Not Good</v>
      </c>
      <c r="R9440" s="73">
        <f>YEAR(DmartSalesData[[#This Row],[order_date]])</f>
        <v>2023</v>
      </c>
      <c r="S9440" s="73"/>
    </row>
    <row r="9441" spans="1:19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 t="str">
        <f>IF(DmartSalesData[[#This Row],[sales]]&gt;4000,"High Category",IF(DmartSalesData[[#This Row],[sales]]&gt;2000,"Medium Category","Low Category"))</f>
        <v>Medium Category</v>
      </c>
      <c r="G9441" s="2">
        <v>0.01</v>
      </c>
      <c r="H9441" s="24">
        <f t="shared" si="294"/>
        <v>32.783200000000001</v>
      </c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63" t="str">
        <f>IF(AND(DmartSalesData[[#This Row],[sales]]&gt;3000,DmartSalesData[[#This Row],[profit]]&gt;500),"Good","Not Good")</f>
        <v>Good</v>
      </c>
      <c r="R9441" s="73">
        <f>YEAR(DmartSalesData[[#This Row],[order_date]])</f>
        <v>2023</v>
      </c>
      <c r="S9441" s="73"/>
    </row>
    <row r="9442" spans="1:19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 t="str">
        <f>IF(DmartSalesData[[#This Row],[sales]]&gt;4000,"High Category",IF(DmartSalesData[[#This Row],[sales]]&gt;2000,"Medium Category","Low Category"))</f>
        <v>Medium Category</v>
      </c>
      <c r="G9442" s="2">
        <v>0.36</v>
      </c>
      <c r="H9442" s="24">
        <f t="shared" si="294"/>
        <v>846.92879999999991</v>
      </c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63" t="str">
        <f>IF(AND(DmartSalesData[[#This Row],[sales]]&gt;3000,DmartSalesData[[#This Row],[profit]]&gt;500),"Good","Not Good")</f>
        <v>Not Good</v>
      </c>
      <c r="R9442" s="73">
        <f>YEAR(DmartSalesData[[#This Row],[order_date]])</f>
        <v>2024</v>
      </c>
      <c r="S9442" s="73"/>
    </row>
    <row r="9443" spans="1:19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 t="str">
        <f>IF(DmartSalesData[[#This Row],[sales]]&gt;4000,"High Category",IF(DmartSalesData[[#This Row],[sales]]&gt;2000,"Medium Category","Low Category"))</f>
        <v>Medium Category</v>
      </c>
      <c r="G9443" s="2">
        <v>0.45</v>
      </c>
      <c r="H9443" s="24">
        <f t="shared" si="294"/>
        <v>1302.8129999999999</v>
      </c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63" t="str">
        <f>IF(AND(DmartSalesData[[#This Row],[sales]]&gt;3000,DmartSalesData[[#This Row],[profit]]&gt;500),"Good","Not Good")</f>
        <v>Not Good</v>
      </c>
      <c r="R9443" s="73">
        <f>YEAR(DmartSalesData[[#This Row],[order_date]])</f>
        <v>2023</v>
      </c>
      <c r="S9443" s="73"/>
    </row>
    <row r="9444" spans="1:19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 t="str">
        <f>IF(DmartSalesData[[#This Row],[sales]]&gt;4000,"High Category",IF(DmartSalesData[[#This Row],[sales]]&gt;2000,"Medium Category","Low Category"))</f>
        <v>Medium Category</v>
      </c>
      <c r="G9444" s="2">
        <v>0.46</v>
      </c>
      <c r="H9444" s="24">
        <f t="shared" si="294"/>
        <v>1377.1572000000001</v>
      </c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63" t="str">
        <f>IF(AND(DmartSalesData[[#This Row],[sales]]&gt;3000,DmartSalesData[[#This Row],[profit]]&gt;500),"Good","Not Good")</f>
        <v>Not Good</v>
      </c>
      <c r="R9444" s="73">
        <f>YEAR(DmartSalesData[[#This Row],[order_date]])</f>
        <v>2023</v>
      </c>
      <c r="S9444" s="73"/>
    </row>
    <row r="9445" spans="1:19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 t="str">
        <f>IF(DmartSalesData[[#This Row],[sales]]&gt;4000,"High Category",IF(DmartSalesData[[#This Row],[sales]]&gt;2000,"Medium Category","Low Category"))</f>
        <v>High Category</v>
      </c>
      <c r="G9445" s="2">
        <v>0.4</v>
      </c>
      <c r="H9445" s="24">
        <f t="shared" si="294"/>
        <v>1655.3360000000002</v>
      </c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63" t="str">
        <f>IF(AND(DmartSalesData[[#This Row],[sales]]&gt;3000,DmartSalesData[[#This Row],[profit]]&gt;500),"Good","Not Good")</f>
        <v>Good</v>
      </c>
      <c r="R9445" s="73">
        <f>YEAR(DmartSalesData[[#This Row],[order_date]])</f>
        <v>2024</v>
      </c>
      <c r="S9445" s="73"/>
    </row>
    <row r="9446" spans="1:19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 t="str">
        <f>IF(DmartSalesData[[#This Row],[sales]]&gt;4000,"High Category",IF(DmartSalesData[[#This Row],[sales]]&gt;2000,"Medium Category","Low Category"))</f>
        <v>Medium Category</v>
      </c>
      <c r="G9446" s="2">
        <v>0.47</v>
      </c>
      <c r="H9446" s="24">
        <f t="shared" si="294"/>
        <v>1558.52</v>
      </c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63" t="str">
        <f>IF(AND(DmartSalesData[[#This Row],[sales]]&gt;3000,DmartSalesData[[#This Row],[profit]]&gt;500),"Good","Not Good")</f>
        <v>Not Good</v>
      </c>
      <c r="R9446" s="73">
        <f>YEAR(DmartSalesData[[#This Row],[order_date]])</f>
        <v>2023</v>
      </c>
      <c r="S9446" s="73"/>
    </row>
    <row r="9447" spans="1:19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 t="str">
        <f>IF(DmartSalesData[[#This Row],[sales]]&gt;4000,"High Category",IF(DmartSalesData[[#This Row],[sales]]&gt;2000,"Medium Category","Low Category"))</f>
        <v>Low Category</v>
      </c>
      <c r="G9447" s="2">
        <v>0.41</v>
      </c>
      <c r="H9447" s="24">
        <f t="shared" si="294"/>
        <v>571.99099999999999</v>
      </c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63" t="str">
        <f>IF(AND(DmartSalesData[[#This Row],[sales]]&gt;3000,DmartSalesData[[#This Row],[profit]]&gt;500),"Good","Not Good")</f>
        <v>Not Good</v>
      </c>
      <c r="R9447" s="73">
        <f>YEAR(DmartSalesData[[#This Row],[order_date]])</f>
        <v>2024</v>
      </c>
      <c r="S9447" s="73"/>
    </row>
    <row r="9448" spans="1:19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 t="str">
        <f>IF(DmartSalesData[[#This Row],[sales]]&gt;4000,"High Category",IF(DmartSalesData[[#This Row],[sales]]&gt;2000,"Medium Category","Low Category"))</f>
        <v>Low Category</v>
      </c>
      <c r="G9448" s="2">
        <v>0.02</v>
      </c>
      <c r="H9448" s="24">
        <f t="shared" si="294"/>
        <v>7.8412000000000006</v>
      </c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63" t="str">
        <f>IF(AND(DmartSalesData[[#This Row],[sales]]&gt;3000,DmartSalesData[[#This Row],[profit]]&gt;500),"Good","Not Good")</f>
        <v>Not Good</v>
      </c>
      <c r="R9448" s="73">
        <f>YEAR(DmartSalesData[[#This Row],[order_date]])</f>
        <v>2023</v>
      </c>
      <c r="S9448" s="73"/>
    </row>
    <row r="9449" spans="1:19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 t="str">
        <f>IF(DmartSalesData[[#This Row],[sales]]&gt;4000,"High Category",IF(DmartSalesData[[#This Row],[sales]]&gt;2000,"Medium Category","Low Category"))</f>
        <v>Low Category</v>
      </c>
      <c r="G9449" s="2">
        <v>0.17</v>
      </c>
      <c r="H9449" s="24">
        <f t="shared" si="294"/>
        <v>18.654100000000003</v>
      </c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63" t="str">
        <f>IF(AND(DmartSalesData[[#This Row],[sales]]&gt;3000,DmartSalesData[[#This Row],[profit]]&gt;500),"Good","Not Good")</f>
        <v>Not Good</v>
      </c>
      <c r="R9449" s="73">
        <f>YEAR(DmartSalesData[[#This Row],[order_date]])</f>
        <v>2023</v>
      </c>
      <c r="S9449" s="73"/>
    </row>
    <row r="9450" spans="1:19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 t="str">
        <f>IF(DmartSalesData[[#This Row],[sales]]&gt;4000,"High Category",IF(DmartSalesData[[#This Row],[sales]]&gt;2000,"Medium Category","Low Category"))</f>
        <v>High Category</v>
      </c>
      <c r="G9450" s="2">
        <v>0.17</v>
      </c>
      <c r="H9450" s="24">
        <f t="shared" si="294"/>
        <v>770.38049999999998</v>
      </c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63" t="str">
        <f>IF(AND(DmartSalesData[[#This Row],[sales]]&gt;3000,DmartSalesData[[#This Row],[profit]]&gt;500),"Good","Not Good")</f>
        <v>Good</v>
      </c>
      <c r="R9450" s="73">
        <f>YEAR(DmartSalesData[[#This Row],[order_date]])</f>
        <v>2024</v>
      </c>
      <c r="S9450" s="73"/>
    </row>
    <row r="9451" spans="1:19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 t="str">
        <f>IF(DmartSalesData[[#This Row],[sales]]&gt;4000,"High Category",IF(DmartSalesData[[#This Row],[sales]]&gt;2000,"Medium Category","Low Category"))</f>
        <v>High Category</v>
      </c>
      <c r="G9451" s="2">
        <v>0.11</v>
      </c>
      <c r="H9451" s="24">
        <f t="shared" si="294"/>
        <v>518.79740000000004</v>
      </c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63" t="str">
        <f>IF(AND(DmartSalesData[[#This Row],[sales]]&gt;3000,DmartSalesData[[#This Row],[profit]]&gt;500),"Good","Not Good")</f>
        <v>Good</v>
      </c>
      <c r="R9451" s="73">
        <f>YEAR(DmartSalesData[[#This Row],[order_date]])</f>
        <v>2023</v>
      </c>
      <c r="S9451" s="73"/>
    </row>
    <row r="9452" spans="1:19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 t="str">
        <f>IF(DmartSalesData[[#This Row],[sales]]&gt;4000,"High Category",IF(DmartSalesData[[#This Row],[sales]]&gt;2000,"Medium Category","Low Category"))</f>
        <v>Low Category</v>
      </c>
      <c r="G9452" s="2">
        <v>0.4</v>
      </c>
      <c r="H9452" s="24">
        <f t="shared" si="294"/>
        <v>224.46</v>
      </c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63" t="str">
        <f>IF(AND(DmartSalesData[[#This Row],[sales]]&gt;3000,DmartSalesData[[#This Row],[profit]]&gt;500),"Good","Not Good")</f>
        <v>Not Good</v>
      </c>
      <c r="R9452" s="73">
        <f>YEAR(DmartSalesData[[#This Row],[order_date]])</f>
        <v>2023</v>
      </c>
      <c r="S9452" s="73"/>
    </row>
    <row r="9453" spans="1:19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 t="str">
        <f>IF(DmartSalesData[[#This Row],[sales]]&gt;4000,"High Category",IF(DmartSalesData[[#This Row],[sales]]&gt;2000,"Medium Category","Low Category"))</f>
        <v>Medium Category</v>
      </c>
      <c r="G9453" s="2">
        <v>0.26</v>
      </c>
      <c r="H9453" s="24">
        <f t="shared" si="294"/>
        <v>646.50559999999996</v>
      </c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63" t="str">
        <f>IF(AND(DmartSalesData[[#This Row],[sales]]&gt;3000,DmartSalesData[[#This Row],[profit]]&gt;500),"Good","Not Good")</f>
        <v>Not Good</v>
      </c>
      <c r="R9453" s="73">
        <f>YEAR(DmartSalesData[[#This Row],[order_date]])</f>
        <v>2023</v>
      </c>
      <c r="S9453" s="73"/>
    </row>
    <row r="9454" spans="1:19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 t="str">
        <f>IF(DmartSalesData[[#This Row],[sales]]&gt;4000,"High Category",IF(DmartSalesData[[#This Row],[sales]]&gt;2000,"Medium Category","Low Category"))</f>
        <v>Low Category</v>
      </c>
      <c r="G9454" s="2">
        <v>0.42</v>
      </c>
      <c r="H9454" s="24">
        <f t="shared" si="294"/>
        <v>353.98439999999999</v>
      </c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63" t="str">
        <f>IF(AND(DmartSalesData[[#This Row],[sales]]&gt;3000,DmartSalesData[[#This Row],[profit]]&gt;500),"Good","Not Good")</f>
        <v>Not Good</v>
      </c>
      <c r="R9454" s="73">
        <f>YEAR(DmartSalesData[[#This Row],[order_date]])</f>
        <v>2023</v>
      </c>
      <c r="S9454" s="73"/>
    </row>
    <row r="9455" spans="1:19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 t="str">
        <f>IF(DmartSalesData[[#This Row],[sales]]&gt;4000,"High Category",IF(DmartSalesData[[#This Row],[sales]]&gt;2000,"Medium Category","Low Category"))</f>
        <v>High Category</v>
      </c>
      <c r="G9455" s="2">
        <v>0.3</v>
      </c>
      <c r="H9455" s="24">
        <f t="shared" si="294"/>
        <v>1424.6609999999998</v>
      </c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63" t="str">
        <f>IF(AND(DmartSalesData[[#This Row],[sales]]&gt;3000,DmartSalesData[[#This Row],[profit]]&gt;500),"Good","Not Good")</f>
        <v>Good</v>
      </c>
      <c r="R9455" s="73">
        <f>YEAR(DmartSalesData[[#This Row],[order_date]])</f>
        <v>2023</v>
      </c>
      <c r="S9455" s="73"/>
    </row>
    <row r="9456" spans="1:19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 t="str">
        <f>IF(DmartSalesData[[#This Row],[sales]]&gt;4000,"High Category",IF(DmartSalesData[[#This Row],[sales]]&gt;2000,"Medium Category","Low Category"))</f>
        <v>Low Category</v>
      </c>
      <c r="G9456" s="2">
        <v>0.3</v>
      </c>
      <c r="H9456" s="24">
        <f t="shared" si="294"/>
        <v>392.84399999999999</v>
      </c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63" t="str">
        <f>IF(AND(DmartSalesData[[#This Row],[sales]]&gt;3000,DmartSalesData[[#This Row],[profit]]&gt;500),"Good","Not Good")</f>
        <v>Not Good</v>
      </c>
      <c r="R9456" s="73">
        <f>YEAR(DmartSalesData[[#This Row],[order_date]])</f>
        <v>2023</v>
      </c>
      <c r="S9456" s="73"/>
    </row>
    <row r="9457" spans="1:19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 t="str">
        <f>IF(DmartSalesData[[#This Row],[sales]]&gt;4000,"High Category",IF(DmartSalesData[[#This Row],[sales]]&gt;2000,"Medium Category","Low Category"))</f>
        <v>Medium Category</v>
      </c>
      <c r="G9457" s="2">
        <v>0.19</v>
      </c>
      <c r="H9457" s="24">
        <f t="shared" si="294"/>
        <v>486.03330000000005</v>
      </c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63" t="str">
        <f>IF(AND(DmartSalesData[[#This Row],[sales]]&gt;3000,DmartSalesData[[#This Row],[profit]]&gt;500),"Good","Not Good")</f>
        <v>Not Good</v>
      </c>
      <c r="R9457" s="73">
        <f>YEAR(DmartSalesData[[#This Row],[order_date]])</f>
        <v>2024</v>
      </c>
      <c r="S9457" s="73"/>
    </row>
    <row r="9458" spans="1:19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 t="str">
        <f>IF(DmartSalesData[[#This Row],[sales]]&gt;4000,"High Category",IF(DmartSalesData[[#This Row],[sales]]&gt;2000,"Medium Category","Low Category"))</f>
        <v>Low Category</v>
      </c>
      <c r="G9458" s="2">
        <v>0.39</v>
      </c>
      <c r="H9458" s="24">
        <f t="shared" si="294"/>
        <v>355.50060000000002</v>
      </c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63" t="str">
        <f>IF(AND(DmartSalesData[[#This Row],[sales]]&gt;3000,DmartSalesData[[#This Row],[profit]]&gt;500),"Good","Not Good")</f>
        <v>Not Good</v>
      </c>
      <c r="R9458" s="73">
        <f>YEAR(DmartSalesData[[#This Row],[order_date]])</f>
        <v>2024</v>
      </c>
      <c r="S9458" s="73"/>
    </row>
    <row r="9459" spans="1:19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 t="str">
        <f>IF(DmartSalesData[[#This Row],[sales]]&gt;4000,"High Category",IF(DmartSalesData[[#This Row],[sales]]&gt;2000,"Medium Category","Low Category"))</f>
        <v>Low Category</v>
      </c>
      <c r="G9459" s="2">
        <v>0.34</v>
      </c>
      <c r="H9459" s="24">
        <f t="shared" si="294"/>
        <v>588.38020000000006</v>
      </c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63" t="str">
        <f>IF(AND(DmartSalesData[[#This Row],[sales]]&gt;3000,DmartSalesData[[#This Row],[profit]]&gt;500),"Good","Not Good")</f>
        <v>Not Good</v>
      </c>
      <c r="R9459" s="73">
        <f>YEAR(DmartSalesData[[#This Row],[order_date]])</f>
        <v>2024</v>
      </c>
      <c r="S9459" s="73"/>
    </row>
    <row r="9460" spans="1:19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 t="str">
        <f>IF(DmartSalesData[[#This Row],[sales]]&gt;4000,"High Category",IF(DmartSalesData[[#This Row],[sales]]&gt;2000,"Medium Category","Low Category"))</f>
        <v>Low Category</v>
      </c>
      <c r="G9460" s="2">
        <v>0.17</v>
      </c>
      <c r="H9460" s="24">
        <f t="shared" si="294"/>
        <v>239.24950000000001</v>
      </c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63" t="str">
        <f>IF(AND(DmartSalesData[[#This Row],[sales]]&gt;3000,DmartSalesData[[#This Row],[profit]]&gt;500),"Good","Not Good")</f>
        <v>Not Good</v>
      </c>
      <c r="R9460" s="73">
        <f>YEAR(DmartSalesData[[#This Row],[order_date]])</f>
        <v>2024</v>
      </c>
      <c r="S9460" s="73"/>
    </row>
    <row r="9461" spans="1:19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 t="str">
        <f>IF(DmartSalesData[[#This Row],[sales]]&gt;4000,"High Category",IF(DmartSalesData[[#This Row],[sales]]&gt;2000,"Medium Category","Low Category"))</f>
        <v>Medium Category</v>
      </c>
      <c r="G9461" s="2">
        <v>0.5</v>
      </c>
      <c r="H9461" s="24">
        <f t="shared" si="294"/>
        <v>1214.7950000000001</v>
      </c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63" t="str">
        <f>IF(AND(DmartSalesData[[#This Row],[sales]]&gt;3000,DmartSalesData[[#This Row],[profit]]&gt;500),"Good","Not Good")</f>
        <v>Not Good</v>
      </c>
      <c r="R9461" s="73">
        <f>YEAR(DmartSalesData[[#This Row],[order_date]])</f>
        <v>2023</v>
      </c>
      <c r="S9461" s="73"/>
    </row>
    <row r="9462" spans="1:19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 t="str">
        <f>IF(DmartSalesData[[#This Row],[sales]]&gt;4000,"High Category",IF(DmartSalesData[[#This Row],[sales]]&gt;2000,"Medium Category","Low Category"))</f>
        <v>Medium Category</v>
      </c>
      <c r="G9462" s="2">
        <v>0.23</v>
      </c>
      <c r="H9462" s="24">
        <f t="shared" si="294"/>
        <v>496.09389999999996</v>
      </c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63" t="str">
        <f>IF(AND(DmartSalesData[[#This Row],[sales]]&gt;3000,DmartSalesData[[#This Row],[profit]]&gt;500),"Good","Not Good")</f>
        <v>Not Good</v>
      </c>
      <c r="R9462" s="73">
        <f>YEAR(DmartSalesData[[#This Row],[order_date]])</f>
        <v>2024</v>
      </c>
      <c r="S9462" s="73"/>
    </row>
    <row r="9463" spans="1:19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 t="str">
        <f>IF(DmartSalesData[[#This Row],[sales]]&gt;4000,"High Category",IF(DmartSalesData[[#This Row],[sales]]&gt;2000,"Medium Category","Low Category"))</f>
        <v>Low Category</v>
      </c>
      <c r="G9463" s="2">
        <v>0.16</v>
      </c>
      <c r="H9463" s="24">
        <f t="shared" si="294"/>
        <v>275.34560000000005</v>
      </c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63" t="str">
        <f>IF(AND(DmartSalesData[[#This Row],[sales]]&gt;3000,DmartSalesData[[#This Row],[profit]]&gt;500),"Good","Not Good")</f>
        <v>Not Good</v>
      </c>
      <c r="R9463" s="73">
        <f>YEAR(DmartSalesData[[#This Row],[order_date]])</f>
        <v>2024</v>
      </c>
      <c r="S9463" s="73"/>
    </row>
    <row r="9464" spans="1:19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 t="str">
        <f>IF(DmartSalesData[[#This Row],[sales]]&gt;4000,"High Category",IF(DmartSalesData[[#This Row],[sales]]&gt;2000,"Medium Category","Low Category"))</f>
        <v>Low Category</v>
      </c>
      <c r="G9464" s="2">
        <v>0.34</v>
      </c>
      <c r="H9464" s="24">
        <f t="shared" si="294"/>
        <v>210.392</v>
      </c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63" t="str">
        <f>IF(AND(DmartSalesData[[#This Row],[sales]]&gt;3000,DmartSalesData[[#This Row],[profit]]&gt;500),"Good","Not Good")</f>
        <v>Not Good</v>
      </c>
      <c r="R9464" s="73">
        <f>YEAR(DmartSalesData[[#This Row],[order_date]])</f>
        <v>2023</v>
      </c>
      <c r="S9464" s="73"/>
    </row>
    <row r="9465" spans="1:19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 t="str">
        <f>IF(DmartSalesData[[#This Row],[sales]]&gt;4000,"High Category",IF(DmartSalesData[[#This Row],[sales]]&gt;2000,"Medium Category","Low Category"))</f>
        <v>Medium Category</v>
      </c>
      <c r="G9465" s="2">
        <v>0.11</v>
      </c>
      <c r="H9465" s="24">
        <f t="shared" si="294"/>
        <v>272.13889999999998</v>
      </c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63" t="str">
        <f>IF(AND(DmartSalesData[[#This Row],[sales]]&gt;3000,DmartSalesData[[#This Row],[profit]]&gt;500),"Good","Not Good")</f>
        <v>Not Good</v>
      </c>
      <c r="R9465" s="73">
        <f>YEAR(DmartSalesData[[#This Row],[order_date]])</f>
        <v>2023</v>
      </c>
      <c r="S9465" s="73"/>
    </row>
    <row r="9466" spans="1:19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 t="str">
        <f>IF(DmartSalesData[[#This Row],[sales]]&gt;4000,"High Category",IF(DmartSalesData[[#This Row],[sales]]&gt;2000,"Medium Category","Low Category"))</f>
        <v>High Category</v>
      </c>
      <c r="G9466" s="2">
        <v>0.42</v>
      </c>
      <c r="H9466" s="24">
        <f t="shared" si="294"/>
        <v>1791.7284000000002</v>
      </c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63" t="str">
        <f>IF(AND(DmartSalesData[[#This Row],[sales]]&gt;3000,DmartSalesData[[#This Row],[profit]]&gt;500),"Good","Not Good")</f>
        <v>Not Good</v>
      </c>
      <c r="R9466" s="73">
        <f>YEAR(DmartSalesData[[#This Row],[order_date]])</f>
        <v>2023</v>
      </c>
      <c r="S9466" s="73"/>
    </row>
    <row r="9467" spans="1:19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 t="str">
        <f>IF(DmartSalesData[[#This Row],[sales]]&gt;4000,"High Category",IF(DmartSalesData[[#This Row],[sales]]&gt;2000,"Medium Category","Low Category"))</f>
        <v>Medium Category</v>
      </c>
      <c r="G9467" s="2">
        <v>0.34</v>
      </c>
      <c r="H9467" s="24">
        <f t="shared" si="294"/>
        <v>1250.5506</v>
      </c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63" t="str">
        <f>IF(AND(DmartSalesData[[#This Row],[sales]]&gt;3000,DmartSalesData[[#This Row],[profit]]&gt;500),"Good","Not Good")</f>
        <v>Not Good</v>
      </c>
      <c r="R9467" s="73">
        <f>YEAR(DmartSalesData[[#This Row],[order_date]])</f>
        <v>2024</v>
      </c>
      <c r="S9467" s="73"/>
    </row>
    <row r="9468" spans="1:19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 t="str">
        <f>IF(DmartSalesData[[#This Row],[sales]]&gt;4000,"High Category",IF(DmartSalesData[[#This Row],[sales]]&gt;2000,"Medium Category","Low Category"))</f>
        <v>Medium Category</v>
      </c>
      <c r="G9468" s="2">
        <v>0.44</v>
      </c>
      <c r="H9468" s="24">
        <f t="shared" si="294"/>
        <v>1597.5608</v>
      </c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63" t="str">
        <f>IF(AND(DmartSalesData[[#This Row],[sales]]&gt;3000,DmartSalesData[[#This Row],[profit]]&gt;500),"Good","Not Good")</f>
        <v>Good</v>
      </c>
      <c r="R9468" s="73">
        <f>YEAR(DmartSalesData[[#This Row],[order_date]])</f>
        <v>2023</v>
      </c>
      <c r="S9468" s="73"/>
    </row>
    <row r="9469" spans="1:19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 t="str">
        <f>IF(DmartSalesData[[#This Row],[sales]]&gt;4000,"High Category",IF(DmartSalesData[[#This Row],[sales]]&gt;2000,"Medium Category","Low Category"))</f>
        <v>Low Category</v>
      </c>
      <c r="G9469" s="2">
        <v>0.16</v>
      </c>
      <c r="H9469" s="24">
        <f t="shared" si="294"/>
        <v>303.01600000000002</v>
      </c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63" t="str">
        <f>IF(AND(DmartSalesData[[#This Row],[sales]]&gt;3000,DmartSalesData[[#This Row],[profit]]&gt;500),"Good","Not Good")</f>
        <v>Not Good</v>
      </c>
      <c r="R9469" s="73">
        <f>YEAR(DmartSalesData[[#This Row],[order_date]])</f>
        <v>2024</v>
      </c>
      <c r="S9469" s="73"/>
    </row>
    <row r="9470" spans="1:19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 t="str">
        <f>IF(DmartSalesData[[#This Row],[sales]]&gt;4000,"High Category",IF(DmartSalesData[[#This Row],[sales]]&gt;2000,"Medium Category","Low Category"))</f>
        <v>Medium Category</v>
      </c>
      <c r="G9470" s="2">
        <v>0.43</v>
      </c>
      <c r="H9470" s="24">
        <f t="shared" si="294"/>
        <v>1535.6375</v>
      </c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63" t="str">
        <f>IF(AND(DmartSalesData[[#This Row],[sales]]&gt;3000,DmartSalesData[[#This Row],[profit]]&gt;500),"Good","Not Good")</f>
        <v>Not Good</v>
      </c>
      <c r="R9470" s="73">
        <f>YEAR(DmartSalesData[[#This Row],[order_date]])</f>
        <v>2024</v>
      </c>
      <c r="S9470" s="73"/>
    </row>
    <row r="9471" spans="1:19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 t="str">
        <f>IF(DmartSalesData[[#This Row],[sales]]&gt;4000,"High Category",IF(DmartSalesData[[#This Row],[sales]]&gt;2000,"Medium Category","Low Category"))</f>
        <v>Medium Category</v>
      </c>
      <c r="G9471" s="2">
        <v>0.25</v>
      </c>
      <c r="H9471" s="24">
        <f t="shared" si="294"/>
        <v>595.27499999999998</v>
      </c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63" t="str">
        <f>IF(AND(DmartSalesData[[#This Row],[sales]]&gt;3000,DmartSalesData[[#This Row],[profit]]&gt;500),"Good","Not Good")</f>
        <v>Not Good</v>
      </c>
      <c r="R9471" s="73">
        <f>YEAR(DmartSalesData[[#This Row],[order_date]])</f>
        <v>2023</v>
      </c>
      <c r="S9471" s="73"/>
    </row>
    <row r="9472" spans="1:19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 t="str">
        <f>IF(DmartSalesData[[#This Row],[sales]]&gt;4000,"High Category",IF(DmartSalesData[[#This Row],[sales]]&gt;2000,"Medium Category","Low Category"))</f>
        <v>Low Category</v>
      </c>
      <c r="G9472" s="2">
        <v>0.03</v>
      </c>
      <c r="H9472" s="24">
        <f t="shared" si="294"/>
        <v>25.090499999999999</v>
      </c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63" t="str">
        <f>IF(AND(DmartSalesData[[#This Row],[sales]]&gt;3000,DmartSalesData[[#This Row],[profit]]&gt;500),"Good","Not Good")</f>
        <v>Not Good</v>
      </c>
      <c r="R9472" s="73">
        <f>YEAR(DmartSalesData[[#This Row],[order_date]])</f>
        <v>2023</v>
      </c>
      <c r="S9472" s="73"/>
    </row>
    <row r="9473" spans="1:19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 t="str">
        <f>IF(DmartSalesData[[#This Row],[sales]]&gt;4000,"High Category",IF(DmartSalesData[[#This Row],[sales]]&gt;2000,"Medium Category","Low Category"))</f>
        <v>Medium Category</v>
      </c>
      <c r="G9473" s="2">
        <v>0.1</v>
      </c>
      <c r="H9473" s="24">
        <f t="shared" si="294"/>
        <v>215.33400000000003</v>
      </c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63" t="str">
        <f>IF(AND(DmartSalesData[[#This Row],[sales]]&gt;3000,DmartSalesData[[#This Row],[profit]]&gt;500),"Good","Not Good")</f>
        <v>Not Good</v>
      </c>
      <c r="R9473" s="73">
        <f>YEAR(DmartSalesData[[#This Row],[order_date]])</f>
        <v>2023</v>
      </c>
      <c r="S9473" s="73"/>
    </row>
    <row r="9474" spans="1:19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 t="str">
        <f>IF(DmartSalesData[[#This Row],[sales]]&gt;4000,"High Category",IF(DmartSalesData[[#This Row],[sales]]&gt;2000,"Medium Category","Low Category"))</f>
        <v>Low Category</v>
      </c>
      <c r="G9474" s="2">
        <v>0.11</v>
      </c>
      <c r="H9474" s="24">
        <f t="shared" ref="H9474:H9537" si="296">E9474*G9474</f>
        <v>82.546199999999999</v>
      </c>
      <c r="I9474" s="2">
        <f t="shared" ref="I9474:I9537" si="297">E9474-H9474</f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63" t="str">
        <f>IF(AND(DmartSalesData[[#This Row],[sales]]&gt;3000,DmartSalesData[[#This Row],[profit]]&gt;500),"Good","Not Good")</f>
        <v>Not Good</v>
      </c>
      <c r="R9474" s="73">
        <f>YEAR(DmartSalesData[[#This Row],[order_date]])</f>
        <v>2023</v>
      </c>
      <c r="S9474" s="73"/>
    </row>
    <row r="9475" spans="1:19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 t="str">
        <f>IF(DmartSalesData[[#This Row],[sales]]&gt;4000,"High Category",IF(DmartSalesData[[#This Row],[sales]]&gt;2000,"Medium Category","Low Category"))</f>
        <v>Low Category</v>
      </c>
      <c r="G9475" s="2">
        <v>0.38</v>
      </c>
      <c r="H9475" s="24">
        <f t="shared" si="296"/>
        <v>251.16860000000003</v>
      </c>
      <c r="I9475" s="2">
        <f t="shared" si="297"/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63" t="str">
        <f>IF(AND(DmartSalesData[[#This Row],[sales]]&gt;3000,DmartSalesData[[#This Row],[profit]]&gt;500),"Good","Not Good")</f>
        <v>Not Good</v>
      </c>
      <c r="R9475" s="73">
        <f>YEAR(DmartSalesData[[#This Row],[order_date]])</f>
        <v>2023</v>
      </c>
      <c r="S9475" s="73"/>
    </row>
    <row r="9476" spans="1:19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 t="str">
        <f>IF(DmartSalesData[[#This Row],[sales]]&gt;4000,"High Category",IF(DmartSalesData[[#This Row],[sales]]&gt;2000,"Medium Category","Low Category"))</f>
        <v>Low Category</v>
      </c>
      <c r="G9476" s="2">
        <v>0.1</v>
      </c>
      <c r="H9476" s="24">
        <f t="shared" si="296"/>
        <v>21.299000000000003</v>
      </c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63" t="str">
        <f>IF(AND(DmartSalesData[[#This Row],[sales]]&gt;3000,DmartSalesData[[#This Row],[profit]]&gt;500),"Good","Not Good")</f>
        <v>Not Good</v>
      </c>
      <c r="R9476" s="73">
        <f>YEAR(DmartSalesData[[#This Row],[order_date]])</f>
        <v>2024</v>
      </c>
      <c r="S9476" s="73"/>
    </row>
    <row r="9477" spans="1:19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 t="str">
        <f>IF(DmartSalesData[[#This Row],[sales]]&gt;4000,"High Category",IF(DmartSalesData[[#This Row],[sales]]&gt;2000,"Medium Category","Low Category"))</f>
        <v>Low Category</v>
      </c>
      <c r="G9477" s="2">
        <v>0.28000000000000003</v>
      </c>
      <c r="H9477" s="24">
        <f t="shared" si="296"/>
        <v>416.07720000000006</v>
      </c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63" t="str">
        <f>IF(AND(DmartSalesData[[#This Row],[sales]]&gt;3000,DmartSalesData[[#This Row],[profit]]&gt;500),"Good","Not Good")</f>
        <v>Not Good</v>
      </c>
      <c r="R9477" s="73">
        <f>YEAR(DmartSalesData[[#This Row],[order_date]])</f>
        <v>2024</v>
      </c>
      <c r="S9477" s="73"/>
    </row>
    <row r="9478" spans="1:19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 t="str">
        <f>IF(DmartSalesData[[#This Row],[sales]]&gt;4000,"High Category",IF(DmartSalesData[[#This Row],[sales]]&gt;2000,"Medium Category","Low Category"))</f>
        <v>Low Category</v>
      </c>
      <c r="G9478" s="2">
        <v>0.33</v>
      </c>
      <c r="H9478" s="24">
        <f t="shared" si="296"/>
        <v>568.02570000000003</v>
      </c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63" t="str">
        <f>IF(AND(DmartSalesData[[#This Row],[sales]]&gt;3000,DmartSalesData[[#This Row],[profit]]&gt;500),"Good","Not Good")</f>
        <v>Not Good</v>
      </c>
      <c r="R9478" s="73">
        <f>YEAR(DmartSalesData[[#This Row],[order_date]])</f>
        <v>2024</v>
      </c>
      <c r="S9478" s="73"/>
    </row>
    <row r="9479" spans="1:19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 t="str">
        <f>IF(DmartSalesData[[#This Row],[sales]]&gt;4000,"High Category",IF(DmartSalesData[[#This Row],[sales]]&gt;2000,"Medium Category","Low Category"))</f>
        <v>Medium Category</v>
      </c>
      <c r="G9479" s="2">
        <v>0.39</v>
      </c>
      <c r="H9479" s="24">
        <f t="shared" si="296"/>
        <v>1375.6353000000001</v>
      </c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63" t="str">
        <f>IF(AND(DmartSalesData[[#This Row],[sales]]&gt;3000,DmartSalesData[[#This Row],[profit]]&gt;500),"Good","Not Good")</f>
        <v>Good</v>
      </c>
      <c r="R9479" s="73">
        <f>YEAR(DmartSalesData[[#This Row],[order_date]])</f>
        <v>2023</v>
      </c>
      <c r="S9479" s="73"/>
    </row>
    <row r="9480" spans="1:19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 t="str">
        <f>IF(DmartSalesData[[#This Row],[sales]]&gt;4000,"High Category",IF(DmartSalesData[[#This Row],[sales]]&gt;2000,"Medium Category","Low Category"))</f>
        <v>Medium Category</v>
      </c>
      <c r="G9480" s="2">
        <v>0.39</v>
      </c>
      <c r="H9480" s="24">
        <f t="shared" si="296"/>
        <v>1067.1258</v>
      </c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63" t="str">
        <f>IF(AND(DmartSalesData[[#This Row],[sales]]&gt;3000,DmartSalesData[[#This Row],[profit]]&gt;500),"Good","Not Good")</f>
        <v>Not Good</v>
      </c>
      <c r="R9480" s="73">
        <f>YEAR(DmartSalesData[[#This Row],[order_date]])</f>
        <v>2024</v>
      </c>
      <c r="S9480" s="73"/>
    </row>
    <row r="9481" spans="1:19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 t="str">
        <f>IF(DmartSalesData[[#This Row],[sales]]&gt;4000,"High Category",IF(DmartSalesData[[#This Row],[sales]]&gt;2000,"Medium Category","Low Category"))</f>
        <v>High Category</v>
      </c>
      <c r="G9481" s="2">
        <v>0.36</v>
      </c>
      <c r="H9481" s="24">
        <f t="shared" si="296"/>
        <v>1550.3039999999999</v>
      </c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63" t="str">
        <f>IF(AND(DmartSalesData[[#This Row],[sales]]&gt;3000,DmartSalesData[[#This Row],[profit]]&gt;500),"Good","Not Good")</f>
        <v>Good</v>
      </c>
      <c r="R9481" s="73">
        <f>YEAR(DmartSalesData[[#This Row],[order_date]])</f>
        <v>2023</v>
      </c>
      <c r="S9481" s="73"/>
    </row>
    <row r="9482" spans="1:19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 t="str">
        <f>IF(DmartSalesData[[#This Row],[sales]]&gt;4000,"High Category",IF(DmartSalesData[[#This Row],[sales]]&gt;2000,"Medium Category","Low Category"))</f>
        <v>Low Category</v>
      </c>
      <c r="G9482" s="2">
        <v>0.11</v>
      </c>
      <c r="H9482" s="24">
        <f t="shared" si="296"/>
        <v>106.1181</v>
      </c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63" t="str">
        <f>IF(AND(DmartSalesData[[#This Row],[sales]]&gt;3000,DmartSalesData[[#This Row],[profit]]&gt;500),"Good","Not Good")</f>
        <v>Not Good</v>
      </c>
      <c r="R9482" s="73">
        <f>YEAR(DmartSalesData[[#This Row],[order_date]])</f>
        <v>2023</v>
      </c>
      <c r="S9482" s="73"/>
    </row>
    <row r="9483" spans="1:19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 t="str">
        <f>IF(DmartSalesData[[#This Row],[sales]]&gt;4000,"High Category",IF(DmartSalesData[[#This Row],[sales]]&gt;2000,"Medium Category","Low Category"))</f>
        <v>Low Category</v>
      </c>
      <c r="G9483" s="2">
        <v>0.27</v>
      </c>
      <c r="H9483" s="24">
        <f t="shared" si="296"/>
        <v>378.86130000000003</v>
      </c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63" t="str">
        <f>IF(AND(DmartSalesData[[#This Row],[sales]]&gt;3000,DmartSalesData[[#This Row],[profit]]&gt;500),"Good","Not Good")</f>
        <v>Not Good</v>
      </c>
      <c r="R9483" s="73">
        <f>YEAR(DmartSalesData[[#This Row],[order_date]])</f>
        <v>2024</v>
      </c>
      <c r="S9483" s="73"/>
    </row>
    <row r="9484" spans="1:19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 t="str">
        <f>IF(DmartSalesData[[#This Row],[sales]]&gt;4000,"High Category",IF(DmartSalesData[[#This Row],[sales]]&gt;2000,"Medium Category","Low Category"))</f>
        <v>High Category</v>
      </c>
      <c r="G9484" s="2">
        <v>0.15</v>
      </c>
      <c r="H9484" s="24">
        <f t="shared" si="296"/>
        <v>706.69050000000004</v>
      </c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63" t="str">
        <f>IF(AND(DmartSalesData[[#This Row],[sales]]&gt;3000,DmartSalesData[[#This Row],[profit]]&gt;500),"Good","Not Good")</f>
        <v>Not Good</v>
      </c>
      <c r="R9484" s="73">
        <f>YEAR(DmartSalesData[[#This Row],[order_date]])</f>
        <v>2024</v>
      </c>
      <c r="S9484" s="73"/>
    </row>
    <row r="9485" spans="1:19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 t="str">
        <f>IF(DmartSalesData[[#This Row],[sales]]&gt;4000,"High Category",IF(DmartSalesData[[#This Row],[sales]]&gt;2000,"Medium Category","Low Category"))</f>
        <v>Medium Category</v>
      </c>
      <c r="G9485" s="2">
        <v>0.39</v>
      </c>
      <c r="H9485" s="24">
        <f t="shared" si="296"/>
        <v>887.5698000000001</v>
      </c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63" t="str">
        <f>IF(AND(DmartSalesData[[#This Row],[sales]]&gt;3000,DmartSalesData[[#This Row],[profit]]&gt;500),"Good","Not Good")</f>
        <v>Not Good</v>
      </c>
      <c r="R9485" s="73">
        <f>YEAR(DmartSalesData[[#This Row],[order_date]])</f>
        <v>2024</v>
      </c>
      <c r="S9485" s="73"/>
    </row>
    <row r="9486" spans="1:19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 t="str">
        <f>IF(DmartSalesData[[#This Row],[sales]]&gt;4000,"High Category",IF(DmartSalesData[[#This Row],[sales]]&gt;2000,"Medium Category","Low Category"))</f>
        <v>Medium Category</v>
      </c>
      <c r="G9486" s="2">
        <v>0.37</v>
      </c>
      <c r="H9486" s="24">
        <f t="shared" si="296"/>
        <v>1467.5494999999999</v>
      </c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63" t="str">
        <f>IF(AND(DmartSalesData[[#This Row],[sales]]&gt;3000,DmartSalesData[[#This Row],[profit]]&gt;500),"Good","Not Good")</f>
        <v>Good</v>
      </c>
      <c r="R9486" s="73">
        <f>YEAR(DmartSalesData[[#This Row],[order_date]])</f>
        <v>2024</v>
      </c>
      <c r="S9486" s="73"/>
    </row>
    <row r="9487" spans="1:19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 t="str">
        <f>IF(DmartSalesData[[#This Row],[sales]]&gt;4000,"High Category",IF(DmartSalesData[[#This Row],[sales]]&gt;2000,"Medium Category","Low Category"))</f>
        <v>Medium Category</v>
      </c>
      <c r="G9487" s="2">
        <v>0.11</v>
      </c>
      <c r="H9487" s="24">
        <f t="shared" si="296"/>
        <v>276.27819999999997</v>
      </c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63" t="str">
        <f>IF(AND(DmartSalesData[[#This Row],[sales]]&gt;3000,DmartSalesData[[#This Row],[profit]]&gt;500),"Good","Not Good")</f>
        <v>Not Good</v>
      </c>
      <c r="R9487" s="73">
        <f>YEAR(DmartSalesData[[#This Row],[order_date]])</f>
        <v>2023</v>
      </c>
      <c r="S9487" s="73"/>
    </row>
    <row r="9488" spans="1:19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 t="str">
        <f>IF(DmartSalesData[[#This Row],[sales]]&gt;4000,"High Category",IF(DmartSalesData[[#This Row],[sales]]&gt;2000,"Medium Category","Low Category"))</f>
        <v>Medium Category</v>
      </c>
      <c r="G9488" s="2">
        <v>0.32</v>
      </c>
      <c r="H9488" s="24">
        <f t="shared" si="296"/>
        <v>770.66240000000005</v>
      </c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63" t="str">
        <f>IF(AND(DmartSalesData[[#This Row],[sales]]&gt;3000,DmartSalesData[[#This Row],[profit]]&gt;500),"Good","Not Good")</f>
        <v>Not Good</v>
      </c>
      <c r="R9488" s="73">
        <f>YEAR(DmartSalesData[[#This Row],[order_date]])</f>
        <v>2023</v>
      </c>
      <c r="S9488" s="73"/>
    </row>
    <row r="9489" spans="1:19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 t="str">
        <f>IF(DmartSalesData[[#This Row],[sales]]&gt;4000,"High Category",IF(DmartSalesData[[#This Row],[sales]]&gt;2000,"Medium Category","Low Category"))</f>
        <v>Low Category</v>
      </c>
      <c r="G9489" s="2">
        <v>0.03</v>
      </c>
      <c r="H9489" s="24">
        <f t="shared" si="296"/>
        <v>24.773099999999999</v>
      </c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63" t="str">
        <f>IF(AND(DmartSalesData[[#This Row],[sales]]&gt;3000,DmartSalesData[[#This Row],[profit]]&gt;500),"Good","Not Good")</f>
        <v>Not Good</v>
      </c>
      <c r="R9489" s="73">
        <f>YEAR(DmartSalesData[[#This Row],[order_date]])</f>
        <v>2024</v>
      </c>
      <c r="S9489" s="73"/>
    </row>
    <row r="9490" spans="1:19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 t="str">
        <f>IF(DmartSalesData[[#This Row],[sales]]&gt;4000,"High Category",IF(DmartSalesData[[#This Row],[sales]]&gt;2000,"Medium Category","Low Category"))</f>
        <v>High Category</v>
      </c>
      <c r="G9490" s="2">
        <v>0.38</v>
      </c>
      <c r="H9490" s="24">
        <f t="shared" si="296"/>
        <v>1622.9344000000001</v>
      </c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63" t="str">
        <f>IF(AND(DmartSalesData[[#This Row],[sales]]&gt;3000,DmartSalesData[[#This Row],[profit]]&gt;500),"Good","Not Good")</f>
        <v>Not Good</v>
      </c>
      <c r="R9490" s="73">
        <f>YEAR(DmartSalesData[[#This Row],[order_date]])</f>
        <v>2023</v>
      </c>
      <c r="S9490" s="73"/>
    </row>
    <row r="9491" spans="1:19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 t="str">
        <f>IF(DmartSalesData[[#This Row],[sales]]&gt;4000,"High Category",IF(DmartSalesData[[#This Row],[sales]]&gt;2000,"Medium Category","Low Category"))</f>
        <v>Low Category</v>
      </c>
      <c r="G9491" s="2">
        <v>0.39</v>
      </c>
      <c r="H9491" s="24">
        <f t="shared" si="296"/>
        <v>188.73660000000001</v>
      </c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63" t="str">
        <f>IF(AND(DmartSalesData[[#This Row],[sales]]&gt;3000,DmartSalesData[[#This Row],[profit]]&gt;500),"Good","Not Good")</f>
        <v>Not Good</v>
      </c>
      <c r="R9491" s="73">
        <f>YEAR(DmartSalesData[[#This Row],[order_date]])</f>
        <v>2023</v>
      </c>
      <c r="S9491" s="73"/>
    </row>
    <row r="9492" spans="1:19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 t="str">
        <f>IF(DmartSalesData[[#This Row],[sales]]&gt;4000,"High Category",IF(DmartSalesData[[#This Row],[sales]]&gt;2000,"Medium Category","Low Category"))</f>
        <v>Low Category</v>
      </c>
      <c r="G9492" s="2">
        <v>0.17</v>
      </c>
      <c r="H9492" s="24">
        <f t="shared" si="296"/>
        <v>275.44760000000002</v>
      </c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63" t="str">
        <f>IF(AND(DmartSalesData[[#This Row],[sales]]&gt;3000,DmartSalesData[[#This Row],[profit]]&gt;500),"Good","Not Good")</f>
        <v>Not Good</v>
      </c>
      <c r="R9492" s="73">
        <f>YEAR(DmartSalesData[[#This Row],[order_date]])</f>
        <v>2023</v>
      </c>
      <c r="S9492" s="73"/>
    </row>
    <row r="9493" spans="1:19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 t="str">
        <f>IF(DmartSalesData[[#This Row],[sales]]&gt;4000,"High Category",IF(DmartSalesData[[#This Row],[sales]]&gt;2000,"Medium Category","Low Category"))</f>
        <v>Medium Category</v>
      </c>
      <c r="G9493" s="2">
        <v>0.4</v>
      </c>
      <c r="H9493" s="24">
        <f t="shared" si="296"/>
        <v>1359.9960000000001</v>
      </c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63" t="str">
        <f>IF(AND(DmartSalesData[[#This Row],[sales]]&gt;3000,DmartSalesData[[#This Row],[profit]]&gt;500),"Good","Not Good")</f>
        <v>Good</v>
      </c>
      <c r="R9493" s="73">
        <f>YEAR(DmartSalesData[[#This Row],[order_date]])</f>
        <v>2023</v>
      </c>
      <c r="S9493" s="73"/>
    </row>
    <row r="9494" spans="1:19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 t="str">
        <f>IF(DmartSalesData[[#This Row],[sales]]&gt;4000,"High Category",IF(DmartSalesData[[#This Row],[sales]]&gt;2000,"Medium Category","Low Category"))</f>
        <v>Medium Category</v>
      </c>
      <c r="G9494" s="2">
        <v>0.43</v>
      </c>
      <c r="H9494" s="24">
        <f t="shared" si="296"/>
        <v>1111.7908</v>
      </c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63" t="str">
        <f>IF(AND(DmartSalesData[[#This Row],[sales]]&gt;3000,DmartSalesData[[#This Row],[profit]]&gt;500),"Good","Not Good")</f>
        <v>Not Good</v>
      </c>
      <c r="R9494" s="73">
        <f>YEAR(DmartSalesData[[#This Row],[order_date]])</f>
        <v>2024</v>
      </c>
      <c r="S9494" s="73"/>
    </row>
    <row r="9495" spans="1:19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 t="str">
        <f>IF(DmartSalesData[[#This Row],[sales]]&gt;4000,"High Category",IF(DmartSalesData[[#This Row],[sales]]&gt;2000,"Medium Category","Low Category"))</f>
        <v>High Category</v>
      </c>
      <c r="G9495" s="2">
        <v>0.1</v>
      </c>
      <c r="H9495" s="24">
        <f t="shared" si="296"/>
        <v>441.875</v>
      </c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63" t="str">
        <f>IF(AND(DmartSalesData[[#This Row],[sales]]&gt;3000,DmartSalesData[[#This Row],[profit]]&gt;500),"Good","Not Good")</f>
        <v>Good</v>
      </c>
      <c r="R9495" s="73">
        <f>YEAR(DmartSalesData[[#This Row],[order_date]])</f>
        <v>2024</v>
      </c>
      <c r="S9495" s="73"/>
    </row>
    <row r="9496" spans="1:19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 t="str">
        <f>IF(DmartSalesData[[#This Row],[sales]]&gt;4000,"High Category",IF(DmartSalesData[[#This Row],[sales]]&gt;2000,"Medium Category","Low Category"))</f>
        <v>Low Category</v>
      </c>
      <c r="G9496" s="2">
        <v>0.18</v>
      </c>
      <c r="H9496" s="24">
        <f t="shared" si="296"/>
        <v>52.660800000000002</v>
      </c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63" t="str">
        <f>IF(AND(DmartSalesData[[#This Row],[sales]]&gt;3000,DmartSalesData[[#This Row],[profit]]&gt;500),"Good","Not Good")</f>
        <v>Not Good</v>
      </c>
      <c r="R9496" s="73">
        <f>YEAR(DmartSalesData[[#This Row],[order_date]])</f>
        <v>2024</v>
      </c>
      <c r="S9496" s="73"/>
    </row>
    <row r="9497" spans="1:19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 t="str">
        <f>IF(DmartSalesData[[#This Row],[sales]]&gt;4000,"High Category",IF(DmartSalesData[[#This Row],[sales]]&gt;2000,"Medium Category","Low Category"))</f>
        <v>Medium Category</v>
      </c>
      <c r="G9497" s="2">
        <v>0.13</v>
      </c>
      <c r="H9497" s="24">
        <f t="shared" si="296"/>
        <v>426.673</v>
      </c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63" t="str">
        <f>IF(AND(DmartSalesData[[#This Row],[sales]]&gt;3000,DmartSalesData[[#This Row],[profit]]&gt;500),"Good","Not Good")</f>
        <v>Not Good</v>
      </c>
      <c r="R9497" s="73">
        <f>YEAR(DmartSalesData[[#This Row],[order_date]])</f>
        <v>2024</v>
      </c>
      <c r="S9497" s="73"/>
    </row>
    <row r="9498" spans="1:19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 t="str">
        <f>IF(DmartSalesData[[#This Row],[sales]]&gt;4000,"High Category",IF(DmartSalesData[[#This Row],[sales]]&gt;2000,"Medium Category","Low Category"))</f>
        <v>Medium Category</v>
      </c>
      <c r="G9498" s="2">
        <v>0.19</v>
      </c>
      <c r="H9498" s="24">
        <f t="shared" si="296"/>
        <v>463.52019999999999</v>
      </c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63" t="str">
        <f>IF(AND(DmartSalesData[[#This Row],[sales]]&gt;3000,DmartSalesData[[#This Row],[profit]]&gt;500),"Good","Not Good")</f>
        <v>Not Good</v>
      </c>
      <c r="R9498" s="73">
        <f>YEAR(DmartSalesData[[#This Row],[order_date]])</f>
        <v>2023</v>
      </c>
      <c r="S9498" s="73"/>
    </row>
    <row r="9499" spans="1:19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 t="str">
        <f>IF(DmartSalesData[[#This Row],[sales]]&gt;4000,"High Category",IF(DmartSalesData[[#This Row],[sales]]&gt;2000,"Medium Category","Low Category"))</f>
        <v>Low Category</v>
      </c>
      <c r="G9499" s="2">
        <v>0.22</v>
      </c>
      <c r="H9499" s="24">
        <f t="shared" si="296"/>
        <v>188.3486</v>
      </c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63" t="str">
        <f>IF(AND(DmartSalesData[[#This Row],[sales]]&gt;3000,DmartSalesData[[#This Row],[profit]]&gt;500),"Good","Not Good")</f>
        <v>Not Good</v>
      </c>
      <c r="R9499" s="73">
        <f>YEAR(DmartSalesData[[#This Row],[order_date]])</f>
        <v>2023</v>
      </c>
      <c r="S9499" s="73"/>
    </row>
    <row r="9500" spans="1:19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 t="str">
        <f>IF(DmartSalesData[[#This Row],[sales]]&gt;4000,"High Category",IF(DmartSalesData[[#This Row],[sales]]&gt;2000,"Medium Category","Low Category"))</f>
        <v>Medium Category</v>
      </c>
      <c r="G9500" s="2">
        <v>0.25</v>
      </c>
      <c r="H9500" s="24">
        <f t="shared" si="296"/>
        <v>935.48249999999996</v>
      </c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63" t="str">
        <f>IF(AND(DmartSalesData[[#This Row],[sales]]&gt;3000,DmartSalesData[[#This Row],[profit]]&gt;500),"Good","Not Good")</f>
        <v>Not Good</v>
      </c>
      <c r="R9500" s="73">
        <f>YEAR(DmartSalesData[[#This Row],[order_date]])</f>
        <v>2024</v>
      </c>
      <c r="S9500" s="73"/>
    </row>
    <row r="9501" spans="1:19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 t="str">
        <f>IF(DmartSalesData[[#This Row],[sales]]&gt;4000,"High Category",IF(DmartSalesData[[#This Row],[sales]]&gt;2000,"Medium Category","Low Category"))</f>
        <v>Medium Category</v>
      </c>
      <c r="G9501" s="2">
        <v>0.02</v>
      </c>
      <c r="H9501" s="24">
        <f t="shared" si="296"/>
        <v>42.308</v>
      </c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63" t="str">
        <f>IF(AND(DmartSalesData[[#This Row],[sales]]&gt;3000,DmartSalesData[[#This Row],[profit]]&gt;500),"Good","Not Good")</f>
        <v>Not Good</v>
      </c>
      <c r="R9501" s="73">
        <f>YEAR(DmartSalesData[[#This Row],[order_date]])</f>
        <v>2023</v>
      </c>
      <c r="S9501" s="73"/>
    </row>
    <row r="9502" spans="1:19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 t="str">
        <f>IF(DmartSalesData[[#This Row],[sales]]&gt;4000,"High Category",IF(DmartSalesData[[#This Row],[sales]]&gt;2000,"Medium Category","Low Category"))</f>
        <v>Medium Category</v>
      </c>
      <c r="G9502" s="2">
        <v>0.03</v>
      </c>
      <c r="H9502" s="24">
        <f t="shared" si="296"/>
        <v>81.142499999999998</v>
      </c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63" t="str">
        <f>IF(AND(DmartSalesData[[#This Row],[sales]]&gt;3000,DmartSalesData[[#This Row],[profit]]&gt;500),"Good","Not Good")</f>
        <v>Not Good</v>
      </c>
      <c r="R9502" s="73">
        <f>YEAR(DmartSalesData[[#This Row],[order_date]])</f>
        <v>2023</v>
      </c>
      <c r="S9502" s="73"/>
    </row>
    <row r="9503" spans="1:19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 t="str">
        <f>IF(DmartSalesData[[#This Row],[sales]]&gt;4000,"High Category",IF(DmartSalesData[[#This Row],[sales]]&gt;2000,"Medium Category","Low Category"))</f>
        <v>High Category</v>
      </c>
      <c r="G9503" s="2">
        <v>0.33</v>
      </c>
      <c r="H9503" s="24">
        <f t="shared" si="296"/>
        <v>1597.0680000000002</v>
      </c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63" t="str">
        <f>IF(AND(DmartSalesData[[#This Row],[sales]]&gt;3000,DmartSalesData[[#This Row],[profit]]&gt;500),"Good","Not Good")</f>
        <v>Good</v>
      </c>
      <c r="R9503" s="73">
        <f>YEAR(DmartSalesData[[#This Row],[order_date]])</f>
        <v>2023</v>
      </c>
      <c r="S9503" s="73"/>
    </row>
    <row r="9504" spans="1:19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 t="str">
        <f>IF(DmartSalesData[[#This Row],[sales]]&gt;4000,"High Category",IF(DmartSalesData[[#This Row],[sales]]&gt;2000,"Medium Category","Low Category"))</f>
        <v>Medium Category</v>
      </c>
      <c r="G9504" s="2">
        <v>0.22</v>
      </c>
      <c r="H9504" s="24">
        <f t="shared" si="296"/>
        <v>546.15660000000003</v>
      </c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63" t="str">
        <f>IF(AND(DmartSalesData[[#This Row],[sales]]&gt;3000,DmartSalesData[[#This Row],[profit]]&gt;500),"Good","Not Good")</f>
        <v>Not Good</v>
      </c>
      <c r="R9504" s="73">
        <f>YEAR(DmartSalesData[[#This Row],[order_date]])</f>
        <v>2024</v>
      </c>
      <c r="S9504" s="73"/>
    </row>
    <row r="9505" spans="1:19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 t="str">
        <f>IF(DmartSalesData[[#This Row],[sales]]&gt;4000,"High Category",IF(DmartSalesData[[#This Row],[sales]]&gt;2000,"Medium Category","Low Category"))</f>
        <v>High Category</v>
      </c>
      <c r="G9505" s="2">
        <v>0.04</v>
      </c>
      <c r="H9505" s="24">
        <f t="shared" si="296"/>
        <v>165.38120000000001</v>
      </c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63" t="str">
        <f>IF(AND(DmartSalesData[[#This Row],[sales]]&gt;3000,DmartSalesData[[#This Row],[profit]]&gt;500),"Good","Not Good")</f>
        <v>Good</v>
      </c>
      <c r="R9505" s="73">
        <f>YEAR(DmartSalesData[[#This Row],[order_date]])</f>
        <v>2023</v>
      </c>
      <c r="S9505" s="73"/>
    </row>
    <row r="9506" spans="1:19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 t="str">
        <f>IF(DmartSalesData[[#This Row],[sales]]&gt;4000,"High Category",IF(DmartSalesData[[#This Row],[sales]]&gt;2000,"Medium Category","Low Category"))</f>
        <v>Medium Category</v>
      </c>
      <c r="G9506" s="2">
        <v>0.19</v>
      </c>
      <c r="H9506" s="24">
        <f t="shared" si="296"/>
        <v>735.47669999999994</v>
      </c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63" t="str">
        <f>IF(AND(DmartSalesData[[#This Row],[sales]]&gt;3000,DmartSalesData[[#This Row],[profit]]&gt;500),"Good","Not Good")</f>
        <v>Good</v>
      </c>
      <c r="R9506" s="73">
        <f>YEAR(DmartSalesData[[#This Row],[order_date]])</f>
        <v>2023</v>
      </c>
      <c r="S9506" s="73"/>
    </row>
    <row r="9507" spans="1:19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 t="str">
        <f>IF(DmartSalesData[[#This Row],[sales]]&gt;4000,"High Category",IF(DmartSalesData[[#This Row],[sales]]&gt;2000,"Medium Category","Low Category"))</f>
        <v>Medium Category</v>
      </c>
      <c r="G9507" s="2">
        <v>0.24</v>
      </c>
      <c r="H9507" s="24">
        <f t="shared" si="296"/>
        <v>803.4</v>
      </c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63" t="str">
        <f>IF(AND(DmartSalesData[[#This Row],[sales]]&gt;3000,DmartSalesData[[#This Row],[profit]]&gt;500),"Good","Not Good")</f>
        <v>Good</v>
      </c>
      <c r="R9507" s="73">
        <f>YEAR(DmartSalesData[[#This Row],[order_date]])</f>
        <v>2024</v>
      </c>
      <c r="S9507" s="73"/>
    </row>
    <row r="9508" spans="1:19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 t="str">
        <f>IF(DmartSalesData[[#This Row],[sales]]&gt;4000,"High Category",IF(DmartSalesData[[#This Row],[sales]]&gt;2000,"Medium Category","Low Category"))</f>
        <v>High Category</v>
      </c>
      <c r="G9508" s="2">
        <v>0.32</v>
      </c>
      <c r="H9508" s="24">
        <f t="shared" si="296"/>
        <v>1438.2016000000001</v>
      </c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63" t="str">
        <f>IF(AND(DmartSalesData[[#This Row],[sales]]&gt;3000,DmartSalesData[[#This Row],[profit]]&gt;500),"Good","Not Good")</f>
        <v>Good</v>
      </c>
      <c r="R9508" s="73">
        <f>YEAR(DmartSalesData[[#This Row],[order_date]])</f>
        <v>2023</v>
      </c>
      <c r="S9508" s="73"/>
    </row>
    <row r="9509" spans="1:19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 t="str">
        <f>IF(DmartSalesData[[#This Row],[sales]]&gt;4000,"High Category",IF(DmartSalesData[[#This Row],[sales]]&gt;2000,"Medium Category","Low Category"))</f>
        <v>Low Category</v>
      </c>
      <c r="G9509" s="2">
        <v>0.06</v>
      </c>
      <c r="H9509" s="24">
        <f t="shared" si="296"/>
        <v>79.970999999999989</v>
      </c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63" t="str">
        <f>IF(AND(DmartSalesData[[#This Row],[sales]]&gt;3000,DmartSalesData[[#This Row],[profit]]&gt;500),"Good","Not Good")</f>
        <v>Not Good</v>
      </c>
      <c r="R9509" s="73">
        <f>YEAR(DmartSalesData[[#This Row],[order_date]])</f>
        <v>2023</v>
      </c>
      <c r="S9509" s="73"/>
    </row>
    <row r="9510" spans="1:19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 t="str">
        <f>IF(DmartSalesData[[#This Row],[sales]]&gt;4000,"High Category",IF(DmartSalesData[[#This Row],[sales]]&gt;2000,"Medium Category","Low Category"))</f>
        <v>High Category</v>
      </c>
      <c r="G9510" s="2">
        <v>0.5</v>
      </c>
      <c r="H9510" s="24">
        <f t="shared" si="296"/>
        <v>2060.89</v>
      </c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63" t="str">
        <f>IF(AND(DmartSalesData[[#This Row],[sales]]&gt;3000,DmartSalesData[[#This Row],[profit]]&gt;500),"Good","Not Good")</f>
        <v>Good</v>
      </c>
      <c r="R9510" s="73">
        <f>YEAR(DmartSalesData[[#This Row],[order_date]])</f>
        <v>2024</v>
      </c>
      <c r="S9510" s="73"/>
    </row>
    <row r="9511" spans="1:19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 t="str">
        <f>IF(DmartSalesData[[#This Row],[sales]]&gt;4000,"High Category",IF(DmartSalesData[[#This Row],[sales]]&gt;2000,"Medium Category","Low Category"))</f>
        <v>Low Category</v>
      </c>
      <c r="G9511" s="2">
        <v>0.24</v>
      </c>
      <c r="H9511" s="24">
        <f t="shared" si="296"/>
        <v>468.27839999999998</v>
      </c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63" t="str">
        <f>IF(AND(DmartSalesData[[#This Row],[sales]]&gt;3000,DmartSalesData[[#This Row],[profit]]&gt;500),"Good","Not Good")</f>
        <v>Not Good</v>
      </c>
      <c r="R9511" s="73">
        <f>YEAR(DmartSalesData[[#This Row],[order_date]])</f>
        <v>2024</v>
      </c>
      <c r="S9511" s="73"/>
    </row>
    <row r="9512" spans="1:19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 t="str">
        <f>IF(DmartSalesData[[#This Row],[sales]]&gt;4000,"High Category",IF(DmartSalesData[[#This Row],[sales]]&gt;2000,"Medium Category","Low Category"))</f>
        <v>High Category</v>
      </c>
      <c r="G9512" s="2">
        <v>0.34</v>
      </c>
      <c r="H9512" s="24">
        <f t="shared" si="296"/>
        <v>1387.6114</v>
      </c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63" t="str">
        <f>IF(AND(DmartSalesData[[#This Row],[sales]]&gt;3000,DmartSalesData[[#This Row],[profit]]&gt;500),"Good","Not Good")</f>
        <v>Not Good</v>
      </c>
      <c r="R9512" s="73">
        <f>YEAR(DmartSalesData[[#This Row],[order_date]])</f>
        <v>2023</v>
      </c>
      <c r="S9512" s="73"/>
    </row>
    <row r="9513" spans="1:19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 t="str">
        <f>IF(DmartSalesData[[#This Row],[sales]]&gt;4000,"High Category",IF(DmartSalesData[[#This Row],[sales]]&gt;2000,"Medium Category","Low Category"))</f>
        <v>Medium Category</v>
      </c>
      <c r="G9513" s="2">
        <v>0.45</v>
      </c>
      <c r="H9513" s="24">
        <f t="shared" si="296"/>
        <v>1133.8019999999999</v>
      </c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63" t="str">
        <f>IF(AND(DmartSalesData[[#This Row],[sales]]&gt;3000,DmartSalesData[[#This Row],[profit]]&gt;500),"Good","Not Good")</f>
        <v>Not Good</v>
      </c>
      <c r="R9513" s="73">
        <f>YEAR(DmartSalesData[[#This Row],[order_date]])</f>
        <v>2023</v>
      </c>
      <c r="S9513" s="73"/>
    </row>
    <row r="9514" spans="1:19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 t="str">
        <f>IF(DmartSalesData[[#This Row],[sales]]&gt;4000,"High Category",IF(DmartSalesData[[#This Row],[sales]]&gt;2000,"Medium Category","Low Category"))</f>
        <v>High Category</v>
      </c>
      <c r="G9514" s="2">
        <v>0.02</v>
      </c>
      <c r="H9514" s="24">
        <f t="shared" si="296"/>
        <v>86.055599999999998</v>
      </c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63" t="str">
        <f>IF(AND(DmartSalesData[[#This Row],[sales]]&gt;3000,DmartSalesData[[#This Row],[profit]]&gt;500),"Good","Not Good")</f>
        <v>Good</v>
      </c>
      <c r="R9514" s="73">
        <f>YEAR(DmartSalesData[[#This Row],[order_date]])</f>
        <v>2024</v>
      </c>
      <c r="S9514" s="73"/>
    </row>
    <row r="9515" spans="1:19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 t="str">
        <f>IF(DmartSalesData[[#This Row],[sales]]&gt;4000,"High Category",IF(DmartSalesData[[#This Row],[sales]]&gt;2000,"Medium Category","Low Category"))</f>
        <v>High Category</v>
      </c>
      <c r="G9515" s="2">
        <v>0.3</v>
      </c>
      <c r="H9515" s="24">
        <f t="shared" si="296"/>
        <v>1345.4189999999999</v>
      </c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63" t="str">
        <f>IF(AND(DmartSalesData[[#This Row],[sales]]&gt;3000,DmartSalesData[[#This Row],[profit]]&gt;500),"Good","Not Good")</f>
        <v>Not Good</v>
      </c>
      <c r="R9515" s="73">
        <f>YEAR(DmartSalesData[[#This Row],[order_date]])</f>
        <v>2023</v>
      </c>
      <c r="S9515" s="73"/>
    </row>
    <row r="9516" spans="1:19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 t="str">
        <f>IF(DmartSalesData[[#This Row],[sales]]&gt;4000,"High Category",IF(DmartSalesData[[#This Row],[sales]]&gt;2000,"Medium Category","Low Category"))</f>
        <v>Medium Category</v>
      </c>
      <c r="G9516" s="2">
        <v>0.27</v>
      </c>
      <c r="H9516" s="24">
        <f t="shared" si="296"/>
        <v>817.68150000000003</v>
      </c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63" t="str">
        <f>IF(AND(DmartSalesData[[#This Row],[sales]]&gt;3000,DmartSalesData[[#This Row],[profit]]&gt;500),"Good","Not Good")</f>
        <v>Not Good</v>
      </c>
      <c r="R9516" s="73">
        <f>YEAR(DmartSalesData[[#This Row],[order_date]])</f>
        <v>2024</v>
      </c>
      <c r="S9516" s="73"/>
    </row>
    <row r="9517" spans="1:19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 t="str">
        <f>IF(DmartSalesData[[#This Row],[sales]]&gt;4000,"High Category",IF(DmartSalesData[[#This Row],[sales]]&gt;2000,"Medium Category","Low Category"))</f>
        <v>Medium Category</v>
      </c>
      <c r="G9517" s="2">
        <v>0.03</v>
      </c>
      <c r="H9517" s="24">
        <f t="shared" si="296"/>
        <v>77.621099999999998</v>
      </c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63" t="str">
        <f>IF(AND(DmartSalesData[[#This Row],[sales]]&gt;3000,DmartSalesData[[#This Row],[profit]]&gt;500),"Good","Not Good")</f>
        <v>Not Good</v>
      </c>
      <c r="R9517" s="73">
        <f>YEAR(DmartSalesData[[#This Row],[order_date]])</f>
        <v>2024</v>
      </c>
      <c r="S9517" s="73"/>
    </row>
    <row r="9518" spans="1:19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 t="str">
        <f>IF(DmartSalesData[[#This Row],[sales]]&gt;4000,"High Category",IF(DmartSalesData[[#This Row],[sales]]&gt;2000,"Medium Category","Low Category"))</f>
        <v>Medium Category</v>
      </c>
      <c r="G9518" s="2">
        <v>0.35</v>
      </c>
      <c r="H9518" s="24">
        <f t="shared" si="296"/>
        <v>1378.3244999999999</v>
      </c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63" t="str">
        <f>IF(AND(DmartSalesData[[#This Row],[sales]]&gt;3000,DmartSalesData[[#This Row],[profit]]&gt;500),"Good","Not Good")</f>
        <v>Not Good</v>
      </c>
      <c r="R9518" s="73">
        <f>YEAR(DmartSalesData[[#This Row],[order_date]])</f>
        <v>2023</v>
      </c>
      <c r="S9518" s="73"/>
    </row>
    <row r="9519" spans="1:19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 t="str">
        <f>IF(DmartSalesData[[#This Row],[sales]]&gt;4000,"High Category",IF(DmartSalesData[[#This Row],[sales]]&gt;2000,"Medium Category","Low Category"))</f>
        <v>Low Category</v>
      </c>
      <c r="G9519" s="2">
        <v>0.11</v>
      </c>
      <c r="H9519" s="24">
        <f t="shared" si="296"/>
        <v>154.90530000000001</v>
      </c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63" t="str">
        <f>IF(AND(DmartSalesData[[#This Row],[sales]]&gt;3000,DmartSalesData[[#This Row],[profit]]&gt;500),"Good","Not Good")</f>
        <v>Not Good</v>
      </c>
      <c r="R9519" s="73">
        <f>YEAR(DmartSalesData[[#This Row],[order_date]])</f>
        <v>2024</v>
      </c>
      <c r="S9519" s="73"/>
    </row>
    <row r="9520" spans="1:19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 t="str">
        <f>IF(DmartSalesData[[#This Row],[sales]]&gt;4000,"High Category",IF(DmartSalesData[[#This Row],[sales]]&gt;2000,"Medium Category","Low Category"))</f>
        <v>Low Category</v>
      </c>
      <c r="G9520" s="2">
        <v>0.35</v>
      </c>
      <c r="H9520" s="24">
        <f t="shared" si="296"/>
        <v>61.323499999999996</v>
      </c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63" t="str">
        <f>IF(AND(DmartSalesData[[#This Row],[sales]]&gt;3000,DmartSalesData[[#This Row],[profit]]&gt;500),"Good","Not Good")</f>
        <v>Not Good</v>
      </c>
      <c r="R9520" s="73">
        <f>YEAR(DmartSalesData[[#This Row],[order_date]])</f>
        <v>2023</v>
      </c>
      <c r="S9520" s="73"/>
    </row>
    <row r="9521" spans="1:19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 t="str">
        <f>IF(DmartSalesData[[#This Row],[sales]]&gt;4000,"High Category",IF(DmartSalesData[[#This Row],[sales]]&gt;2000,"Medium Category","Low Category"))</f>
        <v>Medium Category</v>
      </c>
      <c r="G9521" s="2">
        <v>0.18</v>
      </c>
      <c r="H9521" s="24">
        <f t="shared" si="296"/>
        <v>377.05680000000001</v>
      </c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63" t="str">
        <f>IF(AND(DmartSalesData[[#This Row],[sales]]&gt;3000,DmartSalesData[[#This Row],[profit]]&gt;500),"Good","Not Good")</f>
        <v>Not Good</v>
      </c>
      <c r="R9521" s="73">
        <f>YEAR(DmartSalesData[[#This Row],[order_date]])</f>
        <v>2024</v>
      </c>
      <c r="S9521" s="73"/>
    </row>
    <row r="9522" spans="1:19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 t="str">
        <f>IF(DmartSalesData[[#This Row],[sales]]&gt;4000,"High Category",IF(DmartSalesData[[#This Row],[sales]]&gt;2000,"Medium Category","Low Category"))</f>
        <v>Medium Category</v>
      </c>
      <c r="G9522" s="2">
        <v>0.39</v>
      </c>
      <c r="H9522" s="24">
        <f t="shared" si="296"/>
        <v>1009.3551000000001</v>
      </c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63" t="str">
        <f>IF(AND(DmartSalesData[[#This Row],[sales]]&gt;3000,DmartSalesData[[#This Row],[profit]]&gt;500),"Good","Not Good")</f>
        <v>Not Good</v>
      </c>
      <c r="R9522" s="73">
        <f>YEAR(DmartSalesData[[#This Row],[order_date]])</f>
        <v>2024</v>
      </c>
      <c r="S9522" s="73"/>
    </row>
    <row r="9523" spans="1:19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 t="str">
        <f>IF(DmartSalesData[[#This Row],[sales]]&gt;4000,"High Category",IF(DmartSalesData[[#This Row],[sales]]&gt;2000,"Medium Category","Low Category"))</f>
        <v>Low Category</v>
      </c>
      <c r="G9523" s="2">
        <v>0.47</v>
      </c>
      <c r="H9523" s="24">
        <f t="shared" si="296"/>
        <v>731.5972999999999</v>
      </c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63" t="str">
        <f>IF(AND(DmartSalesData[[#This Row],[sales]]&gt;3000,DmartSalesData[[#This Row],[profit]]&gt;500),"Good","Not Good")</f>
        <v>Not Good</v>
      </c>
      <c r="R9523" s="73">
        <f>YEAR(DmartSalesData[[#This Row],[order_date]])</f>
        <v>2024</v>
      </c>
      <c r="S9523" s="73"/>
    </row>
    <row r="9524" spans="1:19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 t="str">
        <f>IF(DmartSalesData[[#This Row],[sales]]&gt;4000,"High Category",IF(DmartSalesData[[#This Row],[sales]]&gt;2000,"Medium Category","Low Category"))</f>
        <v>Low Category</v>
      </c>
      <c r="G9524" s="2">
        <v>0.43</v>
      </c>
      <c r="H9524" s="24">
        <f t="shared" si="296"/>
        <v>850.74210000000005</v>
      </c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63" t="str">
        <f>IF(AND(DmartSalesData[[#This Row],[sales]]&gt;3000,DmartSalesData[[#This Row],[profit]]&gt;500),"Good","Not Good")</f>
        <v>Not Good</v>
      </c>
      <c r="R9524" s="73">
        <f>YEAR(DmartSalesData[[#This Row],[order_date]])</f>
        <v>2024</v>
      </c>
      <c r="S9524" s="73"/>
    </row>
    <row r="9525" spans="1:19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 t="str">
        <f>IF(DmartSalesData[[#This Row],[sales]]&gt;4000,"High Category",IF(DmartSalesData[[#This Row],[sales]]&gt;2000,"Medium Category","Low Category"))</f>
        <v>Low Category</v>
      </c>
      <c r="G9525" s="2">
        <v>0.24</v>
      </c>
      <c r="H9525" s="24">
        <f t="shared" si="296"/>
        <v>180.4776</v>
      </c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63" t="str">
        <f>IF(AND(DmartSalesData[[#This Row],[sales]]&gt;3000,DmartSalesData[[#This Row],[profit]]&gt;500),"Good","Not Good")</f>
        <v>Not Good</v>
      </c>
      <c r="R9525" s="73">
        <f>YEAR(DmartSalesData[[#This Row],[order_date]])</f>
        <v>2023</v>
      </c>
      <c r="S9525" s="73"/>
    </row>
    <row r="9526" spans="1:19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 t="str">
        <f>IF(DmartSalesData[[#This Row],[sales]]&gt;4000,"High Category",IF(DmartSalesData[[#This Row],[sales]]&gt;2000,"Medium Category","Low Category"))</f>
        <v>Low Category</v>
      </c>
      <c r="G9526" s="2">
        <v>0.11</v>
      </c>
      <c r="H9526" s="24">
        <f t="shared" si="296"/>
        <v>160.45920000000001</v>
      </c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63" t="str">
        <f>IF(AND(DmartSalesData[[#This Row],[sales]]&gt;3000,DmartSalesData[[#This Row],[profit]]&gt;500),"Good","Not Good")</f>
        <v>Not Good</v>
      </c>
      <c r="R9526" s="73">
        <f>YEAR(DmartSalesData[[#This Row],[order_date]])</f>
        <v>2023</v>
      </c>
      <c r="S9526" s="73"/>
    </row>
    <row r="9527" spans="1:19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 t="str">
        <f>IF(DmartSalesData[[#This Row],[sales]]&gt;4000,"High Category",IF(DmartSalesData[[#This Row],[sales]]&gt;2000,"Medium Category","Low Category"))</f>
        <v>Low Category</v>
      </c>
      <c r="G9527" s="2">
        <v>0.5</v>
      </c>
      <c r="H9527" s="24">
        <f t="shared" si="296"/>
        <v>638.23500000000001</v>
      </c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63" t="str">
        <f>IF(AND(DmartSalesData[[#This Row],[sales]]&gt;3000,DmartSalesData[[#This Row],[profit]]&gt;500),"Good","Not Good")</f>
        <v>Not Good</v>
      </c>
      <c r="R9527" s="73">
        <f>YEAR(DmartSalesData[[#This Row],[order_date]])</f>
        <v>2024</v>
      </c>
      <c r="S9527" s="73"/>
    </row>
    <row r="9528" spans="1:19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 t="str">
        <f>IF(DmartSalesData[[#This Row],[sales]]&gt;4000,"High Category",IF(DmartSalesData[[#This Row],[sales]]&gt;2000,"Medium Category","Low Category"))</f>
        <v>Low Category</v>
      </c>
      <c r="G9528" s="2">
        <v>0.33</v>
      </c>
      <c r="H9528" s="24">
        <f t="shared" si="296"/>
        <v>519.69719999999995</v>
      </c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63" t="str">
        <f>IF(AND(DmartSalesData[[#This Row],[sales]]&gt;3000,DmartSalesData[[#This Row],[profit]]&gt;500),"Good","Not Good")</f>
        <v>Not Good</v>
      </c>
      <c r="R9528" s="73">
        <f>YEAR(DmartSalesData[[#This Row],[order_date]])</f>
        <v>2023</v>
      </c>
      <c r="S9528" s="73"/>
    </row>
    <row r="9529" spans="1:19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 t="str">
        <f>IF(DmartSalesData[[#This Row],[sales]]&gt;4000,"High Category",IF(DmartSalesData[[#This Row],[sales]]&gt;2000,"Medium Category","Low Category"))</f>
        <v>Low Category</v>
      </c>
      <c r="G9529" s="2">
        <v>0.2</v>
      </c>
      <c r="H9529" s="24">
        <f t="shared" si="296"/>
        <v>313.07400000000001</v>
      </c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63" t="str">
        <f>IF(AND(DmartSalesData[[#This Row],[sales]]&gt;3000,DmartSalesData[[#This Row],[profit]]&gt;500),"Good","Not Good")</f>
        <v>Not Good</v>
      </c>
      <c r="R9529" s="73">
        <f>YEAR(DmartSalesData[[#This Row],[order_date]])</f>
        <v>2023</v>
      </c>
      <c r="S9529" s="73"/>
    </row>
    <row r="9530" spans="1:19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 t="str">
        <f>IF(DmartSalesData[[#This Row],[sales]]&gt;4000,"High Category",IF(DmartSalesData[[#This Row],[sales]]&gt;2000,"Medium Category","Low Category"))</f>
        <v>Medium Category</v>
      </c>
      <c r="G9530" s="2">
        <v>0.24</v>
      </c>
      <c r="H9530" s="24">
        <f t="shared" si="296"/>
        <v>681.34799999999996</v>
      </c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63" t="str">
        <f>IF(AND(DmartSalesData[[#This Row],[sales]]&gt;3000,DmartSalesData[[#This Row],[profit]]&gt;500),"Good","Not Good")</f>
        <v>Not Good</v>
      </c>
      <c r="R9530" s="73">
        <f>YEAR(DmartSalesData[[#This Row],[order_date]])</f>
        <v>2024</v>
      </c>
      <c r="S9530" s="73"/>
    </row>
    <row r="9531" spans="1:19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 t="str">
        <f>IF(DmartSalesData[[#This Row],[sales]]&gt;4000,"High Category",IF(DmartSalesData[[#This Row],[sales]]&gt;2000,"Medium Category","Low Category"))</f>
        <v>Low Category</v>
      </c>
      <c r="G9531" s="2">
        <v>0.06</v>
      </c>
      <c r="H9531" s="24">
        <f t="shared" si="296"/>
        <v>79.675799999999995</v>
      </c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63" t="str">
        <f>IF(AND(DmartSalesData[[#This Row],[sales]]&gt;3000,DmartSalesData[[#This Row],[profit]]&gt;500),"Good","Not Good")</f>
        <v>Not Good</v>
      </c>
      <c r="R9531" s="73">
        <f>YEAR(DmartSalesData[[#This Row],[order_date]])</f>
        <v>2023</v>
      </c>
      <c r="S9531" s="73"/>
    </row>
    <row r="9532" spans="1:19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 t="str">
        <f>IF(DmartSalesData[[#This Row],[sales]]&gt;4000,"High Category",IF(DmartSalesData[[#This Row],[sales]]&gt;2000,"Medium Category","Low Category"))</f>
        <v>High Category</v>
      </c>
      <c r="G9532" s="2">
        <v>0.25</v>
      </c>
      <c r="H9532" s="24">
        <f t="shared" si="296"/>
        <v>1177.6775</v>
      </c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63" t="str">
        <f>IF(AND(DmartSalesData[[#This Row],[sales]]&gt;3000,DmartSalesData[[#This Row],[profit]]&gt;500),"Good","Not Good")</f>
        <v>Good</v>
      </c>
      <c r="R9532" s="73">
        <f>YEAR(DmartSalesData[[#This Row],[order_date]])</f>
        <v>2023</v>
      </c>
      <c r="S9532" s="73"/>
    </row>
    <row r="9533" spans="1:19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 t="str">
        <f>IF(DmartSalesData[[#This Row],[sales]]&gt;4000,"High Category",IF(DmartSalesData[[#This Row],[sales]]&gt;2000,"Medium Category","Low Category"))</f>
        <v>Medium Category</v>
      </c>
      <c r="G9533" s="2">
        <v>0.09</v>
      </c>
      <c r="H9533" s="24">
        <f t="shared" si="296"/>
        <v>234.4725</v>
      </c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63" t="str">
        <f>IF(AND(DmartSalesData[[#This Row],[sales]]&gt;3000,DmartSalesData[[#This Row],[profit]]&gt;500),"Good","Not Good")</f>
        <v>Not Good</v>
      </c>
      <c r="R9533" s="73">
        <f>YEAR(DmartSalesData[[#This Row],[order_date]])</f>
        <v>2023</v>
      </c>
      <c r="S9533" s="73"/>
    </row>
    <row r="9534" spans="1:19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 t="str">
        <f>IF(DmartSalesData[[#This Row],[sales]]&gt;4000,"High Category",IF(DmartSalesData[[#This Row],[sales]]&gt;2000,"Medium Category","Low Category"))</f>
        <v>Low Category</v>
      </c>
      <c r="G9534" s="2">
        <v>0.18</v>
      </c>
      <c r="H9534" s="24">
        <f t="shared" si="296"/>
        <v>131.7474</v>
      </c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63" t="str">
        <f>IF(AND(DmartSalesData[[#This Row],[sales]]&gt;3000,DmartSalesData[[#This Row],[profit]]&gt;500),"Good","Not Good")</f>
        <v>Not Good</v>
      </c>
      <c r="R9534" s="73">
        <f>YEAR(DmartSalesData[[#This Row],[order_date]])</f>
        <v>2024</v>
      </c>
      <c r="S9534" s="73"/>
    </row>
    <row r="9535" spans="1:19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 t="str">
        <f>IF(DmartSalesData[[#This Row],[sales]]&gt;4000,"High Category",IF(DmartSalesData[[#This Row],[sales]]&gt;2000,"Medium Category","Low Category"))</f>
        <v>Low Category</v>
      </c>
      <c r="G9535" s="2">
        <v>0.25</v>
      </c>
      <c r="H9535" s="24">
        <f t="shared" si="296"/>
        <v>367.51749999999998</v>
      </c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63" t="str">
        <f>IF(AND(DmartSalesData[[#This Row],[sales]]&gt;3000,DmartSalesData[[#This Row],[profit]]&gt;500),"Good","Not Good")</f>
        <v>Not Good</v>
      </c>
      <c r="R9535" s="73">
        <f>YEAR(DmartSalesData[[#This Row],[order_date]])</f>
        <v>2024</v>
      </c>
      <c r="S9535" s="73"/>
    </row>
    <row r="9536" spans="1:19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 t="str">
        <f>IF(DmartSalesData[[#This Row],[sales]]&gt;4000,"High Category",IF(DmartSalesData[[#This Row],[sales]]&gt;2000,"Medium Category","Low Category"))</f>
        <v>Medium Category</v>
      </c>
      <c r="G9536" s="2">
        <v>0.47</v>
      </c>
      <c r="H9536" s="24">
        <f t="shared" si="296"/>
        <v>1727.6306999999999</v>
      </c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63" t="str">
        <f>IF(AND(DmartSalesData[[#This Row],[sales]]&gt;3000,DmartSalesData[[#This Row],[profit]]&gt;500),"Good","Not Good")</f>
        <v>Good</v>
      </c>
      <c r="R9536" s="73">
        <f>YEAR(DmartSalesData[[#This Row],[order_date]])</f>
        <v>2023</v>
      </c>
      <c r="S9536" s="73"/>
    </row>
    <row r="9537" spans="1:19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 t="str">
        <f>IF(DmartSalesData[[#This Row],[sales]]&gt;4000,"High Category",IF(DmartSalesData[[#This Row],[sales]]&gt;2000,"Medium Category","Low Category"))</f>
        <v>Low Category</v>
      </c>
      <c r="G9537" s="2">
        <v>0.31</v>
      </c>
      <c r="H9537" s="24">
        <f t="shared" si="296"/>
        <v>51.7483</v>
      </c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63" t="str">
        <f>IF(AND(DmartSalesData[[#This Row],[sales]]&gt;3000,DmartSalesData[[#This Row],[profit]]&gt;500),"Good","Not Good")</f>
        <v>Not Good</v>
      </c>
      <c r="R9537" s="73">
        <f>YEAR(DmartSalesData[[#This Row],[order_date]])</f>
        <v>2023</v>
      </c>
      <c r="S9537" s="73"/>
    </row>
    <row r="9538" spans="1:19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 t="str">
        <f>IF(DmartSalesData[[#This Row],[sales]]&gt;4000,"High Category",IF(DmartSalesData[[#This Row],[sales]]&gt;2000,"Medium Category","Low Category"))</f>
        <v>High Category</v>
      </c>
      <c r="G9538" s="2">
        <v>0.19</v>
      </c>
      <c r="H9538" s="24">
        <f t="shared" ref="H9538:H9601" si="298">E9538*G9538</f>
        <v>892.10890000000006</v>
      </c>
      <c r="I9538" s="2">
        <f t="shared" ref="I9538:I9601" si="299">E9538-H9538</f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63" t="str">
        <f>IF(AND(DmartSalesData[[#This Row],[sales]]&gt;3000,DmartSalesData[[#This Row],[profit]]&gt;500),"Good","Not Good")</f>
        <v>Not Good</v>
      </c>
      <c r="R9538" s="73">
        <f>YEAR(DmartSalesData[[#This Row],[order_date]])</f>
        <v>2023</v>
      </c>
      <c r="S9538" s="73"/>
    </row>
    <row r="9539" spans="1:19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 t="str">
        <f>IF(DmartSalesData[[#This Row],[sales]]&gt;4000,"High Category",IF(DmartSalesData[[#This Row],[sales]]&gt;2000,"Medium Category","Low Category"))</f>
        <v>Medium Category</v>
      </c>
      <c r="G9539" s="2">
        <v>0.06</v>
      </c>
      <c r="H9539" s="24">
        <f t="shared" si="298"/>
        <v>136.88219999999998</v>
      </c>
      <c r="I9539" s="2">
        <f t="shared" si="299"/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63" t="str">
        <f>IF(AND(DmartSalesData[[#This Row],[sales]]&gt;3000,DmartSalesData[[#This Row],[profit]]&gt;500),"Good","Not Good")</f>
        <v>Not Good</v>
      </c>
      <c r="R9539" s="73">
        <f>YEAR(DmartSalesData[[#This Row],[order_date]])</f>
        <v>2023</v>
      </c>
      <c r="S9539" s="73"/>
    </row>
    <row r="9540" spans="1:19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 t="str">
        <f>IF(DmartSalesData[[#This Row],[sales]]&gt;4000,"High Category",IF(DmartSalesData[[#This Row],[sales]]&gt;2000,"Medium Category","Low Category"))</f>
        <v>Medium Category</v>
      </c>
      <c r="G9540" s="2">
        <v>0.37</v>
      </c>
      <c r="H9540" s="24">
        <f t="shared" si="298"/>
        <v>981.71730000000002</v>
      </c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63" t="str">
        <f>IF(AND(DmartSalesData[[#This Row],[sales]]&gt;3000,DmartSalesData[[#This Row],[profit]]&gt;500),"Good","Not Good")</f>
        <v>Not Good</v>
      </c>
      <c r="R9540" s="73">
        <f>YEAR(DmartSalesData[[#This Row],[order_date]])</f>
        <v>2023</v>
      </c>
      <c r="S9540" s="73"/>
    </row>
    <row r="9541" spans="1:19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 t="str">
        <f>IF(DmartSalesData[[#This Row],[sales]]&gt;4000,"High Category",IF(DmartSalesData[[#This Row],[sales]]&gt;2000,"Medium Category","Low Category"))</f>
        <v>High Category</v>
      </c>
      <c r="G9541" s="2">
        <v>0.23</v>
      </c>
      <c r="H9541" s="24">
        <f t="shared" si="298"/>
        <v>1136.9406000000001</v>
      </c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63" t="str">
        <f>IF(AND(DmartSalesData[[#This Row],[sales]]&gt;3000,DmartSalesData[[#This Row],[profit]]&gt;500),"Good","Not Good")</f>
        <v>Good</v>
      </c>
      <c r="R9541" s="73">
        <f>YEAR(DmartSalesData[[#This Row],[order_date]])</f>
        <v>2024</v>
      </c>
      <c r="S9541" s="73"/>
    </row>
    <row r="9542" spans="1:19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 t="str">
        <f>IF(DmartSalesData[[#This Row],[sales]]&gt;4000,"High Category",IF(DmartSalesData[[#This Row],[sales]]&gt;2000,"Medium Category","Low Category"))</f>
        <v>Medium Category</v>
      </c>
      <c r="G9542" s="2">
        <v>0.03</v>
      </c>
      <c r="H9542" s="24">
        <f t="shared" si="298"/>
        <v>77.000399999999999</v>
      </c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63" t="str">
        <f>IF(AND(DmartSalesData[[#This Row],[sales]]&gt;3000,DmartSalesData[[#This Row],[profit]]&gt;500),"Good","Not Good")</f>
        <v>Not Good</v>
      </c>
      <c r="R9542" s="73">
        <f>YEAR(DmartSalesData[[#This Row],[order_date]])</f>
        <v>2024</v>
      </c>
      <c r="S9542" s="73"/>
    </row>
    <row r="9543" spans="1:19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 t="str">
        <f>IF(DmartSalesData[[#This Row],[sales]]&gt;4000,"High Category",IF(DmartSalesData[[#This Row],[sales]]&gt;2000,"Medium Category","Low Category"))</f>
        <v>High Category</v>
      </c>
      <c r="G9543" s="2">
        <v>0.33</v>
      </c>
      <c r="H9543" s="24">
        <f t="shared" si="298"/>
        <v>1565.5035</v>
      </c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63" t="str">
        <f>IF(AND(DmartSalesData[[#This Row],[sales]]&gt;3000,DmartSalesData[[#This Row],[profit]]&gt;500),"Good","Not Good")</f>
        <v>Not Good</v>
      </c>
      <c r="R9543" s="73">
        <f>YEAR(DmartSalesData[[#This Row],[order_date]])</f>
        <v>2023</v>
      </c>
      <c r="S9543" s="73"/>
    </row>
    <row r="9544" spans="1:19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 t="str">
        <f>IF(DmartSalesData[[#This Row],[sales]]&gt;4000,"High Category",IF(DmartSalesData[[#This Row],[sales]]&gt;2000,"Medium Category","Low Category"))</f>
        <v>High Category</v>
      </c>
      <c r="G9544" s="2">
        <v>0.18</v>
      </c>
      <c r="H9544" s="24">
        <f t="shared" si="298"/>
        <v>825.23339999999996</v>
      </c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63" t="str">
        <f>IF(AND(DmartSalesData[[#This Row],[sales]]&gt;3000,DmartSalesData[[#This Row],[profit]]&gt;500),"Good","Not Good")</f>
        <v>Good</v>
      </c>
      <c r="R9544" s="73">
        <f>YEAR(DmartSalesData[[#This Row],[order_date]])</f>
        <v>2024</v>
      </c>
      <c r="S9544" s="73"/>
    </row>
    <row r="9545" spans="1:19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 t="str">
        <f>IF(DmartSalesData[[#This Row],[sales]]&gt;4000,"High Category",IF(DmartSalesData[[#This Row],[sales]]&gt;2000,"Medium Category","Low Category"))</f>
        <v>High Category</v>
      </c>
      <c r="G9545" s="2">
        <v>0.2</v>
      </c>
      <c r="H9545" s="24">
        <f t="shared" si="298"/>
        <v>942.49</v>
      </c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63" t="str">
        <f>IF(AND(DmartSalesData[[#This Row],[sales]]&gt;3000,DmartSalesData[[#This Row],[profit]]&gt;500),"Good","Not Good")</f>
        <v>Good</v>
      </c>
      <c r="R9545" s="73">
        <f>YEAR(DmartSalesData[[#This Row],[order_date]])</f>
        <v>2024</v>
      </c>
      <c r="S9545" s="73"/>
    </row>
    <row r="9546" spans="1:19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 t="str">
        <f>IF(DmartSalesData[[#This Row],[sales]]&gt;4000,"High Category",IF(DmartSalesData[[#This Row],[sales]]&gt;2000,"Medium Category","Low Category"))</f>
        <v>High Category</v>
      </c>
      <c r="G9546" s="2">
        <v>0.42</v>
      </c>
      <c r="H9546" s="24">
        <f t="shared" si="298"/>
        <v>1713.8645999999999</v>
      </c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63" t="str">
        <f>IF(AND(DmartSalesData[[#This Row],[sales]]&gt;3000,DmartSalesData[[#This Row],[profit]]&gt;500),"Good","Not Good")</f>
        <v>Good</v>
      </c>
      <c r="R9546" s="73">
        <f>YEAR(DmartSalesData[[#This Row],[order_date]])</f>
        <v>2024</v>
      </c>
      <c r="S9546" s="73"/>
    </row>
    <row r="9547" spans="1:19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 t="str">
        <f>IF(DmartSalesData[[#This Row],[sales]]&gt;4000,"High Category",IF(DmartSalesData[[#This Row],[sales]]&gt;2000,"Medium Category","Low Category"))</f>
        <v>Low Category</v>
      </c>
      <c r="G9547" s="2">
        <v>7.0000000000000007E-2</v>
      </c>
      <c r="H9547" s="24">
        <f t="shared" si="298"/>
        <v>108.6645</v>
      </c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63" t="str">
        <f>IF(AND(DmartSalesData[[#This Row],[sales]]&gt;3000,DmartSalesData[[#This Row],[profit]]&gt;500),"Good","Not Good")</f>
        <v>Not Good</v>
      </c>
      <c r="R9547" s="73">
        <f>YEAR(DmartSalesData[[#This Row],[order_date]])</f>
        <v>2024</v>
      </c>
      <c r="S9547" s="73"/>
    </row>
    <row r="9548" spans="1:19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 t="str">
        <f>IF(DmartSalesData[[#This Row],[sales]]&gt;4000,"High Category",IF(DmartSalesData[[#This Row],[sales]]&gt;2000,"Medium Category","Low Category"))</f>
        <v>Low Category</v>
      </c>
      <c r="G9548" s="2">
        <v>0.17</v>
      </c>
      <c r="H9548" s="24">
        <f t="shared" si="298"/>
        <v>305.53590000000003</v>
      </c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63" t="str">
        <f>IF(AND(DmartSalesData[[#This Row],[sales]]&gt;3000,DmartSalesData[[#This Row],[profit]]&gt;500),"Good","Not Good")</f>
        <v>Not Good</v>
      </c>
      <c r="R9548" s="73">
        <f>YEAR(DmartSalesData[[#This Row],[order_date]])</f>
        <v>2023</v>
      </c>
      <c r="S9548" s="73"/>
    </row>
    <row r="9549" spans="1:19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 t="str">
        <f>IF(DmartSalesData[[#This Row],[sales]]&gt;4000,"High Category",IF(DmartSalesData[[#This Row],[sales]]&gt;2000,"Medium Category","Low Category"))</f>
        <v>Low Category</v>
      </c>
      <c r="G9549" s="2">
        <v>0.18</v>
      </c>
      <c r="H9549" s="24">
        <f t="shared" si="298"/>
        <v>339.91559999999998</v>
      </c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63" t="str">
        <f>IF(AND(DmartSalesData[[#This Row],[sales]]&gt;3000,DmartSalesData[[#This Row],[profit]]&gt;500),"Good","Not Good")</f>
        <v>Not Good</v>
      </c>
      <c r="R9549" s="73">
        <f>YEAR(DmartSalesData[[#This Row],[order_date]])</f>
        <v>2023</v>
      </c>
      <c r="S9549" s="73"/>
    </row>
    <row r="9550" spans="1:19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 t="str">
        <f>IF(DmartSalesData[[#This Row],[sales]]&gt;4000,"High Category",IF(DmartSalesData[[#This Row],[sales]]&gt;2000,"Medium Category","Low Category"))</f>
        <v>High Category</v>
      </c>
      <c r="G9550" s="2">
        <v>0</v>
      </c>
      <c r="H9550" s="24">
        <f t="shared" si="298"/>
        <v>0</v>
      </c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63" t="str">
        <f>IF(AND(DmartSalesData[[#This Row],[sales]]&gt;3000,DmartSalesData[[#This Row],[profit]]&gt;500),"Good","Not Good")</f>
        <v>Not Good</v>
      </c>
      <c r="R9550" s="73">
        <f>YEAR(DmartSalesData[[#This Row],[order_date]])</f>
        <v>2023</v>
      </c>
      <c r="S9550" s="73"/>
    </row>
    <row r="9551" spans="1:19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 t="str">
        <f>IF(DmartSalesData[[#This Row],[sales]]&gt;4000,"High Category",IF(DmartSalesData[[#This Row],[sales]]&gt;2000,"Medium Category","Low Category"))</f>
        <v>Low Category</v>
      </c>
      <c r="G9551" s="2">
        <v>0.42</v>
      </c>
      <c r="H9551" s="24">
        <f t="shared" si="298"/>
        <v>784.43399999999997</v>
      </c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63" t="str">
        <f>IF(AND(DmartSalesData[[#This Row],[sales]]&gt;3000,DmartSalesData[[#This Row],[profit]]&gt;500),"Good","Not Good")</f>
        <v>Not Good</v>
      </c>
      <c r="R9551" s="73">
        <f>YEAR(DmartSalesData[[#This Row],[order_date]])</f>
        <v>2023</v>
      </c>
      <c r="S9551" s="73"/>
    </row>
    <row r="9552" spans="1:19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 t="str">
        <f>IF(DmartSalesData[[#This Row],[sales]]&gt;4000,"High Category",IF(DmartSalesData[[#This Row],[sales]]&gt;2000,"Medium Category","Low Category"))</f>
        <v>Low Category</v>
      </c>
      <c r="G9552" s="2">
        <v>0.42</v>
      </c>
      <c r="H9552" s="24">
        <f t="shared" si="298"/>
        <v>265.68360000000001</v>
      </c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63" t="str">
        <f>IF(AND(DmartSalesData[[#This Row],[sales]]&gt;3000,DmartSalesData[[#This Row],[profit]]&gt;500),"Good","Not Good")</f>
        <v>Not Good</v>
      </c>
      <c r="R9552" s="73">
        <f>YEAR(DmartSalesData[[#This Row],[order_date]])</f>
        <v>2024</v>
      </c>
      <c r="S9552" s="73"/>
    </row>
    <row r="9553" spans="1:19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 t="str">
        <f>IF(DmartSalesData[[#This Row],[sales]]&gt;4000,"High Category",IF(DmartSalesData[[#This Row],[sales]]&gt;2000,"Medium Category","Low Category"))</f>
        <v>Medium Category</v>
      </c>
      <c r="G9553" s="2">
        <v>0.33</v>
      </c>
      <c r="H9553" s="24">
        <f t="shared" si="298"/>
        <v>1291.5572999999999</v>
      </c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63" t="str">
        <f>IF(AND(DmartSalesData[[#This Row],[sales]]&gt;3000,DmartSalesData[[#This Row],[profit]]&gt;500),"Good","Not Good")</f>
        <v>Good</v>
      </c>
      <c r="R9553" s="73">
        <f>YEAR(DmartSalesData[[#This Row],[order_date]])</f>
        <v>2024</v>
      </c>
      <c r="S9553" s="73"/>
    </row>
    <row r="9554" spans="1:19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 t="str">
        <f>IF(DmartSalesData[[#This Row],[sales]]&gt;4000,"High Category",IF(DmartSalesData[[#This Row],[sales]]&gt;2000,"Medium Category","Low Category"))</f>
        <v>Low Category</v>
      </c>
      <c r="G9554" s="2">
        <v>0.45</v>
      </c>
      <c r="H9554" s="24">
        <f t="shared" si="298"/>
        <v>852.16950000000008</v>
      </c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63" t="str">
        <f>IF(AND(DmartSalesData[[#This Row],[sales]]&gt;3000,DmartSalesData[[#This Row],[profit]]&gt;500),"Good","Not Good")</f>
        <v>Not Good</v>
      </c>
      <c r="R9554" s="73">
        <f>YEAR(DmartSalesData[[#This Row],[order_date]])</f>
        <v>2024</v>
      </c>
      <c r="S9554" s="73"/>
    </row>
    <row r="9555" spans="1:19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 t="str">
        <f>IF(DmartSalesData[[#This Row],[sales]]&gt;4000,"High Category",IF(DmartSalesData[[#This Row],[sales]]&gt;2000,"Medium Category","Low Category"))</f>
        <v>Medium Category</v>
      </c>
      <c r="G9555" s="2">
        <v>0.14000000000000001</v>
      </c>
      <c r="H9555" s="24">
        <f t="shared" si="298"/>
        <v>439.96260000000007</v>
      </c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63" t="str">
        <f>IF(AND(DmartSalesData[[#This Row],[sales]]&gt;3000,DmartSalesData[[#This Row],[profit]]&gt;500),"Good","Not Good")</f>
        <v>Good</v>
      </c>
      <c r="R9555" s="73">
        <f>YEAR(DmartSalesData[[#This Row],[order_date]])</f>
        <v>2024</v>
      </c>
      <c r="S9555" s="73"/>
    </row>
    <row r="9556" spans="1:19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 t="str">
        <f>IF(DmartSalesData[[#This Row],[sales]]&gt;4000,"High Category",IF(DmartSalesData[[#This Row],[sales]]&gt;2000,"Medium Category","Low Category"))</f>
        <v>High Category</v>
      </c>
      <c r="G9556" s="2">
        <v>0.11</v>
      </c>
      <c r="H9556" s="24">
        <f t="shared" si="298"/>
        <v>509.23070000000001</v>
      </c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63" t="str">
        <f>IF(AND(DmartSalesData[[#This Row],[sales]]&gt;3000,DmartSalesData[[#This Row],[profit]]&gt;500),"Good","Not Good")</f>
        <v>Good</v>
      </c>
      <c r="R9556" s="73">
        <f>YEAR(DmartSalesData[[#This Row],[order_date]])</f>
        <v>2023</v>
      </c>
      <c r="S9556" s="73"/>
    </row>
    <row r="9557" spans="1:19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 t="str">
        <f>IF(DmartSalesData[[#This Row],[sales]]&gt;4000,"High Category",IF(DmartSalesData[[#This Row],[sales]]&gt;2000,"Medium Category","Low Category"))</f>
        <v>Medium Category</v>
      </c>
      <c r="G9557" s="2">
        <v>0.03</v>
      </c>
      <c r="H9557" s="24">
        <f t="shared" si="298"/>
        <v>87.599400000000003</v>
      </c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63" t="str">
        <f>IF(AND(DmartSalesData[[#This Row],[sales]]&gt;3000,DmartSalesData[[#This Row],[profit]]&gt;500),"Good","Not Good")</f>
        <v>Not Good</v>
      </c>
      <c r="R9557" s="73">
        <f>YEAR(DmartSalesData[[#This Row],[order_date]])</f>
        <v>2024</v>
      </c>
      <c r="S9557" s="73"/>
    </row>
    <row r="9558" spans="1:19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 t="str">
        <f>IF(DmartSalesData[[#This Row],[sales]]&gt;4000,"High Category",IF(DmartSalesData[[#This Row],[sales]]&gt;2000,"Medium Category","Low Category"))</f>
        <v>Medium Category</v>
      </c>
      <c r="G9558" s="2">
        <v>0.3</v>
      </c>
      <c r="H9558" s="24">
        <f t="shared" si="298"/>
        <v>967.41899999999998</v>
      </c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63" t="str">
        <f>IF(AND(DmartSalesData[[#This Row],[sales]]&gt;3000,DmartSalesData[[#This Row],[profit]]&gt;500),"Good","Not Good")</f>
        <v>Good</v>
      </c>
      <c r="R9558" s="73">
        <f>YEAR(DmartSalesData[[#This Row],[order_date]])</f>
        <v>2024</v>
      </c>
      <c r="S9558" s="73"/>
    </row>
    <row r="9559" spans="1:19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 t="str">
        <f>IF(DmartSalesData[[#This Row],[sales]]&gt;4000,"High Category",IF(DmartSalesData[[#This Row],[sales]]&gt;2000,"Medium Category","Low Category"))</f>
        <v>Medium Category</v>
      </c>
      <c r="G9559" s="2">
        <v>0.25</v>
      </c>
      <c r="H9559" s="24">
        <f t="shared" si="298"/>
        <v>812.50750000000005</v>
      </c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63" t="str">
        <f>IF(AND(DmartSalesData[[#This Row],[sales]]&gt;3000,DmartSalesData[[#This Row],[profit]]&gt;500),"Good","Not Good")</f>
        <v>Not Good</v>
      </c>
      <c r="R9559" s="73">
        <f>YEAR(DmartSalesData[[#This Row],[order_date]])</f>
        <v>2024</v>
      </c>
      <c r="S9559" s="73"/>
    </row>
    <row r="9560" spans="1:19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 t="str">
        <f>IF(DmartSalesData[[#This Row],[sales]]&gt;4000,"High Category",IF(DmartSalesData[[#This Row],[sales]]&gt;2000,"Medium Category","Low Category"))</f>
        <v>Medium Category</v>
      </c>
      <c r="G9560" s="2">
        <v>0.41</v>
      </c>
      <c r="H9560" s="24">
        <f t="shared" si="298"/>
        <v>1271.3116</v>
      </c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63" t="str">
        <f>IF(AND(DmartSalesData[[#This Row],[sales]]&gt;3000,DmartSalesData[[#This Row],[profit]]&gt;500),"Good","Not Good")</f>
        <v>Good</v>
      </c>
      <c r="R9560" s="73">
        <f>YEAR(DmartSalesData[[#This Row],[order_date]])</f>
        <v>2023</v>
      </c>
      <c r="S9560" s="73"/>
    </row>
    <row r="9561" spans="1:19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 t="str">
        <f>IF(DmartSalesData[[#This Row],[sales]]&gt;4000,"High Category",IF(DmartSalesData[[#This Row],[sales]]&gt;2000,"Medium Category","Low Category"))</f>
        <v>Low Category</v>
      </c>
      <c r="G9561" s="2">
        <v>0.24</v>
      </c>
      <c r="H9561" s="24">
        <f t="shared" si="298"/>
        <v>211.8888</v>
      </c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63" t="str">
        <f>IF(AND(DmartSalesData[[#This Row],[sales]]&gt;3000,DmartSalesData[[#This Row],[profit]]&gt;500),"Good","Not Good")</f>
        <v>Not Good</v>
      </c>
      <c r="R9561" s="73">
        <f>YEAR(DmartSalesData[[#This Row],[order_date]])</f>
        <v>2024</v>
      </c>
      <c r="S9561" s="73"/>
    </row>
    <row r="9562" spans="1:19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 t="str">
        <f>IF(DmartSalesData[[#This Row],[sales]]&gt;4000,"High Category",IF(DmartSalesData[[#This Row],[sales]]&gt;2000,"Medium Category","Low Category"))</f>
        <v>Medium Category</v>
      </c>
      <c r="G9562" s="2">
        <v>0.1</v>
      </c>
      <c r="H9562" s="24">
        <f t="shared" si="298"/>
        <v>233.64400000000001</v>
      </c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63" t="str">
        <f>IF(AND(DmartSalesData[[#This Row],[sales]]&gt;3000,DmartSalesData[[#This Row],[profit]]&gt;500),"Good","Not Good")</f>
        <v>Not Good</v>
      </c>
      <c r="R9562" s="73">
        <f>YEAR(DmartSalesData[[#This Row],[order_date]])</f>
        <v>2024</v>
      </c>
      <c r="S9562" s="73"/>
    </row>
    <row r="9563" spans="1:19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 t="str">
        <f>IF(DmartSalesData[[#This Row],[sales]]&gt;4000,"High Category",IF(DmartSalesData[[#This Row],[sales]]&gt;2000,"Medium Category","Low Category"))</f>
        <v>Low Category</v>
      </c>
      <c r="G9563" s="2">
        <v>0.4</v>
      </c>
      <c r="H9563" s="24">
        <f t="shared" si="298"/>
        <v>55.02000000000001</v>
      </c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63" t="str">
        <f>IF(AND(DmartSalesData[[#This Row],[sales]]&gt;3000,DmartSalesData[[#This Row],[profit]]&gt;500),"Good","Not Good")</f>
        <v>Not Good</v>
      </c>
      <c r="R9563" s="73">
        <f>YEAR(DmartSalesData[[#This Row],[order_date]])</f>
        <v>2023</v>
      </c>
      <c r="S9563" s="73"/>
    </row>
    <row r="9564" spans="1:19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 t="str">
        <f>IF(DmartSalesData[[#This Row],[sales]]&gt;4000,"High Category",IF(DmartSalesData[[#This Row],[sales]]&gt;2000,"Medium Category","Low Category"))</f>
        <v>Medium Category</v>
      </c>
      <c r="G9564" s="2">
        <v>0.23</v>
      </c>
      <c r="H9564" s="24">
        <f t="shared" si="298"/>
        <v>728.80100000000004</v>
      </c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63" t="str">
        <f>IF(AND(DmartSalesData[[#This Row],[sales]]&gt;3000,DmartSalesData[[#This Row],[profit]]&gt;500),"Good","Not Good")</f>
        <v>Good</v>
      </c>
      <c r="R9564" s="73">
        <f>YEAR(DmartSalesData[[#This Row],[order_date]])</f>
        <v>2024</v>
      </c>
      <c r="S9564" s="73"/>
    </row>
    <row r="9565" spans="1:19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 t="str">
        <f>IF(DmartSalesData[[#This Row],[sales]]&gt;4000,"High Category",IF(DmartSalesData[[#This Row],[sales]]&gt;2000,"Medium Category","Low Category"))</f>
        <v>Medium Category</v>
      </c>
      <c r="G9565" s="2">
        <v>0.48</v>
      </c>
      <c r="H9565" s="24">
        <f t="shared" si="298"/>
        <v>1401.2447999999999</v>
      </c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63" t="str">
        <f>IF(AND(DmartSalesData[[#This Row],[sales]]&gt;3000,DmartSalesData[[#This Row],[profit]]&gt;500),"Good","Not Good")</f>
        <v>Not Good</v>
      </c>
      <c r="R9565" s="73">
        <f>YEAR(DmartSalesData[[#This Row],[order_date]])</f>
        <v>2024</v>
      </c>
      <c r="S9565" s="73"/>
    </row>
    <row r="9566" spans="1:19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 t="str">
        <f>IF(DmartSalesData[[#This Row],[sales]]&gt;4000,"High Category",IF(DmartSalesData[[#This Row],[sales]]&gt;2000,"Medium Category","Low Category"))</f>
        <v>Low Category</v>
      </c>
      <c r="G9566" s="2">
        <v>0.27</v>
      </c>
      <c r="H9566" s="24">
        <f t="shared" si="298"/>
        <v>447.89490000000001</v>
      </c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63" t="str">
        <f>IF(AND(DmartSalesData[[#This Row],[sales]]&gt;3000,DmartSalesData[[#This Row],[profit]]&gt;500),"Good","Not Good")</f>
        <v>Not Good</v>
      </c>
      <c r="R9566" s="73">
        <f>YEAR(DmartSalesData[[#This Row],[order_date]])</f>
        <v>2023</v>
      </c>
      <c r="S9566" s="73"/>
    </row>
    <row r="9567" spans="1:19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 t="str">
        <f>IF(DmartSalesData[[#This Row],[sales]]&gt;4000,"High Category",IF(DmartSalesData[[#This Row],[sales]]&gt;2000,"Medium Category","Low Category"))</f>
        <v>Medium Category</v>
      </c>
      <c r="G9567" s="2">
        <v>0.06</v>
      </c>
      <c r="H9567" s="24">
        <f t="shared" si="298"/>
        <v>160.02539999999999</v>
      </c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63" t="str">
        <f>IF(AND(DmartSalesData[[#This Row],[sales]]&gt;3000,DmartSalesData[[#This Row],[profit]]&gt;500),"Good","Not Good")</f>
        <v>Not Good</v>
      </c>
      <c r="R9567" s="73">
        <f>YEAR(DmartSalesData[[#This Row],[order_date]])</f>
        <v>2023</v>
      </c>
      <c r="S9567" s="73"/>
    </row>
    <row r="9568" spans="1:19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 t="str">
        <f>IF(DmartSalesData[[#This Row],[sales]]&gt;4000,"High Category",IF(DmartSalesData[[#This Row],[sales]]&gt;2000,"Medium Category","Low Category"))</f>
        <v>Medium Category</v>
      </c>
      <c r="G9568" s="2">
        <v>0.43</v>
      </c>
      <c r="H9568" s="24">
        <f t="shared" si="298"/>
        <v>1081.8714</v>
      </c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63" t="str">
        <f>IF(AND(DmartSalesData[[#This Row],[sales]]&gt;3000,DmartSalesData[[#This Row],[profit]]&gt;500),"Good","Not Good")</f>
        <v>Not Good</v>
      </c>
      <c r="R9568" s="73">
        <f>YEAR(DmartSalesData[[#This Row],[order_date]])</f>
        <v>2024</v>
      </c>
      <c r="S9568" s="73"/>
    </row>
    <row r="9569" spans="1:19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 t="str">
        <f>IF(DmartSalesData[[#This Row],[sales]]&gt;4000,"High Category",IF(DmartSalesData[[#This Row],[sales]]&gt;2000,"Medium Category","Low Category"))</f>
        <v>Low Category</v>
      </c>
      <c r="G9569" s="2">
        <v>0.44</v>
      </c>
      <c r="H9569" s="24">
        <f t="shared" si="298"/>
        <v>584.97120000000007</v>
      </c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63" t="str">
        <f>IF(AND(DmartSalesData[[#This Row],[sales]]&gt;3000,DmartSalesData[[#This Row],[profit]]&gt;500),"Good","Not Good")</f>
        <v>Not Good</v>
      </c>
      <c r="R9569" s="73">
        <f>YEAR(DmartSalesData[[#This Row],[order_date]])</f>
        <v>2024</v>
      </c>
      <c r="S9569" s="73"/>
    </row>
    <row r="9570" spans="1:19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 t="str">
        <f>IF(DmartSalesData[[#This Row],[sales]]&gt;4000,"High Category",IF(DmartSalesData[[#This Row],[sales]]&gt;2000,"Medium Category","Low Category"))</f>
        <v>Low Category</v>
      </c>
      <c r="G9570" s="2">
        <v>0.22</v>
      </c>
      <c r="H9570" s="24">
        <f t="shared" si="298"/>
        <v>338.16419999999999</v>
      </c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63" t="str">
        <f>IF(AND(DmartSalesData[[#This Row],[sales]]&gt;3000,DmartSalesData[[#This Row],[profit]]&gt;500),"Good","Not Good")</f>
        <v>Not Good</v>
      </c>
      <c r="R9570" s="73">
        <f>YEAR(DmartSalesData[[#This Row],[order_date]])</f>
        <v>2023</v>
      </c>
      <c r="S9570" s="73"/>
    </row>
    <row r="9571" spans="1:19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 t="str">
        <f>IF(DmartSalesData[[#This Row],[sales]]&gt;4000,"High Category",IF(DmartSalesData[[#This Row],[sales]]&gt;2000,"Medium Category","Low Category"))</f>
        <v>Medium Category</v>
      </c>
      <c r="G9571" s="2">
        <v>0.01</v>
      </c>
      <c r="H9571" s="24">
        <f t="shared" si="298"/>
        <v>38.3645</v>
      </c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63" t="str">
        <f>IF(AND(DmartSalesData[[#This Row],[sales]]&gt;3000,DmartSalesData[[#This Row],[profit]]&gt;500),"Good","Not Good")</f>
        <v>Good</v>
      </c>
      <c r="R9571" s="73">
        <f>YEAR(DmartSalesData[[#This Row],[order_date]])</f>
        <v>2023</v>
      </c>
      <c r="S9571" s="73"/>
    </row>
    <row r="9572" spans="1:19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 t="str">
        <f>IF(DmartSalesData[[#This Row],[sales]]&gt;4000,"High Category",IF(DmartSalesData[[#This Row],[sales]]&gt;2000,"Medium Category","Low Category"))</f>
        <v>Medium Category</v>
      </c>
      <c r="G9572" s="2">
        <v>0.01</v>
      </c>
      <c r="H9572" s="24">
        <f t="shared" si="298"/>
        <v>38.030900000000003</v>
      </c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63" t="str">
        <f>IF(AND(DmartSalesData[[#This Row],[sales]]&gt;3000,DmartSalesData[[#This Row],[profit]]&gt;500),"Good","Not Good")</f>
        <v>Good</v>
      </c>
      <c r="R9572" s="73">
        <f>YEAR(DmartSalesData[[#This Row],[order_date]])</f>
        <v>2023</v>
      </c>
      <c r="S9572" s="73"/>
    </row>
    <row r="9573" spans="1:19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 t="str">
        <f>IF(DmartSalesData[[#This Row],[sales]]&gt;4000,"High Category",IF(DmartSalesData[[#This Row],[sales]]&gt;2000,"Medium Category","Low Category"))</f>
        <v>Medium Category</v>
      </c>
      <c r="G9573" s="2">
        <v>0.18</v>
      </c>
      <c r="H9573" s="24">
        <f t="shared" si="298"/>
        <v>432.34739999999994</v>
      </c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63" t="str">
        <f>IF(AND(DmartSalesData[[#This Row],[sales]]&gt;3000,DmartSalesData[[#This Row],[profit]]&gt;500),"Good","Not Good")</f>
        <v>Not Good</v>
      </c>
      <c r="R9573" s="73">
        <f>YEAR(DmartSalesData[[#This Row],[order_date]])</f>
        <v>2024</v>
      </c>
      <c r="S9573" s="73"/>
    </row>
    <row r="9574" spans="1:19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 t="str">
        <f>IF(DmartSalesData[[#This Row],[sales]]&gt;4000,"High Category",IF(DmartSalesData[[#This Row],[sales]]&gt;2000,"Medium Category","Low Category"))</f>
        <v>Medium Category</v>
      </c>
      <c r="G9574" s="2">
        <v>0.36</v>
      </c>
      <c r="H9574" s="24">
        <f t="shared" si="298"/>
        <v>1301.6843999999999</v>
      </c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63" t="str">
        <f>IF(AND(DmartSalesData[[#This Row],[sales]]&gt;3000,DmartSalesData[[#This Row],[profit]]&gt;500),"Good","Not Good")</f>
        <v>Not Good</v>
      </c>
      <c r="R9574" s="73">
        <f>YEAR(DmartSalesData[[#This Row],[order_date]])</f>
        <v>2023</v>
      </c>
      <c r="S9574" s="73"/>
    </row>
    <row r="9575" spans="1:19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 t="str">
        <f>IF(DmartSalesData[[#This Row],[sales]]&gt;4000,"High Category",IF(DmartSalesData[[#This Row],[sales]]&gt;2000,"Medium Category","Low Category"))</f>
        <v>Medium Category</v>
      </c>
      <c r="G9575" s="2">
        <v>0.17</v>
      </c>
      <c r="H9575" s="24">
        <f t="shared" si="298"/>
        <v>392.5181</v>
      </c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63" t="str">
        <f>IF(AND(DmartSalesData[[#This Row],[sales]]&gt;3000,DmartSalesData[[#This Row],[profit]]&gt;500),"Good","Not Good")</f>
        <v>Not Good</v>
      </c>
      <c r="R9575" s="73">
        <f>YEAR(DmartSalesData[[#This Row],[order_date]])</f>
        <v>2023</v>
      </c>
      <c r="S9575" s="73"/>
    </row>
    <row r="9576" spans="1:19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 t="str">
        <f>IF(DmartSalesData[[#This Row],[sales]]&gt;4000,"High Category",IF(DmartSalesData[[#This Row],[sales]]&gt;2000,"Medium Category","Low Category"))</f>
        <v>High Category</v>
      </c>
      <c r="G9576" s="2">
        <v>0</v>
      </c>
      <c r="H9576" s="24">
        <f t="shared" si="298"/>
        <v>0</v>
      </c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63" t="str">
        <f>IF(AND(DmartSalesData[[#This Row],[sales]]&gt;3000,DmartSalesData[[#This Row],[profit]]&gt;500),"Good","Not Good")</f>
        <v>Good</v>
      </c>
      <c r="R9576" s="73">
        <f>YEAR(DmartSalesData[[#This Row],[order_date]])</f>
        <v>2024</v>
      </c>
      <c r="S9576" s="73"/>
    </row>
    <row r="9577" spans="1:19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 t="str">
        <f>IF(DmartSalesData[[#This Row],[sales]]&gt;4000,"High Category",IF(DmartSalesData[[#This Row],[sales]]&gt;2000,"Medium Category","Low Category"))</f>
        <v>Low Category</v>
      </c>
      <c r="G9577" s="2">
        <v>0.42</v>
      </c>
      <c r="H9577" s="24">
        <f t="shared" si="298"/>
        <v>726.91499999999996</v>
      </c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63" t="str">
        <f>IF(AND(DmartSalesData[[#This Row],[sales]]&gt;3000,DmartSalesData[[#This Row],[profit]]&gt;500),"Good","Not Good")</f>
        <v>Not Good</v>
      </c>
      <c r="R9577" s="73">
        <f>YEAR(DmartSalesData[[#This Row],[order_date]])</f>
        <v>2023</v>
      </c>
      <c r="S9577" s="73"/>
    </row>
    <row r="9578" spans="1:19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 t="str">
        <f>IF(DmartSalesData[[#This Row],[sales]]&gt;4000,"High Category",IF(DmartSalesData[[#This Row],[sales]]&gt;2000,"Medium Category","Low Category"))</f>
        <v>High Category</v>
      </c>
      <c r="G9578" s="2">
        <v>0.48</v>
      </c>
      <c r="H9578" s="24">
        <f t="shared" si="298"/>
        <v>2228.9903999999997</v>
      </c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63" t="str">
        <f>IF(AND(DmartSalesData[[#This Row],[sales]]&gt;3000,DmartSalesData[[#This Row],[profit]]&gt;500),"Good","Not Good")</f>
        <v>Good</v>
      </c>
      <c r="R9578" s="73">
        <f>YEAR(DmartSalesData[[#This Row],[order_date]])</f>
        <v>2024</v>
      </c>
      <c r="S9578" s="73"/>
    </row>
    <row r="9579" spans="1:19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 t="str">
        <f>IF(DmartSalesData[[#This Row],[sales]]&gt;4000,"High Category",IF(DmartSalesData[[#This Row],[sales]]&gt;2000,"Medium Category","Low Category"))</f>
        <v>Medium Category</v>
      </c>
      <c r="G9579" s="2">
        <v>0.17</v>
      </c>
      <c r="H9579" s="24">
        <f t="shared" si="298"/>
        <v>468.72230000000002</v>
      </c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63" t="str">
        <f>IF(AND(DmartSalesData[[#This Row],[sales]]&gt;3000,DmartSalesData[[#This Row],[profit]]&gt;500),"Good","Not Good")</f>
        <v>Not Good</v>
      </c>
      <c r="R9579" s="73">
        <f>YEAR(DmartSalesData[[#This Row],[order_date]])</f>
        <v>2023</v>
      </c>
      <c r="S9579" s="73"/>
    </row>
    <row r="9580" spans="1:19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 t="str">
        <f>IF(DmartSalesData[[#This Row],[sales]]&gt;4000,"High Category",IF(DmartSalesData[[#This Row],[sales]]&gt;2000,"Medium Category","Low Category"))</f>
        <v>Medium Category</v>
      </c>
      <c r="G9580" s="2">
        <v>0.04</v>
      </c>
      <c r="H9580" s="24">
        <f t="shared" si="298"/>
        <v>108.9948</v>
      </c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63" t="str">
        <f>IF(AND(DmartSalesData[[#This Row],[sales]]&gt;3000,DmartSalesData[[#This Row],[profit]]&gt;500),"Good","Not Good")</f>
        <v>Not Good</v>
      </c>
      <c r="R9580" s="73">
        <f>YEAR(DmartSalesData[[#This Row],[order_date]])</f>
        <v>2024</v>
      </c>
      <c r="S9580" s="73"/>
    </row>
    <row r="9581" spans="1:19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 t="str">
        <f>IF(DmartSalesData[[#This Row],[sales]]&gt;4000,"High Category",IF(DmartSalesData[[#This Row],[sales]]&gt;2000,"Medium Category","Low Category"))</f>
        <v>Medium Category</v>
      </c>
      <c r="G9581" s="2">
        <v>0.15</v>
      </c>
      <c r="H9581" s="24">
        <f t="shared" si="298"/>
        <v>508.04549999999995</v>
      </c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63" t="str">
        <f>IF(AND(DmartSalesData[[#This Row],[sales]]&gt;3000,DmartSalesData[[#This Row],[profit]]&gt;500),"Good","Not Good")</f>
        <v>Not Good</v>
      </c>
      <c r="R9581" s="73">
        <f>YEAR(DmartSalesData[[#This Row],[order_date]])</f>
        <v>2024</v>
      </c>
      <c r="S9581" s="73"/>
    </row>
    <row r="9582" spans="1:19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 t="str">
        <f>IF(DmartSalesData[[#This Row],[sales]]&gt;4000,"High Category",IF(DmartSalesData[[#This Row],[sales]]&gt;2000,"Medium Category","Low Category"))</f>
        <v>Low Category</v>
      </c>
      <c r="G9582" s="2">
        <v>0.4</v>
      </c>
      <c r="H9582" s="24">
        <f t="shared" si="298"/>
        <v>708.07600000000002</v>
      </c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63" t="str">
        <f>IF(AND(DmartSalesData[[#This Row],[sales]]&gt;3000,DmartSalesData[[#This Row],[profit]]&gt;500),"Good","Not Good")</f>
        <v>Not Good</v>
      </c>
      <c r="R9582" s="73">
        <f>YEAR(DmartSalesData[[#This Row],[order_date]])</f>
        <v>2024</v>
      </c>
      <c r="S9582" s="73"/>
    </row>
    <row r="9583" spans="1:19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 t="str">
        <f>IF(DmartSalesData[[#This Row],[sales]]&gt;4000,"High Category",IF(DmartSalesData[[#This Row],[sales]]&gt;2000,"Medium Category","Low Category"))</f>
        <v>Medium Category</v>
      </c>
      <c r="G9583" s="2">
        <v>0.27</v>
      </c>
      <c r="H9583" s="24">
        <f t="shared" si="298"/>
        <v>985.28670000000011</v>
      </c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63" t="str">
        <f>IF(AND(DmartSalesData[[#This Row],[sales]]&gt;3000,DmartSalesData[[#This Row],[profit]]&gt;500),"Good","Not Good")</f>
        <v>Not Good</v>
      </c>
      <c r="R9583" s="73">
        <f>YEAR(DmartSalesData[[#This Row],[order_date]])</f>
        <v>2023</v>
      </c>
      <c r="S9583" s="73"/>
    </row>
    <row r="9584" spans="1:19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 t="str">
        <f>IF(DmartSalesData[[#This Row],[sales]]&gt;4000,"High Category",IF(DmartSalesData[[#This Row],[sales]]&gt;2000,"Medium Category","Low Category"))</f>
        <v>Low Category</v>
      </c>
      <c r="G9584" s="2">
        <v>0.19</v>
      </c>
      <c r="H9584" s="24">
        <f t="shared" si="298"/>
        <v>317.3152</v>
      </c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63" t="str">
        <f>IF(AND(DmartSalesData[[#This Row],[sales]]&gt;3000,DmartSalesData[[#This Row],[profit]]&gt;500),"Good","Not Good")</f>
        <v>Not Good</v>
      </c>
      <c r="R9584" s="73">
        <f>YEAR(DmartSalesData[[#This Row],[order_date]])</f>
        <v>2024</v>
      </c>
      <c r="S9584" s="73"/>
    </row>
    <row r="9585" spans="1:19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 t="str">
        <f>IF(DmartSalesData[[#This Row],[sales]]&gt;4000,"High Category",IF(DmartSalesData[[#This Row],[sales]]&gt;2000,"Medium Category","Low Category"))</f>
        <v>Medium Category</v>
      </c>
      <c r="G9585" s="2">
        <v>0.17</v>
      </c>
      <c r="H9585" s="24">
        <f t="shared" si="298"/>
        <v>348.14980000000003</v>
      </c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63" t="str">
        <f>IF(AND(DmartSalesData[[#This Row],[sales]]&gt;3000,DmartSalesData[[#This Row],[profit]]&gt;500),"Good","Not Good")</f>
        <v>Not Good</v>
      </c>
      <c r="R9585" s="73">
        <f>YEAR(DmartSalesData[[#This Row],[order_date]])</f>
        <v>2023</v>
      </c>
      <c r="S9585" s="73"/>
    </row>
    <row r="9586" spans="1:19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 t="str">
        <f>IF(DmartSalesData[[#This Row],[sales]]&gt;4000,"High Category",IF(DmartSalesData[[#This Row],[sales]]&gt;2000,"Medium Category","Low Category"))</f>
        <v>Medium Category</v>
      </c>
      <c r="G9586" s="2">
        <v>0.06</v>
      </c>
      <c r="H9586" s="24">
        <f t="shared" si="298"/>
        <v>204.363</v>
      </c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63" t="str">
        <f>IF(AND(DmartSalesData[[#This Row],[sales]]&gt;3000,DmartSalesData[[#This Row],[profit]]&gt;500),"Good","Not Good")</f>
        <v>Good</v>
      </c>
      <c r="R9586" s="73">
        <f>YEAR(DmartSalesData[[#This Row],[order_date]])</f>
        <v>2024</v>
      </c>
      <c r="S9586" s="73"/>
    </row>
    <row r="9587" spans="1:19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 t="str">
        <f>IF(DmartSalesData[[#This Row],[sales]]&gt;4000,"High Category",IF(DmartSalesData[[#This Row],[sales]]&gt;2000,"Medium Category","Low Category"))</f>
        <v>Low Category</v>
      </c>
      <c r="G9587" s="2">
        <v>0.17</v>
      </c>
      <c r="H9587" s="24">
        <f t="shared" si="298"/>
        <v>332.24800000000005</v>
      </c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63" t="str">
        <f>IF(AND(DmartSalesData[[#This Row],[sales]]&gt;3000,DmartSalesData[[#This Row],[profit]]&gt;500),"Good","Not Good")</f>
        <v>Not Good</v>
      </c>
      <c r="R9587" s="73">
        <f>YEAR(DmartSalesData[[#This Row],[order_date]])</f>
        <v>2023</v>
      </c>
      <c r="S9587" s="73"/>
    </row>
    <row r="9588" spans="1:19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 t="str">
        <f>IF(DmartSalesData[[#This Row],[sales]]&gt;4000,"High Category",IF(DmartSalesData[[#This Row],[sales]]&gt;2000,"Medium Category","Low Category"))</f>
        <v>Low Category</v>
      </c>
      <c r="G9588" s="2">
        <v>0.24</v>
      </c>
      <c r="H9588" s="24">
        <f t="shared" si="298"/>
        <v>259.16879999999998</v>
      </c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63" t="str">
        <f>IF(AND(DmartSalesData[[#This Row],[sales]]&gt;3000,DmartSalesData[[#This Row],[profit]]&gt;500),"Good","Not Good")</f>
        <v>Not Good</v>
      </c>
      <c r="R9588" s="73">
        <f>YEAR(DmartSalesData[[#This Row],[order_date]])</f>
        <v>2024</v>
      </c>
      <c r="S9588" s="73"/>
    </row>
    <row r="9589" spans="1:19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 t="str">
        <f>IF(DmartSalesData[[#This Row],[sales]]&gt;4000,"High Category",IF(DmartSalesData[[#This Row],[sales]]&gt;2000,"Medium Category","Low Category"))</f>
        <v>High Category</v>
      </c>
      <c r="G9589" s="2">
        <v>0.34</v>
      </c>
      <c r="H9589" s="24">
        <f t="shared" si="298"/>
        <v>1486.5888</v>
      </c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63" t="str">
        <f>IF(AND(DmartSalesData[[#This Row],[sales]]&gt;3000,DmartSalesData[[#This Row],[profit]]&gt;500),"Good","Not Good")</f>
        <v>Not Good</v>
      </c>
      <c r="R9589" s="73">
        <f>YEAR(DmartSalesData[[#This Row],[order_date]])</f>
        <v>2024</v>
      </c>
      <c r="S9589" s="73"/>
    </row>
    <row r="9590" spans="1:19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 t="str">
        <f>IF(DmartSalesData[[#This Row],[sales]]&gt;4000,"High Category",IF(DmartSalesData[[#This Row],[sales]]&gt;2000,"Medium Category","Low Category"))</f>
        <v>High Category</v>
      </c>
      <c r="G9590" s="2">
        <v>0.13</v>
      </c>
      <c r="H9590" s="24">
        <f t="shared" si="298"/>
        <v>600.41280000000006</v>
      </c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63" t="str">
        <f>IF(AND(DmartSalesData[[#This Row],[sales]]&gt;3000,DmartSalesData[[#This Row],[profit]]&gt;500),"Good","Not Good")</f>
        <v>Good</v>
      </c>
      <c r="R9590" s="73">
        <f>YEAR(DmartSalesData[[#This Row],[order_date]])</f>
        <v>2024</v>
      </c>
      <c r="S9590" s="73"/>
    </row>
    <row r="9591" spans="1:19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 t="str">
        <f>IF(DmartSalesData[[#This Row],[sales]]&gt;4000,"High Category",IF(DmartSalesData[[#This Row],[sales]]&gt;2000,"Medium Category","Low Category"))</f>
        <v>Medium Category</v>
      </c>
      <c r="G9591" s="2">
        <v>0.45</v>
      </c>
      <c r="H9591" s="24">
        <f t="shared" si="298"/>
        <v>1426.941</v>
      </c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63" t="str">
        <f>IF(AND(DmartSalesData[[#This Row],[sales]]&gt;3000,DmartSalesData[[#This Row],[profit]]&gt;500),"Good","Not Good")</f>
        <v>Good</v>
      </c>
      <c r="R9591" s="73">
        <f>YEAR(DmartSalesData[[#This Row],[order_date]])</f>
        <v>2023</v>
      </c>
      <c r="S9591" s="73"/>
    </row>
    <row r="9592" spans="1:19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 t="str">
        <f>IF(DmartSalesData[[#This Row],[sales]]&gt;4000,"High Category",IF(DmartSalesData[[#This Row],[sales]]&gt;2000,"Medium Category","Low Category"))</f>
        <v>High Category</v>
      </c>
      <c r="G9592" s="2">
        <v>0.24</v>
      </c>
      <c r="H9592" s="24">
        <f t="shared" si="298"/>
        <v>977.91359999999997</v>
      </c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63" t="str">
        <f>IF(AND(DmartSalesData[[#This Row],[sales]]&gt;3000,DmartSalesData[[#This Row],[profit]]&gt;500),"Good","Not Good")</f>
        <v>Good</v>
      </c>
      <c r="R9592" s="73">
        <f>YEAR(DmartSalesData[[#This Row],[order_date]])</f>
        <v>2024</v>
      </c>
      <c r="S9592" s="73"/>
    </row>
    <row r="9593" spans="1:19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 t="str">
        <f>IF(DmartSalesData[[#This Row],[sales]]&gt;4000,"High Category",IF(DmartSalesData[[#This Row],[sales]]&gt;2000,"Medium Category","Low Category"))</f>
        <v>High Category</v>
      </c>
      <c r="G9593" s="2">
        <v>0.2</v>
      </c>
      <c r="H9593" s="24">
        <f t="shared" si="298"/>
        <v>986.92000000000007</v>
      </c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63" t="str">
        <f>IF(AND(DmartSalesData[[#This Row],[sales]]&gt;3000,DmartSalesData[[#This Row],[profit]]&gt;500),"Good","Not Good")</f>
        <v>Good</v>
      </c>
      <c r="R9593" s="73">
        <f>YEAR(DmartSalesData[[#This Row],[order_date]])</f>
        <v>2023</v>
      </c>
      <c r="S9593" s="73"/>
    </row>
    <row r="9594" spans="1:19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 t="str">
        <f>IF(DmartSalesData[[#This Row],[sales]]&gt;4000,"High Category",IF(DmartSalesData[[#This Row],[sales]]&gt;2000,"Medium Category","Low Category"))</f>
        <v>Medium Category</v>
      </c>
      <c r="G9594" s="2">
        <v>0.3</v>
      </c>
      <c r="H9594" s="24">
        <f t="shared" si="298"/>
        <v>933.72</v>
      </c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63" t="str">
        <f>IF(AND(DmartSalesData[[#This Row],[sales]]&gt;3000,DmartSalesData[[#This Row],[profit]]&gt;500),"Good","Not Good")</f>
        <v>Good</v>
      </c>
      <c r="R9594" s="73">
        <f>YEAR(DmartSalesData[[#This Row],[order_date]])</f>
        <v>2023</v>
      </c>
      <c r="S9594" s="73"/>
    </row>
    <row r="9595" spans="1:19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 t="str">
        <f>IF(DmartSalesData[[#This Row],[sales]]&gt;4000,"High Category",IF(DmartSalesData[[#This Row],[sales]]&gt;2000,"Medium Category","Low Category"))</f>
        <v>High Category</v>
      </c>
      <c r="G9595" s="2">
        <v>0.08</v>
      </c>
      <c r="H9595" s="24">
        <f t="shared" si="298"/>
        <v>364.24639999999999</v>
      </c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63" t="str">
        <f>IF(AND(DmartSalesData[[#This Row],[sales]]&gt;3000,DmartSalesData[[#This Row],[profit]]&gt;500),"Good","Not Good")</f>
        <v>Good</v>
      </c>
      <c r="R9595" s="73">
        <f>YEAR(DmartSalesData[[#This Row],[order_date]])</f>
        <v>2023</v>
      </c>
      <c r="S9595" s="73"/>
    </row>
    <row r="9596" spans="1:19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 t="str">
        <f>IF(DmartSalesData[[#This Row],[sales]]&gt;4000,"High Category",IF(DmartSalesData[[#This Row],[sales]]&gt;2000,"Medium Category","Low Category"))</f>
        <v>Low Category</v>
      </c>
      <c r="G9596" s="2">
        <v>0.05</v>
      </c>
      <c r="H9596" s="24">
        <f t="shared" si="298"/>
        <v>93.017499999999998</v>
      </c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63" t="str">
        <f>IF(AND(DmartSalesData[[#This Row],[sales]]&gt;3000,DmartSalesData[[#This Row],[profit]]&gt;500),"Good","Not Good")</f>
        <v>Not Good</v>
      </c>
      <c r="R9596" s="73">
        <f>YEAR(DmartSalesData[[#This Row],[order_date]])</f>
        <v>2023</v>
      </c>
      <c r="S9596" s="73"/>
    </row>
    <row r="9597" spans="1:19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 t="str">
        <f>IF(DmartSalesData[[#This Row],[sales]]&gt;4000,"High Category",IF(DmartSalesData[[#This Row],[sales]]&gt;2000,"Medium Category","Low Category"))</f>
        <v>Medium Category</v>
      </c>
      <c r="G9597" s="2">
        <v>0.17</v>
      </c>
      <c r="H9597" s="24">
        <f t="shared" si="298"/>
        <v>600.49270000000001</v>
      </c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63" t="str">
        <f>IF(AND(DmartSalesData[[#This Row],[sales]]&gt;3000,DmartSalesData[[#This Row],[profit]]&gt;500),"Good","Not Good")</f>
        <v>Good</v>
      </c>
      <c r="R9597" s="73">
        <f>YEAR(DmartSalesData[[#This Row],[order_date]])</f>
        <v>2024</v>
      </c>
      <c r="S9597" s="73"/>
    </row>
    <row r="9598" spans="1:19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 t="str">
        <f>IF(DmartSalesData[[#This Row],[sales]]&gt;4000,"High Category",IF(DmartSalesData[[#This Row],[sales]]&gt;2000,"Medium Category","Low Category"))</f>
        <v>Low Category</v>
      </c>
      <c r="G9598" s="2">
        <v>0.02</v>
      </c>
      <c r="H9598" s="24">
        <f t="shared" si="298"/>
        <v>7.4690000000000003</v>
      </c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63" t="str">
        <f>IF(AND(DmartSalesData[[#This Row],[sales]]&gt;3000,DmartSalesData[[#This Row],[profit]]&gt;500),"Good","Not Good")</f>
        <v>Not Good</v>
      </c>
      <c r="R9598" s="73">
        <f>YEAR(DmartSalesData[[#This Row],[order_date]])</f>
        <v>2023</v>
      </c>
      <c r="S9598" s="73"/>
    </row>
    <row r="9599" spans="1:19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 t="str">
        <f>IF(DmartSalesData[[#This Row],[sales]]&gt;4000,"High Category",IF(DmartSalesData[[#This Row],[sales]]&gt;2000,"Medium Category","Low Category"))</f>
        <v>Medium Category</v>
      </c>
      <c r="G9599" s="2">
        <v>0.19</v>
      </c>
      <c r="H9599" s="24">
        <f t="shared" si="298"/>
        <v>753.53240000000005</v>
      </c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63" t="str">
        <f>IF(AND(DmartSalesData[[#This Row],[sales]]&gt;3000,DmartSalesData[[#This Row],[profit]]&gt;500),"Good","Not Good")</f>
        <v>Not Good</v>
      </c>
      <c r="R9599" s="73">
        <f>YEAR(DmartSalesData[[#This Row],[order_date]])</f>
        <v>2023</v>
      </c>
      <c r="S9599" s="73"/>
    </row>
    <row r="9600" spans="1:19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 t="str">
        <f>IF(DmartSalesData[[#This Row],[sales]]&gt;4000,"High Category",IF(DmartSalesData[[#This Row],[sales]]&gt;2000,"Medium Category","Low Category"))</f>
        <v>High Category</v>
      </c>
      <c r="G9600" s="2">
        <v>0.34</v>
      </c>
      <c r="H9600" s="24">
        <f t="shared" si="298"/>
        <v>1416.4536000000001</v>
      </c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63" t="str">
        <f>IF(AND(DmartSalesData[[#This Row],[sales]]&gt;3000,DmartSalesData[[#This Row],[profit]]&gt;500),"Good","Not Good")</f>
        <v>Good</v>
      </c>
      <c r="R9600" s="73">
        <f>YEAR(DmartSalesData[[#This Row],[order_date]])</f>
        <v>2023</v>
      </c>
      <c r="S9600" s="73"/>
    </row>
    <row r="9601" spans="1:19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 t="str">
        <f>IF(DmartSalesData[[#This Row],[sales]]&gt;4000,"High Category",IF(DmartSalesData[[#This Row],[sales]]&gt;2000,"Medium Category","Low Category"))</f>
        <v>Medium Category</v>
      </c>
      <c r="G9601" s="2">
        <v>0.41</v>
      </c>
      <c r="H9601" s="24">
        <f t="shared" si="298"/>
        <v>846.96160000000009</v>
      </c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63" t="str">
        <f>IF(AND(DmartSalesData[[#This Row],[sales]]&gt;3000,DmartSalesData[[#This Row],[profit]]&gt;500),"Good","Not Good")</f>
        <v>Not Good</v>
      </c>
      <c r="R9601" s="73">
        <f>YEAR(DmartSalesData[[#This Row],[order_date]])</f>
        <v>2024</v>
      </c>
      <c r="S9601" s="73"/>
    </row>
    <row r="9602" spans="1:19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 t="str">
        <f>IF(DmartSalesData[[#This Row],[sales]]&gt;4000,"High Category",IF(DmartSalesData[[#This Row],[sales]]&gt;2000,"Medium Category","Low Category"))</f>
        <v>Medium Category</v>
      </c>
      <c r="G9602" s="2">
        <v>0.28999999999999998</v>
      </c>
      <c r="H9602" s="24">
        <f t="shared" ref="H9602:H9665" si="300">E9602*G9602</f>
        <v>936.95519999999999</v>
      </c>
      <c r="I9602" s="2">
        <f t="shared" ref="I9602:I9665" si="301">E9602-H9602</f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63" t="str">
        <f>IF(AND(DmartSalesData[[#This Row],[sales]]&gt;3000,DmartSalesData[[#This Row],[profit]]&gt;500),"Good","Not Good")</f>
        <v>Not Good</v>
      </c>
      <c r="R9602" s="73">
        <f>YEAR(DmartSalesData[[#This Row],[order_date]])</f>
        <v>2023</v>
      </c>
      <c r="S9602" s="73"/>
    </row>
    <row r="9603" spans="1:19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 t="str">
        <f>IF(DmartSalesData[[#This Row],[sales]]&gt;4000,"High Category",IF(DmartSalesData[[#This Row],[sales]]&gt;2000,"Medium Category","Low Category"))</f>
        <v>High Category</v>
      </c>
      <c r="G9603" s="2">
        <v>0.35</v>
      </c>
      <c r="H9603" s="24">
        <f t="shared" si="300"/>
        <v>1507.0895</v>
      </c>
      <c r="I9603" s="2">
        <f t="shared" si="301"/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63" t="str">
        <f>IF(AND(DmartSalesData[[#This Row],[sales]]&gt;3000,DmartSalesData[[#This Row],[profit]]&gt;500),"Good","Not Good")</f>
        <v>Good</v>
      </c>
      <c r="R9603" s="73">
        <f>YEAR(DmartSalesData[[#This Row],[order_date]])</f>
        <v>2023</v>
      </c>
      <c r="S9603" s="73"/>
    </row>
    <row r="9604" spans="1:19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 t="str">
        <f>IF(DmartSalesData[[#This Row],[sales]]&gt;4000,"High Category",IF(DmartSalesData[[#This Row],[sales]]&gt;2000,"Medium Category","Low Category"))</f>
        <v>High Category</v>
      </c>
      <c r="G9604" s="2">
        <v>0.42</v>
      </c>
      <c r="H9604" s="24">
        <f t="shared" si="300"/>
        <v>1860.4656</v>
      </c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63" t="str">
        <f>IF(AND(DmartSalesData[[#This Row],[sales]]&gt;3000,DmartSalesData[[#This Row],[profit]]&gt;500),"Good","Not Good")</f>
        <v>Good</v>
      </c>
      <c r="R9604" s="73">
        <f>YEAR(DmartSalesData[[#This Row],[order_date]])</f>
        <v>2023</v>
      </c>
      <c r="S9604" s="73"/>
    </row>
    <row r="9605" spans="1:19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 t="str">
        <f>IF(DmartSalesData[[#This Row],[sales]]&gt;4000,"High Category",IF(DmartSalesData[[#This Row],[sales]]&gt;2000,"Medium Category","Low Category"))</f>
        <v>Low Category</v>
      </c>
      <c r="G9605" s="2">
        <v>0.39</v>
      </c>
      <c r="H9605" s="24">
        <f t="shared" si="300"/>
        <v>242.58</v>
      </c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63" t="str">
        <f>IF(AND(DmartSalesData[[#This Row],[sales]]&gt;3000,DmartSalesData[[#This Row],[profit]]&gt;500),"Good","Not Good")</f>
        <v>Not Good</v>
      </c>
      <c r="R9605" s="73">
        <f>YEAR(DmartSalesData[[#This Row],[order_date]])</f>
        <v>2023</v>
      </c>
      <c r="S9605" s="73"/>
    </row>
    <row r="9606" spans="1:19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 t="str">
        <f>IF(DmartSalesData[[#This Row],[sales]]&gt;4000,"High Category",IF(DmartSalesData[[#This Row],[sales]]&gt;2000,"Medium Category","Low Category"))</f>
        <v>High Category</v>
      </c>
      <c r="G9606" s="2">
        <v>0.16</v>
      </c>
      <c r="H9606" s="24">
        <f t="shared" si="300"/>
        <v>664.7503999999999</v>
      </c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63" t="str">
        <f>IF(AND(DmartSalesData[[#This Row],[sales]]&gt;3000,DmartSalesData[[#This Row],[profit]]&gt;500),"Good","Not Good")</f>
        <v>Good</v>
      </c>
      <c r="R9606" s="73">
        <f>YEAR(DmartSalesData[[#This Row],[order_date]])</f>
        <v>2024</v>
      </c>
      <c r="S9606" s="73"/>
    </row>
    <row r="9607" spans="1:19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 t="str">
        <f>IF(DmartSalesData[[#This Row],[sales]]&gt;4000,"High Category",IF(DmartSalesData[[#This Row],[sales]]&gt;2000,"Medium Category","Low Category"))</f>
        <v>Low Category</v>
      </c>
      <c r="G9607" s="2">
        <v>0.28999999999999998</v>
      </c>
      <c r="H9607" s="24">
        <f t="shared" si="300"/>
        <v>418.69909999999999</v>
      </c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63" t="str">
        <f>IF(AND(DmartSalesData[[#This Row],[sales]]&gt;3000,DmartSalesData[[#This Row],[profit]]&gt;500),"Good","Not Good")</f>
        <v>Not Good</v>
      </c>
      <c r="R9607" s="73">
        <f>YEAR(DmartSalesData[[#This Row],[order_date]])</f>
        <v>2023</v>
      </c>
      <c r="S9607" s="73"/>
    </row>
    <row r="9608" spans="1:19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 t="str">
        <f>IF(DmartSalesData[[#This Row],[sales]]&gt;4000,"High Category",IF(DmartSalesData[[#This Row],[sales]]&gt;2000,"Medium Category","Low Category"))</f>
        <v>Medium Category</v>
      </c>
      <c r="G9608" s="2">
        <v>0.13</v>
      </c>
      <c r="H9608" s="24">
        <f t="shared" si="300"/>
        <v>476.29400000000004</v>
      </c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63" t="str">
        <f>IF(AND(DmartSalesData[[#This Row],[sales]]&gt;3000,DmartSalesData[[#This Row],[profit]]&gt;500),"Good","Not Good")</f>
        <v>Good</v>
      </c>
      <c r="R9608" s="73">
        <f>YEAR(DmartSalesData[[#This Row],[order_date]])</f>
        <v>2023</v>
      </c>
      <c r="S9608" s="73"/>
    </row>
    <row r="9609" spans="1:19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 t="str">
        <f>IF(DmartSalesData[[#This Row],[sales]]&gt;4000,"High Category",IF(DmartSalesData[[#This Row],[sales]]&gt;2000,"Medium Category","Low Category"))</f>
        <v>Low Category</v>
      </c>
      <c r="G9609" s="2">
        <v>0.28999999999999998</v>
      </c>
      <c r="H9609" s="24">
        <f t="shared" si="300"/>
        <v>491.05699999999996</v>
      </c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63" t="str">
        <f>IF(AND(DmartSalesData[[#This Row],[sales]]&gt;3000,DmartSalesData[[#This Row],[profit]]&gt;500),"Good","Not Good")</f>
        <v>Not Good</v>
      </c>
      <c r="R9609" s="73">
        <f>YEAR(DmartSalesData[[#This Row],[order_date]])</f>
        <v>2023</v>
      </c>
      <c r="S9609" s="73"/>
    </row>
    <row r="9610" spans="1:19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 t="str">
        <f>IF(DmartSalesData[[#This Row],[sales]]&gt;4000,"High Category",IF(DmartSalesData[[#This Row],[sales]]&gt;2000,"Medium Category","Low Category"))</f>
        <v>Low Category</v>
      </c>
      <c r="G9610" s="2">
        <v>0.21</v>
      </c>
      <c r="H9610" s="24">
        <f t="shared" si="300"/>
        <v>78.964199999999991</v>
      </c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63" t="str">
        <f>IF(AND(DmartSalesData[[#This Row],[sales]]&gt;3000,DmartSalesData[[#This Row],[profit]]&gt;500),"Good","Not Good")</f>
        <v>Not Good</v>
      </c>
      <c r="R9610" s="73">
        <f>YEAR(DmartSalesData[[#This Row],[order_date]])</f>
        <v>2024</v>
      </c>
      <c r="S9610" s="73"/>
    </row>
    <row r="9611" spans="1:19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 t="str">
        <f>IF(DmartSalesData[[#This Row],[sales]]&gt;4000,"High Category",IF(DmartSalesData[[#This Row],[sales]]&gt;2000,"Medium Category","Low Category"))</f>
        <v>Low Category</v>
      </c>
      <c r="G9611" s="2">
        <v>0.19</v>
      </c>
      <c r="H9611" s="24">
        <f t="shared" si="300"/>
        <v>214.39029999999997</v>
      </c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63" t="str">
        <f>IF(AND(DmartSalesData[[#This Row],[sales]]&gt;3000,DmartSalesData[[#This Row],[profit]]&gt;500),"Good","Not Good")</f>
        <v>Not Good</v>
      </c>
      <c r="R9611" s="73">
        <f>YEAR(DmartSalesData[[#This Row],[order_date]])</f>
        <v>2024</v>
      </c>
      <c r="S9611" s="73"/>
    </row>
    <row r="9612" spans="1:19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 t="str">
        <f>IF(DmartSalesData[[#This Row],[sales]]&gt;4000,"High Category",IF(DmartSalesData[[#This Row],[sales]]&gt;2000,"Medium Category","Low Category"))</f>
        <v>Medium Category</v>
      </c>
      <c r="G9612" s="2">
        <v>0.09</v>
      </c>
      <c r="H9612" s="24">
        <f t="shared" si="300"/>
        <v>189.22409999999996</v>
      </c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63" t="str">
        <f>IF(AND(DmartSalesData[[#This Row],[sales]]&gt;3000,DmartSalesData[[#This Row],[profit]]&gt;500),"Good","Not Good")</f>
        <v>Not Good</v>
      </c>
      <c r="R9612" s="73">
        <f>YEAR(DmartSalesData[[#This Row],[order_date]])</f>
        <v>2024</v>
      </c>
      <c r="S9612" s="73"/>
    </row>
    <row r="9613" spans="1:19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 t="str">
        <f>IF(DmartSalesData[[#This Row],[sales]]&gt;4000,"High Category",IF(DmartSalesData[[#This Row],[sales]]&gt;2000,"Medium Category","Low Category"))</f>
        <v>Medium Category</v>
      </c>
      <c r="G9613" s="2">
        <v>0.28000000000000003</v>
      </c>
      <c r="H9613" s="24">
        <f t="shared" si="300"/>
        <v>1044.9656</v>
      </c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63" t="str">
        <f>IF(AND(DmartSalesData[[#This Row],[sales]]&gt;3000,DmartSalesData[[#This Row],[profit]]&gt;500),"Good","Not Good")</f>
        <v>Not Good</v>
      </c>
      <c r="R9613" s="73">
        <f>YEAR(DmartSalesData[[#This Row],[order_date]])</f>
        <v>2023</v>
      </c>
      <c r="S9613" s="73"/>
    </row>
    <row r="9614" spans="1:19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 t="str">
        <f>IF(DmartSalesData[[#This Row],[sales]]&gt;4000,"High Category",IF(DmartSalesData[[#This Row],[sales]]&gt;2000,"Medium Category","Low Category"))</f>
        <v>Low Category</v>
      </c>
      <c r="G9614" s="2">
        <v>0.36</v>
      </c>
      <c r="H9614" s="24">
        <f t="shared" si="300"/>
        <v>213.642</v>
      </c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63" t="str">
        <f>IF(AND(DmartSalesData[[#This Row],[sales]]&gt;3000,DmartSalesData[[#This Row],[profit]]&gt;500),"Good","Not Good")</f>
        <v>Not Good</v>
      </c>
      <c r="R9614" s="73">
        <f>YEAR(DmartSalesData[[#This Row],[order_date]])</f>
        <v>2024</v>
      </c>
      <c r="S9614" s="73"/>
    </row>
    <row r="9615" spans="1:19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 t="str">
        <f>IF(DmartSalesData[[#This Row],[sales]]&gt;4000,"High Category",IF(DmartSalesData[[#This Row],[sales]]&gt;2000,"Medium Category","Low Category"))</f>
        <v>High Category</v>
      </c>
      <c r="G9615" s="2">
        <v>0.28999999999999998</v>
      </c>
      <c r="H9615" s="24">
        <f t="shared" si="300"/>
        <v>1184.1802</v>
      </c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63" t="str">
        <f>IF(AND(DmartSalesData[[#This Row],[sales]]&gt;3000,DmartSalesData[[#This Row],[profit]]&gt;500),"Good","Not Good")</f>
        <v>Good</v>
      </c>
      <c r="R9615" s="73">
        <f>YEAR(DmartSalesData[[#This Row],[order_date]])</f>
        <v>2023</v>
      </c>
      <c r="S9615" s="73"/>
    </row>
    <row r="9616" spans="1:19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 t="str">
        <f>IF(DmartSalesData[[#This Row],[sales]]&gt;4000,"High Category",IF(DmartSalesData[[#This Row],[sales]]&gt;2000,"Medium Category","Low Category"))</f>
        <v>High Category</v>
      </c>
      <c r="G9616" s="2">
        <v>0.03</v>
      </c>
      <c r="H9616" s="24">
        <f t="shared" si="300"/>
        <v>149.55180000000001</v>
      </c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63" t="str">
        <f>IF(AND(DmartSalesData[[#This Row],[sales]]&gt;3000,DmartSalesData[[#This Row],[profit]]&gt;500),"Good","Not Good")</f>
        <v>Good</v>
      </c>
      <c r="R9616" s="73">
        <f>YEAR(DmartSalesData[[#This Row],[order_date]])</f>
        <v>2024</v>
      </c>
      <c r="S9616" s="73"/>
    </row>
    <row r="9617" spans="1:19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 t="str">
        <f>IF(DmartSalesData[[#This Row],[sales]]&gt;4000,"High Category",IF(DmartSalesData[[#This Row],[sales]]&gt;2000,"Medium Category","Low Category"))</f>
        <v>Medium Category</v>
      </c>
      <c r="G9617" s="2">
        <v>0.46</v>
      </c>
      <c r="H9617" s="24">
        <f t="shared" si="300"/>
        <v>1822.7316000000001</v>
      </c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63" t="str">
        <f>IF(AND(DmartSalesData[[#This Row],[sales]]&gt;3000,DmartSalesData[[#This Row],[profit]]&gt;500),"Good","Not Good")</f>
        <v>Good</v>
      </c>
      <c r="R9617" s="73">
        <f>YEAR(DmartSalesData[[#This Row],[order_date]])</f>
        <v>2023</v>
      </c>
      <c r="S9617" s="73"/>
    </row>
    <row r="9618" spans="1:19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 t="str">
        <f>IF(DmartSalesData[[#This Row],[sales]]&gt;4000,"High Category",IF(DmartSalesData[[#This Row],[sales]]&gt;2000,"Medium Category","Low Category"))</f>
        <v>Medium Category</v>
      </c>
      <c r="G9618" s="2">
        <v>0</v>
      </c>
      <c r="H9618" s="24">
        <f t="shared" si="300"/>
        <v>0</v>
      </c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63" t="str">
        <f>IF(AND(DmartSalesData[[#This Row],[sales]]&gt;3000,DmartSalesData[[#This Row],[profit]]&gt;500),"Good","Not Good")</f>
        <v>Not Good</v>
      </c>
      <c r="R9618" s="73">
        <f>YEAR(DmartSalesData[[#This Row],[order_date]])</f>
        <v>2024</v>
      </c>
      <c r="S9618" s="73"/>
    </row>
    <row r="9619" spans="1:19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 t="str">
        <f>IF(DmartSalesData[[#This Row],[sales]]&gt;4000,"High Category",IF(DmartSalesData[[#This Row],[sales]]&gt;2000,"Medium Category","Low Category"))</f>
        <v>Medium Category</v>
      </c>
      <c r="G9619" s="2">
        <v>0.44</v>
      </c>
      <c r="H9619" s="24">
        <f t="shared" si="300"/>
        <v>1268.9556</v>
      </c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63" t="str">
        <f>IF(AND(DmartSalesData[[#This Row],[sales]]&gt;3000,DmartSalesData[[#This Row],[profit]]&gt;500),"Good","Not Good")</f>
        <v>Not Good</v>
      </c>
      <c r="R9619" s="73">
        <f>YEAR(DmartSalesData[[#This Row],[order_date]])</f>
        <v>2023</v>
      </c>
      <c r="S9619" s="73"/>
    </row>
    <row r="9620" spans="1:19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 t="str">
        <f>IF(DmartSalesData[[#This Row],[sales]]&gt;4000,"High Category",IF(DmartSalesData[[#This Row],[sales]]&gt;2000,"Medium Category","Low Category"))</f>
        <v>Low Category</v>
      </c>
      <c r="G9620" s="2">
        <v>0.38</v>
      </c>
      <c r="H9620" s="24">
        <f t="shared" si="300"/>
        <v>49.472200000000001</v>
      </c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63" t="str">
        <f>IF(AND(DmartSalesData[[#This Row],[sales]]&gt;3000,DmartSalesData[[#This Row],[profit]]&gt;500),"Good","Not Good")</f>
        <v>Not Good</v>
      </c>
      <c r="R9620" s="73">
        <f>YEAR(DmartSalesData[[#This Row],[order_date]])</f>
        <v>2024</v>
      </c>
      <c r="S9620" s="73"/>
    </row>
    <row r="9621" spans="1:19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 t="str">
        <f>IF(DmartSalesData[[#This Row],[sales]]&gt;4000,"High Category",IF(DmartSalesData[[#This Row],[sales]]&gt;2000,"Medium Category","Low Category"))</f>
        <v>Low Category</v>
      </c>
      <c r="G9621" s="2">
        <v>0.05</v>
      </c>
      <c r="H9621" s="24">
        <f t="shared" si="300"/>
        <v>56.272000000000006</v>
      </c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63" t="str">
        <f>IF(AND(DmartSalesData[[#This Row],[sales]]&gt;3000,DmartSalesData[[#This Row],[profit]]&gt;500),"Good","Not Good")</f>
        <v>Not Good</v>
      </c>
      <c r="R9621" s="73">
        <f>YEAR(DmartSalesData[[#This Row],[order_date]])</f>
        <v>2024</v>
      </c>
      <c r="S9621" s="73"/>
    </row>
    <row r="9622" spans="1:19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 t="str">
        <f>IF(DmartSalesData[[#This Row],[sales]]&gt;4000,"High Category",IF(DmartSalesData[[#This Row],[sales]]&gt;2000,"Medium Category","Low Category"))</f>
        <v>High Category</v>
      </c>
      <c r="G9622" s="2">
        <v>0.12</v>
      </c>
      <c r="H9622" s="24">
        <f t="shared" si="300"/>
        <v>540.60479999999995</v>
      </c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63" t="str">
        <f>IF(AND(DmartSalesData[[#This Row],[sales]]&gt;3000,DmartSalesData[[#This Row],[profit]]&gt;500),"Good","Not Good")</f>
        <v>Not Good</v>
      </c>
      <c r="R9622" s="73">
        <f>YEAR(DmartSalesData[[#This Row],[order_date]])</f>
        <v>2023</v>
      </c>
      <c r="S9622" s="73"/>
    </row>
    <row r="9623" spans="1:19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 t="str">
        <f>IF(DmartSalesData[[#This Row],[sales]]&gt;4000,"High Category",IF(DmartSalesData[[#This Row],[sales]]&gt;2000,"Medium Category","Low Category"))</f>
        <v>Low Category</v>
      </c>
      <c r="G9623" s="2">
        <v>0.17</v>
      </c>
      <c r="H9623" s="24">
        <f t="shared" si="300"/>
        <v>35.099900000000005</v>
      </c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63" t="str">
        <f>IF(AND(DmartSalesData[[#This Row],[sales]]&gt;3000,DmartSalesData[[#This Row],[profit]]&gt;500),"Good","Not Good")</f>
        <v>Not Good</v>
      </c>
      <c r="R9623" s="73">
        <f>YEAR(DmartSalesData[[#This Row],[order_date]])</f>
        <v>2023</v>
      </c>
      <c r="S9623" s="73"/>
    </row>
    <row r="9624" spans="1:19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 t="str">
        <f>IF(DmartSalesData[[#This Row],[sales]]&gt;4000,"High Category",IF(DmartSalesData[[#This Row],[sales]]&gt;2000,"Medium Category","Low Category"))</f>
        <v>High Category</v>
      </c>
      <c r="G9624" s="2">
        <v>0.46</v>
      </c>
      <c r="H9624" s="24">
        <f t="shared" si="300"/>
        <v>2085.4100000000003</v>
      </c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63" t="str">
        <f>IF(AND(DmartSalesData[[#This Row],[sales]]&gt;3000,DmartSalesData[[#This Row],[profit]]&gt;500),"Good","Not Good")</f>
        <v>Good</v>
      </c>
      <c r="R9624" s="73">
        <f>YEAR(DmartSalesData[[#This Row],[order_date]])</f>
        <v>2023</v>
      </c>
      <c r="S9624" s="73"/>
    </row>
    <row r="9625" spans="1:19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 t="str">
        <f>IF(DmartSalesData[[#This Row],[sales]]&gt;4000,"High Category",IF(DmartSalesData[[#This Row],[sales]]&gt;2000,"Medium Category","Low Category"))</f>
        <v>Low Category</v>
      </c>
      <c r="G9625" s="2">
        <v>0.49</v>
      </c>
      <c r="H9625" s="24">
        <f t="shared" si="300"/>
        <v>320.92060000000004</v>
      </c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63" t="str">
        <f>IF(AND(DmartSalesData[[#This Row],[sales]]&gt;3000,DmartSalesData[[#This Row],[profit]]&gt;500),"Good","Not Good")</f>
        <v>Not Good</v>
      </c>
      <c r="R9625" s="73">
        <f>YEAR(DmartSalesData[[#This Row],[order_date]])</f>
        <v>2023</v>
      </c>
      <c r="S9625" s="73"/>
    </row>
    <row r="9626" spans="1:19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 t="str">
        <f>IF(DmartSalesData[[#This Row],[sales]]&gt;4000,"High Category",IF(DmartSalesData[[#This Row],[sales]]&gt;2000,"Medium Category","Low Category"))</f>
        <v>Low Category</v>
      </c>
      <c r="G9626" s="2">
        <v>0.04</v>
      </c>
      <c r="H9626" s="24">
        <f t="shared" si="300"/>
        <v>30.0824</v>
      </c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63" t="str">
        <f>IF(AND(DmartSalesData[[#This Row],[sales]]&gt;3000,DmartSalesData[[#This Row],[profit]]&gt;500),"Good","Not Good")</f>
        <v>Not Good</v>
      </c>
      <c r="R9626" s="73">
        <f>YEAR(DmartSalesData[[#This Row],[order_date]])</f>
        <v>2024</v>
      </c>
      <c r="S9626" s="73"/>
    </row>
    <row r="9627" spans="1:19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 t="str">
        <f>IF(DmartSalesData[[#This Row],[sales]]&gt;4000,"High Category",IF(DmartSalesData[[#This Row],[sales]]&gt;2000,"Medium Category","Low Category"))</f>
        <v>Low Category</v>
      </c>
      <c r="G9627" s="2">
        <v>0.2</v>
      </c>
      <c r="H9627" s="24">
        <f t="shared" si="300"/>
        <v>191.84200000000001</v>
      </c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63" t="str">
        <f>IF(AND(DmartSalesData[[#This Row],[sales]]&gt;3000,DmartSalesData[[#This Row],[profit]]&gt;500),"Good","Not Good")</f>
        <v>Not Good</v>
      </c>
      <c r="R9627" s="73">
        <f>YEAR(DmartSalesData[[#This Row],[order_date]])</f>
        <v>2024</v>
      </c>
      <c r="S9627" s="73"/>
    </row>
    <row r="9628" spans="1:19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 t="str">
        <f>IF(DmartSalesData[[#This Row],[sales]]&gt;4000,"High Category",IF(DmartSalesData[[#This Row],[sales]]&gt;2000,"Medium Category","Low Category"))</f>
        <v>High Category</v>
      </c>
      <c r="G9628" s="2">
        <v>7.0000000000000007E-2</v>
      </c>
      <c r="H9628" s="24">
        <f t="shared" si="300"/>
        <v>281.1893</v>
      </c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63" t="str">
        <f>IF(AND(DmartSalesData[[#This Row],[sales]]&gt;3000,DmartSalesData[[#This Row],[profit]]&gt;500),"Good","Not Good")</f>
        <v>Not Good</v>
      </c>
      <c r="R9628" s="73">
        <f>YEAR(DmartSalesData[[#This Row],[order_date]])</f>
        <v>2023</v>
      </c>
      <c r="S9628" s="73"/>
    </row>
    <row r="9629" spans="1:19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 t="str">
        <f>IF(DmartSalesData[[#This Row],[sales]]&gt;4000,"High Category",IF(DmartSalesData[[#This Row],[sales]]&gt;2000,"Medium Category","Low Category"))</f>
        <v>Medium Category</v>
      </c>
      <c r="G9629" s="2">
        <v>0.14000000000000001</v>
      </c>
      <c r="H9629" s="24">
        <f t="shared" si="300"/>
        <v>342.03540000000004</v>
      </c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63" t="str">
        <f>IF(AND(DmartSalesData[[#This Row],[sales]]&gt;3000,DmartSalesData[[#This Row],[profit]]&gt;500),"Good","Not Good")</f>
        <v>Not Good</v>
      </c>
      <c r="R9629" s="73">
        <f>YEAR(DmartSalesData[[#This Row],[order_date]])</f>
        <v>2024</v>
      </c>
      <c r="S9629" s="73"/>
    </row>
    <row r="9630" spans="1:19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 t="str">
        <f>IF(DmartSalesData[[#This Row],[sales]]&gt;4000,"High Category",IF(DmartSalesData[[#This Row],[sales]]&gt;2000,"Medium Category","Low Category"))</f>
        <v>Low Category</v>
      </c>
      <c r="G9630" s="2">
        <v>0.49</v>
      </c>
      <c r="H9630" s="24">
        <f t="shared" si="300"/>
        <v>397.61540000000002</v>
      </c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63" t="str">
        <f>IF(AND(DmartSalesData[[#This Row],[sales]]&gt;3000,DmartSalesData[[#This Row],[profit]]&gt;500),"Good","Not Good")</f>
        <v>Not Good</v>
      </c>
      <c r="R9630" s="73">
        <f>YEAR(DmartSalesData[[#This Row],[order_date]])</f>
        <v>2024</v>
      </c>
      <c r="S9630" s="73"/>
    </row>
    <row r="9631" spans="1:19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 t="str">
        <f>IF(DmartSalesData[[#This Row],[sales]]&gt;4000,"High Category",IF(DmartSalesData[[#This Row],[sales]]&gt;2000,"Medium Category","Low Category"))</f>
        <v>Medium Category</v>
      </c>
      <c r="G9631" s="2">
        <v>0.49</v>
      </c>
      <c r="H9631" s="24">
        <f t="shared" si="300"/>
        <v>1698.0117</v>
      </c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63" t="str">
        <f>IF(AND(DmartSalesData[[#This Row],[sales]]&gt;3000,DmartSalesData[[#This Row],[profit]]&gt;500),"Good","Not Good")</f>
        <v>Good</v>
      </c>
      <c r="R9631" s="73">
        <f>YEAR(DmartSalesData[[#This Row],[order_date]])</f>
        <v>2023</v>
      </c>
      <c r="S9631" s="73"/>
    </row>
    <row r="9632" spans="1:19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 t="str">
        <f>IF(DmartSalesData[[#This Row],[sales]]&gt;4000,"High Category",IF(DmartSalesData[[#This Row],[sales]]&gt;2000,"Medium Category","Low Category"))</f>
        <v>High Category</v>
      </c>
      <c r="G9632" s="2">
        <v>0.24</v>
      </c>
      <c r="H9632" s="24">
        <f t="shared" si="300"/>
        <v>1130.2487999999998</v>
      </c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63" t="str">
        <f>IF(AND(DmartSalesData[[#This Row],[sales]]&gt;3000,DmartSalesData[[#This Row],[profit]]&gt;500),"Good","Not Good")</f>
        <v>Good</v>
      </c>
      <c r="R9632" s="73">
        <f>YEAR(DmartSalesData[[#This Row],[order_date]])</f>
        <v>2024</v>
      </c>
      <c r="S9632" s="73"/>
    </row>
    <row r="9633" spans="1:19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 t="str">
        <f>IF(DmartSalesData[[#This Row],[sales]]&gt;4000,"High Category",IF(DmartSalesData[[#This Row],[sales]]&gt;2000,"Medium Category","Low Category"))</f>
        <v>Medium Category</v>
      </c>
      <c r="G9633" s="2">
        <v>0.09</v>
      </c>
      <c r="H9633" s="24">
        <f t="shared" si="300"/>
        <v>261.45089999999999</v>
      </c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63" t="str">
        <f>IF(AND(DmartSalesData[[#This Row],[sales]]&gt;3000,DmartSalesData[[#This Row],[profit]]&gt;500),"Good","Not Good")</f>
        <v>Not Good</v>
      </c>
      <c r="R9633" s="73">
        <f>YEAR(DmartSalesData[[#This Row],[order_date]])</f>
        <v>2024</v>
      </c>
      <c r="S9633" s="73"/>
    </row>
    <row r="9634" spans="1:19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 t="str">
        <f>IF(DmartSalesData[[#This Row],[sales]]&gt;4000,"High Category",IF(DmartSalesData[[#This Row],[sales]]&gt;2000,"Medium Category","Low Category"))</f>
        <v>Low Category</v>
      </c>
      <c r="G9634" s="2">
        <v>0.27</v>
      </c>
      <c r="H9634" s="24">
        <f t="shared" si="300"/>
        <v>157.58010000000002</v>
      </c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63" t="str">
        <f>IF(AND(DmartSalesData[[#This Row],[sales]]&gt;3000,DmartSalesData[[#This Row],[profit]]&gt;500),"Good","Not Good")</f>
        <v>Not Good</v>
      </c>
      <c r="R9634" s="73">
        <f>YEAR(DmartSalesData[[#This Row],[order_date]])</f>
        <v>2024</v>
      </c>
      <c r="S9634" s="73"/>
    </row>
    <row r="9635" spans="1:19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 t="str">
        <f>IF(DmartSalesData[[#This Row],[sales]]&gt;4000,"High Category",IF(DmartSalesData[[#This Row],[sales]]&gt;2000,"Medium Category","Low Category"))</f>
        <v>Low Category</v>
      </c>
      <c r="G9635" s="2">
        <v>0.16</v>
      </c>
      <c r="H9635" s="24">
        <f t="shared" si="300"/>
        <v>58.924799999999998</v>
      </c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63" t="str">
        <f>IF(AND(DmartSalesData[[#This Row],[sales]]&gt;3000,DmartSalesData[[#This Row],[profit]]&gt;500),"Good","Not Good")</f>
        <v>Not Good</v>
      </c>
      <c r="R9635" s="73">
        <f>YEAR(DmartSalesData[[#This Row],[order_date]])</f>
        <v>2024</v>
      </c>
      <c r="S9635" s="73"/>
    </row>
    <row r="9636" spans="1:19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 t="str">
        <f>IF(DmartSalesData[[#This Row],[sales]]&gt;4000,"High Category",IF(DmartSalesData[[#This Row],[sales]]&gt;2000,"Medium Category","Low Category"))</f>
        <v>Medium Category</v>
      </c>
      <c r="G9636" s="2">
        <v>0.46</v>
      </c>
      <c r="H9636" s="24">
        <f t="shared" si="300"/>
        <v>1839.8942000000002</v>
      </c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63" t="str">
        <f>IF(AND(DmartSalesData[[#This Row],[sales]]&gt;3000,DmartSalesData[[#This Row],[profit]]&gt;500),"Good","Not Good")</f>
        <v>Good</v>
      </c>
      <c r="R9636" s="73">
        <f>YEAR(DmartSalesData[[#This Row],[order_date]])</f>
        <v>2023</v>
      </c>
      <c r="S9636" s="73"/>
    </row>
    <row r="9637" spans="1:19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 t="str">
        <f>IF(DmartSalesData[[#This Row],[sales]]&gt;4000,"High Category",IF(DmartSalesData[[#This Row],[sales]]&gt;2000,"Medium Category","Low Category"))</f>
        <v>Medium Category</v>
      </c>
      <c r="G9637" s="2">
        <v>0.41</v>
      </c>
      <c r="H9637" s="24">
        <f t="shared" si="300"/>
        <v>1298.8020999999999</v>
      </c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63" t="str">
        <f>IF(AND(DmartSalesData[[#This Row],[sales]]&gt;3000,DmartSalesData[[#This Row],[profit]]&gt;500),"Good","Not Good")</f>
        <v>Good</v>
      </c>
      <c r="R9637" s="73">
        <f>YEAR(DmartSalesData[[#This Row],[order_date]])</f>
        <v>2024</v>
      </c>
      <c r="S9637" s="73"/>
    </row>
    <row r="9638" spans="1:19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 t="str">
        <f>IF(DmartSalesData[[#This Row],[sales]]&gt;4000,"High Category",IF(DmartSalesData[[#This Row],[sales]]&gt;2000,"Medium Category","Low Category"))</f>
        <v>High Category</v>
      </c>
      <c r="G9638" s="2">
        <v>0.15</v>
      </c>
      <c r="H9638" s="24">
        <f t="shared" si="300"/>
        <v>693.15300000000002</v>
      </c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63" t="str">
        <f>IF(AND(DmartSalesData[[#This Row],[sales]]&gt;3000,DmartSalesData[[#This Row],[profit]]&gt;500),"Good","Not Good")</f>
        <v>Not Good</v>
      </c>
      <c r="R9638" s="73">
        <f>YEAR(DmartSalesData[[#This Row],[order_date]])</f>
        <v>2023</v>
      </c>
      <c r="S9638" s="73"/>
    </row>
    <row r="9639" spans="1:19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 t="str">
        <f>IF(DmartSalesData[[#This Row],[sales]]&gt;4000,"High Category",IF(DmartSalesData[[#This Row],[sales]]&gt;2000,"Medium Category","Low Category"))</f>
        <v>Medium Category</v>
      </c>
      <c r="G9639" s="2">
        <v>0.01</v>
      </c>
      <c r="H9639" s="24">
        <f t="shared" si="300"/>
        <v>27.815300000000004</v>
      </c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63" t="str">
        <f>IF(AND(DmartSalesData[[#This Row],[sales]]&gt;3000,DmartSalesData[[#This Row],[profit]]&gt;500),"Good","Not Good")</f>
        <v>Not Good</v>
      </c>
      <c r="R9639" s="73">
        <f>YEAR(DmartSalesData[[#This Row],[order_date]])</f>
        <v>2023</v>
      </c>
      <c r="S9639" s="73"/>
    </row>
    <row r="9640" spans="1:19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 t="str">
        <f>IF(DmartSalesData[[#This Row],[sales]]&gt;4000,"High Category",IF(DmartSalesData[[#This Row],[sales]]&gt;2000,"Medium Category","Low Category"))</f>
        <v>Low Category</v>
      </c>
      <c r="G9640" s="2">
        <v>0.5</v>
      </c>
      <c r="H9640" s="24">
        <f t="shared" si="300"/>
        <v>202.87</v>
      </c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63" t="str">
        <f>IF(AND(DmartSalesData[[#This Row],[sales]]&gt;3000,DmartSalesData[[#This Row],[profit]]&gt;500),"Good","Not Good")</f>
        <v>Not Good</v>
      </c>
      <c r="R9640" s="73">
        <f>YEAR(DmartSalesData[[#This Row],[order_date]])</f>
        <v>2023</v>
      </c>
      <c r="S9640" s="73"/>
    </row>
    <row r="9641" spans="1:19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 t="str">
        <f>IF(DmartSalesData[[#This Row],[sales]]&gt;4000,"High Category",IF(DmartSalesData[[#This Row],[sales]]&gt;2000,"Medium Category","Low Category"))</f>
        <v>Medium Category</v>
      </c>
      <c r="G9641" s="2">
        <v>0.34</v>
      </c>
      <c r="H9641" s="24">
        <f t="shared" si="300"/>
        <v>706.54380000000015</v>
      </c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63" t="str">
        <f>IF(AND(DmartSalesData[[#This Row],[sales]]&gt;3000,DmartSalesData[[#This Row],[profit]]&gt;500),"Good","Not Good")</f>
        <v>Not Good</v>
      </c>
      <c r="R9641" s="73">
        <f>YEAR(DmartSalesData[[#This Row],[order_date]])</f>
        <v>2023</v>
      </c>
      <c r="S9641" s="73"/>
    </row>
    <row r="9642" spans="1:19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 t="str">
        <f>IF(DmartSalesData[[#This Row],[sales]]&gt;4000,"High Category",IF(DmartSalesData[[#This Row],[sales]]&gt;2000,"Medium Category","Low Category"))</f>
        <v>Medium Category</v>
      </c>
      <c r="G9642" s="2">
        <v>0.21</v>
      </c>
      <c r="H9642" s="24">
        <f t="shared" si="300"/>
        <v>698.07150000000001</v>
      </c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63" t="str">
        <f>IF(AND(DmartSalesData[[#This Row],[sales]]&gt;3000,DmartSalesData[[#This Row],[profit]]&gt;500),"Good","Not Good")</f>
        <v>Not Good</v>
      </c>
      <c r="R9642" s="73">
        <f>YEAR(DmartSalesData[[#This Row],[order_date]])</f>
        <v>2024</v>
      </c>
      <c r="S9642" s="73"/>
    </row>
    <row r="9643" spans="1:19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 t="str">
        <f>IF(DmartSalesData[[#This Row],[sales]]&gt;4000,"High Category",IF(DmartSalesData[[#This Row],[sales]]&gt;2000,"Medium Category","Low Category"))</f>
        <v>Low Category</v>
      </c>
      <c r="G9643" s="2">
        <v>0.14000000000000001</v>
      </c>
      <c r="H9643" s="24">
        <f t="shared" si="300"/>
        <v>278.03160000000003</v>
      </c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63" t="str">
        <f>IF(AND(DmartSalesData[[#This Row],[sales]]&gt;3000,DmartSalesData[[#This Row],[profit]]&gt;500),"Good","Not Good")</f>
        <v>Not Good</v>
      </c>
      <c r="R9643" s="73">
        <f>YEAR(DmartSalesData[[#This Row],[order_date]])</f>
        <v>2024</v>
      </c>
      <c r="S9643" s="73"/>
    </row>
    <row r="9644" spans="1:19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 t="str">
        <f>IF(DmartSalesData[[#This Row],[sales]]&gt;4000,"High Category",IF(DmartSalesData[[#This Row],[sales]]&gt;2000,"Medium Category","Low Category"))</f>
        <v>High Category</v>
      </c>
      <c r="G9644" s="2">
        <v>0</v>
      </c>
      <c r="H9644" s="24">
        <f t="shared" si="300"/>
        <v>0</v>
      </c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63" t="str">
        <f>IF(AND(DmartSalesData[[#This Row],[sales]]&gt;3000,DmartSalesData[[#This Row],[profit]]&gt;500),"Good","Not Good")</f>
        <v>Good</v>
      </c>
      <c r="R9644" s="73">
        <f>YEAR(DmartSalesData[[#This Row],[order_date]])</f>
        <v>2024</v>
      </c>
      <c r="S9644" s="73"/>
    </row>
    <row r="9645" spans="1:19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 t="str">
        <f>IF(DmartSalesData[[#This Row],[sales]]&gt;4000,"High Category",IF(DmartSalesData[[#This Row],[sales]]&gt;2000,"Medium Category","Low Category"))</f>
        <v>Medium Category</v>
      </c>
      <c r="G9645" s="2">
        <v>0.08</v>
      </c>
      <c r="H9645" s="24">
        <f t="shared" si="300"/>
        <v>166.90880000000001</v>
      </c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63" t="str">
        <f>IF(AND(DmartSalesData[[#This Row],[sales]]&gt;3000,DmartSalesData[[#This Row],[profit]]&gt;500),"Good","Not Good")</f>
        <v>Not Good</v>
      </c>
      <c r="R9645" s="73">
        <f>YEAR(DmartSalesData[[#This Row],[order_date]])</f>
        <v>2023</v>
      </c>
      <c r="S9645" s="73"/>
    </row>
    <row r="9646" spans="1:19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 t="str">
        <f>IF(DmartSalesData[[#This Row],[sales]]&gt;4000,"High Category",IF(DmartSalesData[[#This Row],[sales]]&gt;2000,"Medium Category","Low Category"))</f>
        <v>Medium Category</v>
      </c>
      <c r="G9646" s="2">
        <v>0</v>
      </c>
      <c r="H9646" s="24">
        <f t="shared" si="300"/>
        <v>0</v>
      </c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63" t="str">
        <f>IF(AND(DmartSalesData[[#This Row],[sales]]&gt;3000,DmartSalesData[[#This Row],[profit]]&gt;500),"Good","Not Good")</f>
        <v>Not Good</v>
      </c>
      <c r="R9646" s="73">
        <f>YEAR(DmartSalesData[[#This Row],[order_date]])</f>
        <v>2024</v>
      </c>
      <c r="S9646" s="73"/>
    </row>
    <row r="9647" spans="1:19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 t="str">
        <f>IF(DmartSalesData[[#This Row],[sales]]&gt;4000,"High Category",IF(DmartSalesData[[#This Row],[sales]]&gt;2000,"Medium Category","Low Category"))</f>
        <v>Low Category</v>
      </c>
      <c r="G9647" s="2">
        <v>0.3</v>
      </c>
      <c r="H9647" s="24">
        <f t="shared" si="300"/>
        <v>361.32600000000002</v>
      </c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63" t="str">
        <f>IF(AND(DmartSalesData[[#This Row],[sales]]&gt;3000,DmartSalesData[[#This Row],[profit]]&gt;500),"Good","Not Good")</f>
        <v>Not Good</v>
      </c>
      <c r="R9647" s="73">
        <f>YEAR(DmartSalesData[[#This Row],[order_date]])</f>
        <v>2023</v>
      </c>
      <c r="S9647" s="73"/>
    </row>
    <row r="9648" spans="1:19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 t="str">
        <f>IF(DmartSalesData[[#This Row],[sales]]&gt;4000,"High Category",IF(DmartSalesData[[#This Row],[sales]]&gt;2000,"Medium Category","Low Category"))</f>
        <v>Low Category</v>
      </c>
      <c r="G9648" s="2">
        <v>0.33</v>
      </c>
      <c r="H9648" s="24">
        <f t="shared" si="300"/>
        <v>279.00839999999999</v>
      </c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63" t="str">
        <f>IF(AND(DmartSalesData[[#This Row],[sales]]&gt;3000,DmartSalesData[[#This Row],[profit]]&gt;500),"Good","Not Good")</f>
        <v>Not Good</v>
      </c>
      <c r="R9648" s="73">
        <f>YEAR(DmartSalesData[[#This Row],[order_date]])</f>
        <v>2023</v>
      </c>
      <c r="S9648" s="73"/>
    </row>
    <row r="9649" spans="1:19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 t="str">
        <f>IF(DmartSalesData[[#This Row],[sales]]&gt;4000,"High Category",IF(DmartSalesData[[#This Row],[sales]]&gt;2000,"Medium Category","Low Category"))</f>
        <v>Medium Category</v>
      </c>
      <c r="G9649" s="2">
        <v>0.38</v>
      </c>
      <c r="H9649" s="24">
        <f t="shared" si="300"/>
        <v>1239.56</v>
      </c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63" t="str">
        <f>IF(AND(DmartSalesData[[#This Row],[sales]]&gt;3000,DmartSalesData[[#This Row],[profit]]&gt;500),"Good","Not Good")</f>
        <v>Not Good</v>
      </c>
      <c r="R9649" s="73">
        <f>YEAR(DmartSalesData[[#This Row],[order_date]])</f>
        <v>2023</v>
      </c>
      <c r="S9649" s="73"/>
    </row>
    <row r="9650" spans="1:19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 t="str">
        <f>IF(DmartSalesData[[#This Row],[sales]]&gt;4000,"High Category",IF(DmartSalesData[[#This Row],[sales]]&gt;2000,"Medium Category","Low Category"))</f>
        <v>Medium Category</v>
      </c>
      <c r="G9650" s="2">
        <v>0.09</v>
      </c>
      <c r="H9650" s="24">
        <f t="shared" si="300"/>
        <v>268.57799999999997</v>
      </c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63" t="str">
        <f>IF(AND(DmartSalesData[[#This Row],[sales]]&gt;3000,DmartSalesData[[#This Row],[profit]]&gt;500),"Good","Not Good")</f>
        <v>Not Good</v>
      </c>
      <c r="R9650" s="73">
        <f>YEAR(DmartSalesData[[#This Row],[order_date]])</f>
        <v>2023</v>
      </c>
      <c r="S9650" s="73"/>
    </row>
    <row r="9651" spans="1:19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 t="str">
        <f>IF(DmartSalesData[[#This Row],[sales]]&gt;4000,"High Category",IF(DmartSalesData[[#This Row],[sales]]&gt;2000,"Medium Category","Low Category"))</f>
        <v>Low Category</v>
      </c>
      <c r="G9651" s="2">
        <v>0.05</v>
      </c>
      <c r="H9651" s="24">
        <f t="shared" si="300"/>
        <v>6.0630000000000006</v>
      </c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63" t="str">
        <f>IF(AND(DmartSalesData[[#This Row],[sales]]&gt;3000,DmartSalesData[[#This Row],[profit]]&gt;500),"Good","Not Good")</f>
        <v>Not Good</v>
      </c>
      <c r="R9651" s="73">
        <f>YEAR(DmartSalesData[[#This Row],[order_date]])</f>
        <v>2023</v>
      </c>
      <c r="S9651" s="73"/>
    </row>
    <row r="9652" spans="1:19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 t="str">
        <f>IF(DmartSalesData[[#This Row],[sales]]&gt;4000,"High Category",IF(DmartSalesData[[#This Row],[sales]]&gt;2000,"Medium Category","Low Category"))</f>
        <v>Low Category</v>
      </c>
      <c r="G9652" s="2">
        <v>0.33</v>
      </c>
      <c r="H9652" s="24">
        <f t="shared" si="300"/>
        <v>493.49190000000004</v>
      </c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63" t="str">
        <f>IF(AND(DmartSalesData[[#This Row],[sales]]&gt;3000,DmartSalesData[[#This Row],[profit]]&gt;500),"Good","Not Good")</f>
        <v>Not Good</v>
      </c>
      <c r="R9652" s="73">
        <f>YEAR(DmartSalesData[[#This Row],[order_date]])</f>
        <v>2024</v>
      </c>
      <c r="S9652" s="73"/>
    </row>
    <row r="9653" spans="1:19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 t="str">
        <f>IF(DmartSalesData[[#This Row],[sales]]&gt;4000,"High Category",IF(DmartSalesData[[#This Row],[sales]]&gt;2000,"Medium Category","Low Category"))</f>
        <v>Medium Category</v>
      </c>
      <c r="G9653" s="2">
        <v>0.25</v>
      </c>
      <c r="H9653" s="24">
        <f t="shared" si="300"/>
        <v>813.38499999999999</v>
      </c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63" t="str">
        <f>IF(AND(DmartSalesData[[#This Row],[sales]]&gt;3000,DmartSalesData[[#This Row],[profit]]&gt;500),"Good","Not Good")</f>
        <v>Not Good</v>
      </c>
      <c r="R9653" s="73">
        <f>YEAR(DmartSalesData[[#This Row],[order_date]])</f>
        <v>2024</v>
      </c>
      <c r="S9653" s="73"/>
    </row>
    <row r="9654" spans="1:19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 t="str">
        <f>IF(DmartSalesData[[#This Row],[sales]]&gt;4000,"High Category",IF(DmartSalesData[[#This Row],[sales]]&gt;2000,"Medium Category","Low Category"))</f>
        <v>High Category</v>
      </c>
      <c r="G9654" s="2">
        <v>0.44</v>
      </c>
      <c r="H9654" s="24">
        <f t="shared" si="300"/>
        <v>1795.2088000000001</v>
      </c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63" t="str">
        <f>IF(AND(DmartSalesData[[#This Row],[sales]]&gt;3000,DmartSalesData[[#This Row],[profit]]&gt;500),"Good","Not Good")</f>
        <v>Good</v>
      </c>
      <c r="R9654" s="73">
        <f>YEAR(DmartSalesData[[#This Row],[order_date]])</f>
        <v>2023</v>
      </c>
      <c r="S9654" s="73"/>
    </row>
    <row r="9655" spans="1:19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 t="str">
        <f>IF(DmartSalesData[[#This Row],[sales]]&gt;4000,"High Category",IF(DmartSalesData[[#This Row],[sales]]&gt;2000,"Medium Category","Low Category"))</f>
        <v>Low Category</v>
      </c>
      <c r="G9655" s="2">
        <v>0.27</v>
      </c>
      <c r="H9655" s="24">
        <f t="shared" si="300"/>
        <v>440.2647</v>
      </c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63" t="str">
        <f>IF(AND(DmartSalesData[[#This Row],[sales]]&gt;3000,DmartSalesData[[#This Row],[profit]]&gt;500),"Good","Not Good")</f>
        <v>Not Good</v>
      </c>
      <c r="R9655" s="73">
        <f>YEAR(DmartSalesData[[#This Row],[order_date]])</f>
        <v>2024</v>
      </c>
      <c r="S9655" s="73"/>
    </row>
    <row r="9656" spans="1:19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 t="str">
        <f>IF(DmartSalesData[[#This Row],[sales]]&gt;4000,"High Category",IF(DmartSalesData[[#This Row],[sales]]&gt;2000,"Medium Category","Low Category"))</f>
        <v>Medium Category</v>
      </c>
      <c r="G9656" s="2">
        <v>0.22</v>
      </c>
      <c r="H9656" s="24">
        <f t="shared" si="300"/>
        <v>719.93680000000006</v>
      </c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63" t="str">
        <f>IF(AND(DmartSalesData[[#This Row],[sales]]&gt;3000,DmartSalesData[[#This Row],[profit]]&gt;500),"Good","Not Good")</f>
        <v>Good</v>
      </c>
      <c r="R9656" s="73">
        <f>YEAR(DmartSalesData[[#This Row],[order_date]])</f>
        <v>2023</v>
      </c>
      <c r="S9656" s="73"/>
    </row>
    <row r="9657" spans="1:19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 t="str">
        <f>IF(DmartSalesData[[#This Row],[sales]]&gt;4000,"High Category",IF(DmartSalesData[[#This Row],[sales]]&gt;2000,"Medium Category","Low Category"))</f>
        <v>Low Category</v>
      </c>
      <c r="G9657" s="2">
        <v>0.24</v>
      </c>
      <c r="H9657" s="24">
        <f t="shared" si="300"/>
        <v>335.94239999999996</v>
      </c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63" t="str">
        <f>IF(AND(DmartSalesData[[#This Row],[sales]]&gt;3000,DmartSalesData[[#This Row],[profit]]&gt;500),"Good","Not Good")</f>
        <v>Not Good</v>
      </c>
      <c r="R9657" s="73">
        <f>YEAR(DmartSalesData[[#This Row],[order_date]])</f>
        <v>2023</v>
      </c>
      <c r="S9657" s="73"/>
    </row>
    <row r="9658" spans="1:19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 t="str">
        <f>IF(DmartSalesData[[#This Row],[sales]]&gt;4000,"High Category",IF(DmartSalesData[[#This Row],[sales]]&gt;2000,"Medium Category","Low Category"))</f>
        <v>Medium Category</v>
      </c>
      <c r="G9658" s="2">
        <v>0.39</v>
      </c>
      <c r="H9658" s="24">
        <f t="shared" si="300"/>
        <v>1358.3154000000002</v>
      </c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63" t="str">
        <f>IF(AND(DmartSalesData[[#This Row],[sales]]&gt;3000,DmartSalesData[[#This Row],[profit]]&gt;500),"Good","Not Good")</f>
        <v>Not Good</v>
      </c>
      <c r="R9658" s="73">
        <f>YEAR(DmartSalesData[[#This Row],[order_date]])</f>
        <v>2024</v>
      </c>
      <c r="S9658" s="73"/>
    </row>
    <row r="9659" spans="1:19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 t="str">
        <f>IF(DmartSalesData[[#This Row],[sales]]&gt;4000,"High Category",IF(DmartSalesData[[#This Row],[sales]]&gt;2000,"Medium Category","Low Category"))</f>
        <v>Medium Category</v>
      </c>
      <c r="G9659" s="2">
        <v>0.01</v>
      </c>
      <c r="H9659" s="24">
        <f t="shared" si="300"/>
        <v>35.1995</v>
      </c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63" t="str">
        <f>IF(AND(DmartSalesData[[#This Row],[sales]]&gt;3000,DmartSalesData[[#This Row],[profit]]&gt;500),"Good","Not Good")</f>
        <v>Good</v>
      </c>
      <c r="R9659" s="73">
        <f>YEAR(DmartSalesData[[#This Row],[order_date]])</f>
        <v>2024</v>
      </c>
      <c r="S9659" s="73"/>
    </row>
    <row r="9660" spans="1:19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 t="str">
        <f>IF(DmartSalesData[[#This Row],[sales]]&gt;4000,"High Category",IF(DmartSalesData[[#This Row],[sales]]&gt;2000,"Medium Category","Low Category"))</f>
        <v>Low Category</v>
      </c>
      <c r="G9660" s="2">
        <v>0.46</v>
      </c>
      <c r="H9660" s="24">
        <f t="shared" si="300"/>
        <v>339.52140000000003</v>
      </c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63" t="str">
        <f>IF(AND(DmartSalesData[[#This Row],[sales]]&gt;3000,DmartSalesData[[#This Row],[profit]]&gt;500),"Good","Not Good")</f>
        <v>Not Good</v>
      </c>
      <c r="R9660" s="73">
        <f>YEAR(DmartSalesData[[#This Row],[order_date]])</f>
        <v>2024</v>
      </c>
      <c r="S9660" s="73"/>
    </row>
    <row r="9661" spans="1:19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 t="str">
        <f>IF(DmartSalesData[[#This Row],[sales]]&gt;4000,"High Category",IF(DmartSalesData[[#This Row],[sales]]&gt;2000,"Medium Category","Low Category"))</f>
        <v>Medium Category</v>
      </c>
      <c r="G9661" s="2">
        <v>0.36</v>
      </c>
      <c r="H9661" s="24">
        <f t="shared" si="300"/>
        <v>1209.2184</v>
      </c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63" t="str">
        <f>IF(AND(DmartSalesData[[#This Row],[sales]]&gt;3000,DmartSalesData[[#This Row],[profit]]&gt;500),"Good","Not Good")</f>
        <v>Good</v>
      </c>
      <c r="R9661" s="73">
        <f>YEAR(DmartSalesData[[#This Row],[order_date]])</f>
        <v>2024</v>
      </c>
      <c r="S9661" s="73"/>
    </row>
    <row r="9662" spans="1:19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 t="str">
        <f>IF(DmartSalesData[[#This Row],[sales]]&gt;4000,"High Category",IF(DmartSalesData[[#This Row],[sales]]&gt;2000,"Medium Category","Low Category"))</f>
        <v>Low Category</v>
      </c>
      <c r="G9662" s="2">
        <v>0.44</v>
      </c>
      <c r="H9662" s="24">
        <f t="shared" si="300"/>
        <v>763.1712</v>
      </c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63" t="str">
        <f>IF(AND(DmartSalesData[[#This Row],[sales]]&gt;3000,DmartSalesData[[#This Row],[profit]]&gt;500),"Good","Not Good")</f>
        <v>Not Good</v>
      </c>
      <c r="R9662" s="73">
        <f>YEAR(DmartSalesData[[#This Row],[order_date]])</f>
        <v>2024</v>
      </c>
      <c r="S9662" s="73"/>
    </row>
    <row r="9663" spans="1:19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 t="str">
        <f>IF(DmartSalesData[[#This Row],[sales]]&gt;4000,"High Category",IF(DmartSalesData[[#This Row],[sales]]&gt;2000,"Medium Category","Low Category"))</f>
        <v>Low Category</v>
      </c>
      <c r="G9663" s="2">
        <v>0.48</v>
      </c>
      <c r="H9663" s="24">
        <f t="shared" si="300"/>
        <v>453.94560000000001</v>
      </c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63" t="str">
        <f>IF(AND(DmartSalesData[[#This Row],[sales]]&gt;3000,DmartSalesData[[#This Row],[profit]]&gt;500),"Good","Not Good")</f>
        <v>Not Good</v>
      </c>
      <c r="R9663" s="73">
        <f>YEAR(DmartSalesData[[#This Row],[order_date]])</f>
        <v>2023</v>
      </c>
      <c r="S9663" s="73"/>
    </row>
    <row r="9664" spans="1:19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 t="str">
        <f>IF(DmartSalesData[[#This Row],[sales]]&gt;4000,"High Category",IF(DmartSalesData[[#This Row],[sales]]&gt;2000,"Medium Category","Low Category"))</f>
        <v>Medium Category</v>
      </c>
      <c r="G9664" s="2">
        <v>0.11</v>
      </c>
      <c r="H9664" s="24">
        <f t="shared" si="300"/>
        <v>280.69470000000001</v>
      </c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63" t="str">
        <f>IF(AND(DmartSalesData[[#This Row],[sales]]&gt;3000,DmartSalesData[[#This Row],[profit]]&gt;500),"Good","Not Good")</f>
        <v>Not Good</v>
      </c>
      <c r="R9664" s="73">
        <f>YEAR(DmartSalesData[[#This Row],[order_date]])</f>
        <v>2024</v>
      </c>
      <c r="S9664" s="73"/>
    </row>
    <row r="9665" spans="1:19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 t="str">
        <f>IF(DmartSalesData[[#This Row],[sales]]&gt;4000,"High Category",IF(DmartSalesData[[#This Row],[sales]]&gt;2000,"Medium Category","Low Category"))</f>
        <v>Medium Category</v>
      </c>
      <c r="G9665" s="2">
        <v>0.28999999999999998</v>
      </c>
      <c r="H9665" s="24">
        <f t="shared" si="300"/>
        <v>671.71249999999998</v>
      </c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63" t="str">
        <f>IF(AND(DmartSalesData[[#This Row],[sales]]&gt;3000,DmartSalesData[[#This Row],[profit]]&gt;500),"Good","Not Good")</f>
        <v>Not Good</v>
      </c>
      <c r="R9665" s="73">
        <f>YEAR(DmartSalesData[[#This Row],[order_date]])</f>
        <v>2023</v>
      </c>
      <c r="S9665" s="73"/>
    </row>
    <row r="9666" spans="1:19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 t="str">
        <f>IF(DmartSalesData[[#This Row],[sales]]&gt;4000,"High Category",IF(DmartSalesData[[#This Row],[sales]]&gt;2000,"Medium Category","Low Category"))</f>
        <v>Medium Category</v>
      </c>
      <c r="G9666" s="2">
        <v>0.24</v>
      </c>
      <c r="H9666" s="24">
        <f t="shared" ref="H9666:H9729" si="302">E9666*G9666</f>
        <v>934.07759999999996</v>
      </c>
      <c r="I9666" s="2">
        <f t="shared" ref="I9666:I9729" si="303">E9666-H9666</f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63" t="str">
        <f>IF(AND(DmartSalesData[[#This Row],[sales]]&gt;3000,DmartSalesData[[#This Row],[profit]]&gt;500),"Good","Not Good")</f>
        <v>Good</v>
      </c>
      <c r="R9666" s="73">
        <f>YEAR(DmartSalesData[[#This Row],[order_date]])</f>
        <v>2024</v>
      </c>
      <c r="S9666" s="73"/>
    </row>
    <row r="9667" spans="1:19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 t="str">
        <f>IF(DmartSalesData[[#This Row],[sales]]&gt;4000,"High Category",IF(DmartSalesData[[#This Row],[sales]]&gt;2000,"Medium Category","Low Category"))</f>
        <v>Low Category</v>
      </c>
      <c r="G9667" s="2">
        <v>0.27</v>
      </c>
      <c r="H9667" s="24">
        <f t="shared" si="302"/>
        <v>138.8151</v>
      </c>
      <c r="I9667" s="2">
        <f t="shared" si="303"/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63" t="str">
        <f>IF(AND(DmartSalesData[[#This Row],[sales]]&gt;3000,DmartSalesData[[#This Row],[profit]]&gt;500),"Good","Not Good")</f>
        <v>Not Good</v>
      </c>
      <c r="R9667" s="73">
        <f>YEAR(DmartSalesData[[#This Row],[order_date]])</f>
        <v>2023</v>
      </c>
      <c r="S9667" s="73"/>
    </row>
    <row r="9668" spans="1:19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 t="str">
        <f>IF(DmartSalesData[[#This Row],[sales]]&gt;4000,"High Category",IF(DmartSalesData[[#This Row],[sales]]&gt;2000,"Medium Category","Low Category"))</f>
        <v>Medium Category</v>
      </c>
      <c r="G9668" s="2">
        <v>0.02</v>
      </c>
      <c r="H9668" s="24">
        <f t="shared" si="302"/>
        <v>79.395799999999994</v>
      </c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63" t="str">
        <f>IF(AND(DmartSalesData[[#This Row],[sales]]&gt;3000,DmartSalesData[[#This Row],[profit]]&gt;500),"Good","Not Good")</f>
        <v>Good</v>
      </c>
      <c r="R9668" s="73">
        <f>YEAR(DmartSalesData[[#This Row],[order_date]])</f>
        <v>2023</v>
      </c>
      <c r="S9668" s="73"/>
    </row>
    <row r="9669" spans="1:19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 t="str">
        <f>IF(DmartSalesData[[#This Row],[sales]]&gt;4000,"High Category",IF(DmartSalesData[[#This Row],[sales]]&gt;2000,"Medium Category","Low Category"))</f>
        <v>Low Category</v>
      </c>
      <c r="G9669" s="2">
        <v>0.46</v>
      </c>
      <c r="H9669" s="24">
        <f t="shared" si="302"/>
        <v>285.108</v>
      </c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63" t="str">
        <f>IF(AND(DmartSalesData[[#This Row],[sales]]&gt;3000,DmartSalesData[[#This Row],[profit]]&gt;500),"Good","Not Good")</f>
        <v>Not Good</v>
      </c>
      <c r="R9669" s="73">
        <f>YEAR(DmartSalesData[[#This Row],[order_date]])</f>
        <v>2024</v>
      </c>
      <c r="S9669" s="73"/>
    </row>
    <row r="9670" spans="1:19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 t="str">
        <f>IF(DmartSalesData[[#This Row],[sales]]&gt;4000,"High Category",IF(DmartSalesData[[#This Row],[sales]]&gt;2000,"Medium Category","Low Category"))</f>
        <v>Low Category</v>
      </c>
      <c r="G9670" s="2">
        <v>0.48</v>
      </c>
      <c r="H9670" s="24">
        <f t="shared" si="302"/>
        <v>535.94399999999996</v>
      </c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63" t="str">
        <f>IF(AND(DmartSalesData[[#This Row],[sales]]&gt;3000,DmartSalesData[[#This Row],[profit]]&gt;500),"Good","Not Good")</f>
        <v>Not Good</v>
      </c>
      <c r="R9670" s="73">
        <f>YEAR(DmartSalesData[[#This Row],[order_date]])</f>
        <v>2023</v>
      </c>
      <c r="S9670" s="73"/>
    </row>
    <row r="9671" spans="1:19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 t="str">
        <f>IF(DmartSalesData[[#This Row],[sales]]&gt;4000,"High Category",IF(DmartSalesData[[#This Row],[sales]]&gt;2000,"Medium Category","Low Category"))</f>
        <v>Medium Category</v>
      </c>
      <c r="G9671" s="2">
        <v>0.34</v>
      </c>
      <c r="H9671" s="24">
        <f t="shared" si="302"/>
        <v>893.45880000000011</v>
      </c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63" t="str">
        <f>IF(AND(DmartSalesData[[#This Row],[sales]]&gt;3000,DmartSalesData[[#This Row],[profit]]&gt;500),"Good","Not Good")</f>
        <v>Not Good</v>
      </c>
      <c r="R9671" s="73">
        <f>YEAR(DmartSalesData[[#This Row],[order_date]])</f>
        <v>2024</v>
      </c>
      <c r="S9671" s="73"/>
    </row>
    <row r="9672" spans="1:19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 t="str">
        <f>IF(DmartSalesData[[#This Row],[sales]]&gt;4000,"High Category",IF(DmartSalesData[[#This Row],[sales]]&gt;2000,"Medium Category","Low Category"))</f>
        <v>Medium Category</v>
      </c>
      <c r="G9672" s="2">
        <v>0.13</v>
      </c>
      <c r="H9672" s="24">
        <f t="shared" si="302"/>
        <v>308.0428</v>
      </c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63" t="str">
        <f>IF(AND(DmartSalesData[[#This Row],[sales]]&gt;3000,DmartSalesData[[#This Row],[profit]]&gt;500),"Good","Not Good")</f>
        <v>Not Good</v>
      </c>
      <c r="R9672" s="73">
        <f>YEAR(DmartSalesData[[#This Row],[order_date]])</f>
        <v>2023</v>
      </c>
      <c r="S9672" s="73"/>
    </row>
    <row r="9673" spans="1:19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 t="str">
        <f>IF(DmartSalesData[[#This Row],[sales]]&gt;4000,"High Category",IF(DmartSalesData[[#This Row],[sales]]&gt;2000,"Medium Category","Low Category"))</f>
        <v>High Category</v>
      </c>
      <c r="G9673" s="2">
        <v>0.39</v>
      </c>
      <c r="H9673" s="24">
        <f t="shared" si="302"/>
        <v>1928.7099000000001</v>
      </c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63" t="str">
        <f>IF(AND(DmartSalesData[[#This Row],[sales]]&gt;3000,DmartSalesData[[#This Row],[profit]]&gt;500),"Good","Not Good")</f>
        <v>Good</v>
      </c>
      <c r="R9673" s="73">
        <f>YEAR(DmartSalesData[[#This Row],[order_date]])</f>
        <v>2024</v>
      </c>
      <c r="S9673" s="73"/>
    </row>
    <row r="9674" spans="1:19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 t="str">
        <f>IF(DmartSalesData[[#This Row],[sales]]&gt;4000,"High Category",IF(DmartSalesData[[#This Row],[sales]]&gt;2000,"Medium Category","Low Category"))</f>
        <v>Medium Category</v>
      </c>
      <c r="G9674" s="2">
        <v>0.37</v>
      </c>
      <c r="H9674" s="24">
        <f t="shared" si="302"/>
        <v>1105.7154</v>
      </c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63" t="str">
        <f>IF(AND(DmartSalesData[[#This Row],[sales]]&gt;3000,DmartSalesData[[#This Row],[profit]]&gt;500),"Good","Not Good")</f>
        <v>Not Good</v>
      </c>
      <c r="R9674" s="73">
        <f>YEAR(DmartSalesData[[#This Row],[order_date]])</f>
        <v>2023</v>
      </c>
      <c r="S9674" s="73"/>
    </row>
    <row r="9675" spans="1:19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 t="str">
        <f>IF(DmartSalesData[[#This Row],[sales]]&gt;4000,"High Category",IF(DmartSalesData[[#This Row],[sales]]&gt;2000,"Medium Category","Low Category"))</f>
        <v>Low Category</v>
      </c>
      <c r="G9675" s="2">
        <v>0.28999999999999998</v>
      </c>
      <c r="H9675" s="24">
        <f t="shared" si="302"/>
        <v>494.28469999999999</v>
      </c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63" t="str">
        <f>IF(AND(DmartSalesData[[#This Row],[sales]]&gt;3000,DmartSalesData[[#This Row],[profit]]&gt;500),"Good","Not Good")</f>
        <v>Not Good</v>
      </c>
      <c r="R9675" s="73">
        <f>YEAR(DmartSalesData[[#This Row],[order_date]])</f>
        <v>2024</v>
      </c>
      <c r="S9675" s="73"/>
    </row>
    <row r="9676" spans="1:19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 t="str">
        <f>IF(DmartSalesData[[#This Row],[sales]]&gt;4000,"High Category",IF(DmartSalesData[[#This Row],[sales]]&gt;2000,"Medium Category","Low Category"))</f>
        <v>High Category</v>
      </c>
      <c r="G9676" s="2">
        <v>0.09</v>
      </c>
      <c r="H9676" s="24">
        <f t="shared" si="302"/>
        <v>405.96569999999997</v>
      </c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63" t="str">
        <f>IF(AND(DmartSalesData[[#This Row],[sales]]&gt;3000,DmartSalesData[[#This Row],[profit]]&gt;500),"Good","Not Good")</f>
        <v>Good</v>
      </c>
      <c r="R9676" s="73">
        <f>YEAR(DmartSalesData[[#This Row],[order_date]])</f>
        <v>2023</v>
      </c>
      <c r="S9676" s="73"/>
    </row>
    <row r="9677" spans="1:19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 t="str">
        <f>IF(DmartSalesData[[#This Row],[sales]]&gt;4000,"High Category",IF(DmartSalesData[[#This Row],[sales]]&gt;2000,"Medium Category","Low Category"))</f>
        <v>Low Category</v>
      </c>
      <c r="G9677" s="2">
        <v>0.1</v>
      </c>
      <c r="H9677" s="24">
        <f t="shared" si="302"/>
        <v>162.98500000000001</v>
      </c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63" t="str">
        <f>IF(AND(DmartSalesData[[#This Row],[sales]]&gt;3000,DmartSalesData[[#This Row],[profit]]&gt;500),"Good","Not Good")</f>
        <v>Not Good</v>
      </c>
      <c r="R9677" s="73">
        <f>YEAR(DmartSalesData[[#This Row],[order_date]])</f>
        <v>2024</v>
      </c>
      <c r="S9677" s="73"/>
    </row>
    <row r="9678" spans="1:19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 t="str">
        <f>IF(DmartSalesData[[#This Row],[sales]]&gt;4000,"High Category",IF(DmartSalesData[[#This Row],[sales]]&gt;2000,"Medium Category","Low Category"))</f>
        <v>Low Category</v>
      </c>
      <c r="G9678" s="2">
        <v>0.28999999999999998</v>
      </c>
      <c r="H9678" s="24">
        <f t="shared" si="302"/>
        <v>418.03499999999997</v>
      </c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63" t="str">
        <f>IF(AND(DmartSalesData[[#This Row],[sales]]&gt;3000,DmartSalesData[[#This Row],[profit]]&gt;500),"Good","Not Good")</f>
        <v>Not Good</v>
      </c>
      <c r="R9678" s="73">
        <f>YEAR(DmartSalesData[[#This Row],[order_date]])</f>
        <v>2023</v>
      </c>
      <c r="S9678" s="73"/>
    </row>
    <row r="9679" spans="1:19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 t="str">
        <f>IF(DmartSalesData[[#This Row],[sales]]&gt;4000,"High Category",IF(DmartSalesData[[#This Row],[sales]]&gt;2000,"Medium Category","Low Category"))</f>
        <v>Medium Category</v>
      </c>
      <c r="G9679" s="2">
        <v>0.06</v>
      </c>
      <c r="H9679" s="24">
        <f t="shared" si="302"/>
        <v>151.34520000000001</v>
      </c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63" t="str">
        <f>IF(AND(DmartSalesData[[#This Row],[sales]]&gt;3000,DmartSalesData[[#This Row],[profit]]&gt;500),"Good","Not Good")</f>
        <v>Not Good</v>
      </c>
      <c r="R9679" s="73">
        <f>YEAR(DmartSalesData[[#This Row],[order_date]])</f>
        <v>2024</v>
      </c>
      <c r="S9679" s="73"/>
    </row>
    <row r="9680" spans="1:19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 t="str">
        <f>IF(DmartSalesData[[#This Row],[sales]]&gt;4000,"High Category",IF(DmartSalesData[[#This Row],[sales]]&gt;2000,"Medium Category","Low Category"))</f>
        <v>High Category</v>
      </c>
      <c r="G9680" s="2">
        <v>0.36</v>
      </c>
      <c r="H9680" s="24">
        <f t="shared" si="302"/>
        <v>1646.8416</v>
      </c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63" t="str">
        <f>IF(AND(DmartSalesData[[#This Row],[sales]]&gt;3000,DmartSalesData[[#This Row],[profit]]&gt;500),"Good","Not Good")</f>
        <v>Good</v>
      </c>
      <c r="R9680" s="73">
        <f>YEAR(DmartSalesData[[#This Row],[order_date]])</f>
        <v>2024</v>
      </c>
      <c r="S9680" s="73"/>
    </row>
    <row r="9681" spans="1:19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 t="str">
        <f>IF(DmartSalesData[[#This Row],[sales]]&gt;4000,"High Category",IF(DmartSalesData[[#This Row],[sales]]&gt;2000,"Medium Category","Low Category"))</f>
        <v>Medium Category</v>
      </c>
      <c r="G9681" s="2">
        <v>0.11</v>
      </c>
      <c r="H9681" s="24">
        <f t="shared" si="302"/>
        <v>392.88919999999996</v>
      </c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63" t="str">
        <f>IF(AND(DmartSalesData[[#This Row],[sales]]&gt;3000,DmartSalesData[[#This Row],[profit]]&gt;500),"Good","Not Good")</f>
        <v>Good</v>
      </c>
      <c r="R9681" s="73">
        <f>YEAR(DmartSalesData[[#This Row],[order_date]])</f>
        <v>2023</v>
      </c>
      <c r="S9681" s="73"/>
    </row>
    <row r="9682" spans="1:19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 t="str">
        <f>IF(DmartSalesData[[#This Row],[sales]]&gt;4000,"High Category",IF(DmartSalesData[[#This Row],[sales]]&gt;2000,"Medium Category","Low Category"))</f>
        <v>Medium Category</v>
      </c>
      <c r="G9682" s="2">
        <v>0.46</v>
      </c>
      <c r="H9682" s="24">
        <f t="shared" si="302"/>
        <v>1573.0482000000002</v>
      </c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63" t="str">
        <f>IF(AND(DmartSalesData[[#This Row],[sales]]&gt;3000,DmartSalesData[[#This Row],[profit]]&gt;500),"Good","Not Good")</f>
        <v>Good</v>
      </c>
      <c r="R9682" s="73">
        <f>YEAR(DmartSalesData[[#This Row],[order_date]])</f>
        <v>2023</v>
      </c>
      <c r="S9682" s="73"/>
    </row>
    <row r="9683" spans="1:19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 t="str">
        <f>IF(DmartSalesData[[#This Row],[sales]]&gt;4000,"High Category",IF(DmartSalesData[[#This Row],[sales]]&gt;2000,"Medium Category","Low Category"))</f>
        <v>Medium Category</v>
      </c>
      <c r="G9683" s="2">
        <v>0.45</v>
      </c>
      <c r="H9683" s="24">
        <f t="shared" si="302"/>
        <v>1646.0010000000002</v>
      </c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63" t="str">
        <f>IF(AND(DmartSalesData[[#This Row],[sales]]&gt;3000,DmartSalesData[[#This Row],[profit]]&gt;500),"Good","Not Good")</f>
        <v>Not Good</v>
      </c>
      <c r="R9683" s="73">
        <f>YEAR(DmartSalesData[[#This Row],[order_date]])</f>
        <v>2023</v>
      </c>
      <c r="S9683" s="73"/>
    </row>
    <row r="9684" spans="1:19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 t="str">
        <f>IF(DmartSalesData[[#This Row],[sales]]&gt;4000,"High Category",IF(DmartSalesData[[#This Row],[sales]]&gt;2000,"Medium Category","Low Category"))</f>
        <v>Medium Category</v>
      </c>
      <c r="G9684" s="2">
        <v>0.15</v>
      </c>
      <c r="H9684" s="24">
        <f t="shared" si="302"/>
        <v>499.83599999999996</v>
      </c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63" t="str">
        <f>IF(AND(DmartSalesData[[#This Row],[sales]]&gt;3000,DmartSalesData[[#This Row],[profit]]&gt;500),"Good","Not Good")</f>
        <v>Good</v>
      </c>
      <c r="R9684" s="73">
        <f>YEAR(DmartSalesData[[#This Row],[order_date]])</f>
        <v>2024</v>
      </c>
      <c r="S9684" s="73"/>
    </row>
    <row r="9685" spans="1:19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 t="str">
        <f>IF(DmartSalesData[[#This Row],[sales]]&gt;4000,"High Category",IF(DmartSalesData[[#This Row],[sales]]&gt;2000,"Medium Category","Low Category"))</f>
        <v>Medium Category</v>
      </c>
      <c r="G9685" s="2">
        <v>0.04</v>
      </c>
      <c r="H9685" s="24">
        <f t="shared" si="302"/>
        <v>152.92000000000002</v>
      </c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63" t="str">
        <f>IF(AND(DmartSalesData[[#This Row],[sales]]&gt;3000,DmartSalesData[[#This Row],[profit]]&gt;500),"Good","Not Good")</f>
        <v>Good</v>
      </c>
      <c r="R9685" s="73">
        <f>YEAR(DmartSalesData[[#This Row],[order_date]])</f>
        <v>2024</v>
      </c>
      <c r="S9685" s="73"/>
    </row>
    <row r="9686" spans="1:19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 t="str">
        <f>IF(DmartSalesData[[#This Row],[sales]]&gt;4000,"High Category",IF(DmartSalesData[[#This Row],[sales]]&gt;2000,"Medium Category","Low Category"))</f>
        <v>Low Category</v>
      </c>
      <c r="G9686" s="2">
        <v>0.31</v>
      </c>
      <c r="H9686" s="24">
        <f t="shared" si="302"/>
        <v>323.80430000000001</v>
      </c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63" t="str">
        <f>IF(AND(DmartSalesData[[#This Row],[sales]]&gt;3000,DmartSalesData[[#This Row],[profit]]&gt;500),"Good","Not Good")</f>
        <v>Not Good</v>
      </c>
      <c r="R9686" s="73">
        <f>YEAR(DmartSalesData[[#This Row],[order_date]])</f>
        <v>2024</v>
      </c>
      <c r="S9686" s="73"/>
    </row>
    <row r="9687" spans="1:19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 t="str">
        <f>IF(DmartSalesData[[#This Row],[sales]]&gt;4000,"High Category",IF(DmartSalesData[[#This Row],[sales]]&gt;2000,"Medium Category","Low Category"))</f>
        <v>Low Category</v>
      </c>
      <c r="G9687" s="2">
        <v>0.22</v>
      </c>
      <c r="H9687" s="24">
        <f t="shared" si="302"/>
        <v>213.08540000000002</v>
      </c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63" t="str">
        <f>IF(AND(DmartSalesData[[#This Row],[sales]]&gt;3000,DmartSalesData[[#This Row],[profit]]&gt;500),"Good","Not Good")</f>
        <v>Not Good</v>
      </c>
      <c r="R9687" s="73">
        <f>YEAR(DmartSalesData[[#This Row],[order_date]])</f>
        <v>2023</v>
      </c>
      <c r="S9687" s="73"/>
    </row>
    <row r="9688" spans="1:19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 t="str">
        <f>IF(DmartSalesData[[#This Row],[sales]]&gt;4000,"High Category",IF(DmartSalesData[[#This Row],[sales]]&gt;2000,"Medium Category","Low Category"))</f>
        <v>Low Category</v>
      </c>
      <c r="G9688" s="2">
        <v>7.0000000000000007E-2</v>
      </c>
      <c r="H9688" s="24">
        <f t="shared" si="302"/>
        <v>131.22200000000001</v>
      </c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63" t="str">
        <f>IF(AND(DmartSalesData[[#This Row],[sales]]&gt;3000,DmartSalesData[[#This Row],[profit]]&gt;500),"Good","Not Good")</f>
        <v>Not Good</v>
      </c>
      <c r="R9688" s="73">
        <f>YEAR(DmartSalesData[[#This Row],[order_date]])</f>
        <v>2024</v>
      </c>
      <c r="S9688" s="73"/>
    </row>
    <row r="9689" spans="1:19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 t="str">
        <f>IF(DmartSalesData[[#This Row],[sales]]&gt;4000,"High Category",IF(DmartSalesData[[#This Row],[sales]]&gt;2000,"Medium Category","Low Category"))</f>
        <v>High Category</v>
      </c>
      <c r="G9689" s="2">
        <v>0.27</v>
      </c>
      <c r="H9689" s="24">
        <f t="shared" si="302"/>
        <v>1152.819</v>
      </c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63" t="str">
        <f>IF(AND(DmartSalesData[[#This Row],[sales]]&gt;3000,DmartSalesData[[#This Row],[profit]]&gt;500),"Good","Not Good")</f>
        <v>Good</v>
      </c>
      <c r="R9689" s="73">
        <f>YEAR(DmartSalesData[[#This Row],[order_date]])</f>
        <v>2024</v>
      </c>
      <c r="S9689" s="73"/>
    </row>
    <row r="9690" spans="1:19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 t="str">
        <f>IF(DmartSalesData[[#This Row],[sales]]&gt;4000,"High Category",IF(DmartSalesData[[#This Row],[sales]]&gt;2000,"Medium Category","Low Category"))</f>
        <v>Medium Category</v>
      </c>
      <c r="G9690" s="2">
        <v>0.5</v>
      </c>
      <c r="H9690" s="24">
        <f t="shared" si="302"/>
        <v>1800.415</v>
      </c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63" t="str">
        <f>IF(AND(DmartSalesData[[#This Row],[sales]]&gt;3000,DmartSalesData[[#This Row],[profit]]&gt;500),"Good","Not Good")</f>
        <v>Good</v>
      </c>
      <c r="R9690" s="73">
        <f>YEAR(DmartSalesData[[#This Row],[order_date]])</f>
        <v>2023</v>
      </c>
      <c r="S9690" s="73"/>
    </row>
    <row r="9691" spans="1:19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 t="str">
        <f>IF(DmartSalesData[[#This Row],[sales]]&gt;4000,"High Category",IF(DmartSalesData[[#This Row],[sales]]&gt;2000,"Medium Category","Low Category"))</f>
        <v>Medium Category</v>
      </c>
      <c r="G9691" s="2">
        <v>0.03</v>
      </c>
      <c r="H9691" s="24">
        <f t="shared" si="302"/>
        <v>86.271599999999992</v>
      </c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63" t="str">
        <f>IF(AND(DmartSalesData[[#This Row],[sales]]&gt;3000,DmartSalesData[[#This Row],[profit]]&gt;500),"Good","Not Good")</f>
        <v>Not Good</v>
      </c>
      <c r="R9691" s="73">
        <f>YEAR(DmartSalesData[[#This Row],[order_date]])</f>
        <v>2024</v>
      </c>
      <c r="S9691" s="73"/>
    </row>
    <row r="9692" spans="1:19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 t="str">
        <f>IF(DmartSalesData[[#This Row],[sales]]&gt;4000,"High Category",IF(DmartSalesData[[#This Row],[sales]]&gt;2000,"Medium Category","Low Category"))</f>
        <v>Low Category</v>
      </c>
      <c r="G9692" s="2">
        <v>0.13</v>
      </c>
      <c r="H9692" s="24">
        <f t="shared" si="302"/>
        <v>25.387699999999999</v>
      </c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63" t="str">
        <f>IF(AND(DmartSalesData[[#This Row],[sales]]&gt;3000,DmartSalesData[[#This Row],[profit]]&gt;500),"Good","Not Good")</f>
        <v>Not Good</v>
      </c>
      <c r="R9692" s="73">
        <f>YEAR(DmartSalesData[[#This Row],[order_date]])</f>
        <v>2023</v>
      </c>
      <c r="S9692" s="73"/>
    </row>
    <row r="9693" spans="1:19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 t="str">
        <f>IF(DmartSalesData[[#This Row],[sales]]&gt;4000,"High Category",IF(DmartSalesData[[#This Row],[sales]]&gt;2000,"Medium Category","Low Category"))</f>
        <v>Low Category</v>
      </c>
      <c r="G9693" s="2">
        <v>0.27</v>
      </c>
      <c r="H9693" s="24">
        <f t="shared" si="302"/>
        <v>338.96610000000004</v>
      </c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63" t="str">
        <f>IF(AND(DmartSalesData[[#This Row],[sales]]&gt;3000,DmartSalesData[[#This Row],[profit]]&gt;500),"Good","Not Good")</f>
        <v>Not Good</v>
      </c>
      <c r="R9693" s="73">
        <f>YEAR(DmartSalesData[[#This Row],[order_date]])</f>
        <v>2024</v>
      </c>
      <c r="S9693" s="73"/>
    </row>
    <row r="9694" spans="1:19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 t="str">
        <f>IF(DmartSalesData[[#This Row],[sales]]&gt;4000,"High Category",IF(DmartSalesData[[#This Row],[sales]]&gt;2000,"Medium Category","Low Category"))</f>
        <v>High Category</v>
      </c>
      <c r="G9694" s="2">
        <v>0.4</v>
      </c>
      <c r="H9694" s="24">
        <f t="shared" si="302"/>
        <v>1614.8879999999999</v>
      </c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63" t="str">
        <f>IF(AND(DmartSalesData[[#This Row],[sales]]&gt;3000,DmartSalesData[[#This Row],[profit]]&gt;500),"Good","Not Good")</f>
        <v>Good</v>
      </c>
      <c r="R9694" s="73">
        <f>YEAR(DmartSalesData[[#This Row],[order_date]])</f>
        <v>2024</v>
      </c>
      <c r="S9694" s="73"/>
    </row>
    <row r="9695" spans="1:19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 t="str">
        <f>IF(DmartSalesData[[#This Row],[sales]]&gt;4000,"High Category",IF(DmartSalesData[[#This Row],[sales]]&gt;2000,"Medium Category","Low Category"))</f>
        <v>Low Category</v>
      </c>
      <c r="G9695" s="2">
        <v>0.01</v>
      </c>
      <c r="H9695" s="24">
        <f t="shared" si="302"/>
        <v>12.8818</v>
      </c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63" t="str">
        <f>IF(AND(DmartSalesData[[#This Row],[sales]]&gt;3000,DmartSalesData[[#This Row],[profit]]&gt;500),"Good","Not Good")</f>
        <v>Not Good</v>
      </c>
      <c r="R9695" s="73">
        <f>YEAR(DmartSalesData[[#This Row],[order_date]])</f>
        <v>2023</v>
      </c>
      <c r="S9695" s="73"/>
    </row>
    <row r="9696" spans="1:19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 t="str">
        <f>IF(DmartSalesData[[#This Row],[sales]]&gt;4000,"High Category",IF(DmartSalesData[[#This Row],[sales]]&gt;2000,"Medium Category","Low Category"))</f>
        <v>Medium Category</v>
      </c>
      <c r="G9696" s="2">
        <v>0.37</v>
      </c>
      <c r="H9696" s="24">
        <f t="shared" si="302"/>
        <v>1361.0154</v>
      </c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63" t="str">
        <f>IF(AND(DmartSalesData[[#This Row],[sales]]&gt;3000,DmartSalesData[[#This Row],[profit]]&gt;500),"Good","Not Good")</f>
        <v>Not Good</v>
      </c>
      <c r="R9696" s="73">
        <f>YEAR(DmartSalesData[[#This Row],[order_date]])</f>
        <v>2023</v>
      </c>
      <c r="S9696" s="73"/>
    </row>
    <row r="9697" spans="1:19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 t="str">
        <f>IF(DmartSalesData[[#This Row],[sales]]&gt;4000,"High Category",IF(DmartSalesData[[#This Row],[sales]]&gt;2000,"Medium Category","Low Category"))</f>
        <v>Low Category</v>
      </c>
      <c r="G9697" s="2">
        <v>7.0000000000000007E-2</v>
      </c>
      <c r="H9697" s="24">
        <f t="shared" si="302"/>
        <v>70.329700000000003</v>
      </c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63" t="str">
        <f>IF(AND(DmartSalesData[[#This Row],[sales]]&gt;3000,DmartSalesData[[#This Row],[profit]]&gt;500),"Good","Not Good")</f>
        <v>Not Good</v>
      </c>
      <c r="R9697" s="73">
        <f>YEAR(DmartSalesData[[#This Row],[order_date]])</f>
        <v>2024</v>
      </c>
      <c r="S9697" s="73"/>
    </row>
    <row r="9698" spans="1:19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 t="str">
        <f>IF(DmartSalesData[[#This Row],[sales]]&gt;4000,"High Category",IF(DmartSalesData[[#This Row],[sales]]&gt;2000,"Medium Category","Low Category"))</f>
        <v>Medium Category</v>
      </c>
      <c r="G9698" s="2">
        <v>0.42</v>
      </c>
      <c r="H9698" s="24">
        <f t="shared" si="302"/>
        <v>1289.9039999999998</v>
      </c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63" t="str">
        <f>IF(AND(DmartSalesData[[#This Row],[sales]]&gt;3000,DmartSalesData[[#This Row],[profit]]&gt;500),"Good","Not Good")</f>
        <v>Good</v>
      </c>
      <c r="R9698" s="73">
        <f>YEAR(DmartSalesData[[#This Row],[order_date]])</f>
        <v>2024</v>
      </c>
      <c r="S9698" s="73"/>
    </row>
    <row r="9699" spans="1:19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 t="str">
        <f>IF(DmartSalesData[[#This Row],[sales]]&gt;4000,"High Category",IF(DmartSalesData[[#This Row],[sales]]&gt;2000,"Medium Category","Low Category"))</f>
        <v>Medium Category</v>
      </c>
      <c r="G9699" s="2">
        <v>0.35</v>
      </c>
      <c r="H9699" s="24">
        <f t="shared" si="302"/>
        <v>1112.3839999999998</v>
      </c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63" t="str">
        <f>IF(AND(DmartSalesData[[#This Row],[sales]]&gt;3000,DmartSalesData[[#This Row],[profit]]&gt;500),"Good","Not Good")</f>
        <v>Not Good</v>
      </c>
      <c r="R9699" s="73">
        <f>YEAR(DmartSalesData[[#This Row],[order_date]])</f>
        <v>2023</v>
      </c>
      <c r="S9699" s="73"/>
    </row>
    <row r="9700" spans="1:19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 t="str">
        <f>IF(DmartSalesData[[#This Row],[sales]]&gt;4000,"High Category",IF(DmartSalesData[[#This Row],[sales]]&gt;2000,"Medium Category","Low Category"))</f>
        <v>Medium Category</v>
      </c>
      <c r="G9700" s="2">
        <v>0.23</v>
      </c>
      <c r="H9700" s="24">
        <f t="shared" si="302"/>
        <v>870.46490000000006</v>
      </c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63" t="str">
        <f>IF(AND(DmartSalesData[[#This Row],[sales]]&gt;3000,DmartSalesData[[#This Row],[profit]]&gt;500),"Good","Not Good")</f>
        <v>Good</v>
      </c>
      <c r="R9700" s="73">
        <f>YEAR(DmartSalesData[[#This Row],[order_date]])</f>
        <v>2023</v>
      </c>
      <c r="S9700" s="73"/>
    </row>
    <row r="9701" spans="1:19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 t="str">
        <f>IF(DmartSalesData[[#This Row],[sales]]&gt;4000,"High Category",IF(DmartSalesData[[#This Row],[sales]]&gt;2000,"Medium Category","Low Category"))</f>
        <v>Medium Category</v>
      </c>
      <c r="G9701" s="2">
        <v>0.41</v>
      </c>
      <c r="H9701" s="24">
        <f t="shared" si="302"/>
        <v>921.63080000000002</v>
      </c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63" t="str">
        <f>IF(AND(DmartSalesData[[#This Row],[sales]]&gt;3000,DmartSalesData[[#This Row],[profit]]&gt;500),"Good","Not Good")</f>
        <v>Not Good</v>
      </c>
      <c r="R9701" s="73">
        <f>YEAR(DmartSalesData[[#This Row],[order_date]])</f>
        <v>2024</v>
      </c>
      <c r="S9701" s="73"/>
    </row>
    <row r="9702" spans="1:19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 t="str">
        <f>IF(DmartSalesData[[#This Row],[sales]]&gt;4000,"High Category",IF(DmartSalesData[[#This Row],[sales]]&gt;2000,"Medium Category","Low Category"))</f>
        <v>Medium Category</v>
      </c>
      <c r="G9702" s="2">
        <v>0.37</v>
      </c>
      <c r="H9702" s="24">
        <f t="shared" si="302"/>
        <v>1184.0407</v>
      </c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63" t="str">
        <f>IF(AND(DmartSalesData[[#This Row],[sales]]&gt;3000,DmartSalesData[[#This Row],[profit]]&gt;500),"Good","Not Good")</f>
        <v>Good</v>
      </c>
      <c r="R9702" s="73">
        <f>YEAR(DmartSalesData[[#This Row],[order_date]])</f>
        <v>2024</v>
      </c>
      <c r="S9702" s="73"/>
    </row>
    <row r="9703" spans="1:19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 t="str">
        <f>IF(DmartSalesData[[#This Row],[sales]]&gt;4000,"High Category",IF(DmartSalesData[[#This Row],[sales]]&gt;2000,"Medium Category","Low Category"))</f>
        <v>Medium Category</v>
      </c>
      <c r="G9703" s="2">
        <v>0.38</v>
      </c>
      <c r="H9703" s="24">
        <f t="shared" si="302"/>
        <v>944.73700000000008</v>
      </c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63" t="str">
        <f>IF(AND(DmartSalesData[[#This Row],[sales]]&gt;3000,DmartSalesData[[#This Row],[profit]]&gt;500),"Good","Not Good")</f>
        <v>Not Good</v>
      </c>
      <c r="R9703" s="73">
        <f>YEAR(DmartSalesData[[#This Row],[order_date]])</f>
        <v>2023</v>
      </c>
      <c r="S9703" s="73"/>
    </row>
    <row r="9704" spans="1:19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 t="str">
        <f>IF(DmartSalesData[[#This Row],[sales]]&gt;4000,"High Category",IF(DmartSalesData[[#This Row],[sales]]&gt;2000,"Medium Category","Low Category"))</f>
        <v>High Category</v>
      </c>
      <c r="G9704" s="2">
        <v>0.15</v>
      </c>
      <c r="H9704" s="24">
        <f t="shared" si="302"/>
        <v>711.29399999999998</v>
      </c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63" t="str">
        <f>IF(AND(DmartSalesData[[#This Row],[sales]]&gt;3000,DmartSalesData[[#This Row],[profit]]&gt;500),"Good","Not Good")</f>
        <v>Good</v>
      </c>
      <c r="R9704" s="73">
        <f>YEAR(DmartSalesData[[#This Row],[order_date]])</f>
        <v>2023</v>
      </c>
      <c r="S9704" s="73"/>
    </row>
    <row r="9705" spans="1:19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 t="str">
        <f>IF(DmartSalesData[[#This Row],[sales]]&gt;4000,"High Category",IF(DmartSalesData[[#This Row],[sales]]&gt;2000,"Medium Category","Low Category"))</f>
        <v>Medium Category</v>
      </c>
      <c r="G9705" s="2">
        <v>0.31</v>
      </c>
      <c r="H9705" s="24">
        <f t="shared" si="302"/>
        <v>823.73819999999989</v>
      </c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63" t="str">
        <f>IF(AND(DmartSalesData[[#This Row],[sales]]&gt;3000,DmartSalesData[[#This Row],[profit]]&gt;500),"Good","Not Good")</f>
        <v>Not Good</v>
      </c>
      <c r="R9705" s="73">
        <f>YEAR(DmartSalesData[[#This Row],[order_date]])</f>
        <v>2023</v>
      </c>
      <c r="S9705" s="73"/>
    </row>
    <row r="9706" spans="1:19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 t="str">
        <f>IF(DmartSalesData[[#This Row],[sales]]&gt;4000,"High Category",IF(DmartSalesData[[#This Row],[sales]]&gt;2000,"Medium Category","Low Category"))</f>
        <v>Low Category</v>
      </c>
      <c r="G9706" s="2">
        <v>7.0000000000000007E-2</v>
      </c>
      <c r="H9706" s="24">
        <f t="shared" si="302"/>
        <v>78.892099999999999</v>
      </c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63" t="str">
        <f>IF(AND(DmartSalesData[[#This Row],[sales]]&gt;3000,DmartSalesData[[#This Row],[profit]]&gt;500),"Good","Not Good")</f>
        <v>Not Good</v>
      </c>
      <c r="R9706" s="73">
        <f>YEAR(DmartSalesData[[#This Row],[order_date]])</f>
        <v>2024</v>
      </c>
      <c r="S9706" s="73"/>
    </row>
    <row r="9707" spans="1:19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 t="str">
        <f>IF(DmartSalesData[[#This Row],[sales]]&gt;4000,"High Category",IF(DmartSalesData[[#This Row],[sales]]&gt;2000,"Medium Category","Low Category"))</f>
        <v>Medium Category</v>
      </c>
      <c r="G9707" s="2">
        <v>0.41</v>
      </c>
      <c r="H9707" s="24">
        <f t="shared" si="302"/>
        <v>1382.7946999999999</v>
      </c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63" t="str">
        <f>IF(AND(DmartSalesData[[#This Row],[sales]]&gt;3000,DmartSalesData[[#This Row],[profit]]&gt;500),"Good","Not Good")</f>
        <v>Not Good</v>
      </c>
      <c r="R9707" s="73">
        <f>YEAR(DmartSalesData[[#This Row],[order_date]])</f>
        <v>2023</v>
      </c>
      <c r="S9707" s="73"/>
    </row>
    <row r="9708" spans="1:19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 t="str">
        <f>IF(DmartSalesData[[#This Row],[sales]]&gt;4000,"High Category",IF(DmartSalesData[[#This Row],[sales]]&gt;2000,"Medium Category","Low Category"))</f>
        <v>Medium Category</v>
      </c>
      <c r="G9708" s="2">
        <v>0.26</v>
      </c>
      <c r="H9708" s="24">
        <f t="shared" si="302"/>
        <v>724.74739999999997</v>
      </c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63" t="str">
        <f>IF(AND(DmartSalesData[[#This Row],[sales]]&gt;3000,DmartSalesData[[#This Row],[profit]]&gt;500),"Good","Not Good")</f>
        <v>Not Good</v>
      </c>
      <c r="R9708" s="73">
        <f>YEAR(DmartSalesData[[#This Row],[order_date]])</f>
        <v>2024</v>
      </c>
      <c r="S9708" s="73"/>
    </row>
    <row r="9709" spans="1:19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 t="str">
        <f>IF(DmartSalesData[[#This Row],[sales]]&gt;4000,"High Category",IF(DmartSalesData[[#This Row],[sales]]&gt;2000,"Medium Category","Low Category"))</f>
        <v>High Category</v>
      </c>
      <c r="G9709" s="2">
        <v>0.41</v>
      </c>
      <c r="H9709" s="24">
        <f t="shared" si="302"/>
        <v>1655.8915999999999</v>
      </c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63" t="str">
        <f>IF(AND(DmartSalesData[[#This Row],[sales]]&gt;3000,DmartSalesData[[#This Row],[profit]]&gt;500),"Good","Not Good")</f>
        <v>Not Good</v>
      </c>
      <c r="R9709" s="73">
        <f>YEAR(DmartSalesData[[#This Row],[order_date]])</f>
        <v>2024</v>
      </c>
      <c r="S9709" s="73"/>
    </row>
    <row r="9710" spans="1:19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 t="str">
        <f>IF(DmartSalesData[[#This Row],[sales]]&gt;4000,"High Category",IF(DmartSalesData[[#This Row],[sales]]&gt;2000,"Medium Category","Low Category"))</f>
        <v>Low Category</v>
      </c>
      <c r="G9710" s="2">
        <v>0.11</v>
      </c>
      <c r="H9710" s="24">
        <f t="shared" si="302"/>
        <v>106.3557</v>
      </c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63" t="str">
        <f>IF(AND(DmartSalesData[[#This Row],[sales]]&gt;3000,DmartSalesData[[#This Row],[profit]]&gt;500),"Good","Not Good")</f>
        <v>Not Good</v>
      </c>
      <c r="R9710" s="73">
        <f>YEAR(DmartSalesData[[#This Row],[order_date]])</f>
        <v>2024</v>
      </c>
      <c r="S9710" s="73"/>
    </row>
    <row r="9711" spans="1:19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 t="str">
        <f>IF(DmartSalesData[[#This Row],[sales]]&gt;4000,"High Category",IF(DmartSalesData[[#This Row],[sales]]&gt;2000,"Medium Category","Low Category"))</f>
        <v>Low Category</v>
      </c>
      <c r="G9711" s="2">
        <v>7.0000000000000007E-2</v>
      </c>
      <c r="H9711" s="24">
        <f t="shared" si="302"/>
        <v>96.50200000000001</v>
      </c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63" t="str">
        <f>IF(AND(DmartSalesData[[#This Row],[sales]]&gt;3000,DmartSalesData[[#This Row],[profit]]&gt;500),"Good","Not Good")</f>
        <v>Not Good</v>
      </c>
      <c r="R9711" s="73">
        <f>YEAR(DmartSalesData[[#This Row],[order_date]])</f>
        <v>2024</v>
      </c>
      <c r="S9711" s="73"/>
    </row>
    <row r="9712" spans="1:19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 t="str">
        <f>IF(DmartSalesData[[#This Row],[sales]]&gt;4000,"High Category",IF(DmartSalesData[[#This Row],[sales]]&gt;2000,"Medium Category","Low Category"))</f>
        <v>High Category</v>
      </c>
      <c r="G9712" s="2">
        <v>0.34</v>
      </c>
      <c r="H9712" s="24">
        <f t="shared" si="302"/>
        <v>1569.4331999999999</v>
      </c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63" t="str">
        <f>IF(AND(DmartSalesData[[#This Row],[sales]]&gt;3000,DmartSalesData[[#This Row],[profit]]&gt;500),"Good","Not Good")</f>
        <v>Good</v>
      </c>
      <c r="R9712" s="73">
        <f>YEAR(DmartSalesData[[#This Row],[order_date]])</f>
        <v>2024</v>
      </c>
      <c r="S9712" s="73"/>
    </row>
    <row r="9713" spans="1:19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 t="str">
        <f>IF(DmartSalesData[[#This Row],[sales]]&gt;4000,"High Category",IF(DmartSalesData[[#This Row],[sales]]&gt;2000,"Medium Category","Low Category"))</f>
        <v>High Category</v>
      </c>
      <c r="G9713" s="2">
        <v>0.03</v>
      </c>
      <c r="H9713" s="24">
        <f t="shared" si="302"/>
        <v>139.7139</v>
      </c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63" t="str">
        <f>IF(AND(DmartSalesData[[#This Row],[sales]]&gt;3000,DmartSalesData[[#This Row],[profit]]&gt;500),"Good","Not Good")</f>
        <v>Not Good</v>
      </c>
      <c r="R9713" s="73">
        <f>YEAR(DmartSalesData[[#This Row],[order_date]])</f>
        <v>2024</v>
      </c>
      <c r="S9713" s="73"/>
    </row>
    <row r="9714" spans="1:19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 t="str">
        <f>IF(DmartSalesData[[#This Row],[sales]]&gt;4000,"High Category",IF(DmartSalesData[[#This Row],[sales]]&gt;2000,"Medium Category","Low Category"))</f>
        <v>Medium Category</v>
      </c>
      <c r="G9714" s="2">
        <v>0.12</v>
      </c>
      <c r="H9714" s="24">
        <f t="shared" si="302"/>
        <v>272.04719999999998</v>
      </c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63" t="str">
        <f>IF(AND(DmartSalesData[[#This Row],[sales]]&gt;3000,DmartSalesData[[#This Row],[profit]]&gt;500),"Good","Not Good")</f>
        <v>Not Good</v>
      </c>
      <c r="R9714" s="73">
        <f>YEAR(DmartSalesData[[#This Row],[order_date]])</f>
        <v>2023</v>
      </c>
      <c r="S9714" s="73"/>
    </row>
    <row r="9715" spans="1:19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 t="str">
        <f>IF(DmartSalesData[[#This Row],[sales]]&gt;4000,"High Category",IF(DmartSalesData[[#This Row],[sales]]&gt;2000,"Medium Category","Low Category"))</f>
        <v>Low Category</v>
      </c>
      <c r="G9715" s="2">
        <v>0.45</v>
      </c>
      <c r="H9715" s="24">
        <f t="shared" si="302"/>
        <v>150.29100000000003</v>
      </c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63" t="str">
        <f>IF(AND(DmartSalesData[[#This Row],[sales]]&gt;3000,DmartSalesData[[#This Row],[profit]]&gt;500),"Good","Not Good")</f>
        <v>Not Good</v>
      </c>
      <c r="R9715" s="73">
        <f>YEAR(DmartSalesData[[#This Row],[order_date]])</f>
        <v>2024</v>
      </c>
      <c r="S9715" s="73"/>
    </row>
    <row r="9716" spans="1:19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 t="str">
        <f>IF(DmartSalesData[[#This Row],[sales]]&gt;4000,"High Category",IF(DmartSalesData[[#This Row],[sales]]&gt;2000,"Medium Category","Low Category"))</f>
        <v>Low Category</v>
      </c>
      <c r="G9716" s="2">
        <v>7.0000000000000007E-2</v>
      </c>
      <c r="H9716" s="24">
        <f t="shared" si="302"/>
        <v>112.14840000000001</v>
      </c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63" t="str">
        <f>IF(AND(DmartSalesData[[#This Row],[sales]]&gt;3000,DmartSalesData[[#This Row],[profit]]&gt;500),"Good","Not Good")</f>
        <v>Not Good</v>
      </c>
      <c r="R9716" s="73">
        <f>YEAR(DmartSalesData[[#This Row],[order_date]])</f>
        <v>2024</v>
      </c>
      <c r="S9716" s="73"/>
    </row>
    <row r="9717" spans="1:19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 t="str">
        <f>IF(DmartSalesData[[#This Row],[sales]]&gt;4000,"High Category",IF(DmartSalesData[[#This Row],[sales]]&gt;2000,"Medium Category","Low Category"))</f>
        <v>Low Category</v>
      </c>
      <c r="G9717" s="2">
        <v>0.19</v>
      </c>
      <c r="H9717" s="24">
        <f t="shared" si="302"/>
        <v>249.07100000000003</v>
      </c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63" t="str">
        <f>IF(AND(DmartSalesData[[#This Row],[sales]]&gt;3000,DmartSalesData[[#This Row],[profit]]&gt;500),"Good","Not Good")</f>
        <v>Not Good</v>
      </c>
      <c r="R9717" s="73">
        <f>YEAR(DmartSalesData[[#This Row],[order_date]])</f>
        <v>2023</v>
      </c>
      <c r="S9717" s="73"/>
    </row>
    <row r="9718" spans="1:19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 t="str">
        <f>IF(DmartSalesData[[#This Row],[sales]]&gt;4000,"High Category",IF(DmartSalesData[[#This Row],[sales]]&gt;2000,"Medium Category","Low Category"))</f>
        <v>Medium Category</v>
      </c>
      <c r="G9718" s="2">
        <v>0.47</v>
      </c>
      <c r="H9718" s="24">
        <f t="shared" si="302"/>
        <v>1002.0024</v>
      </c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63" t="str">
        <f>IF(AND(DmartSalesData[[#This Row],[sales]]&gt;3000,DmartSalesData[[#This Row],[profit]]&gt;500),"Good","Not Good")</f>
        <v>Not Good</v>
      </c>
      <c r="R9718" s="73">
        <f>YEAR(DmartSalesData[[#This Row],[order_date]])</f>
        <v>2024</v>
      </c>
      <c r="S9718" s="73"/>
    </row>
    <row r="9719" spans="1:19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 t="str">
        <f>IF(DmartSalesData[[#This Row],[sales]]&gt;4000,"High Category",IF(DmartSalesData[[#This Row],[sales]]&gt;2000,"Medium Category","Low Category"))</f>
        <v>Low Category</v>
      </c>
      <c r="G9719" s="2">
        <v>0.01</v>
      </c>
      <c r="H9719" s="24">
        <f t="shared" si="302"/>
        <v>16.572200000000002</v>
      </c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63" t="str">
        <f>IF(AND(DmartSalesData[[#This Row],[sales]]&gt;3000,DmartSalesData[[#This Row],[profit]]&gt;500),"Good","Not Good")</f>
        <v>Not Good</v>
      </c>
      <c r="R9719" s="73">
        <f>YEAR(DmartSalesData[[#This Row],[order_date]])</f>
        <v>2023</v>
      </c>
      <c r="S9719" s="73"/>
    </row>
    <row r="9720" spans="1:19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 t="str">
        <f>IF(DmartSalesData[[#This Row],[sales]]&gt;4000,"High Category",IF(DmartSalesData[[#This Row],[sales]]&gt;2000,"Medium Category","Low Category"))</f>
        <v>High Category</v>
      </c>
      <c r="G9720" s="2">
        <v>0.22</v>
      </c>
      <c r="H9720" s="24">
        <f t="shared" si="302"/>
        <v>915.65320000000008</v>
      </c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63" t="str">
        <f>IF(AND(DmartSalesData[[#This Row],[sales]]&gt;3000,DmartSalesData[[#This Row],[profit]]&gt;500),"Good","Not Good")</f>
        <v>Good</v>
      </c>
      <c r="R9720" s="73">
        <f>YEAR(DmartSalesData[[#This Row],[order_date]])</f>
        <v>2024</v>
      </c>
      <c r="S9720" s="73"/>
    </row>
    <row r="9721" spans="1:19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 t="str">
        <f>IF(DmartSalesData[[#This Row],[sales]]&gt;4000,"High Category",IF(DmartSalesData[[#This Row],[sales]]&gt;2000,"Medium Category","Low Category"))</f>
        <v>Low Category</v>
      </c>
      <c r="G9721" s="2">
        <v>0.39</v>
      </c>
      <c r="H9721" s="24">
        <f t="shared" si="302"/>
        <v>44.803199999999997</v>
      </c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63" t="str">
        <f>IF(AND(DmartSalesData[[#This Row],[sales]]&gt;3000,DmartSalesData[[#This Row],[profit]]&gt;500),"Good","Not Good")</f>
        <v>Not Good</v>
      </c>
      <c r="R9721" s="73">
        <f>YEAR(DmartSalesData[[#This Row],[order_date]])</f>
        <v>2023</v>
      </c>
      <c r="S9721" s="73"/>
    </row>
    <row r="9722" spans="1:19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 t="str">
        <f>IF(DmartSalesData[[#This Row],[sales]]&gt;4000,"High Category",IF(DmartSalesData[[#This Row],[sales]]&gt;2000,"Medium Category","Low Category"))</f>
        <v>Medium Category</v>
      </c>
      <c r="G9722" s="2">
        <v>0.45</v>
      </c>
      <c r="H9722" s="24">
        <f t="shared" si="302"/>
        <v>1466.415</v>
      </c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63" t="str">
        <f>IF(AND(DmartSalesData[[#This Row],[sales]]&gt;3000,DmartSalesData[[#This Row],[profit]]&gt;500),"Good","Not Good")</f>
        <v>Good</v>
      </c>
      <c r="R9722" s="73">
        <f>YEAR(DmartSalesData[[#This Row],[order_date]])</f>
        <v>2024</v>
      </c>
      <c r="S9722" s="73"/>
    </row>
    <row r="9723" spans="1:19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 t="str">
        <f>IF(DmartSalesData[[#This Row],[sales]]&gt;4000,"High Category",IF(DmartSalesData[[#This Row],[sales]]&gt;2000,"Medium Category","Low Category"))</f>
        <v>Medium Category</v>
      </c>
      <c r="G9723" s="2">
        <v>0.37</v>
      </c>
      <c r="H9723" s="24">
        <f t="shared" si="302"/>
        <v>1241.3204000000001</v>
      </c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63" t="str">
        <f>IF(AND(DmartSalesData[[#This Row],[sales]]&gt;3000,DmartSalesData[[#This Row],[profit]]&gt;500),"Good","Not Good")</f>
        <v>Good</v>
      </c>
      <c r="R9723" s="73">
        <f>YEAR(DmartSalesData[[#This Row],[order_date]])</f>
        <v>2023</v>
      </c>
      <c r="S9723" s="73"/>
    </row>
    <row r="9724" spans="1:19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 t="str">
        <f>IF(DmartSalesData[[#This Row],[sales]]&gt;4000,"High Category",IF(DmartSalesData[[#This Row],[sales]]&gt;2000,"Medium Category","Low Category"))</f>
        <v>Medium Category</v>
      </c>
      <c r="G9724" s="2">
        <v>0.44</v>
      </c>
      <c r="H9724" s="24">
        <f t="shared" si="302"/>
        <v>1468.3108</v>
      </c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63" t="str">
        <f>IF(AND(DmartSalesData[[#This Row],[sales]]&gt;3000,DmartSalesData[[#This Row],[profit]]&gt;500),"Good","Not Good")</f>
        <v>Not Good</v>
      </c>
      <c r="R9724" s="73">
        <f>YEAR(DmartSalesData[[#This Row],[order_date]])</f>
        <v>2024</v>
      </c>
      <c r="S9724" s="73"/>
    </row>
    <row r="9725" spans="1:19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 t="str">
        <f>IF(DmartSalesData[[#This Row],[sales]]&gt;4000,"High Category",IF(DmartSalesData[[#This Row],[sales]]&gt;2000,"Medium Category","Low Category"))</f>
        <v>Medium Category</v>
      </c>
      <c r="G9725" s="2">
        <v>0.02</v>
      </c>
      <c r="H9725" s="24">
        <f t="shared" si="302"/>
        <v>53.0182</v>
      </c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63" t="str">
        <f>IF(AND(DmartSalesData[[#This Row],[sales]]&gt;3000,DmartSalesData[[#This Row],[profit]]&gt;500),"Good","Not Good")</f>
        <v>Not Good</v>
      </c>
      <c r="R9725" s="73">
        <f>YEAR(DmartSalesData[[#This Row],[order_date]])</f>
        <v>2024</v>
      </c>
      <c r="S9725" s="73"/>
    </row>
    <row r="9726" spans="1:19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 t="str">
        <f>IF(DmartSalesData[[#This Row],[sales]]&gt;4000,"High Category",IF(DmartSalesData[[#This Row],[sales]]&gt;2000,"Medium Category","Low Category"))</f>
        <v>Medium Category</v>
      </c>
      <c r="G9726" s="2">
        <v>0.05</v>
      </c>
      <c r="H9726" s="24">
        <f t="shared" si="302"/>
        <v>154.72050000000002</v>
      </c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63" t="str">
        <f>IF(AND(DmartSalesData[[#This Row],[sales]]&gt;3000,DmartSalesData[[#This Row],[profit]]&gt;500),"Good","Not Good")</f>
        <v>Good</v>
      </c>
      <c r="R9726" s="73">
        <f>YEAR(DmartSalesData[[#This Row],[order_date]])</f>
        <v>2023</v>
      </c>
      <c r="S9726" s="73"/>
    </row>
    <row r="9727" spans="1:19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 t="str">
        <f>IF(DmartSalesData[[#This Row],[sales]]&gt;4000,"High Category",IF(DmartSalesData[[#This Row],[sales]]&gt;2000,"Medium Category","Low Category"))</f>
        <v>High Category</v>
      </c>
      <c r="G9727" s="2">
        <v>0.37</v>
      </c>
      <c r="H9727" s="24">
        <f t="shared" si="302"/>
        <v>1506.4254000000001</v>
      </c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63" t="str">
        <f>IF(AND(DmartSalesData[[#This Row],[sales]]&gt;3000,DmartSalesData[[#This Row],[profit]]&gt;500),"Good","Not Good")</f>
        <v>Good</v>
      </c>
      <c r="R9727" s="73">
        <f>YEAR(DmartSalesData[[#This Row],[order_date]])</f>
        <v>2023</v>
      </c>
      <c r="S9727" s="73"/>
    </row>
    <row r="9728" spans="1:19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 t="str">
        <f>IF(DmartSalesData[[#This Row],[sales]]&gt;4000,"High Category",IF(DmartSalesData[[#This Row],[sales]]&gt;2000,"Medium Category","Low Category"))</f>
        <v>Medium Category</v>
      </c>
      <c r="G9728" s="2">
        <v>0.38</v>
      </c>
      <c r="H9728" s="24">
        <f t="shared" si="302"/>
        <v>1498.1728000000001</v>
      </c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63" t="str">
        <f>IF(AND(DmartSalesData[[#This Row],[sales]]&gt;3000,DmartSalesData[[#This Row],[profit]]&gt;500),"Good","Not Good")</f>
        <v>Not Good</v>
      </c>
      <c r="R9728" s="73">
        <f>YEAR(DmartSalesData[[#This Row],[order_date]])</f>
        <v>2024</v>
      </c>
      <c r="S9728" s="73"/>
    </row>
    <row r="9729" spans="1:19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 t="str">
        <f>IF(DmartSalesData[[#This Row],[sales]]&gt;4000,"High Category",IF(DmartSalesData[[#This Row],[sales]]&gt;2000,"Medium Category","Low Category"))</f>
        <v>Low Category</v>
      </c>
      <c r="G9729" s="2">
        <v>0.3</v>
      </c>
      <c r="H9729" s="24">
        <f t="shared" si="302"/>
        <v>80.89800000000001</v>
      </c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63" t="str">
        <f>IF(AND(DmartSalesData[[#This Row],[sales]]&gt;3000,DmartSalesData[[#This Row],[profit]]&gt;500),"Good","Not Good")</f>
        <v>Not Good</v>
      </c>
      <c r="R9729" s="73">
        <f>YEAR(DmartSalesData[[#This Row],[order_date]])</f>
        <v>2024</v>
      </c>
      <c r="S9729" s="73"/>
    </row>
    <row r="9730" spans="1:19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 t="str">
        <f>IF(DmartSalesData[[#This Row],[sales]]&gt;4000,"High Category",IF(DmartSalesData[[#This Row],[sales]]&gt;2000,"Medium Category","Low Category"))</f>
        <v>Low Category</v>
      </c>
      <c r="G9730" s="2">
        <v>0.37</v>
      </c>
      <c r="H9730" s="24">
        <f t="shared" ref="H9730:H9793" si="304">E9730*G9730</f>
        <v>92.181799999999996</v>
      </c>
      <c r="I9730" s="2">
        <f t="shared" ref="I9730:I9793" si="305">E9730-H9730</f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63" t="str">
        <f>IF(AND(DmartSalesData[[#This Row],[sales]]&gt;3000,DmartSalesData[[#This Row],[profit]]&gt;500),"Good","Not Good")</f>
        <v>Not Good</v>
      </c>
      <c r="R9730" s="73">
        <f>YEAR(DmartSalesData[[#This Row],[order_date]])</f>
        <v>2024</v>
      </c>
      <c r="S9730" s="73"/>
    </row>
    <row r="9731" spans="1:19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 t="str">
        <f>IF(DmartSalesData[[#This Row],[sales]]&gt;4000,"High Category",IF(DmartSalesData[[#This Row],[sales]]&gt;2000,"Medium Category","Low Category"))</f>
        <v>High Category</v>
      </c>
      <c r="G9731" s="2">
        <v>0.43</v>
      </c>
      <c r="H9731" s="24">
        <f t="shared" si="304"/>
        <v>1810.6569</v>
      </c>
      <c r="I9731" s="2">
        <f t="shared" si="305"/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63" t="str">
        <f>IF(AND(DmartSalesData[[#This Row],[sales]]&gt;3000,DmartSalesData[[#This Row],[profit]]&gt;500),"Good","Not Good")</f>
        <v>Good</v>
      </c>
      <c r="R9731" s="73">
        <f>YEAR(DmartSalesData[[#This Row],[order_date]])</f>
        <v>2023</v>
      </c>
      <c r="S9731" s="73"/>
    </row>
    <row r="9732" spans="1:19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 t="str">
        <f>IF(DmartSalesData[[#This Row],[sales]]&gt;4000,"High Category",IF(DmartSalesData[[#This Row],[sales]]&gt;2000,"Medium Category","Low Category"))</f>
        <v>Medium Category</v>
      </c>
      <c r="G9732" s="2">
        <v>0.27</v>
      </c>
      <c r="H9732" s="24">
        <f t="shared" si="304"/>
        <v>787.36860000000001</v>
      </c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63" t="str">
        <f>IF(AND(DmartSalesData[[#This Row],[sales]]&gt;3000,DmartSalesData[[#This Row],[profit]]&gt;500),"Good","Not Good")</f>
        <v>Not Good</v>
      </c>
      <c r="R9732" s="73">
        <f>YEAR(DmartSalesData[[#This Row],[order_date]])</f>
        <v>2023</v>
      </c>
      <c r="S9732" s="73"/>
    </row>
    <row r="9733" spans="1:19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 t="str">
        <f>IF(DmartSalesData[[#This Row],[sales]]&gt;4000,"High Category",IF(DmartSalesData[[#This Row],[sales]]&gt;2000,"Medium Category","Low Category"))</f>
        <v>High Category</v>
      </c>
      <c r="G9733" s="2">
        <v>0.47</v>
      </c>
      <c r="H9733" s="24">
        <f t="shared" si="304"/>
        <v>2251.9533000000001</v>
      </c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63" t="str">
        <f>IF(AND(DmartSalesData[[#This Row],[sales]]&gt;3000,DmartSalesData[[#This Row],[profit]]&gt;500),"Good","Not Good")</f>
        <v>Good</v>
      </c>
      <c r="R9733" s="73">
        <f>YEAR(DmartSalesData[[#This Row],[order_date]])</f>
        <v>2023</v>
      </c>
      <c r="S9733" s="73"/>
    </row>
    <row r="9734" spans="1:19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 t="str">
        <f>IF(DmartSalesData[[#This Row],[sales]]&gt;4000,"High Category",IF(DmartSalesData[[#This Row],[sales]]&gt;2000,"Medium Category","Low Category"))</f>
        <v>Medium Category</v>
      </c>
      <c r="G9734" s="2">
        <v>0.35</v>
      </c>
      <c r="H9734" s="24">
        <f t="shared" si="304"/>
        <v>775.18000000000006</v>
      </c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63" t="str">
        <f>IF(AND(DmartSalesData[[#This Row],[sales]]&gt;3000,DmartSalesData[[#This Row],[profit]]&gt;500),"Good","Not Good")</f>
        <v>Not Good</v>
      </c>
      <c r="R9734" s="73">
        <f>YEAR(DmartSalesData[[#This Row],[order_date]])</f>
        <v>2024</v>
      </c>
      <c r="S9734" s="73"/>
    </row>
    <row r="9735" spans="1:19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 t="str">
        <f>IF(DmartSalesData[[#This Row],[sales]]&gt;4000,"High Category",IF(DmartSalesData[[#This Row],[sales]]&gt;2000,"Medium Category","Low Category"))</f>
        <v>Low Category</v>
      </c>
      <c r="G9735" s="2">
        <v>0.24</v>
      </c>
      <c r="H9735" s="24">
        <f t="shared" si="304"/>
        <v>231.84719999999999</v>
      </c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63" t="str">
        <f>IF(AND(DmartSalesData[[#This Row],[sales]]&gt;3000,DmartSalesData[[#This Row],[profit]]&gt;500),"Good","Not Good")</f>
        <v>Not Good</v>
      </c>
      <c r="R9735" s="73">
        <f>YEAR(DmartSalesData[[#This Row],[order_date]])</f>
        <v>2023</v>
      </c>
      <c r="S9735" s="73"/>
    </row>
    <row r="9736" spans="1:19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 t="str">
        <f>IF(DmartSalesData[[#This Row],[sales]]&gt;4000,"High Category",IF(DmartSalesData[[#This Row],[sales]]&gt;2000,"Medium Category","Low Category"))</f>
        <v>Medium Category</v>
      </c>
      <c r="G9736" s="2">
        <v>0.21</v>
      </c>
      <c r="H9736" s="24">
        <f t="shared" si="304"/>
        <v>507.95849999999996</v>
      </c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63" t="str">
        <f>IF(AND(DmartSalesData[[#This Row],[sales]]&gt;3000,DmartSalesData[[#This Row],[profit]]&gt;500),"Good","Not Good")</f>
        <v>Not Good</v>
      </c>
      <c r="R9736" s="73">
        <f>YEAR(DmartSalesData[[#This Row],[order_date]])</f>
        <v>2024</v>
      </c>
      <c r="S9736" s="73"/>
    </row>
    <row r="9737" spans="1:19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 t="str">
        <f>IF(DmartSalesData[[#This Row],[sales]]&gt;4000,"High Category",IF(DmartSalesData[[#This Row],[sales]]&gt;2000,"Medium Category","Low Category"))</f>
        <v>Medium Category</v>
      </c>
      <c r="G9737" s="2">
        <v>0.38</v>
      </c>
      <c r="H9737" s="24">
        <f t="shared" si="304"/>
        <v>850.84660000000008</v>
      </c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63" t="str">
        <f>IF(AND(DmartSalesData[[#This Row],[sales]]&gt;3000,DmartSalesData[[#This Row],[profit]]&gt;500),"Good","Not Good")</f>
        <v>Not Good</v>
      </c>
      <c r="R9737" s="73">
        <f>YEAR(DmartSalesData[[#This Row],[order_date]])</f>
        <v>2023</v>
      </c>
      <c r="S9737" s="73"/>
    </row>
    <row r="9738" spans="1:19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 t="str">
        <f>IF(DmartSalesData[[#This Row],[sales]]&gt;4000,"High Category",IF(DmartSalesData[[#This Row],[sales]]&gt;2000,"Medium Category","Low Category"))</f>
        <v>Medium Category</v>
      </c>
      <c r="G9738" s="2">
        <v>0.32</v>
      </c>
      <c r="H9738" s="24">
        <f t="shared" si="304"/>
        <v>842.9344000000001</v>
      </c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63" t="str">
        <f>IF(AND(DmartSalesData[[#This Row],[sales]]&gt;3000,DmartSalesData[[#This Row],[profit]]&gt;500),"Good","Not Good")</f>
        <v>Not Good</v>
      </c>
      <c r="R9738" s="73">
        <f>YEAR(DmartSalesData[[#This Row],[order_date]])</f>
        <v>2024</v>
      </c>
      <c r="S9738" s="73"/>
    </row>
    <row r="9739" spans="1:19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 t="str">
        <f>IF(DmartSalesData[[#This Row],[sales]]&gt;4000,"High Category",IF(DmartSalesData[[#This Row],[sales]]&gt;2000,"Medium Category","Low Category"))</f>
        <v>High Category</v>
      </c>
      <c r="G9739" s="2">
        <v>0.41</v>
      </c>
      <c r="H9739" s="24">
        <f t="shared" si="304"/>
        <v>1664.1653999999999</v>
      </c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63" t="str">
        <f>IF(AND(DmartSalesData[[#This Row],[sales]]&gt;3000,DmartSalesData[[#This Row],[profit]]&gt;500),"Good","Not Good")</f>
        <v>Good</v>
      </c>
      <c r="R9739" s="73">
        <f>YEAR(DmartSalesData[[#This Row],[order_date]])</f>
        <v>2024</v>
      </c>
      <c r="S9739" s="73"/>
    </row>
    <row r="9740" spans="1:19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 t="str">
        <f>IF(DmartSalesData[[#This Row],[sales]]&gt;4000,"High Category",IF(DmartSalesData[[#This Row],[sales]]&gt;2000,"Medium Category","Low Category"))</f>
        <v>Medium Category</v>
      </c>
      <c r="G9740" s="2">
        <v>0.39</v>
      </c>
      <c r="H9740" s="24">
        <f t="shared" si="304"/>
        <v>1291.8204000000001</v>
      </c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63" t="str">
        <f>IF(AND(DmartSalesData[[#This Row],[sales]]&gt;3000,DmartSalesData[[#This Row],[profit]]&gt;500),"Good","Not Good")</f>
        <v>Not Good</v>
      </c>
      <c r="R9740" s="73">
        <f>YEAR(DmartSalesData[[#This Row],[order_date]])</f>
        <v>2023</v>
      </c>
      <c r="S9740" s="73"/>
    </row>
    <row r="9741" spans="1:19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 t="str">
        <f>IF(DmartSalesData[[#This Row],[sales]]&gt;4000,"High Category",IF(DmartSalesData[[#This Row],[sales]]&gt;2000,"Medium Category","Low Category"))</f>
        <v>Low Category</v>
      </c>
      <c r="G9741" s="2">
        <v>0.26</v>
      </c>
      <c r="H9741" s="24">
        <f t="shared" si="304"/>
        <v>262.041</v>
      </c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63" t="str">
        <f>IF(AND(DmartSalesData[[#This Row],[sales]]&gt;3000,DmartSalesData[[#This Row],[profit]]&gt;500),"Good","Not Good")</f>
        <v>Not Good</v>
      </c>
      <c r="R9741" s="73">
        <f>YEAR(DmartSalesData[[#This Row],[order_date]])</f>
        <v>2024</v>
      </c>
      <c r="S9741" s="73"/>
    </row>
    <row r="9742" spans="1:19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 t="str">
        <f>IF(DmartSalesData[[#This Row],[sales]]&gt;4000,"High Category",IF(DmartSalesData[[#This Row],[sales]]&gt;2000,"Medium Category","Low Category"))</f>
        <v>Medium Category</v>
      </c>
      <c r="G9742" s="2">
        <v>0.47</v>
      </c>
      <c r="H9742" s="24">
        <f t="shared" si="304"/>
        <v>1738.5018</v>
      </c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63" t="str">
        <f>IF(AND(DmartSalesData[[#This Row],[sales]]&gt;3000,DmartSalesData[[#This Row],[profit]]&gt;500),"Good","Not Good")</f>
        <v>Good</v>
      </c>
      <c r="R9742" s="73">
        <f>YEAR(DmartSalesData[[#This Row],[order_date]])</f>
        <v>2023</v>
      </c>
      <c r="S9742" s="73"/>
    </row>
    <row r="9743" spans="1:19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 t="str">
        <f>IF(DmartSalesData[[#This Row],[sales]]&gt;4000,"High Category",IF(DmartSalesData[[#This Row],[sales]]&gt;2000,"Medium Category","Low Category"))</f>
        <v>Medium Category</v>
      </c>
      <c r="G9743" s="2">
        <v>0.35</v>
      </c>
      <c r="H9743" s="24">
        <f t="shared" si="304"/>
        <v>1050.1015</v>
      </c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63" t="str">
        <f>IF(AND(DmartSalesData[[#This Row],[sales]]&gt;3000,DmartSalesData[[#This Row],[profit]]&gt;500),"Good","Not Good")</f>
        <v>Good</v>
      </c>
      <c r="R9743" s="73">
        <f>YEAR(DmartSalesData[[#This Row],[order_date]])</f>
        <v>2023</v>
      </c>
      <c r="S9743" s="73"/>
    </row>
    <row r="9744" spans="1:19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 t="str">
        <f>IF(DmartSalesData[[#This Row],[sales]]&gt;4000,"High Category",IF(DmartSalesData[[#This Row],[sales]]&gt;2000,"Medium Category","Low Category"))</f>
        <v>Medium Category</v>
      </c>
      <c r="G9744" s="2">
        <v>0.1</v>
      </c>
      <c r="H9744" s="24">
        <f t="shared" si="304"/>
        <v>293.37200000000001</v>
      </c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63" t="str">
        <f>IF(AND(DmartSalesData[[#This Row],[sales]]&gt;3000,DmartSalesData[[#This Row],[profit]]&gt;500),"Good","Not Good")</f>
        <v>Not Good</v>
      </c>
      <c r="R9744" s="73">
        <f>YEAR(DmartSalesData[[#This Row],[order_date]])</f>
        <v>2024</v>
      </c>
      <c r="S9744" s="73"/>
    </row>
    <row r="9745" spans="1:19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 t="str">
        <f>IF(DmartSalesData[[#This Row],[sales]]&gt;4000,"High Category",IF(DmartSalesData[[#This Row],[sales]]&gt;2000,"Medium Category","Low Category"))</f>
        <v>Medium Category</v>
      </c>
      <c r="G9745" s="2">
        <v>0.31</v>
      </c>
      <c r="H9745" s="24">
        <f t="shared" si="304"/>
        <v>1061.2726</v>
      </c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63" t="str">
        <f>IF(AND(DmartSalesData[[#This Row],[sales]]&gt;3000,DmartSalesData[[#This Row],[profit]]&gt;500),"Good","Not Good")</f>
        <v>Not Good</v>
      </c>
      <c r="R9745" s="73">
        <f>YEAR(DmartSalesData[[#This Row],[order_date]])</f>
        <v>2024</v>
      </c>
      <c r="S9745" s="73"/>
    </row>
    <row r="9746" spans="1:19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 t="str">
        <f>IF(DmartSalesData[[#This Row],[sales]]&gt;4000,"High Category",IF(DmartSalesData[[#This Row],[sales]]&gt;2000,"Medium Category","Low Category"))</f>
        <v>Medium Category</v>
      </c>
      <c r="G9746" s="2">
        <v>0.1</v>
      </c>
      <c r="H9746" s="24">
        <f t="shared" si="304"/>
        <v>286.34300000000002</v>
      </c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63" t="str">
        <f>IF(AND(DmartSalesData[[#This Row],[sales]]&gt;3000,DmartSalesData[[#This Row],[profit]]&gt;500),"Good","Not Good")</f>
        <v>Not Good</v>
      </c>
      <c r="R9746" s="73">
        <f>YEAR(DmartSalesData[[#This Row],[order_date]])</f>
        <v>2023</v>
      </c>
      <c r="S9746" s="73"/>
    </row>
    <row r="9747" spans="1:19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 t="str">
        <f>IF(DmartSalesData[[#This Row],[sales]]&gt;4000,"High Category",IF(DmartSalesData[[#This Row],[sales]]&gt;2000,"Medium Category","Low Category"))</f>
        <v>Medium Category</v>
      </c>
      <c r="G9747" s="2">
        <v>0.28000000000000003</v>
      </c>
      <c r="H9747" s="24">
        <f t="shared" si="304"/>
        <v>655.70960000000014</v>
      </c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63" t="str">
        <f>IF(AND(DmartSalesData[[#This Row],[sales]]&gt;3000,DmartSalesData[[#This Row],[profit]]&gt;500),"Good","Not Good")</f>
        <v>Not Good</v>
      </c>
      <c r="R9747" s="73">
        <f>YEAR(DmartSalesData[[#This Row],[order_date]])</f>
        <v>2023</v>
      </c>
      <c r="S9747" s="73"/>
    </row>
    <row r="9748" spans="1:19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 t="str">
        <f>IF(DmartSalesData[[#This Row],[sales]]&gt;4000,"High Category",IF(DmartSalesData[[#This Row],[sales]]&gt;2000,"Medium Category","Low Category"))</f>
        <v>Medium Category</v>
      </c>
      <c r="G9748" s="2">
        <v>0.39</v>
      </c>
      <c r="H9748" s="24">
        <f t="shared" si="304"/>
        <v>1262.7654</v>
      </c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63" t="str">
        <f>IF(AND(DmartSalesData[[#This Row],[sales]]&gt;3000,DmartSalesData[[#This Row],[profit]]&gt;500),"Good","Not Good")</f>
        <v>Good</v>
      </c>
      <c r="R9748" s="73">
        <f>YEAR(DmartSalesData[[#This Row],[order_date]])</f>
        <v>2023</v>
      </c>
      <c r="S9748" s="73"/>
    </row>
    <row r="9749" spans="1:19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 t="str">
        <f>IF(DmartSalesData[[#This Row],[sales]]&gt;4000,"High Category",IF(DmartSalesData[[#This Row],[sales]]&gt;2000,"Medium Category","Low Category"))</f>
        <v>Medium Category</v>
      </c>
      <c r="G9749" s="2">
        <v>0.41</v>
      </c>
      <c r="H9749" s="24">
        <f t="shared" si="304"/>
        <v>1494.9666</v>
      </c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63" t="str">
        <f>IF(AND(DmartSalesData[[#This Row],[sales]]&gt;3000,DmartSalesData[[#This Row],[profit]]&gt;500),"Good","Not Good")</f>
        <v>Not Good</v>
      </c>
      <c r="R9749" s="73">
        <f>YEAR(DmartSalesData[[#This Row],[order_date]])</f>
        <v>2024</v>
      </c>
      <c r="S9749" s="73"/>
    </row>
    <row r="9750" spans="1:19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 t="str">
        <f>IF(DmartSalesData[[#This Row],[sales]]&gt;4000,"High Category",IF(DmartSalesData[[#This Row],[sales]]&gt;2000,"Medium Category","Low Category"))</f>
        <v>Low Category</v>
      </c>
      <c r="G9750" s="2">
        <v>0.33</v>
      </c>
      <c r="H9750" s="24">
        <f t="shared" si="304"/>
        <v>398.06580000000002</v>
      </c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63" t="str">
        <f>IF(AND(DmartSalesData[[#This Row],[sales]]&gt;3000,DmartSalesData[[#This Row],[profit]]&gt;500),"Good","Not Good")</f>
        <v>Not Good</v>
      </c>
      <c r="R9750" s="73">
        <f>YEAR(DmartSalesData[[#This Row],[order_date]])</f>
        <v>2024</v>
      </c>
      <c r="S9750" s="73"/>
    </row>
    <row r="9751" spans="1:19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 t="str">
        <f>IF(DmartSalesData[[#This Row],[sales]]&gt;4000,"High Category",IF(DmartSalesData[[#This Row],[sales]]&gt;2000,"Medium Category","Low Category"))</f>
        <v>Medium Category</v>
      </c>
      <c r="G9751" s="2">
        <v>0.39</v>
      </c>
      <c r="H9751" s="24">
        <f t="shared" si="304"/>
        <v>988.86059999999998</v>
      </c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63" t="str">
        <f>IF(AND(DmartSalesData[[#This Row],[sales]]&gt;3000,DmartSalesData[[#This Row],[profit]]&gt;500),"Good","Not Good")</f>
        <v>Not Good</v>
      </c>
      <c r="R9751" s="73">
        <f>YEAR(DmartSalesData[[#This Row],[order_date]])</f>
        <v>2023</v>
      </c>
      <c r="S9751" s="73"/>
    </row>
    <row r="9752" spans="1:19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 t="str">
        <f>IF(DmartSalesData[[#This Row],[sales]]&gt;4000,"High Category",IF(DmartSalesData[[#This Row],[sales]]&gt;2000,"Medium Category","Low Category"))</f>
        <v>Medium Category</v>
      </c>
      <c r="G9752" s="2">
        <v>0.24</v>
      </c>
      <c r="H9752" s="24">
        <f t="shared" si="304"/>
        <v>562.81200000000001</v>
      </c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63" t="str">
        <f>IF(AND(DmartSalesData[[#This Row],[sales]]&gt;3000,DmartSalesData[[#This Row],[profit]]&gt;500),"Good","Not Good")</f>
        <v>Not Good</v>
      </c>
      <c r="R9752" s="73">
        <f>YEAR(DmartSalesData[[#This Row],[order_date]])</f>
        <v>2024</v>
      </c>
      <c r="S9752" s="73"/>
    </row>
    <row r="9753" spans="1:19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 t="str">
        <f>IF(DmartSalesData[[#This Row],[sales]]&gt;4000,"High Category",IF(DmartSalesData[[#This Row],[sales]]&gt;2000,"Medium Category","Low Category"))</f>
        <v>Low Category</v>
      </c>
      <c r="G9753" s="2">
        <v>0.28000000000000003</v>
      </c>
      <c r="H9753" s="24">
        <f t="shared" si="304"/>
        <v>82.748400000000004</v>
      </c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63" t="str">
        <f>IF(AND(DmartSalesData[[#This Row],[sales]]&gt;3000,DmartSalesData[[#This Row],[profit]]&gt;500),"Good","Not Good")</f>
        <v>Not Good</v>
      </c>
      <c r="R9753" s="73">
        <f>YEAR(DmartSalesData[[#This Row],[order_date]])</f>
        <v>2023</v>
      </c>
      <c r="S9753" s="73"/>
    </row>
    <row r="9754" spans="1:19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 t="str">
        <f>IF(DmartSalesData[[#This Row],[sales]]&gt;4000,"High Category",IF(DmartSalesData[[#This Row],[sales]]&gt;2000,"Medium Category","Low Category"))</f>
        <v>High Category</v>
      </c>
      <c r="G9754" s="2">
        <v>0.44</v>
      </c>
      <c r="H9754" s="24">
        <f t="shared" si="304"/>
        <v>1843.05</v>
      </c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63" t="str">
        <f>IF(AND(DmartSalesData[[#This Row],[sales]]&gt;3000,DmartSalesData[[#This Row],[profit]]&gt;500),"Good","Not Good")</f>
        <v>Good</v>
      </c>
      <c r="R9754" s="73">
        <f>YEAR(DmartSalesData[[#This Row],[order_date]])</f>
        <v>2024</v>
      </c>
      <c r="S9754" s="73"/>
    </row>
    <row r="9755" spans="1:19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 t="str">
        <f>IF(DmartSalesData[[#This Row],[sales]]&gt;4000,"High Category",IF(DmartSalesData[[#This Row],[sales]]&gt;2000,"Medium Category","Low Category"))</f>
        <v>Low Category</v>
      </c>
      <c r="G9755" s="2">
        <v>0.25</v>
      </c>
      <c r="H9755" s="24">
        <f t="shared" si="304"/>
        <v>487.29250000000002</v>
      </c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63" t="str">
        <f>IF(AND(DmartSalesData[[#This Row],[sales]]&gt;3000,DmartSalesData[[#This Row],[profit]]&gt;500),"Good","Not Good")</f>
        <v>Not Good</v>
      </c>
      <c r="R9755" s="73">
        <f>YEAR(DmartSalesData[[#This Row],[order_date]])</f>
        <v>2023</v>
      </c>
      <c r="S9755" s="73"/>
    </row>
    <row r="9756" spans="1:19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 t="str">
        <f>IF(DmartSalesData[[#This Row],[sales]]&gt;4000,"High Category",IF(DmartSalesData[[#This Row],[sales]]&gt;2000,"Medium Category","Low Category"))</f>
        <v>Low Category</v>
      </c>
      <c r="G9756" s="2">
        <v>0.18</v>
      </c>
      <c r="H9756" s="24">
        <f t="shared" si="304"/>
        <v>82.112399999999994</v>
      </c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63" t="str">
        <f>IF(AND(DmartSalesData[[#This Row],[sales]]&gt;3000,DmartSalesData[[#This Row],[profit]]&gt;500),"Good","Not Good")</f>
        <v>Not Good</v>
      </c>
      <c r="R9756" s="73">
        <f>YEAR(DmartSalesData[[#This Row],[order_date]])</f>
        <v>2023</v>
      </c>
      <c r="S9756" s="73"/>
    </row>
    <row r="9757" spans="1:19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 t="str">
        <f>IF(DmartSalesData[[#This Row],[sales]]&gt;4000,"High Category",IF(DmartSalesData[[#This Row],[sales]]&gt;2000,"Medium Category","Low Category"))</f>
        <v>Medium Category</v>
      </c>
      <c r="G9757" s="2">
        <v>0.4</v>
      </c>
      <c r="H9757" s="24">
        <f t="shared" si="304"/>
        <v>937.48400000000004</v>
      </c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63" t="str">
        <f>IF(AND(DmartSalesData[[#This Row],[sales]]&gt;3000,DmartSalesData[[#This Row],[profit]]&gt;500),"Good","Not Good")</f>
        <v>Not Good</v>
      </c>
      <c r="R9757" s="73">
        <f>YEAR(DmartSalesData[[#This Row],[order_date]])</f>
        <v>2023</v>
      </c>
      <c r="S9757" s="73"/>
    </row>
    <row r="9758" spans="1:19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 t="str">
        <f>IF(DmartSalesData[[#This Row],[sales]]&gt;4000,"High Category",IF(DmartSalesData[[#This Row],[sales]]&gt;2000,"Medium Category","Low Category"))</f>
        <v>Low Category</v>
      </c>
      <c r="G9758" s="2">
        <v>0.03</v>
      </c>
      <c r="H9758" s="24">
        <f t="shared" si="304"/>
        <v>26.7378</v>
      </c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63" t="str">
        <f>IF(AND(DmartSalesData[[#This Row],[sales]]&gt;3000,DmartSalesData[[#This Row],[profit]]&gt;500),"Good","Not Good")</f>
        <v>Not Good</v>
      </c>
      <c r="R9758" s="73">
        <f>YEAR(DmartSalesData[[#This Row],[order_date]])</f>
        <v>2024</v>
      </c>
      <c r="S9758" s="73"/>
    </row>
    <row r="9759" spans="1:19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 t="str">
        <f>IF(DmartSalesData[[#This Row],[sales]]&gt;4000,"High Category",IF(DmartSalesData[[#This Row],[sales]]&gt;2000,"Medium Category","Low Category"))</f>
        <v>Medium Category</v>
      </c>
      <c r="G9759" s="2">
        <v>0.48</v>
      </c>
      <c r="H9759" s="24">
        <f t="shared" si="304"/>
        <v>1704.7824000000001</v>
      </c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63" t="str">
        <f>IF(AND(DmartSalesData[[#This Row],[sales]]&gt;3000,DmartSalesData[[#This Row],[profit]]&gt;500),"Good","Not Good")</f>
        <v>Not Good</v>
      </c>
      <c r="R9759" s="73">
        <f>YEAR(DmartSalesData[[#This Row],[order_date]])</f>
        <v>2023</v>
      </c>
      <c r="S9759" s="73"/>
    </row>
    <row r="9760" spans="1:19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 t="str">
        <f>IF(DmartSalesData[[#This Row],[sales]]&gt;4000,"High Category",IF(DmartSalesData[[#This Row],[sales]]&gt;2000,"Medium Category","Low Category"))</f>
        <v>Medium Category</v>
      </c>
      <c r="G9760" s="2">
        <v>0.17</v>
      </c>
      <c r="H9760" s="24">
        <f t="shared" si="304"/>
        <v>493.28559999999999</v>
      </c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63" t="str">
        <f>IF(AND(DmartSalesData[[#This Row],[sales]]&gt;3000,DmartSalesData[[#This Row],[profit]]&gt;500),"Good","Not Good")</f>
        <v>Not Good</v>
      </c>
      <c r="R9760" s="73">
        <f>YEAR(DmartSalesData[[#This Row],[order_date]])</f>
        <v>2023</v>
      </c>
      <c r="S9760" s="73"/>
    </row>
    <row r="9761" spans="1:19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 t="str">
        <f>IF(DmartSalesData[[#This Row],[sales]]&gt;4000,"High Category",IF(DmartSalesData[[#This Row],[sales]]&gt;2000,"Medium Category","Low Category"))</f>
        <v>Low Category</v>
      </c>
      <c r="G9761" s="2">
        <v>0.31</v>
      </c>
      <c r="H9761" s="24">
        <f t="shared" si="304"/>
        <v>441.30359999999996</v>
      </c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63" t="str">
        <f>IF(AND(DmartSalesData[[#This Row],[sales]]&gt;3000,DmartSalesData[[#This Row],[profit]]&gt;500),"Good","Not Good")</f>
        <v>Not Good</v>
      </c>
      <c r="R9761" s="73">
        <f>YEAR(DmartSalesData[[#This Row],[order_date]])</f>
        <v>2023</v>
      </c>
      <c r="S9761" s="73"/>
    </row>
    <row r="9762" spans="1:19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 t="str">
        <f>IF(DmartSalesData[[#This Row],[sales]]&gt;4000,"High Category",IF(DmartSalesData[[#This Row],[sales]]&gt;2000,"Medium Category","Low Category"))</f>
        <v>High Category</v>
      </c>
      <c r="G9762" s="2">
        <v>0.34</v>
      </c>
      <c r="H9762" s="24">
        <f t="shared" si="304"/>
        <v>1617.4888000000001</v>
      </c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63" t="str">
        <f>IF(AND(DmartSalesData[[#This Row],[sales]]&gt;3000,DmartSalesData[[#This Row],[profit]]&gt;500),"Good","Not Good")</f>
        <v>Good</v>
      </c>
      <c r="R9762" s="73">
        <f>YEAR(DmartSalesData[[#This Row],[order_date]])</f>
        <v>2023</v>
      </c>
      <c r="S9762" s="73"/>
    </row>
    <row r="9763" spans="1:19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 t="str">
        <f>IF(DmartSalesData[[#This Row],[sales]]&gt;4000,"High Category",IF(DmartSalesData[[#This Row],[sales]]&gt;2000,"Medium Category","Low Category"))</f>
        <v>Low Category</v>
      </c>
      <c r="G9763" s="2">
        <v>7.0000000000000007E-2</v>
      </c>
      <c r="H9763" s="24">
        <f t="shared" si="304"/>
        <v>107.0685</v>
      </c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63" t="str">
        <f>IF(AND(DmartSalesData[[#This Row],[sales]]&gt;3000,DmartSalesData[[#This Row],[profit]]&gt;500),"Good","Not Good")</f>
        <v>Not Good</v>
      </c>
      <c r="R9763" s="73">
        <f>YEAR(DmartSalesData[[#This Row],[order_date]])</f>
        <v>2023</v>
      </c>
      <c r="S9763" s="73"/>
    </row>
    <row r="9764" spans="1:19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 t="str">
        <f>IF(DmartSalesData[[#This Row],[sales]]&gt;4000,"High Category",IF(DmartSalesData[[#This Row],[sales]]&gt;2000,"Medium Category","Low Category"))</f>
        <v>Medium Category</v>
      </c>
      <c r="G9764" s="2">
        <v>0.41</v>
      </c>
      <c r="H9764" s="24">
        <f t="shared" si="304"/>
        <v>1155.9867999999999</v>
      </c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63" t="str">
        <f>IF(AND(DmartSalesData[[#This Row],[sales]]&gt;3000,DmartSalesData[[#This Row],[profit]]&gt;500),"Good","Not Good")</f>
        <v>Not Good</v>
      </c>
      <c r="R9764" s="73">
        <f>YEAR(DmartSalesData[[#This Row],[order_date]])</f>
        <v>2024</v>
      </c>
      <c r="S9764" s="73"/>
    </row>
    <row r="9765" spans="1:19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 t="str">
        <f>IF(DmartSalesData[[#This Row],[sales]]&gt;4000,"High Category",IF(DmartSalesData[[#This Row],[sales]]&gt;2000,"Medium Category","Low Category"))</f>
        <v>High Category</v>
      </c>
      <c r="G9765" s="2">
        <v>0.28999999999999998</v>
      </c>
      <c r="H9765" s="24">
        <f t="shared" si="304"/>
        <v>1168.0271999999998</v>
      </c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63" t="str">
        <f>IF(AND(DmartSalesData[[#This Row],[sales]]&gt;3000,DmartSalesData[[#This Row],[profit]]&gt;500),"Good","Not Good")</f>
        <v>Good</v>
      </c>
      <c r="R9765" s="73">
        <f>YEAR(DmartSalesData[[#This Row],[order_date]])</f>
        <v>2023</v>
      </c>
      <c r="S9765" s="73"/>
    </row>
    <row r="9766" spans="1:19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 t="str">
        <f>IF(DmartSalesData[[#This Row],[sales]]&gt;4000,"High Category",IF(DmartSalesData[[#This Row],[sales]]&gt;2000,"Medium Category","Low Category"))</f>
        <v>Medium Category</v>
      </c>
      <c r="G9766" s="2">
        <v>0.16</v>
      </c>
      <c r="H9766" s="24">
        <f t="shared" si="304"/>
        <v>418.89120000000003</v>
      </c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63" t="str">
        <f>IF(AND(DmartSalesData[[#This Row],[sales]]&gt;3000,DmartSalesData[[#This Row],[profit]]&gt;500),"Good","Not Good")</f>
        <v>Not Good</v>
      </c>
      <c r="R9766" s="73">
        <f>YEAR(DmartSalesData[[#This Row],[order_date]])</f>
        <v>2024</v>
      </c>
      <c r="S9766" s="73"/>
    </row>
    <row r="9767" spans="1:19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 t="str">
        <f>IF(DmartSalesData[[#This Row],[sales]]&gt;4000,"High Category",IF(DmartSalesData[[#This Row],[sales]]&gt;2000,"Medium Category","Low Category"))</f>
        <v>High Category</v>
      </c>
      <c r="G9767" s="2">
        <v>0.43</v>
      </c>
      <c r="H9767" s="24">
        <f t="shared" si="304"/>
        <v>2067.5216999999998</v>
      </c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63" t="str">
        <f>IF(AND(DmartSalesData[[#This Row],[sales]]&gt;3000,DmartSalesData[[#This Row],[profit]]&gt;500),"Good","Not Good")</f>
        <v>Not Good</v>
      </c>
      <c r="R9767" s="73">
        <f>YEAR(DmartSalesData[[#This Row],[order_date]])</f>
        <v>2023</v>
      </c>
      <c r="S9767" s="73"/>
    </row>
    <row r="9768" spans="1:19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 t="str">
        <f>IF(DmartSalesData[[#This Row],[sales]]&gt;4000,"High Category",IF(DmartSalesData[[#This Row],[sales]]&gt;2000,"Medium Category","Low Category"))</f>
        <v>High Category</v>
      </c>
      <c r="G9768" s="2">
        <v>0.31</v>
      </c>
      <c r="H9768" s="24">
        <f t="shared" si="304"/>
        <v>1312.8159000000001</v>
      </c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63" t="str">
        <f>IF(AND(DmartSalesData[[#This Row],[sales]]&gt;3000,DmartSalesData[[#This Row],[profit]]&gt;500),"Good","Not Good")</f>
        <v>Good</v>
      </c>
      <c r="R9768" s="73">
        <f>YEAR(DmartSalesData[[#This Row],[order_date]])</f>
        <v>2023</v>
      </c>
      <c r="S9768" s="73"/>
    </row>
    <row r="9769" spans="1:19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 t="str">
        <f>IF(DmartSalesData[[#This Row],[sales]]&gt;4000,"High Category",IF(DmartSalesData[[#This Row],[sales]]&gt;2000,"Medium Category","Low Category"))</f>
        <v>High Category</v>
      </c>
      <c r="G9769" s="2">
        <v>0.39</v>
      </c>
      <c r="H9769" s="24">
        <f t="shared" si="304"/>
        <v>1799.0661</v>
      </c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63" t="str">
        <f>IF(AND(DmartSalesData[[#This Row],[sales]]&gt;3000,DmartSalesData[[#This Row],[profit]]&gt;500),"Good","Not Good")</f>
        <v>Good</v>
      </c>
      <c r="R9769" s="73">
        <f>YEAR(DmartSalesData[[#This Row],[order_date]])</f>
        <v>2024</v>
      </c>
      <c r="S9769" s="73"/>
    </row>
    <row r="9770" spans="1:19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 t="str">
        <f>IF(DmartSalesData[[#This Row],[sales]]&gt;4000,"High Category",IF(DmartSalesData[[#This Row],[sales]]&gt;2000,"Medium Category","Low Category"))</f>
        <v>Low Category</v>
      </c>
      <c r="G9770" s="2">
        <v>0.5</v>
      </c>
      <c r="H9770" s="24">
        <f t="shared" si="304"/>
        <v>963.12</v>
      </c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63" t="str">
        <f>IF(AND(DmartSalesData[[#This Row],[sales]]&gt;3000,DmartSalesData[[#This Row],[profit]]&gt;500),"Good","Not Good")</f>
        <v>Not Good</v>
      </c>
      <c r="R9770" s="73">
        <f>YEAR(DmartSalesData[[#This Row],[order_date]])</f>
        <v>2023</v>
      </c>
      <c r="S9770" s="73"/>
    </row>
    <row r="9771" spans="1:19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 t="str">
        <f>IF(DmartSalesData[[#This Row],[sales]]&gt;4000,"High Category",IF(DmartSalesData[[#This Row],[sales]]&gt;2000,"Medium Category","Low Category"))</f>
        <v>Medium Category</v>
      </c>
      <c r="G9771" s="2">
        <v>7.0000000000000007E-2</v>
      </c>
      <c r="H9771" s="24">
        <f t="shared" si="304"/>
        <v>195.08580000000003</v>
      </c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63" t="str">
        <f>IF(AND(DmartSalesData[[#This Row],[sales]]&gt;3000,DmartSalesData[[#This Row],[profit]]&gt;500),"Good","Not Good")</f>
        <v>Not Good</v>
      </c>
      <c r="R9771" s="73">
        <f>YEAR(DmartSalesData[[#This Row],[order_date]])</f>
        <v>2023</v>
      </c>
      <c r="S9771" s="73"/>
    </row>
    <row r="9772" spans="1:19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 t="str">
        <f>IF(DmartSalesData[[#This Row],[sales]]&gt;4000,"High Category",IF(DmartSalesData[[#This Row],[sales]]&gt;2000,"Medium Category","Low Category"))</f>
        <v>High Category</v>
      </c>
      <c r="G9772" s="2">
        <v>0.37</v>
      </c>
      <c r="H9772" s="24">
        <f t="shared" si="304"/>
        <v>1560.2197000000001</v>
      </c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63" t="str">
        <f>IF(AND(DmartSalesData[[#This Row],[sales]]&gt;3000,DmartSalesData[[#This Row],[profit]]&gt;500),"Good","Not Good")</f>
        <v>Good</v>
      </c>
      <c r="R9772" s="73">
        <f>YEAR(DmartSalesData[[#This Row],[order_date]])</f>
        <v>2023</v>
      </c>
      <c r="S9772" s="73"/>
    </row>
    <row r="9773" spans="1:19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 t="str">
        <f>IF(DmartSalesData[[#This Row],[sales]]&gt;4000,"High Category",IF(DmartSalesData[[#This Row],[sales]]&gt;2000,"Medium Category","Low Category"))</f>
        <v>High Category</v>
      </c>
      <c r="G9773" s="2">
        <v>0.38</v>
      </c>
      <c r="H9773" s="24">
        <f t="shared" si="304"/>
        <v>1720.3169999999998</v>
      </c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63" t="str">
        <f>IF(AND(DmartSalesData[[#This Row],[sales]]&gt;3000,DmartSalesData[[#This Row],[profit]]&gt;500),"Good","Not Good")</f>
        <v>Good</v>
      </c>
      <c r="R9773" s="73">
        <f>YEAR(DmartSalesData[[#This Row],[order_date]])</f>
        <v>2023</v>
      </c>
      <c r="S9773" s="73"/>
    </row>
    <row r="9774" spans="1:19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 t="str">
        <f>IF(DmartSalesData[[#This Row],[sales]]&gt;4000,"High Category",IF(DmartSalesData[[#This Row],[sales]]&gt;2000,"Medium Category","Low Category"))</f>
        <v>High Category</v>
      </c>
      <c r="G9774" s="2">
        <v>0.44</v>
      </c>
      <c r="H9774" s="24">
        <f t="shared" si="304"/>
        <v>2080.0472</v>
      </c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63" t="str">
        <f>IF(AND(DmartSalesData[[#This Row],[sales]]&gt;3000,DmartSalesData[[#This Row],[profit]]&gt;500),"Good","Not Good")</f>
        <v>Good</v>
      </c>
      <c r="R9774" s="73">
        <f>YEAR(DmartSalesData[[#This Row],[order_date]])</f>
        <v>2023</v>
      </c>
      <c r="S9774" s="73"/>
    </row>
    <row r="9775" spans="1:19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 t="str">
        <f>IF(DmartSalesData[[#This Row],[sales]]&gt;4000,"High Category",IF(DmartSalesData[[#This Row],[sales]]&gt;2000,"Medium Category","Low Category"))</f>
        <v>High Category</v>
      </c>
      <c r="G9775" s="2">
        <v>0.2</v>
      </c>
      <c r="H9775" s="24">
        <f t="shared" si="304"/>
        <v>881.5680000000001</v>
      </c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63" t="str">
        <f>IF(AND(DmartSalesData[[#This Row],[sales]]&gt;3000,DmartSalesData[[#This Row],[profit]]&gt;500),"Good","Not Good")</f>
        <v>Good</v>
      </c>
      <c r="R9775" s="73">
        <f>YEAR(DmartSalesData[[#This Row],[order_date]])</f>
        <v>2023</v>
      </c>
      <c r="S9775" s="73"/>
    </row>
    <row r="9776" spans="1:19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 t="str">
        <f>IF(DmartSalesData[[#This Row],[sales]]&gt;4000,"High Category",IF(DmartSalesData[[#This Row],[sales]]&gt;2000,"Medium Category","Low Category"))</f>
        <v>Medium Category</v>
      </c>
      <c r="G9776" s="2">
        <v>0.43</v>
      </c>
      <c r="H9776" s="24">
        <f t="shared" si="304"/>
        <v>1582.7009999999998</v>
      </c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63" t="str">
        <f>IF(AND(DmartSalesData[[#This Row],[sales]]&gt;3000,DmartSalesData[[#This Row],[profit]]&gt;500),"Good","Not Good")</f>
        <v>Good</v>
      </c>
      <c r="R9776" s="73">
        <f>YEAR(DmartSalesData[[#This Row],[order_date]])</f>
        <v>2024</v>
      </c>
      <c r="S9776" s="73"/>
    </row>
    <row r="9777" spans="1:19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 t="str">
        <f>IF(DmartSalesData[[#This Row],[sales]]&gt;4000,"High Category",IF(DmartSalesData[[#This Row],[sales]]&gt;2000,"Medium Category","Low Category"))</f>
        <v>Low Category</v>
      </c>
      <c r="G9777" s="2">
        <v>0.32</v>
      </c>
      <c r="H9777" s="24">
        <f t="shared" si="304"/>
        <v>69.968000000000004</v>
      </c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63" t="str">
        <f>IF(AND(DmartSalesData[[#This Row],[sales]]&gt;3000,DmartSalesData[[#This Row],[profit]]&gt;500),"Good","Not Good")</f>
        <v>Not Good</v>
      </c>
      <c r="R9777" s="73">
        <f>YEAR(DmartSalesData[[#This Row],[order_date]])</f>
        <v>2023</v>
      </c>
      <c r="S9777" s="73"/>
    </row>
    <row r="9778" spans="1:19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 t="str">
        <f>IF(DmartSalesData[[#This Row],[sales]]&gt;4000,"High Category",IF(DmartSalesData[[#This Row],[sales]]&gt;2000,"Medium Category","Low Category"))</f>
        <v>Low Category</v>
      </c>
      <c r="G9778" s="2">
        <v>0.03</v>
      </c>
      <c r="H9778" s="24">
        <f t="shared" si="304"/>
        <v>49.298099999999998</v>
      </c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63" t="str">
        <f>IF(AND(DmartSalesData[[#This Row],[sales]]&gt;3000,DmartSalesData[[#This Row],[profit]]&gt;500),"Good","Not Good")</f>
        <v>Not Good</v>
      </c>
      <c r="R9778" s="73">
        <f>YEAR(DmartSalesData[[#This Row],[order_date]])</f>
        <v>2024</v>
      </c>
      <c r="S9778" s="73"/>
    </row>
    <row r="9779" spans="1:19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 t="str">
        <f>IF(DmartSalesData[[#This Row],[sales]]&gt;4000,"High Category",IF(DmartSalesData[[#This Row],[sales]]&gt;2000,"Medium Category","Low Category"))</f>
        <v>Low Category</v>
      </c>
      <c r="G9779" s="2">
        <v>0.02</v>
      </c>
      <c r="H9779" s="24">
        <f t="shared" si="304"/>
        <v>14.6358</v>
      </c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63" t="str">
        <f>IF(AND(DmartSalesData[[#This Row],[sales]]&gt;3000,DmartSalesData[[#This Row],[profit]]&gt;500),"Good","Not Good")</f>
        <v>Not Good</v>
      </c>
      <c r="R9779" s="73">
        <f>YEAR(DmartSalesData[[#This Row],[order_date]])</f>
        <v>2024</v>
      </c>
      <c r="S9779" s="73"/>
    </row>
    <row r="9780" spans="1:19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 t="str">
        <f>IF(DmartSalesData[[#This Row],[sales]]&gt;4000,"High Category",IF(DmartSalesData[[#This Row],[sales]]&gt;2000,"Medium Category","Low Category"))</f>
        <v>Low Category</v>
      </c>
      <c r="G9780" s="2">
        <v>0.24</v>
      </c>
      <c r="H9780" s="24">
        <f t="shared" si="304"/>
        <v>205.99680000000001</v>
      </c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63" t="str">
        <f>IF(AND(DmartSalesData[[#This Row],[sales]]&gt;3000,DmartSalesData[[#This Row],[profit]]&gt;500),"Good","Not Good")</f>
        <v>Not Good</v>
      </c>
      <c r="R9780" s="73">
        <f>YEAR(DmartSalesData[[#This Row],[order_date]])</f>
        <v>2024</v>
      </c>
      <c r="S9780" s="73"/>
    </row>
    <row r="9781" spans="1:19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 t="str">
        <f>IF(DmartSalesData[[#This Row],[sales]]&gt;4000,"High Category",IF(DmartSalesData[[#This Row],[sales]]&gt;2000,"Medium Category","Low Category"))</f>
        <v>Low Category</v>
      </c>
      <c r="G9781" s="2">
        <v>0.39</v>
      </c>
      <c r="H9781" s="24">
        <f t="shared" si="304"/>
        <v>594.92550000000006</v>
      </c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63" t="str">
        <f>IF(AND(DmartSalesData[[#This Row],[sales]]&gt;3000,DmartSalesData[[#This Row],[profit]]&gt;500),"Good","Not Good")</f>
        <v>Not Good</v>
      </c>
      <c r="R9781" s="73">
        <f>YEAR(DmartSalesData[[#This Row],[order_date]])</f>
        <v>2023</v>
      </c>
      <c r="S9781" s="73"/>
    </row>
    <row r="9782" spans="1:19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 t="str">
        <f>IF(DmartSalesData[[#This Row],[sales]]&gt;4000,"High Category",IF(DmartSalesData[[#This Row],[sales]]&gt;2000,"Medium Category","Low Category"))</f>
        <v>Low Category</v>
      </c>
      <c r="G9782" s="2">
        <v>0.19</v>
      </c>
      <c r="H9782" s="24">
        <f t="shared" si="304"/>
        <v>88.583700000000007</v>
      </c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63" t="str">
        <f>IF(AND(DmartSalesData[[#This Row],[sales]]&gt;3000,DmartSalesData[[#This Row],[profit]]&gt;500),"Good","Not Good")</f>
        <v>Not Good</v>
      </c>
      <c r="R9782" s="73">
        <f>YEAR(DmartSalesData[[#This Row],[order_date]])</f>
        <v>2023</v>
      </c>
      <c r="S9782" s="73"/>
    </row>
    <row r="9783" spans="1:19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 t="str">
        <f>IF(DmartSalesData[[#This Row],[sales]]&gt;4000,"High Category",IF(DmartSalesData[[#This Row],[sales]]&gt;2000,"Medium Category","Low Category"))</f>
        <v>Low Category</v>
      </c>
      <c r="G9783" s="2">
        <v>0.43</v>
      </c>
      <c r="H9783" s="24">
        <f t="shared" si="304"/>
        <v>555.06979999999999</v>
      </c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63" t="str">
        <f>IF(AND(DmartSalesData[[#This Row],[sales]]&gt;3000,DmartSalesData[[#This Row],[profit]]&gt;500),"Good","Not Good")</f>
        <v>Not Good</v>
      </c>
      <c r="R9783" s="73">
        <f>YEAR(DmartSalesData[[#This Row],[order_date]])</f>
        <v>2023</v>
      </c>
      <c r="S9783" s="73"/>
    </row>
    <row r="9784" spans="1:19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 t="str">
        <f>IF(DmartSalesData[[#This Row],[sales]]&gt;4000,"High Category",IF(DmartSalesData[[#This Row],[sales]]&gt;2000,"Medium Category","Low Category"))</f>
        <v>High Category</v>
      </c>
      <c r="G9784" s="2">
        <v>0.25</v>
      </c>
      <c r="H9784" s="24">
        <f t="shared" si="304"/>
        <v>1197.3</v>
      </c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63" t="str">
        <f>IF(AND(DmartSalesData[[#This Row],[sales]]&gt;3000,DmartSalesData[[#This Row],[profit]]&gt;500),"Good","Not Good")</f>
        <v>Not Good</v>
      </c>
      <c r="R9784" s="73">
        <f>YEAR(DmartSalesData[[#This Row],[order_date]])</f>
        <v>2023</v>
      </c>
      <c r="S9784" s="73"/>
    </row>
    <row r="9785" spans="1:19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 t="str">
        <f>IF(DmartSalesData[[#This Row],[sales]]&gt;4000,"High Category",IF(DmartSalesData[[#This Row],[sales]]&gt;2000,"Medium Category","Low Category"))</f>
        <v>Low Category</v>
      </c>
      <c r="G9785" s="2">
        <v>0.01</v>
      </c>
      <c r="H9785" s="24">
        <f t="shared" si="304"/>
        <v>16.2852</v>
      </c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63" t="str">
        <f>IF(AND(DmartSalesData[[#This Row],[sales]]&gt;3000,DmartSalesData[[#This Row],[profit]]&gt;500),"Good","Not Good")</f>
        <v>Not Good</v>
      </c>
      <c r="R9785" s="73">
        <f>YEAR(DmartSalesData[[#This Row],[order_date]])</f>
        <v>2023</v>
      </c>
      <c r="S9785" s="73"/>
    </row>
    <row r="9786" spans="1:19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 t="str">
        <f>IF(DmartSalesData[[#This Row],[sales]]&gt;4000,"High Category",IF(DmartSalesData[[#This Row],[sales]]&gt;2000,"Medium Category","Low Category"))</f>
        <v>Low Category</v>
      </c>
      <c r="G9786" s="2">
        <v>0.49</v>
      </c>
      <c r="H9786" s="24">
        <f t="shared" si="304"/>
        <v>432.46910000000003</v>
      </c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63" t="str">
        <f>IF(AND(DmartSalesData[[#This Row],[sales]]&gt;3000,DmartSalesData[[#This Row],[profit]]&gt;500),"Good","Not Good")</f>
        <v>Not Good</v>
      </c>
      <c r="R9786" s="73">
        <f>YEAR(DmartSalesData[[#This Row],[order_date]])</f>
        <v>2023</v>
      </c>
      <c r="S9786" s="73"/>
    </row>
    <row r="9787" spans="1:19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 t="str">
        <f>IF(DmartSalesData[[#This Row],[sales]]&gt;4000,"High Category",IF(DmartSalesData[[#This Row],[sales]]&gt;2000,"Medium Category","Low Category"))</f>
        <v>Medium Category</v>
      </c>
      <c r="G9787" s="2">
        <v>0.24</v>
      </c>
      <c r="H9787" s="24">
        <f t="shared" si="304"/>
        <v>868.72079999999994</v>
      </c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63" t="str">
        <f>IF(AND(DmartSalesData[[#This Row],[sales]]&gt;3000,DmartSalesData[[#This Row],[profit]]&gt;500),"Good","Not Good")</f>
        <v>Good</v>
      </c>
      <c r="R9787" s="73">
        <f>YEAR(DmartSalesData[[#This Row],[order_date]])</f>
        <v>2024</v>
      </c>
      <c r="S9787" s="73"/>
    </row>
    <row r="9788" spans="1:19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 t="str">
        <f>IF(DmartSalesData[[#This Row],[sales]]&gt;4000,"High Category",IF(DmartSalesData[[#This Row],[sales]]&gt;2000,"Medium Category","Low Category"))</f>
        <v>High Category</v>
      </c>
      <c r="G9788" s="2">
        <v>0.33</v>
      </c>
      <c r="H9788" s="24">
        <f t="shared" si="304"/>
        <v>1372.6944000000001</v>
      </c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63" t="str">
        <f>IF(AND(DmartSalesData[[#This Row],[sales]]&gt;3000,DmartSalesData[[#This Row],[profit]]&gt;500),"Good","Not Good")</f>
        <v>Good</v>
      </c>
      <c r="R9788" s="73">
        <f>YEAR(DmartSalesData[[#This Row],[order_date]])</f>
        <v>2024</v>
      </c>
      <c r="S9788" s="73"/>
    </row>
    <row r="9789" spans="1:19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 t="str">
        <f>IF(DmartSalesData[[#This Row],[sales]]&gt;4000,"High Category",IF(DmartSalesData[[#This Row],[sales]]&gt;2000,"Medium Category","Low Category"))</f>
        <v>Low Category</v>
      </c>
      <c r="G9789" s="2">
        <v>0.1</v>
      </c>
      <c r="H9789" s="24">
        <f t="shared" si="304"/>
        <v>163.87900000000002</v>
      </c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63" t="str">
        <f>IF(AND(DmartSalesData[[#This Row],[sales]]&gt;3000,DmartSalesData[[#This Row],[profit]]&gt;500),"Good","Not Good")</f>
        <v>Not Good</v>
      </c>
      <c r="R9789" s="73">
        <f>YEAR(DmartSalesData[[#This Row],[order_date]])</f>
        <v>2024</v>
      </c>
      <c r="S9789" s="73"/>
    </row>
    <row r="9790" spans="1:19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 t="str">
        <f>IF(DmartSalesData[[#This Row],[sales]]&gt;4000,"High Category",IF(DmartSalesData[[#This Row],[sales]]&gt;2000,"Medium Category","Low Category"))</f>
        <v>Low Category</v>
      </c>
      <c r="G9790" s="2">
        <v>0.15</v>
      </c>
      <c r="H9790" s="24">
        <f t="shared" si="304"/>
        <v>219.696</v>
      </c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63" t="str">
        <f>IF(AND(DmartSalesData[[#This Row],[sales]]&gt;3000,DmartSalesData[[#This Row],[profit]]&gt;500),"Good","Not Good")</f>
        <v>Not Good</v>
      </c>
      <c r="R9790" s="73">
        <f>YEAR(DmartSalesData[[#This Row],[order_date]])</f>
        <v>2024</v>
      </c>
      <c r="S9790" s="73"/>
    </row>
    <row r="9791" spans="1:19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 t="str">
        <f>IF(DmartSalesData[[#This Row],[sales]]&gt;4000,"High Category",IF(DmartSalesData[[#This Row],[sales]]&gt;2000,"Medium Category","Low Category"))</f>
        <v>Low Category</v>
      </c>
      <c r="G9791" s="2">
        <v>0.24</v>
      </c>
      <c r="H9791" s="24">
        <f t="shared" si="304"/>
        <v>308.30879999999996</v>
      </c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63" t="str">
        <f>IF(AND(DmartSalesData[[#This Row],[sales]]&gt;3000,DmartSalesData[[#This Row],[profit]]&gt;500),"Good","Not Good")</f>
        <v>Not Good</v>
      </c>
      <c r="R9791" s="73">
        <f>YEAR(DmartSalesData[[#This Row],[order_date]])</f>
        <v>2024</v>
      </c>
      <c r="S9791" s="73"/>
    </row>
    <row r="9792" spans="1:19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 t="str">
        <f>IF(DmartSalesData[[#This Row],[sales]]&gt;4000,"High Category",IF(DmartSalesData[[#This Row],[sales]]&gt;2000,"Medium Category","Low Category"))</f>
        <v>Medium Category</v>
      </c>
      <c r="G9792" s="2">
        <v>0.43</v>
      </c>
      <c r="H9792" s="24">
        <f t="shared" si="304"/>
        <v>871.60140000000001</v>
      </c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63" t="str">
        <f>IF(AND(DmartSalesData[[#This Row],[sales]]&gt;3000,DmartSalesData[[#This Row],[profit]]&gt;500),"Good","Not Good")</f>
        <v>Not Good</v>
      </c>
      <c r="R9792" s="73">
        <f>YEAR(DmartSalesData[[#This Row],[order_date]])</f>
        <v>2024</v>
      </c>
      <c r="S9792" s="73"/>
    </row>
    <row r="9793" spans="1:19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 t="str">
        <f>IF(DmartSalesData[[#This Row],[sales]]&gt;4000,"High Category",IF(DmartSalesData[[#This Row],[sales]]&gt;2000,"Medium Category","Low Category"))</f>
        <v>Low Category</v>
      </c>
      <c r="G9793" s="2">
        <v>0.05</v>
      </c>
      <c r="H9793" s="24">
        <f t="shared" si="304"/>
        <v>26.372000000000003</v>
      </c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63" t="str">
        <f>IF(AND(DmartSalesData[[#This Row],[sales]]&gt;3000,DmartSalesData[[#This Row],[profit]]&gt;500),"Good","Not Good")</f>
        <v>Not Good</v>
      </c>
      <c r="R9793" s="73">
        <f>YEAR(DmartSalesData[[#This Row],[order_date]])</f>
        <v>2023</v>
      </c>
      <c r="S9793" s="73"/>
    </row>
    <row r="9794" spans="1:19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 t="str">
        <f>IF(DmartSalesData[[#This Row],[sales]]&gt;4000,"High Category",IF(DmartSalesData[[#This Row],[sales]]&gt;2000,"Medium Category","Low Category"))</f>
        <v>Medium Category</v>
      </c>
      <c r="G9794" s="2">
        <v>0.39</v>
      </c>
      <c r="H9794" s="24">
        <f t="shared" ref="H9794:H9857" si="306">E9794*G9794</f>
        <v>1317.7047</v>
      </c>
      <c r="I9794" s="2">
        <f t="shared" ref="I9794:I9857" si="307">E9794-H9794</f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63" t="str">
        <f>IF(AND(DmartSalesData[[#This Row],[sales]]&gt;3000,DmartSalesData[[#This Row],[profit]]&gt;500),"Good","Not Good")</f>
        <v>Good</v>
      </c>
      <c r="R9794" s="73">
        <f>YEAR(DmartSalesData[[#This Row],[order_date]])</f>
        <v>2023</v>
      </c>
      <c r="S9794" s="73"/>
    </row>
    <row r="9795" spans="1:19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 t="str">
        <f>IF(DmartSalesData[[#This Row],[sales]]&gt;4000,"High Category",IF(DmartSalesData[[#This Row],[sales]]&gt;2000,"Medium Category","Low Category"))</f>
        <v>High Category</v>
      </c>
      <c r="G9795" s="2">
        <v>0.28999999999999998</v>
      </c>
      <c r="H9795" s="24">
        <f t="shared" si="306"/>
        <v>1197.3838999999998</v>
      </c>
      <c r="I9795" s="2">
        <f t="shared" si="307"/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63" t="str">
        <f>IF(AND(DmartSalesData[[#This Row],[sales]]&gt;3000,DmartSalesData[[#This Row],[profit]]&gt;500),"Good","Not Good")</f>
        <v>Not Good</v>
      </c>
      <c r="R9795" s="73">
        <f>YEAR(DmartSalesData[[#This Row],[order_date]])</f>
        <v>2023</v>
      </c>
      <c r="S9795" s="73"/>
    </row>
    <row r="9796" spans="1:19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 t="str">
        <f>IF(DmartSalesData[[#This Row],[sales]]&gt;4000,"High Category",IF(DmartSalesData[[#This Row],[sales]]&gt;2000,"Medium Category","Low Category"))</f>
        <v>Medium Category</v>
      </c>
      <c r="G9796" s="2">
        <v>0.25</v>
      </c>
      <c r="H9796" s="24">
        <f t="shared" si="306"/>
        <v>838.01</v>
      </c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63" t="str">
        <f>IF(AND(DmartSalesData[[#This Row],[sales]]&gt;3000,DmartSalesData[[#This Row],[profit]]&gt;500),"Good","Not Good")</f>
        <v>Not Good</v>
      </c>
      <c r="R9796" s="73">
        <f>YEAR(DmartSalesData[[#This Row],[order_date]])</f>
        <v>2023</v>
      </c>
      <c r="S9796" s="73"/>
    </row>
    <row r="9797" spans="1:19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 t="str">
        <f>IF(DmartSalesData[[#This Row],[sales]]&gt;4000,"High Category",IF(DmartSalesData[[#This Row],[sales]]&gt;2000,"Medium Category","Low Category"))</f>
        <v>Medium Category</v>
      </c>
      <c r="G9797" s="2">
        <v>0.44</v>
      </c>
      <c r="H9797" s="24">
        <f t="shared" si="306"/>
        <v>952.10720000000003</v>
      </c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63" t="str">
        <f>IF(AND(DmartSalesData[[#This Row],[sales]]&gt;3000,DmartSalesData[[#This Row],[profit]]&gt;500),"Good","Not Good")</f>
        <v>Not Good</v>
      </c>
      <c r="R9797" s="73">
        <f>YEAR(DmartSalesData[[#This Row],[order_date]])</f>
        <v>2023</v>
      </c>
      <c r="S9797" s="73"/>
    </row>
    <row r="9798" spans="1:19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 t="str">
        <f>IF(DmartSalesData[[#This Row],[sales]]&gt;4000,"High Category",IF(DmartSalesData[[#This Row],[sales]]&gt;2000,"Medium Category","Low Category"))</f>
        <v>Low Category</v>
      </c>
      <c r="G9798" s="2">
        <v>0.06</v>
      </c>
      <c r="H9798" s="24">
        <f t="shared" si="306"/>
        <v>90.955200000000005</v>
      </c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63" t="str">
        <f>IF(AND(DmartSalesData[[#This Row],[sales]]&gt;3000,DmartSalesData[[#This Row],[profit]]&gt;500),"Good","Not Good")</f>
        <v>Not Good</v>
      </c>
      <c r="R9798" s="73">
        <f>YEAR(DmartSalesData[[#This Row],[order_date]])</f>
        <v>2024</v>
      </c>
      <c r="S9798" s="73"/>
    </row>
    <row r="9799" spans="1:19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 t="str">
        <f>IF(DmartSalesData[[#This Row],[sales]]&gt;4000,"High Category",IF(DmartSalesData[[#This Row],[sales]]&gt;2000,"Medium Category","Low Category"))</f>
        <v>Medium Category</v>
      </c>
      <c r="G9799" s="2">
        <v>0.5</v>
      </c>
      <c r="H9799" s="24">
        <f t="shared" si="306"/>
        <v>1053.145</v>
      </c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63" t="str">
        <f>IF(AND(DmartSalesData[[#This Row],[sales]]&gt;3000,DmartSalesData[[#This Row],[profit]]&gt;500),"Good","Not Good")</f>
        <v>Not Good</v>
      </c>
      <c r="R9799" s="73">
        <f>YEAR(DmartSalesData[[#This Row],[order_date]])</f>
        <v>2024</v>
      </c>
      <c r="S9799" s="73"/>
    </row>
    <row r="9800" spans="1:19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 t="str">
        <f>IF(DmartSalesData[[#This Row],[sales]]&gt;4000,"High Category",IF(DmartSalesData[[#This Row],[sales]]&gt;2000,"Medium Category","Low Category"))</f>
        <v>Medium Category</v>
      </c>
      <c r="G9800" s="2">
        <v>0.43</v>
      </c>
      <c r="H9800" s="24">
        <f t="shared" si="306"/>
        <v>936.02400000000011</v>
      </c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63" t="str">
        <f>IF(AND(DmartSalesData[[#This Row],[sales]]&gt;3000,DmartSalesData[[#This Row],[profit]]&gt;500),"Good","Not Good")</f>
        <v>Not Good</v>
      </c>
      <c r="R9800" s="73">
        <f>YEAR(DmartSalesData[[#This Row],[order_date]])</f>
        <v>2024</v>
      </c>
      <c r="S9800" s="73"/>
    </row>
    <row r="9801" spans="1:19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 t="str">
        <f>IF(DmartSalesData[[#This Row],[sales]]&gt;4000,"High Category",IF(DmartSalesData[[#This Row],[sales]]&gt;2000,"Medium Category","Low Category"))</f>
        <v>Medium Category</v>
      </c>
      <c r="G9801" s="2">
        <v>0.16</v>
      </c>
      <c r="H9801" s="24">
        <f t="shared" si="306"/>
        <v>538.16</v>
      </c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63" t="str">
        <f>IF(AND(DmartSalesData[[#This Row],[sales]]&gt;3000,DmartSalesData[[#This Row],[profit]]&gt;500),"Good","Not Good")</f>
        <v>Good</v>
      </c>
      <c r="R9801" s="73">
        <f>YEAR(DmartSalesData[[#This Row],[order_date]])</f>
        <v>2023</v>
      </c>
      <c r="S9801" s="73"/>
    </row>
    <row r="9802" spans="1:19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 t="str">
        <f>IF(DmartSalesData[[#This Row],[sales]]&gt;4000,"High Category",IF(DmartSalesData[[#This Row],[sales]]&gt;2000,"Medium Category","Low Category"))</f>
        <v>High Category</v>
      </c>
      <c r="G9802" s="2">
        <v>0.23</v>
      </c>
      <c r="H9802" s="24">
        <f t="shared" si="306"/>
        <v>1068.925</v>
      </c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63" t="str">
        <f>IF(AND(DmartSalesData[[#This Row],[sales]]&gt;3000,DmartSalesData[[#This Row],[profit]]&gt;500),"Good","Not Good")</f>
        <v>Good</v>
      </c>
      <c r="R9802" s="73">
        <f>YEAR(DmartSalesData[[#This Row],[order_date]])</f>
        <v>2023</v>
      </c>
      <c r="S9802" s="73"/>
    </row>
    <row r="9803" spans="1:19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 t="str">
        <f>IF(DmartSalesData[[#This Row],[sales]]&gt;4000,"High Category",IF(DmartSalesData[[#This Row],[sales]]&gt;2000,"Medium Category","Low Category"))</f>
        <v>Low Category</v>
      </c>
      <c r="G9803" s="2">
        <v>0.01</v>
      </c>
      <c r="H9803" s="24">
        <f t="shared" si="306"/>
        <v>4.4587000000000003</v>
      </c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63" t="str">
        <f>IF(AND(DmartSalesData[[#This Row],[sales]]&gt;3000,DmartSalesData[[#This Row],[profit]]&gt;500),"Good","Not Good")</f>
        <v>Not Good</v>
      </c>
      <c r="R9803" s="73">
        <f>YEAR(DmartSalesData[[#This Row],[order_date]])</f>
        <v>2024</v>
      </c>
      <c r="S9803" s="73"/>
    </row>
    <row r="9804" spans="1:19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 t="str">
        <f>IF(DmartSalesData[[#This Row],[sales]]&gt;4000,"High Category",IF(DmartSalesData[[#This Row],[sales]]&gt;2000,"Medium Category","Low Category"))</f>
        <v>High Category</v>
      </c>
      <c r="G9804" s="2">
        <v>0.26</v>
      </c>
      <c r="H9804" s="24">
        <f t="shared" si="306"/>
        <v>1240.5718000000002</v>
      </c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63" t="str">
        <f>IF(AND(DmartSalesData[[#This Row],[sales]]&gt;3000,DmartSalesData[[#This Row],[profit]]&gt;500),"Good","Not Good")</f>
        <v>Good</v>
      </c>
      <c r="R9804" s="73">
        <f>YEAR(DmartSalesData[[#This Row],[order_date]])</f>
        <v>2023</v>
      </c>
      <c r="S9804" s="73"/>
    </row>
    <row r="9805" spans="1:19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 t="str">
        <f>IF(DmartSalesData[[#This Row],[sales]]&gt;4000,"High Category",IF(DmartSalesData[[#This Row],[sales]]&gt;2000,"Medium Category","Low Category"))</f>
        <v>High Category</v>
      </c>
      <c r="G9805" s="2">
        <v>0.27</v>
      </c>
      <c r="H9805" s="24">
        <f t="shared" si="306"/>
        <v>1231.1973</v>
      </c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63" t="str">
        <f>IF(AND(DmartSalesData[[#This Row],[sales]]&gt;3000,DmartSalesData[[#This Row],[profit]]&gt;500),"Good","Not Good")</f>
        <v>Good</v>
      </c>
      <c r="R9805" s="73">
        <f>YEAR(DmartSalesData[[#This Row],[order_date]])</f>
        <v>2023</v>
      </c>
      <c r="S9805" s="73"/>
    </row>
    <row r="9806" spans="1:19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 t="str">
        <f>IF(DmartSalesData[[#This Row],[sales]]&gt;4000,"High Category",IF(DmartSalesData[[#This Row],[sales]]&gt;2000,"Medium Category","Low Category"))</f>
        <v>Low Category</v>
      </c>
      <c r="G9806" s="2">
        <v>0.46</v>
      </c>
      <c r="H9806" s="24">
        <f t="shared" si="306"/>
        <v>311.36939999999998</v>
      </c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63" t="str">
        <f>IF(AND(DmartSalesData[[#This Row],[sales]]&gt;3000,DmartSalesData[[#This Row],[profit]]&gt;500),"Good","Not Good")</f>
        <v>Not Good</v>
      </c>
      <c r="R9806" s="73">
        <f>YEAR(DmartSalesData[[#This Row],[order_date]])</f>
        <v>2023</v>
      </c>
      <c r="S9806" s="73"/>
    </row>
    <row r="9807" spans="1:19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 t="str">
        <f>IF(DmartSalesData[[#This Row],[sales]]&gt;4000,"High Category",IF(DmartSalesData[[#This Row],[sales]]&gt;2000,"Medium Category","Low Category"))</f>
        <v>Low Category</v>
      </c>
      <c r="G9807" s="2">
        <v>0.19</v>
      </c>
      <c r="H9807" s="24">
        <f t="shared" si="306"/>
        <v>189.91830000000002</v>
      </c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63" t="str">
        <f>IF(AND(DmartSalesData[[#This Row],[sales]]&gt;3000,DmartSalesData[[#This Row],[profit]]&gt;500),"Good","Not Good")</f>
        <v>Not Good</v>
      </c>
      <c r="R9807" s="73">
        <f>YEAR(DmartSalesData[[#This Row],[order_date]])</f>
        <v>2023</v>
      </c>
      <c r="S9807" s="73"/>
    </row>
    <row r="9808" spans="1:19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 t="str">
        <f>IF(DmartSalesData[[#This Row],[sales]]&gt;4000,"High Category",IF(DmartSalesData[[#This Row],[sales]]&gt;2000,"Medium Category","Low Category"))</f>
        <v>Low Category</v>
      </c>
      <c r="G9808" s="2">
        <v>0.28999999999999998</v>
      </c>
      <c r="H9808" s="24">
        <f t="shared" si="306"/>
        <v>471.77779999999996</v>
      </c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63" t="str">
        <f>IF(AND(DmartSalesData[[#This Row],[sales]]&gt;3000,DmartSalesData[[#This Row],[profit]]&gt;500),"Good","Not Good")</f>
        <v>Not Good</v>
      </c>
      <c r="R9808" s="73">
        <f>YEAR(DmartSalesData[[#This Row],[order_date]])</f>
        <v>2023</v>
      </c>
      <c r="S9808" s="73"/>
    </row>
    <row r="9809" spans="1:19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 t="str">
        <f>IF(DmartSalesData[[#This Row],[sales]]&gt;4000,"High Category",IF(DmartSalesData[[#This Row],[sales]]&gt;2000,"Medium Category","Low Category"))</f>
        <v>Medium Category</v>
      </c>
      <c r="G9809" s="2">
        <v>0.37</v>
      </c>
      <c r="H9809" s="24">
        <f t="shared" si="306"/>
        <v>1051.6732</v>
      </c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63" t="str">
        <f>IF(AND(DmartSalesData[[#This Row],[sales]]&gt;3000,DmartSalesData[[#This Row],[profit]]&gt;500),"Good","Not Good")</f>
        <v>Not Good</v>
      </c>
      <c r="R9809" s="73">
        <f>YEAR(DmartSalesData[[#This Row],[order_date]])</f>
        <v>2023</v>
      </c>
      <c r="S9809" s="73"/>
    </row>
    <row r="9810" spans="1:19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 t="str">
        <f>IF(DmartSalesData[[#This Row],[sales]]&gt;4000,"High Category",IF(DmartSalesData[[#This Row],[sales]]&gt;2000,"Medium Category","Low Category"))</f>
        <v>Low Category</v>
      </c>
      <c r="G9810" s="2">
        <v>0.3</v>
      </c>
      <c r="H9810" s="24">
        <f t="shared" si="306"/>
        <v>227.67899999999997</v>
      </c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63" t="str">
        <f>IF(AND(DmartSalesData[[#This Row],[sales]]&gt;3000,DmartSalesData[[#This Row],[profit]]&gt;500),"Good","Not Good")</f>
        <v>Not Good</v>
      </c>
      <c r="R9810" s="73">
        <f>YEAR(DmartSalesData[[#This Row],[order_date]])</f>
        <v>2023</v>
      </c>
      <c r="S9810" s="73"/>
    </row>
    <row r="9811" spans="1:19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 t="str">
        <f>IF(DmartSalesData[[#This Row],[sales]]&gt;4000,"High Category",IF(DmartSalesData[[#This Row],[sales]]&gt;2000,"Medium Category","Low Category"))</f>
        <v>Low Category</v>
      </c>
      <c r="G9811" s="2">
        <v>0.08</v>
      </c>
      <c r="H9811" s="24">
        <f t="shared" si="306"/>
        <v>86.531200000000013</v>
      </c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63" t="str">
        <f>IF(AND(DmartSalesData[[#This Row],[sales]]&gt;3000,DmartSalesData[[#This Row],[profit]]&gt;500),"Good","Not Good")</f>
        <v>Not Good</v>
      </c>
      <c r="R9811" s="73">
        <f>YEAR(DmartSalesData[[#This Row],[order_date]])</f>
        <v>2023</v>
      </c>
      <c r="S9811" s="73"/>
    </row>
    <row r="9812" spans="1:19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 t="str">
        <f>IF(DmartSalesData[[#This Row],[sales]]&gt;4000,"High Category",IF(DmartSalesData[[#This Row],[sales]]&gt;2000,"Medium Category","Low Category"))</f>
        <v>High Category</v>
      </c>
      <c r="G9812" s="2">
        <v>0.09</v>
      </c>
      <c r="H9812" s="24">
        <f t="shared" si="306"/>
        <v>407.07989999999995</v>
      </c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63" t="str">
        <f>IF(AND(DmartSalesData[[#This Row],[sales]]&gt;3000,DmartSalesData[[#This Row],[profit]]&gt;500),"Good","Not Good")</f>
        <v>Good</v>
      </c>
      <c r="R9812" s="73">
        <f>YEAR(DmartSalesData[[#This Row],[order_date]])</f>
        <v>2024</v>
      </c>
      <c r="S9812" s="73"/>
    </row>
    <row r="9813" spans="1:19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 t="str">
        <f>IF(DmartSalesData[[#This Row],[sales]]&gt;4000,"High Category",IF(DmartSalesData[[#This Row],[sales]]&gt;2000,"Medium Category","Low Category"))</f>
        <v>Low Category</v>
      </c>
      <c r="G9813" s="2">
        <v>7.0000000000000007E-2</v>
      </c>
      <c r="H9813" s="24">
        <f t="shared" si="306"/>
        <v>44.489900000000006</v>
      </c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63" t="str">
        <f>IF(AND(DmartSalesData[[#This Row],[sales]]&gt;3000,DmartSalesData[[#This Row],[profit]]&gt;500),"Good","Not Good")</f>
        <v>Not Good</v>
      </c>
      <c r="R9813" s="73">
        <f>YEAR(DmartSalesData[[#This Row],[order_date]])</f>
        <v>2024</v>
      </c>
      <c r="S9813" s="73"/>
    </row>
    <row r="9814" spans="1:19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 t="str">
        <f>IF(DmartSalesData[[#This Row],[sales]]&gt;4000,"High Category",IF(DmartSalesData[[#This Row],[sales]]&gt;2000,"Medium Category","Low Category"))</f>
        <v>Medium Category</v>
      </c>
      <c r="G9814" s="2">
        <v>0.11</v>
      </c>
      <c r="H9814" s="24">
        <f t="shared" si="306"/>
        <v>225.995</v>
      </c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63" t="str">
        <f>IF(AND(DmartSalesData[[#This Row],[sales]]&gt;3000,DmartSalesData[[#This Row],[profit]]&gt;500),"Good","Not Good")</f>
        <v>Not Good</v>
      </c>
      <c r="R9814" s="73">
        <f>YEAR(DmartSalesData[[#This Row],[order_date]])</f>
        <v>2023</v>
      </c>
      <c r="S9814" s="73"/>
    </row>
    <row r="9815" spans="1:19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 t="str">
        <f>IF(DmartSalesData[[#This Row],[sales]]&gt;4000,"High Category",IF(DmartSalesData[[#This Row],[sales]]&gt;2000,"Medium Category","Low Category"))</f>
        <v>Medium Category</v>
      </c>
      <c r="G9815" s="2">
        <v>0.16</v>
      </c>
      <c r="H9815" s="24">
        <f t="shared" si="306"/>
        <v>614.19360000000006</v>
      </c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63" t="str">
        <f>IF(AND(DmartSalesData[[#This Row],[sales]]&gt;3000,DmartSalesData[[#This Row],[profit]]&gt;500),"Good","Not Good")</f>
        <v>Not Good</v>
      </c>
      <c r="R9815" s="73">
        <f>YEAR(DmartSalesData[[#This Row],[order_date]])</f>
        <v>2024</v>
      </c>
      <c r="S9815" s="73"/>
    </row>
    <row r="9816" spans="1:19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 t="str">
        <f>IF(DmartSalesData[[#This Row],[sales]]&gt;4000,"High Category",IF(DmartSalesData[[#This Row],[sales]]&gt;2000,"Medium Category","Low Category"))</f>
        <v>High Category</v>
      </c>
      <c r="G9816" s="2">
        <v>0.37</v>
      </c>
      <c r="H9816" s="24">
        <f t="shared" si="306"/>
        <v>1648.0022000000001</v>
      </c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63" t="str">
        <f>IF(AND(DmartSalesData[[#This Row],[sales]]&gt;3000,DmartSalesData[[#This Row],[profit]]&gt;500),"Good","Not Good")</f>
        <v>Good</v>
      </c>
      <c r="R9816" s="73">
        <f>YEAR(DmartSalesData[[#This Row],[order_date]])</f>
        <v>2023</v>
      </c>
      <c r="S9816" s="73"/>
    </row>
    <row r="9817" spans="1:19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 t="str">
        <f>IF(DmartSalesData[[#This Row],[sales]]&gt;4000,"High Category",IF(DmartSalesData[[#This Row],[sales]]&gt;2000,"Medium Category","Low Category"))</f>
        <v>Low Category</v>
      </c>
      <c r="G9817" s="2">
        <v>0.03</v>
      </c>
      <c r="H9817" s="24">
        <f t="shared" si="306"/>
        <v>52.398299999999992</v>
      </c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63" t="str">
        <f>IF(AND(DmartSalesData[[#This Row],[sales]]&gt;3000,DmartSalesData[[#This Row],[profit]]&gt;500),"Good","Not Good")</f>
        <v>Not Good</v>
      </c>
      <c r="R9817" s="73">
        <f>YEAR(DmartSalesData[[#This Row],[order_date]])</f>
        <v>2023</v>
      </c>
      <c r="S9817" s="73"/>
    </row>
    <row r="9818" spans="1:19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 t="str">
        <f>IF(DmartSalesData[[#This Row],[sales]]&gt;4000,"High Category",IF(DmartSalesData[[#This Row],[sales]]&gt;2000,"Medium Category","Low Category"))</f>
        <v>Low Category</v>
      </c>
      <c r="G9818" s="2">
        <v>0.41</v>
      </c>
      <c r="H9818" s="24">
        <f t="shared" si="306"/>
        <v>371.35339999999997</v>
      </c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63" t="str">
        <f>IF(AND(DmartSalesData[[#This Row],[sales]]&gt;3000,DmartSalesData[[#This Row],[profit]]&gt;500),"Good","Not Good")</f>
        <v>Not Good</v>
      </c>
      <c r="R9818" s="73">
        <f>YEAR(DmartSalesData[[#This Row],[order_date]])</f>
        <v>2024</v>
      </c>
      <c r="S9818" s="73"/>
    </row>
    <row r="9819" spans="1:19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 t="str">
        <f>IF(DmartSalesData[[#This Row],[sales]]&gt;4000,"High Category",IF(DmartSalesData[[#This Row],[sales]]&gt;2000,"Medium Category","Low Category"))</f>
        <v>Medium Category</v>
      </c>
      <c r="G9819" s="2">
        <v>0.13</v>
      </c>
      <c r="H9819" s="24">
        <f t="shared" si="306"/>
        <v>482.47680000000003</v>
      </c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63" t="str">
        <f>IF(AND(DmartSalesData[[#This Row],[sales]]&gt;3000,DmartSalesData[[#This Row],[profit]]&gt;500),"Good","Not Good")</f>
        <v>Not Good</v>
      </c>
      <c r="R9819" s="73">
        <f>YEAR(DmartSalesData[[#This Row],[order_date]])</f>
        <v>2023</v>
      </c>
      <c r="S9819" s="73"/>
    </row>
    <row r="9820" spans="1:19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 t="str">
        <f>IF(DmartSalesData[[#This Row],[sales]]&gt;4000,"High Category",IF(DmartSalesData[[#This Row],[sales]]&gt;2000,"Medium Category","Low Category"))</f>
        <v>Medium Category</v>
      </c>
      <c r="G9820" s="2">
        <v>0.31</v>
      </c>
      <c r="H9820" s="24">
        <f t="shared" si="306"/>
        <v>1204.5143</v>
      </c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63" t="str">
        <f>IF(AND(DmartSalesData[[#This Row],[sales]]&gt;3000,DmartSalesData[[#This Row],[profit]]&gt;500),"Good","Not Good")</f>
        <v>Good</v>
      </c>
      <c r="R9820" s="73">
        <f>YEAR(DmartSalesData[[#This Row],[order_date]])</f>
        <v>2024</v>
      </c>
      <c r="S9820" s="73"/>
    </row>
    <row r="9821" spans="1:19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 t="str">
        <f>IF(DmartSalesData[[#This Row],[sales]]&gt;4000,"High Category",IF(DmartSalesData[[#This Row],[sales]]&gt;2000,"Medium Category","Low Category"))</f>
        <v>High Category</v>
      </c>
      <c r="G9821" s="2">
        <v>0.28000000000000003</v>
      </c>
      <c r="H9821" s="24">
        <f t="shared" si="306"/>
        <v>1372.6048000000001</v>
      </c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63" t="str">
        <f>IF(AND(DmartSalesData[[#This Row],[sales]]&gt;3000,DmartSalesData[[#This Row],[profit]]&gt;500),"Good","Not Good")</f>
        <v>Good</v>
      </c>
      <c r="R9821" s="73">
        <f>YEAR(DmartSalesData[[#This Row],[order_date]])</f>
        <v>2024</v>
      </c>
      <c r="S9821" s="73"/>
    </row>
    <row r="9822" spans="1:19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 t="str">
        <f>IF(DmartSalesData[[#This Row],[sales]]&gt;4000,"High Category",IF(DmartSalesData[[#This Row],[sales]]&gt;2000,"Medium Category","Low Category"))</f>
        <v>Low Category</v>
      </c>
      <c r="G9822" s="2">
        <v>0.08</v>
      </c>
      <c r="H9822" s="24">
        <f t="shared" si="306"/>
        <v>62.700800000000001</v>
      </c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63" t="str">
        <f>IF(AND(DmartSalesData[[#This Row],[sales]]&gt;3000,DmartSalesData[[#This Row],[profit]]&gt;500),"Good","Not Good")</f>
        <v>Not Good</v>
      </c>
      <c r="R9822" s="73">
        <f>YEAR(DmartSalesData[[#This Row],[order_date]])</f>
        <v>2023</v>
      </c>
      <c r="S9822" s="73"/>
    </row>
    <row r="9823" spans="1:19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 t="str">
        <f>IF(DmartSalesData[[#This Row],[sales]]&gt;4000,"High Category",IF(DmartSalesData[[#This Row],[sales]]&gt;2000,"Medium Category","Low Category"))</f>
        <v>Medium Category</v>
      </c>
      <c r="G9823" s="2">
        <v>0.14000000000000001</v>
      </c>
      <c r="H9823" s="24">
        <f t="shared" si="306"/>
        <v>500.66240000000005</v>
      </c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63" t="str">
        <f>IF(AND(DmartSalesData[[#This Row],[sales]]&gt;3000,DmartSalesData[[#This Row],[profit]]&gt;500),"Good","Not Good")</f>
        <v>Good</v>
      </c>
      <c r="R9823" s="73">
        <f>YEAR(DmartSalesData[[#This Row],[order_date]])</f>
        <v>2023</v>
      </c>
      <c r="S9823" s="73"/>
    </row>
    <row r="9824" spans="1:19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 t="str">
        <f>IF(DmartSalesData[[#This Row],[sales]]&gt;4000,"High Category",IF(DmartSalesData[[#This Row],[sales]]&gt;2000,"Medium Category","Low Category"))</f>
        <v>Medium Category</v>
      </c>
      <c r="G9824" s="2">
        <v>0.15</v>
      </c>
      <c r="H9824" s="24">
        <f t="shared" si="306"/>
        <v>321.70949999999999</v>
      </c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63" t="str">
        <f>IF(AND(DmartSalesData[[#This Row],[sales]]&gt;3000,DmartSalesData[[#This Row],[profit]]&gt;500),"Good","Not Good")</f>
        <v>Not Good</v>
      </c>
      <c r="R9824" s="73">
        <f>YEAR(DmartSalesData[[#This Row],[order_date]])</f>
        <v>2024</v>
      </c>
      <c r="S9824" s="73"/>
    </row>
    <row r="9825" spans="1:19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 t="str">
        <f>IF(DmartSalesData[[#This Row],[sales]]&gt;4000,"High Category",IF(DmartSalesData[[#This Row],[sales]]&gt;2000,"Medium Category","Low Category"))</f>
        <v>High Category</v>
      </c>
      <c r="G9825" s="2">
        <v>0.31</v>
      </c>
      <c r="H9825" s="24">
        <f t="shared" si="306"/>
        <v>1420.3208000000002</v>
      </c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63" t="str">
        <f>IF(AND(DmartSalesData[[#This Row],[sales]]&gt;3000,DmartSalesData[[#This Row],[profit]]&gt;500),"Good","Not Good")</f>
        <v>Good</v>
      </c>
      <c r="R9825" s="73">
        <f>YEAR(DmartSalesData[[#This Row],[order_date]])</f>
        <v>2023</v>
      </c>
      <c r="S9825" s="73"/>
    </row>
    <row r="9826" spans="1:19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 t="str">
        <f>IF(DmartSalesData[[#This Row],[sales]]&gt;4000,"High Category",IF(DmartSalesData[[#This Row],[sales]]&gt;2000,"Medium Category","Low Category"))</f>
        <v>Medium Category</v>
      </c>
      <c r="G9826" s="2">
        <v>0.39</v>
      </c>
      <c r="H9826" s="24">
        <f t="shared" si="306"/>
        <v>818.36429999999996</v>
      </c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63" t="str">
        <f>IF(AND(DmartSalesData[[#This Row],[sales]]&gt;3000,DmartSalesData[[#This Row],[profit]]&gt;500),"Good","Not Good")</f>
        <v>Not Good</v>
      </c>
      <c r="R9826" s="73">
        <f>YEAR(DmartSalesData[[#This Row],[order_date]])</f>
        <v>2023</v>
      </c>
      <c r="S9826" s="73"/>
    </row>
    <row r="9827" spans="1:19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 t="str">
        <f>IF(DmartSalesData[[#This Row],[sales]]&gt;4000,"High Category",IF(DmartSalesData[[#This Row],[sales]]&gt;2000,"Medium Category","Low Category"))</f>
        <v>Medium Category</v>
      </c>
      <c r="G9827" s="2">
        <v>0.5</v>
      </c>
      <c r="H9827" s="24">
        <f t="shared" si="306"/>
        <v>1142.605</v>
      </c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63" t="str">
        <f>IF(AND(DmartSalesData[[#This Row],[sales]]&gt;3000,DmartSalesData[[#This Row],[profit]]&gt;500),"Good","Not Good")</f>
        <v>Not Good</v>
      </c>
      <c r="R9827" s="73">
        <f>YEAR(DmartSalesData[[#This Row],[order_date]])</f>
        <v>2024</v>
      </c>
      <c r="S9827" s="73"/>
    </row>
    <row r="9828" spans="1:19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 t="str">
        <f>IF(DmartSalesData[[#This Row],[sales]]&gt;4000,"High Category",IF(DmartSalesData[[#This Row],[sales]]&gt;2000,"Medium Category","Low Category"))</f>
        <v>Low Category</v>
      </c>
      <c r="G9828" s="2">
        <v>0.05</v>
      </c>
      <c r="H9828" s="24">
        <f t="shared" si="306"/>
        <v>36.064999999999998</v>
      </c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63" t="str">
        <f>IF(AND(DmartSalesData[[#This Row],[sales]]&gt;3000,DmartSalesData[[#This Row],[profit]]&gt;500),"Good","Not Good")</f>
        <v>Not Good</v>
      </c>
      <c r="R9828" s="73">
        <f>YEAR(DmartSalesData[[#This Row],[order_date]])</f>
        <v>2024</v>
      </c>
      <c r="S9828" s="73"/>
    </row>
    <row r="9829" spans="1:19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 t="str">
        <f>IF(DmartSalesData[[#This Row],[sales]]&gt;4000,"High Category",IF(DmartSalesData[[#This Row],[sales]]&gt;2000,"Medium Category","Low Category"))</f>
        <v>Low Category</v>
      </c>
      <c r="G9829" s="2">
        <v>0.47</v>
      </c>
      <c r="H9829" s="24">
        <f t="shared" si="306"/>
        <v>786.11729999999989</v>
      </c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63" t="str">
        <f>IF(AND(DmartSalesData[[#This Row],[sales]]&gt;3000,DmartSalesData[[#This Row],[profit]]&gt;500),"Good","Not Good")</f>
        <v>Not Good</v>
      </c>
      <c r="R9829" s="73">
        <f>YEAR(DmartSalesData[[#This Row],[order_date]])</f>
        <v>2024</v>
      </c>
      <c r="S9829" s="73"/>
    </row>
    <row r="9830" spans="1:19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 t="str">
        <f>IF(DmartSalesData[[#This Row],[sales]]&gt;4000,"High Category",IF(DmartSalesData[[#This Row],[sales]]&gt;2000,"Medium Category","Low Category"))</f>
        <v>Medium Category</v>
      </c>
      <c r="G9830" s="2">
        <v>0.28000000000000003</v>
      </c>
      <c r="H9830" s="24">
        <f t="shared" si="306"/>
        <v>577.95360000000005</v>
      </c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63" t="str">
        <f>IF(AND(DmartSalesData[[#This Row],[sales]]&gt;3000,DmartSalesData[[#This Row],[profit]]&gt;500),"Good","Not Good")</f>
        <v>Not Good</v>
      </c>
      <c r="R9830" s="73">
        <f>YEAR(DmartSalesData[[#This Row],[order_date]])</f>
        <v>2024</v>
      </c>
      <c r="S9830" s="73"/>
    </row>
    <row r="9831" spans="1:19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 t="str">
        <f>IF(DmartSalesData[[#This Row],[sales]]&gt;4000,"High Category",IF(DmartSalesData[[#This Row],[sales]]&gt;2000,"Medium Category","Low Category"))</f>
        <v>Low Category</v>
      </c>
      <c r="G9831" s="2">
        <v>0.18</v>
      </c>
      <c r="H9831" s="24">
        <f t="shared" si="306"/>
        <v>33.4422</v>
      </c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63" t="str">
        <f>IF(AND(DmartSalesData[[#This Row],[sales]]&gt;3000,DmartSalesData[[#This Row],[profit]]&gt;500),"Good","Not Good")</f>
        <v>Not Good</v>
      </c>
      <c r="R9831" s="73">
        <f>YEAR(DmartSalesData[[#This Row],[order_date]])</f>
        <v>2024</v>
      </c>
      <c r="S9831" s="73"/>
    </row>
    <row r="9832" spans="1:19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 t="str">
        <f>IF(DmartSalesData[[#This Row],[sales]]&gt;4000,"High Category",IF(DmartSalesData[[#This Row],[sales]]&gt;2000,"Medium Category","Low Category"))</f>
        <v>Medium Category</v>
      </c>
      <c r="G9832" s="2">
        <v>0.14000000000000001</v>
      </c>
      <c r="H9832" s="24">
        <f t="shared" si="306"/>
        <v>314.17540000000002</v>
      </c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63" t="str">
        <f>IF(AND(DmartSalesData[[#This Row],[sales]]&gt;3000,DmartSalesData[[#This Row],[profit]]&gt;500),"Good","Not Good")</f>
        <v>Not Good</v>
      </c>
      <c r="R9832" s="73">
        <f>YEAR(DmartSalesData[[#This Row],[order_date]])</f>
        <v>2024</v>
      </c>
      <c r="S9832" s="73"/>
    </row>
    <row r="9833" spans="1:19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 t="str">
        <f>IF(DmartSalesData[[#This Row],[sales]]&gt;4000,"High Category",IF(DmartSalesData[[#This Row],[sales]]&gt;2000,"Medium Category","Low Category"))</f>
        <v>Low Category</v>
      </c>
      <c r="G9833" s="2">
        <v>0.1</v>
      </c>
      <c r="H9833" s="24">
        <f t="shared" si="306"/>
        <v>174.79600000000002</v>
      </c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63" t="str">
        <f>IF(AND(DmartSalesData[[#This Row],[sales]]&gt;3000,DmartSalesData[[#This Row],[profit]]&gt;500),"Good","Not Good")</f>
        <v>Not Good</v>
      </c>
      <c r="R9833" s="73">
        <f>YEAR(DmartSalesData[[#This Row],[order_date]])</f>
        <v>2024</v>
      </c>
      <c r="S9833" s="73"/>
    </row>
    <row r="9834" spans="1:19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 t="str">
        <f>IF(DmartSalesData[[#This Row],[sales]]&gt;4000,"High Category",IF(DmartSalesData[[#This Row],[sales]]&gt;2000,"Medium Category","Low Category"))</f>
        <v>High Category</v>
      </c>
      <c r="G9834" s="2">
        <v>0.28000000000000003</v>
      </c>
      <c r="H9834" s="24">
        <f t="shared" si="306"/>
        <v>1130.8668</v>
      </c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63" t="str">
        <f>IF(AND(DmartSalesData[[#This Row],[sales]]&gt;3000,DmartSalesData[[#This Row],[profit]]&gt;500),"Good","Not Good")</f>
        <v>Good</v>
      </c>
      <c r="R9834" s="73">
        <f>YEAR(DmartSalesData[[#This Row],[order_date]])</f>
        <v>2023</v>
      </c>
      <c r="S9834" s="73"/>
    </row>
    <row r="9835" spans="1:19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 t="str">
        <f>IF(DmartSalesData[[#This Row],[sales]]&gt;4000,"High Category",IF(DmartSalesData[[#This Row],[sales]]&gt;2000,"Medium Category","Low Category"))</f>
        <v>Low Category</v>
      </c>
      <c r="G9835" s="2">
        <v>0.47</v>
      </c>
      <c r="H9835" s="24">
        <f t="shared" si="306"/>
        <v>293.67950000000002</v>
      </c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63" t="str">
        <f>IF(AND(DmartSalesData[[#This Row],[sales]]&gt;3000,DmartSalesData[[#This Row],[profit]]&gt;500),"Good","Not Good")</f>
        <v>Not Good</v>
      </c>
      <c r="R9835" s="73">
        <f>YEAR(DmartSalesData[[#This Row],[order_date]])</f>
        <v>2024</v>
      </c>
      <c r="S9835" s="73"/>
    </row>
    <row r="9836" spans="1:19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 t="str">
        <f>IF(DmartSalesData[[#This Row],[sales]]&gt;4000,"High Category",IF(DmartSalesData[[#This Row],[sales]]&gt;2000,"Medium Category","Low Category"))</f>
        <v>Medium Category</v>
      </c>
      <c r="G9836" s="2">
        <v>0.09</v>
      </c>
      <c r="H9836" s="24">
        <f t="shared" si="306"/>
        <v>344.2527</v>
      </c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63" t="str">
        <f>IF(AND(DmartSalesData[[#This Row],[sales]]&gt;3000,DmartSalesData[[#This Row],[profit]]&gt;500),"Good","Not Good")</f>
        <v>Not Good</v>
      </c>
      <c r="R9836" s="73">
        <f>YEAR(DmartSalesData[[#This Row],[order_date]])</f>
        <v>2024</v>
      </c>
      <c r="S9836" s="73"/>
    </row>
    <row r="9837" spans="1:19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 t="str">
        <f>IF(DmartSalesData[[#This Row],[sales]]&gt;4000,"High Category",IF(DmartSalesData[[#This Row],[sales]]&gt;2000,"Medium Category","Low Category"))</f>
        <v>Medium Category</v>
      </c>
      <c r="G9837" s="2">
        <v>0.22</v>
      </c>
      <c r="H9837" s="24">
        <f t="shared" si="306"/>
        <v>791.70519999999999</v>
      </c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63" t="str">
        <f>IF(AND(DmartSalesData[[#This Row],[sales]]&gt;3000,DmartSalesData[[#This Row],[profit]]&gt;500),"Good","Not Good")</f>
        <v>Not Good</v>
      </c>
      <c r="R9837" s="73">
        <f>YEAR(DmartSalesData[[#This Row],[order_date]])</f>
        <v>2024</v>
      </c>
      <c r="S9837" s="73"/>
    </row>
    <row r="9838" spans="1:19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 t="str">
        <f>IF(DmartSalesData[[#This Row],[sales]]&gt;4000,"High Category",IF(DmartSalesData[[#This Row],[sales]]&gt;2000,"Medium Category","Low Category"))</f>
        <v>Low Category</v>
      </c>
      <c r="G9838" s="2">
        <v>0.1</v>
      </c>
      <c r="H9838" s="24">
        <f t="shared" si="306"/>
        <v>128.47300000000001</v>
      </c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63" t="str">
        <f>IF(AND(DmartSalesData[[#This Row],[sales]]&gt;3000,DmartSalesData[[#This Row],[profit]]&gt;500),"Good","Not Good")</f>
        <v>Not Good</v>
      </c>
      <c r="R9838" s="73">
        <f>YEAR(DmartSalesData[[#This Row],[order_date]])</f>
        <v>2023</v>
      </c>
      <c r="S9838" s="73"/>
    </row>
    <row r="9839" spans="1:19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 t="str">
        <f>IF(DmartSalesData[[#This Row],[sales]]&gt;4000,"High Category",IF(DmartSalesData[[#This Row],[sales]]&gt;2000,"Medium Category","Low Category"))</f>
        <v>Low Category</v>
      </c>
      <c r="G9839" s="2">
        <v>0.09</v>
      </c>
      <c r="H9839" s="24">
        <f t="shared" si="306"/>
        <v>45.722699999999996</v>
      </c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63" t="str">
        <f>IF(AND(DmartSalesData[[#This Row],[sales]]&gt;3000,DmartSalesData[[#This Row],[profit]]&gt;500),"Good","Not Good")</f>
        <v>Not Good</v>
      </c>
      <c r="R9839" s="73">
        <f>YEAR(DmartSalesData[[#This Row],[order_date]])</f>
        <v>2024</v>
      </c>
      <c r="S9839" s="73"/>
    </row>
    <row r="9840" spans="1:19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 t="str">
        <f>IF(DmartSalesData[[#This Row],[sales]]&gt;4000,"High Category",IF(DmartSalesData[[#This Row],[sales]]&gt;2000,"Medium Category","Low Category"))</f>
        <v>High Category</v>
      </c>
      <c r="G9840" s="2">
        <v>0.43</v>
      </c>
      <c r="H9840" s="24">
        <f t="shared" si="306"/>
        <v>1816.7413999999999</v>
      </c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63" t="str">
        <f>IF(AND(DmartSalesData[[#This Row],[sales]]&gt;3000,DmartSalesData[[#This Row],[profit]]&gt;500),"Good","Not Good")</f>
        <v>Not Good</v>
      </c>
      <c r="R9840" s="73">
        <f>YEAR(DmartSalesData[[#This Row],[order_date]])</f>
        <v>2024</v>
      </c>
      <c r="S9840" s="73"/>
    </row>
    <row r="9841" spans="1:19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 t="str">
        <f>IF(DmartSalesData[[#This Row],[sales]]&gt;4000,"High Category",IF(DmartSalesData[[#This Row],[sales]]&gt;2000,"Medium Category","Low Category"))</f>
        <v>Low Category</v>
      </c>
      <c r="G9841" s="2">
        <v>0.13</v>
      </c>
      <c r="H9841" s="24">
        <f t="shared" si="306"/>
        <v>171.88730000000001</v>
      </c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63" t="str">
        <f>IF(AND(DmartSalesData[[#This Row],[sales]]&gt;3000,DmartSalesData[[#This Row],[profit]]&gt;500),"Good","Not Good")</f>
        <v>Not Good</v>
      </c>
      <c r="R9841" s="73">
        <f>YEAR(DmartSalesData[[#This Row],[order_date]])</f>
        <v>2024</v>
      </c>
      <c r="S9841" s="73"/>
    </row>
    <row r="9842" spans="1:19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 t="str">
        <f>IF(DmartSalesData[[#This Row],[sales]]&gt;4000,"High Category",IF(DmartSalesData[[#This Row],[sales]]&gt;2000,"Medium Category","Low Category"))</f>
        <v>Low Category</v>
      </c>
      <c r="G9842" s="2">
        <v>0.12</v>
      </c>
      <c r="H9842" s="24">
        <f t="shared" si="306"/>
        <v>97.588799999999992</v>
      </c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63" t="str">
        <f>IF(AND(DmartSalesData[[#This Row],[sales]]&gt;3000,DmartSalesData[[#This Row],[profit]]&gt;500),"Good","Not Good")</f>
        <v>Not Good</v>
      </c>
      <c r="R9842" s="73">
        <f>YEAR(DmartSalesData[[#This Row],[order_date]])</f>
        <v>2024</v>
      </c>
      <c r="S9842" s="73"/>
    </row>
    <row r="9843" spans="1:19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 t="str">
        <f>IF(DmartSalesData[[#This Row],[sales]]&gt;4000,"High Category",IF(DmartSalesData[[#This Row],[sales]]&gt;2000,"Medium Category","Low Category"))</f>
        <v>Low Category</v>
      </c>
      <c r="G9843" s="2">
        <v>0.45</v>
      </c>
      <c r="H9843" s="24">
        <f t="shared" si="306"/>
        <v>836.67600000000004</v>
      </c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63" t="str">
        <f>IF(AND(DmartSalesData[[#This Row],[sales]]&gt;3000,DmartSalesData[[#This Row],[profit]]&gt;500),"Good","Not Good")</f>
        <v>Not Good</v>
      </c>
      <c r="R9843" s="73">
        <f>YEAR(DmartSalesData[[#This Row],[order_date]])</f>
        <v>2024</v>
      </c>
      <c r="S9843" s="73"/>
    </row>
    <row r="9844" spans="1:19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 t="str">
        <f>IF(DmartSalesData[[#This Row],[sales]]&gt;4000,"High Category",IF(DmartSalesData[[#This Row],[sales]]&gt;2000,"Medium Category","Low Category"))</f>
        <v>Medium Category</v>
      </c>
      <c r="G9844" s="2">
        <v>0.19</v>
      </c>
      <c r="H9844" s="24">
        <f t="shared" si="306"/>
        <v>392.22269999999997</v>
      </c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63" t="str">
        <f>IF(AND(DmartSalesData[[#This Row],[sales]]&gt;3000,DmartSalesData[[#This Row],[profit]]&gt;500),"Good","Not Good")</f>
        <v>Not Good</v>
      </c>
      <c r="R9844" s="73">
        <f>YEAR(DmartSalesData[[#This Row],[order_date]])</f>
        <v>2023</v>
      </c>
      <c r="S9844" s="73"/>
    </row>
    <row r="9845" spans="1:19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 t="str">
        <f>IF(DmartSalesData[[#This Row],[sales]]&gt;4000,"High Category",IF(DmartSalesData[[#This Row],[sales]]&gt;2000,"Medium Category","Low Category"))</f>
        <v>Low Category</v>
      </c>
      <c r="G9845" s="2">
        <v>0</v>
      </c>
      <c r="H9845" s="24">
        <f t="shared" si="306"/>
        <v>0</v>
      </c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63" t="str">
        <f>IF(AND(DmartSalesData[[#This Row],[sales]]&gt;3000,DmartSalesData[[#This Row],[profit]]&gt;500),"Good","Not Good")</f>
        <v>Not Good</v>
      </c>
      <c r="R9845" s="73">
        <f>YEAR(DmartSalesData[[#This Row],[order_date]])</f>
        <v>2024</v>
      </c>
      <c r="S9845" s="73"/>
    </row>
    <row r="9846" spans="1:19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 t="str">
        <f>IF(DmartSalesData[[#This Row],[sales]]&gt;4000,"High Category",IF(DmartSalesData[[#This Row],[sales]]&gt;2000,"Medium Category","Low Category"))</f>
        <v>High Category</v>
      </c>
      <c r="G9846" s="2">
        <v>0.36</v>
      </c>
      <c r="H9846" s="24">
        <f t="shared" si="306"/>
        <v>1758.5136</v>
      </c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63" t="str">
        <f>IF(AND(DmartSalesData[[#This Row],[sales]]&gt;3000,DmartSalesData[[#This Row],[profit]]&gt;500),"Good","Not Good")</f>
        <v>Good</v>
      </c>
      <c r="R9846" s="73">
        <f>YEAR(DmartSalesData[[#This Row],[order_date]])</f>
        <v>2024</v>
      </c>
      <c r="S9846" s="73"/>
    </row>
    <row r="9847" spans="1:19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 t="str">
        <f>IF(DmartSalesData[[#This Row],[sales]]&gt;4000,"High Category",IF(DmartSalesData[[#This Row],[sales]]&gt;2000,"Medium Category","Low Category"))</f>
        <v>High Category</v>
      </c>
      <c r="G9847" s="2">
        <v>0.26</v>
      </c>
      <c r="H9847" s="24">
        <f t="shared" si="306"/>
        <v>1148.1652000000001</v>
      </c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63" t="str">
        <f>IF(AND(DmartSalesData[[#This Row],[sales]]&gt;3000,DmartSalesData[[#This Row],[profit]]&gt;500),"Good","Not Good")</f>
        <v>Good</v>
      </c>
      <c r="R9847" s="73">
        <f>YEAR(DmartSalesData[[#This Row],[order_date]])</f>
        <v>2024</v>
      </c>
      <c r="S9847" s="73"/>
    </row>
    <row r="9848" spans="1:19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 t="str">
        <f>IF(DmartSalesData[[#This Row],[sales]]&gt;4000,"High Category",IF(DmartSalesData[[#This Row],[sales]]&gt;2000,"Medium Category","Low Category"))</f>
        <v>High Category</v>
      </c>
      <c r="G9848" s="2">
        <v>0.39</v>
      </c>
      <c r="H9848" s="24">
        <f t="shared" si="306"/>
        <v>1707.2562</v>
      </c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63" t="str">
        <f>IF(AND(DmartSalesData[[#This Row],[sales]]&gt;3000,DmartSalesData[[#This Row],[profit]]&gt;500),"Good","Not Good")</f>
        <v>Not Good</v>
      </c>
      <c r="R9848" s="73">
        <f>YEAR(DmartSalesData[[#This Row],[order_date]])</f>
        <v>2023</v>
      </c>
      <c r="S9848" s="73"/>
    </row>
    <row r="9849" spans="1:19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 t="str">
        <f>IF(DmartSalesData[[#This Row],[sales]]&gt;4000,"High Category",IF(DmartSalesData[[#This Row],[sales]]&gt;2000,"Medium Category","Low Category"))</f>
        <v>Medium Category</v>
      </c>
      <c r="G9849" s="2">
        <v>0.28999999999999998</v>
      </c>
      <c r="H9849" s="24">
        <f t="shared" si="306"/>
        <v>595.64839999999992</v>
      </c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63" t="str">
        <f>IF(AND(DmartSalesData[[#This Row],[sales]]&gt;3000,DmartSalesData[[#This Row],[profit]]&gt;500),"Good","Not Good")</f>
        <v>Not Good</v>
      </c>
      <c r="R9849" s="73">
        <f>YEAR(DmartSalesData[[#This Row],[order_date]])</f>
        <v>2023</v>
      </c>
      <c r="S9849" s="73"/>
    </row>
    <row r="9850" spans="1:19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 t="str">
        <f>IF(DmartSalesData[[#This Row],[sales]]&gt;4000,"High Category",IF(DmartSalesData[[#This Row],[sales]]&gt;2000,"Medium Category","Low Category"))</f>
        <v>High Category</v>
      </c>
      <c r="G9850" s="2">
        <v>0.18</v>
      </c>
      <c r="H9850" s="24">
        <f t="shared" si="306"/>
        <v>867.25080000000003</v>
      </c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63" t="str">
        <f>IF(AND(DmartSalesData[[#This Row],[sales]]&gt;3000,DmartSalesData[[#This Row],[profit]]&gt;500),"Good","Not Good")</f>
        <v>Good</v>
      </c>
      <c r="R9850" s="73">
        <f>YEAR(DmartSalesData[[#This Row],[order_date]])</f>
        <v>2023</v>
      </c>
      <c r="S9850" s="73"/>
    </row>
    <row r="9851" spans="1:19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 t="str">
        <f>IF(DmartSalesData[[#This Row],[sales]]&gt;4000,"High Category",IF(DmartSalesData[[#This Row],[sales]]&gt;2000,"Medium Category","Low Category"))</f>
        <v>Medium Category</v>
      </c>
      <c r="G9851" s="2">
        <v>0.03</v>
      </c>
      <c r="H9851" s="24">
        <f t="shared" si="306"/>
        <v>103.5501</v>
      </c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63" t="str">
        <f>IF(AND(DmartSalesData[[#This Row],[sales]]&gt;3000,DmartSalesData[[#This Row],[profit]]&gt;500),"Good","Not Good")</f>
        <v>Not Good</v>
      </c>
      <c r="R9851" s="73">
        <f>YEAR(DmartSalesData[[#This Row],[order_date]])</f>
        <v>2023</v>
      </c>
      <c r="S9851" s="73"/>
    </row>
    <row r="9852" spans="1:19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 t="str">
        <f>IF(DmartSalesData[[#This Row],[sales]]&gt;4000,"High Category",IF(DmartSalesData[[#This Row],[sales]]&gt;2000,"Medium Category","Low Category"))</f>
        <v>High Category</v>
      </c>
      <c r="G9852" s="2">
        <v>0.43</v>
      </c>
      <c r="H9852" s="24">
        <f t="shared" si="306"/>
        <v>1796.0111000000002</v>
      </c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63" t="str">
        <f>IF(AND(DmartSalesData[[#This Row],[sales]]&gt;3000,DmartSalesData[[#This Row],[profit]]&gt;500),"Good","Not Good")</f>
        <v>Good</v>
      </c>
      <c r="R9852" s="73">
        <f>YEAR(DmartSalesData[[#This Row],[order_date]])</f>
        <v>2023</v>
      </c>
      <c r="S9852" s="73"/>
    </row>
    <row r="9853" spans="1:19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 t="str">
        <f>IF(DmartSalesData[[#This Row],[sales]]&gt;4000,"High Category",IF(DmartSalesData[[#This Row],[sales]]&gt;2000,"Medium Category","Low Category"))</f>
        <v>Medium Category</v>
      </c>
      <c r="G9853" s="2">
        <v>0.1</v>
      </c>
      <c r="H9853" s="24">
        <f t="shared" si="306"/>
        <v>255.429</v>
      </c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63" t="str">
        <f>IF(AND(DmartSalesData[[#This Row],[sales]]&gt;3000,DmartSalesData[[#This Row],[profit]]&gt;500),"Good","Not Good")</f>
        <v>Not Good</v>
      </c>
      <c r="R9853" s="73">
        <f>YEAR(DmartSalesData[[#This Row],[order_date]])</f>
        <v>2024</v>
      </c>
      <c r="S9853" s="73"/>
    </row>
    <row r="9854" spans="1:19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 t="str">
        <f>IF(DmartSalesData[[#This Row],[sales]]&gt;4000,"High Category",IF(DmartSalesData[[#This Row],[sales]]&gt;2000,"Medium Category","Low Category"))</f>
        <v>Low Category</v>
      </c>
      <c r="G9854" s="2">
        <v>0.49</v>
      </c>
      <c r="H9854" s="24">
        <f t="shared" si="306"/>
        <v>434.63979999999998</v>
      </c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63" t="str">
        <f>IF(AND(DmartSalesData[[#This Row],[sales]]&gt;3000,DmartSalesData[[#This Row],[profit]]&gt;500),"Good","Not Good")</f>
        <v>Not Good</v>
      </c>
      <c r="R9854" s="73">
        <f>YEAR(DmartSalesData[[#This Row],[order_date]])</f>
        <v>2024</v>
      </c>
      <c r="S9854" s="73"/>
    </row>
    <row r="9855" spans="1:19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 t="str">
        <f>IF(DmartSalesData[[#This Row],[sales]]&gt;4000,"High Category",IF(DmartSalesData[[#This Row],[sales]]&gt;2000,"Medium Category","Low Category"))</f>
        <v>High Category</v>
      </c>
      <c r="G9855" s="2">
        <v>0.12</v>
      </c>
      <c r="H9855" s="24">
        <f t="shared" si="306"/>
        <v>533.48879999999997</v>
      </c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63" t="str">
        <f>IF(AND(DmartSalesData[[#This Row],[sales]]&gt;3000,DmartSalesData[[#This Row],[profit]]&gt;500),"Good","Not Good")</f>
        <v>Good</v>
      </c>
      <c r="R9855" s="73">
        <f>YEAR(DmartSalesData[[#This Row],[order_date]])</f>
        <v>2024</v>
      </c>
      <c r="S9855" s="73"/>
    </row>
    <row r="9856" spans="1:19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 t="str">
        <f>IF(DmartSalesData[[#This Row],[sales]]&gt;4000,"High Category",IF(DmartSalesData[[#This Row],[sales]]&gt;2000,"Medium Category","Low Category"))</f>
        <v>Medium Category</v>
      </c>
      <c r="G9856" s="2">
        <v>0.41</v>
      </c>
      <c r="H9856" s="24">
        <f t="shared" si="306"/>
        <v>1018.2308999999999</v>
      </c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63" t="str">
        <f>IF(AND(DmartSalesData[[#This Row],[sales]]&gt;3000,DmartSalesData[[#This Row],[profit]]&gt;500),"Good","Not Good")</f>
        <v>Not Good</v>
      </c>
      <c r="R9856" s="73">
        <f>YEAR(DmartSalesData[[#This Row],[order_date]])</f>
        <v>2024</v>
      </c>
      <c r="S9856" s="73"/>
    </row>
    <row r="9857" spans="1:19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 t="str">
        <f>IF(DmartSalesData[[#This Row],[sales]]&gt;4000,"High Category",IF(DmartSalesData[[#This Row],[sales]]&gt;2000,"Medium Category","Low Category"))</f>
        <v>High Category</v>
      </c>
      <c r="G9857" s="2">
        <v>0.39</v>
      </c>
      <c r="H9857" s="24">
        <f t="shared" si="306"/>
        <v>1889.9088000000002</v>
      </c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63" t="str">
        <f>IF(AND(DmartSalesData[[#This Row],[sales]]&gt;3000,DmartSalesData[[#This Row],[profit]]&gt;500),"Good","Not Good")</f>
        <v>Good</v>
      </c>
      <c r="R9857" s="73">
        <f>YEAR(DmartSalesData[[#This Row],[order_date]])</f>
        <v>2023</v>
      </c>
      <c r="S9857" s="73"/>
    </row>
    <row r="9858" spans="1:19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 t="str">
        <f>IF(DmartSalesData[[#This Row],[sales]]&gt;4000,"High Category",IF(DmartSalesData[[#This Row],[sales]]&gt;2000,"Medium Category","Low Category"))</f>
        <v>Low Category</v>
      </c>
      <c r="G9858" s="2">
        <v>0.23</v>
      </c>
      <c r="H9858" s="24">
        <f t="shared" ref="H9858:H9921" si="308">E9858*G9858</f>
        <v>310.22859999999997</v>
      </c>
      <c r="I9858" s="2">
        <f t="shared" ref="I9858:I9921" si="309">E9858-H9858</f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63" t="str">
        <f>IF(AND(DmartSalesData[[#This Row],[sales]]&gt;3000,DmartSalesData[[#This Row],[profit]]&gt;500),"Good","Not Good")</f>
        <v>Not Good</v>
      </c>
      <c r="R9858" s="73">
        <f>YEAR(DmartSalesData[[#This Row],[order_date]])</f>
        <v>2023</v>
      </c>
      <c r="S9858" s="73"/>
    </row>
    <row r="9859" spans="1:19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 t="str">
        <f>IF(DmartSalesData[[#This Row],[sales]]&gt;4000,"High Category",IF(DmartSalesData[[#This Row],[sales]]&gt;2000,"Medium Category","Low Category"))</f>
        <v>High Category</v>
      </c>
      <c r="G9859" s="2">
        <v>0.2</v>
      </c>
      <c r="H9859" s="24">
        <f t="shared" si="308"/>
        <v>992.53200000000004</v>
      </c>
      <c r="I9859" s="2">
        <f t="shared" si="309"/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63" t="str">
        <f>IF(AND(DmartSalesData[[#This Row],[sales]]&gt;3000,DmartSalesData[[#This Row],[profit]]&gt;500),"Good","Not Good")</f>
        <v>Good</v>
      </c>
      <c r="R9859" s="73">
        <f>YEAR(DmartSalesData[[#This Row],[order_date]])</f>
        <v>2023</v>
      </c>
      <c r="S9859" s="73"/>
    </row>
    <row r="9860" spans="1:19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 t="str">
        <f>IF(DmartSalesData[[#This Row],[sales]]&gt;4000,"High Category",IF(DmartSalesData[[#This Row],[sales]]&gt;2000,"Medium Category","Low Category"))</f>
        <v>Low Category</v>
      </c>
      <c r="G9860" s="2">
        <v>0.35</v>
      </c>
      <c r="H9860" s="24">
        <f t="shared" si="308"/>
        <v>416.45800000000003</v>
      </c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63" t="str">
        <f>IF(AND(DmartSalesData[[#This Row],[sales]]&gt;3000,DmartSalesData[[#This Row],[profit]]&gt;500),"Good","Not Good")</f>
        <v>Not Good</v>
      </c>
      <c r="R9860" s="73">
        <f>YEAR(DmartSalesData[[#This Row],[order_date]])</f>
        <v>2023</v>
      </c>
      <c r="S9860" s="73"/>
    </row>
    <row r="9861" spans="1:19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 t="str">
        <f>IF(DmartSalesData[[#This Row],[sales]]&gt;4000,"High Category",IF(DmartSalesData[[#This Row],[sales]]&gt;2000,"Medium Category","Low Category"))</f>
        <v>Low Category</v>
      </c>
      <c r="G9861" s="2">
        <v>0.26</v>
      </c>
      <c r="H9861" s="24">
        <f t="shared" si="308"/>
        <v>495.04520000000002</v>
      </c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63" t="str">
        <f>IF(AND(DmartSalesData[[#This Row],[sales]]&gt;3000,DmartSalesData[[#This Row],[profit]]&gt;500),"Good","Not Good")</f>
        <v>Not Good</v>
      </c>
      <c r="R9861" s="73">
        <f>YEAR(DmartSalesData[[#This Row],[order_date]])</f>
        <v>2023</v>
      </c>
      <c r="S9861" s="73"/>
    </row>
    <row r="9862" spans="1:19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 t="str">
        <f>IF(DmartSalesData[[#This Row],[sales]]&gt;4000,"High Category",IF(DmartSalesData[[#This Row],[sales]]&gt;2000,"Medium Category","Low Category"))</f>
        <v>Medium Category</v>
      </c>
      <c r="G9862" s="2">
        <v>0.32</v>
      </c>
      <c r="H9862" s="24">
        <f t="shared" si="308"/>
        <v>963.41759999999999</v>
      </c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63" t="str">
        <f>IF(AND(DmartSalesData[[#This Row],[sales]]&gt;3000,DmartSalesData[[#This Row],[profit]]&gt;500),"Good","Not Good")</f>
        <v>Not Good</v>
      </c>
      <c r="R9862" s="73">
        <f>YEAR(DmartSalesData[[#This Row],[order_date]])</f>
        <v>2023</v>
      </c>
      <c r="S9862" s="73"/>
    </row>
    <row r="9863" spans="1:19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 t="str">
        <f>IF(DmartSalesData[[#This Row],[sales]]&gt;4000,"High Category",IF(DmartSalesData[[#This Row],[sales]]&gt;2000,"Medium Category","Low Category"))</f>
        <v>Medium Category</v>
      </c>
      <c r="G9863" s="2">
        <v>0.24</v>
      </c>
      <c r="H9863" s="24">
        <f t="shared" si="308"/>
        <v>839.34720000000004</v>
      </c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63" t="str">
        <f>IF(AND(DmartSalesData[[#This Row],[sales]]&gt;3000,DmartSalesData[[#This Row],[profit]]&gt;500),"Good","Not Good")</f>
        <v>Not Good</v>
      </c>
      <c r="R9863" s="73">
        <f>YEAR(DmartSalesData[[#This Row],[order_date]])</f>
        <v>2024</v>
      </c>
      <c r="S9863" s="73"/>
    </row>
    <row r="9864" spans="1:19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 t="str">
        <f>IF(DmartSalesData[[#This Row],[sales]]&gt;4000,"High Category",IF(DmartSalesData[[#This Row],[sales]]&gt;2000,"Medium Category","Low Category"))</f>
        <v>Medium Category</v>
      </c>
      <c r="G9864" s="2">
        <v>0.28000000000000003</v>
      </c>
      <c r="H9864" s="24">
        <f t="shared" si="308"/>
        <v>1016.2264000000001</v>
      </c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63" t="str">
        <f>IF(AND(DmartSalesData[[#This Row],[sales]]&gt;3000,DmartSalesData[[#This Row],[profit]]&gt;500),"Good","Not Good")</f>
        <v>Good</v>
      </c>
      <c r="R9864" s="73">
        <f>YEAR(DmartSalesData[[#This Row],[order_date]])</f>
        <v>2024</v>
      </c>
      <c r="S9864" s="73"/>
    </row>
    <row r="9865" spans="1:19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 t="str">
        <f>IF(DmartSalesData[[#This Row],[sales]]&gt;4000,"High Category",IF(DmartSalesData[[#This Row],[sales]]&gt;2000,"Medium Category","Low Category"))</f>
        <v>Medium Category</v>
      </c>
      <c r="G9865" s="2">
        <v>0.09</v>
      </c>
      <c r="H9865" s="24">
        <f t="shared" si="308"/>
        <v>219.02759999999998</v>
      </c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63" t="str">
        <f>IF(AND(DmartSalesData[[#This Row],[sales]]&gt;3000,DmartSalesData[[#This Row],[profit]]&gt;500),"Good","Not Good")</f>
        <v>Not Good</v>
      </c>
      <c r="R9865" s="73">
        <f>YEAR(DmartSalesData[[#This Row],[order_date]])</f>
        <v>2023</v>
      </c>
      <c r="S9865" s="73"/>
    </row>
    <row r="9866" spans="1:19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 t="str">
        <f>IF(DmartSalesData[[#This Row],[sales]]&gt;4000,"High Category",IF(DmartSalesData[[#This Row],[sales]]&gt;2000,"Medium Category","Low Category"))</f>
        <v>Low Category</v>
      </c>
      <c r="G9866" s="2">
        <v>0.03</v>
      </c>
      <c r="H9866" s="24">
        <f t="shared" si="308"/>
        <v>14.2935</v>
      </c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63" t="str">
        <f>IF(AND(DmartSalesData[[#This Row],[sales]]&gt;3000,DmartSalesData[[#This Row],[profit]]&gt;500),"Good","Not Good")</f>
        <v>Not Good</v>
      </c>
      <c r="R9866" s="73">
        <f>YEAR(DmartSalesData[[#This Row],[order_date]])</f>
        <v>2024</v>
      </c>
      <c r="S9866" s="73"/>
    </row>
    <row r="9867" spans="1:19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 t="str">
        <f>IF(DmartSalesData[[#This Row],[sales]]&gt;4000,"High Category",IF(DmartSalesData[[#This Row],[sales]]&gt;2000,"Medium Category","Low Category"))</f>
        <v>Medium Category</v>
      </c>
      <c r="G9867" s="2">
        <v>0.18</v>
      </c>
      <c r="H9867" s="24">
        <f t="shared" si="308"/>
        <v>455.51519999999994</v>
      </c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63" t="str">
        <f>IF(AND(DmartSalesData[[#This Row],[sales]]&gt;3000,DmartSalesData[[#This Row],[profit]]&gt;500),"Good","Not Good")</f>
        <v>Not Good</v>
      </c>
      <c r="R9867" s="73">
        <f>YEAR(DmartSalesData[[#This Row],[order_date]])</f>
        <v>2024</v>
      </c>
      <c r="S9867" s="73"/>
    </row>
    <row r="9868" spans="1:19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 t="str">
        <f>IF(DmartSalesData[[#This Row],[sales]]&gt;4000,"High Category",IF(DmartSalesData[[#This Row],[sales]]&gt;2000,"Medium Category","Low Category"))</f>
        <v>Low Category</v>
      </c>
      <c r="G9868" s="2">
        <v>0.23</v>
      </c>
      <c r="H9868" s="24">
        <f t="shared" si="308"/>
        <v>400.19310000000002</v>
      </c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63" t="str">
        <f>IF(AND(DmartSalesData[[#This Row],[sales]]&gt;3000,DmartSalesData[[#This Row],[profit]]&gt;500),"Good","Not Good")</f>
        <v>Not Good</v>
      </c>
      <c r="R9868" s="73">
        <f>YEAR(DmartSalesData[[#This Row],[order_date]])</f>
        <v>2024</v>
      </c>
      <c r="S9868" s="73"/>
    </row>
    <row r="9869" spans="1:19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 t="str">
        <f>IF(DmartSalesData[[#This Row],[sales]]&gt;4000,"High Category",IF(DmartSalesData[[#This Row],[sales]]&gt;2000,"Medium Category","Low Category"))</f>
        <v>Medium Category</v>
      </c>
      <c r="G9869" s="2">
        <v>0.45</v>
      </c>
      <c r="H9869" s="24">
        <f t="shared" si="308"/>
        <v>1495.1295000000002</v>
      </c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63" t="str">
        <f>IF(AND(DmartSalesData[[#This Row],[sales]]&gt;3000,DmartSalesData[[#This Row],[profit]]&gt;500),"Good","Not Good")</f>
        <v>Good</v>
      </c>
      <c r="R9869" s="73">
        <f>YEAR(DmartSalesData[[#This Row],[order_date]])</f>
        <v>2023</v>
      </c>
      <c r="S9869" s="73"/>
    </row>
    <row r="9870" spans="1:19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 t="str">
        <f>IF(DmartSalesData[[#This Row],[sales]]&gt;4000,"High Category",IF(DmartSalesData[[#This Row],[sales]]&gt;2000,"Medium Category","Low Category"))</f>
        <v>Low Category</v>
      </c>
      <c r="G9870" s="2">
        <v>0.21</v>
      </c>
      <c r="H9870" s="24">
        <f t="shared" si="308"/>
        <v>208.5615</v>
      </c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63" t="str">
        <f>IF(AND(DmartSalesData[[#This Row],[sales]]&gt;3000,DmartSalesData[[#This Row],[profit]]&gt;500),"Good","Not Good")</f>
        <v>Not Good</v>
      </c>
      <c r="R9870" s="73">
        <f>YEAR(DmartSalesData[[#This Row],[order_date]])</f>
        <v>2023</v>
      </c>
      <c r="S9870" s="73"/>
    </row>
    <row r="9871" spans="1:19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 t="str">
        <f>IF(DmartSalesData[[#This Row],[sales]]&gt;4000,"High Category",IF(DmartSalesData[[#This Row],[sales]]&gt;2000,"Medium Category","Low Category"))</f>
        <v>Medium Category</v>
      </c>
      <c r="G9871" s="2">
        <v>0.22</v>
      </c>
      <c r="H9871" s="24">
        <f t="shared" si="308"/>
        <v>446.63740000000001</v>
      </c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63" t="str">
        <f>IF(AND(DmartSalesData[[#This Row],[sales]]&gt;3000,DmartSalesData[[#This Row],[profit]]&gt;500),"Good","Not Good")</f>
        <v>Not Good</v>
      </c>
      <c r="R9871" s="73">
        <f>YEAR(DmartSalesData[[#This Row],[order_date]])</f>
        <v>2023</v>
      </c>
      <c r="S9871" s="73"/>
    </row>
    <row r="9872" spans="1:19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 t="str">
        <f>IF(DmartSalesData[[#This Row],[sales]]&gt;4000,"High Category",IF(DmartSalesData[[#This Row],[sales]]&gt;2000,"Medium Category","Low Category"))</f>
        <v>High Category</v>
      </c>
      <c r="G9872" s="2">
        <v>0.34</v>
      </c>
      <c r="H9872" s="24">
        <f t="shared" si="308"/>
        <v>1643.5532000000001</v>
      </c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63" t="str">
        <f>IF(AND(DmartSalesData[[#This Row],[sales]]&gt;3000,DmartSalesData[[#This Row],[profit]]&gt;500),"Good","Not Good")</f>
        <v>Good</v>
      </c>
      <c r="R9872" s="73">
        <f>YEAR(DmartSalesData[[#This Row],[order_date]])</f>
        <v>2023</v>
      </c>
      <c r="S9872" s="73"/>
    </row>
    <row r="9873" spans="1:19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 t="str">
        <f>IF(DmartSalesData[[#This Row],[sales]]&gt;4000,"High Category",IF(DmartSalesData[[#This Row],[sales]]&gt;2000,"Medium Category","Low Category"))</f>
        <v>Low Category</v>
      </c>
      <c r="G9873" s="2">
        <v>0.1</v>
      </c>
      <c r="H9873" s="24">
        <f t="shared" si="308"/>
        <v>53.545000000000009</v>
      </c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63" t="str">
        <f>IF(AND(DmartSalesData[[#This Row],[sales]]&gt;3000,DmartSalesData[[#This Row],[profit]]&gt;500),"Good","Not Good")</f>
        <v>Not Good</v>
      </c>
      <c r="R9873" s="73">
        <f>YEAR(DmartSalesData[[#This Row],[order_date]])</f>
        <v>2023</v>
      </c>
      <c r="S9873" s="73"/>
    </row>
    <row r="9874" spans="1:19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 t="str">
        <f>IF(DmartSalesData[[#This Row],[sales]]&gt;4000,"High Category",IF(DmartSalesData[[#This Row],[sales]]&gt;2000,"Medium Category","Low Category"))</f>
        <v>Medium Category</v>
      </c>
      <c r="G9874" s="2">
        <v>0.44</v>
      </c>
      <c r="H9874" s="24">
        <f t="shared" si="308"/>
        <v>1342.6336000000001</v>
      </c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63" t="str">
        <f>IF(AND(DmartSalesData[[#This Row],[sales]]&gt;3000,DmartSalesData[[#This Row],[profit]]&gt;500),"Good","Not Good")</f>
        <v>Not Good</v>
      </c>
      <c r="R9874" s="73">
        <f>YEAR(DmartSalesData[[#This Row],[order_date]])</f>
        <v>2023</v>
      </c>
      <c r="S9874" s="73"/>
    </row>
    <row r="9875" spans="1:19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 t="str">
        <f>IF(DmartSalesData[[#This Row],[sales]]&gt;4000,"High Category",IF(DmartSalesData[[#This Row],[sales]]&gt;2000,"Medium Category","Low Category"))</f>
        <v>Low Category</v>
      </c>
      <c r="G9875" s="2">
        <v>0.21</v>
      </c>
      <c r="H9875" s="24">
        <f t="shared" si="308"/>
        <v>114.27779999999998</v>
      </c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63" t="str">
        <f>IF(AND(DmartSalesData[[#This Row],[sales]]&gt;3000,DmartSalesData[[#This Row],[profit]]&gt;500),"Good","Not Good")</f>
        <v>Not Good</v>
      </c>
      <c r="R9875" s="73">
        <f>YEAR(DmartSalesData[[#This Row],[order_date]])</f>
        <v>2024</v>
      </c>
      <c r="S9875" s="73"/>
    </row>
    <row r="9876" spans="1:19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 t="str">
        <f>IF(DmartSalesData[[#This Row],[sales]]&gt;4000,"High Category",IF(DmartSalesData[[#This Row],[sales]]&gt;2000,"Medium Category","Low Category"))</f>
        <v>Low Category</v>
      </c>
      <c r="G9876" s="2">
        <v>0.47</v>
      </c>
      <c r="H9876" s="24">
        <f t="shared" si="308"/>
        <v>408.56159999999994</v>
      </c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63" t="str">
        <f>IF(AND(DmartSalesData[[#This Row],[sales]]&gt;3000,DmartSalesData[[#This Row],[profit]]&gt;500),"Good","Not Good")</f>
        <v>Not Good</v>
      </c>
      <c r="R9876" s="73">
        <f>YEAR(DmartSalesData[[#This Row],[order_date]])</f>
        <v>2023</v>
      </c>
      <c r="S9876" s="73"/>
    </row>
    <row r="9877" spans="1:19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 t="str">
        <f>IF(DmartSalesData[[#This Row],[sales]]&gt;4000,"High Category",IF(DmartSalesData[[#This Row],[sales]]&gt;2000,"Medium Category","Low Category"))</f>
        <v>Medium Category</v>
      </c>
      <c r="G9877" s="2">
        <v>0.14000000000000001</v>
      </c>
      <c r="H9877" s="24">
        <f t="shared" si="308"/>
        <v>428.98520000000002</v>
      </c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63" t="str">
        <f>IF(AND(DmartSalesData[[#This Row],[sales]]&gt;3000,DmartSalesData[[#This Row],[profit]]&gt;500),"Good","Not Good")</f>
        <v>Not Good</v>
      </c>
      <c r="R9877" s="73">
        <f>YEAR(DmartSalesData[[#This Row],[order_date]])</f>
        <v>2024</v>
      </c>
      <c r="S9877" s="73"/>
    </row>
    <row r="9878" spans="1:19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 t="str">
        <f>IF(DmartSalesData[[#This Row],[sales]]&gt;4000,"High Category",IF(DmartSalesData[[#This Row],[sales]]&gt;2000,"Medium Category","Low Category"))</f>
        <v>Medium Category</v>
      </c>
      <c r="G9878" s="2">
        <v>0.23</v>
      </c>
      <c r="H9878" s="24">
        <f t="shared" si="308"/>
        <v>523.38340000000005</v>
      </c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63" t="str">
        <f>IF(AND(DmartSalesData[[#This Row],[sales]]&gt;3000,DmartSalesData[[#This Row],[profit]]&gt;500),"Good","Not Good")</f>
        <v>Not Good</v>
      </c>
      <c r="R9878" s="73">
        <f>YEAR(DmartSalesData[[#This Row],[order_date]])</f>
        <v>2023</v>
      </c>
      <c r="S9878" s="73"/>
    </row>
    <row r="9879" spans="1:19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 t="str">
        <f>IF(DmartSalesData[[#This Row],[sales]]&gt;4000,"High Category",IF(DmartSalesData[[#This Row],[sales]]&gt;2000,"Medium Category","Low Category"))</f>
        <v>Medium Category</v>
      </c>
      <c r="G9879" s="2">
        <v>0.39</v>
      </c>
      <c r="H9879" s="24">
        <f t="shared" si="308"/>
        <v>1087.1835000000001</v>
      </c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63" t="str">
        <f>IF(AND(DmartSalesData[[#This Row],[sales]]&gt;3000,DmartSalesData[[#This Row],[profit]]&gt;500),"Good","Not Good")</f>
        <v>Not Good</v>
      </c>
      <c r="R9879" s="73">
        <f>YEAR(DmartSalesData[[#This Row],[order_date]])</f>
        <v>2024</v>
      </c>
      <c r="S9879" s="73"/>
    </row>
    <row r="9880" spans="1:19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 t="str">
        <f>IF(DmartSalesData[[#This Row],[sales]]&gt;4000,"High Category",IF(DmartSalesData[[#This Row],[sales]]&gt;2000,"Medium Category","Low Category"))</f>
        <v>High Category</v>
      </c>
      <c r="G9880" s="2">
        <v>0.28000000000000003</v>
      </c>
      <c r="H9880" s="24">
        <f t="shared" si="308"/>
        <v>1235.1836000000001</v>
      </c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63" t="str">
        <f>IF(AND(DmartSalesData[[#This Row],[sales]]&gt;3000,DmartSalesData[[#This Row],[profit]]&gt;500),"Good","Not Good")</f>
        <v>Good</v>
      </c>
      <c r="R9880" s="73">
        <f>YEAR(DmartSalesData[[#This Row],[order_date]])</f>
        <v>2023</v>
      </c>
      <c r="S9880" s="73"/>
    </row>
    <row r="9881" spans="1:19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 t="str">
        <f>IF(DmartSalesData[[#This Row],[sales]]&gt;4000,"High Category",IF(DmartSalesData[[#This Row],[sales]]&gt;2000,"Medium Category","Low Category"))</f>
        <v>High Category</v>
      </c>
      <c r="G9881" s="2">
        <v>0.33</v>
      </c>
      <c r="H9881" s="24">
        <f t="shared" si="308"/>
        <v>1354.4784</v>
      </c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63" t="str">
        <f>IF(AND(DmartSalesData[[#This Row],[sales]]&gt;3000,DmartSalesData[[#This Row],[profit]]&gt;500),"Good","Not Good")</f>
        <v>Good</v>
      </c>
      <c r="R9881" s="73">
        <f>YEAR(DmartSalesData[[#This Row],[order_date]])</f>
        <v>2023</v>
      </c>
      <c r="S9881" s="73"/>
    </row>
    <row r="9882" spans="1:19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 t="str">
        <f>IF(DmartSalesData[[#This Row],[sales]]&gt;4000,"High Category",IF(DmartSalesData[[#This Row],[sales]]&gt;2000,"Medium Category","Low Category"))</f>
        <v>High Category</v>
      </c>
      <c r="G9882" s="2">
        <v>0.14000000000000001</v>
      </c>
      <c r="H9882" s="24">
        <f t="shared" si="308"/>
        <v>623.15539999999999</v>
      </c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63" t="str">
        <f>IF(AND(DmartSalesData[[#This Row],[sales]]&gt;3000,DmartSalesData[[#This Row],[profit]]&gt;500),"Good","Not Good")</f>
        <v>Good</v>
      </c>
      <c r="R9882" s="73">
        <f>YEAR(DmartSalesData[[#This Row],[order_date]])</f>
        <v>2023</v>
      </c>
      <c r="S9882" s="73"/>
    </row>
    <row r="9883" spans="1:19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 t="str">
        <f>IF(DmartSalesData[[#This Row],[sales]]&gt;4000,"High Category",IF(DmartSalesData[[#This Row],[sales]]&gt;2000,"Medium Category","Low Category"))</f>
        <v>Medium Category</v>
      </c>
      <c r="G9883" s="2">
        <v>0.16</v>
      </c>
      <c r="H9883" s="24">
        <f t="shared" si="308"/>
        <v>499.14400000000001</v>
      </c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63" t="str">
        <f>IF(AND(DmartSalesData[[#This Row],[sales]]&gt;3000,DmartSalesData[[#This Row],[profit]]&gt;500),"Good","Not Good")</f>
        <v>Not Good</v>
      </c>
      <c r="R9883" s="73">
        <f>YEAR(DmartSalesData[[#This Row],[order_date]])</f>
        <v>2023</v>
      </c>
      <c r="S9883" s="73"/>
    </row>
    <row r="9884" spans="1:19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 t="str">
        <f>IF(DmartSalesData[[#This Row],[sales]]&gt;4000,"High Category",IF(DmartSalesData[[#This Row],[sales]]&gt;2000,"Medium Category","Low Category"))</f>
        <v>Medium Category</v>
      </c>
      <c r="G9884" s="2">
        <v>0.25</v>
      </c>
      <c r="H9884" s="24">
        <f t="shared" si="308"/>
        <v>624.8125</v>
      </c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63" t="str">
        <f>IF(AND(DmartSalesData[[#This Row],[sales]]&gt;3000,DmartSalesData[[#This Row],[profit]]&gt;500),"Good","Not Good")</f>
        <v>Not Good</v>
      </c>
      <c r="R9884" s="73">
        <f>YEAR(DmartSalesData[[#This Row],[order_date]])</f>
        <v>2024</v>
      </c>
      <c r="S9884" s="73"/>
    </row>
    <row r="9885" spans="1:19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 t="str">
        <f>IF(DmartSalesData[[#This Row],[sales]]&gt;4000,"High Category",IF(DmartSalesData[[#This Row],[sales]]&gt;2000,"Medium Category","Low Category"))</f>
        <v>Medium Category</v>
      </c>
      <c r="G9885" s="2">
        <v>0.1</v>
      </c>
      <c r="H9885" s="24">
        <f t="shared" si="308"/>
        <v>235.00700000000003</v>
      </c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63" t="str">
        <f>IF(AND(DmartSalesData[[#This Row],[sales]]&gt;3000,DmartSalesData[[#This Row],[profit]]&gt;500),"Good","Not Good")</f>
        <v>Not Good</v>
      </c>
      <c r="R9885" s="73">
        <f>YEAR(DmartSalesData[[#This Row],[order_date]])</f>
        <v>2024</v>
      </c>
      <c r="S9885" s="73"/>
    </row>
    <row r="9886" spans="1:19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 t="str">
        <f>IF(DmartSalesData[[#This Row],[sales]]&gt;4000,"High Category",IF(DmartSalesData[[#This Row],[sales]]&gt;2000,"Medium Category","Low Category"))</f>
        <v>Medium Category</v>
      </c>
      <c r="G9886" s="2">
        <v>0.06</v>
      </c>
      <c r="H9886" s="24">
        <f t="shared" si="308"/>
        <v>223.50359999999998</v>
      </c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63" t="str">
        <f>IF(AND(DmartSalesData[[#This Row],[sales]]&gt;3000,DmartSalesData[[#This Row],[profit]]&gt;500),"Good","Not Good")</f>
        <v>Good</v>
      </c>
      <c r="R9886" s="73">
        <f>YEAR(DmartSalesData[[#This Row],[order_date]])</f>
        <v>2024</v>
      </c>
      <c r="S9886" s="73"/>
    </row>
    <row r="9887" spans="1:19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 t="str">
        <f>IF(DmartSalesData[[#This Row],[sales]]&gt;4000,"High Category",IF(DmartSalesData[[#This Row],[sales]]&gt;2000,"Medium Category","Low Category"))</f>
        <v>Medium Category</v>
      </c>
      <c r="G9887" s="2">
        <v>0.42</v>
      </c>
      <c r="H9887" s="24">
        <f t="shared" si="308"/>
        <v>1114.8353999999999</v>
      </c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63" t="str">
        <f>IF(AND(DmartSalesData[[#This Row],[sales]]&gt;3000,DmartSalesData[[#This Row],[profit]]&gt;500),"Good","Not Good")</f>
        <v>Not Good</v>
      </c>
      <c r="R9887" s="73">
        <f>YEAR(DmartSalesData[[#This Row],[order_date]])</f>
        <v>2023</v>
      </c>
      <c r="S9887" s="73"/>
    </row>
    <row r="9888" spans="1:19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 t="str">
        <f>IF(DmartSalesData[[#This Row],[sales]]&gt;4000,"High Category",IF(DmartSalesData[[#This Row],[sales]]&gt;2000,"Medium Category","Low Category"))</f>
        <v>Low Category</v>
      </c>
      <c r="G9888" s="2">
        <v>0.39</v>
      </c>
      <c r="H9888" s="24">
        <f t="shared" si="308"/>
        <v>241.12530000000001</v>
      </c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63" t="str">
        <f>IF(AND(DmartSalesData[[#This Row],[sales]]&gt;3000,DmartSalesData[[#This Row],[profit]]&gt;500),"Good","Not Good")</f>
        <v>Not Good</v>
      </c>
      <c r="R9888" s="73">
        <f>YEAR(DmartSalesData[[#This Row],[order_date]])</f>
        <v>2024</v>
      </c>
      <c r="S9888" s="73"/>
    </row>
    <row r="9889" spans="1:19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 t="str">
        <f>IF(DmartSalesData[[#This Row],[sales]]&gt;4000,"High Category",IF(DmartSalesData[[#This Row],[sales]]&gt;2000,"Medium Category","Low Category"))</f>
        <v>Low Category</v>
      </c>
      <c r="G9889" s="2">
        <v>0.47</v>
      </c>
      <c r="H9889" s="24">
        <f t="shared" si="308"/>
        <v>373.88499999999999</v>
      </c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63" t="str">
        <f>IF(AND(DmartSalesData[[#This Row],[sales]]&gt;3000,DmartSalesData[[#This Row],[profit]]&gt;500),"Good","Not Good")</f>
        <v>Not Good</v>
      </c>
      <c r="R9889" s="73">
        <f>YEAR(DmartSalesData[[#This Row],[order_date]])</f>
        <v>2023</v>
      </c>
      <c r="S9889" s="73"/>
    </row>
    <row r="9890" spans="1:19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 t="str">
        <f>IF(DmartSalesData[[#This Row],[sales]]&gt;4000,"High Category",IF(DmartSalesData[[#This Row],[sales]]&gt;2000,"Medium Category","Low Category"))</f>
        <v>Low Category</v>
      </c>
      <c r="G9890" s="2">
        <v>0.28999999999999998</v>
      </c>
      <c r="H9890" s="24">
        <f t="shared" si="308"/>
        <v>536.41589999999997</v>
      </c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63" t="str">
        <f>IF(AND(DmartSalesData[[#This Row],[sales]]&gt;3000,DmartSalesData[[#This Row],[profit]]&gt;500),"Good","Not Good")</f>
        <v>Not Good</v>
      </c>
      <c r="R9890" s="73">
        <f>YEAR(DmartSalesData[[#This Row],[order_date]])</f>
        <v>2024</v>
      </c>
      <c r="S9890" s="73"/>
    </row>
    <row r="9891" spans="1:19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 t="str">
        <f>IF(DmartSalesData[[#This Row],[sales]]&gt;4000,"High Category",IF(DmartSalesData[[#This Row],[sales]]&gt;2000,"Medium Category","Low Category"))</f>
        <v>Low Category</v>
      </c>
      <c r="G9891" s="2">
        <v>0.21</v>
      </c>
      <c r="H9891" s="24">
        <f t="shared" si="308"/>
        <v>90.789299999999997</v>
      </c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63" t="str">
        <f>IF(AND(DmartSalesData[[#This Row],[sales]]&gt;3000,DmartSalesData[[#This Row],[profit]]&gt;500),"Good","Not Good")</f>
        <v>Not Good</v>
      </c>
      <c r="R9891" s="73">
        <f>YEAR(DmartSalesData[[#This Row],[order_date]])</f>
        <v>2023</v>
      </c>
      <c r="S9891" s="73"/>
    </row>
    <row r="9892" spans="1:19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 t="str">
        <f>IF(DmartSalesData[[#This Row],[sales]]&gt;4000,"High Category",IF(DmartSalesData[[#This Row],[sales]]&gt;2000,"Medium Category","Low Category"))</f>
        <v>Low Category</v>
      </c>
      <c r="G9892" s="2">
        <v>0.05</v>
      </c>
      <c r="H9892" s="24">
        <f t="shared" si="308"/>
        <v>63.611500000000007</v>
      </c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63" t="str">
        <f>IF(AND(DmartSalesData[[#This Row],[sales]]&gt;3000,DmartSalesData[[#This Row],[profit]]&gt;500),"Good","Not Good")</f>
        <v>Not Good</v>
      </c>
      <c r="R9892" s="73">
        <f>YEAR(DmartSalesData[[#This Row],[order_date]])</f>
        <v>2024</v>
      </c>
      <c r="S9892" s="73"/>
    </row>
    <row r="9893" spans="1:19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 t="str">
        <f>IF(DmartSalesData[[#This Row],[sales]]&gt;4000,"High Category",IF(DmartSalesData[[#This Row],[sales]]&gt;2000,"Medium Category","Low Category"))</f>
        <v>Medium Category</v>
      </c>
      <c r="G9893" s="2">
        <v>0.43</v>
      </c>
      <c r="H9893" s="24">
        <f t="shared" si="308"/>
        <v>1426.0348000000001</v>
      </c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63" t="str">
        <f>IF(AND(DmartSalesData[[#This Row],[sales]]&gt;3000,DmartSalesData[[#This Row],[profit]]&gt;500),"Good","Not Good")</f>
        <v>Not Good</v>
      </c>
      <c r="R9893" s="73">
        <f>YEAR(DmartSalesData[[#This Row],[order_date]])</f>
        <v>2023</v>
      </c>
      <c r="S9893" s="73"/>
    </row>
    <row r="9894" spans="1:19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 t="str">
        <f>IF(DmartSalesData[[#This Row],[sales]]&gt;4000,"High Category",IF(DmartSalesData[[#This Row],[sales]]&gt;2000,"Medium Category","Low Category"))</f>
        <v>Low Category</v>
      </c>
      <c r="G9894" s="2">
        <v>0.23</v>
      </c>
      <c r="H9894" s="24">
        <f t="shared" si="308"/>
        <v>37.009300000000003</v>
      </c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63" t="str">
        <f>IF(AND(DmartSalesData[[#This Row],[sales]]&gt;3000,DmartSalesData[[#This Row],[profit]]&gt;500),"Good","Not Good")</f>
        <v>Not Good</v>
      </c>
      <c r="R9894" s="73">
        <f>YEAR(DmartSalesData[[#This Row],[order_date]])</f>
        <v>2024</v>
      </c>
      <c r="S9894" s="73"/>
    </row>
    <row r="9895" spans="1:19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 t="str">
        <f>IF(DmartSalesData[[#This Row],[sales]]&gt;4000,"High Category",IF(DmartSalesData[[#This Row],[sales]]&gt;2000,"Medium Category","Low Category"))</f>
        <v>Medium Category</v>
      </c>
      <c r="G9895" s="2">
        <v>0.28000000000000003</v>
      </c>
      <c r="H9895" s="24">
        <f t="shared" si="308"/>
        <v>856.81680000000006</v>
      </c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63" t="str">
        <f>IF(AND(DmartSalesData[[#This Row],[sales]]&gt;3000,DmartSalesData[[#This Row],[profit]]&gt;500),"Good","Not Good")</f>
        <v>Not Good</v>
      </c>
      <c r="R9895" s="73">
        <f>YEAR(DmartSalesData[[#This Row],[order_date]])</f>
        <v>2023</v>
      </c>
      <c r="S9895" s="73"/>
    </row>
    <row r="9896" spans="1:19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 t="str">
        <f>IF(DmartSalesData[[#This Row],[sales]]&gt;4000,"High Category",IF(DmartSalesData[[#This Row],[sales]]&gt;2000,"Medium Category","Low Category"))</f>
        <v>Medium Category</v>
      </c>
      <c r="G9896" s="2">
        <v>0.16</v>
      </c>
      <c r="H9896" s="24">
        <f t="shared" si="308"/>
        <v>621.52800000000002</v>
      </c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63" t="str">
        <f>IF(AND(DmartSalesData[[#This Row],[sales]]&gt;3000,DmartSalesData[[#This Row],[profit]]&gt;500),"Good","Not Good")</f>
        <v>Good</v>
      </c>
      <c r="R9896" s="73">
        <f>YEAR(DmartSalesData[[#This Row],[order_date]])</f>
        <v>2023</v>
      </c>
      <c r="S9896" s="73"/>
    </row>
    <row r="9897" spans="1:19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 t="str">
        <f>IF(DmartSalesData[[#This Row],[sales]]&gt;4000,"High Category",IF(DmartSalesData[[#This Row],[sales]]&gt;2000,"Medium Category","Low Category"))</f>
        <v>Low Category</v>
      </c>
      <c r="G9897" s="2">
        <v>0.26</v>
      </c>
      <c r="H9897" s="24">
        <f t="shared" si="308"/>
        <v>242.77500000000001</v>
      </c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63" t="str">
        <f>IF(AND(DmartSalesData[[#This Row],[sales]]&gt;3000,DmartSalesData[[#This Row],[profit]]&gt;500),"Good","Not Good")</f>
        <v>Not Good</v>
      </c>
      <c r="R9897" s="73">
        <f>YEAR(DmartSalesData[[#This Row],[order_date]])</f>
        <v>2023</v>
      </c>
      <c r="S9897" s="73"/>
    </row>
    <row r="9898" spans="1:19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 t="str">
        <f>IF(DmartSalesData[[#This Row],[sales]]&gt;4000,"High Category",IF(DmartSalesData[[#This Row],[sales]]&gt;2000,"Medium Category","Low Category"))</f>
        <v>Low Category</v>
      </c>
      <c r="G9898" s="2">
        <v>0.39</v>
      </c>
      <c r="H9898" s="24">
        <f t="shared" si="308"/>
        <v>384.83250000000004</v>
      </c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63" t="str">
        <f>IF(AND(DmartSalesData[[#This Row],[sales]]&gt;3000,DmartSalesData[[#This Row],[profit]]&gt;500),"Good","Not Good")</f>
        <v>Not Good</v>
      </c>
      <c r="R9898" s="73">
        <f>YEAR(DmartSalesData[[#This Row],[order_date]])</f>
        <v>2023</v>
      </c>
      <c r="S9898" s="73"/>
    </row>
    <row r="9899" spans="1:19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 t="str">
        <f>IF(DmartSalesData[[#This Row],[sales]]&gt;4000,"High Category",IF(DmartSalesData[[#This Row],[sales]]&gt;2000,"Medium Category","Low Category"))</f>
        <v>Low Category</v>
      </c>
      <c r="G9899" s="2">
        <v>0.36</v>
      </c>
      <c r="H9899" s="24">
        <f t="shared" si="308"/>
        <v>86.903999999999996</v>
      </c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63" t="str">
        <f>IF(AND(DmartSalesData[[#This Row],[sales]]&gt;3000,DmartSalesData[[#This Row],[profit]]&gt;500),"Good","Not Good")</f>
        <v>Not Good</v>
      </c>
      <c r="R9899" s="73">
        <f>YEAR(DmartSalesData[[#This Row],[order_date]])</f>
        <v>2023</v>
      </c>
      <c r="S9899" s="73"/>
    </row>
    <row r="9900" spans="1:19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 t="str">
        <f>IF(DmartSalesData[[#This Row],[sales]]&gt;4000,"High Category",IF(DmartSalesData[[#This Row],[sales]]&gt;2000,"Medium Category","Low Category"))</f>
        <v>Medium Category</v>
      </c>
      <c r="G9900" s="2">
        <v>0.49</v>
      </c>
      <c r="H9900" s="24">
        <f t="shared" si="308"/>
        <v>1279.3949</v>
      </c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63" t="str">
        <f>IF(AND(DmartSalesData[[#This Row],[sales]]&gt;3000,DmartSalesData[[#This Row],[profit]]&gt;500),"Good","Not Good")</f>
        <v>Not Good</v>
      </c>
      <c r="R9900" s="73">
        <f>YEAR(DmartSalesData[[#This Row],[order_date]])</f>
        <v>2024</v>
      </c>
      <c r="S9900" s="73"/>
    </row>
    <row r="9901" spans="1:19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 t="str">
        <f>IF(DmartSalesData[[#This Row],[sales]]&gt;4000,"High Category",IF(DmartSalesData[[#This Row],[sales]]&gt;2000,"Medium Category","Low Category"))</f>
        <v>Medium Category</v>
      </c>
      <c r="G9901" s="2">
        <v>0.25</v>
      </c>
      <c r="H9901" s="24">
        <f t="shared" si="308"/>
        <v>826.87</v>
      </c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63" t="str">
        <f>IF(AND(DmartSalesData[[#This Row],[sales]]&gt;3000,DmartSalesData[[#This Row],[profit]]&gt;500),"Good","Not Good")</f>
        <v>Good</v>
      </c>
      <c r="R9901" s="73">
        <f>YEAR(DmartSalesData[[#This Row],[order_date]])</f>
        <v>2024</v>
      </c>
      <c r="S9901" s="73"/>
    </row>
    <row r="9902" spans="1:19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 t="str">
        <f>IF(DmartSalesData[[#This Row],[sales]]&gt;4000,"High Category",IF(DmartSalesData[[#This Row],[sales]]&gt;2000,"Medium Category","Low Category"))</f>
        <v>Medium Category</v>
      </c>
      <c r="G9902" s="2">
        <v>0.26</v>
      </c>
      <c r="H9902" s="24">
        <f t="shared" si="308"/>
        <v>608.10360000000003</v>
      </c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63" t="str">
        <f>IF(AND(DmartSalesData[[#This Row],[sales]]&gt;3000,DmartSalesData[[#This Row],[profit]]&gt;500),"Good","Not Good")</f>
        <v>Not Good</v>
      </c>
      <c r="R9902" s="73">
        <f>YEAR(DmartSalesData[[#This Row],[order_date]])</f>
        <v>2024</v>
      </c>
      <c r="S9902" s="73"/>
    </row>
    <row r="9903" spans="1:19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 t="str">
        <f>IF(DmartSalesData[[#This Row],[sales]]&gt;4000,"High Category",IF(DmartSalesData[[#This Row],[sales]]&gt;2000,"Medium Category","Low Category"))</f>
        <v>Medium Category</v>
      </c>
      <c r="G9903" s="2">
        <v>0.03</v>
      </c>
      <c r="H9903" s="24">
        <f t="shared" si="308"/>
        <v>60.248999999999995</v>
      </c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63" t="str">
        <f>IF(AND(DmartSalesData[[#This Row],[sales]]&gt;3000,DmartSalesData[[#This Row],[profit]]&gt;500),"Good","Not Good")</f>
        <v>Not Good</v>
      </c>
      <c r="R9903" s="73">
        <f>YEAR(DmartSalesData[[#This Row],[order_date]])</f>
        <v>2023</v>
      </c>
      <c r="S9903" s="73"/>
    </row>
    <row r="9904" spans="1:19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 t="str">
        <f>IF(DmartSalesData[[#This Row],[sales]]&gt;4000,"High Category",IF(DmartSalesData[[#This Row],[sales]]&gt;2000,"Medium Category","Low Category"))</f>
        <v>Medium Category</v>
      </c>
      <c r="G9904" s="2">
        <v>0.19</v>
      </c>
      <c r="H9904" s="24">
        <f t="shared" si="308"/>
        <v>442.05779999999999</v>
      </c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63" t="str">
        <f>IF(AND(DmartSalesData[[#This Row],[sales]]&gt;3000,DmartSalesData[[#This Row],[profit]]&gt;500),"Good","Not Good")</f>
        <v>Not Good</v>
      </c>
      <c r="R9904" s="73">
        <f>YEAR(DmartSalesData[[#This Row],[order_date]])</f>
        <v>2024</v>
      </c>
      <c r="S9904" s="73"/>
    </row>
    <row r="9905" spans="1:19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 t="str">
        <f>IF(DmartSalesData[[#This Row],[sales]]&gt;4000,"High Category",IF(DmartSalesData[[#This Row],[sales]]&gt;2000,"Medium Category","Low Category"))</f>
        <v>Medium Category</v>
      </c>
      <c r="G9905" s="2">
        <v>0.46</v>
      </c>
      <c r="H9905" s="24">
        <f t="shared" si="308"/>
        <v>1807.5654</v>
      </c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63" t="str">
        <f>IF(AND(DmartSalesData[[#This Row],[sales]]&gt;3000,DmartSalesData[[#This Row],[profit]]&gt;500),"Good","Not Good")</f>
        <v>Not Good</v>
      </c>
      <c r="R9905" s="73">
        <f>YEAR(DmartSalesData[[#This Row],[order_date]])</f>
        <v>2023</v>
      </c>
      <c r="S9905" s="73"/>
    </row>
    <row r="9906" spans="1:19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 t="str">
        <f>IF(DmartSalesData[[#This Row],[sales]]&gt;4000,"High Category",IF(DmartSalesData[[#This Row],[sales]]&gt;2000,"Medium Category","Low Category"))</f>
        <v>Low Category</v>
      </c>
      <c r="G9906" s="2">
        <v>0.18</v>
      </c>
      <c r="H9906" s="24">
        <f t="shared" si="308"/>
        <v>47.559600000000003</v>
      </c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63" t="str">
        <f>IF(AND(DmartSalesData[[#This Row],[sales]]&gt;3000,DmartSalesData[[#This Row],[profit]]&gt;500),"Good","Not Good")</f>
        <v>Not Good</v>
      </c>
      <c r="R9906" s="73">
        <f>YEAR(DmartSalesData[[#This Row],[order_date]])</f>
        <v>2024</v>
      </c>
      <c r="S9906" s="73"/>
    </row>
    <row r="9907" spans="1:19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 t="str">
        <f>IF(DmartSalesData[[#This Row],[sales]]&gt;4000,"High Category",IF(DmartSalesData[[#This Row],[sales]]&gt;2000,"Medium Category","Low Category"))</f>
        <v>Medium Category</v>
      </c>
      <c r="G9907" s="2">
        <v>0.38</v>
      </c>
      <c r="H9907" s="24">
        <f t="shared" si="308"/>
        <v>1497.4698000000001</v>
      </c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63" t="str">
        <f>IF(AND(DmartSalesData[[#This Row],[sales]]&gt;3000,DmartSalesData[[#This Row],[profit]]&gt;500),"Good","Not Good")</f>
        <v>Good</v>
      </c>
      <c r="R9907" s="73">
        <f>YEAR(DmartSalesData[[#This Row],[order_date]])</f>
        <v>2024</v>
      </c>
      <c r="S9907" s="73"/>
    </row>
    <row r="9908" spans="1:19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 t="str">
        <f>IF(DmartSalesData[[#This Row],[sales]]&gt;4000,"High Category",IF(DmartSalesData[[#This Row],[sales]]&gt;2000,"Medium Category","Low Category"))</f>
        <v>Medium Category</v>
      </c>
      <c r="G9908" s="2">
        <v>0.49</v>
      </c>
      <c r="H9908" s="24">
        <f t="shared" si="308"/>
        <v>1648.8891999999998</v>
      </c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63" t="str">
        <f>IF(AND(DmartSalesData[[#This Row],[sales]]&gt;3000,DmartSalesData[[#This Row],[profit]]&gt;500),"Good","Not Good")</f>
        <v>Good</v>
      </c>
      <c r="R9908" s="73">
        <f>YEAR(DmartSalesData[[#This Row],[order_date]])</f>
        <v>2023</v>
      </c>
      <c r="S9908" s="73"/>
    </row>
    <row r="9909" spans="1:19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 t="str">
        <f>IF(DmartSalesData[[#This Row],[sales]]&gt;4000,"High Category",IF(DmartSalesData[[#This Row],[sales]]&gt;2000,"Medium Category","Low Category"))</f>
        <v>Low Category</v>
      </c>
      <c r="G9909" s="2">
        <v>0.06</v>
      </c>
      <c r="H9909" s="24">
        <f t="shared" si="308"/>
        <v>76.979399999999998</v>
      </c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63" t="str">
        <f>IF(AND(DmartSalesData[[#This Row],[sales]]&gt;3000,DmartSalesData[[#This Row],[profit]]&gt;500),"Good","Not Good")</f>
        <v>Not Good</v>
      </c>
      <c r="R9909" s="73">
        <f>YEAR(DmartSalesData[[#This Row],[order_date]])</f>
        <v>2023</v>
      </c>
      <c r="S9909" s="73"/>
    </row>
    <row r="9910" spans="1:19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 t="str">
        <f>IF(DmartSalesData[[#This Row],[sales]]&gt;4000,"High Category",IF(DmartSalesData[[#This Row],[sales]]&gt;2000,"Medium Category","Low Category"))</f>
        <v>Medium Category</v>
      </c>
      <c r="G9910" s="2">
        <v>0.17</v>
      </c>
      <c r="H9910" s="24">
        <f t="shared" si="308"/>
        <v>454.10739999999998</v>
      </c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63" t="str">
        <f>IF(AND(DmartSalesData[[#This Row],[sales]]&gt;3000,DmartSalesData[[#This Row],[profit]]&gt;500),"Good","Not Good")</f>
        <v>Not Good</v>
      </c>
      <c r="R9910" s="73">
        <f>YEAR(DmartSalesData[[#This Row],[order_date]])</f>
        <v>2023</v>
      </c>
      <c r="S9910" s="73"/>
    </row>
    <row r="9911" spans="1:19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 t="str">
        <f>IF(DmartSalesData[[#This Row],[sales]]&gt;4000,"High Category",IF(DmartSalesData[[#This Row],[sales]]&gt;2000,"Medium Category","Low Category"))</f>
        <v>Low Category</v>
      </c>
      <c r="G9911" s="2">
        <v>0.24</v>
      </c>
      <c r="H9911" s="24">
        <f t="shared" si="308"/>
        <v>81.964799999999997</v>
      </c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63" t="str">
        <f>IF(AND(DmartSalesData[[#This Row],[sales]]&gt;3000,DmartSalesData[[#This Row],[profit]]&gt;500),"Good","Not Good")</f>
        <v>Not Good</v>
      </c>
      <c r="R9911" s="73">
        <f>YEAR(DmartSalesData[[#This Row],[order_date]])</f>
        <v>2023</v>
      </c>
      <c r="S9911" s="73"/>
    </row>
    <row r="9912" spans="1:19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 t="str">
        <f>IF(DmartSalesData[[#This Row],[sales]]&gt;4000,"High Category",IF(DmartSalesData[[#This Row],[sales]]&gt;2000,"Medium Category","Low Category"))</f>
        <v>Low Category</v>
      </c>
      <c r="G9912" s="2">
        <v>0.12</v>
      </c>
      <c r="H9912" s="24">
        <f t="shared" si="308"/>
        <v>235.19759999999999</v>
      </c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63" t="str">
        <f>IF(AND(DmartSalesData[[#This Row],[sales]]&gt;3000,DmartSalesData[[#This Row],[profit]]&gt;500),"Good","Not Good")</f>
        <v>Not Good</v>
      </c>
      <c r="R9912" s="73">
        <f>YEAR(DmartSalesData[[#This Row],[order_date]])</f>
        <v>2024</v>
      </c>
      <c r="S9912" s="73"/>
    </row>
    <row r="9913" spans="1:19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 t="str">
        <f>IF(DmartSalesData[[#This Row],[sales]]&gt;4000,"High Category",IF(DmartSalesData[[#This Row],[sales]]&gt;2000,"Medium Category","Low Category"))</f>
        <v>Low Category</v>
      </c>
      <c r="G9913" s="2">
        <v>0.01</v>
      </c>
      <c r="H9913" s="24">
        <f t="shared" si="308"/>
        <v>9.5281000000000002</v>
      </c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63" t="str">
        <f>IF(AND(DmartSalesData[[#This Row],[sales]]&gt;3000,DmartSalesData[[#This Row],[profit]]&gt;500),"Good","Not Good")</f>
        <v>Not Good</v>
      </c>
      <c r="R9913" s="73">
        <f>YEAR(DmartSalesData[[#This Row],[order_date]])</f>
        <v>2024</v>
      </c>
      <c r="S9913" s="73"/>
    </row>
    <row r="9914" spans="1:19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 t="str">
        <f>IF(DmartSalesData[[#This Row],[sales]]&gt;4000,"High Category",IF(DmartSalesData[[#This Row],[sales]]&gt;2000,"Medium Category","Low Category"))</f>
        <v>Low Category</v>
      </c>
      <c r="G9914" s="2">
        <v>0.23</v>
      </c>
      <c r="H9914" s="24">
        <f t="shared" si="308"/>
        <v>48.132100000000001</v>
      </c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63" t="str">
        <f>IF(AND(DmartSalesData[[#This Row],[sales]]&gt;3000,DmartSalesData[[#This Row],[profit]]&gt;500),"Good","Not Good")</f>
        <v>Not Good</v>
      </c>
      <c r="R9914" s="73">
        <f>YEAR(DmartSalesData[[#This Row],[order_date]])</f>
        <v>2023</v>
      </c>
      <c r="S9914" s="73"/>
    </row>
    <row r="9915" spans="1:19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 t="str">
        <f>IF(DmartSalesData[[#This Row],[sales]]&gt;4000,"High Category",IF(DmartSalesData[[#This Row],[sales]]&gt;2000,"Medium Category","Low Category"))</f>
        <v>Low Category</v>
      </c>
      <c r="G9915" s="2">
        <v>0.27</v>
      </c>
      <c r="H9915" s="24">
        <f t="shared" si="308"/>
        <v>499.42980000000006</v>
      </c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63" t="str">
        <f>IF(AND(DmartSalesData[[#This Row],[sales]]&gt;3000,DmartSalesData[[#This Row],[profit]]&gt;500),"Good","Not Good")</f>
        <v>Not Good</v>
      </c>
      <c r="R9915" s="73">
        <f>YEAR(DmartSalesData[[#This Row],[order_date]])</f>
        <v>2023</v>
      </c>
      <c r="S9915" s="73"/>
    </row>
    <row r="9916" spans="1:19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 t="str">
        <f>IF(DmartSalesData[[#This Row],[sales]]&gt;4000,"High Category",IF(DmartSalesData[[#This Row],[sales]]&gt;2000,"Medium Category","Low Category"))</f>
        <v>Medium Category</v>
      </c>
      <c r="G9916" s="2">
        <v>0.31</v>
      </c>
      <c r="H9916" s="24">
        <f t="shared" si="308"/>
        <v>1133.9645</v>
      </c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63" t="str">
        <f>IF(AND(DmartSalesData[[#This Row],[sales]]&gt;3000,DmartSalesData[[#This Row],[profit]]&gt;500),"Good","Not Good")</f>
        <v>Not Good</v>
      </c>
      <c r="R9916" s="73">
        <f>YEAR(DmartSalesData[[#This Row],[order_date]])</f>
        <v>2024</v>
      </c>
      <c r="S9916" s="73"/>
    </row>
    <row r="9917" spans="1:19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 t="str">
        <f>IF(DmartSalesData[[#This Row],[sales]]&gt;4000,"High Category",IF(DmartSalesData[[#This Row],[sales]]&gt;2000,"Medium Category","Low Category"))</f>
        <v>High Category</v>
      </c>
      <c r="G9917" s="2">
        <v>0.41</v>
      </c>
      <c r="H9917" s="24">
        <f t="shared" si="308"/>
        <v>1891.3341</v>
      </c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63" t="str">
        <f>IF(AND(DmartSalesData[[#This Row],[sales]]&gt;3000,DmartSalesData[[#This Row],[profit]]&gt;500),"Good","Not Good")</f>
        <v>Good</v>
      </c>
      <c r="R9917" s="73">
        <f>YEAR(DmartSalesData[[#This Row],[order_date]])</f>
        <v>2024</v>
      </c>
      <c r="S9917" s="73"/>
    </row>
    <row r="9918" spans="1:19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 t="str">
        <f>IF(DmartSalesData[[#This Row],[sales]]&gt;4000,"High Category",IF(DmartSalesData[[#This Row],[sales]]&gt;2000,"Medium Category","Low Category"))</f>
        <v>Medium Category</v>
      </c>
      <c r="G9918" s="2">
        <v>0.13</v>
      </c>
      <c r="H9918" s="24">
        <f t="shared" si="308"/>
        <v>434.86170000000004</v>
      </c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63" t="str">
        <f>IF(AND(DmartSalesData[[#This Row],[sales]]&gt;3000,DmartSalesData[[#This Row],[profit]]&gt;500),"Good","Not Good")</f>
        <v>Good</v>
      </c>
      <c r="R9918" s="73">
        <f>YEAR(DmartSalesData[[#This Row],[order_date]])</f>
        <v>2023</v>
      </c>
      <c r="S9918" s="73"/>
    </row>
    <row r="9919" spans="1:19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 t="str">
        <f>IF(DmartSalesData[[#This Row],[sales]]&gt;4000,"High Category",IF(DmartSalesData[[#This Row],[sales]]&gt;2000,"Medium Category","Low Category"))</f>
        <v>Medium Category</v>
      </c>
      <c r="G9919" s="2">
        <v>0.03</v>
      </c>
      <c r="H9919" s="24">
        <f t="shared" si="308"/>
        <v>62.089500000000001</v>
      </c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63" t="str">
        <f>IF(AND(DmartSalesData[[#This Row],[sales]]&gt;3000,DmartSalesData[[#This Row],[profit]]&gt;500),"Good","Not Good")</f>
        <v>Not Good</v>
      </c>
      <c r="R9919" s="73">
        <f>YEAR(DmartSalesData[[#This Row],[order_date]])</f>
        <v>2024</v>
      </c>
      <c r="S9919" s="73"/>
    </row>
    <row r="9920" spans="1:19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 t="str">
        <f>IF(DmartSalesData[[#This Row],[sales]]&gt;4000,"High Category",IF(DmartSalesData[[#This Row],[sales]]&gt;2000,"Medium Category","Low Category"))</f>
        <v>High Category</v>
      </c>
      <c r="G9920" s="2">
        <v>0.04</v>
      </c>
      <c r="H9920" s="24">
        <f t="shared" si="308"/>
        <v>199.90119999999999</v>
      </c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63" t="str">
        <f>IF(AND(DmartSalesData[[#This Row],[sales]]&gt;3000,DmartSalesData[[#This Row],[profit]]&gt;500),"Good","Not Good")</f>
        <v>Good</v>
      </c>
      <c r="R9920" s="73">
        <f>YEAR(DmartSalesData[[#This Row],[order_date]])</f>
        <v>2023</v>
      </c>
      <c r="S9920" s="73"/>
    </row>
    <row r="9921" spans="1:19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 t="str">
        <f>IF(DmartSalesData[[#This Row],[sales]]&gt;4000,"High Category",IF(DmartSalesData[[#This Row],[sales]]&gt;2000,"Medium Category","Low Category"))</f>
        <v>Low Category</v>
      </c>
      <c r="G9921" s="2">
        <v>0.25</v>
      </c>
      <c r="H9921" s="24">
        <f t="shared" si="308"/>
        <v>371.60500000000002</v>
      </c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63" t="str">
        <f>IF(AND(DmartSalesData[[#This Row],[sales]]&gt;3000,DmartSalesData[[#This Row],[profit]]&gt;500),"Good","Not Good")</f>
        <v>Not Good</v>
      </c>
      <c r="R9921" s="73">
        <f>YEAR(DmartSalesData[[#This Row],[order_date]])</f>
        <v>2023</v>
      </c>
      <c r="S9921" s="73"/>
    </row>
    <row r="9922" spans="1:19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 t="str">
        <f>IF(DmartSalesData[[#This Row],[sales]]&gt;4000,"High Category",IF(DmartSalesData[[#This Row],[sales]]&gt;2000,"Medium Category","Low Category"))</f>
        <v>Low Category</v>
      </c>
      <c r="G9922" s="2">
        <v>0.46</v>
      </c>
      <c r="H9922" s="24">
        <f t="shared" ref="H9922:H9985" si="310">E9922*G9922</f>
        <v>467.79240000000004</v>
      </c>
      <c r="I9922" s="2">
        <f t="shared" ref="I9922:I9985" si="311">E9922-H9922</f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63" t="str">
        <f>IF(AND(DmartSalesData[[#This Row],[sales]]&gt;3000,DmartSalesData[[#This Row],[profit]]&gt;500),"Good","Not Good")</f>
        <v>Not Good</v>
      </c>
      <c r="R9922" s="73">
        <f>YEAR(DmartSalesData[[#This Row],[order_date]])</f>
        <v>2023</v>
      </c>
      <c r="S9922" s="73"/>
    </row>
    <row r="9923" spans="1:19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 t="str">
        <f>IF(DmartSalesData[[#This Row],[sales]]&gt;4000,"High Category",IF(DmartSalesData[[#This Row],[sales]]&gt;2000,"Medium Category","Low Category"))</f>
        <v>Medium Category</v>
      </c>
      <c r="G9923" s="2">
        <v>0.49</v>
      </c>
      <c r="H9923" s="24">
        <f t="shared" si="310"/>
        <v>1162.2996000000001</v>
      </c>
      <c r="I9923" s="2">
        <f t="shared" si="311"/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63" t="str">
        <f>IF(AND(DmartSalesData[[#This Row],[sales]]&gt;3000,DmartSalesData[[#This Row],[profit]]&gt;500),"Good","Not Good")</f>
        <v>Not Good</v>
      </c>
      <c r="R9923" s="73">
        <f>YEAR(DmartSalesData[[#This Row],[order_date]])</f>
        <v>2023</v>
      </c>
      <c r="S9923" s="73"/>
    </row>
    <row r="9924" spans="1:19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 t="str">
        <f>IF(DmartSalesData[[#This Row],[sales]]&gt;4000,"High Category",IF(DmartSalesData[[#This Row],[sales]]&gt;2000,"Medium Category","Low Category"))</f>
        <v>Medium Category</v>
      </c>
      <c r="G9924" s="2">
        <v>0.1</v>
      </c>
      <c r="H9924" s="24">
        <f t="shared" si="310"/>
        <v>257.40700000000004</v>
      </c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63" t="str">
        <f>IF(AND(DmartSalesData[[#This Row],[sales]]&gt;3000,DmartSalesData[[#This Row],[profit]]&gt;500),"Good","Not Good")</f>
        <v>Not Good</v>
      </c>
      <c r="R9924" s="73">
        <f>YEAR(DmartSalesData[[#This Row],[order_date]])</f>
        <v>2023</v>
      </c>
      <c r="S9924" s="73"/>
    </row>
    <row r="9925" spans="1:19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 t="str">
        <f>IF(DmartSalesData[[#This Row],[sales]]&gt;4000,"High Category",IF(DmartSalesData[[#This Row],[sales]]&gt;2000,"Medium Category","Low Category"))</f>
        <v>Low Category</v>
      </c>
      <c r="G9925" s="2">
        <v>0.08</v>
      </c>
      <c r="H9925" s="24">
        <f t="shared" si="310"/>
        <v>147.09040000000002</v>
      </c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63" t="str">
        <f>IF(AND(DmartSalesData[[#This Row],[sales]]&gt;3000,DmartSalesData[[#This Row],[profit]]&gt;500),"Good","Not Good")</f>
        <v>Not Good</v>
      </c>
      <c r="R9925" s="73">
        <f>YEAR(DmartSalesData[[#This Row],[order_date]])</f>
        <v>2023</v>
      </c>
      <c r="S9925" s="73"/>
    </row>
    <row r="9926" spans="1:19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 t="str">
        <f>IF(DmartSalesData[[#This Row],[sales]]&gt;4000,"High Category",IF(DmartSalesData[[#This Row],[sales]]&gt;2000,"Medium Category","Low Category"))</f>
        <v>Medium Category</v>
      </c>
      <c r="G9926" s="2">
        <v>0.18</v>
      </c>
      <c r="H9926" s="24">
        <f t="shared" si="310"/>
        <v>631.43099999999993</v>
      </c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63" t="str">
        <f>IF(AND(DmartSalesData[[#This Row],[sales]]&gt;3000,DmartSalesData[[#This Row],[profit]]&gt;500),"Good","Not Good")</f>
        <v>Good</v>
      </c>
      <c r="R9926" s="73">
        <f>YEAR(DmartSalesData[[#This Row],[order_date]])</f>
        <v>2024</v>
      </c>
      <c r="S9926" s="73"/>
    </row>
    <row r="9927" spans="1:19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 t="str">
        <f>IF(DmartSalesData[[#This Row],[sales]]&gt;4000,"High Category",IF(DmartSalesData[[#This Row],[sales]]&gt;2000,"Medium Category","Low Category"))</f>
        <v>Low Category</v>
      </c>
      <c r="G9927" s="2">
        <v>0.23</v>
      </c>
      <c r="H9927" s="24">
        <f t="shared" si="310"/>
        <v>230.21620000000001</v>
      </c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63" t="str">
        <f>IF(AND(DmartSalesData[[#This Row],[sales]]&gt;3000,DmartSalesData[[#This Row],[profit]]&gt;500),"Good","Not Good")</f>
        <v>Not Good</v>
      </c>
      <c r="R9927" s="73">
        <f>YEAR(DmartSalesData[[#This Row],[order_date]])</f>
        <v>2023</v>
      </c>
      <c r="S9927" s="73"/>
    </row>
    <row r="9928" spans="1:19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 t="str">
        <f>IF(DmartSalesData[[#This Row],[sales]]&gt;4000,"High Category",IF(DmartSalesData[[#This Row],[sales]]&gt;2000,"Medium Category","Low Category"))</f>
        <v>Medium Category</v>
      </c>
      <c r="G9928" s="2">
        <v>0.4</v>
      </c>
      <c r="H9928" s="24">
        <f t="shared" si="310"/>
        <v>1040.2639999999999</v>
      </c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63" t="str">
        <f>IF(AND(DmartSalesData[[#This Row],[sales]]&gt;3000,DmartSalesData[[#This Row],[profit]]&gt;500),"Good","Not Good")</f>
        <v>Not Good</v>
      </c>
      <c r="R9928" s="73">
        <f>YEAR(DmartSalesData[[#This Row],[order_date]])</f>
        <v>2023</v>
      </c>
      <c r="S9928" s="73"/>
    </row>
    <row r="9929" spans="1:19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 t="str">
        <f>IF(DmartSalesData[[#This Row],[sales]]&gt;4000,"High Category",IF(DmartSalesData[[#This Row],[sales]]&gt;2000,"Medium Category","Low Category"))</f>
        <v>Medium Category</v>
      </c>
      <c r="G9929" s="2">
        <v>0.39</v>
      </c>
      <c r="H9929" s="24">
        <f t="shared" si="310"/>
        <v>994.74180000000001</v>
      </c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63" t="str">
        <f>IF(AND(DmartSalesData[[#This Row],[sales]]&gt;3000,DmartSalesData[[#This Row],[profit]]&gt;500),"Good","Not Good")</f>
        <v>Not Good</v>
      </c>
      <c r="R9929" s="73">
        <f>YEAR(DmartSalesData[[#This Row],[order_date]])</f>
        <v>2024</v>
      </c>
      <c r="S9929" s="73"/>
    </row>
    <row r="9930" spans="1:19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 t="str">
        <f>IF(DmartSalesData[[#This Row],[sales]]&gt;4000,"High Category",IF(DmartSalesData[[#This Row],[sales]]&gt;2000,"Medium Category","Low Category"))</f>
        <v>High Category</v>
      </c>
      <c r="G9930" s="2">
        <v>0.46</v>
      </c>
      <c r="H9930" s="24">
        <f t="shared" si="310"/>
        <v>1902.8130000000001</v>
      </c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63" t="str">
        <f>IF(AND(DmartSalesData[[#This Row],[sales]]&gt;3000,DmartSalesData[[#This Row],[profit]]&gt;500),"Good","Not Good")</f>
        <v>Good</v>
      </c>
      <c r="R9930" s="73">
        <f>YEAR(DmartSalesData[[#This Row],[order_date]])</f>
        <v>2023</v>
      </c>
      <c r="S9930" s="73"/>
    </row>
    <row r="9931" spans="1:19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 t="str">
        <f>IF(DmartSalesData[[#This Row],[sales]]&gt;4000,"High Category",IF(DmartSalesData[[#This Row],[sales]]&gt;2000,"Medium Category","Low Category"))</f>
        <v>High Category</v>
      </c>
      <c r="G9931" s="2">
        <v>0.43</v>
      </c>
      <c r="H9931" s="24">
        <f t="shared" si="310"/>
        <v>1996.1202000000001</v>
      </c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63" t="str">
        <f>IF(AND(DmartSalesData[[#This Row],[sales]]&gt;3000,DmartSalesData[[#This Row],[profit]]&gt;500),"Good","Not Good")</f>
        <v>Good</v>
      </c>
      <c r="R9931" s="73">
        <f>YEAR(DmartSalesData[[#This Row],[order_date]])</f>
        <v>2023</v>
      </c>
      <c r="S9931" s="73"/>
    </row>
    <row r="9932" spans="1:19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 t="str">
        <f>IF(DmartSalesData[[#This Row],[sales]]&gt;4000,"High Category",IF(DmartSalesData[[#This Row],[sales]]&gt;2000,"Medium Category","Low Category"))</f>
        <v>Medium Category</v>
      </c>
      <c r="G9932" s="2">
        <v>0.22</v>
      </c>
      <c r="H9932" s="24">
        <f t="shared" si="310"/>
        <v>737</v>
      </c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63" t="str">
        <f>IF(AND(DmartSalesData[[#This Row],[sales]]&gt;3000,DmartSalesData[[#This Row],[profit]]&gt;500),"Good","Not Good")</f>
        <v>Good</v>
      </c>
      <c r="R9932" s="73">
        <f>YEAR(DmartSalesData[[#This Row],[order_date]])</f>
        <v>2024</v>
      </c>
      <c r="S9932" s="73"/>
    </row>
    <row r="9933" spans="1:19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 t="str">
        <f>IF(DmartSalesData[[#This Row],[sales]]&gt;4000,"High Category",IF(DmartSalesData[[#This Row],[sales]]&gt;2000,"Medium Category","Low Category"))</f>
        <v>Low Category</v>
      </c>
      <c r="G9933" s="2">
        <v>0.01</v>
      </c>
      <c r="H9933" s="24">
        <f t="shared" si="310"/>
        <v>15.963200000000001</v>
      </c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63" t="str">
        <f>IF(AND(DmartSalesData[[#This Row],[sales]]&gt;3000,DmartSalesData[[#This Row],[profit]]&gt;500),"Good","Not Good")</f>
        <v>Not Good</v>
      </c>
      <c r="R9933" s="73">
        <f>YEAR(DmartSalesData[[#This Row],[order_date]])</f>
        <v>2024</v>
      </c>
      <c r="S9933" s="73"/>
    </row>
    <row r="9934" spans="1:19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 t="str">
        <f>IF(DmartSalesData[[#This Row],[sales]]&gt;4000,"High Category",IF(DmartSalesData[[#This Row],[sales]]&gt;2000,"Medium Category","Low Category"))</f>
        <v>Medium Category</v>
      </c>
      <c r="G9934" s="2">
        <v>0.12</v>
      </c>
      <c r="H9934" s="24">
        <f t="shared" si="310"/>
        <v>417.49079999999998</v>
      </c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63" t="str">
        <f>IF(AND(DmartSalesData[[#This Row],[sales]]&gt;3000,DmartSalesData[[#This Row],[profit]]&gt;500),"Good","Not Good")</f>
        <v>Not Good</v>
      </c>
      <c r="R9934" s="73">
        <f>YEAR(DmartSalesData[[#This Row],[order_date]])</f>
        <v>2023</v>
      </c>
      <c r="S9934" s="73"/>
    </row>
    <row r="9935" spans="1:19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 t="str">
        <f>IF(DmartSalesData[[#This Row],[sales]]&gt;4000,"High Category",IF(DmartSalesData[[#This Row],[sales]]&gt;2000,"Medium Category","Low Category"))</f>
        <v>Low Category</v>
      </c>
      <c r="G9935" s="2">
        <v>0.31</v>
      </c>
      <c r="H9935" s="24">
        <f t="shared" si="310"/>
        <v>412.83320000000003</v>
      </c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63" t="str">
        <f>IF(AND(DmartSalesData[[#This Row],[sales]]&gt;3000,DmartSalesData[[#This Row],[profit]]&gt;500),"Good","Not Good")</f>
        <v>Not Good</v>
      </c>
      <c r="R9935" s="73">
        <f>YEAR(DmartSalesData[[#This Row],[order_date]])</f>
        <v>2024</v>
      </c>
      <c r="S9935" s="73"/>
    </row>
    <row r="9936" spans="1:19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 t="str">
        <f>IF(DmartSalesData[[#This Row],[sales]]&gt;4000,"High Category",IF(DmartSalesData[[#This Row],[sales]]&gt;2000,"Medium Category","Low Category"))</f>
        <v>High Category</v>
      </c>
      <c r="G9936" s="2">
        <v>0.25</v>
      </c>
      <c r="H9936" s="24">
        <f t="shared" si="310"/>
        <v>1209.0174999999999</v>
      </c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63" t="str">
        <f>IF(AND(DmartSalesData[[#This Row],[sales]]&gt;3000,DmartSalesData[[#This Row],[profit]]&gt;500),"Good","Not Good")</f>
        <v>Good</v>
      </c>
      <c r="R9936" s="73">
        <f>YEAR(DmartSalesData[[#This Row],[order_date]])</f>
        <v>2024</v>
      </c>
      <c r="S9936" s="73"/>
    </row>
    <row r="9937" spans="1:19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 t="str">
        <f>IF(DmartSalesData[[#This Row],[sales]]&gt;4000,"High Category",IF(DmartSalesData[[#This Row],[sales]]&gt;2000,"Medium Category","Low Category"))</f>
        <v>High Category</v>
      </c>
      <c r="G9937" s="2">
        <v>0.12</v>
      </c>
      <c r="H9937" s="24">
        <f t="shared" si="310"/>
        <v>495.54839999999996</v>
      </c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63" t="str">
        <f>IF(AND(DmartSalesData[[#This Row],[sales]]&gt;3000,DmartSalesData[[#This Row],[profit]]&gt;500),"Good","Not Good")</f>
        <v>Good</v>
      </c>
      <c r="R9937" s="73">
        <f>YEAR(DmartSalesData[[#This Row],[order_date]])</f>
        <v>2023</v>
      </c>
      <c r="S9937" s="73"/>
    </row>
    <row r="9938" spans="1:19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 t="str">
        <f>IF(DmartSalesData[[#This Row],[sales]]&gt;4000,"High Category",IF(DmartSalesData[[#This Row],[sales]]&gt;2000,"Medium Category","Low Category"))</f>
        <v>Medium Category</v>
      </c>
      <c r="G9938" s="2">
        <v>7.0000000000000007E-2</v>
      </c>
      <c r="H9938" s="24">
        <f t="shared" si="310"/>
        <v>154.8981</v>
      </c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63" t="str">
        <f>IF(AND(DmartSalesData[[#This Row],[sales]]&gt;3000,DmartSalesData[[#This Row],[profit]]&gt;500),"Good","Not Good")</f>
        <v>Not Good</v>
      </c>
      <c r="R9938" s="73">
        <f>YEAR(DmartSalesData[[#This Row],[order_date]])</f>
        <v>2023</v>
      </c>
      <c r="S9938" s="73"/>
    </row>
    <row r="9939" spans="1:19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 t="str">
        <f>IF(DmartSalesData[[#This Row],[sales]]&gt;4000,"High Category",IF(DmartSalesData[[#This Row],[sales]]&gt;2000,"Medium Category","Low Category"))</f>
        <v>Medium Category</v>
      </c>
      <c r="G9939" s="2">
        <v>0.11</v>
      </c>
      <c r="H9939" s="24">
        <f t="shared" si="310"/>
        <v>433.76080000000002</v>
      </c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63" t="str">
        <f>IF(AND(DmartSalesData[[#This Row],[sales]]&gt;3000,DmartSalesData[[#This Row],[profit]]&gt;500),"Good","Not Good")</f>
        <v>Not Good</v>
      </c>
      <c r="R9939" s="73">
        <f>YEAR(DmartSalesData[[#This Row],[order_date]])</f>
        <v>2024</v>
      </c>
      <c r="S9939" s="73"/>
    </row>
    <row r="9940" spans="1:19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 t="str">
        <f>IF(DmartSalesData[[#This Row],[sales]]&gt;4000,"High Category",IF(DmartSalesData[[#This Row],[sales]]&gt;2000,"Medium Category","Low Category"))</f>
        <v>Medium Category</v>
      </c>
      <c r="G9940" s="2">
        <v>0.13</v>
      </c>
      <c r="H9940" s="24">
        <f t="shared" si="310"/>
        <v>273.31329999999997</v>
      </c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63" t="str">
        <f>IF(AND(DmartSalesData[[#This Row],[sales]]&gt;3000,DmartSalesData[[#This Row],[profit]]&gt;500),"Good","Not Good")</f>
        <v>Not Good</v>
      </c>
      <c r="R9940" s="73">
        <f>YEAR(DmartSalesData[[#This Row],[order_date]])</f>
        <v>2024</v>
      </c>
      <c r="S9940" s="73"/>
    </row>
    <row r="9941" spans="1:19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 t="str">
        <f>IF(DmartSalesData[[#This Row],[sales]]&gt;4000,"High Category",IF(DmartSalesData[[#This Row],[sales]]&gt;2000,"Medium Category","Low Category"))</f>
        <v>Low Category</v>
      </c>
      <c r="G9941" s="2">
        <v>0.43</v>
      </c>
      <c r="H9941" s="24">
        <f t="shared" si="310"/>
        <v>200.2037</v>
      </c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63" t="str">
        <f>IF(AND(DmartSalesData[[#This Row],[sales]]&gt;3000,DmartSalesData[[#This Row],[profit]]&gt;500),"Good","Not Good")</f>
        <v>Not Good</v>
      </c>
      <c r="R9941" s="73">
        <f>YEAR(DmartSalesData[[#This Row],[order_date]])</f>
        <v>2024</v>
      </c>
      <c r="S9941" s="73"/>
    </row>
    <row r="9942" spans="1:19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 t="str">
        <f>IF(DmartSalesData[[#This Row],[sales]]&gt;4000,"High Category",IF(DmartSalesData[[#This Row],[sales]]&gt;2000,"Medium Category","Low Category"))</f>
        <v>Medium Category</v>
      </c>
      <c r="G9942" s="2">
        <v>0.36</v>
      </c>
      <c r="H9942" s="24">
        <f t="shared" si="310"/>
        <v>1282.7411999999999</v>
      </c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63" t="str">
        <f>IF(AND(DmartSalesData[[#This Row],[sales]]&gt;3000,DmartSalesData[[#This Row],[profit]]&gt;500),"Good","Not Good")</f>
        <v>Not Good</v>
      </c>
      <c r="R9942" s="73">
        <f>YEAR(DmartSalesData[[#This Row],[order_date]])</f>
        <v>2024</v>
      </c>
      <c r="S9942" s="73"/>
    </row>
    <row r="9943" spans="1:19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 t="str">
        <f>IF(DmartSalesData[[#This Row],[sales]]&gt;4000,"High Category",IF(DmartSalesData[[#This Row],[sales]]&gt;2000,"Medium Category","Low Category"))</f>
        <v>Medium Category</v>
      </c>
      <c r="G9943" s="2">
        <v>0.28000000000000003</v>
      </c>
      <c r="H9943" s="24">
        <f t="shared" si="310"/>
        <v>583.13080000000014</v>
      </c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63" t="str">
        <f>IF(AND(DmartSalesData[[#This Row],[sales]]&gt;3000,DmartSalesData[[#This Row],[profit]]&gt;500),"Good","Not Good")</f>
        <v>Not Good</v>
      </c>
      <c r="R9943" s="73">
        <f>YEAR(DmartSalesData[[#This Row],[order_date]])</f>
        <v>2024</v>
      </c>
      <c r="S9943" s="73"/>
    </row>
    <row r="9944" spans="1:19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 t="str">
        <f>IF(DmartSalesData[[#This Row],[sales]]&gt;4000,"High Category",IF(DmartSalesData[[#This Row],[sales]]&gt;2000,"Medium Category","Low Category"))</f>
        <v>High Category</v>
      </c>
      <c r="G9944" s="2">
        <v>0.01</v>
      </c>
      <c r="H9944" s="24">
        <f t="shared" si="310"/>
        <v>46.585699999999996</v>
      </c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63" t="str">
        <f>IF(AND(DmartSalesData[[#This Row],[sales]]&gt;3000,DmartSalesData[[#This Row],[profit]]&gt;500),"Good","Not Good")</f>
        <v>Good</v>
      </c>
      <c r="R9944" s="73">
        <f>YEAR(DmartSalesData[[#This Row],[order_date]])</f>
        <v>2023</v>
      </c>
      <c r="S9944" s="73"/>
    </row>
    <row r="9945" spans="1:19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 t="str">
        <f>IF(DmartSalesData[[#This Row],[sales]]&gt;4000,"High Category",IF(DmartSalesData[[#This Row],[sales]]&gt;2000,"Medium Category","Low Category"))</f>
        <v>Low Category</v>
      </c>
      <c r="G9945" s="2">
        <v>0.41</v>
      </c>
      <c r="H9945" s="24">
        <f t="shared" si="310"/>
        <v>656.88149999999996</v>
      </c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63" t="str">
        <f>IF(AND(DmartSalesData[[#This Row],[sales]]&gt;3000,DmartSalesData[[#This Row],[profit]]&gt;500),"Good","Not Good")</f>
        <v>Not Good</v>
      </c>
      <c r="R9945" s="73">
        <f>YEAR(DmartSalesData[[#This Row],[order_date]])</f>
        <v>2024</v>
      </c>
      <c r="S9945" s="73"/>
    </row>
    <row r="9946" spans="1:19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 t="str">
        <f>IF(DmartSalesData[[#This Row],[sales]]&gt;4000,"High Category",IF(DmartSalesData[[#This Row],[sales]]&gt;2000,"Medium Category","Low Category"))</f>
        <v>High Category</v>
      </c>
      <c r="G9946" s="2">
        <v>0.28000000000000003</v>
      </c>
      <c r="H9946" s="24">
        <f t="shared" si="310"/>
        <v>1185.0524</v>
      </c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63" t="str">
        <f>IF(AND(DmartSalesData[[#This Row],[sales]]&gt;3000,DmartSalesData[[#This Row],[profit]]&gt;500),"Good","Not Good")</f>
        <v>Good</v>
      </c>
      <c r="R9946" s="73">
        <f>YEAR(DmartSalesData[[#This Row],[order_date]])</f>
        <v>2024</v>
      </c>
      <c r="S9946" s="73"/>
    </row>
    <row r="9947" spans="1:19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 t="str">
        <f>IF(DmartSalesData[[#This Row],[sales]]&gt;4000,"High Category",IF(DmartSalesData[[#This Row],[sales]]&gt;2000,"Medium Category","Low Category"))</f>
        <v>Medium Category</v>
      </c>
      <c r="G9947" s="2">
        <v>0.31</v>
      </c>
      <c r="H9947" s="24">
        <f t="shared" si="310"/>
        <v>1064.5865000000001</v>
      </c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63" t="str">
        <f>IF(AND(DmartSalesData[[#This Row],[sales]]&gt;3000,DmartSalesData[[#This Row],[profit]]&gt;500),"Good","Not Good")</f>
        <v>Not Good</v>
      </c>
      <c r="R9947" s="73">
        <f>YEAR(DmartSalesData[[#This Row],[order_date]])</f>
        <v>2023</v>
      </c>
      <c r="S9947" s="73"/>
    </row>
    <row r="9948" spans="1:19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 t="str">
        <f>IF(DmartSalesData[[#This Row],[sales]]&gt;4000,"High Category",IF(DmartSalesData[[#This Row],[sales]]&gt;2000,"Medium Category","Low Category"))</f>
        <v>High Category</v>
      </c>
      <c r="G9948" s="2">
        <v>0.03</v>
      </c>
      <c r="H9948" s="24">
        <f t="shared" si="310"/>
        <v>128.43869999999998</v>
      </c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63" t="str">
        <f>IF(AND(DmartSalesData[[#This Row],[sales]]&gt;3000,DmartSalesData[[#This Row],[profit]]&gt;500),"Good","Not Good")</f>
        <v>Good</v>
      </c>
      <c r="R9948" s="73">
        <f>YEAR(DmartSalesData[[#This Row],[order_date]])</f>
        <v>2023</v>
      </c>
      <c r="S9948" s="73"/>
    </row>
    <row r="9949" spans="1:19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 t="str">
        <f>IF(DmartSalesData[[#This Row],[sales]]&gt;4000,"High Category",IF(DmartSalesData[[#This Row],[sales]]&gt;2000,"Medium Category","Low Category"))</f>
        <v>Low Category</v>
      </c>
      <c r="G9949" s="2">
        <v>0.41</v>
      </c>
      <c r="H9949" s="24">
        <f t="shared" si="310"/>
        <v>627.39019999999994</v>
      </c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63" t="str">
        <f>IF(AND(DmartSalesData[[#This Row],[sales]]&gt;3000,DmartSalesData[[#This Row],[profit]]&gt;500),"Good","Not Good")</f>
        <v>Not Good</v>
      </c>
      <c r="R9949" s="73">
        <f>YEAR(DmartSalesData[[#This Row],[order_date]])</f>
        <v>2024</v>
      </c>
      <c r="S9949" s="73"/>
    </row>
    <row r="9950" spans="1:19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 t="str">
        <f>IF(DmartSalesData[[#This Row],[sales]]&gt;4000,"High Category",IF(DmartSalesData[[#This Row],[sales]]&gt;2000,"Medium Category","Low Category"))</f>
        <v>Medium Category</v>
      </c>
      <c r="G9950" s="2">
        <v>0.42</v>
      </c>
      <c r="H9950" s="24">
        <f t="shared" si="310"/>
        <v>991.44780000000003</v>
      </c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63" t="str">
        <f>IF(AND(DmartSalesData[[#This Row],[sales]]&gt;3000,DmartSalesData[[#This Row],[profit]]&gt;500),"Good","Not Good")</f>
        <v>Not Good</v>
      </c>
      <c r="R9950" s="73">
        <f>YEAR(DmartSalesData[[#This Row],[order_date]])</f>
        <v>2024</v>
      </c>
      <c r="S9950" s="73"/>
    </row>
    <row r="9951" spans="1:19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 t="str">
        <f>IF(DmartSalesData[[#This Row],[sales]]&gt;4000,"High Category",IF(DmartSalesData[[#This Row],[sales]]&gt;2000,"Medium Category","Low Category"))</f>
        <v>High Category</v>
      </c>
      <c r="G9951" s="2">
        <v>0.44</v>
      </c>
      <c r="H9951" s="24">
        <f t="shared" si="310"/>
        <v>1818.6651999999999</v>
      </c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63" t="str">
        <f>IF(AND(DmartSalesData[[#This Row],[sales]]&gt;3000,DmartSalesData[[#This Row],[profit]]&gt;500),"Good","Not Good")</f>
        <v>Good</v>
      </c>
      <c r="R9951" s="73">
        <f>YEAR(DmartSalesData[[#This Row],[order_date]])</f>
        <v>2023</v>
      </c>
      <c r="S9951" s="73"/>
    </row>
    <row r="9952" spans="1:19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 t="str">
        <f>IF(DmartSalesData[[#This Row],[sales]]&gt;4000,"High Category",IF(DmartSalesData[[#This Row],[sales]]&gt;2000,"Medium Category","Low Category"))</f>
        <v>Medium Category</v>
      </c>
      <c r="G9952" s="2">
        <v>0.26</v>
      </c>
      <c r="H9952" s="24">
        <f t="shared" si="310"/>
        <v>846.22460000000001</v>
      </c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63" t="str">
        <f>IF(AND(DmartSalesData[[#This Row],[sales]]&gt;3000,DmartSalesData[[#This Row],[profit]]&gt;500),"Good","Not Good")</f>
        <v>Good</v>
      </c>
      <c r="R9952" s="73">
        <f>YEAR(DmartSalesData[[#This Row],[order_date]])</f>
        <v>2024</v>
      </c>
      <c r="S9952" s="73"/>
    </row>
    <row r="9953" spans="1:19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 t="str">
        <f>IF(DmartSalesData[[#This Row],[sales]]&gt;4000,"High Category",IF(DmartSalesData[[#This Row],[sales]]&gt;2000,"Medium Category","Low Category"))</f>
        <v>Low Category</v>
      </c>
      <c r="G9953" s="2">
        <v>0.2</v>
      </c>
      <c r="H9953" s="24">
        <f t="shared" si="310"/>
        <v>372.72399999999999</v>
      </c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63" t="str">
        <f>IF(AND(DmartSalesData[[#This Row],[sales]]&gt;3000,DmartSalesData[[#This Row],[profit]]&gt;500),"Good","Not Good")</f>
        <v>Not Good</v>
      </c>
      <c r="R9953" s="73">
        <f>YEAR(DmartSalesData[[#This Row],[order_date]])</f>
        <v>2023</v>
      </c>
      <c r="S9953" s="73"/>
    </row>
    <row r="9954" spans="1:19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 t="str">
        <f>IF(DmartSalesData[[#This Row],[sales]]&gt;4000,"High Category",IF(DmartSalesData[[#This Row],[sales]]&gt;2000,"Medium Category","Low Category"))</f>
        <v>Medium Category</v>
      </c>
      <c r="G9954" s="2">
        <v>0.04</v>
      </c>
      <c r="H9954" s="24">
        <f t="shared" si="310"/>
        <v>104.35120000000001</v>
      </c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63" t="str">
        <f>IF(AND(DmartSalesData[[#This Row],[sales]]&gt;3000,DmartSalesData[[#This Row],[profit]]&gt;500),"Good","Not Good")</f>
        <v>Not Good</v>
      </c>
      <c r="R9954" s="73">
        <f>YEAR(DmartSalesData[[#This Row],[order_date]])</f>
        <v>2024</v>
      </c>
      <c r="S9954" s="73"/>
    </row>
    <row r="9955" spans="1:19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 t="str">
        <f>IF(DmartSalesData[[#This Row],[sales]]&gt;4000,"High Category",IF(DmartSalesData[[#This Row],[sales]]&gt;2000,"Medium Category","Low Category"))</f>
        <v>High Category</v>
      </c>
      <c r="G9955" s="2">
        <v>0.1</v>
      </c>
      <c r="H9955" s="24">
        <f t="shared" si="310"/>
        <v>498.08800000000002</v>
      </c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63" t="str">
        <f>IF(AND(DmartSalesData[[#This Row],[sales]]&gt;3000,DmartSalesData[[#This Row],[profit]]&gt;500),"Good","Not Good")</f>
        <v>Not Good</v>
      </c>
      <c r="R9955" s="73">
        <f>YEAR(DmartSalesData[[#This Row],[order_date]])</f>
        <v>2024</v>
      </c>
      <c r="S9955" s="73"/>
    </row>
    <row r="9956" spans="1:19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 t="str">
        <f>IF(DmartSalesData[[#This Row],[sales]]&gt;4000,"High Category",IF(DmartSalesData[[#This Row],[sales]]&gt;2000,"Medium Category","Low Category"))</f>
        <v>Medium Category</v>
      </c>
      <c r="G9956" s="2">
        <v>0.11</v>
      </c>
      <c r="H9956" s="24">
        <f t="shared" si="310"/>
        <v>410.85660000000001</v>
      </c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63" t="str">
        <f>IF(AND(DmartSalesData[[#This Row],[sales]]&gt;3000,DmartSalesData[[#This Row],[profit]]&gt;500),"Good","Not Good")</f>
        <v>Not Good</v>
      </c>
      <c r="R9956" s="73">
        <f>YEAR(DmartSalesData[[#This Row],[order_date]])</f>
        <v>2024</v>
      </c>
      <c r="S9956" s="73"/>
    </row>
    <row r="9957" spans="1:19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 t="str">
        <f>IF(DmartSalesData[[#This Row],[sales]]&gt;4000,"High Category",IF(DmartSalesData[[#This Row],[sales]]&gt;2000,"Medium Category","Low Category"))</f>
        <v>Medium Category</v>
      </c>
      <c r="G9957" s="2">
        <v>0.03</v>
      </c>
      <c r="H9957" s="24">
        <f t="shared" si="310"/>
        <v>93.334799999999987</v>
      </c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63" t="str">
        <f>IF(AND(DmartSalesData[[#This Row],[sales]]&gt;3000,DmartSalesData[[#This Row],[profit]]&gt;500),"Good","Not Good")</f>
        <v>Good</v>
      </c>
      <c r="R9957" s="73">
        <f>YEAR(DmartSalesData[[#This Row],[order_date]])</f>
        <v>2024</v>
      </c>
      <c r="S9957" s="73"/>
    </row>
    <row r="9958" spans="1:19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 t="str">
        <f>IF(DmartSalesData[[#This Row],[sales]]&gt;4000,"High Category",IF(DmartSalesData[[#This Row],[sales]]&gt;2000,"Medium Category","Low Category"))</f>
        <v>High Category</v>
      </c>
      <c r="G9958" s="2">
        <v>0.08</v>
      </c>
      <c r="H9958" s="24">
        <f t="shared" si="310"/>
        <v>332.54160000000002</v>
      </c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63" t="str">
        <f>IF(AND(DmartSalesData[[#This Row],[sales]]&gt;3000,DmartSalesData[[#This Row],[profit]]&gt;500),"Good","Not Good")</f>
        <v>Good</v>
      </c>
      <c r="R9958" s="73">
        <f>YEAR(DmartSalesData[[#This Row],[order_date]])</f>
        <v>2023</v>
      </c>
      <c r="S9958" s="73"/>
    </row>
    <row r="9959" spans="1:19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 t="str">
        <f>IF(DmartSalesData[[#This Row],[sales]]&gt;4000,"High Category",IF(DmartSalesData[[#This Row],[sales]]&gt;2000,"Medium Category","Low Category"))</f>
        <v>Medium Category</v>
      </c>
      <c r="G9959" s="2">
        <v>0.44</v>
      </c>
      <c r="H9959" s="24">
        <f t="shared" si="310"/>
        <v>997.01799999999992</v>
      </c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63" t="str">
        <f>IF(AND(DmartSalesData[[#This Row],[sales]]&gt;3000,DmartSalesData[[#This Row],[profit]]&gt;500),"Good","Not Good")</f>
        <v>Not Good</v>
      </c>
      <c r="R9959" s="73">
        <f>YEAR(DmartSalesData[[#This Row],[order_date]])</f>
        <v>2024</v>
      </c>
      <c r="S9959" s="73"/>
    </row>
    <row r="9960" spans="1:19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 t="str">
        <f>IF(DmartSalesData[[#This Row],[sales]]&gt;4000,"High Category",IF(DmartSalesData[[#This Row],[sales]]&gt;2000,"Medium Category","Low Category"))</f>
        <v>High Category</v>
      </c>
      <c r="G9960" s="2">
        <v>0.27</v>
      </c>
      <c r="H9960" s="24">
        <f t="shared" si="310"/>
        <v>1283.9337000000003</v>
      </c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63" t="str">
        <f>IF(AND(DmartSalesData[[#This Row],[sales]]&gt;3000,DmartSalesData[[#This Row],[profit]]&gt;500),"Good","Not Good")</f>
        <v>Good</v>
      </c>
      <c r="R9960" s="73">
        <f>YEAR(DmartSalesData[[#This Row],[order_date]])</f>
        <v>2023</v>
      </c>
      <c r="S9960" s="73"/>
    </row>
    <row r="9961" spans="1:19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 t="str">
        <f>IF(DmartSalesData[[#This Row],[sales]]&gt;4000,"High Category",IF(DmartSalesData[[#This Row],[sales]]&gt;2000,"Medium Category","Low Category"))</f>
        <v>Medium Category</v>
      </c>
      <c r="G9961" s="2">
        <v>0.38</v>
      </c>
      <c r="H9961" s="24">
        <f t="shared" si="310"/>
        <v>1065.8620000000001</v>
      </c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63" t="str">
        <f>IF(AND(DmartSalesData[[#This Row],[sales]]&gt;3000,DmartSalesData[[#This Row],[profit]]&gt;500),"Good","Not Good")</f>
        <v>Not Good</v>
      </c>
      <c r="R9961" s="73">
        <f>YEAR(DmartSalesData[[#This Row],[order_date]])</f>
        <v>2023</v>
      </c>
      <c r="S9961" s="73"/>
    </row>
    <row r="9962" spans="1:19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 t="str">
        <f>IF(DmartSalesData[[#This Row],[sales]]&gt;4000,"High Category",IF(DmartSalesData[[#This Row],[sales]]&gt;2000,"Medium Category","Low Category"))</f>
        <v>Low Category</v>
      </c>
      <c r="G9962" s="2">
        <v>0.14000000000000001</v>
      </c>
      <c r="H9962" s="24">
        <f t="shared" si="310"/>
        <v>238.23380000000003</v>
      </c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63" t="str">
        <f>IF(AND(DmartSalesData[[#This Row],[sales]]&gt;3000,DmartSalesData[[#This Row],[profit]]&gt;500),"Good","Not Good")</f>
        <v>Not Good</v>
      </c>
      <c r="R9962" s="73">
        <f>YEAR(DmartSalesData[[#This Row],[order_date]])</f>
        <v>2023</v>
      </c>
      <c r="S9962" s="73"/>
    </row>
    <row r="9963" spans="1:19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 t="str">
        <f>IF(DmartSalesData[[#This Row],[sales]]&gt;4000,"High Category",IF(DmartSalesData[[#This Row],[sales]]&gt;2000,"Medium Category","Low Category"))</f>
        <v>Low Category</v>
      </c>
      <c r="G9963" s="2">
        <v>7.0000000000000007E-2</v>
      </c>
      <c r="H9963" s="24">
        <f t="shared" si="310"/>
        <v>36.505000000000003</v>
      </c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63" t="str">
        <f>IF(AND(DmartSalesData[[#This Row],[sales]]&gt;3000,DmartSalesData[[#This Row],[profit]]&gt;500),"Good","Not Good")</f>
        <v>Not Good</v>
      </c>
      <c r="R9963" s="73">
        <f>YEAR(DmartSalesData[[#This Row],[order_date]])</f>
        <v>2024</v>
      </c>
      <c r="S9963" s="73"/>
    </row>
    <row r="9964" spans="1:19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 t="str">
        <f>IF(DmartSalesData[[#This Row],[sales]]&gt;4000,"High Category",IF(DmartSalesData[[#This Row],[sales]]&gt;2000,"Medium Category","Low Category"))</f>
        <v>Low Category</v>
      </c>
      <c r="G9964" s="2">
        <v>0.19</v>
      </c>
      <c r="H9964" s="24">
        <f t="shared" si="310"/>
        <v>368.77289999999999</v>
      </c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63" t="str">
        <f>IF(AND(DmartSalesData[[#This Row],[sales]]&gt;3000,DmartSalesData[[#This Row],[profit]]&gt;500),"Good","Not Good")</f>
        <v>Not Good</v>
      </c>
      <c r="R9964" s="73">
        <f>YEAR(DmartSalesData[[#This Row],[order_date]])</f>
        <v>2024</v>
      </c>
      <c r="S9964" s="73"/>
    </row>
    <row r="9965" spans="1:19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 t="str">
        <f>IF(DmartSalesData[[#This Row],[sales]]&gt;4000,"High Category",IF(DmartSalesData[[#This Row],[sales]]&gt;2000,"Medium Category","Low Category"))</f>
        <v>Medium Category</v>
      </c>
      <c r="G9965" s="2">
        <v>0.4</v>
      </c>
      <c r="H9965" s="24">
        <f t="shared" si="310"/>
        <v>1154.5319999999999</v>
      </c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63" t="str">
        <f>IF(AND(DmartSalesData[[#This Row],[sales]]&gt;3000,DmartSalesData[[#This Row],[profit]]&gt;500),"Good","Not Good")</f>
        <v>Not Good</v>
      </c>
      <c r="R9965" s="73">
        <f>YEAR(DmartSalesData[[#This Row],[order_date]])</f>
        <v>2023</v>
      </c>
      <c r="S9965" s="73"/>
    </row>
    <row r="9966" spans="1:19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 t="str">
        <f>IF(DmartSalesData[[#This Row],[sales]]&gt;4000,"High Category",IF(DmartSalesData[[#This Row],[sales]]&gt;2000,"Medium Category","Low Category"))</f>
        <v>Medium Category</v>
      </c>
      <c r="G9966" s="2">
        <v>0.15</v>
      </c>
      <c r="H9966" s="24">
        <f t="shared" si="310"/>
        <v>531.88800000000003</v>
      </c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63" t="str">
        <f>IF(AND(DmartSalesData[[#This Row],[sales]]&gt;3000,DmartSalesData[[#This Row],[profit]]&gt;500),"Good","Not Good")</f>
        <v>Not Good</v>
      </c>
      <c r="R9966" s="73">
        <f>YEAR(DmartSalesData[[#This Row],[order_date]])</f>
        <v>2024</v>
      </c>
      <c r="S9966" s="73"/>
    </row>
    <row r="9967" spans="1:19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 t="str">
        <f>IF(DmartSalesData[[#This Row],[sales]]&gt;4000,"High Category",IF(DmartSalesData[[#This Row],[sales]]&gt;2000,"Medium Category","Low Category"))</f>
        <v>High Category</v>
      </c>
      <c r="G9967" s="2">
        <v>0.1</v>
      </c>
      <c r="H9967" s="24">
        <f t="shared" si="310"/>
        <v>438.80700000000002</v>
      </c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63" t="str">
        <f>IF(AND(DmartSalesData[[#This Row],[sales]]&gt;3000,DmartSalesData[[#This Row],[profit]]&gt;500),"Good","Not Good")</f>
        <v>Not Good</v>
      </c>
      <c r="R9967" s="73">
        <f>YEAR(DmartSalesData[[#This Row],[order_date]])</f>
        <v>2024</v>
      </c>
      <c r="S9967" s="73"/>
    </row>
    <row r="9968" spans="1:19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 t="str">
        <f>IF(DmartSalesData[[#This Row],[sales]]&gt;4000,"High Category",IF(DmartSalesData[[#This Row],[sales]]&gt;2000,"Medium Category","Low Category"))</f>
        <v>High Category</v>
      </c>
      <c r="G9968" s="2">
        <v>0.01</v>
      </c>
      <c r="H9968" s="24">
        <f t="shared" si="310"/>
        <v>47.254100000000001</v>
      </c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63" t="str">
        <f>IF(AND(DmartSalesData[[#This Row],[sales]]&gt;3000,DmartSalesData[[#This Row],[profit]]&gt;500),"Good","Not Good")</f>
        <v>Good</v>
      </c>
      <c r="R9968" s="73">
        <f>YEAR(DmartSalesData[[#This Row],[order_date]])</f>
        <v>2024</v>
      </c>
      <c r="S9968" s="73"/>
    </row>
    <row r="9969" spans="1:19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 t="str">
        <f>IF(DmartSalesData[[#This Row],[sales]]&gt;4000,"High Category",IF(DmartSalesData[[#This Row],[sales]]&gt;2000,"Medium Category","Low Category"))</f>
        <v>Low Category</v>
      </c>
      <c r="G9969" s="2">
        <v>0.31</v>
      </c>
      <c r="H9969" s="24">
        <f t="shared" si="310"/>
        <v>186.62619999999998</v>
      </c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63" t="str">
        <f>IF(AND(DmartSalesData[[#This Row],[sales]]&gt;3000,DmartSalesData[[#This Row],[profit]]&gt;500),"Good","Not Good")</f>
        <v>Not Good</v>
      </c>
      <c r="R9969" s="73">
        <f>YEAR(DmartSalesData[[#This Row],[order_date]])</f>
        <v>2024</v>
      </c>
      <c r="S9969" s="73"/>
    </row>
    <row r="9970" spans="1:19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 t="str">
        <f>IF(DmartSalesData[[#This Row],[sales]]&gt;4000,"High Category",IF(DmartSalesData[[#This Row],[sales]]&gt;2000,"Medium Category","Low Category"))</f>
        <v>Medium Category</v>
      </c>
      <c r="G9970" s="2">
        <v>0.22</v>
      </c>
      <c r="H9970" s="24">
        <f t="shared" si="310"/>
        <v>669.77459999999996</v>
      </c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63" t="str">
        <f>IF(AND(DmartSalesData[[#This Row],[sales]]&gt;3000,DmartSalesData[[#This Row],[profit]]&gt;500),"Good","Not Good")</f>
        <v>Good</v>
      </c>
      <c r="R9970" s="73">
        <f>YEAR(DmartSalesData[[#This Row],[order_date]])</f>
        <v>2023</v>
      </c>
      <c r="S9970" s="73"/>
    </row>
    <row r="9971" spans="1:19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 t="str">
        <f>IF(DmartSalesData[[#This Row],[sales]]&gt;4000,"High Category",IF(DmartSalesData[[#This Row],[sales]]&gt;2000,"Medium Category","Low Category"))</f>
        <v>Medium Category</v>
      </c>
      <c r="G9971" s="2">
        <v>0.13</v>
      </c>
      <c r="H9971" s="24">
        <f t="shared" si="310"/>
        <v>437.61770000000001</v>
      </c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63" t="str">
        <f>IF(AND(DmartSalesData[[#This Row],[sales]]&gt;3000,DmartSalesData[[#This Row],[profit]]&gt;500),"Good","Not Good")</f>
        <v>Not Good</v>
      </c>
      <c r="R9971" s="73">
        <f>YEAR(DmartSalesData[[#This Row],[order_date]])</f>
        <v>2023</v>
      </c>
      <c r="S9971" s="73"/>
    </row>
    <row r="9972" spans="1:19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 t="str">
        <f>IF(DmartSalesData[[#This Row],[sales]]&gt;4000,"High Category",IF(DmartSalesData[[#This Row],[sales]]&gt;2000,"Medium Category","Low Category"))</f>
        <v>Low Category</v>
      </c>
      <c r="G9972" s="2">
        <v>0.26</v>
      </c>
      <c r="H9972" s="24">
        <f t="shared" si="310"/>
        <v>245.20860000000002</v>
      </c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63" t="str">
        <f>IF(AND(DmartSalesData[[#This Row],[sales]]&gt;3000,DmartSalesData[[#This Row],[profit]]&gt;500),"Good","Not Good")</f>
        <v>Not Good</v>
      </c>
      <c r="R9972" s="73">
        <f>YEAR(DmartSalesData[[#This Row],[order_date]])</f>
        <v>2023</v>
      </c>
      <c r="S9972" s="73"/>
    </row>
    <row r="9973" spans="1:19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 t="str">
        <f>IF(DmartSalesData[[#This Row],[sales]]&gt;4000,"High Category",IF(DmartSalesData[[#This Row],[sales]]&gt;2000,"Medium Category","Low Category"))</f>
        <v>Medium Category</v>
      </c>
      <c r="G9973" s="2">
        <v>0.35</v>
      </c>
      <c r="H9973" s="24">
        <f t="shared" si="310"/>
        <v>970.70399999999995</v>
      </c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63" t="str">
        <f>IF(AND(DmartSalesData[[#This Row],[sales]]&gt;3000,DmartSalesData[[#This Row],[profit]]&gt;500),"Good","Not Good")</f>
        <v>Not Good</v>
      </c>
      <c r="R9973" s="73">
        <f>YEAR(DmartSalesData[[#This Row],[order_date]])</f>
        <v>2023</v>
      </c>
      <c r="S9973" s="73"/>
    </row>
    <row r="9974" spans="1:19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 t="str">
        <f>IF(DmartSalesData[[#This Row],[sales]]&gt;4000,"High Category",IF(DmartSalesData[[#This Row],[sales]]&gt;2000,"Medium Category","Low Category"))</f>
        <v>Low Category</v>
      </c>
      <c r="G9974" s="2">
        <v>0.12</v>
      </c>
      <c r="H9974" s="24">
        <f t="shared" si="310"/>
        <v>208.88159999999999</v>
      </c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63" t="str">
        <f>IF(AND(DmartSalesData[[#This Row],[sales]]&gt;3000,DmartSalesData[[#This Row],[profit]]&gt;500),"Good","Not Good")</f>
        <v>Not Good</v>
      </c>
      <c r="R9974" s="73">
        <f>YEAR(DmartSalesData[[#This Row],[order_date]])</f>
        <v>2024</v>
      </c>
      <c r="S9974" s="73"/>
    </row>
    <row r="9975" spans="1:19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 t="str">
        <f>IF(DmartSalesData[[#This Row],[sales]]&gt;4000,"High Category",IF(DmartSalesData[[#This Row],[sales]]&gt;2000,"Medium Category","Low Category"))</f>
        <v>Low Category</v>
      </c>
      <c r="G9975" s="2">
        <v>0.3</v>
      </c>
      <c r="H9975" s="24">
        <f t="shared" si="310"/>
        <v>143.80199999999999</v>
      </c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63" t="str">
        <f>IF(AND(DmartSalesData[[#This Row],[sales]]&gt;3000,DmartSalesData[[#This Row],[profit]]&gt;500),"Good","Not Good")</f>
        <v>Not Good</v>
      </c>
      <c r="R9975" s="73">
        <f>YEAR(DmartSalesData[[#This Row],[order_date]])</f>
        <v>2023</v>
      </c>
      <c r="S9975" s="73"/>
    </row>
    <row r="9976" spans="1:19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 t="str">
        <f>IF(DmartSalesData[[#This Row],[sales]]&gt;4000,"High Category",IF(DmartSalesData[[#This Row],[sales]]&gt;2000,"Medium Category","Low Category"))</f>
        <v>Low Category</v>
      </c>
      <c r="G9976" s="2">
        <v>0.13</v>
      </c>
      <c r="H9976" s="24">
        <f t="shared" si="310"/>
        <v>54.956200000000003</v>
      </c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63" t="str">
        <f>IF(AND(DmartSalesData[[#This Row],[sales]]&gt;3000,DmartSalesData[[#This Row],[profit]]&gt;500),"Good","Not Good")</f>
        <v>Not Good</v>
      </c>
      <c r="R9976" s="73">
        <f>YEAR(DmartSalesData[[#This Row],[order_date]])</f>
        <v>2023</v>
      </c>
      <c r="S9976" s="73"/>
    </row>
    <row r="9977" spans="1:19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 t="str">
        <f>IF(DmartSalesData[[#This Row],[sales]]&gt;4000,"High Category",IF(DmartSalesData[[#This Row],[sales]]&gt;2000,"Medium Category","Low Category"))</f>
        <v>Medium Category</v>
      </c>
      <c r="G9977" s="2">
        <v>0.49</v>
      </c>
      <c r="H9977" s="24">
        <f t="shared" si="310"/>
        <v>1871.8686</v>
      </c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63" t="str">
        <f>IF(AND(DmartSalesData[[#This Row],[sales]]&gt;3000,DmartSalesData[[#This Row],[profit]]&gt;500),"Good","Not Good")</f>
        <v>Not Good</v>
      </c>
      <c r="R9977" s="73">
        <f>YEAR(DmartSalesData[[#This Row],[order_date]])</f>
        <v>2024</v>
      </c>
      <c r="S9977" s="73"/>
    </row>
    <row r="9978" spans="1:19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 t="str">
        <f>IF(DmartSalesData[[#This Row],[sales]]&gt;4000,"High Category",IF(DmartSalesData[[#This Row],[sales]]&gt;2000,"Medium Category","Low Category"))</f>
        <v>Medium Category</v>
      </c>
      <c r="G9978" s="2">
        <v>0.37</v>
      </c>
      <c r="H9978" s="24">
        <f t="shared" si="310"/>
        <v>1152.8200999999999</v>
      </c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63" t="str">
        <f>IF(AND(DmartSalesData[[#This Row],[sales]]&gt;3000,DmartSalesData[[#This Row],[profit]]&gt;500),"Good","Not Good")</f>
        <v>Good</v>
      </c>
      <c r="R9978" s="73">
        <f>YEAR(DmartSalesData[[#This Row],[order_date]])</f>
        <v>2023</v>
      </c>
      <c r="S9978" s="73"/>
    </row>
    <row r="9979" spans="1:19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 t="str">
        <f>IF(DmartSalesData[[#This Row],[sales]]&gt;4000,"High Category",IF(DmartSalesData[[#This Row],[sales]]&gt;2000,"Medium Category","Low Category"))</f>
        <v>Medium Category</v>
      </c>
      <c r="G9979" s="2">
        <v>0.3</v>
      </c>
      <c r="H9979" s="24">
        <f t="shared" si="310"/>
        <v>1081.23</v>
      </c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63" t="str">
        <f>IF(AND(DmartSalesData[[#This Row],[sales]]&gt;3000,DmartSalesData[[#This Row],[profit]]&gt;500),"Good","Not Good")</f>
        <v>Not Good</v>
      </c>
      <c r="R9979" s="73">
        <f>YEAR(DmartSalesData[[#This Row],[order_date]])</f>
        <v>2024</v>
      </c>
      <c r="S9979" s="73"/>
    </row>
    <row r="9980" spans="1:19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 t="str">
        <f>IF(DmartSalesData[[#This Row],[sales]]&gt;4000,"High Category",IF(DmartSalesData[[#This Row],[sales]]&gt;2000,"Medium Category","Low Category"))</f>
        <v>Medium Category</v>
      </c>
      <c r="G9980" s="2">
        <v>0.09</v>
      </c>
      <c r="H9980" s="24">
        <f t="shared" si="310"/>
        <v>311.20740000000001</v>
      </c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63" t="str">
        <f>IF(AND(DmartSalesData[[#This Row],[sales]]&gt;3000,DmartSalesData[[#This Row],[profit]]&gt;500),"Good","Not Good")</f>
        <v>Good</v>
      </c>
      <c r="R9980" s="73">
        <f>YEAR(DmartSalesData[[#This Row],[order_date]])</f>
        <v>2024</v>
      </c>
      <c r="S9980" s="73"/>
    </row>
    <row r="9981" spans="1:19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 t="str">
        <f>IF(DmartSalesData[[#This Row],[sales]]&gt;4000,"High Category",IF(DmartSalesData[[#This Row],[sales]]&gt;2000,"Medium Category","Low Category"))</f>
        <v>Low Category</v>
      </c>
      <c r="G9981" s="2">
        <v>0.28999999999999998</v>
      </c>
      <c r="H9981" s="24">
        <f t="shared" si="310"/>
        <v>219.85769999999999</v>
      </c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63" t="str">
        <f>IF(AND(DmartSalesData[[#This Row],[sales]]&gt;3000,DmartSalesData[[#This Row],[profit]]&gt;500),"Good","Not Good")</f>
        <v>Not Good</v>
      </c>
      <c r="R9981" s="73">
        <f>YEAR(DmartSalesData[[#This Row],[order_date]])</f>
        <v>2023</v>
      </c>
      <c r="S9981" s="73"/>
    </row>
    <row r="9982" spans="1:19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 t="str">
        <f>IF(DmartSalesData[[#This Row],[sales]]&gt;4000,"High Category",IF(DmartSalesData[[#This Row],[sales]]&gt;2000,"Medium Category","Low Category"))</f>
        <v>Low Category</v>
      </c>
      <c r="G9982" s="2">
        <v>0.4</v>
      </c>
      <c r="H9982" s="24">
        <f t="shared" si="310"/>
        <v>337.06799999999998</v>
      </c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63" t="str">
        <f>IF(AND(DmartSalesData[[#This Row],[sales]]&gt;3000,DmartSalesData[[#This Row],[profit]]&gt;500),"Good","Not Good")</f>
        <v>Not Good</v>
      </c>
      <c r="R9982" s="73">
        <f>YEAR(DmartSalesData[[#This Row],[order_date]])</f>
        <v>2023</v>
      </c>
      <c r="S9982" s="73"/>
    </row>
    <row r="9983" spans="1:19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 t="str">
        <f>IF(DmartSalesData[[#This Row],[sales]]&gt;4000,"High Category",IF(DmartSalesData[[#This Row],[sales]]&gt;2000,"Medium Category","Low Category"))</f>
        <v>Low Category</v>
      </c>
      <c r="G9983" s="2">
        <v>0.37</v>
      </c>
      <c r="H9983" s="24">
        <f t="shared" si="310"/>
        <v>494.75290000000001</v>
      </c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63" t="str">
        <f>IF(AND(DmartSalesData[[#This Row],[sales]]&gt;3000,DmartSalesData[[#This Row],[profit]]&gt;500),"Good","Not Good")</f>
        <v>Not Good</v>
      </c>
      <c r="R9983" s="73">
        <f>YEAR(DmartSalesData[[#This Row],[order_date]])</f>
        <v>2024</v>
      </c>
      <c r="S9983" s="73"/>
    </row>
    <row r="9984" spans="1:19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 t="str">
        <f>IF(DmartSalesData[[#This Row],[sales]]&gt;4000,"High Category",IF(DmartSalesData[[#This Row],[sales]]&gt;2000,"Medium Category","Low Category"))</f>
        <v>Medium Category</v>
      </c>
      <c r="G9984" s="2">
        <v>0.39</v>
      </c>
      <c r="H9984" s="24">
        <f t="shared" si="310"/>
        <v>801.68010000000004</v>
      </c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63" t="str">
        <f>IF(AND(DmartSalesData[[#This Row],[sales]]&gt;3000,DmartSalesData[[#This Row],[profit]]&gt;500),"Good","Not Good")</f>
        <v>Not Good</v>
      </c>
      <c r="R9984" s="73">
        <f>YEAR(DmartSalesData[[#This Row],[order_date]])</f>
        <v>2023</v>
      </c>
      <c r="S9984" s="73"/>
    </row>
    <row r="9985" spans="1:19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 t="str">
        <f>IF(DmartSalesData[[#This Row],[sales]]&gt;4000,"High Category",IF(DmartSalesData[[#This Row],[sales]]&gt;2000,"Medium Category","Low Category"))</f>
        <v>High Category</v>
      </c>
      <c r="G9985" s="2">
        <v>0.16</v>
      </c>
      <c r="H9985" s="24">
        <f t="shared" si="310"/>
        <v>752.31360000000006</v>
      </c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63" t="str">
        <f>IF(AND(DmartSalesData[[#This Row],[sales]]&gt;3000,DmartSalesData[[#This Row],[profit]]&gt;500),"Good","Not Good")</f>
        <v>Not Good</v>
      </c>
      <c r="R9985" s="73">
        <f>YEAR(DmartSalesData[[#This Row],[order_date]])</f>
        <v>2023</v>
      </c>
      <c r="S9985" s="73"/>
    </row>
    <row r="9986" spans="1:19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 t="str">
        <f>IF(DmartSalesData[[#This Row],[sales]]&gt;4000,"High Category",IF(DmartSalesData[[#This Row],[sales]]&gt;2000,"Medium Category","Low Category"))</f>
        <v>Medium Category</v>
      </c>
      <c r="G9986" s="2">
        <v>0.16</v>
      </c>
      <c r="H9986" s="24">
        <f t="shared" ref="H9986:H10049" si="312">E9986*G9986</f>
        <v>544.33120000000008</v>
      </c>
      <c r="I9986" s="2">
        <f t="shared" ref="I9986:I10049" si="313">E9986-H9986</f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63" t="str">
        <f>IF(AND(DmartSalesData[[#This Row],[sales]]&gt;3000,DmartSalesData[[#This Row],[profit]]&gt;500),"Good","Not Good")</f>
        <v>Good</v>
      </c>
      <c r="R9986" s="73">
        <f>YEAR(DmartSalesData[[#This Row],[order_date]])</f>
        <v>2023</v>
      </c>
      <c r="S9986" s="73"/>
    </row>
    <row r="9987" spans="1:19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 t="str">
        <f>IF(DmartSalesData[[#This Row],[sales]]&gt;4000,"High Category",IF(DmartSalesData[[#This Row],[sales]]&gt;2000,"Medium Category","Low Category"))</f>
        <v>Low Category</v>
      </c>
      <c r="G9987" s="2">
        <v>0.27</v>
      </c>
      <c r="H9987" s="24">
        <f t="shared" si="312"/>
        <v>364.59179999999998</v>
      </c>
      <c r="I9987" s="2">
        <f t="shared" si="313"/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63" t="str">
        <f>IF(AND(DmartSalesData[[#This Row],[sales]]&gt;3000,DmartSalesData[[#This Row],[profit]]&gt;500),"Good","Not Good")</f>
        <v>Not Good</v>
      </c>
      <c r="R9987" s="73">
        <f>YEAR(DmartSalesData[[#This Row],[order_date]])</f>
        <v>2023</v>
      </c>
      <c r="S9987" s="73"/>
    </row>
    <row r="9988" spans="1:19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 t="str">
        <f>IF(DmartSalesData[[#This Row],[sales]]&gt;4000,"High Category",IF(DmartSalesData[[#This Row],[sales]]&gt;2000,"Medium Category","Low Category"))</f>
        <v>Low Category</v>
      </c>
      <c r="G9988" s="2">
        <v>0.14000000000000001</v>
      </c>
      <c r="H9988" s="24">
        <f t="shared" si="312"/>
        <v>52.404800000000002</v>
      </c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63" t="str">
        <f>IF(AND(DmartSalesData[[#This Row],[sales]]&gt;3000,DmartSalesData[[#This Row],[profit]]&gt;500),"Good","Not Good")</f>
        <v>Not Good</v>
      </c>
      <c r="R9988" s="73">
        <f>YEAR(DmartSalesData[[#This Row],[order_date]])</f>
        <v>2023</v>
      </c>
      <c r="S9988" s="73"/>
    </row>
    <row r="9989" spans="1:19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 t="str">
        <f>IF(DmartSalesData[[#This Row],[sales]]&gt;4000,"High Category",IF(DmartSalesData[[#This Row],[sales]]&gt;2000,"Medium Category","Low Category"))</f>
        <v>Medium Category</v>
      </c>
      <c r="G9989" s="2">
        <v>0.06</v>
      </c>
      <c r="H9989" s="24">
        <f t="shared" si="312"/>
        <v>207.16199999999998</v>
      </c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63" t="str">
        <f>IF(AND(DmartSalesData[[#This Row],[sales]]&gt;3000,DmartSalesData[[#This Row],[profit]]&gt;500),"Good","Not Good")</f>
        <v>Good</v>
      </c>
      <c r="R9989" s="73">
        <f>YEAR(DmartSalesData[[#This Row],[order_date]])</f>
        <v>2024</v>
      </c>
      <c r="S9989" s="73"/>
    </row>
    <row r="9990" spans="1:19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 t="str">
        <f>IF(DmartSalesData[[#This Row],[sales]]&gt;4000,"High Category",IF(DmartSalesData[[#This Row],[sales]]&gt;2000,"Medium Category","Low Category"))</f>
        <v>Medium Category</v>
      </c>
      <c r="G9990" s="2">
        <v>0.23</v>
      </c>
      <c r="H9990" s="24">
        <f t="shared" si="312"/>
        <v>727.73379999999997</v>
      </c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63" t="str">
        <f>IF(AND(DmartSalesData[[#This Row],[sales]]&gt;3000,DmartSalesData[[#This Row],[profit]]&gt;500),"Good","Not Good")</f>
        <v>Not Good</v>
      </c>
      <c r="R9990" s="73">
        <f>YEAR(DmartSalesData[[#This Row],[order_date]])</f>
        <v>2024</v>
      </c>
      <c r="S9990" s="73"/>
    </row>
    <row r="9991" spans="1:19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 t="str">
        <f>IF(DmartSalesData[[#This Row],[sales]]&gt;4000,"High Category",IF(DmartSalesData[[#This Row],[sales]]&gt;2000,"Medium Category","Low Category"))</f>
        <v>Medium Category</v>
      </c>
      <c r="G9991" s="2">
        <v>0</v>
      </c>
      <c r="H9991" s="24">
        <f t="shared" si="312"/>
        <v>0</v>
      </c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63" t="str">
        <f>IF(AND(DmartSalesData[[#This Row],[sales]]&gt;3000,DmartSalesData[[#This Row],[profit]]&gt;500),"Good","Not Good")</f>
        <v>Good</v>
      </c>
      <c r="R9991" s="73">
        <f>YEAR(DmartSalesData[[#This Row],[order_date]])</f>
        <v>2024</v>
      </c>
      <c r="S9991" s="73"/>
    </row>
    <row r="9992" spans="1:19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 t="str">
        <f>IF(DmartSalesData[[#This Row],[sales]]&gt;4000,"High Category",IF(DmartSalesData[[#This Row],[sales]]&gt;2000,"Medium Category","Low Category"))</f>
        <v>Low Category</v>
      </c>
      <c r="G9992" s="2">
        <v>0.38</v>
      </c>
      <c r="H9992" s="24">
        <f t="shared" si="312"/>
        <v>524.31640000000004</v>
      </c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63" t="str">
        <f>IF(AND(DmartSalesData[[#This Row],[sales]]&gt;3000,DmartSalesData[[#This Row],[profit]]&gt;500),"Good","Not Good")</f>
        <v>Not Good</v>
      </c>
      <c r="R9992" s="73">
        <f>YEAR(DmartSalesData[[#This Row],[order_date]])</f>
        <v>2023</v>
      </c>
      <c r="S9992" s="73"/>
    </row>
    <row r="9993" spans="1:19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 t="str">
        <f>IF(DmartSalesData[[#This Row],[sales]]&gt;4000,"High Category",IF(DmartSalesData[[#This Row],[sales]]&gt;2000,"Medium Category","Low Category"))</f>
        <v>Medium Category</v>
      </c>
      <c r="G9993" s="2">
        <v>0.37</v>
      </c>
      <c r="H9993" s="24">
        <f t="shared" si="312"/>
        <v>974.25439999999992</v>
      </c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63" t="str">
        <f>IF(AND(DmartSalesData[[#This Row],[sales]]&gt;3000,DmartSalesData[[#This Row],[profit]]&gt;500),"Good","Not Good")</f>
        <v>Not Good</v>
      </c>
      <c r="R9993" s="73">
        <f>YEAR(DmartSalesData[[#This Row],[order_date]])</f>
        <v>2023</v>
      </c>
      <c r="S9993" s="73"/>
    </row>
    <row r="9994" spans="1:19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 t="str">
        <f>IF(DmartSalesData[[#This Row],[sales]]&gt;4000,"High Category",IF(DmartSalesData[[#This Row],[sales]]&gt;2000,"Medium Category","Low Category"))</f>
        <v>Low Category</v>
      </c>
      <c r="G9994" s="2">
        <v>0.28000000000000003</v>
      </c>
      <c r="H9994" s="24">
        <f t="shared" si="312"/>
        <v>524.25520000000006</v>
      </c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63" t="str">
        <f>IF(AND(DmartSalesData[[#This Row],[sales]]&gt;3000,DmartSalesData[[#This Row],[profit]]&gt;500),"Good","Not Good")</f>
        <v>Not Good</v>
      </c>
      <c r="R9994" s="73">
        <f>YEAR(DmartSalesData[[#This Row],[order_date]])</f>
        <v>2024</v>
      </c>
      <c r="S9994" s="73"/>
    </row>
    <row r="9995" spans="1:19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 t="str">
        <f>IF(DmartSalesData[[#This Row],[sales]]&gt;4000,"High Category",IF(DmartSalesData[[#This Row],[sales]]&gt;2000,"Medium Category","Low Category"))</f>
        <v>High Category</v>
      </c>
      <c r="G9995" s="2">
        <v>0.37</v>
      </c>
      <c r="H9995" s="24">
        <f t="shared" si="312"/>
        <v>1519.4864</v>
      </c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63" t="str">
        <f>IF(AND(DmartSalesData[[#This Row],[sales]]&gt;3000,DmartSalesData[[#This Row],[profit]]&gt;500),"Good","Not Good")</f>
        <v>Good</v>
      </c>
      <c r="R9995" s="73">
        <f>YEAR(DmartSalesData[[#This Row],[order_date]])</f>
        <v>2024</v>
      </c>
      <c r="S9995" s="73"/>
    </row>
    <row r="9996" spans="1:19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 t="str">
        <f>IF(DmartSalesData[[#This Row],[sales]]&gt;4000,"High Category",IF(DmartSalesData[[#This Row],[sales]]&gt;2000,"Medium Category","Low Category"))</f>
        <v>Low Category</v>
      </c>
      <c r="G9996" s="2">
        <v>0.31</v>
      </c>
      <c r="H9996" s="24">
        <f t="shared" si="312"/>
        <v>136.41240000000002</v>
      </c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63" t="str">
        <f>IF(AND(DmartSalesData[[#This Row],[sales]]&gt;3000,DmartSalesData[[#This Row],[profit]]&gt;500),"Good","Not Good")</f>
        <v>Not Good</v>
      </c>
      <c r="R9996" s="73">
        <f>YEAR(DmartSalesData[[#This Row],[order_date]])</f>
        <v>2024</v>
      </c>
      <c r="S9996" s="73"/>
    </row>
    <row r="9997" spans="1:19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 t="str">
        <f>IF(DmartSalesData[[#This Row],[sales]]&gt;4000,"High Category",IF(DmartSalesData[[#This Row],[sales]]&gt;2000,"Medium Category","Low Category"))</f>
        <v>Low Category</v>
      </c>
      <c r="G9997" s="2">
        <v>0.35</v>
      </c>
      <c r="H9997" s="24">
        <f t="shared" si="312"/>
        <v>507.38099999999997</v>
      </c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63" t="str">
        <f>IF(AND(DmartSalesData[[#This Row],[sales]]&gt;3000,DmartSalesData[[#This Row],[profit]]&gt;500),"Good","Not Good")</f>
        <v>Not Good</v>
      </c>
      <c r="R9997" s="73">
        <f>YEAR(DmartSalesData[[#This Row],[order_date]])</f>
        <v>2023</v>
      </c>
      <c r="S9997" s="73"/>
    </row>
    <row r="9998" spans="1:19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 t="str">
        <f>IF(DmartSalesData[[#This Row],[sales]]&gt;4000,"High Category",IF(DmartSalesData[[#This Row],[sales]]&gt;2000,"Medium Category","Low Category"))</f>
        <v>Medium Category</v>
      </c>
      <c r="G9998" s="2">
        <v>0.03</v>
      </c>
      <c r="H9998" s="24">
        <f t="shared" si="312"/>
        <v>91.634099999999989</v>
      </c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63" t="str">
        <f>IF(AND(DmartSalesData[[#This Row],[sales]]&gt;3000,DmartSalesData[[#This Row],[profit]]&gt;500),"Good","Not Good")</f>
        <v>Good</v>
      </c>
      <c r="R9998" s="73">
        <f>YEAR(DmartSalesData[[#This Row],[order_date]])</f>
        <v>2024</v>
      </c>
      <c r="S9998" s="73"/>
    </row>
    <row r="9999" spans="1:19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 t="str">
        <f>IF(DmartSalesData[[#This Row],[sales]]&gt;4000,"High Category",IF(DmartSalesData[[#This Row],[sales]]&gt;2000,"Medium Category","Low Category"))</f>
        <v>Low Category</v>
      </c>
      <c r="G9999" s="2">
        <v>0.44</v>
      </c>
      <c r="H9999" s="24">
        <f t="shared" si="312"/>
        <v>486.46399999999994</v>
      </c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63" t="str">
        <f>IF(AND(DmartSalesData[[#This Row],[sales]]&gt;3000,DmartSalesData[[#This Row],[profit]]&gt;500),"Good","Not Good")</f>
        <v>Not Good</v>
      </c>
      <c r="R9999" s="73">
        <f>YEAR(DmartSalesData[[#This Row],[order_date]])</f>
        <v>2024</v>
      </c>
      <c r="S9999" s="73"/>
    </row>
    <row r="10000" spans="1:19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 t="str">
        <f>IF(DmartSalesData[[#This Row],[sales]]&gt;4000,"High Category",IF(DmartSalesData[[#This Row],[sales]]&gt;2000,"Medium Category","Low Category"))</f>
        <v>Medium Category</v>
      </c>
      <c r="G10000" s="2">
        <v>0.32</v>
      </c>
      <c r="H10000" s="24">
        <f t="shared" si="312"/>
        <v>1086.816</v>
      </c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63" t="str">
        <f>IF(AND(DmartSalesData[[#This Row],[sales]]&gt;3000,DmartSalesData[[#This Row],[profit]]&gt;500),"Good","Not Good")</f>
        <v>Not Good</v>
      </c>
      <c r="R10000" s="73">
        <f>YEAR(DmartSalesData[[#This Row],[order_date]])</f>
        <v>2024</v>
      </c>
      <c r="S10000" s="73"/>
    </row>
    <row r="10001" spans="1:19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 t="str">
        <f>IF(DmartSalesData[[#This Row],[sales]]&gt;4000,"High Category",IF(DmartSalesData[[#This Row],[sales]]&gt;2000,"Medium Category","Low Category"))</f>
        <v>Low Category</v>
      </c>
      <c r="G10001" s="2">
        <v>0.31</v>
      </c>
      <c r="H10001" s="24">
        <f t="shared" si="312"/>
        <v>238.75890000000001</v>
      </c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63" t="str">
        <f>IF(AND(DmartSalesData[[#This Row],[sales]]&gt;3000,DmartSalesData[[#This Row],[profit]]&gt;500),"Good","Not Good")</f>
        <v>Not Good</v>
      </c>
      <c r="R10001" s="73">
        <f>YEAR(DmartSalesData[[#This Row],[order_date]])</f>
        <v>2024</v>
      </c>
      <c r="S10001" s="73"/>
    </row>
    <row r="10002" spans="1:19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 t="str">
        <f>IF(DmartSalesData[[#This Row],[sales]]&gt;4000,"High Category",IF(DmartSalesData[[#This Row],[sales]]&gt;2000,"Medium Category","Low Category"))</f>
        <v>Low Category</v>
      </c>
      <c r="G10002" s="2">
        <v>0.19</v>
      </c>
      <c r="H10002" s="24">
        <f t="shared" si="312"/>
        <v>40.238199999999999</v>
      </c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63" t="str">
        <f>IF(AND(DmartSalesData[[#This Row],[sales]]&gt;3000,DmartSalesData[[#This Row],[profit]]&gt;500),"Good","Not Good")</f>
        <v>Not Good</v>
      </c>
      <c r="R10002" s="73">
        <f>YEAR(DmartSalesData[[#This Row],[order_date]])</f>
        <v>2023</v>
      </c>
      <c r="S10002" s="73"/>
    </row>
    <row r="10003" spans="1:19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 t="str">
        <f>IF(DmartSalesData[[#This Row],[sales]]&gt;4000,"High Category",IF(DmartSalesData[[#This Row],[sales]]&gt;2000,"Medium Category","Low Category"))</f>
        <v>High Category</v>
      </c>
      <c r="G10003" s="2">
        <v>0.01</v>
      </c>
      <c r="H10003" s="24">
        <f t="shared" si="312"/>
        <v>43.311199999999999</v>
      </c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63" t="str">
        <f>IF(AND(DmartSalesData[[#This Row],[sales]]&gt;3000,DmartSalesData[[#This Row],[profit]]&gt;500),"Good","Not Good")</f>
        <v>Good</v>
      </c>
      <c r="R10003" s="73">
        <f>YEAR(DmartSalesData[[#This Row],[order_date]])</f>
        <v>2023</v>
      </c>
      <c r="S10003" s="73"/>
    </row>
    <row r="10004" spans="1:19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 t="str">
        <f>IF(DmartSalesData[[#This Row],[sales]]&gt;4000,"High Category",IF(DmartSalesData[[#This Row],[sales]]&gt;2000,"Medium Category","Low Category"))</f>
        <v>Low Category</v>
      </c>
      <c r="G10004" s="2">
        <v>0.45</v>
      </c>
      <c r="H10004" s="24">
        <f t="shared" si="312"/>
        <v>780.24600000000009</v>
      </c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63" t="str">
        <f>IF(AND(DmartSalesData[[#This Row],[sales]]&gt;3000,DmartSalesData[[#This Row],[profit]]&gt;500),"Good","Not Good")</f>
        <v>Not Good</v>
      </c>
      <c r="R10004" s="73">
        <f>YEAR(DmartSalesData[[#This Row],[order_date]])</f>
        <v>2024</v>
      </c>
      <c r="S10004" s="73"/>
    </row>
    <row r="10005" spans="1:19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 t="str">
        <f>IF(DmartSalesData[[#This Row],[sales]]&gt;4000,"High Category",IF(DmartSalesData[[#This Row],[sales]]&gt;2000,"Medium Category","Low Category"))</f>
        <v>Low Category</v>
      </c>
      <c r="G10005" s="2">
        <v>0.49</v>
      </c>
      <c r="H10005" s="24">
        <f t="shared" si="312"/>
        <v>425.59439999999995</v>
      </c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63" t="str">
        <f>IF(AND(DmartSalesData[[#This Row],[sales]]&gt;3000,DmartSalesData[[#This Row],[profit]]&gt;500),"Good","Not Good")</f>
        <v>Not Good</v>
      </c>
      <c r="R10005" s="73">
        <f>YEAR(DmartSalesData[[#This Row],[order_date]])</f>
        <v>2023</v>
      </c>
      <c r="S10005" s="73"/>
    </row>
    <row r="10006" spans="1:19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 t="str">
        <f>IF(DmartSalesData[[#This Row],[sales]]&gt;4000,"High Category",IF(DmartSalesData[[#This Row],[sales]]&gt;2000,"Medium Category","Low Category"))</f>
        <v>Low Category</v>
      </c>
      <c r="G10006" s="2">
        <v>0.4</v>
      </c>
      <c r="H10006" s="24">
        <f t="shared" si="312"/>
        <v>378.50800000000004</v>
      </c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63" t="str">
        <f>IF(AND(DmartSalesData[[#This Row],[sales]]&gt;3000,DmartSalesData[[#This Row],[profit]]&gt;500),"Good","Not Good")</f>
        <v>Not Good</v>
      </c>
      <c r="R10006" s="73">
        <f>YEAR(DmartSalesData[[#This Row],[order_date]])</f>
        <v>2023</v>
      </c>
      <c r="S10006" s="73"/>
    </row>
    <row r="10007" spans="1:19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 t="str">
        <f>IF(DmartSalesData[[#This Row],[sales]]&gt;4000,"High Category",IF(DmartSalesData[[#This Row],[sales]]&gt;2000,"Medium Category","Low Category"))</f>
        <v>High Category</v>
      </c>
      <c r="G10007" s="2">
        <v>0.46</v>
      </c>
      <c r="H10007" s="24">
        <f t="shared" si="312"/>
        <v>2042.8094000000003</v>
      </c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63" t="str">
        <f>IF(AND(DmartSalesData[[#This Row],[sales]]&gt;3000,DmartSalesData[[#This Row],[profit]]&gt;500),"Good","Not Good")</f>
        <v>Good</v>
      </c>
      <c r="R10007" s="73">
        <f>YEAR(DmartSalesData[[#This Row],[order_date]])</f>
        <v>2023</v>
      </c>
      <c r="S10007" s="73"/>
    </row>
    <row r="10008" spans="1:19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 t="str">
        <f>IF(DmartSalesData[[#This Row],[sales]]&gt;4000,"High Category",IF(DmartSalesData[[#This Row],[sales]]&gt;2000,"Medium Category","Low Category"))</f>
        <v>Medium Category</v>
      </c>
      <c r="G10008" s="2">
        <v>0.06</v>
      </c>
      <c r="H10008" s="24">
        <f t="shared" si="312"/>
        <v>198.40260000000001</v>
      </c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63" t="str">
        <f>IF(AND(DmartSalesData[[#This Row],[sales]]&gt;3000,DmartSalesData[[#This Row],[profit]]&gt;500),"Good","Not Good")</f>
        <v>Good</v>
      </c>
      <c r="R10008" s="73">
        <f>YEAR(DmartSalesData[[#This Row],[order_date]])</f>
        <v>2023</v>
      </c>
      <c r="S10008" s="73"/>
    </row>
    <row r="10009" spans="1:19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 t="str">
        <f>IF(DmartSalesData[[#This Row],[sales]]&gt;4000,"High Category",IF(DmartSalesData[[#This Row],[sales]]&gt;2000,"Medium Category","Low Category"))</f>
        <v>High Category</v>
      </c>
      <c r="G10009" s="2">
        <v>0.06</v>
      </c>
      <c r="H10009" s="24">
        <f t="shared" si="312"/>
        <v>287.166</v>
      </c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63" t="str">
        <f>IF(AND(DmartSalesData[[#This Row],[sales]]&gt;3000,DmartSalesData[[#This Row],[profit]]&gt;500),"Good","Not Good")</f>
        <v>Good</v>
      </c>
      <c r="R10009" s="73">
        <f>YEAR(DmartSalesData[[#This Row],[order_date]])</f>
        <v>2024</v>
      </c>
      <c r="S10009" s="73"/>
    </row>
    <row r="10010" spans="1:19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 t="str">
        <f>IF(DmartSalesData[[#This Row],[sales]]&gt;4000,"High Category",IF(DmartSalesData[[#This Row],[sales]]&gt;2000,"Medium Category","Low Category"))</f>
        <v>High Category</v>
      </c>
      <c r="G10010" s="2">
        <v>0.44</v>
      </c>
      <c r="H10010" s="24">
        <f t="shared" si="312"/>
        <v>1768.8879999999999</v>
      </c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63" t="str">
        <f>IF(AND(DmartSalesData[[#This Row],[sales]]&gt;3000,DmartSalesData[[#This Row],[profit]]&gt;500),"Good","Not Good")</f>
        <v>Good</v>
      </c>
      <c r="R10010" s="73">
        <f>YEAR(DmartSalesData[[#This Row],[order_date]])</f>
        <v>2023</v>
      </c>
      <c r="S10010" s="73"/>
    </row>
    <row r="10011" spans="1:19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 t="str">
        <f>IF(DmartSalesData[[#This Row],[sales]]&gt;4000,"High Category",IF(DmartSalesData[[#This Row],[sales]]&gt;2000,"Medium Category","Low Category"))</f>
        <v>Medium Category</v>
      </c>
      <c r="G10011" s="2">
        <v>0.03</v>
      </c>
      <c r="H10011" s="24">
        <f t="shared" si="312"/>
        <v>115.8288</v>
      </c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63" t="str">
        <f>IF(AND(DmartSalesData[[#This Row],[sales]]&gt;3000,DmartSalesData[[#This Row],[profit]]&gt;500),"Good","Not Good")</f>
        <v>Not Good</v>
      </c>
      <c r="R10011" s="73">
        <f>YEAR(DmartSalesData[[#This Row],[order_date]])</f>
        <v>2024</v>
      </c>
      <c r="S10011" s="73"/>
    </row>
    <row r="10012" spans="1:19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 t="str">
        <f>IF(DmartSalesData[[#This Row],[sales]]&gt;4000,"High Category",IF(DmartSalesData[[#This Row],[sales]]&gt;2000,"Medium Category","Low Category"))</f>
        <v>Medium Category</v>
      </c>
      <c r="G10012" s="2">
        <v>0.05</v>
      </c>
      <c r="H10012" s="24">
        <f t="shared" si="312"/>
        <v>127.456</v>
      </c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63" t="str">
        <f>IF(AND(DmartSalesData[[#This Row],[sales]]&gt;3000,DmartSalesData[[#This Row],[profit]]&gt;500),"Good","Not Good")</f>
        <v>Not Good</v>
      </c>
      <c r="R10012" s="73">
        <f>YEAR(DmartSalesData[[#This Row],[order_date]])</f>
        <v>2023</v>
      </c>
      <c r="S10012" s="73"/>
    </row>
    <row r="10013" spans="1:19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 t="str">
        <f>IF(DmartSalesData[[#This Row],[sales]]&gt;4000,"High Category",IF(DmartSalesData[[#This Row],[sales]]&gt;2000,"Medium Category","Low Category"))</f>
        <v>High Category</v>
      </c>
      <c r="G10013" s="2">
        <v>0.41</v>
      </c>
      <c r="H10013" s="24">
        <f t="shared" si="312"/>
        <v>1689.9953999999998</v>
      </c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63" t="str">
        <f>IF(AND(DmartSalesData[[#This Row],[sales]]&gt;3000,DmartSalesData[[#This Row],[profit]]&gt;500),"Good","Not Good")</f>
        <v>Not Good</v>
      </c>
      <c r="R10013" s="73">
        <f>YEAR(DmartSalesData[[#This Row],[order_date]])</f>
        <v>2024</v>
      </c>
      <c r="S10013" s="73"/>
    </row>
    <row r="10014" spans="1:19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 t="str">
        <f>IF(DmartSalesData[[#This Row],[sales]]&gt;4000,"High Category",IF(DmartSalesData[[#This Row],[sales]]&gt;2000,"Medium Category","Low Category"))</f>
        <v>Medium Category</v>
      </c>
      <c r="G10014" s="2">
        <v>0.28000000000000003</v>
      </c>
      <c r="H10014" s="24">
        <f t="shared" si="312"/>
        <v>594.16000000000008</v>
      </c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63" t="str">
        <f>IF(AND(DmartSalesData[[#This Row],[sales]]&gt;3000,DmartSalesData[[#This Row],[profit]]&gt;500),"Good","Not Good")</f>
        <v>Not Good</v>
      </c>
      <c r="R10014" s="73">
        <f>YEAR(DmartSalesData[[#This Row],[order_date]])</f>
        <v>2024</v>
      </c>
      <c r="S10014" s="73"/>
    </row>
    <row r="10015" spans="1:19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 t="str">
        <f>IF(DmartSalesData[[#This Row],[sales]]&gt;4000,"High Category",IF(DmartSalesData[[#This Row],[sales]]&gt;2000,"Medium Category","Low Category"))</f>
        <v>High Category</v>
      </c>
      <c r="G10015" s="2">
        <v>0.2</v>
      </c>
      <c r="H10015" s="24">
        <f t="shared" si="312"/>
        <v>830.46</v>
      </c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63" t="str">
        <f>IF(AND(DmartSalesData[[#This Row],[sales]]&gt;3000,DmartSalesData[[#This Row],[profit]]&gt;500),"Good","Not Good")</f>
        <v>Good</v>
      </c>
      <c r="R10015" s="73">
        <f>YEAR(DmartSalesData[[#This Row],[order_date]])</f>
        <v>2024</v>
      </c>
      <c r="S10015" s="73"/>
    </row>
    <row r="10016" spans="1:19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 t="str">
        <f>IF(DmartSalesData[[#This Row],[sales]]&gt;4000,"High Category",IF(DmartSalesData[[#This Row],[sales]]&gt;2000,"Medium Category","Low Category"))</f>
        <v>Medium Category</v>
      </c>
      <c r="G10016" s="2">
        <v>0.28000000000000003</v>
      </c>
      <c r="H10016" s="24">
        <f t="shared" si="312"/>
        <v>1067.6204</v>
      </c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63" t="str">
        <f>IF(AND(DmartSalesData[[#This Row],[sales]]&gt;3000,DmartSalesData[[#This Row],[profit]]&gt;500),"Good","Not Good")</f>
        <v>Good</v>
      </c>
      <c r="R10016" s="73">
        <f>YEAR(DmartSalesData[[#This Row],[order_date]])</f>
        <v>2024</v>
      </c>
      <c r="S10016" s="73"/>
    </row>
    <row r="10017" spans="1:19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 t="str">
        <f>IF(DmartSalesData[[#This Row],[sales]]&gt;4000,"High Category",IF(DmartSalesData[[#This Row],[sales]]&gt;2000,"Medium Category","Low Category"))</f>
        <v>Medium Category</v>
      </c>
      <c r="G10017" s="2">
        <v>0.44</v>
      </c>
      <c r="H10017" s="24">
        <f t="shared" si="312"/>
        <v>1506.7139999999999</v>
      </c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63" t="str">
        <f>IF(AND(DmartSalesData[[#This Row],[sales]]&gt;3000,DmartSalesData[[#This Row],[profit]]&gt;500),"Good","Not Good")</f>
        <v>Good</v>
      </c>
      <c r="R10017" s="73">
        <f>YEAR(DmartSalesData[[#This Row],[order_date]])</f>
        <v>2024</v>
      </c>
      <c r="S10017" s="73"/>
    </row>
    <row r="10018" spans="1:19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 t="str">
        <f>IF(DmartSalesData[[#This Row],[sales]]&gt;4000,"High Category",IF(DmartSalesData[[#This Row],[sales]]&gt;2000,"Medium Category","Low Category"))</f>
        <v>Low Category</v>
      </c>
      <c r="G10018" s="2">
        <v>0.38</v>
      </c>
      <c r="H10018" s="24">
        <f t="shared" si="312"/>
        <v>651.93179999999995</v>
      </c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63" t="str">
        <f>IF(AND(DmartSalesData[[#This Row],[sales]]&gt;3000,DmartSalesData[[#This Row],[profit]]&gt;500),"Good","Not Good")</f>
        <v>Not Good</v>
      </c>
      <c r="R10018" s="73">
        <f>YEAR(DmartSalesData[[#This Row],[order_date]])</f>
        <v>2024</v>
      </c>
      <c r="S10018" s="73"/>
    </row>
    <row r="10019" spans="1:19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 t="str">
        <f>IF(DmartSalesData[[#This Row],[sales]]&gt;4000,"High Category",IF(DmartSalesData[[#This Row],[sales]]&gt;2000,"Medium Category","Low Category"))</f>
        <v>Medium Category</v>
      </c>
      <c r="G10019" s="2">
        <v>0.35</v>
      </c>
      <c r="H10019" s="24">
        <f t="shared" si="312"/>
        <v>1116.6714999999999</v>
      </c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63" t="str">
        <f>IF(AND(DmartSalesData[[#This Row],[sales]]&gt;3000,DmartSalesData[[#This Row],[profit]]&gt;500),"Good","Not Good")</f>
        <v>Good</v>
      </c>
      <c r="R10019" s="73">
        <f>YEAR(DmartSalesData[[#This Row],[order_date]])</f>
        <v>2023</v>
      </c>
      <c r="S10019" s="73"/>
    </row>
    <row r="10020" spans="1:19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 t="str">
        <f>IF(DmartSalesData[[#This Row],[sales]]&gt;4000,"High Category",IF(DmartSalesData[[#This Row],[sales]]&gt;2000,"Medium Category","Low Category"))</f>
        <v>Medium Category</v>
      </c>
      <c r="G10020" s="2">
        <v>0.49</v>
      </c>
      <c r="H10020" s="24">
        <f t="shared" si="312"/>
        <v>1265.7974000000002</v>
      </c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63" t="str">
        <f>IF(AND(DmartSalesData[[#This Row],[sales]]&gt;3000,DmartSalesData[[#This Row],[profit]]&gt;500),"Good","Not Good")</f>
        <v>Not Good</v>
      </c>
      <c r="R10020" s="73">
        <f>YEAR(DmartSalesData[[#This Row],[order_date]])</f>
        <v>2023</v>
      </c>
      <c r="S10020" s="73"/>
    </row>
    <row r="10021" spans="1:19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 t="str">
        <f>IF(DmartSalesData[[#This Row],[sales]]&gt;4000,"High Category",IF(DmartSalesData[[#This Row],[sales]]&gt;2000,"Medium Category","Low Category"))</f>
        <v>Medium Category</v>
      </c>
      <c r="G10021" s="2">
        <v>0.26</v>
      </c>
      <c r="H10021" s="24">
        <f t="shared" si="312"/>
        <v>614.00559999999996</v>
      </c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63" t="str">
        <f>IF(AND(DmartSalesData[[#This Row],[sales]]&gt;3000,DmartSalesData[[#This Row],[profit]]&gt;500),"Good","Not Good")</f>
        <v>Not Good</v>
      </c>
      <c r="R10021" s="73">
        <f>YEAR(DmartSalesData[[#This Row],[order_date]])</f>
        <v>2023</v>
      </c>
      <c r="S10021" s="73"/>
    </row>
    <row r="10022" spans="1:19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 t="str">
        <f>IF(DmartSalesData[[#This Row],[sales]]&gt;4000,"High Category",IF(DmartSalesData[[#This Row],[sales]]&gt;2000,"Medium Category","Low Category"))</f>
        <v>High Category</v>
      </c>
      <c r="G10022" s="2">
        <v>0</v>
      </c>
      <c r="H10022" s="24">
        <f t="shared" si="312"/>
        <v>0</v>
      </c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63" t="str">
        <f>IF(AND(DmartSalesData[[#This Row],[sales]]&gt;3000,DmartSalesData[[#This Row],[profit]]&gt;500),"Good","Not Good")</f>
        <v>Good</v>
      </c>
      <c r="R10022" s="73">
        <f>YEAR(DmartSalesData[[#This Row],[order_date]])</f>
        <v>2024</v>
      </c>
      <c r="S10022" s="73"/>
    </row>
    <row r="10023" spans="1:19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 t="str">
        <f>IF(DmartSalesData[[#This Row],[sales]]&gt;4000,"High Category",IF(DmartSalesData[[#This Row],[sales]]&gt;2000,"Medium Category","Low Category"))</f>
        <v>Medium Category</v>
      </c>
      <c r="G10023" s="2">
        <v>0.21</v>
      </c>
      <c r="H10023" s="24">
        <f t="shared" si="312"/>
        <v>540.02549999999997</v>
      </c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63" t="str">
        <f>IF(AND(DmartSalesData[[#This Row],[sales]]&gt;3000,DmartSalesData[[#This Row],[profit]]&gt;500),"Good","Not Good")</f>
        <v>Not Good</v>
      </c>
      <c r="R10023" s="73">
        <f>YEAR(DmartSalesData[[#This Row],[order_date]])</f>
        <v>2024</v>
      </c>
      <c r="S10023" s="73"/>
    </row>
    <row r="10024" spans="1:19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 t="str">
        <f>IF(DmartSalesData[[#This Row],[sales]]&gt;4000,"High Category",IF(DmartSalesData[[#This Row],[sales]]&gt;2000,"Medium Category","Low Category"))</f>
        <v>Low Category</v>
      </c>
      <c r="G10024" s="2">
        <v>0.05</v>
      </c>
      <c r="H10024" s="24">
        <f t="shared" si="312"/>
        <v>12.836500000000001</v>
      </c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63" t="str">
        <f>IF(AND(DmartSalesData[[#This Row],[sales]]&gt;3000,DmartSalesData[[#This Row],[profit]]&gt;500),"Good","Not Good")</f>
        <v>Not Good</v>
      </c>
      <c r="R10024" s="73">
        <f>YEAR(DmartSalesData[[#This Row],[order_date]])</f>
        <v>2023</v>
      </c>
      <c r="S10024" s="73"/>
    </row>
    <row r="10025" spans="1:19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 t="str">
        <f>IF(DmartSalesData[[#This Row],[sales]]&gt;4000,"High Category",IF(DmartSalesData[[#This Row],[sales]]&gt;2000,"Medium Category","Low Category"))</f>
        <v>Medium Category</v>
      </c>
      <c r="G10025" s="2">
        <v>0.06</v>
      </c>
      <c r="H10025" s="24">
        <f t="shared" si="312"/>
        <v>190.1814</v>
      </c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63" t="str">
        <f>IF(AND(DmartSalesData[[#This Row],[sales]]&gt;3000,DmartSalesData[[#This Row],[profit]]&gt;500),"Good","Not Good")</f>
        <v>Good</v>
      </c>
      <c r="R10025" s="73">
        <f>YEAR(DmartSalesData[[#This Row],[order_date]])</f>
        <v>2024</v>
      </c>
      <c r="S10025" s="73"/>
    </row>
    <row r="10026" spans="1:19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 t="str">
        <f>IF(DmartSalesData[[#This Row],[sales]]&gt;4000,"High Category",IF(DmartSalesData[[#This Row],[sales]]&gt;2000,"Medium Category","Low Category"))</f>
        <v>Medium Category</v>
      </c>
      <c r="G10026" s="2">
        <v>0.13</v>
      </c>
      <c r="H10026" s="24">
        <f t="shared" si="312"/>
        <v>476.74250000000001</v>
      </c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63" t="str">
        <f>IF(AND(DmartSalesData[[#This Row],[sales]]&gt;3000,DmartSalesData[[#This Row],[profit]]&gt;500),"Good","Not Good")</f>
        <v>Not Good</v>
      </c>
      <c r="R10026" s="73">
        <f>YEAR(DmartSalesData[[#This Row],[order_date]])</f>
        <v>2024</v>
      </c>
      <c r="S10026" s="73"/>
    </row>
    <row r="10027" spans="1:19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 t="str">
        <f>IF(DmartSalesData[[#This Row],[sales]]&gt;4000,"High Category",IF(DmartSalesData[[#This Row],[sales]]&gt;2000,"Medium Category","Low Category"))</f>
        <v>High Category</v>
      </c>
      <c r="G10027" s="2">
        <v>0.19</v>
      </c>
      <c r="H10027" s="24">
        <f t="shared" si="312"/>
        <v>843.10599999999999</v>
      </c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63" t="str">
        <f>IF(AND(DmartSalesData[[#This Row],[sales]]&gt;3000,DmartSalesData[[#This Row],[profit]]&gt;500),"Good","Not Good")</f>
        <v>Good</v>
      </c>
      <c r="R10027" s="73">
        <f>YEAR(DmartSalesData[[#This Row],[order_date]])</f>
        <v>2023</v>
      </c>
      <c r="S10027" s="73"/>
    </row>
    <row r="10028" spans="1:19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 t="str">
        <f>IF(DmartSalesData[[#This Row],[sales]]&gt;4000,"High Category",IF(DmartSalesData[[#This Row],[sales]]&gt;2000,"Medium Category","Low Category"))</f>
        <v>Medium Category</v>
      </c>
      <c r="G10028" s="2">
        <v>0.24</v>
      </c>
      <c r="H10028" s="24">
        <f t="shared" si="312"/>
        <v>768.03839999999991</v>
      </c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63" t="str">
        <f>IF(AND(DmartSalesData[[#This Row],[sales]]&gt;3000,DmartSalesData[[#This Row],[profit]]&gt;500),"Good","Not Good")</f>
        <v>Good</v>
      </c>
      <c r="R10028" s="73">
        <f>YEAR(DmartSalesData[[#This Row],[order_date]])</f>
        <v>2023</v>
      </c>
      <c r="S10028" s="73"/>
    </row>
    <row r="10029" spans="1:19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 t="str">
        <f>IF(DmartSalesData[[#This Row],[sales]]&gt;4000,"High Category",IF(DmartSalesData[[#This Row],[sales]]&gt;2000,"Medium Category","Low Category"))</f>
        <v>Low Category</v>
      </c>
      <c r="G10029" s="2">
        <v>0.08</v>
      </c>
      <c r="H10029" s="24">
        <f t="shared" si="312"/>
        <v>15.6272</v>
      </c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63" t="str">
        <f>IF(AND(DmartSalesData[[#This Row],[sales]]&gt;3000,DmartSalesData[[#This Row],[profit]]&gt;500),"Good","Not Good")</f>
        <v>Not Good</v>
      </c>
      <c r="R10029" s="73">
        <f>YEAR(DmartSalesData[[#This Row],[order_date]])</f>
        <v>2024</v>
      </c>
      <c r="S10029" s="73"/>
    </row>
    <row r="10030" spans="1:19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 t="str">
        <f>IF(DmartSalesData[[#This Row],[sales]]&gt;4000,"High Category",IF(DmartSalesData[[#This Row],[sales]]&gt;2000,"Medium Category","Low Category"))</f>
        <v>Low Category</v>
      </c>
      <c r="G10030" s="2">
        <v>0.16</v>
      </c>
      <c r="H10030" s="24">
        <f t="shared" si="312"/>
        <v>109.88</v>
      </c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63" t="str">
        <f>IF(AND(DmartSalesData[[#This Row],[sales]]&gt;3000,DmartSalesData[[#This Row],[profit]]&gt;500),"Good","Not Good")</f>
        <v>Not Good</v>
      </c>
      <c r="R10030" s="73">
        <f>YEAR(DmartSalesData[[#This Row],[order_date]])</f>
        <v>2023</v>
      </c>
      <c r="S10030" s="73"/>
    </row>
    <row r="10031" spans="1:19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 t="str">
        <f>IF(DmartSalesData[[#This Row],[sales]]&gt;4000,"High Category",IF(DmartSalesData[[#This Row],[sales]]&gt;2000,"Medium Category","Low Category"))</f>
        <v>Low Category</v>
      </c>
      <c r="G10031" s="2">
        <v>0.14000000000000001</v>
      </c>
      <c r="H10031" s="24">
        <f t="shared" si="312"/>
        <v>124.61120000000001</v>
      </c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63" t="str">
        <f>IF(AND(DmartSalesData[[#This Row],[sales]]&gt;3000,DmartSalesData[[#This Row],[profit]]&gt;500),"Good","Not Good")</f>
        <v>Not Good</v>
      </c>
      <c r="R10031" s="73">
        <f>YEAR(DmartSalesData[[#This Row],[order_date]])</f>
        <v>2023</v>
      </c>
      <c r="S10031" s="73"/>
    </row>
    <row r="10032" spans="1:19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 t="str">
        <f>IF(DmartSalesData[[#This Row],[sales]]&gt;4000,"High Category",IF(DmartSalesData[[#This Row],[sales]]&gt;2000,"Medium Category","Low Category"))</f>
        <v>Low Category</v>
      </c>
      <c r="G10032" s="2">
        <v>0.18</v>
      </c>
      <c r="H10032" s="24">
        <f t="shared" si="312"/>
        <v>204.33240000000001</v>
      </c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63" t="str">
        <f>IF(AND(DmartSalesData[[#This Row],[sales]]&gt;3000,DmartSalesData[[#This Row],[profit]]&gt;500),"Good","Not Good")</f>
        <v>Not Good</v>
      </c>
      <c r="R10032" s="73">
        <f>YEAR(DmartSalesData[[#This Row],[order_date]])</f>
        <v>2023</v>
      </c>
      <c r="S10032" s="73"/>
    </row>
    <row r="10033" spans="1:19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 t="str">
        <f>IF(DmartSalesData[[#This Row],[sales]]&gt;4000,"High Category",IF(DmartSalesData[[#This Row],[sales]]&gt;2000,"Medium Category","Low Category"))</f>
        <v>High Category</v>
      </c>
      <c r="G10033" s="2">
        <v>0.05</v>
      </c>
      <c r="H10033" s="24">
        <f t="shared" si="312"/>
        <v>200.94550000000001</v>
      </c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63" t="str">
        <f>IF(AND(DmartSalesData[[#This Row],[sales]]&gt;3000,DmartSalesData[[#This Row],[profit]]&gt;500),"Good","Not Good")</f>
        <v>Good</v>
      </c>
      <c r="R10033" s="73">
        <f>YEAR(DmartSalesData[[#This Row],[order_date]])</f>
        <v>2024</v>
      </c>
      <c r="S10033" s="73"/>
    </row>
    <row r="10034" spans="1:19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 t="str">
        <f>IF(DmartSalesData[[#This Row],[sales]]&gt;4000,"High Category",IF(DmartSalesData[[#This Row],[sales]]&gt;2000,"Medium Category","Low Category"))</f>
        <v>Low Category</v>
      </c>
      <c r="G10034" s="2">
        <v>0.2</v>
      </c>
      <c r="H10034" s="24">
        <f t="shared" si="312"/>
        <v>323.56400000000002</v>
      </c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63" t="str">
        <f>IF(AND(DmartSalesData[[#This Row],[sales]]&gt;3000,DmartSalesData[[#This Row],[profit]]&gt;500),"Good","Not Good")</f>
        <v>Not Good</v>
      </c>
      <c r="R10034" s="73">
        <f>YEAR(DmartSalesData[[#This Row],[order_date]])</f>
        <v>2023</v>
      </c>
      <c r="S10034" s="73"/>
    </row>
    <row r="10035" spans="1:19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 t="str">
        <f>IF(DmartSalesData[[#This Row],[sales]]&gt;4000,"High Category",IF(DmartSalesData[[#This Row],[sales]]&gt;2000,"Medium Category","Low Category"))</f>
        <v>Low Category</v>
      </c>
      <c r="G10035" s="2">
        <v>0.28000000000000003</v>
      </c>
      <c r="H10035" s="24">
        <f t="shared" si="312"/>
        <v>456.56240000000003</v>
      </c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63" t="str">
        <f>IF(AND(DmartSalesData[[#This Row],[sales]]&gt;3000,DmartSalesData[[#This Row],[profit]]&gt;500),"Good","Not Good")</f>
        <v>Not Good</v>
      </c>
      <c r="R10035" s="73">
        <f>YEAR(DmartSalesData[[#This Row],[order_date]])</f>
        <v>2024</v>
      </c>
      <c r="S10035" s="73"/>
    </row>
    <row r="10036" spans="1:19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 t="str">
        <f>IF(DmartSalesData[[#This Row],[sales]]&gt;4000,"High Category",IF(DmartSalesData[[#This Row],[sales]]&gt;2000,"Medium Category","Low Category"))</f>
        <v>Medium Category</v>
      </c>
      <c r="G10036" s="2">
        <v>0.05</v>
      </c>
      <c r="H10036" s="24">
        <f t="shared" si="312"/>
        <v>190.11900000000003</v>
      </c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63" t="str">
        <f>IF(AND(DmartSalesData[[#This Row],[sales]]&gt;3000,DmartSalesData[[#This Row],[profit]]&gt;500),"Good","Not Good")</f>
        <v>Not Good</v>
      </c>
      <c r="R10036" s="73">
        <f>YEAR(DmartSalesData[[#This Row],[order_date]])</f>
        <v>2023</v>
      </c>
      <c r="S10036" s="73"/>
    </row>
    <row r="10037" spans="1:19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 t="str">
        <f>IF(DmartSalesData[[#This Row],[sales]]&gt;4000,"High Category",IF(DmartSalesData[[#This Row],[sales]]&gt;2000,"Medium Category","Low Category"))</f>
        <v>Medium Category</v>
      </c>
      <c r="G10037" s="2">
        <v>0.26</v>
      </c>
      <c r="H10037" s="24">
        <f t="shared" si="312"/>
        <v>551.44440000000009</v>
      </c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63" t="str">
        <f>IF(AND(DmartSalesData[[#This Row],[sales]]&gt;3000,DmartSalesData[[#This Row],[profit]]&gt;500),"Good","Not Good")</f>
        <v>Not Good</v>
      </c>
      <c r="R10037" s="73">
        <f>YEAR(DmartSalesData[[#This Row],[order_date]])</f>
        <v>2023</v>
      </c>
      <c r="S10037" s="73"/>
    </row>
    <row r="10038" spans="1:19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 t="str">
        <f>IF(DmartSalesData[[#This Row],[sales]]&gt;4000,"High Category",IF(DmartSalesData[[#This Row],[sales]]&gt;2000,"Medium Category","Low Category"))</f>
        <v>Low Category</v>
      </c>
      <c r="G10038" s="2">
        <v>0.38</v>
      </c>
      <c r="H10038" s="24">
        <f t="shared" si="312"/>
        <v>158.35740000000001</v>
      </c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63" t="str">
        <f>IF(AND(DmartSalesData[[#This Row],[sales]]&gt;3000,DmartSalesData[[#This Row],[profit]]&gt;500),"Good","Not Good")</f>
        <v>Not Good</v>
      </c>
      <c r="R10038" s="73">
        <f>YEAR(DmartSalesData[[#This Row],[order_date]])</f>
        <v>2024</v>
      </c>
      <c r="S10038" s="73"/>
    </row>
    <row r="10039" spans="1:19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 t="str">
        <f>IF(DmartSalesData[[#This Row],[sales]]&gt;4000,"High Category",IF(DmartSalesData[[#This Row],[sales]]&gt;2000,"Medium Category","Low Category"))</f>
        <v>Medium Category</v>
      </c>
      <c r="G10039" s="2">
        <v>0</v>
      </c>
      <c r="H10039" s="24">
        <f t="shared" si="312"/>
        <v>0</v>
      </c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63" t="str">
        <f>IF(AND(DmartSalesData[[#This Row],[sales]]&gt;3000,DmartSalesData[[#This Row],[profit]]&gt;500),"Good","Not Good")</f>
        <v>Not Good</v>
      </c>
      <c r="R10039" s="73">
        <f>YEAR(DmartSalesData[[#This Row],[order_date]])</f>
        <v>2023</v>
      </c>
      <c r="S10039" s="73"/>
    </row>
    <row r="10040" spans="1:19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 t="str">
        <f>IF(DmartSalesData[[#This Row],[sales]]&gt;4000,"High Category",IF(DmartSalesData[[#This Row],[sales]]&gt;2000,"Medium Category","Low Category"))</f>
        <v>Low Category</v>
      </c>
      <c r="G10040" s="2">
        <v>0.02</v>
      </c>
      <c r="H10040" s="24">
        <f t="shared" si="312"/>
        <v>14.746600000000001</v>
      </c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63" t="str">
        <f>IF(AND(DmartSalesData[[#This Row],[sales]]&gt;3000,DmartSalesData[[#This Row],[profit]]&gt;500),"Good","Not Good")</f>
        <v>Not Good</v>
      </c>
      <c r="R10040" s="73">
        <f>YEAR(DmartSalesData[[#This Row],[order_date]])</f>
        <v>2024</v>
      </c>
      <c r="S10040" s="73"/>
    </row>
    <row r="10041" spans="1:19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 t="str">
        <f>IF(DmartSalesData[[#This Row],[sales]]&gt;4000,"High Category",IF(DmartSalesData[[#This Row],[sales]]&gt;2000,"Medium Category","Low Category"))</f>
        <v>Medium Category</v>
      </c>
      <c r="G10041" s="2">
        <v>0.23</v>
      </c>
      <c r="H10041" s="24">
        <f t="shared" si="312"/>
        <v>667.2645</v>
      </c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63" t="str">
        <f>IF(AND(DmartSalesData[[#This Row],[sales]]&gt;3000,DmartSalesData[[#This Row],[profit]]&gt;500),"Good","Not Good")</f>
        <v>Not Good</v>
      </c>
      <c r="R10041" s="73">
        <f>YEAR(DmartSalesData[[#This Row],[order_date]])</f>
        <v>2023</v>
      </c>
      <c r="S10041" s="73"/>
    </row>
    <row r="10042" spans="1:19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 t="str">
        <f>IF(DmartSalesData[[#This Row],[sales]]&gt;4000,"High Category",IF(DmartSalesData[[#This Row],[sales]]&gt;2000,"Medium Category","Low Category"))</f>
        <v>Medium Category</v>
      </c>
      <c r="G10042" s="2">
        <v>0.44</v>
      </c>
      <c r="H10042" s="24">
        <f t="shared" si="312"/>
        <v>1724.9012</v>
      </c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63" t="str">
        <f>IF(AND(DmartSalesData[[#This Row],[sales]]&gt;3000,DmartSalesData[[#This Row],[profit]]&gt;500),"Good","Not Good")</f>
        <v>Not Good</v>
      </c>
      <c r="R10042" s="73">
        <f>YEAR(DmartSalesData[[#This Row],[order_date]])</f>
        <v>2024</v>
      </c>
      <c r="S10042" s="73"/>
    </row>
    <row r="10043" spans="1:19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 t="str">
        <f>IF(DmartSalesData[[#This Row],[sales]]&gt;4000,"High Category",IF(DmartSalesData[[#This Row],[sales]]&gt;2000,"Medium Category","Low Category"))</f>
        <v>High Category</v>
      </c>
      <c r="G10043" s="2">
        <v>0.5</v>
      </c>
      <c r="H10043" s="24">
        <f t="shared" si="312"/>
        <v>2327.25</v>
      </c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63" t="str">
        <f>IF(AND(DmartSalesData[[#This Row],[sales]]&gt;3000,DmartSalesData[[#This Row],[profit]]&gt;500),"Good","Not Good")</f>
        <v>Good</v>
      </c>
      <c r="R10043" s="73">
        <f>YEAR(DmartSalesData[[#This Row],[order_date]])</f>
        <v>2024</v>
      </c>
      <c r="S10043" s="73"/>
    </row>
    <row r="10044" spans="1:19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 t="str">
        <f>IF(DmartSalesData[[#This Row],[sales]]&gt;4000,"High Category",IF(DmartSalesData[[#This Row],[sales]]&gt;2000,"Medium Category","Low Category"))</f>
        <v>Low Category</v>
      </c>
      <c r="G10044" s="2">
        <v>0.05</v>
      </c>
      <c r="H10044" s="24">
        <f t="shared" si="312"/>
        <v>21.428000000000001</v>
      </c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63" t="str">
        <f>IF(AND(DmartSalesData[[#This Row],[sales]]&gt;3000,DmartSalesData[[#This Row],[profit]]&gt;500),"Good","Not Good")</f>
        <v>Not Good</v>
      </c>
      <c r="R10044" s="73">
        <f>YEAR(DmartSalesData[[#This Row],[order_date]])</f>
        <v>2024</v>
      </c>
      <c r="S10044" s="73"/>
    </row>
    <row r="10045" spans="1:19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 t="str">
        <f>IF(DmartSalesData[[#This Row],[sales]]&gt;4000,"High Category",IF(DmartSalesData[[#This Row],[sales]]&gt;2000,"Medium Category","Low Category"))</f>
        <v>Low Category</v>
      </c>
      <c r="G10045" s="2">
        <v>0.01</v>
      </c>
      <c r="H10045" s="24">
        <f t="shared" si="312"/>
        <v>15.894400000000001</v>
      </c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63" t="str">
        <f>IF(AND(DmartSalesData[[#This Row],[sales]]&gt;3000,DmartSalesData[[#This Row],[profit]]&gt;500),"Good","Not Good")</f>
        <v>Not Good</v>
      </c>
      <c r="R10045" s="73">
        <f>YEAR(DmartSalesData[[#This Row],[order_date]])</f>
        <v>2023</v>
      </c>
      <c r="S10045" s="73"/>
    </row>
    <row r="10046" spans="1:19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 t="str">
        <f>IF(DmartSalesData[[#This Row],[sales]]&gt;4000,"High Category",IF(DmartSalesData[[#This Row],[sales]]&gt;2000,"Medium Category","Low Category"))</f>
        <v>Medium Category</v>
      </c>
      <c r="G10046" s="2">
        <v>0.11</v>
      </c>
      <c r="H10046" s="24">
        <f t="shared" si="312"/>
        <v>362.67770000000002</v>
      </c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63" t="str">
        <f>IF(AND(DmartSalesData[[#This Row],[sales]]&gt;3000,DmartSalesData[[#This Row],[profit]]&gt;500),"Good","Not Good")</f>
        <v>Not Good</v>
      </c>
      <c r="R10046" s="73">
        <f>YEAR(DmartSalesData[[#This Row],[order_date]])</f>
        <v>2023</v>
      </c>
      <c r="S10046" s="73"/>
    </row>
    <row r="10047" spans="1:19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 t="str">
        <f>IF(DmartSalesData[[#This Row],[sales]]&gt;4000,"High Category",IF(DmartSalesData[[#This Row],[sales]]&gt;2000,"Medium Category","Low Category"))</f>
        <v>Low Category</v>
      </c>
      <c r="G10047" s="2">
        <v>0.23</v>
      </c>
      <c r="H10047" s="24">
        <f t="shared" si="312"/>
        <v>378.51560000000001</v>
      </c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63" t="str">
        <f>IF(AND(DmartSalesData[[#This Row],[sales]]&gt;3000,DmartSalesData[[#This Row],[profit]]&gt;500),"Good","Not Good")</f>
        <v>Not Good</v>
      </c>
      <c r="R10047" s="73">
        <f>YEAR(DmartSalesData[[#This Row],[order_date]])</f>
        <v>2024</v>
      </c>
      <c r="S10047" s="73"/>
    </row>
    <row r="10048" spans="1:19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 t="str">
        <f>IF(DmartSalesData[[#This Row],[sales]]&gt;4000,"High Category",IF(DmartSalesData[[#This Row],[sales]]&gt;2000,"Medium Category","Low Category"))</f>
        <v>Medium Category</v>
      </c>
      <c r="G10048" s="2">
        <v>0.28999999999999998</v>
      </c>
      <c r="H10048" s="24">
        <f t="shared" si="312"/>
        <v>669.90870000000007</v>
      </c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63" t="str">
        <f>IF(AND(DmartSalesData[[#This Row],[sales]]&gt;3000,DmartSalesData[[#This Row],[profit]]&gt;500),"Good","Not Good")</f>
        <v>Not Good</v>
      </c>
      <c r="R10048" s="73">
        <f>YEAR(DmartSalesData[[#This Row],[order_date]])</f>
        <v>2023</v>
      </c>
      <c r="S10048" s="73"/>
    </row>
    <row r="10049" spans="1:19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 t="str">
        <f>IF(DmartSalesData[[#This Row],[sales]]&gt;4000,"High Category",IF(DmartSalesData[[#This Row],[sales]]&gt;2000,"Medium Category","Low Category"))</f>
        <v>Low Category</v>
      </c>
      <c r="G10049" s="2">
        <v>0.49</v>
      </c>
      <c r="H10049" s="24">
        <f t="shared" si="312"/>
        <v>97.240499999999997</v>
      </c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63" t="str">
        <f>IF(AND(DmartSalesData[[#This Row],[sales]]&gt;3000,DmartSalesData[[#This Row],[profit]]&gt;500),"Good","Not Good")</f>
        <v>Not Good</v>
      </c>
      <c r="R10049" s="73">
        <f>YEAR(DmartSalesData[[#This Row],[order_date]])</f>
        <v>2023</v>
      </c>
      <c r="S10049" s="73"/>
    </row>
    <row r="10050" spans="1:19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 t="str">
        <f>IF(DmartSalesData[[#This Row],[sales]]&gt;4000,"High Category",IF(DmartSalesData[[#This Row],[sales]]&gt;2000,"Medium Category","Low Category"))</f>
        <v>Medium Category</v>
      </c>
      <c r="G10050" s="2">
        <v>0.44</v>
      </c>
      <c r="H10050" s="24">
        <f t="shared" ref="H10050:H10113" si="314">E10050*G10050</f>
        <v>1539.1815999999999</v>
      </c>
      <c r="I10050" s="2">
        <f t="shared" ref="I10050:I10113" si="315">E10050-H10050</f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63" t="str">
        <f>IF(AND(DmartSalesData[[#This Row],[sales]]&gt;3000,DmartSalesData[[#This Row],[profit]]&gt;500),"Good","Not Good")</f>
        <v>Good</v>
      </c>
      <c r="R10050" s="73">
        <f>YEAR(DmartSalesData[[#This Row],[order_date]])</f>
        <v>2023</v>
      </c>
      <c r="S10050" s="73"/>
    </row>
    <row r="10051" spans="1:19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 t="str">
        <f>IF(DmartSalesData[[#This Row],[sales]]&gt;4000,"High Category",IF(DmartSalesData[[#This Row],[sales]]&gt;2000,"Medium Category","Low Category"))</f>
        <v>High Category</v>
      </c>
      <c r="G10051" s="2">
        <v>0.28000000000000003</v>
      </c>
      <c r="H10051" s="24">
        <f t="shared" si="314"/>
        <v>1239.8596</v>
      </c>
      <c r="I10051" s="2">
        <f t="shared" si="315"/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63" t="str">
        <f>IF(AND(DmartSalesData[[#This Row],[sales]]&gt;3000,DmartSalesData[[#This Row],[profit]]&gt;500),"Good","Not Good")</f>
        <v>Good</v>
      </c>
      <c r="R10051" s="73">
        <f>YEAR(DmartSalesData[[#This Row],[order_date]])</f>
        <v>2024</v>
      </c>
      <c r="S10051" s="73"/>
    </row>
    <row r="10052" spans="1:19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 t="str">
        <f>IF(DmartSalesData[[#This Row],[sales]]&gt;4000,"High Category",IF(DmartSalesData[[#This Row],[sales]]&gt;2000,"Medium Category","Low Category"))</f>
        <v>High Category</v>
      </c>
      <c r="G10052" s="2">
        <v>0.18</v>
      </c>
      <c r="H10052" s="24">
        <f t="shared" si="314"/>
        <v>879.58979999999985</v>
      </c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63" t="str">
        <f>IF(AND(DmartSalesData[[#This Row],[sales]]&gt;3000,DmartSalesData[[#This Row],[profit]]&gt;500),"Good","Not Good")</f>
        <v>Not Good</v>
      </c>
      <c r="R10052" s="73">
        <f>YEAR(DmartSalesData[[#This Row],[order_date]])</f>
        <v>2024</v>
      </c>
      <c r="S10052" s="73"/>
    </row>
    <row r="10053" spans="1:19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 t="str">
        <f>IF(DmartSalesData[[#This Row],[sales]]&gt;4000,"High Category",IF(DmartSalesData[[#This Row],[sales]]&gt;2000,"Medium Category","Low Category"))</f>
        <v>High Category</v>
      </c>
      <c r="G10053" s="2">
        <v>0.16</v>
      </c>
      <c r="H10053" s="24">
        <f t="shared" si="314"/>
        <v>667.13759999999991</v>
      </c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63" t="str">
        <f>IF(AND(DmartSalesData[[#This Row],[sales]]&gt;3000,DmartSalesData[[#This Row],[profit]]&gt;500),"Good","Not Good")</f>
        <v>Good</v>
      </c>
      <c r="R10053" s="73">
        <f>YEAR(DmartSalesData[[#This Row],[order_date]])</f>
        <v>2023</v>
      </c>
      <c r="S10053" s="73"/>
    </row>
    <row r="10054" spans="1:19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 t="str">
        <f>IF(DmartSalesData[[#This Row],[sales]]&gt;4000,"High Category",IF(DmartSalesData[[#This Row],[sales]]&gt;2000,"Medium Category","Low Category"))</f>
        <v>Low Category</v>
      </c>
      <c r="G10054" s="2">
        <v>0.28999999999999998</v>
      </c>
      <c r="H10054" s="24">
        <f t="shared" si="314"/>
        <v>74.152999999999992</v>
      </c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63" t="str">
        <f>IF(AND(DmartSalesData[[#This Row],[sales]]&gt;3000,DmartSalesData[[#This Row],[profit]]&gt;500),"Good","Not Good")</f>
        <v>Not Good</v>
      </c>
      <c r="R10054" s="73">
        <f>YEAR(DmartSalesData[[#This Row],[order_date]])</f>
        <v>2023</v>
      </c>
      <c r="S10054" s="73"/>
    </row>
    <row r="10055" spans="1:19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 t="str">
        <f>IF(DmartSalesData[[#This Row],[sales]]&gt;4000,"High Category",IF(DmartSalesData[[#This Row],[sales]]&gt;2000,"Medium Category","Low Category"))</f>
        <v>Medium Category</v>
      </c>
      <c r="G10055" s="2">
        <v>0.36</v>
      </c>
      <c r="H10055" s="24">
        <f t="shared" si="314"/>
        <v>1185.8688</v>
      </c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63" t="str">
        <f>IF(AND(DmartSalesData[[#This Row],[sales]]&gt;3000,DmartSalesData[[#This Row],[profit]]&gt;500),"Good","Not Good")</f>
        <v>Good</v>
      </c>
      <c r="R10055" s="73">
        <f>YEAR(DmartSalesData[[#This Row],[order_date]])</f>
        <v>2023</v>
      </c>
      <c r="S10055" s="73"/>
    </row>
    <row r="10056" spans="1:19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 t="str">
        <f>IF(DmartSalesData[[#This Row],[sales]]&gt;4000,"High Category",IF(DmartSalesData[[#This Row],[sales]]&gt;2000,"Medium Category","Low Category"))</f>
        <v>Medium Category</v>
      </c>
      <c r="G10056" s="2">
        <v>0.24</v>
      </c>
      <c r="H10056" s="24">
        <f t="shared" si="314"/>
        <v>606.89519999999993</v>
      </c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63" t="str">
        <f>IF(AND(DmartSalesData[[#This Row],[sales]]&gt;3000,DmartSalesData[[#This Row],[profit]]&gt;500),"Good","Not Good")</f>
        <v>Not Good</v>
      </c>
      <c r="R10056" s="73">
        <f>YEAR(DmartSalesData[[#This Row],[order_date]])</f>
        <v>2024</v>
      </c>
      <c r="S10056" s="73"/>
    </row>
    <row r="10057" spans="1:19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 t="str">
        <f>IF(DmartSalesData[[#This Row],[sales]]&gt;4000,"High Category",IF(DmartSalesData[[#This Row],[sales]]&gt;2000,"Medium Category","Low Category"))</f>
        <v>High Category</v>
      </c>
      <c r="G10057" s="2">
        <v>0.15</v>
      </c>
      <c r="H10057" s="24">
        <f t="shared" si="314"/>
        <v>704.35349999999994</v>
      </c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63" t="str">
        <f>IF(AND(DmartSalesData[[#This Row],[sales]]&gt;3000,DmartSalesData[[#This Row],[profit]]&gt;500),"Good","Not Good")</f>
        <v>Not Good</v>
      </c>
      <c r="R10057" s="73">
        <f>YEAR(DmartSalesData[[#This Row],[order_date]])</f>
        <v>2024</v>
      </c>
      <c r="S10057" s="73"/>
    </row>
    <row r="10058" spans="1:19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 t="str">
        <f>IF(DmartSalesData[[#This Row],[sales]]&gt;4000,"High Category",IF(DmartSalesData[[#This Row],[sales]]&gt;2000,"Medium Category","Low Category"))</f>
        <v>High Category</v>
      </c>
      <c r="G10058" s="2">
        <v>0.31</v>
      </c>
      <c r="H10058" s="24">
        <f t="shared" si="314"/>
        <v>1401.3487999999998</v>
      </c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63" t="str">
        <f>IF(AND(DmartSalesData[[#This Row],[sales]]&gt;3000,DmartSalesData[[#This Row],[profit]]&gt;500),"Good","Not Good")</f>
        <v>Good</v>
      </c>
      <c r="R10058" s="73">
        <f>YEAR(DmartSalesData[[#This Row],[order_date]])</f>
        <v>2023</v>
      </c>
      <c r="S10058" s="73"/>
    </row>
    <row r="10059" spans="1:19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 t="str">
        <f>IF(DmartSalesData[[#This Row],[sales]]&gt;4000,"High Category",IF(DmartSalesData[[#This Row],[sales]]&gt;2000,"Medium Category","Low Category"))</f>
        <v>High Category</v>
      </c>
      <c r="G10059" s="2">
        <v>0.28000000000000003</v>
      </c>
      <c r="H10059" s="24">
        <f t="shared" si="314"/>
        <v>1383.6004000000003</v>
      </c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63" t="str">
        <f>IF(AND(DmartSalesData[[#This Row],[sales]]&gt;3000,DmartSalesData[[#This Row],[profit]]&gt;500),"Good","Not Good")</f>
        <v>Good</v>
      </c>
      <c r="R10059" s="73">
        <f>YEAR(DmartSalesData[[#This Row],[order_date]])</f>
        <v>2024</v>
      </c>
      <c r="S10059" s="73"/>
    </row>
    <row r="10060" spans="1:19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 t="str">
        <f>IF(DmartSalesData[[#This Row],[sales]]&gt;4000,"High Category",IF(DmartSalesData[[#This Row],[sales]]&gt;2000,"Medium Category","Low Category"))</f>
        <v>High Category</v>
      </c>
      <c r="G10060" s="2">
        <v>0.21</v>
      </c>
      <c r="H10060" s="24">
        <f t="shared" si="314"/>
        <v>907.93079999999986</v>
      </c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63" t="str">
        <f>IF(AND(DmartSalesData[[#This Row],[sales]]&gt;3000,DmartSalesData[[#This Row],[profit]]&gt;500),"Good","Not Good")</f>
        <v>Good</v>
      </c>
      <c r="R10060" s="73">
        <f>YEAR(DmartSalesData[[#This Row],[order_date]])</f>
        <v>2023</v>
      </c>
      <c r="S10060" s="73"/>
    </row>
    <row r="10061" spans="1:19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 t="str">
        <f>IF(DmartSalesData[[#This Row],[sales]]&gt;4000,"High Category",IF(DmartSalesData[[#This Row],[sales]]&gt;2000,"Medium Category","Low Category"))</f>
        <v>Medium Category</v>
      </c>
      <c r="G10061" s="2">
        <v>0.37</v>
      </c>
      <c r="H10061" s="24">
        <f t="shared" si="314"/>
        <v>1028.5148999999999</v>
      </c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63" t="str">
        <f>IF(AND(DmartSalesData[[#This Row],[sales]]&gt;3000,DmartSalesData[[#This Row],[profit]]&gt;500),"Good","Not Good")</f>
        <v>Not Good</v>
      </c>
      <c r="R10061" s="73">
        <f>YEAR(DmartSalesData[[#This Row],[order_date]])</f>
        <v>2024</v>
      </c>
      <c r="S10061" s="73"/>
    </row>
    <row r="10062" spans="1:19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 t="str">
        <f>IF(DmartSalesData[[#This Row],[sales]]&gt;4000,"High Category",IF(DmartSalesData[[#This Row],[sales]]&gt;2000,"Medium Category","Low Category"))</f>
        <v>Medium Category</v>
      </c>
      <c r="G10062" s="2">
        <v>0.14000000000000001</v>
      </c>
      <c r="H10062" s="24">
        <f t="shared" si="314"/>
        <v>504.42140000000006</v>
      </c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63" t="str">
        <f>IF(AND(DmartSalesData[[#This Row],[sales]]&gt;3000,DmartSalesData[[#This Row],[profit]]&gt;500),"Good","Not Good")</f>
        <v>Not Good</v>
      </c>
      <c r="R10062" s="73">
        <f>YEAR(DmartSalesData[[#This Row],[order_date]])</f>
        <v>2024</v>
      </c>
      <c r="S10062" s="73"/>
    </row>
    <row r="10063" spans="1:19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 t="str">
        <f>IF(DmartSalesData[[#This Row],[sales]]&gt;4000,"High Category",IF(DmartSalesData[[#This Row],[sales]]&gt;2000,"Medium Category","Low Category"))</f>
        <v>High Category</v>
      </c>
      <c r="G10063" s="2">
        <v>0.24</v>
      </c>
      <c r="H10063" s="24">
        <f t="shared" si="314"/>
        <v>1158.4608000000001</v>
      </c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63" t="str">
        <f>IF(AND(DmartSalesData[[#This Row],[sales]]&gt;3000,DmartSalesData[[#This Row],[profit]]&gt;500),"Good","Not Good")</f>
        <v>Not Good</v>
      </c>
      <c r="R10063" s="73">
        <f>YEAR(DmartSalesData[[#This Row],[order_date]])</f>
        <v>2023</v>
      </c>
      <c r="S10063" s="73"/>
    </row>
    <row r="10064" spans="1:19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 t="str">
        <f>IF(DmartSalesData[[#This Row],[sales]]&gt;4000,"High Category",IF(DmartSalesData[[#This Row],[sales]]&gt;2000,"Medium Category","Low Category"))</f>
        <v>Medium Category</v>
      </c>
      <c r="G10064" s="2">
        <v>0.47</v>
      </c>
      <c r="H10064" s="24">
        <f t="shared" si="314"/>
        <v>1378.4018999999998</v>
      </c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63" t="str">
        <f>IF(AND(DmartSalesData[[#This Row],[sales]]&gt;3000,DmartSalesData[[#This Row],[profit]]&gt;500),"Good","Not Good")</f>
        <v>Not Good</v>
      </c>
      <c r="R10064" s="73">
        <f>YEAR(DmartSalesData[[#This Row],[order_date]])</f>
        <v>2024</v>
      </c>
      <c r="S10064" s="73"/>
    </row>
    <row r="10065" spans="1:19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 t="str">
        <f>IF(DmartSalesData[[#This Row],[sales]]&gt;4000,"High Category",IF(DmartSalesData[[#This Row],[sales]]&gt;2000,"Medium Category","Low Category"))</f>
        <v>High Category</v>
      </c>
      <c r="G10065" s="2">
        <v>0.36</v>
      </c>
      <c r="H10065" s="24">
        <f t="shared" si="314"/>
        <v>1517.7239999999997</v>
      </c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63" t="str">
        <f>IF(AND(DmartSalesData[[#This Row],[sales]]&gt;3000,DmartSalesData[[#This Row],[profit]]&gt;500),"Good","Not Good")</f>
        <v>Good</v>
      </c>
      <c r="R10065" s="73">
        <f>YEAR(DmartSalesData[[#This Row],[order_date]])</f>
        <v>2024</v>
      </c>
      <c r="S10065" s="73"/>
    </row>
    <row r="10066" spans="1:19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 t="str">
        <f>IF(DmartSalesData[[#This Row],[sales]]&gt;4000,"High Category",IF(DmartSalesData[[#This Row],[sales]]&gt;2000,"Medium Category","Low Category"))</f>
        <v>High Category</v>
      </c>
      <c r="G10066" s="2">
        <v>0.19</v>
      </c>
      <c r="H10066" s="24">
        <f t="shared" si="314"/>
        <v>896.19769999999994</v>
      </c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63" t="str">
        <f>IF(AND(DmartSalesData[[#This Row],[sales]]&gt;3000,DmartSalesData[[#This Row],[profit]]&gt;500),"Good","Not Good")</f>
        <v>Good</v>
      </c>
      <c r="R10066" s="73">
        <f>YEAR(DmartSalesData[[#This Row],[order_date]])</f>
        <v>2024</v>
      </c>
      <c r="S10066" s="73"/>
    </row>
    <row r="10067" spans="1:19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 t="str">
        <f>IF(DmartSalesData[[#This Row],[sales]]&gt;4000,"High Category",IF(DmartSalesData[[#This Row],[sales]]&gt;2000,"Medium Category","Low Category"))</f>
        <v>Medium Category</v>
      </c>
      <c r="G10067" s="2">
        <v>0.27</v>
      </c>
      <c r="H10067" s="24">
        <f t="shared" si="314"/>
        <v>781.82010000000002</v>
      </c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63" t="str">
        <f>IF(AND(DmartSalesData[[#This Row],[sales]]&gt;3000,DmartSalesData[[#This Row],[profit]]&gt;500),"Good","Not Good")</f>
        <v>Not Good</v>
      </c>
      <c r="R10067" s="73">
        <f>YEAR(DmartSalesData[[#This Row],[order_date]])</f>
        <v>2024</v>
      </c>
      <c r="S10067" s="73"/>
    </row>
    <row r="10068" spans="1:19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 t="str">
        <f>IF(DmartSalesData[[#This Row],[sales]]&gt;4000,"High Category",IF(DmartSalesData[[#This Row],[sales]]&gt;2000,"Medium Category","Low Category"))</f>
        <v>Low Category</v>
      </c>
      <c r="G10068" s="2">
        <v>0.2</v>
      </c>
      <c r="H10068" s="24">
        <f t="shared" si="314"/>
        <v>175.97200000000001</v>
      </c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63" t="str">
        <f>IF(AND(DmartSalesData[[#This Row],[sales]]&gt;3000,DmartSalesData[[#This Row],[profit]]&gt;500),"Good","Not Good")</f>
        <v>Not Good</v>
      </c>
      <c r="R10068" s="73">
        <f>YEAR(DmartSalesData[[#This Row],[order_date]])</f>
        <v>2024</v>
      </c>
      <c r="S10068" s="73"/>
    </row>
    <row r="10069" spans="1:19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 t="str">
        <f>IF(DmartSalesData[[#This Row],[sales]]&gt;4000,"High Category",IF(DmartSalesData[[#This Row],[sales]]&gt;2000,"Medium Category","Low Category"))</f>
        <v>Low Category</v>
      </c>
      <c r="G10069" s="2">
        <v>0.06</v>
      </c>
      <c r="H10069" s="24">
        <f t="shared" si="314"/>
        <v>51.735599999999998</v>
      </c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63" t="str">
        <f>IF(AND(DmartSalesData[[#This Row],[sales]]&gt;3000,DmartSalesData[[#This Row],[profit]]&gt;500),"Good","Not Good")</f>
        <v>Not Good</v>
      </c>
      <c r="R10069" s="73">
        <f>YEAR(DmartSalesData[[#This Row],[order_date]])</f>
        <v>2024</v>
      </c>
      <c r="S10069" s="73"/>
    </row>
    <row r="10070" spans="1:19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 t="str">
        <f>IF(DmartSalesData[[#This Row],[sales]]&gt;4000,"High Category",IF(DmartSalesData[[#This Row],[sales]]&gt;2000,"Medium Category","Low Category"))</f>
        <v>Low Category</v>
      </c>
      <c r="G10070" s="2">
        <v>0.17</v>
      </c>
      <c r="H10070" s="24">
        <f t="shared" si="314"/>
        <v>113.0585</v>
      </c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63" t="str">
        <f>IF(AND(DmartSalesData[[#This Row],[sales]]&gt;3000,DmartSalesData[[#This Row],[profit]]&gt;500),"Good","Not Good")</f>
        <v>Not Good</v>
      </c>
      <c r="R10070" s="73">
        <f>YEAR(DmartSalesData[[#This Row],[order_date]])</f>
        <v>2024</v>
      </c>
      <c r="S10070" s="73"/>
    </row>
    <row r="10071" spans="1:19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 t="str">
        <f>IF(DmartSalesData[[#This Row],[sales]]&gt;4000,"High Category",IF(DmartSalesData[[#This Row],[sales]]&gt;2000,"Medium Category","Low Category"))</f>
        <v>Medium Category</v>
      </c>
      <c r="G10071" s="2">
        <v>0.43</v>
      </c>
      <c r="H10071" s="24">
        <f t="shared" si="314"/>
        <v>1046.6114</v>
      </c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63" t="str">
        <f>IF(AND(DmartSalesData[[#This Row],[sales]]&gt;3000,DmartSalesData[[#This Row],[profit]]&gt;500),"Good","Not Good")</f>
        <v>Not Good</v>
      </c>
      <c r="R10071" s="73">
        <f>YEAR(DmartSalesData[[#This Row],[order_date]])</f>
        <v>2024</v>
      </c>
      <c r="S10071" s="73"/>
    </row>
    <row r="10072" spans="1:19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 t="str">
        <f>IF(DmartSalesData[[#This Row],[sales]]&gt;4000,"High Category",IF(DmartSalesData[[#This Row],[sales]]&gt;2000,"Medium Category","Low Category"))</f>
        <v>Medium Category</v>
      </c>
      <c r="G10072" s="2">
        <v>0.23</v>
      </c>
      <c r="H10072" s="24">
        <f t="shared" si="314"/>
        <v>564.11869999999999</v>
      </c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63" t="str">
        <f>IF(AND(DmartSalesData[[#This Row],[sales]]&gt;3000,DmartSalesData[[#This Row],[profit]]&gt;500),"Good","Not Good")</f>
        <v>Not Good</v>
      </c>
      <c r="R10072" s="73">
        <f>YEAR(DmartSalesData[[#This Row],[order_date]])</f>
        <v>2023</v>
      </c>
      <c r="S10072" s="73"/>
    </row>
    <row r="10073" spans="1:19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 t="str">
        <f>IF(DmartSalesData[[#This Row],[sales]]&gt;4000,"High Category",IF(DmartSalesData[[#This Row],[sales]]&gt;2000,"Medium Category","Low Category"))</f>
        <v>Medium Category</v>
      </c>
      <c r="G10073" s="2">
        <v>0.28999999999999998</v>
      </c>
      <c r="H10073" s="24">
        <f t="shared" si="314"/>
        <v>906.2847999999999</v>
      </c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63" t="str">
        <f>IF(AND(DmartSalesData[[#This Row],[sales]]&gt;3000,DmartSalesData[[#This Row],[profit]]&gt;500),"Good","Not Good")</f>
        <v>Not Good</v>
      </c>
      <c r="R10073" s="73">
        <f>YEAR(DmartSalesData[[#This Row],[order_date]])</f>
        <v>2024</v>
      </c>
      <c r="S10073" s="73"/>
    </row>
    <row r="10074" spans="1:19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 t="str">
        <f>IF(DmartSalesData[[#This Row],[sales]]&gt;4000,"High Category",IF(DmartSalesData[[#This Row],[sales]]&gt;2000,"Medium Category","Low Category"))</f>
        <v>Medium Category</v>
      </c>
      <c r="G10074" s="2">
        <v>0.09</v>
      </c>
      <c r="H10074" s="24">
        <f t="shared" si="314"/>
        <v>221.94719999999998</v>
      </c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63" t="str">
        <f>IF(AND(DmartSalesData[[#This Row],[sales]]&gt;3000,DmartSalesData[[#This Row],[profit]]&gt;500),"Good","Not Good")</f>
        <v>Not Good</v>
      </c>
      <c r="R10074" s="73">
        <f>YEAR(DmartSalesData[[#This Row],[order_date]])</f>
        <v>2023</v>
      </c>
      <c r="S10074" s="73"/>
    </row>
    <row r="10075" spans="1:19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 t="str">
        <f>IF(DmartSalesData[[#This Row],[sales]]&gt;4000,"High Category",IF(DmartSalesData[[#This Row],[sales]]&gt;2000,"Medium Category","Low Category"))</f>
        <v>High Category</v>
      </c>
      <c r="G10075" s="2">
        <v>0.18</v>
      </c>
      <c r="H10075" s="24">
        <f t="shared" si="314"/>
        <v>876.2346</v>
      </c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63" t="str">
        <f>IF(AND(DmartSalesData[[#This Row],[sales]]&gt;3000,DmartSalesData[[#This Row],[profit]]&gt;500),"Good","Not Good")</f>
        <v>Not Good</v>
      </c>
      <c r="R10075" s="73">
        <f>YEAR(DmartSalesData[[#This Row],[order_date]])</f>
        <v>2023</v>
      </c>
      <c r="S10075" s="73"/>
    </row>
    <row r="10076" spans="1:19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 t="str">
        <f>IF(DmartSalesData[[#This Row],[sales]]&gt;4000,"High Category",IF(DmartSalesData[[#This Row],[sales]]&gt;2000,"Medium Category","Low Category"))</f>
        <v>Low Category</v>
      </c>
      <c r="G10076" s="2">
        <v>0.46</v>
      </c>
      <c r="H10076" s="24">
        <f t="shared" si="314"/>
        <v>702.61320000000012</v>
      </c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63" t="str">
        <f>IF(AND(DmartSalesData[[#This Row],[sales]]&gt;3000,DmartSalesData[[#This Row],[profit]]&gt;500),"Good","Not Good")</f>
        <v>Not Good</v>
      </c>
      <c r="R10076" s="73">
        <f>YEAR(DmartSalesData[[#This Row],[order_date]])</f>
        <v>2024</v>
      </c>
      <c r="S10076" s="73"/>
    </row>
    <row r="10077" spans="1:19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 t="str">
        <f>IF(DmartSalesData[[#This Row],[sales]]&gt;4000,"High Category",IF(DmartSalesData[[#This Row],[sales]]&gt;2000,"Medium Category","Low Category"))</f>
        <v>High Category</v>
      </c>
      <c r="G10077" s="2">
        <v>0.16</v>
      </c>
      <c r="H10077" s="24">
        <f t="shared" si="314"/>
        <v>701.072</v>
      </c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63" t="str">
        <f>IF(AND(DmartSalesData[[#This Row],[sales]]&gt;3000,DmartSalesData[[#This Row],[profit]]&gt;500),"Good","Not Good")</f>
        <v>Good</v>
      </c>
      <c r="R10077" s="73">
        <f>YEAR(DmartSalesData[[#This Row],[order_date]])</f>
        <v>2023</v>
      </c>
      <c r="S10077" s="73"/>
    </row>
    <row r="10078" spans="1:19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 t="str">
        <f>IF(DmartSalesData[[#This Row],[sales]]&gt;4000,"High Category",IF(DmartSalesData[[#This Row],[sales]]&gt;2000,"Medium Category","Low Category"))</f>
        <v>Low Category</v>
      </c>
      <c r="G10078" s="2">
        <v>0.13</v>
      </c>
      <c r="H10078" s="24">
        <f t="shared" si="314"/>
        <v>76.910600000000002</v>
      </c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63" t="str">
        <f>IF(AND(DmartSalesData[[#This Row],[sales]]&gt;3000,DmartSalesData[[#This Row],[profit]]&gt;500),"Good","Not Good")</f>
        <v>Not Good</v>
      </c>
      <c r="R10078" s="73">
        <f>YEAR(DmartSalesData[[#This Row],[order_date]])</f>
        <v>2023</v>
      </c>
      <c r="S10078" s="73"/>
    </row>
    <row r="10079" spans="1:19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 t="str">
        <f>IF(DmartSalesData[[#This Row],[sales]]&gt;4000,"High Category",IF(DmartSalesData[[#This Row],[sales]]&gt;2000,"Medium Category","Low Category"))</f>
        <v>Medium Category</v>
      </c>
      <c r="G10079" s="2">
        <v>0.03</v>
      </c>
      <c r="H10079" s="24">
        <f t="shared" si="314"/>
        <v>91.481999999999999</v>
      </c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63" t="str">
        <f>IF(AND(DmartSalesData[[#This Row],[sales]]&gt;3000,DmartSalesData[[#This Row],[profit]]&gt;500),"Good","Not Good")</f>
        <v>Good</v>
      </c>
      <c r="R10079" s="73">
        <f>YEAR(DmartSalesData[[#This Row],[order_date]])</f>
        <v>2024</v>
      </c>
      <c r="S10079" s="73"/>
    </row>
    <row r="10080" spans="1:19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 t="str">
        <f>IF(DmartSalesData[[#This Row],[sales]]&gt;4000,"High Category",IF(DmartSalesData[[#This Row],[sales]]&gt;2000,"Medium Category","Low Category"))</f>
        <v>Medium Category</v>
      </c>
      <c r="G10080" s="2">
        <v>0.05</v>
      </c>
      <c r="H10080" s="24">
        <f t="shared" si="314"/>
        <v>163.83950000000002</v>
      </c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63" t="str">
        <f>IF(AND(DmartSalesData[[#This Row],[sales]]&gt;3000,DmartSalesData[[#This Row],[profit]]&gt;500),"Good","Not Good")</f>
        <v>Not Good</v>
      </c>
      <c r="R10080" s="73">
        <f>YEAR(DmartSalesData[[#This Row],[order_date]])</f>
        <v>2023</v>
      </c>
      <c r="S10080" s="73"/>
    </row>
    <row r="10081" spans="1:19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 t="str">
        <f>IF(DmartSalesData[[#This Row],[sales]]&gt;4000,"High Category",IF(DmartSalesData[[#This Row],[sales]]&gt;2000,"Medium Category","Low Category"))</f>
        <v>Medium Category</v>
      </c>
      <c r="G10081" s="2">
        <v>0.28999999999999998</v>
      </c>
      <c r="H10081" s="24">
        <f t="shared" si="314"/>
        <v>1126.3396999999998</v>
      </c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63" t="str">
        <f>IF(AND(DmartSalesData[[#This Row],[sales]]&gt;3000,DmartSalesData[[#This Row],[profit]]&gt;500),"Good","Not Good")</f>
        <v>Good</v>
      </c>
      <c r="R10081" s="73">
        <f>YEAR(DmartSalesData[[#This Row],[order_date]])</f>
        <v>2024</v>
      </c>
      <c r="S10081" s="73"/>
    </row>
    <row r="10082" spans="1:19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 t="str">
        <f>IF(DmartSalesData[[#This Row],[sales]]&gt;4000,"High Category",IF(DmartSalesData[[#This Row],[sales]]&gt;2000,"Medium Category","Low Category"))</f>
        <v>Medium Category</v>
      </c>
      <c r="G10082" s="2">
        <v>0.33</v>
      </c>
      <c r="H10082" s="24">
        <f t="shared" si="314"/>
        <v>846.38729999999998</v>
      </c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63" t="str">
        <f>IF(AND(DmartSalesData[[#This Row],[sales]]&gt;3000,DmartSalesData[[#This Row],[profit]]&gt;500),"Good","Not Good")</f>
        <v>Not Good</v>
      </c>
      <c r="R10082" s="73">
        <f>YEAR(DmartSalesData[[#This Row],[order_date]])</f>
        <v>2024</v>
      </c>
      <c r="S10082" s="73"/>
    </row>
    <row r="10083" spans="1:19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 t="str">
        <f>IF(DmartSalesData[[#This Row],[sales]]&gt;4000,"High Category",IF(DmartSalesData[[#This Row],[sales]]&gt;2000,"Medium Category","Low Category"))</f>
        <v>Low Category</v>
      </c>
      <c r="G10083" s="2">
        <v>0.32</v>
      </c>
      <c r="H10083" s="24">
        <f t="shared" si="314"/>
        <v>341.25120000000004</v>
      </c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63" t="str">
        <f>IF(AND(DmartSalesData[[#This Row],[sales]]&gt;3000,DmartSalesData[[#This Row],[profit]]&gt;500),"Good","Not Good")</f>
        <v>Not Good</v>
      </c>
      <c r="R10083" s="73">
        <f>YEAR(DmartSalesData[[#This Row],[order_date]])</f>
        <v>2023</v>
      </c>
      <c r="S10083" s="73"/>
    </row>
    <row r="10084" spans="1:19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 t="str">
        <f>IF(DmartSalesData[[#This Row],[sales]]&gt;4000,"High Category",IF(DmartSalesData[[#This Row],[sales]]&gt;2000,"Medium Category","Low Category"))</f>
        <v>Low Category</v>
      </c>
      <c r="G10084" s="2">
        <v>0.27</v>
      </c>
      <c r="H10084" s="24">
        <f t="shared" si="314"/>
        <v>515.18430000000001</v>
      </c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63" t="str">
        <f>IF(AND(DmartSalesData[[#This Row],[sales]]&gt;3000,DmartSalesData[[#This Row],[profit]]&gt;500),"Good","Not Good")</f>
        <v>Not Good</v>
      </c>
      <c r="R10084" s="73">
        <f>YEAR(DmartSalesData[[#This Row],[order_date]])</f>
        <v>2024</v>
      </c>
      <c r="S10084" s="73"/>
    </row>
    <row r="10085" spans="1:19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 t="str">
        <f>IF(DmartSalesData[[#This Row],[sales]]&gt;4000,"High Category",IF(DmartSalesData[[#This Row],[sales]]&gt;2000,"Medium Category","Low Category"))</f>
        <v>Low Category</v>
      </c>
      <c r="G10085" s="2">
        <v>0.25</v>
      </c>
      <c r="H10085" s="24">
        <f t="shared" si="314"/>
        <v>358.39749999999998</v>
      </c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63" t="str">
        <f>IF(AND(DmartSalesData[[#This Row],[sales]]&gt;3000,DmartSalesData[[#This Row],[profit]]&gt;500),"Good","Not Good")</f>
        <v>Not Good</v>
      </c>
      <c r="R10085" s="73">
        <f>YEAR(DmartSalesData[[#This Row],[order_date]])</f>
        <v>2023</v>
      </c>
      <c r="S10085" s="73"/>
    </row>
    <row r="10086" spans="1:19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 t="str">
        <f>IF(DmartSalesData[[#This Row],[sales]]&gt;4000,"High Category",IF(DmartSalesData[[#This Row],[sales]]&gt;2000,"Medium Category","Low Category"))</f>
        <v>Medium Category</v>
      </c>
      <c r="G10086" s="2">
        <v>0.04</v>
      </c>
      <c r="H10086" s="24">
        <f t="shared" si="314"/>
        <v>86.144800000000004</v>
      </c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63" t="str">
        <f>IF(AND(DmartSalesData[[#This Row],[sales]]&gt;3000,DmartSalesData[[#This Row],[profit]]&gt;500),"Good","Not Good")</f>
        <v>Not Good</v>
      </c>
      <c r="R10086" s="73">
        <f>YEAR(DmartSalesData[[#This Row],[order_date]])</f>
        <v>2024</v>
      </c>
      <c r="S10086" s="73"/>
    </row>
    <row r="10087" spans="1:19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 t="str">
        <f>IF(DmartSalesData[[#This Row],[sales]]&gt;4000,"High Category",IF(DmartSalesData[[#This Row],[sales]]&gt;2000,"Medium Category","Low Category"))</f>
        <v>Medium Category</v>
      </c>
      <c r="G10087" s="2">
        <v>0.42</v>
      </c>
      <c r="H10087" s="24">
        <f t="shared" si="314"/>
        <v>1132.6728000000001</v>
      </c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63" t="str">
        <f>IF(AND(DmartSalesData[[#This Row],[sales]]&gt;3000,DmartSalesData[[#This Row],[profit]]&gt;500),"Good","Not Good")</f>
        <v>Not Good</v>
      </c>
      <c r="R10087" s="73">
        <f>YEAR(DmartSalesData[[#This Row],[order_date]])</f>
        <v>2024</v>
      </c>
      <c r="S10087" s="73"/>
    </row>
    <row r="10088" spans="1:19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 t="str">
        <f>IF(DmartSalesData[[#This Row],[sales]]&gt;4000,"High Category",IF(DmartSalesData[[#This Row],[sales]]&gt;2000,"Medium Category","Low Category"))</f>
        <v>Medium Category</v>
      </c>
      <c r="G10088" s="2">
        <v>0.26</v>
      </c>
      <c r="H10088" s="24">
        <f t="shared" si="314"/>
        <v>822.33840000000009</v>
      </c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63" t="str">
        <f>IF(AND(DmartSalesData[[#This Row],[sales]]&gt;3000,DmartSalesData[[#This Row],[profit]]&gt;500),"Good","Not Good")</f>
        <v>Not Good</v>
      </c>
      <c r="R10088" s="73">
        <f>YEAR(DmartSalesData[[#This Row],[order_date]])</f>
        <v>2023</v>
      </c>
      <c r="S10088" s="73"/>
    </row>
    <row r="10089" spans="1:19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 t="str">
        <f>IF(DmartSalesData[[#This Row],[sales]]&gt;4000,"High Category",IF(DmartSalesData[[#This Row],[sales]]&gt;2000,"Medium Category","Low Category"))</f>
        <v>High Category</v>
      </c>
      <c r="G10089" s="2">
        <v>7.0000000000000007E-2</v>
      </c>
      <c r="H10089" s="24">
        <f t="shared" si="314"/>
        <v>296.87700000000007</v>
      </c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63" t="str">
        <f>IF(AND(DmartSalesData[[#This Row],[sales]]&gt;3000,DmartSalesData[[#This Row],[profit]]&gt;500),"Good","Not Good")</f>
        <v>Good</v>
      </c>
      <c r="R10089" s="73">
        <f>YEAR(DmartSalesData[[#This Row],[order_date]])</f>
        <v>2023</v>
      </c>
      <c r="S10089" s="73"/>
    </row>
    <row r="10090" spans="1:19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 t="str">
        <f>IF(DmartSalesData[[#This Row],[sales]]&gt;4000,"High Category",IF(DmartSalesData[[#This Row],[sales]]&gt;2000,"Medium Category","Low Category"))</f>
        <v>High Category</v>
      </c>
      <c r="G10090" s="2">
        <v>7.0000000000000007E-2</v>
      </c>
      <c r="H10090" s="24">
        <f t="shared" si="314"/>
        <v>319.13350000000003</v>
      </c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63" t="str">
        <f>IF(AND(DmartSalesData[[#This Row],[sales]]&gt;3000,DmartSalesData[[#This Row],[profit]]&gt;500),"Good","Not Good")</f>
        <v>Good</v>
      </c>
      <c r="R10090" s="73">
        <f>YEAR(DmartSalesData[[#This Row],[order_date]])</f>
        <v>2023</v>
      </c>
      <c r="S10090" s="73"/>
    </row>
    <row r="10091" spans="1:19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 t="str">
        <f>IF(DmartSalesData[[#This Row],[sales]]&gt;4000,"High Category",IF(DmartSalesData[[#This Row],[sales]]&gt;2000,"Medium Category","Low Category"))</f>
        <v>Medium Category</v>
      </c>
      <c r="G10091" s="2">
        <v>0.26</v>
      </c>
      <c r="H10091" s="24">
        <f t="shared" si="314"/>
        <v>615.32900000000006</v>
      </c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63" t="str">
        <f>IF(AND(DmartSalesData[[#This Row],[sales]]&gt;3000,DmartSalesData[[#This Row],[profit]]&gt;500),"Good","Not Good")</f>
        <v>Not Good</v>
      </c>
      <c r="R10091" s="73">
        <f>YEAR(DmartSalesData[[#This Row],[order_date]])</f>
        <v>2024</v>
      </c>
      <c r="S10091" s="73"/>
    </row>
    <row r="10092" spans="1:19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 t="str">
        <f>IF(DmartSalesData[[#This Row],[sales]]&gt;4000,"High Category",IF(DmartSalesData[[#This Row],[sales]]&gt;2000,"Medium Category","Low Category"))</f>
        <v>Low Category</v>
      </c>
      <c r="G10092" s="2">
        <v>0.12</v>
      </c>
      <c r="H10092" s="24">
        <f t="shared" si="314"/>
        <v>64.138800000000003</v>
      </c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63" t="str">
        <f>IF(AND(DmartSalesData[[#This Row],[sales]]&gt;3000,DmartSalesData[[#This Row],[profit]]&gt;500),"Good","Not Good")</f>
        <v>Not Good</v>
      </c>
      <c r="R10092" s="73">
        <f>YEAR(DmartSalesData[[#This Row],[order_date]])</f>
        <v>2023</v>
      </c>
      <c r="S10092" s="73"/>
    </row>
    <row r="10093" spans="1:19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 t="str">
        <f>IF(DmartSalesData[[#This Row],[sales]]&gt;4000,"High Category",IF(DmartSalesData[[#This Row],[sales]]&gt;2000,"Medium Category","Low Category"))</f>
        <v>High Category</v>
      </c>
      <c r="G10093" s="2">
        <v>0.46</v>
      </c>
      <c r="H10093" s="24">
        <f t="shared" si="314"/>
        <v>1842.5852</v>
      </c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63" t="str">
        <f>IF(AND(DmartSalesData[[#This Row],[sales]]&gt;3000,DmartSalesData[[#This Row],[profit]]&gt;500),"Good","Not Good")</f>
        <v>Good</v>
      </c>
      <c r="R10093" s="73">
        <f>YEAR(DmartSalesData[[#This Row],[order_date]])</f>
        <v>2024</v>
      </c>
      <c r="S10093" s="73"/>
    </row>
    <row r="10094" spans="1:19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 t="str">
        <f>IF(DmartSalesData[[#This Row],[sales]]&gt;4000,"High Category",IF(DmartSalesData[[#This Row],[sales]]&gt;2000,"Medium Category","Low Category"))</f>
        <v>Medium Category</v>
      </c>
      <c r="G10094" s="2">
        <v>0.25</v>
      </c>
      <c r="H10094" s="24">
        <f t="shared" si="314"/>
        <v>609.51750000000004</v>
      </c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63" t="str">
        <f>IF(AND(DmartSalesData[[#This Row],[sales]]&gt;3000,DmartSalesData[[#This Row],[profit]]&gt;500),"Good","Not Good")</f>
        <v>Not Good</v>
      </c>
      <c r="R10094" s="73">
        <f>YEAR(DmartSalesData[[#This Row],[order_date]])</f>
        <v>2024</v>
      </c>
      <c r="S10094" s="73"/>
    </row>
    <row r="10095" spans="1:19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 t="str">
        <f>IF(DmartSalesData[[#This Row],[sales]]&gt;4000,"High Category",IF(DmartSalesData[[#This Row],[sales]]&gt;2000,"Medium Category","Low Category"))</f>
        <v>Medium Category</v>
      </c>
      <c r="G10095" s="2">
        <v>0.49</v>
      </c>
      <c r="H10095" s="24">
        <f t="shared" si="314"/>
        <v>1361.0191</v>
      </c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63" t="str">
        <f>IF(AND(DmartSalesData[[#This Row],[sales]]&gt;3000,DmartSalesData[[#This Row],[profit]]&gt;500),"Good","Not Good")</f>
        <v>Not Good</v>
      </c>
      <c r="R10095" s="73">
        <f>YEAR(DmartSalesData[[#This Row],[order_date]])</f>
        <v>2023</v>
      </c>
      <c r="S10095" s="73"/>
    </row>
    <row r="10096" spans="1:19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 t="str">
        <f>IF(DmartSalesData[[#This Row],[sales]]&gt;4000,"High Category",IF(DmartSalesData[[#This Row],[sales]]&gt;2000,"Medium Category","Low Category"))</f>
        <v>Medium Category</v>
      </c>
      <c r="G10096" s="2">
        <v>0.37</v>
      </c>
      <c r="H10096" s="24">
        <f t="shared" si="314"/>
        <v>1117.1742999999999</v>
      </c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63" t="str">
        <f>IF(AND(DmartSalesData[[#This Row],[sales]]&gt;3000,DmartSalesData[[#This Row],[profit]]&gt;500),"Good","Not Good")</f>
        <v>Good</v>
      </c>
      <c r="R10096" s="73">
        <f>YEAR(DmartSalesData[[#This Row],[order_date]])</f>
        <v>2023</v>
      </c>
      <c r="S10096" s="73"/>
    </row>
    <row r="10097" spans="1:19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 t="str">
        <f>IF(DmartSalesData[[#This Row],[sales]]&gt;4000,"High Category",IF(DmartSalesData[[#This Row],[sales]]&gt;2000,"Medium Category","Low Category"))</f>
        <v>Medium Category</v>
      </c>
      <c r="G10097" s="2">
        <v>0.41</v>
      </c>
      <c r="H10097" s="24">
        <f t="shared" si="314"/>
        <v>1382.7455</v>
      </c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63" t="str">
        <f>IF(AND(DmartSalesData[[#This Row],[sales]]&gt;3000,DmartSalesData[[#This Row],[profit]]&gt;500),"Good","Not Good")</f>
        <v>Not Good</v>
      </c>
      <c r="R10097" s="73">
        <f>YEAR(DmartSalesData[[#This Row],[order_date]])</f>
        <v>2024</v>
      </c>
      <c r="S10097" s="73"/>
    </row>
    <row r="10098" spans="1:19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 t="str">
        <f>IF(DmartSalesData[[#This Row],[sales]]&gt;4000,"High Category",IF(DmartSalesData[[#This Row],[sales]]&gt;2000,"Medium Category","Low Category"))</f>
        <v>High Category</v>
      </c>
      <c r="G10098" s="2">
        <v>0.19</v>
      </c>
      <c r="H10098" s="24">
        <f t="shared" si="314"/>
        <v>847.68309999999997</v>
      </c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63" t="str">
        <f>IF(AND(DmartSalesData[[#This Row],[sales]]&gt;3000,DmartSalesData[[#This Row],[profit]]&gt;500),"Good","Not Good")</f>
        <v>Good</v>
      </c>
      <c r="R10098" s="73">
        <f>YEAR(DmartSalesData[[#This Row],[order_date]])</f>
        <v>2024</v>
      </c>
      <c r="S10098" s="73"/>
    </row>
    <row r="10099" spans="1:19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 t="str">
        <f>IF(DmartSalesData[[#This Row],[sales]]&gt;4000,"High Category",IF(DmartSalesData[[#This Row],[sales]]&gt;2000,"Medium Category","Low Category"))</f>
        <v>High Category</v>
      </c>
      <c r="G10099" s="2">
        <v>7.0000000000000007E-2</v>
      </c>
      <c r="H10099" s="24">
        <f t="shared" si="314"/>
        <v>333.58640000000008</v>
      </c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63" t="str">
        <f>IF(AND(DmartSalesData[[#This Row],[sales]]&gt;3000,DmartSalesData[[#This Row],[profit]]&gt;500),"Good","Not Good")</f>
        <v>Good</v>
      </c>
      <c r="R10099" s="73">
        <f>YEAR(DmartSalesData[[#This Row],[order_date]])</f>
        <v>2023</v>
      </c>
      <c r="S10099" s="73"/>
    </row>
    <row r="10100" spans="1:19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 t="str">
        <f>IF(DmartSalesData[[#This Row],[sales]]&gt;4000,"High Category",IF(DmartSalesData[[#This Row],[sales]]&gt;2000,"Medium Category","Low Category"))</f>
        <v>High Category</v>
      </c>
      <c r="G10100" s="2">
        <v>0.34</v>
      </c>
      <c r="H10100" s="24">
        <f t="shared" si="314"/>
        <v>1600.3222000000001</v>
      </c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63" t="str">
        <f>IF(AND(DmartSalesData[[#This Row],[sales]]&gt;3000,DmartSalesData[[#This Row],[profit]]&gt;500),"Good","Not Good")</f>
        <v>Good</v>
      </c>
      <c r="R10100" s="73">
        <f>YEAR(DmartSalesData[[#This Row],[order_date]])</f>
        <v>2024</v>
      </c>
      <c r="S10100" s="73"/>
    </row>
    <row r="10101" spans="1:19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 t="str">
        <f>IF(DmartSalesData[[#This Row],[sales]]&gt;4000,"High Category",IF(DmartSalesData[[#This Row],[sales]]&gt;2000,"Medium Category","Low Category"))</f>
        <v>High Category</v>
      </c>
      <c r="G10101" s="2">
        <v>0.2</v>
      </c>
      <c r="H10101" s="24">
        <f t="shared" si="314"/>
        <v>813.274</v>
      </c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63" t="str">
        <f>IF(AND(DmartSalesData[[#This Row],[sales]]&gt;3000,DmartSalesData[[#This Row],[profit]]&gt;500),"Good","Not Good")</f>
        <v>Good</v>
      </c>
      <c r="R10101" s="73">
        <f>YEAR(DmartSalesData[[#This Row],[order_date]])</f>
        <v>2023</v>
      </c>
      <c r="S10101" s="73"/>
    </row>
    <row r="10102" spans="1:19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 t="str">
        <f>IF(DmartSalesData[[#This Row],[sales]]&gt;4000,"High Category",IF(DmartSalesData[[#This Row],[sales]]&gt;2000,"Medium Category","Low Category"))</f>
        <v>High Category</v>
      </c>
      <c r="G10102" s="2">
        <v>0.47</v>
      </c>
      <c r="H10102" s="24">
        <f t="shared" si="314"/>
        <v>2094.9263000000001</v>
      </c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63" t="str">
        <f>IF(AND(DmartSalesData[[#This Row],[sales]]&gt;3000,DmartSalesData[[#This Row],[profit]]&gt;500),"Good","Not Good")</f>
        <v>Good</v>
      </c>
      <c r="R10102" s="73">
        <f>YEAR(DmartSalesData[[#This Row],[order_date]])</f>
        <v>2023</v>
      </c>
      <c r="S10102" s="73"/>
    </row>
    <row r="10103" spans="1:19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 t="str">
        <f>IF(DmartSalesData[[#This Row],[sales]]&gt;4000,"High Category",IF(DmartSalesData[[#This Row],[sales]]&gt;2000,"Medium Category","Low Category"))</f>
        <v>Low Category</v>
      </c>
      <c r="G10103" s="2">
        <v>0.1</v>
      </c>
      <c r="H10103" s="24">
        <f t="shared" si="314"/>
        <v>34.331000000000003</v>
      </c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63" t="str">
        <f>IF(AND(DmartSalesData[[#This Row],[sales]]&gt;3000,DmartSalesData[[#This Row],[profit]]&gt;500),"Good","Not Good")</f>
        <v>Not Good</v>
      </c>
      <c r="R10103" s="73">
        <f>YEAR(DmartSalesData[[#This Row],[order_date]])</f>
        <v>2023</v>
      </c>
      <c r="S10103" s="73"/>
    </row>
    <row r="10104" spans="1:19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 t="str">
        <f>IF(DmartSalesData[[#This Row],[sales]]&gt;4000,"High Category",IF(DmartSalesData[[#This Row],[sales]]&gt;2000,"Medium Category","Low Category"))</f>
        <v>High Category</v>
      </c>
      <c r="G10104" s="2">
        <v>0.31</v>
      </c>
      <c r="H10104" s="24">
        <f t="shared" si="314"/>
        <v>1320.8014999999998</v>
      </c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63" t="str">
        <f>IF(AND(DmartSalesData[[#This Row],[sales]]&gt;3000,DmartSalesData[[#This Row],[profit]]&gt;500),"Good","Not Good")</f>
        <v>Good</v>
      </c>
      <c r="R10104" s="73">
        <f>YEAR(DmartSalesData[[#This Row],[order_date]])</f>
        <v>2024</v>
      </c>
      <c r="S10104" s="73"/>
    </row>
    <row r="10105" spans="1:19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 t="str">
        <f>IF(DmartSalesData[[#This Row],[sales]]&gt;4000,"High Category",IF(DmartSalesData[[#This Row],[sales]]&gt;2000,"Medium Category","Low Category"))</f>
        <v>Low Category</v>
      </c>
      <c r="G10105" s="2">
        <v>0.43</v>
      </c>
      <c r="H10105" s="24">
        <f t="shared" si="314"/>
        <v>195.26300000000001</v>
      </c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63" t="str">
        <f>IF(AND(DmartSalesData[[#This Row],[sales]]&gt;3000,DmartSalesData[[#This Row],[profit]]&gt;500),"Good","Not Good")</f>
        <v>Not Good</v>
      </c>
      <c r="R10105" s="73">
        <f>YEAR(DmartSalesData[[#This Row],[order_date]])</f>
        <v>2024</v>
      </c>
      <c r="S10105" s="73"/>
    </row>
    <row r="10106" spans="1:19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 t="str">
        <f>IF(DmartSalesData[[#This Row],[sales]]&gt;4000,"High Category",IF(DmartSalesData[[#This Row],[sales]]&gt;2000,"Medium Category","Low Category"))</f>
        <v>Medium Category</v>
      </c>
      <c r="G10106" s="2">
        <v>0.2</v>
      </c>
      <c r="H10106" s="24">
        <f t="shared" si="314"/>
        <v>751.27</v>
      </c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63" t="str">
        <f>IF(AND(DmartSalesData[[#This Row],[sales]]&gt;3000,DmartSalesData[[#This Row],[profit]]&gt;500),"Good","Not Good")</f>
        <v>Good</v>
      </c>
      <c r="R10106" s="73">
        <f>YEAR(DmartSalesData[[#This Row],[order_date]])</f>
        <v>2024</v>
      </c>
      <c r="S10106" s="73"/>
    </row>
    <row r="10107" spans="1:19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 t="str">
        <f>IF(DmartSalesData[[#This Row],[sales]]&gt;4000,"High Category",IF(DmartSalesData[[#This Row],[sales]]&gt;2000,"Medium Category","Low Category"))</f>
        <v>Low Category</v>
      </c>
      <c r="G10107" s="2">
        <v>0.48</v>
      </c>
      <c r="H10107" s="24">
        <f t="shared" si="314"/>
        <v>446.3424</v>
      </c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63" t="str">
        <f>IF(AND(DmartSalesData[[#This Row],[sales]]&gt;3000,DmartSalesData[[#This Row],[profit]]&gt;500),"Good","Not Good")</f>
        <v>Not Good</v>
      </c>
      <c r="R10107" s="73">
        <f>YEAR(DmartSalesData[[#This Row],[order_date]])</f>
        <v>2024</v>
      </c>
      <c r="S10107" s="73"/>
    </row>
    <row r="10108" spans="1:19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 t="str">
        <f>IF(DmartSalesData[[#This Row],[sales]]&gt;4000,"High Category",IF(DmartSalesData[[#This Row],[sales]]&gt;2000,"Medium Category","Low Category"))</f>
        <v>Low Category</v>
      </c>
      <c r="G10108" s="2">
        <v>0.04</v>
      </c>
      <c r="H10108" s="24">
        <f t="shared" si="314"/>
        <v>74.581599999999995</v>
      </c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63" t="str">
        <f>IF(AND(DmartSalesData[[#This Row],[sales]]&gt;3000,DmartSalesData[[#This Row],[profit]]&gt;500),"Good","Not Good")</f>
        <v>Not Good</v>
      </c>
      <c r="R10108" s="73">
        <f>YEAR(DmartSalesData[[#This Row],[order_date]])</f>
        <v>2023</v>
      </c>
      <c r="S10108" s="73"/>
    </row>
    <row r="10109" spans="1:19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 t="str">
        <f>IF(DmartSalesData[[#This Row],[sales]]&gt;4000,"High Category",IF(DmartSalesData[[#This Row],[sales]]&gt;2000,"Medium Category","Low Category"))</f>
        <v>Low Category</v>
      </c>
      <c r="G10109" s="2">
        <v>0.28999999999999998</v>
      </c>
      <c r="H10109" s="24">
        <f t="shared" si="314"/>
        <v>290.72499999999997</v>
      </c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63" t="str">
        <f>IF(AND(DmartSalesData[[#This Row],[sales]]&gt;3000,DmartSalesData[[#This Row],[profit]]&gt;500),"Good","Not Good")</f>
        <v>Not Good</v>
      </c>
      <c r="R10109" s="73">
        <f>YEAR(DmartSalesData[[#This Row],[order_date]])</f>
        <v>2023</v>
      </c>
      <c r="S10109" s="73"/>
    </row>
    <row r="10110" spans="1:19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 t="str">
        <f>IF(DmartSalesData[[#This Row],[sales]]&gt;4000,"High Category",IF(DmartSalesData[[#This Row],[sales]]&gt;2000,"Medium Category","Low Category"))</f>
        <v>Medium Category</v>
      </c>
      <c r="G10110" s="2">
        <v>0.39</v>
      </c>
      <c r="H10110" s="24">
        <f t="shared" si="314"/>
        <v>886.45440000000008</v>
      </c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63" t="str">
        <f>IF(AND(DmartSalesData[[#This Row],[sales]]&gt;3000,DmartSalesData[[#This Row],[profit]]&gt;500),"Good","Not Good")</f>
        <v>Not Good</v>
      </c>
      <c r="R10110" s="73">
        <f>YEAR(DmartSalesData[[#This Row],[order_date]])</f>
        <v>2024</v>
      </c>
      <c r="S10110" s="73"/>
    </row>
    <row r="10111" spans="1:19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 t="str">
        <f>IF(DmartSalesData[[#This Row],[sales]]&gt;4000,"High Category",IF(DmartSalesData[[#This Row],[sales]]&gt;2000,"Medium Category","Low Category"))</f>
        <v>Medium Category</v>
      </c>
      <c r="G10111" s="2">
        <v>0.1</v>
      </c>
      <c r="H10111" s="24">
        <f t="shared" si="314"/>
        <v>211.756</v>
      </c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63" t="str">
        <f>IF(AND(DmartSalesData[[#This Row],[sales]]&gt;3000,DmartSalesData[[#This Row],[profit]]&gt;500),"Good","Not Good")</f>
        <v>Not Good</v>
      </c>
      <c r="R10111" s="73">
        <f>YEAR(DmartSalesData[[#This Row],[order_date]])</f>
        <v>2024</v>
      </c>
      <c r="S10111" s="73"/>
    </row>
    <row r="10112" spans="1:19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 t="str">
        <f>IF(DmartSalesData[[#This Row],[sales]]&gt;4000,"High Category",IF(DmartSalesData[[#This Row],[sales]]&gt;2000,"Medium Category","Low Category"))</f>
        <v>Low Category</v>
      </c>
      <c r="G10112" s="2">
        <v>0.03</v>
      </c>
      <c r="H10112" s="24">
        <f t="shared" si="314"/>
        <v>10.065299999999999</v>
      </c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63" t="str">
        <f>IF(AND(DmartSalesData[[#This Row],[sales]]&gt;3000,DmartSalesData[[#This Row],[profit]]&gt;500),"Good","Not Good")</f>
        <v>Not Good</v>
      </c>
      <c r="R10112" s="73">
        <f>YEAR(DmartSalesData[[#This Row],[order_date]])</f>
        <v>2024</v>
      </c>
      <c r="S10112" s="73"/>
    </row>
    <row r="10113" spans="1:19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 t="str">
        <f>IF(DmartSalesData[[#This Row],[sales]]&gt;4000,"High Category",IF(DmartSalesData[[#This Row],[sales]]&gt;2000,"Medium Category","Low Category"))</f>
        <v>High Category</v>
      </c>
      <c r="G10113" s="2">
        <v>0.04</v>
      </c>
      <c r="H10113" s="24">
        <f t="shared" si="314"/>
        <v>166.77759999999998</v>
      </c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63" t="str">
        <f>IF(AND(DmartSalesData[[#This Row],[sales]]&gt;3000,DmartSalesData[[#This Row],[profit]]&gt;500),"Good","Not Good")</f>
        <v>Not Good</v>
      </c>
      <c r="R10113" s="73">
        <f>YEAR(DmartSalesData[[#This Row],[order_date]])</f>
        <v>2024</v>
      </c>
      <c r="S10113" s="73"/>
    </row>
    <row r="10114" spans="1:19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 t="str">
        <f>IF(DmartSalesData[[#This Row],[sales]]&gt;4000,"High Category",IF(DmartSalesData[[#This Row],[sales]]&gt;2000,"Medium Category","Low Category"))</f>
        <v>High Category</v>
      </c>
      <c r="G10114" s="2">
        <v>0.16</v>
      </c>
      <c r="H10114" s="24">
        <f t="shared" ref="H10114:H10177" si="316">E10114*G10114</f>
        <v>685.6816</v>
      </c>
      <c r="I10114" s="2">
        <f t="shared" ref="I10114:I10177" si="317">E10114-H10114</f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63" t="str">
        <f>IF(AND(DmartSalesData[[#This Row],[sales]]&gt;3000,DmartSalesData[[#This Row],[profit]]&gt;500),"Good","Not Good")</f>
        <v>Good</v>
      </c>
      <c r="R10114" s="73">
        <f>YEAR(DmartSalesData[[#This Row],[order_date]])</f>
        <v>2024</v>
      </c>
      <c r="S10114" s="73"/>
    </row>
    <row r="10115" spans="1:19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 t="str">
        <f>IF(DmartSalesData[[#This Row],[sales]]&gt;4000,"High Category",IF(DmartSalesData[[#This Row],[sales]]&gt;2000,"Medium Category","Low Category"))</f>
        <v>Medium Category</v>
      </c>
      <c r="G10115" s="2">
        <v>0.11</v>
      </c>
      <c r="H10115" s="24">
        <f t="shared" si="316"/>
        <v>435.46690000000001</v>
      </c>
      <c r="I10115" s="2">
        <f t="shared" si="317"/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63" t="str">
        <f>IF(AND(DmartSalesData[[#This Row],[sales]]&gt;3000,DmartSalesData[[#This Row],[profit]]&gt;500),"Good","Not Good")</f>
        <v>Good</v>
      </c>
      <c r="R10115" s="73">
        <f>YEAR(DmartSalesData[[#This Row],[order_date]])</f>
        <v>2023</v>
      </c>
      <c r="S10115" s="73"/>
    </row>
    <row r="10116" spans="1:19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 t="str">
        <f>IF(DmartSalesData[[#This Row],[sales]]&gt;4000,"High Category",IF(DmartSalesData[[#This Row],[sales]]&gt;2000,"Medium Category","Low Category"))</f>
        <v>High Category</v>
      </c>
      <c r="G10116" s="2">
        <v>0.11</v>
      </c>
      <c r="H10116" s="24">
        <f t="shared" si="316"/>
        <v>467.85970000000003</v>
      </c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63" t="str">
        <f>IF(AND(DmartSalesData[[#This Row],[sales]]&gt;3000,DmartSalesData[[#This Row],[profit]]&gt;500),"Good","Not Good")</f>
        <v>Not Good</v>
      </c>
      <c r="R10116" s="73">
        <f>YEAR(DmartSalesData[[#This Row],[order_date]])</f>
        <v>2023</v>
      </c>
      <c r="S10116" s="73"/>
    </row>
    <row r="10117" spans="1:19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 t="str">
        <f>IF(DmartSalesData[[#This Row],[sales]]&gt;4000,"High Category",IF(DmartSalesData[[#This Row],[sales]]&gt;2000,"Medium Category","Low Category"))</f>
        <v>Medium Category</v>
      </c>
      <c r="G10117" s="2">
        <v>0.23</v>
      </c>
      <c r="H10117" s="24">
        <f t="shared" si="316"/>
        <v>869.24130000000002</v>
      </c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63" t="str">
        <f>IF(AND(DmartSalesData[[#This Row],[sales]]&gt;3000,DmartSalesData[[#This Row],[profit]]&gt;500),"Good","Not Good")</f>
        <v>Good</v>
      </c>
      <c r="R10117" s="73">
        <f>YEAR(DmartSalesData[[#This Row],[order_date]])</f>
        <v>2024</v>
      </c>
      <c r="S10117" s="73"/>
    </row>
    <row r="10118" spans="1:19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 t="str">
        <f>IF(DmartSalesData[[#This Row],[sales]]&gt;4000,"High Category",IF(DmartSalesData[[#This Row],[sales]]&gt;2000,"Medium Category","Low Category"))</f>
        <v>High Category</v>
      </c>
      <c r="G10118" s="2">
        <v>0.04</v>
      </c>
      <c r="H10118" s="24">
        <f t="shared" si="316"/>
        <v>187.74680000000001</v>
      </c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63" t="str">
        <f>IF(AND(DmartSalesData[[#This Row],[sales]]&gt;3000,DmartSalesData[[#This Row],[profit]]&gt;500),"Good","Not Good")</f>
        <v>Good</v>
      </c>
      <c r="R10118" s="73">
        <f>YEAR(DmartSalesData[[#This Row],[order_date]])</f>
        <v>2024</v>
      </c>
      <c r="S10118" s="73"/>
    </row>
    <row r="10119" spans="1:19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 t="str">
        <f>IF(DmartSalesData[[#This Row],[sales]]&gt;4000,"High Category",IF(DmartSalesData[[#This Row],[sales]]&gt;2000,"Medium Category","Low Category"))</f>
        <v>Medium Category</v>
      </c>
      <c r="G10119" s="2">
        <v>0.5</v>
      </c>
      <c r="H10119" s="24">
        <f t="shared" si="316"/>
        <v>1462.16</v>
      </c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63" t="str">
        <f>IF(AND(DmartSalesData[[#This Row],[sales]]&gt;3000,DmartSalesData[[#This Row],[profit]]&gt;500),"Good","Not Good")</f>
        <v>Not Good</v>
      </c>
      <c r="R10119" s="73">
        <f>YEAR(DmartSalesData[[#This Row],[order_date]])</f>
        <v>2024</v>
      </c>
      <c r="S10119" s="73"/>
    </row>
    <row r="10120" spans="1:19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 t="str">
        <f>IF(DmartSalesData[[#This Row],[sales]]&gt;4000,"High Category",IF(DmartSalesData[[#This Row],[sales]]&gt;2000,"Medium Category","Low Category"))</f>
        <v>Medium Category</v>
      </c>
      <c r="G10120" s="2">
        <v>0.35</v>
      </c>
      <c r="H10120" s="24">
        <f t="shared" si="316"/>
        <v>1034.2324999999998</v>
      </c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63" t="str">
        <f>IF(AND(DmartSalesData[[#This Row],[sales]]&gt;3000,DmartSalesData[[#This Row],[profit]]&gt;500),"Good","Not Good")</f>
        <v>Not Good</v>
      </c>
      <c r="R10120" s="73">
        <f>YEAR(DmartSalesData[[#This Row],[order_date]])</f>
        <v>2023</v>
      </c>
      <c r="S10120" s="73"/>
    </row>
    <row r="10121" spans="1:19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 t="str">
        <f>IF(DmartSalesData[[#This Row],[sales]]&gt;4000,"High Category",IF(DmartSalesData[[#This Row],[sales]]&gt;2000,"Medium Category","Low Category"))</f>
        <v>High Category</v>
      </c>
      <c r="G10121" s="2">
        <v>0.02</v>
      </c>
      <c r="H10121" s="24">
        <f t="shared" si="316"/>
        <v>86.271200000000007</v>
      </c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63" t="str">
        <f>IF(AND(DmartSalesData[[#This Row],[sales]]&gt;3000,DmartSalesData[[#This Row],[profit]]&gt;500),"Good","Not Good")</f>
        <v>Good</v>
      </c>
      <c r="R10121" s="73">
        <f>YEAR(DmartSalesData[[#This Row],[order_date]])</f>
        <v>2023</v>
      </c>
      <c r="S10121" s="73"/>
    </row>
    <row r="10122" spans="1:19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 t="str">
        <f>IF(DmartSalesData[[#This Row],[sales]]&gt;4000,"High Category",IF(DmartSalesData[[#This Row],[sales]]&gt;2000,"Medium Category","Low Category"))</f>
        <v>Low Category</v>
      </c>
      <c r="G10122" s="2">
        <v>0.35</v>
      </c>
      <c r="H10122" s="24">
        <f t="shared" si="316"/>
        <v>634.24900000000002</v>
      </c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63" t="str">
        <f>IF(AND(DmartSalesData[[#This Row],[sales]]&gt;3000,DmartSalesData[[#This Row],[profit]]&gt;500),"Good","Not Good")</f>
        <v>Not Good</v>
      </c>
      <c r="R10122" s="73">
        <f>YEAR(DmartSalesData[[#This Row],[order_date]])</f>
        <v>2024</v>
      </c>
      <c r="S10122" s="73"/>
    </row>
    <row r="10123" spans="1:19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 t="str">
        <f>IF(DmartSalesData[[#This Row],[sales]]&gt;4000,"High Category",IF(DmartSalesData[[#This Row],[sales]]&gt;2000,"Medium Category","Low Category"))</f>
        <v>Low Category</v>
      </c>
      <c r="G10123" s="2">
        <v>0.4</v>
      </c>
      <c r="H10123" s="24">
        <f t="shared" si="316"/>
        <v>138.16</v>
      </c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63" t="str">
        <f>IF(AND(DmartSalesData[[#This Row],[sales]]&gt;3000,DmartSalesData[[#This Row],[profit]]&gt;500),"Good","Not Good")</f>
        <v>Not Good</v>
      </c>
      <c r="R10123" s="73">
        <f>YEAR(DmartSalesData[[#This Row],[order_date]])</f>
        <v>2023</v>
      </c>
      <c r="S10123" s="73"/>
    </row>
    <row r="10124" spans="1:19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 t="str">
        <f>IF(DmartSalesData[[#This Row],[sales]]&gt;4000,"High Category",IF(DmartSalesData[[#This Row],[sales]]&gt;2000,"Medium Category","Low Category"))</f>
        <v>Medium Category</v>
      </c>
      <c r="G10124" s="2">
        <v>0.1</v>
      </c>
      <c r="H10124" s="24">
        <f t="shared" si="316"/>
        <v>377.42900000000003</v>
      </c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63" t="str">
        <f>IF(AND(DmartSalesData[[#This Row],[sales]]&gt;3000,DmartSalesData[[#This Row],[profit]]&gt;500),"Good","Not Good")</f>
        <v>Good</v>
      </c>
      <c r="R10124" s="73">
        <f>YEAR(DmartSalesData[[#This Row],[order_date]])</f>
        <v>2023</v>
      </c>
      <c r="S10124" s="73"/>
    </row>
    <row r="10125" spans="1:19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 t="str">
        <f>IF(DmartSalesData[[#This Row],[sales]]&gt;4000,"High Category",IF(DmartSalesData[[#This Row],[sales]]&gt;2000,"Medium Category","Low Category"))</f>
        <v>Low Category</v>
      </c>
      <c r="G10125" s="2">
        <v>0.42</v>
      </c>
      <c r="H10125" s="24">
        <f t="shared" si="316"/>
        <v>565.94579999999996</v>
      </c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63" t="str">
        <f>IF(AND(DmartSalesData[[#This Row],[sales]]&gt;3000,DmartSalesData[[#This Row],[profit]]&gt;500),"Good","Not Good")</f>
        <v>Not Good</v>
      </c>
      <c r="R10125" s="73">
        <f>YEAR(DmartSalesData[[#This Row],[order_date]])</f>
        <v>2024</v>
      </c>
      <c r="S10125" s="73"/>
    </row>
    <row r="10126" spans="1:19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 t="str">
        <f>IF(DmartSalesData[[#This Row],[sales]]&gt;4000,"High Category",IF(DmartSalesData[[#This Row],[sales]]&gt;2000,"Medium Category","Low Category"))</f>
        <v>Medium Category</v>
      </c>
      <c r="G10126" s="2">
        <v>0.31</v>
      </c>
      <c r="H10126" s="24">
        <f t="shared" si="316"/>
        <v>751.36560000000009</v>
      </c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63" t="str">
        <f>IF(AND(DmartSalesData[[#This Row],[sales]]&gt;3000,DmartSalesData[[#This Row],[profit]]&gt;500),"Good","Not Good")</f>
        <v>Not Good</v>
      </c>
      <c r="R10126" s="73">
        <f>YEAR(DmartSalesData[[#This Row],[order_date]])</f>
        <v>2024</v>
      </c>
      <c r="S10126" s="73"/>
    </row>
    <row r="10127" spans="1:19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 t="str">
        <f>IF(DmartSalesData[[#This Row],[sales]]&gt;4000,"High Category",IF(DmartSalesData[[#This Row],[sales]]&gt;2000,"Medium Category","Low Category"))</f>
        <v>Low Category</v>
      </c>
      <c r="G10127" s="2">
        <v>0.41</v>
      </c>
      <c r="H10127" s="24">
        <f t="shared" si="316"/>
        <v>524.04560000000004</v>
      </c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63" t="str">
        <f>IF(AND(DmartSalesData[[#This Row],[sales]]&gt;3000,DmartSalesData[[#This Row],[profit]]&gt;500),"Good","Not Good")</f>
        <v>Not Good</v>
      </c>
      <c r="R10127" s="73">
        <f>YEAR(DmartSalesData[[#This Row],[order_date]])</f>
        <v>2024</v>
      </c>
      <c r="S10127" s="73"/>
    </row>
    <row r="10128" spans="1:19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 t="str">
        <f>IF(DmartSalesData[[#This Row],[sales]]&gt;4000,"High Category",IF(DmartSalesData[[#This Row],[sales]]&gt;2000,"Medium Category","Low Category"))</f>
        <v>High Category</v>
      </c>
      <c r="G10128" s="2">
        <v>0.36</v>
      </c>
      <c r="H10128" s="24">
        <f t="shared" si="316"/>
        <v>1494.99</v>
      </c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63" t="str">
        <f>IF(AND(DmartSalesData[[#This Row],[sales]]&gt;3000,DmartSalesData[[#This Row],[profit]]&gt;500),"Good","Not Good")</f>
        <v>Good</v>
      </c>
      <c r="R10128" s="73">
        <f>YEAR(DmartSalesData[[#This Row],[order_date]])</f>
        <v>2024</v>
      </c>
      <c r="S10128" s="73"/>
    </row>
    <row r="10129" spans="1:19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 t="str">
        <f>IF(DmartSalesData[[#This Row],[sales]]&gt;4000,"High Category",IF(DmartSalesData[[#This Row],[sales]]&gt;2000,"Medium Category","Low Category"))</f>
        <v>High Category</v>
      </c>
      <c r="G10129" s="2">
        <v>0.35</v>
      </c>
      <c r="H10129" s="24">
        <f t="shared" si="316"/>
        <v>1678.4739999999999</v>
      </c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63" t="str">
        <f>IF(AND(DmartSalesData[[#This Row],[sales]]&gt;3000,DmartSalesData[[#This Row],[profit]]&gt;500),"Good","Not Good")</f>
        <v>Good</v>
      </c>
      <c r="R10129" s="73">
        <f>YEAR(DmartSalesData[[#This Row],[order_date]])</f>
        <v>2023</v>
      </c>
      <c r="S10129" s="73"/>
    </row>
    <row r="10130" spans="1:19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 t="str">
        <f>IF(DmartSalesData[[#This Row],[sales]]&gt;4000,"High Category",IF(DmartSalesData[[#This Row],[sales]]&gt;2000,"Medium Category","Low Category"))</f>
        <v>Low Category</v>
      </c>
      <c r="G10130" s="2">
        <v>0.08</v>
      </c>
      <c r="H10130" s="24">
        <f t="shared" si="316"/>
        <v>29.568800000000003</v>
      </c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63" t="str">
        <f>IF(AND(DmartSalesData[[#This Row],[sales]]&gt;3000,DmartSalesData[[#This Row],[profit]]&gt;500),"Good","Not Good")</f>
        <v>Not Good</v>
      </c>
      <c r="R10130" s="73">
        <f>YEAR(DmartSalesData[[#This Row],[order_date]])</f>
        <v>2024</v>
      </c>
      <c r="S10130" s="73"/>
    </row>
    <row r="10131" spans="1:19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 t="str">
        <f>IF(DmartSalesData[[#This Row],[sales]]&gt;4000,"High Category",IF(DmartSalesData[[#This Row],[sales]]&gt;2000,"Medium Category","Low Category"))</f>
        <v>Low Category</v>
      </c>
      <c r="G10131" s="2">
        <v>0.16</v>
      </c>
      <c r="H10131" s="24">
        <f t="shared" si="316"/>
        <v>198.9632</v>
      </c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63" t="str">
        <f>IF(AND(DmartSalesData[[#This Row],[sales]]&gt;3000,DmartSalesData[[#This Row],[profit]]&gt;500),"Good","Not Good")</f>
        <v>Not Good</v>
      </c>
      <c r="R10131" s="73">
        <f>YEAR(DmartSalesData[[#This Row],[order_date]])</f>
        <v>2023</v>
      </c>
      <c r="S10131" s="73"/>
    </row>
    <row r="10132" spans="1:19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 t="str">
        <f>IF(DmartSalesData[[#This Row],[sales]]&gt;4000,"High Category",IF(DmartSalesData[[#This Row],[sales]]&gt;2000,"Medium Category","Low Category"))</f>
        <v>Low Category</v>
      </c>
      <c r="G10132" s="2">
        <v>0.26</v>
      </c>
      <c r="H10132" s="24">
        <f t="shared" si="316"/>
        <v>267.50099999999998</v>
      </c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63" t="str">
        <f>IF(AND(DmartSalesData[[#This Row],[sales]]&gt;3000,DmartSalesData[[#This Row],[profit]]&gt;500),"Good","Not Good")</f>
        <v>Not Good</v>
      </c>
      <c r="R10132" s="73">
        <f>YEAR(DmartSalesData[[#This Row],[order_date]])</f>
        <v>2024</v>
      </c>
      <c r="S10132" s="73"/>
    </row>
    <row r="10133" spans="1:19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 t="str">
        <f>IF(DmartSalesData[[#This Row],[sales]]&gt;4000,"High Category",IF(DmartSalesData[[#This Row],[sales]]&gt;2000,"Medium Category","Low Category"))</f>
        <v>Medium Category</v>
      </c>
      <c r="G10133" s="2">
        <v>0.06</v>
      </c>
      <c r="H10133" s="24">
        <f t="shared" si="316"/>
        <v>203.92199999999997</v>
      </c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63" t="str">
        <f>IF(AND(DmartSalesData[[#This Row],[sales]]&gt;3000,DmartSalesData[[#This Row],[profit]]&gt;500),"Good","Not Good")</f>
        <v>Not Good</v>
      </c>
      <c r="R10133" s="73">
        <f>YEAR(DmartSalesData[[#This Row],[order_date]])</f>
        <v>2024</v>
      </c>
      <c r="S10133" s="73"/>
    </row>
    <row r="10134" spans="1:19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 t="str">
        <f>IF(DmartSalesData[[#This Row],[sales]]&gt;4000,"High Category",IF(DmartSalesData[[#This Row],[sales]]&gt;2000,"Medium Category","Low Category"))</f>
        <v>Medium Category</v>
      </c>
      <c r="G10134" s="2">
        <v>0.24</v>
      </c>
      <c r="H10134" s="24">
        <f t="shared" si="316"/>
        <v>528.12479999999994</v>
      </c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63" t="str">
        <f>IF(AND(DmartSalesData[[#This Row],[sales]]&gt;3000,DmartSalesData[[#This Row],[profit]]&gt;500),"Good","Not Good")</f>
        <v>Not Good</v>
      </c>
      <c r="R10134" s="73">
        <f>YEAR(DmartSalesData[[#This Row],[order_date]])</f>
        <v>2023</v>
      </c>
      <c r="S10134" s="73"/>
    </row>
    <row r="10135" spans="1:19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 t="str">
        <f>IF(DmartSalesData[[#This Row],[sales]]&gt;4000,"High Category",IF(DmartSalesData[[#This Row],[sales]]&gt;2000,"Medium Category","Low Category"))</f>
        <v>Medium Category</v>
      </c>
      <c r="G10135" s="2">
        <v>0.22</v>
      </c>
      <c r="H10135" s="24">
        <f t="shared" si="316"/>
        <v>513.84960000000001</v>
      </c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63" t="str">
        <f>IF(AND(DmartSalesData[[#This Row],[sales]]&gt;3000,DmartSalesData[[#This Row],[profit]]&gt;500),"Good","Not Good")</f>
        <v>Not Good</v>
      </c>
      <c r="R10135" s="73">
        <f>YEAR(DmartSalesData[[#This Row],[order_date]])</f>
        <v>2024</v>
      </c>
      <c r="S10135" s="73"/>
    </row>
    <row r="10136" spans="1:19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 t="str">
        <f>IF(DmartSalesData[[#This Row],[sales]]&gt;4000,"High Category",IF(DmartSalesData[[#This Row],[sales]]&gt;2000,"Medium Category","Low Category"))</f>
        <v>Low Category</v>
      </c>
      <c r="G10136" s="2">
        <v>0.12</v>
      </c>
      <c r="H10136" s="24">
        <f t="shared" si="316"/>
        <v>104.36280000000001</v>
      </c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63" t="str">
        <f>IF(AND(DmartSalesData[[#This Row],[sales]]&gt;3000,DmartSalesData[[#This Row],[profit]]&gt;500),"Good","Not Good")</f>
        <v>Not Good</v>
      </c>
      <c r="R10136" s="73">
        <f>YEAR(DmartSalesData[[#This Row],[order_date]])</f>
        <v>2023</v>
      </c>
      <c r="S10136" s="73"/>
    </row>
    <row r="10137" spans="1:19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 t="str">
        <f>IF(DmartSalesData[[#This Row],[sales]]&gt;4000,"High Category",IF(DmartSalesData[[#This Row],[sales]]&gt;2000,"Medium Category","Low Category"))</f>
        <v>Medium Category</v>
      </c>
      <c r="G10137" s="2">
        <v>0.1</v>
      </c>
      <c r="H10137" s="24">
        <f t="shared" si="316"/>
        <v>213.22</v>
      </c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63" t="str">
        <f>IF(AND(DmartSalesData[[#This Row],[sales]]&gt;3000,DmartSalesData[[#This Row],[profit]]&gt;500),"Good","Not Good")</f>
        <v>Not Good</v>
      </c>
      <c r="R10137" s="73">
        <f>YEAR(DmartSalesData[[#This Row],[order_date]])</f>
        <v>2023</v>
      </c>
      <c r="S10137" s="73"/>
    </row>
    <row r="10138" spans="1:19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 t="str">
        <f>IF(DmartSalesData[[#This Row],[sales]]&gt;4000,"High Category",IF(DmartSalesData[[#This Row],[sales]]&gt;2000,"Medium Category","Low Category"))</f>
        <v>Low Category</v>
      </c>
      <c r="G10138" s="2">
        <v>0.12</v>
      </c>
      <c r="H10138" s="24">
        <f t="shared" si="316"/>
        <v>190.29839999999999</v>
      </c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63" t="str">
        <f>IF(AND(DmartSalesData[[#This Row],[sales]]&gt;3000,DmartSalesData[[#This Row],[profit]]&gt;500),"Good","Not Good")</f>
        <v>Not Good</v>
      </c>
      <c r="R10138" s="73">
        <f>YEAR(DmartSalesData[[#This Row],[order_date]])</f>
        <v>2024</v>
      </c>
      <c r="S10138" s="73"/>
    </row>
    <row r="10139" spans="1:19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 t="str">
        <f>IF(DmartSalesData[[#This Row],[sales]]&gt;4000,"High Category",IF(DmartSalesData[[#This Row],[sales]]&gt;2000,"Medium Category","Low Category"))</f>
        <v>Medium Category</v>
      </c>
      <c r="G10139" s="2">
        <v>0.3</v>
      </c>
      <c r="H10139" s="24">
        <f t="shared" si="316"/>
        <v>928.452</v>
      </c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63" t="str">
        <f>IF(AND(DmartSalesData[[#This Row],[sales]]&gt;3000,DmartSalesData[[#This Row],[profit]]&gt;500),"Good","Not Good")</f>
        <v>Good</v>
      </c>
      <c r="R10139" s="73">
        <f>YEAR(DmartSalesData[[#This Row],[order_date]])</f>
        <v>2023</v>
      </c>
      <c r="S10139" s="73"/>
    </row>
    <row r="10140" spans="1:19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 t="str">
        <f>IF(DmartSalesData[[#This Row],[sales]]&gt;4000,"High Category",IF(DmartSalesData[[#This Row],[sales]]&gt;2000,"Medium Category","Low Category"))</f>
        <v>Low Category</v>
      </c>
      <c r="G10140" s="2">
        <v>0.21</v>
      </c>
      <c r="H10140" s="24">
        <f t="shared" si="316"/>
        <v>244.53870000000001</v>
      </c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63" t="str">
        <f>IF(AND(DmartSalesData[[#This Row],[sales]]&gt;3000,DmartSalesData[[#This Row],[profit]]&gt;500),"Good","Not Good")</f>
        <v>Not Good</v>
      </c>
      <c r="R10140" s="73">
        <f>YEAR(DmartSalesData[[#This Row],[order_date]])</f>
        <v>2024</v>
      </c>
      <c r="S10140" s="73"/>
    </row>
    <row r="10141" spans="1:19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 t="str">
        <f>IF(DmartSalesData[[#This Row],[sales]]&gt;4000,"High Category",IF(DmartSalesData[[#This Row],[sales]]&gt;2000,"Medium Category","Low Category"))</f>
        <v>Medium Category</v>
      </c>
      <c r="G10141" s="2">
        <v>0.21</v>
      </c>
      <c r="H10141" s="24">
        <f t="shared" si="316"/>
        <v>653.64179999999999</v>
      </c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63" t="str">
        <f>IF(AND(DmartSalesData[[#This Row],[sales]]&gt;3000,DmartSalesData[[#This Row],[profit]]&gt;500),"Good","Not Good")</f>
        <v>Good</v>
      </c>
      <c r="R10141" s="73">
        <f>YEAR(DmartSalesData[[#This Row],[order_date]])</f>
        <v>2023</v>
      </c>
      <c r="S10141" s="73"/>
    </row>
    <row r="10142" spans="1:19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 t="str">
        <f>IF(DmartSalesData[[#This Row],[sales]]&gt;4000,"High Category",IF(DmartSalesData[[#This Row],[sales]]&gt;2000,"Medium Category","Low Category"))</f>
        <v>Low Category</v>
      </c>
      <c r="G10142" s="2">
        <v>0.09</v>
      </c>
      <c r="H10142" s="24">
        <f t="shared" si="316"/>
        <v>175.5855</v>
      </c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63" t="str">
        <f>IF(AND(DmartSalesData[[#This Row],[sales]]&gt;3000,DmartSalesData[[#This Row],[profit]]&gt;500),"Good","Not Good")</f>
        <v>Not Good</v>
      </c>
      <c r="R10142" s="73">
        <f>YEAR(DmartSalesData[[#This Row],[order_date]])</f>
        <v>2023</v>
      </c>
      <c r="S10142" s="73"/>
    </row>
    <row r="10143" spans="1:19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 t="str">
        <f>IF(DmartSalesData[[#This Row],[sales]]&gt;4000,"High Category",IF(DmartSalesData[[#This Row],[sales]]&gt;2000,"Medium Category","Low Category"))</f>
        <v>Low Category</v>
      </c>
      <c r="G10143" s="2">
        <v>0.39</v>
      </c>
      <c r="H10143" s="24">
        <f t="shared" si="316"/>
        <v>700.76760000000002</v>
      </c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63" t="str">
        <f>IF(AND(DmartSalesData[[#This Row],[sales]]&gt;3000,DmartSalesData[[#This Row],[profit]]&gt;500),"Good","Not Good")</f>
        <v>Not Good</v>
      </c>
      <c r="R10143" s="73">
        <f>YEAR(DmartSalesData[[#This Row],[order_date]])</f>
        <v>2024</v>
      </c>
      <c r="S10143" s="73"/>
    </row>
    <row r="10144" spans="1:19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 t="str">
        <f>IF(DmartSalesData[[#This Row],[sales]]&gt;4000,"High Category",IF(DmartSalesData[[#This Row],[sales]]&gt;2000,"Medium Category","Low Category"))</f>
        <v>Low Category</v>
      </c>
      <c r="G10144" s="2">
        <v>0.35</v>
      </c>
      <c r="H10144" s="24">
        <f t="shared" si="316"/>
        <v>559.03049999999996</v>
      </c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63" t="str">
        <f>IF(AND(DmartSalesData[[#This Row],[sales]]&gt;3000,DmartSalesData[[#This Row],[profit]]&gt;500),"Good","Not Good")</f>
        <v>Not Good</v>
      </c>
      <c r="R10144" s="73">
        <f>YEAR(DmartSalesData[[#This Row],[order_date]])</f>
        <v>2023</v>
      </c>
      <c r="S10144" s="73"/>
    </row>
    <row r="10145" spans="1:19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 t="str">
        <f>IF(DmartSalesData[[#This Row],[sales]]&gt;4000,"High Category",IF(DmartSalesData[[#This Row],[sales]]&gt;2000,"Medium Category","Low Category"))</f>
        <v>Medium Category</v>
      </c>
      <c r="G10145" s="2">
        <v>0.21</v>
      </c>
      <c r="H10145" s="24">
        <f t="shared" si="316"/>
        <v>714.37379999999996</v>
      </c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63" t="str">
        <f>IF(AND(DmartSalesData[[#This Row],[sales]]&gt;3000,DmartSalesData[[#This Row],[profit]]&gt;500),"Good","Not Good")</f>
        <v>Good</v>
      </c>
      <c r="R10145" s="73">
        <f>YEAR(DmartSalesData[[#This Row],[order_date]])</f>
        <v>2024</v>
      </c>
      <c r="S10145" s="73"/>
    </row>
    <row r="10146" spans="1:19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 t="str">
        <f>IF(DmartSalesData[[#This Row],[sales]]&gt;4000,"High Category",IF(DmartSalesData[[#This Row],[sales]]&gt;2000,"Medium Category","Low Category"))</f>
        <v>Medium Category</v>
      </c>
      <c r="G10146" s="2">
        <v>7.0000000000000007E-2</v>
      </c>
      <c r="H10146" s="24">
        <f t="shared" si="316"/>
        <v>199.90950000000001</v>
      </c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63" t="str">
        <f>IF(AND(DmartSalesData[[#This Row],[sales]]&gt;3000,DmartSalesData[[#This Row],[profit]]&gt;500),"Good","Not Good")</f>
        <v>Not Good</v>
      </c>
      <c r="R10146" s="73">
        <f>YEAR(DmartSalesData[[#This Row],[order_date]])</f>
        <v>2023</v>
      </c>
      <c r="S10146" s="73"/>
    </row>
    <row r="10147" spans="1:19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 t="str">
        <f>IF(DmartSalesData[[#This Row],[sales]]&gt;4000,"High Category",IF(DmartSalesData[[#This Row],[sales]]&gt;2000,"Medium Category","Low Category"))</f>
        <v>High Category</v>
      </c>
      <c r="G10147" s="2">
        <v>0.36</v>
      </c>
      <c r="H10147" s="24">
        <f t="shared" si="316"/>
        <v>1538.4383999999998</v>
      </c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63" t="str">
        <f>IF(AND(DmartSalesData[[#This Row],[sales]]&gt;3000,DmartSalesData[[#This Row],[profit]]&gt;500),"Good","Not Good")</f>
        <v>Not Good</v>
      </c>
      <c r="R10147" s="73">
        <f>YEAR(DmartSalesData[[#This Row],[order_date]])</f>
        <v>2024</v>
      </c>
      <c r="S10147" s="73"/>
    </row>
    <row r="10148" spans="1:19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 t="str">
        <f>IF(DmartSalesData[[#This Row],[sales]]&gt;4000,"High Category",IF(DmartSalesData[[#This Row],[sales]]&gt;2000,"Medium Category","Low Category"))</f>
        <v>Low Category</v>
      </c>
      <c r="G10148" s="2">
        <v>0.45</v>
      </c>
      <c r="H10148" s="24">
        <f t="shared" si="316"/>
        <v>577.7505000000001</v>
      </c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63" t="str">
        <f>IF(AND(DmartSalesData[[#This Row],[sales]]&gt;3000,DmartSalesData[[#This Row],[profit]]&gt;500),"Good","Not Good")</f>
        <v>Not Good</v>
      </c>
      <c r="R10148" s="73">
        <f>YEAR(DmartSalesData[[#This Row],[order_date]])</f>
        <v>2023</v>
      </c>
      <c r="S10148" s="73"/>
    </row>
    <row r="10149" spans="1:19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 t="str">
        <f>IF(DmartSalesData[[#This Row],[sales]]&gt;4000,"High Category",IF(DmartSalesData[[#This Row],[sales]]&gt;2000,"Medium Category","Low Category"))</f>
        <v>Low Category</v>
      </c>
      <c r="G10149" s="2">
        <v>0.09</v>
      </c>
      <c r="H10149" s="24">
        <f t="shared" si="316"/>
        <v>26.693099999999998</v>
      </c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63" t="str">
        <f>IF(AND(DmartSalesData[[#This Row],[sales]]&gt;3000,DmartSalesData[[#This Row],[profit]]&gt;500),"Good","Not Good")</f>
        <v>Not Good</v>
      </c>
      <c r="R10149" s="73">
        <f>YEAR(DmartSalesData[[#This Row],[order_date]])</f>
        <v>2024</v>
      </c>
      <c r="S10149" s="73"/>
    </row>
    <row r="10150" spans="1:19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 t="str">
        <f>IF(DmartSalesData[[#This Row],[sales]]&gt;4000,"High Category",IF(DmartSalesData[[#This Row],[sales]]&gt;2000,"Medium Category","Low Category"))</f>
        <v>Low Category</v>
      </c>
      <c r="G10150" s="2">
        <v>0.3</v>
      </c>
      <c r="H10150" s="24">
        <f t="shared" si="316"/>
        <v>297.57599999999996</v>
      </c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63" t="str">
        <f>IF(AND(DmartSalesData[[#This Row],[sales]]&gt;3000,DmartSalesData[[#This Row],[profit]]&gt;500),"Good","Not Good")</f>
        <v>Not Good</v>
      </c>
      <c r="R10150" s="73">
        <f>YEAR(DmartSalesData[[#This Row],[order_date]])</f>
        <v>2024</v>
      </c>
      <c r="S10150" s="73"/>
    </row>
    <row r="10151" spans="1:19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 t="str">
        <f>IF(DmartSalesData[[#This Row],[sales]]&gt;4000,"High Category",IF(DmartSalesData[[#This Row],[sales]]&gt;2000,"Medium Category","Low Category"))</f>
        <v>Low Category</v>
      </c>
      <c r="G10151" s="2">
        <v>0.21</v>
      </c>
      <c r="H10151" s="24">
        <f t="shared" si="316"/>
        <v>374.31450000000001</v>
      </c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63" t="str">
        <f>IF(AND(DmartSalesData[[#This Row],[sales]]&gt;3000,DmartSalesData[[#This Row],[profit]]&gt;500),"Good","Not Good")</f>
        <v>Not Good</v>
      </c>
      <c r="R10151" s="73">
        <f>YEAR(DmartSalesData[[#This Row],[order_date]])</f>
        <v>2024</v>
      </c>
      <c r="S10151" s="73"/>
    </row>
    <row r="10152" spans="1:19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 t="str">
        <f>IF(DmartSalesData[[#This Row],[sales]]&gt;4000,"High Category",IF(DmartSalesData[[#This Row],[sales]]&gt;2000,"Medium Category","Low Category"))</f>
        <v>Low Category</v>
      </c>
      <c r="G10152" s="2">
        <v>0.04</v>
      </c>
      <c r="H10152" s="24">
        <f t="shared" si="316"/>
        <v>39.212399999999995</v>
      </c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63" t="str">
        <f>IF(AND(DmartSalesData[[#This Row],[sales]]&gt;3000,DmartSalesData[[#This Row],[profit]]&gt;500),"Good","Not Good")</f>
        <v>Not Good</v>
      </c>
      <c r="R10152" s="73">
        <f>YEAR(DmartSalesData[[#This Row],[order_date]])</f>
        <v>2023</v>
      </c>
      <c r="S10152" s="73"/>
    </row>
    <row r="10153" spans="1:19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 t="str">
        <f>IF(DmartSalesData[[#This Row],[sales]]&gt;4000,"High Category",IF(DmartSalesData[[#This Row],[sales]]&gt;2000,"Medium Category","Low Category"))</f>
        <v>Low Category</v>
      </c>
      <c r="G10153" s="2">
        <v>0.36</v>
      </c>
      <c r="H10153" s="24">
        <f t="shared" si="316"/>
        <v>183.31199999999998</v>
      </c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63" t="str">
        <f>IF(AND(DmartSalesData[[#This Row],[sales]]&gt;3000,DmartSalesData[[#This Row],[profit]]&gt;500),"Good","Not Good")</f>
        <v>Not Good</v>
      </c>
      <c r="R10153" s="73">
        <f>YEAR(DmartSalesData[[#This Row],[order_date]])</f>
        <v>2023</v>
      </c>
      <c r="S10153" s="73"/>
    </row>
    <row r="10154" spans="1:19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 t="str">
        <f>IF(DmartSalesData[[#This Row],[sales]]&gt;4000,"High Category",IF(DmartSalesData[[#This Row],[sales]]&gt;2000,"Medium Category","Low Category"))</f>
        <v>Medium Category</v>
      </c>
      <c r="G10154" s="2">
        <v>0.04</v>
      </c>
      <c r="H10154" s="24">
        <f t="shared" si="316"/>
        <v>91.2864</v>
      </c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63" t="str">
        <f>IF(AND(DmartSalesData[[#This Row],[sales]]&gt;3000,DmartSalesData[[#This Row],[profit]]&gt;500),"Good","Not Good")</f>
        <v>Not Good</v>
      </c>
      <c r="R10154" s="73">
        <f>YEAR(DmartSalesData[[#This Row],[order_date]])</f>
        <v>2023</v>
      </c>
      <c r="S10154" s="73"/>
    </row>
    <row r="10155" spans="1:19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 t="str">
        <f>IF(DmartSalesData[[#This Row],[sales]]&gt;4000,"High Category",IF(DmartSalesData[[#This Row],[sales]]&gt;2000,"Medium Category","Low Category"))</f>
        <v>Medium Category</v>
      </c>
      <c r="G10155" s="2">
        <v>0.35</v>
      </c>
      <c r="H10155" s="24">
        <f t="shared" si="316"/>
        <v>1195.9395</v>
      </c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63" t="str">
        <f>IF(AND(DmartSalesData[[#This Row],[sales]]&gt;3000,DmartSalesData[[#This Row],[profit]]&gt;500),"Good","Not Good")</f>
        <v>Not Good</v>
      </c>
      <c r="R10155" s="73">
        <f>YEAR(DmartSalesData[[#This Row],[order_date]])</f>
        <v>2023</v>
      </c>
      <c r="S10155" s="73"/>
    </row>
    <row r="10156" spans="1:19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 t="str">
        <f>IF(DmartSalesData[[#This Row],[sales]]&gt;4000,"High Category",IF(DmartSalesData[[#This Row],[sales]]&gt;2000,"Medium Category","Low Category"))</f>
        <v>Medium Category</v>
      </c>
      <c r="G10156" s="2">
        <v>0.14000000000000001</v>
      </c>
      <c r="H10156" s="24">
        <f t="shared" si="316"/>
        <v>529.57799999999997</v>
      </c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63" t="str">
        <f>IF(AND(DmartSalesData[[#This Row],[sales]]&gt;3000,DmartSalesData[[#This Row],[profit]]&gt;500),"Good","Not Good")</f>
        <v>Not Good</v>
      </c>
      <c r="R10156" s="73">
        <f>YEAR(DmartSalesData[[#This Row],[order_date]])</f>
        <v>2024</v>
      </c>
      <c r="S10156" s="73"/>
    </row>
    <row r="10157" spans="1:19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 t="str">
        <f>IF(DmartSalesData[[#This Row],[sales]]&gt;4000,"High Category",IF(DmartSalesData[[#This Row],[sales]]&gt;2000,"Medium Category","Low Category"))</f>
        <v>Medium Category</v>
      </c>
      <c r="G10157" s="2">
        <v>0.28000000000000003</v>
      </c>
      <c r="H10157" s="24">
        <f t="shared" si="316"/>
        <v>575.05280000000016</v>
      </c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63" t="str">
        <f>IF(AND(DmartSalesData[[#This Row],[sales]]&gt;3000,DmartSalesData[[#This Row],[profit]]&gt;500),"Good","Not Good")</f>
        <v>Not Good</v>
      </c>
      <c r="R10157" s="73">
        <f>YEAR(DmartSalesData[[#This Row],[order_date]])</f>
        <v>2023</v>
      </c>
      <c r="S10157" s="73"/>
    </row>
    <row r="10158" spans="1:19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 t="str">
        <f>IF(DmartSalesData[[#This Row],[sales]]&gt;4000,"High Category",IF(DmartSalesData[[#This Row],[sales]]&gt;2000,"Medium Category","Low Category"))</f>
        <v>Medium Category</v>
      </c>
      <c r="G10158" s="2">
        <v>0.08</v>
      </c>
      <c r="H10158" s="24">
        <f t="shared" si="316"/>
        <v>195.39360000000002</v>
      </c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63" t="str">
        <f>IF(AND(DmartSalesData[[#This Row],[sales]]&gt;3000,DmartSalesData[[#This Row],[profit]]&gt;500),"Good","Not Good")</f>
        <v>Not Good</v>
      </c>
      <c r="R10158" s="73">
        <f>YEAR(DmartSalesData[[#This Row],[order_date]])</f>
        <v>2024</v>
      </c>
      <c r="S10158" s="73"/>
    </row>
    <row r="10159" spans="1:19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 t="str">
        <f>IF(DmartSalesData[[#This Row],[sales]]&gt;4000,"High Category",IF(DmartSalesData[[#This Row],[sales]]&gt;2000,"Medium Category","Low Category"))</f>
        <v>Medium Category</v>
      </c>
      <c r="G10159" s="2">
        <v>0.19</v>
      </c>
      <c r="H10159" s="24">
        <f t="shared" si="316"/>
        <v>722.34389999999996</v>
      </c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63" t="str">
        <f>IF(AND(DmartSalesData[[#This Row],[sales]]&gt;3000,DmartSalesData[[#This Row],[profit]]&gt;500),"Good","Not Good")</f>
        <v>Good</v>
      </c>
      <c r="R10159" s="73">
        <f>YEAR(DmartSalesData[[#This Row],[order_date]])</f>
        <v>2023</v>
      </c>
      <c r="S10159" s="73"/>
    </row>
    <row r="10160" spans="1:19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 t="str">
        <f>IF(DmartSalesData[[#This Row],[sales]]&gt;4000,"High Category",IF(DmartSalesData[[#This Row],[sales]]&gt;2000,"Medium Category","Low Category"))</f>
        <v>Low Category</v>
      </c>
      <c r="G10160" s="2">
        <v>0.05</v>
      </c>
      <c r="H10160" s="24">
        <f t="shared" si="316"/>
        <v>91.413499999999999</v>
      </c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63" t="str">
        <f>IF(AND(DmartSalesData[[#This Row],[sales]]&gt;3000,DmartSalesData[[#This Row],[profit]]&gt;500),"Good","Not Good")</f>
        <v>Not Good</v>
      </c>
      <c r="R10160" s="73">
        <f>YEAR(DmartSalesData[[#This Row],[order_date]])</f>
        <v>2023</v>
      </c>
      <c r="S10160" s="73"/>
    </row>
    <row r="10161" spans="1:19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 t="str">
        <f>IF(DmartSalesData[[#This Row],[sales]]&gt;4000,"High Category",IF(DmartSalesData[[#This Row],[sales]]&gt;2000,"Medium Category","Low Category"))</f>
        <v>Medium Category</v>
      </c>
      <c r="G10161" s="2">
        <v>0.23</v>
      </c>
      <c r="H10161" s="24">
        <f t="shared" si="316"/>
        <v>907.43050000000005</v>
      </c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63" t="str">
        <f>IF(AND(DmartSalesData[[#This Row],[sales]]&gt;3000,DmartSalesData[[#This Row],[profit]]&gt;500),"Good","Not Good")</f>
        <v>Not Good</v>
      </c>
      <c r="R10161" s="73">
        <f>YEAR(DmartSalesData[[#This Row],[order_date]])</f>
        <v>2024</v>
      </c>
      <c r="S10161" s="73"/>
    </row>
    <row r="10162" spans="1:19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 t="str">
        <f>IF(DmartSalesData[[#This Row],[sales]]&gt;4000,"High Category",IF(DmartSalesData[[#This Row],[sales]]&gt;2000,"Medium Category","Low Category"))</f>
        <v>High Category</v>
      </c>
      <c r="G10162" s="2">
        <v>0.11</v>
      </c>
      <c r="H10162" s="24">
        <f t="shared" si="316"/>
        <v>532.41540000000009</v>
      </c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63" t="str">
        <f>IF(AND(DmartSalesData[[#This Row],[sales]]&gt;3000,DmartSalesData[[#This Row],[profit]]&gt;500),"Good","Not Good")</f>
        <v>Not Good</v>
      </c>
      <c r="R10162" s="73">
        <f>YEAR(DmartSalesData[[#This Row],[order_date]])</f>
        <v>2023</v>
      </c>
      <c r="S10162" s="73"/>
    </row>
    <row r="10163" spans="1:19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 t="str">
        <f>IF(DmartSalesData[[#This Row],[sales]]&gt;4000,"High Category",IF(DmartSalesData[[#This Row],[sales]]&gt;2000,"Medium Category","Low Category"))</f>
        <v>High Category</v>
      </c>
      <c r="G10163" s="2">
        <v>0.09</v>
      </c>
      <c r="H10163" s="24">
        <f t="shared" si="316"/>
        <v>397.29239999999993</v>
      </c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63" t="str">
        <f>IF(AND(DmartSalesData[[#This Row],[sales]]&gt;3000,DmartSalesData[[#This Row],[profit]]&gt;500),"Good","Not Good")</f>
        <v>Not Good</v>
      </c>
      <c r="R10163" s="73">
        <f>YEAR(DmartSalesData[[#This Row],[order_date]])</f>
        <v>2023</v>
      </c>
      <c r="S10163" s="73"/>
    </row>
    <row r="10164" spans="1:19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 t="str">
        <f>IF(DmartSalesData[[#This Row],[sales]]&gt;4000,"High Category",IF(DmartSalesData[[#This Row],[sales]]&gt;2000,"Medium Category","Low Category"))</f>
        <v>Medium Category</v>
      </c>
      <c r="G10164" s="2">
        <v>0.05</v>
      </c>
      <c r="H10164" s="24">
        <f t="shared" si="316"/>
        <v>116.131</v>
      </c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63" t="str">
        <f>IF(AND(DmartSalesData[[#This Row],[sales]]&gt;3000,DmartSalesData[[#This Row],[profit]]&gt;500),"Good","Not Good")</f>
        <v>Not Good</v>
      </c>
      <c r="R10164" s="73">
        <f>YEAR(DmartSalesData[[#This Row],[order_date]])</f>
        <v>2023</v>
      </c>
      <c r="S10164" s="73"/>
    </row>
    <row r="10165" spans="1:19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 t="str">
        <f>IF(DmartSalesData[[#This Row],[sales]]&gt;4000,"High Category",IF(DmartSalesData[[#This Row],[sales]]&gt;2000,"Medium Category","Low Category"))</f>
        <v>Medium Category</v>
      </c>
      <c r="G10165" s="2">
        <v>0.38</v>
      </c>
      <c r="H10165" s="24">
        <f t="shared" si="316"/>
        <v>1117.0632000000001</v>
      </c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63" t="str">
        <f>IF(AND(DmartSalesData[[#This Row],[sales]]&gt;3000,DmartSalesData[[#This Row],[profit]]&gt;500),"Good","Not Good")</f>
        <v>Not Good</v>
      </c>
      <c r="R10165" s="73">
        <f>YEAR(DmartSalesData[[#This Row],[order_date]])</f>
        <v>2023</v>
      </c>
      <c r="S10165" s="73"/>
    </row>
    <row r="10166" spans="1:19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 t="str">
        <f>IF(DmartSalesData[[#This Row],[sales]]&gt;4000,"High Category",IF(DmartSalesData[[#This Row],[sales]]&gt;2000,"Medium Category","Low Category"))</f>
        <v>Medium Category</v>
      </c>
      <c r="G10166" s="2">
        <v>0.32</v>
      </c>
      <c r="H10166" s="24">
        <f t="shared" si="316"/>
        <v>1155.3568</v>
      </c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63" t="str">
        <f>IF(AND(DmartSalesData[[#This Row],[sales]]&gt;3000,DmartSalesData[[#This Row],[profit]]&gt;500),"Good","Not Good")</f>
        <v>Not Good</v>
      </c>
      <c r="R10166" s="73">
        <f>YEAR(DmartSalesData[[#This Row],[order_date]])</f>
        <v>2024</v>
      </c>
      <c r="S10166" s="73"/>
    </row>
    <row r="10167" spans="1:19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 t="str">
        <f>IF(DmartSalesData[[#This Row],[sales]]&gt;4000,"High Category",IF(DmartSalesData[[#This Row],[sales]]&gt;2000,"Medium Category","Low Category"))</f>
        <v>Low Category</v>
      </c>
      <c r="G10167" s="2">
        <v>0.08</v>
      </c>
      <c r="H10167" s="24">
        <f t="shared" si="316"/>
        <v>144.9256</v>
      </c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63" t="str">
        <f>IF(AND(DmartSalesData[[#This Row],[sales]]&gt;3000,DmartSalesData[[#This Row],[profit]]&gt;500),"Good","Not Good")</f>
        <v>Not Good</v>
      </c>
      <c r="R10167" s="73">
        <f>YEAR(DmartSalesData[[#This Row],[order_date]])</f>
        <v>2024</v>
      </c>
      <c r="S10167" s="73"/>
    </row>
    <row r="10168" spans="1:19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 t="str">
        <f>IF(DmartSalesData[[#This Row],[sales]]&gt;4000,"High Category",IF(DmartSalesData[[#This Row],[sales]]&gt;2000,"Medium Category","Low Category"))</f>
        <v>High Category</v>
      </c>
      <c r="G10168" s="2">
        <v>0.24</v>
      </c>
      <c r="H10168" s="24">
        <f t="shared" si="316"/>
        <v>963.90479999999991</v>
      </c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63" t="str">
        <f>IF(AND(DmartSalesData[[#This Row],[sales]]&gt;3000,DmartSalesData[[#This Row],[profit]]&gt;500),"Good","Not Good")</f>
        <v>Not Good</v>
      </c>
      <c r="R10168" s="73">
        <f>YEAR(DmartSalesData[[#This Row],[order_date]])</f>
        <v>2023</v>
      </c>
      <c r="S10168" s="73"/>
    </row>
    <row r="10169" spans="1:19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 t="str">
        <f>IF(DmartSalesData[[#This Row],[sales]]&gt;4000,"High Category",IF(DmartSalesData[[#This Row],[sales]]&gt;2000,"Medium Category","Low Category"))</f>
        <v>Medium Category</v>
      </c>
      <c r="G10169" s="2">
        <v>0.33</v>
      </c>
      <c r="H10169" s="24">
        <f t="shared" si="316"/>
        <v>739.49369999999999</v>
      </c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63" t="str">
        <f>IF(AND(DmartSalesData[[#This Row],[sales]]&gt;3000,DmartSalesData[[#This Row],[profit]]&gt;500),"Good","Not Good")</f>
        <v>Not Good</v>
      </c>
      <c r="R10169" s="73">
        <f>YEAR(DmartSalesData[[#This Row],[order_date]])</f>
        <v>2024</v>
      </c>
      <c r="S10169" s="73"/>
    </row>
    <row r="10170" spans="1:19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 t="str">
        <f>IF(DmartSalesData[[#This Row],[sales]]&gt;4000,"High Category",IF(DmartSalesData[[#This Row],[sales]]&gt;2000,"Medium Category","Low Category"))</f>
        <v>High Category</v>
      </c>
      <c r="G10170" s="2">
        <v>0.44</v>
      </c>
      <c r="H10170" s="24">
        <f t="shared" si="316"/>
        <v>1869.7888000000003</v>
      </c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63" t="str">
        <f>IF(AND(DmartSalesData[[#This Row],[sales]]&gt;3000,DmartSalesData[[#This Row],[profit]]&gt;500),"Good","Not Good")</f>
        <v>Good</v>
      </c>
      <c r="R10170" s="73">
        <f>YEAR(DmartSalesData[[#This Row],[order_date]])</f>
        <v>2023</v>
      </c>
      <c r="S10170" s="73"/>
    </row>
    <row r="10171" spans="1:19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 t="str">
        <f>IF(DmartSalesData[[#This Row],[sales]]&gt;4000,"High Category",IF(DmartSalesData[[#This Row],[sales]]&gt;2000,"Medium Category","Low Category"))</f>
        <v>Low Category</v>
      </c>
      <c r="G10171" s="2">
        <v>0.03</v>
      </c>
      <c r="H10171" s="24">
        <f t="shared" si="316"/>
        <v>40.445999999999998</v>
      </c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63" t="str">
        <f>IF(AND(DmartSalesData[[#This Row],[sales]]&gt;3000,DmartSalesData[[#This Row],[profit]]&gt;500),"Good","Not Good")</f>
        <v>Not Good</v>
      </c>
      <c r="R10171" s="73">
        <f>YEAR(DmartSalesData[[#This Row],[order_date]])</f>
        <v>2023</v>
      </c>
      <c r="S10171" s="73"/>
    </row>
    <row r="10172" spans="1:19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 t="str">
        <f>IF(DmartSalesData[[#This Row],[sales]]&gt;4000,"High Category",IF(DmartSalesData[[#This Row],[sales]]&gt;2000,"Medium Category","Low Category"))</f>
        <v>Low Category</v>
      </c>
      <c r="G10172" s="2">
        <v>0.18</v>
      </c>
      <c r="H10172" s="24">
        <f t="shared" si="316"/>
        <v>28.035</v>
      </c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63" t="str">
        <f>IF(AND(DmartSalesData[[#This Row],[sales]]&gt;3000,DmartSalesData[[#This Row],[profit]]&gt;500),"Good","Not Good")</f>
        <v>Not Good</v>
      </c>
      <c r="R10172" s="73">
        <f>YEAR(DmartSalesData[[#This Row],[order_date]])</f>
        <v>2023</v>
      </c>
      <c r="S10172" s="73"/>
    </row>
    <row r="10173" spans="1:19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 t="str">
        <f>IF(DmartSalesData[[#This Row],[sales]]&gt;4000,"High Category",IF(DmartSalesData[[#This Row],[sales]]&gt;2000,"Medium Category","Low Category"))</f>
        <v>Medium Category</v>
      </c>
      <c r="G10173" s="2">
        <v>0.31</v>
      </c>
      <c r="H10173" s="24">
        <f t="shared" si="316"/>
        <v>992.05269999999996</v>
      </c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63" t="str">
        <f>IF(AND(DmartSalesData[[#This Row],[sales]]&gt;3000,DmartSalesData[[#This Row],[profit]]&gt;500),"Good","Not Good")</f>
        <v>Good</v>
      </c>
      <c r="R10173" s="73">
        <f>YEAR(DmartSalesData[[#This Row],[order_date]])</f>
        <v>2024</v>
      </c>
      <c r="S10173" s="73"/>
    </row>
    <row r="10174" spans="1:19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 t="str">
        <f>IF(DmartSalesData[[#This Row],[sales]]&gt;4000,"High Category",IF(DmartSalesData[[#This Row],[sales]]&gt;2000,"Medium Category","Low Category"))</f>
        <v>Medium Category</v>
      </c>
      <c r="G10174" s="2">
        <v>0.01</v>
      </c>
      <c r="H10174" s="24">
        <f t="shared" si="316"/>
        <v>23.142600000000002</v>
      </c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63" t="str">
        <f>IF(AND(DmartSalesData[[#This Row],[sales]]&gt;3000,DmartSalesData[[#This Row],[profit]]&gt;500),"Good","Not Good")</f>
        <v>Not Good</v>
      </c>
      <c r="R10174" s="73">
        <f>YEAR(DmartSalesData[[#This Row],[order_date]])</f>
        <v>2024</v>
      </c>
      <c r="S10174" s="73"/>
    </row>
    <row r="10175" spans="1:19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 t="str">
        <f>IF(DmartSalesData[[#This Row],[sales]]&gt;4000,"High Category",IF(DmartSalesData[[#This Row],[sales]]&gt;2000,"Medium Category","Low Category"))</f>
        <v>Low Category</v>
      </c>
      <c r="G10175" s="2">
        <v>0.12</v>
      </c>
      <c r="H10175" s="24">
        <f t="shared" si="316"/>
        <v>47.175599999999996</v>
      </c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63" t="str">
        <f>IF(AND(DmartSalesData[[#This Row],[sales]]&gt;3000,DmartSalesData[[#This Row],[profit]]&gt;500),"Good","Not Good")</f>
        <v>Not Good</v>
      </c>
      <c r="R10175" s="73">
        <f>YEAR(DmartSalesData[[#This Row],[order_date]])</f>
        <v>2024</v>
      </c>
      <c r="S10175" s="73"/>
    </row>
    <row r="10176" spans="1:19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 t="str">
        <f>IF(DmartSalesData[[#This Row],[sales]]&gt;4000,"High Category",IF(DmartSalesData[[#This Row],[sales]]&gt;2000,"Medium Category","Low Category"))</f>
        <v>Medium Category</v>
      </c>
      <c r="G10176" s="2">
        <v>0.37</v>
      </c>
      <c r="H10176" s="24">
        <f t="shared" si="316"/>
        <v>921.04100000000005</v>
      </c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63" t="str">
        <f>IF(AND(DmartSalesData[[#This Row],[sales]]&gt;3000,DmartSalesData[[#This Row],[profit]]&gt;500),"Good","Not Good")</f>
        <v>Not Good</v>
      </c>
      <c r="R10176" s="73">
        <f>YEAR(DmartSalesData[[#This Row],[order_date]])</f>
        <v>2023</v>
      </c>
      <c r="S10176" s="73"/>
    </row>
    <row r="10177" spans="1:19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 t="str">
        <f>IF(DmartSalesData[[#This Row],[sales]]&gt;4000,"High Category",IF(DmartSalesData[[#This Row],[sales]]&gt;2000,"Medium Category","Low Category"))</f>
        <v>Low Category</v>
      </c>
      <c r="G10177" s="2">
        <v>0.18</v>
      </c>
      <c r="H10177" s="24">
        <f t="shared" si="316"/>
        <v>166.6782</v>
      </c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63" t="str">
        <f>IF(AND(DmartSalesData[[#This Row],[sales]]&gt;3000,DmartSalesData[[#This Row],[profit]]&gt;500),"Good","Not Good")</f>
        <v>Not Good</v>
      </c>
      <c r="R10177" s="73">
        <f>YEAR(DmartSalesData[[#This Row],[order_date]])</f>
        <v>2024</v>
      </c>
      <c r="S10177" s="73"/>
    </row>
    <row r="10178" spans="1:19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 t="str">
        <f>IF(DmartSalesData[[#This Row],[sales]]&gt;4000,"High Category",IF(DmartSalesData[[#This Row],[sales]]&gt;2000,"Medium Category","Low Category"))</f>
        <v>Medium Category</v>
      </c>
      <c r="G10178" s="2">
        <v>0.04</v>
      </c>
      <c r="H10178" s="24">
        <f t="shared" ref="H10178:H10241" si="318">E10178*G10178</f>
        <v>127.4308</v>
      </c>
      <c r="I10178" s="2">
        <f t="shared" ref="I10178:I10241" si="319">E10178-H10178</f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63" t="str">
        <f>IF(AND(DmartSalesData[[#This Row],[sales]]&gt;3000,DmartSalesData[[#This Row],[profit]]&gt;500),"Good","Not Good")</f>
        <v>Good</v>
      </c>
      <c r="R10178" s="73">
        <f>YEAR(DmartSalesData[[#This Row],[order_date]])</f>
        <v>2024</v>
      </c>
      <c r="S10178" s="73"/>
    </row>
    <row r="10179" spans="1:19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 t="str">
        <f>IF(DmartSalesData[[#This Row],[sales]]&gt;4000,"High Category",IF(DmartSalesData[[#This Row],[sales]]&gt;2000,"Medium Category","Low Category"))</f>
        <v>Medium Category</v>
      </c>
      <c r="G10179" s="2">
        <v>0.31</v>
      </c>
      <c r="H10179" s="24">
        <f t="shared" si="318"/>
        <v>707.02319999999997</v>
      </c>
      <c r="I10179" s="2">
        <f t="shared" si="319"/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63" t="str">
        <f>IF(AND(DmartSalesData[[#This Row],[sales]]&gt;3000,DmartSalesData[[#This Row],[profit]]&gt;500),"Good","Not Good")</f>
        <v>Not Good</v>
      </c>
      <c r="R10179" s="73">
        <f>YEAR(DmartSalesData[[#This Row],[order_date]])</f>
        <v>2023</v>
      </c>
      <c r="S10179" s="73"/>
    </row>
    <row r="10180" spans="1:19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 t="str">
        <f>IF(DmartSalesData[[#This Row],[sales]]&gt;4000,"High Category",IF(DmartSalesData[[#This Row],[sales]]&gt;2000,"Medium Category","Low Category"))</f>
        <v>Low Category</v>
      </c>
      <c r="G10180" s="2">
        <v>0.13</v>
      </c>
      <c r="H10180" s="24">
        <f t="shared" si="318"/>
        <v>122.0063</v>
      </c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63" t="str">
        <f>IF(AND(DmartSalesData[[#This Row],[sales]]&gt;3000,DmartSalesData[[#This Row],[profit]]&gt;500),"Good","Not Good")</f>
        <v>Not Good</v>
      </c>
      <c r="R10180" s="73">
        <f>YEAR(DmartSalesData[[#This Row],[order_date]])</f>
        <v>2024</v>
      </c>
      <c r="S10180" s="73"/>
    </row>
    <row r="10181" spans="1:19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 t="str">
        <f>IF(DmartSalesData[[#This Row],[sales]]&gt;4000,"High Category",IF(DmartSalesData[[#This Row],[sales]]&gt;2000,"Medium Category","Low Category"))</f>
        <v>Medium Category</v>
      </c>
      <c r="G10181" s="2">
        <v>0.35</v>
      </c>
      <c r="H10181" s="24">
        <f t="shared" si="318"/>
        <v>741.47499999999991</v>
      </c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63" t="str">
        <f>IF(AND(DmartSalesData[[#This Row],[sales]]&gt;3000,DmartSalesData[[#This Row],[profit]]&gt;500),"Good","Not Good")</f>
        <v>Not Good</v>
      </c>
      <c r="R10181" s="73">
        <f>YEAR(DmartSalesData[[#This Row],[order_date]])</f>
        <v>2023</v>
      </c>
      <c r="S10181" s="73"/>
    </row>
    <row r="10182" spans="1:19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 t="str">
        <f>IF(DmartSalesData[[#This Row],[sales]]&gt;4000,"High Category",IF(DmartSalesData[[#This Row],[sales]]&gt;2000,"Medium Category","Low Category"))</f>
        <v>Low Category</v>
      </c>
      <c r="G10182" s="2">
        <v>0.45</v>
      </c>
      <c r="H10182" s="24">
        <f t="shared" si="318"/>
        <v>558.12149999999997</v>
      </c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63" t="str">
        <f>IF(AND(DmartSalesData[[#This Row],[sales]]&gt;3000,DmartSalesData[[#This Row],[profit]]&gt;500),"Good","Not Good")</f>
        <v>Not Good</v>
      </c>
      <c r="R10182" s="73">
        <f>YEAR(DmartSalesData[[#This Row],[order_date]])</f>
        <v>2024</v>
      </c>
      <c r="S10182" s="73"/>
    </row>
    <row r="10183" spans="1:19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 t="str">
        <f>IF(DmartSalesData[[#This Row],[sales]]&gt;4000,"High Category",IF(DmartSalesData[[#This Row],[sales]]&gt;2000,"Medium Category","Low Category"))</f>
        <v>Medium Category</v>
      </c>
      <c r="G10183" s="2">
        <v>0.26</v>
      </c>
      <c r="H10183" s="24">
        <f t="shared" si="318"/>
        <v>858.04420000000005</v>
      </c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63" t="str">
        <f>IF(AND(DmartSalesData[[#This Row],[sales]]&gt;3000,DmartSalesData[[#This Row],[profit]]&gt;500),"Good","Not Good")</f>
        <v>Good</v>
      </c>
      <c r="R10183" s="73">
        <f>YEAR(DmartSalesData[[#This Row],[order_date]])</f>
        <v>2024</v>
      </c>
      <c r="S10183" s="73"/>
    </row>
    <row r="10184" spans="1:19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 t="str">
        <f>IF(DmartSalesData[[#This Row],[sales]]&gt;4000,"High Category",IF(DmartSalesData[[#This Row],[sales]]&gt;2000,"Medium Category","Low Category"))</f>
        <v>Low Category</v>
      </c>
      <c r="G10184" s="2">
        <v>0.3</v>
      </c>
      <c r="H10184" s="24">
        <f t="shared" si="318"/>
        <v>463.86</v>
      </c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63" t="str">
        <f>IF(AND(DmartSalesData[[#This Row],[sales]]&gt;3000,DmartSalesData[[#This Row],[profit]]&gt;500),"Good","Not Good")</f>
        <v>Not Good</v>
      </c>
      <c r="R10184" s="73">
        <f>YEAR(DmartSalesData[[#This Row],[order_date]])</f>
        <v>2024</v>
      </c>
      <c r="S10184" s="73"/>
    </row>
    <row r="10185" spans="1:19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 t="str">
        <f>IF(DmartSalesData[[#This Row],[sales]]&gt;4000,"High Category",IF(DmartSalesData[[#This Row],[sales]]&gt;2000,"Medium Category","Low Category"))</f>
        <v>High Category</v>
      </c>
      <c r="G10185" s="2">
        <v>0.26</v>
      </c>
      <c r="H10185" s="24">
        <f t="shared" si="318"/>
        <v>1073.2514000000001</v>
      </c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63" t="str">
        <f>IF(AND(DmartSalesData[[#This Row],[sales]]&gt;3000,DmartSalesData[[#This Row],[profit]]&gt;500),"Good","Not Good")</f>
        <v>Good</v>
      </c>
      <c r="R10185" s="73">
        <f>YEAR(DmartSalesData[[#This Row],[order_date]])</f>
        <v>2023</v>
      </c>
      <c r="S10185" s="73"/>
    </row>
    <row r="10186" spans="1:19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 t="str">
        <f>IF(DmartSalesData[[#This Row],[sales]]&gt;4000,"High Category",IF(DmartSalesData[[#This Row],[sales]]&gt;2000,"Medium Category","Low Category"))</f>
        <v>Low Category</v>
      </c>
      <c r="G10186" s="2">
        <v>0.41</v>
      </c>
      <c r="H10186" s="24">
        <f t="shared" si="318"/>
        <v>69.453999999999994</v>
      </c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63" t="str">
        <f>IF(AND(DmartSalesData[[#This Row],[sales]]&gt;3000,DmartSalesData[[#This Row],[profit]]&gt;500),"Good","Not Good")</f>
        <v>Not Good</v>
      </c>
      <c r="R10186" s="73">
        <f>YEAR(DmartSalesData[[#This Row],[order_date]])</f>
        <v>2023</v>
      </c>
      <c r="S10186" s="73"/>
    </row>
    <row r="10187" spans="1:19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 t="str">
        <f>IF(DmartSalesData[[#This Row],[sales]]&gt;4000,"High Category",IF(DmartSalesData[[#This Row],[sales]]&gt;2000,"Medium Category","Low Category"))</f>
        <v>Medium Category</v>
      </c>
      <c r="G10187" s="2">
        <v>0.12</v>
      </c>
      <c r="H10187" s="24">
        <f t="shared" si="318"/>
        <v>249.20999999999998</v>
      </c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63" t="str">
        <f>IF(AND(DmartSalesData[[#This Row],[sales]]&gt;3000,DmartSalesData[[#This Row],[profit]]&gt;500),"Good","Not Good")</f>
        <v>Not Good</v>
      </c>
      <c r="R10187" s="73">
        <f>YEAR(DmartSalesData[[#This Row],[order_date]])</f>
        <v>2023</v>
      </c>
      <c r="S10187" s="73"/>
    </row>
    <row r="10188" spans="1:19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 t="str">
        <f>IF(DmartSalesData[[#This Row],[sales]]&gt;4000,"High Category",IF(DmartSalesData[[#This Row],[sales]]&gt;2000,"Medium Category","Low Category"))</f>
        <v>Medium Category</v>
      </c>
      <c r="G10188" s="2">
        <v>0.2</v>
      </c>
      <c r="H10188" s="24">
        <f t="shared" si="318"/>
        <v>624.73800000000006</v>
      </c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63" t="str">
        <f>IF(AND(DmartSalesData[[#This Row],[sales]]&gt;3000,DmartSalesData[[#This Row],[profit]]&gt;500),"Good","Not Good")</f>
        <v>Not Good</v>
      </c>
      <c r="R10188" s="73">
        <f>YEAR(DmartSalesData[[#This Row],[order_date]])</f>
        <v>2023</v>
      </c>
      <c r="S10188" s="73"/>
    </row>
    <row r="10189" spans="1:19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 t="str">
        <f>IF(DmartSalesData[[#This Row],[sales]]&gt;4000,"High Category",IF(DmartSalesData[[#This Row],[sales]]&gt;2000,"Medium Category","Low Category"))</f>
        <v>Low Category</v>
      </c>
      <c r="G10189" s="2">
        <v>0.45</v>
      </c>
      <c r="H10189" s="24">
        <f t="shared" si="318"/>
        <v>94.850999999999999</v>
      </c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63" t="str">
        <f>IF(AND(DmartSalesData[[#This Row],[sales]]&gt;3000,DmartSalesData[[#This Row],[profit]]&gt;500),"Good","Not Good")</f>
        <v>Not Good</v>
      </c>
      <c r="R10189" s="73">
        <f>YEAR(DmartSalesData[[#This Row],[order_date]])</f>
        <v>2024</v>
      </c>
      <c r="S10189" s="73"/>
    </row>
    <row r="10190" spans="1:19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 t="str">
        <f>IF(DmartSalesData[[#This Row],[sales]]&gt;4000,"High Category",IF(DmartSalesData[[#This Row],[sales]]&gt;2000,"Medium Category","Low Category"))</f>
        <v>Low Category</v>
      </c>
      <c r="G10190" s="2">
        <v>0.36</v>
      </c>
      <c r="H10190" s="24">
        <f t="shared" si="318"/>
        <v>416.74680000000001</v>
      </c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63" t="str">
        <f>IF(AND(DmartSalesData[[#This Row],[sales]]&gt;3000,DmartSalesData[[#This Row],[profit]]&gt;500),"Good","Not Good")</f>
        <v>Not Good</v>
      </c>
      <c r="R10190" s="73">
        <f>YEAR(DmartSalesData[[#This Row],[order_date]])</f>
        <v>2024</v>
      </c>
      <c r="S10190" s="73"/>
    </row>
    <row r="10191" spans="1:19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 t="str">
        <f>IF(DmartSalesData[[#This Row],[sales]]&gt;4000,"High Category",IF(DmartSalesData[[#This Row],[sales]]&gt;2000,"Medium Category","Low Category"))</f>
        <v>Low Category</v>
      </c>
      <c r="G10191" s="2">
        <v>0.16</v>
      </c>
      <c r="H10191" s="24">
        <f t="shared" si="318"/>
        <v>272.69759999999997</v>
      </c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63" t="str">
        <f>IF(AND(DmartSalesData[[#This Row],[sales]]&gt;3000,DmartSalesData[[#This Row],[profit]]&gt;500),"Good","Not Good")</f>
        <v>Not Good</v>
      </c>
      <c r="R10191" s="73">
        <f>YEAR(DmartSalesData[[#This Row],[order_date]])</f>
        <v>2024</v>
      </c>
      <c r="S10191" s="73"/>
    </row>
    <row r="10192" spans="1:19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 t="str">
        <f>IF(DmartSalesData[[#This Row],[sales]]&gt;4000,"High Category",IF(DmartSalesData[[#This Row],[sales]]&gt;2000,"Medium Category","Low Category"))</f>
        <v>Low Category</v>
      </c>
      <c r="G10192" s="2">
        <v>0.42</v>
      </c>
      <c r="H10192" s="24">
        <f t="shared" si="318"/>
        <v>86.956799999999987</v>
      </c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63" t="str">
        <f>IF(AND(DmartSalesData[[#This Row],[sales]]&gt;3000,DmartSalesData[[#This Row],[profit]]&gt;500),"Good","Not Good")</f>
        <v>Not Good</v>
      </c>
      <c r="R10192" s="73">
        <f>YEAR(DmartSalesData[[#This Row],[order_date]])</f>
        <v>2023</v>
      </c>
      <c r="S10192" s="73"/>
    </row>
    <row r="10193" spans="1:19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 t="str">
        <f>IF(DmartSalesData[[#This Row],[sales]]&gt;4000,"High Category",IF(DmartSalesData[[#This Row],[sales]]&gt;2000,"Medium Category","Low Category"))</f>
        <v>Medium Category</v>
      </c>
      <c r="G10193" s="2">
        <v>0.12</v>
      </c>
      <c r="H10193" s="24">
        <f t="shared" si="318"/>
        <v>333.45359999999999</v>
      </c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63" t="str">
        <f>IF(AND(DmartSalesData[[#This Row],[sales]]&gt;3000,DmartSalesData[[#This Row],[profit]]&gt;500),"Good","Not Good")</f>
        <v>Not Good</v>
      </c>
      <c r="R10193" s="73">
        <f>YEAR(DmartSalesData[[#This Row],[order_date]])</f>
        <v>2023</v>
      </c>
      <c r="S10193" s="73"/>
    </row>
    <row r="10194" spans="1:19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 t="str">
        <f>IF(DmartSalesData[[#This Row],[sales]]&gt;4000,"High Category",IF(DmartSalesData[[#This Row],[sales]]&gt;2000,"Medium Category","Low Category"))</f>
        <v>Medium Category</v>
      </c>
      <c r="G10194" s="2">
        <v>0.32</v>
      </c>
      <c r="H10194" s="24">
        <f t="shared" si="318"/>
        <v>1021.2032</v>
      </c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63" t="str">
        <f>IF(AND(DmartSalesData[[#This Row],[sales]]&gt;3000,DmartSalesData[[#This Row],[profit]]&gt;500),"Good","Not Good")</f>
        <v>Good</v>
      </c>
      <c r="R10194" s="73">
        <f>YEAR(DmartSalesData[[#This Row],[order_date]])</f>
        <v>2023</v>
      </c>
      <c r="S10194" s="73"/>
    </row>
    <row r="10195" spans="1:19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 t="str">
        <f>IF(DmartSalesData[[#This Row],[sales]]&gt;4000,"High Category",IF(DmartSalesData[[#This Row],[sales]]&gt;2000,"Medium Category","Low Category"))</f>
        <v>Low Category</v>
      </c>
      <c r="G10195" s="2">
        <v>0.48</v>
      </c>
      <c r="H10195" s="24">
        <f t="shared" si="318"/>
        <v>583.13279999999997</v>
      </c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63" t="str">
        <f>IF(AND(DmartSalesData[[#This Row],[sales]]&gt;3000,DmartSalesData[[#This Row],[profit]]&gt;500),"Good","Not Good")</f>
        <v>Not Good</v>
      </c>
      <c r="R10195" s="73">
        <f>YEAR(DmartSalesData[[#This Row],[order_date]])</f>
        <v>2024</v>
      </c>
      <c r="S10195" s="73"/>
    </row>
    <row r="10196" spans="1:19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 t="str">
        <f>IF(DmartSalesData[[#This Row],[sales]]&gt;4000,"High Category",IF(DmartSalesData[[#This Row],[sales]]&gt;2000,"Medium Category","Low Category"))</f>
        <v>Medium Category</v>
      </c>
      <c r="G10196" s="2">
        <v>0.28999999999999998</v>
      </c>
      <c r="H10196" s="24">
        <f t="shared" si="318"/>
        <v>801.2903</v>
      </c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63" t="str">
        <f>IF(AND(DmartSalesData[[#This Row],[sales]]&gt;3000,DmartSalesData[[#This Row],[profit]]&gt;500),"Good","Not Good")</f>
        <v>Not Good</v>
      </c>
      <c r="R10196" s="73">
        <f>YEAR(DmartSalesData[[#This Row],[order_date]])</f>
        <v>2024</v>
      </c>
      <c r="S10196" s="73"/>
    </row>
    <row r="10197" spans="1:19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 t="str">
        <f>IF(DmartSalesData[[#This Row],[sales]]&gt;4000,"High Category",IF(DmartSalesData[[#This Row],[sales]]&gt;2000,"Medium Category","Low Category"))</f>
        <v>High Category</v>
      </c>
      <c r="G10197" s="2">
        <v>0.4</v>
      </c>
      <c r="H10197" s="24">
        <f t="shared" si="318"/>
        <v>1998.2880000000002</v>
      </c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63" t="str">
        <f>IF(AND(DmartSalesData[[#This Row],[sales]]&gt;3000,DmartSalesData[[#This Row],[profit]]&gt;500),"Good","Not Good")</f>
        <v>Not Good</v>
      </c>
      <c r="R10197" s="73">
        <f>YEAR(DmartSalesData[[#This Row],[order_date]])</f>
        <v>2023</v>
      </c>
      <c r="S10197" s="73"/>
    </row>
    <row r="10198" spans="1:19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 t="str">
        <f>IF(DmartSalesData[[#This Row],[sales]]&gt;4000,"High Category",IF(DmartSalesData[[#This Row],[sales]]&gt;2000,"Medium Category","Low Category"))</f>
        <v>High Category</v>
      </c>
      <c r="G10198" s="2">
        <v>0.37</v>
      </c>
      <c r="H10198" s="24">
        <f t="shared" si="318"/>
        <v>1644.9829999999999</v>
      </c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63" t="str">
        <f>IF(AND(DmartSalesData[[#This Row],[sales]]&gt;3000,DmartSalesData[[#This Row],[profit]]&gt;500),"Good","Not Good")</f>
        <v>Good</v>
      </c>
      <c r="R10198" s="73">
        <f>YEAR(DmartSalesData[[#This Row],[order_date]])</f>
        <v>2023</v>
      </c>
      <c r="S10198" s="73"/>
    </row>
    <row r="10199" spans="1:19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 t="str">
        <f>IF(DmartSalesData[[#This Row],[sales]]&gt;4000,"High Category",IF(DmartSalesData[[#This Row],[sales]]&gt;2000,"Medium Category","Low Category"))</f>
        <v>Low Category</v>
      </c>
      <c r="G10199" s="2">
        <v>0.43</v>
      </c>
      <c r="H10199" s="24">
        <f t="shared" si="318"/>
        <v>166.5992</v>
      </c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63" t="str">
        <f>IF(AND(DmartSalesData[[#This Row],[sales]]&gt;3000,DmartSalesData[[#This Row],[profit]]&gt;500),"Good","Not Good")</f>
        <v>Not Good</v>
      </c>
      <c r="R10199" s="73">
        <f>YEAR(DmartSalesData[[#This Row],[order_date]])</f>
        <v>2023</v>
      </c>
      <c r="S10199" s="73"/>
    </row>
    <row r="10200" spans="1:19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 t="str">
        <f>IF(DmartSalesData[[#This Row],[sales]]&gt;4000,"High Category",IF(DmartSalesData[[#This Row],[sales]]&gt;2000,"Medium Category","Low Category"))</f>
        <v>Low Category</v>
      </c>
      <c r="G10200" s="2">
        <v>0.48</v>
      </c>
      <c r="H10200" s="24">
        <f t="shared" si="318"/>
        <v>348.77760000000001</v>
      </c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63" t="str">
        <f>IF(AND(DmartSalesData[[#This Row],[sales]]&gt;3000,DmartSalesData[[#This Row],[profit]]&gt;500),"Good","Not Good")</f>
        <v>Not Good</v>
      </c>
      <c r="R10200" s="73">
        <f>YEAR(DmartSalesData[[#This Row],[order_date]])</f>
        <v>2024</v>
      </c>
      <c r="S10200" s="73"/>
    </row>
    <row r="10201" spans="1:19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 t="str">
        <f>IF(DmartSalesData[[#This Row],[sales]]&gt;4000,"High Category",IF(DmartSalesData[[#This Row],[sales]]&gt;2000,"Medium Category","Low Category"))</f>
        <v>Medium Category</v>
      </c>
      <c r="G10201" s="2">
        <v>0.01</v>
      </c>
      <c r="H10201" s="24">
        <f t="shared" si="318"/>
        <v>25.2258</v>
      </c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63" t="str">
        <f>IF(AND(DmartSalesData[[#This Row],[sales]]&gt;3000,DmartSalesData[[#This Row],[profit]]&gt;500),"Good","Not Good")</f>
        <v>Not Good</v>
      </c>
      <c r="R10201" s="73">
        <f>YEAR(DmartSalesData[[#This Row],[order_date]])</f>
        <v>2024</v>
      </c>
      <c r="S10201" s="73"/>
    </row>
    <row r="10202" spans="1:19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 t="str">
        <f>IF(DmartSalesData[[#This Row],[sales]]&gt;4000,"High Category",IF(DmartSalesData[[#This Row],[sales]]&gt;2000,"Medium Category","Low Category"))</f>
        <v>Low Category</v>
      </c>
      <c r="G10202" s="2">
        <v>0.01</v>
      </c>
      <c r="H10202" s="24">
        <f t="shared" si="318"/>
        <v>13.014900000000001</v>
      </c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63" t="str">
        <f>IF(AND(DmartSalesData[[#This Row],[sales]]&gt;3000,DmartSalesData[[#This Row],[profit]]&gt;500),"Good","Not Good")</f>
        <v>Not Good</v>
      </c>
      <c r="R10202" s="73">
        <f>YEAR(DmartSalesData[[#This Row],[order_date]])</f>
        <v>2023</v>
      </c>
      <c r="S10202" s="73"/>
    </row>
    <row r="10203" spans="1:19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 t="str">
        <f>IF(DmartSalesData[[#This Row],[sales]]&gt;4000,"High Category",IF(DmartSalesData[[#This Row],[sales]]&gt;2000,"Medium Category","Low Category"))</f>
        <v>Low Category</v>
      </c>
      <c r="G10203" s="2">
        <v>0.3</v>
      </c>
      <c r="H10203" s="24">
        <f t="shared" si="318"/>
        <v>149.02500000000001</v>
      </c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63" t="str">
        <f>IF(AND(DmartSalesData[[#This Row],[sales]]&gt;3000,DmartSalesData[[#This Row],[profit]]&gt;500),"Good","Not Good")</f>
        <v>Not Good</v>
      </c>
      <c r="R10203" s="73">
        <f>YEAR(DmartSalesData[[#This Row],[order_date]])</f>
        <v>2023</v>
      </c>
      <c r="S10203" s="73"/>
    </row>
    <row r="10204" spans="1:19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 t="str">
        <f>IF(DmartSalesData[[#This Row],[sales]]&gt;4000,"High Category",IF(DmartSalesData[[#This Row],[sales]]&gt;2000,"Medium Category","Low Category"))</f>
        <v>Low Category</v>
      </c>
      <c r="G10204" s="2">
        <v>0.48</v>
      </c>
      <c r="H10204" s="24">
        <f t="shared" si="318"/>
        <v>646.71359999999993</v>
      </c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63" t="str">
        <f>IF(AND(DmartSalesData[[#This Row],[sales]]&gt;3000,DmartSalesData[[#This Row],[profit]]&gt;500),"Good","Not Good")</f>
        <v>Not Good</v>
      </c>
      <c r="R10204" s="73">
        <f>YEAR(DmartSalesData[[#This Row],[order_date]])</f>
        <v>2023</v>
      </c>
      <c r="S10204" s="73"/>
    </row>
    <row r="10205" spans="1:19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 t="str">
        <f>IF(DmartSalesData[[#This Row],[sales]]&gt;4000,"High Category",IF(DmartSalesData[[#This Row],[sales]]&gt;2000,"Medium Category","Low Category"))</f>
        <v>Low Category</v>
      </c>
      <c r="G10205" s="2">
        <v>0.24</v>
      </c>
      <c r="H10205" s="24">
        <f t="shared" si="318"/>
        <v>95.944799999999987</v>
      </c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63" t="str">
        <f>IF(AND(DmartSalesData[[#This Row],[sales]]&gt;3000,DmartSalesData[[#This Row],[profit]]&gt;500),"Good","Not Good")</f>
        <v>Not Good</v>
      </c>
      <c r="R10205" s="73">
        <f>YEAR(DmartSalesData[[#This Row],[order_date]])</f>
        <v>2023</v>
      </c>
      <c r="S10205" s="73"/>
    </row>
    <row r="10206" spans="1:19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 t="str">
        <f>IF(DmartSalesData[[#This Row],[sales]]&gt;4000,"High Category",IF(DmartSalesData[[#This Row],[sales]]&gt;2000,"Medium Category","Low Category"))</f>
        <v>Medium Category</v>
      </c>
      <c r="G10206" s="2">
        <v>0.42</v>
      </c>
      <c r="H10206" s="24">
        <f t="shared" si="318"/>
        <v>1132.5594000000001</v>
      </c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63" t="str">
        <f>IF(AND(DmartSalesData[[#This Row],[sales]]&gt;3000,DmartSalesData[[#This Row],[profit]]&gt;500),"Good","Not Good")</f>
        <v>Not Good</v>
      </c>
      <c r="R10206" s="73">
        <f>YEAR(DmartSalesData[[#This Row],[order_date]])</f>
        <v>2024</v>
      </c>
      <c r="S10206" s="73"/>
    </row>
    <row r="10207" spans="1:19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 t="str">
        <f>IF(DmartSalesData[[#This Row],[sales]]&gt;4000,"High Category",IF(DmartSalesData[[#This Row],[sales]]&gt;2000,"Medium Category","Low Category"))</f>
        <v>Medium Category</v>
      </c>
      <c r="G10207" s="2">
        <v>0.38</v>
      </c>
      <c r="H10207" s="24">
        <f t="shared" si="318"/>
        <v>950.84739999999999</v>
      </c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63" t="str">
        <f>IF(AND(DmartSalesData[[#This Row],[sales]]&gt;3000,DmartSalesData[[#This Row],[profit]]&gt;500),"Good","Not Good")</f>
        <v>Not Good</v>
      </c>
      <c r="R10207" s="73">
        <f>YEAR(DmartSalesData[[#This Row],[order_date]])</f>
        <v>2023</v>
      </c>
      <c r="S10207" s="73"/>
    </row>
    <row r="10208" spans="1:19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 t="str">
        <f>IF(DmartSalesData[[#This Row],[sales]]&gt;4000,"High Category",IF(DmartSalesData[[#This Row],[sales]]&gt;2000,"Medium Category","Low Category"))</f>
        <v>Low Category</v>
      </c>
      <c r="G10208" s="2">
        <v>0.25</v>
      </c>
      <c r="H10208" s="24">
        <f t="shared" si="318"/>
        <v>32.75</v>
      </c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63" t="str">
        <f>IF(AND(DmartSalesData[[#This Row],[sales]]&gt;3000,DmartSalesData[[#This Row],[profit]]&gt;500),"Good","Not Good")</f>
        <v>Not Good</v>
      </c>
      <c r="R10208" s="73">
        <f>YEAR(DmartSalesData[[#This Row],[order_date]])</f>
        <v>2024</v>
      </c>
      <c r="S10208" s="73"/>
    </row>
    <row r="10209" spans="1:19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 t="str">
        <f>IF(DmartSalesData[[#This Row],[sales]]&gt;4000,"High Category",IF(DmartSalesData[[#This Row],[sales]]&gt;2000,"Medium Category","Low Category"))</f>
        <v>Medium Category</v>
      </c>
      <c r="G10209" s="2">
        <v>0.26</v>
      </c>
      <c r="H10209" s="24">
        <f t="shared" si="318"/>
        <v>640.72580000000005</v>
      </c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63" t="str">
        <f>IF(AND(DmartSalesData[[#This Row],[sales]]&gt;3000,DmartSalesData[[#This Row],[profit]]&gt;500),"Good","Not Good")</f>
        <v>Not Good</v>
      </c>
      <c r="R10209" s="73">
        <f>YEAR(DmartSalesData[[#This Row],[order_date]])</f>
        <v>2024</v>
      </c>
      <c r="S10209" s="73"/>
    </row>
    <row r="10210" spans="1:19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 t="str">
        <f>IF(DmartSalesData[[#This Row],[sales]]&gt;4000,"High Category",IF(DmartSalesData[[#This Row],[sales]]&gt;2000,"Medium Category","Low Category"))</f>
        <v>Medium Category</v>
      </c>
      <c r="G10210" s="2">
        <v>0.22</v>
      </c>
      <c r="H10210" s="24">
        <f t="shared" si="318"/>
        <v>582.351</v>
      </c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63" t="str">
        <f>IF(AND(DmartSalesData[[#This Row],[sales]]&gt;3000,DmartSalesData[[#This Row],[profit]]&gt;500),"Good","Not Good")</f>
        <v>Not Good</v>
      </c>
      <c r="R10210" s="73">
        <f>YEAR(DmartSalesData[[#This Row],[order_date]])</f>
        <v>2024</v>
      </c>
      <c r="S10210" s="73"/>
    </row>
    <row r="10211" spans="1:19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 t="str">
        <f>IF(DmartSalesData[[#This Row],[sales]]&gt;4000,"High Category",IF(DmartSalesData[[#This Row],[sales]]&gt;2000,"Medium Category","Low Category"))</f>
        <v>Medium Category</v>
      </c>
      <c r="G10211" s="2">
        <v>0.13</v>
      </c>
      <c r="H10211" s="24">
        <f t="shared" si="318"/>
        <v>398.83350000000002</v>
      </c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63" t="str">
        <f>IF(AND(DmartSalesData[[#This Row],[sales]]&gt;3000,DmartSalesData[[#This Row],[profit]]&gt;500),"Good","Not Good")</f>
        <v>Not Good</v>
      </c>
      <c r="R10211" s="73">
        <f>YEAR(DmartSalesData[[#This Row],[order_date]])</f>
        <v>2024</v>
      </c>
      <c r="S10211" s="73"/>
    </row>
    <row r="10212" spans="1:19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 t="str">
        <f>IF(DmartSalesData[[#This Row],[sales]]&gt;4000,"High Category",IF(DmartSalesData[[#This Row],[sales]]&gt;2000,"Medium Category","Low Category"))</f>
        <v>High Category</v>
      </c>
      <c r="G10212" s="2">
        <v>0.43</v>
      </c>
      <c r="H10212" s="24">
        <f t="shared" si="318"/>
        <v>2087.0007000000001</v>
      </c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63" t="str">
        <f>IF(AND(DmartSalesData[[#This Row],[sales]]&gt;3000,DmartSalesData[[#This Row],[profit]]&gt;500),"Good","Not Good")</f>
        <v>Good</v>
      </c>
      <c r="R10212" s="73">
        <f>YEAR(DmartSalesData[[#This Row],[order_date]])</f>
        <v>2024</v>
      </c>
      <c r="S10212" s="73"/>
    </row>
    <row r="10213" spans="1:19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 t="str">
        <f>IF(DmartSalesData[[#This Row],[sales]]&gt;4000,"High Category",IF(DmartSalesData[[#This Row],[sales]]&gt;2000,"Medium Category","Low Category"))</f>
        <v>High Category</v>
      </c>
      <c r="G10213" s="2">
        <v>0.1</v>
      </c>
      <c r="H10213" s="24">
        <f t="shared" si="318"/>
        <v>491.51900000000001</v>
      </c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63" t="str">
        <f>IF(AND(DmartSalesData[[#This Row],[sales]]&gt;3000,DmartSalesData[[#This Row],[profit]]&gt;500),"Good","Not Good")</f>
        <v>Good</v>
      </c>
      <c r="R10213" s="73">
        <f>YEAR(DmartSalesData[[#This Row],[order_date]])</f>
        <v>2024</v>
      </c>
      <c r="S10213" s="73"/>
    </row>
    <row r="10214" spans="1:19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 t="str">
        <f>IF(DmartSalesData[[#This Row],[sales]]&gt;4000,"High Category",IF(DmartSalesData[[#This Row],[sales]]&gt;2000,"Medium Category","Low Category"))</f>
        <v>Medium Category</v>
      </c>
      <c r="G10214" s="2">
        <v>0.45</v>
      </c>
      <c r="H10214" s="24">
        <f t="shared" si="318"/>
        <v>1206.8775000000001</v>
      </c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63" t="str">
        <f>IF(AND(DmartSalesData[[#This Row],[sales]]&gt;3000,DmartSalesData[[#This Row],[profit]]&gt;500),"Good","Not Good")</f>
        <v>Not Good</v>
      </c>
      <c r="R10214" s="73">
        <f>YEAR(DmartSalesData[[#This Row],[order_date]])</f>
        <v>2024</v>
      </c>
      <c r="S10214" s="73"/>
    </row>
    <row r="10215" spans="1:19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 t="str">
        <f>IF(DmartSalesData[[#This Row],[sales]]&gt;4000,"High Category",IF(DmartSalesData[[#This Row],[sales]]&gt;2000,"Medium Category","Low Category"))</f>
        <v>High Category</v>
      </c>
      <c r="G10215" s="2">
        <v>0.18</v>
      </c>
      <c r="H10215" s="24">
        <f t="shared" si="318"/>
        <v>763.4538</v>
      </c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63" t="str">
        <f>IF(AND(DmartSalesData[[#This Row],[sales]]&gt;3000,DmartSalesData[[#This Row],[profit]]&gt;500),"Good","Not Good")</f>
        <v>Not Good</v>
      </c>
      <c r="R10215" s="73">
        <f>YEAR(DmartSalesData[[#This Row],[order_date]])</f>
        <v>2024</v>
      </c>
      <c r="S10215" s="73"/>
    </row>
    <row r="10216" spans="1:19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 t="str">
        <f>IF(DmartSalesData[[#This Row],[sales]]&gt;4000,"High Category",IF(DmartSalesData[[#This Row],[sales]]&gt;2000,"Medium Category","Low Category"))</f>
        <v>Low Category</v>
      </c>
      <c r="G10216" s="2">
        <v>0.01</v>
      </c>
      <c r="H10216" s="24">
        <f t="shared" si="318"/>
        <v>5.1730999999999998</v>
      </c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63" t="str">
        <f>IF(AND(DmartSalesData[[#This Row],[sales]]&gt;3000,DmartSalesData[[#This Row],[profit]]&gt;500),"Good","Not Good")</f>
        <v>Not Good</v>
      </c>
      <c r="R10216" s="73">
        <f>YEAR(DmartSalesData[[#This Row],[order_date]])</f>
        <v>2023</v>
      </c>
      <c r="S10216" s="73"/>
    </row>
    <row r="10217" spans="1:19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 t="str">
        <f>IF(DmartSalesData[[#This Row],[sales]]&gt;4000,"High Category",IF(DmartSalesData[[#This Row],[sales]]&gt;2000,"Medium Category","Low Category"))</f>
        <v>Medium Category</v>
      </c>
      <c r="G10217" s="2">
        <v>0.08</v>
      </c>
      <c r="H10217" s="24">
        <f t="shared" si="318"/>
        <v>216.21279999999999</v>
      </c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63" t="str">
        <f>IF(AND(DmartSalesData[[#This Row],[sales]]&gt;3000,DmartSalesData[[#This Row],[profit]]&gt;500),"Good","Not Good")</f>
        <v>Not Good</v>
      </c>
      <c r="R10217" s="73">
        <f>YEAR(DmartSalesData[[#This Row],[order_date]])</f>
        <v>2024</v>
      </c>
      <c r="S10217" s="73"/>
    </row>
    <row r="10218" spans="1:19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 t="str">
        <f>IF(DmartSalesData[[#This Row],[sales]]&gt;4000,"High Category",IF(DmartSalesData[[#This Row],[sales]]&gt;2000,"Medium Category","Low Category"))</f>
        <v>Medium Category</v>
      </c>
      <c r="G10218" s="2">
        <v>0.44</v>
      </c>
      <c r="H10218" s="24">
        <f t="shared" si="318"/>
        <v>1507.7084</v>
      </c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63" t="str">
        <f>IF(AND(DmartSalesData[[#This Row],[sales]]&gt;3000,DmartSalesData[[#This Row],[profit]]&gt;500),"Good","Not Good")</f>
        <v>Good</v>
      </c>
      <c r="R10218" s="73">
        <f>YEAR(DmartSalesData[[#This Row],[order_date]])</f>
        <v>2023</v>
      </c>
      <c r="S10218" s="73"/>
    </row>
    <row r="10219" spans="1:19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 t="str">
        <f>IF(DmartSalesData[[#This Row],[sales]]&gt;4000,"High Category",IF(DmartSalesData[[#This Row],[sales]]&gt;2000,"Medium Category","Low Category"))</f>
        <v>Medium Category</v>
      </c>
      <c r="G10219" s="2">
        <v>0.06</v>
      </c>
      <c r="H10219" s="24">
        <f t="shared" si="318"/>
        <v>172.03020000000001</v>
      </c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63" t="str">
        <f>IF(AND(DmartSalesData[[#This Row],[sales]]&gt;3000,DmartSalesData[[#This Row],[profit]]&gt;500),"Good","Not Good")</f>
        <v>Not Good</v>
      </c>
      <c r="R10219" s="73">
        <f>YEAR(DmartSalesData[[#This Row],[order_date]])</f>
        <v>2024</v>
      </c>
      <c r="S10219" s="73"/>
    </row>
    <row r="10220" spans="1:19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 t="str">
        <f>IF(DmartSalesData[[#This Row],[sales]]&gt;4000,"High Category",IF(DmartSalesData[[#This Row],[sales]]&gt;2000,"Medium Category","Low Category"))</f>
        <v>Low Category</v>
      </c>
      <c r="G10220" s="2">
        <v>0.37</v>
      </c>
      <c r="H10220" s="24">
        <f t="shared" si="318"/>
        <v>455.29609999999997</v>
      </c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63" t="str">
        <f>IF(AND(DmartSalesData[[#This Row],[sales]]&gt;3000,DmartSalesData[[#This Row],[profit]]&gt;500),"Good","Not Good")</f>
        <v>Not Good</v>
      </c>
      <c r="R10220" s="73">
        <f>YEAR(DmartSalesData[[#This Row],[order_date]])</f>
        <v>2023</v>
      </c>
      <c r="S10220" s="73"/>
    </row>
    <row r="10221" spans="1:19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 t="str">
        <f>IF(DmartSalesData[[#This Row],[sales]]&gt;4000,"High Category",IF(DmartSalesData[[#This Row],[sales]]&gt;2000,"Medium Category","Low Category"))</f>
        <v>Low Category</v>
      </c>
      <c r="G10221" s="2">
        <v>0.09</v>
      </c>
      <c r="H10221" s="24">
        <f t="shared" si="318"/>
        <v>36.631799999999998</v>
      </c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63" t="str">
        <f>IF(AND(DmartSalesData[[#This Row],[sales]]&gt;3000,DmartSalesData[[#This Row],[profit]]&gt;500),"Good","Not Good")</f>
        <v>Not Good</v>
      </c>
      <c r="R10221" s="73">
        <f>YEAR(DmartSalesData[[#This Row],[order_date]])</f>
        <v>2024</v>
      </c>
      <c r="S10221" s="73"/>
    </row>
    <row r="10222" spans="1:19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 t="str">
        <f>IF(DmartSalesData[[#This Row],[sales]]&gt;4000,"High Category",IF(DmartSalesData[[#This Row],[sales]]&gt;2000,"Medium Category","Low Category"))</f>
        <v>Low Category</v>
      </c>
      <c r="G10222" s="2">
        <v>0.25</v>
      </c>
      <c r="H10222" s="24">
        <f t="shared" si="318"/>
        <v>498.67</v>
      </c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63" t="str">
        <f>IF(AND(DmartSalesData[[#This Row],[sales]]&gt;3000,DmartSalesData[[#This Row],[profit]]&gt;500),"Good","Not Good")</f>
        <v>Not Good</v>
      </c>
      <c r="R10222" s="73">
        <f>YEAR(DmartSalesData[[#This Row],[order_date]])</f>
        <v>2024</v>
      </c>
      <c r="S10222" s="73"/>
    </row>
    <row r="10223" spans="1:19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 t="str">
        <f>IF(DmartSalesData[[#This Row],[sales]]&gt;4000,"High Category",IF(DmartSalesData[[#This Row],[sales]]&gt;2000,"Medium Category","Low Category"))</f>
        <v>Medium Category</v>
      </c>
      <c r="G10223" s="2">
        <v>0.1</v>
      </c>
      <c r="H10223" s="24">
        <f t="shared" si="318"/>
        <v>327.34500000000003</v>
      </c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63" t="str">
        <f>IF(AND(DmartSalesData[[#This Row],[sales]]&gt;3000,DmartSalesData[[#This Row],[profit]]&gt;500),"Good","Not Good")</f>
        <v>Good</v>
      </c>
      <c r="R10223" s="73">
        <f>YEAR(DmartSalesData[[#This Row],[order_date]])</f>
        <v>2024</v>
      </c>
      <c r="S10223" s="73"/>
    </row>
    <row r="10224" spans="1:19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 t="str">
        <f>IF(DmartSalesData[[#This Row],[sales]]&gt;4000,"High Category",IF(DmartSalesData[[#This Row],[sales]]&gt;2000,"Medium Category","Low Category"))</f>
        <v>High Category</v>
      </c>
      <c r="G10224" s="2">
        <v>0.17</v>
      </c>
      <c r="H10224" s="24">
        <f t="shared" si="318"/>
        <v>843.09630000000016</v>
      </c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63" t="str">
        <f>IF(AND(DmartSalesData[[#This Row],[sales]]&gt;3000,DmartSalesData[[#This Row],[profit]]&gt;500),"Good","Not Good")</f>
        <v>Good</v>
      </c>
      <c r="R10224" s="73">
        <f>YEAR(DmartSalesData[[#This Row],[order_date]])</f>
        <v>2023</v>
      </c>
      <c r="S10224" s="73"/>
    </row>
    <row r="10225" spans="1:19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 t="str">
        <f>IF(DmartSalesData[[#This Row],[sales]]&gt;4000,"High Category",IF(DmartSalesData[[#This Row],[sales]]&gt;2000,"Medium Category","Low Category"))</f>
        <v>Low Category</v>
      </c>
      <c r="G10225" s="2">
        <v>0.06</v>
      </c>
      <c r="H10225" s="24">
        <f t="shared" si="318"/>
        <v>75.540599999999998</v>
      </c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63" t="str">
        <f>IF(AND(DmartSalesData[[#This Row],[sales]]&gt;3000,DmartSalesData[[#This Row],[profit]]&gt;500),"Good","Not Good")</f>
        <v>Not Good</v>
      </c>
      <c r="R10225" s="73">
        <f>YEAR(DmartSalesData[[#This Row],[order_date]])</f>
        <v>2024</v>
      </c>
      <c r="S10225" s="73"/>
    </row>
    <row r="10226" spans="1:19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 t="str">
        <f>IF(DmartSalesData[[#This Row],[sales]]&gt;4000,"High Category",IF(DmartSalesData[[#This Row],[sales]]&gt;2000,"Medium Category","Low Category"))</f>
        <v>High Category</v>
      </c>
      <c r="G10226" s="2">
        <v>0.28000000000000003</v>
      </c>
      <c r="H10226" s="24">
        <f t="shared" si="318"/>
        <v>1287.2076000000002</v>
      </c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63" t="str">
        <f>IF(AND(DmartSalesData[[#This Row],[sales]]&gt;3000,DmartSalesData[[#This Row],[profit]]&gt;500),"Good","Not Good")</f>
        <v>Not Good</v>
      </c>
      <c r="R10226" s="73">
        <f>YEAR(DmartSalesData[[#This Row],[order_date]])</f>
        <v>2024</v>
      </c>
      <c r="S10226" s="73"/>
    </row>
    <row r="10227" spans="1:19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 t="str">
        <f>IF(DmartSalesData[[#This Row],[sales]]&gt;4000,"High Category",IF(DmartSalesData[[#This Row],[sales]]&gt;2000,"Medium Category","Low Category"))</f>
        <v>Low Category</v>
      </c>
      <c r="G10227" s="2">
        <v>0.18</v>
      </c>
      <c r="H10227" s="24">
        <f t="shared" si="318"/>
        <v>78.206400000000002</v>
      </c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63" t="str">
        <f>IF(AND(DmartSalesData[[#This Row],[sales]]&gt;3000,DmartSalesData[[#This Row],[profit]]&gt;500),"Good","Not Good")</f>
        <v>Not Good</v>
      </c>
      <c r="R10227" s="73">
        <f>YEAR(DmartSalesData[[#This Row],[order_date]])</f>
        <v>2024</v>
      </c>
      <c r="S10227" s="73"/>
    </row>
    <row r="10228" spans="1:19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 t="str">
        <f>IF(DmartSalesData[[#This Row],[sales]]&gt;4000,"High Category",IF(DmartSalesData[[#This Row],[sales]]&gt;2000,"Medium Category","Low Category"))</f>
        <v>High Category</v>
      </c>
      <c r="G10228" s="2">
        <v>0.18</v>
      </c>
      <c r="H10228" s="24">
        <f t="shared" si="318"/>
        <v>839.13300000000004</v>
      </c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63" t="str">
        <f>IF(AND(DmartSalesData[[#This Row],[sales]]&gt;3000,DmartSalesData[[#This Row],[profit]]&gt;500),"Good","Not Good")</f>
        <v>Good</v>
      </c>
      <c r="R10228" s="73">
        <f>YEAR(DmartSalesData[[#This Row],[order_date]])</f>
        <v>2024</v>
      </c>
      <c r="S10228" s="73"/>
    </row>
    <row r="10229" spans="1:19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 t="str">
        <f>IF(DmartSalesData[[#This Row],[sales]]&gt;4000,"High Category",IF(DmartSalesData[[#This Row],[sales]]&gt;2000,"Medium Category","Low Category"))</f>
        <v>High Category</v>
      </c>
      <c r="G10229" s="2">
        <v>0.02</v>
      </c>
      <c r="H10229" s="24">
        <f t="shared" si="318"/>
        <v>83.572000000000003</v>
      </c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63" t="str">
        <f>IF(AND(DmartSalesData[[#This Row],[sales]]&gt;3000,DmartSalesData[[#This Row],[profit]]&gt;500),"Good","Not Good")</f>
        <v>Good</v>
      </c>
      <c r="R10229" s="73">
        <f>YEAR(DmartSalesData[[#This Row],[order_date]])</f>
        <v>2023</v>
      </c>
      <c r="S10229" s="73"/>
    </row>
    <row r="10230" spans="1:19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 t="str">
        <f>IF(DmartSalesData[[#This Row],[sales]]&gt;4000,"High Category",IF(DmartSalesData[[#This Row],[sales]]&gt;2000,"Medium Category","Low Category"))</f>
        <v>Low Category</v>
      </c>
      <c r="G10230" s="2">
        <v>7.0000000000000007E-2</v>
      </c>
      <c r="H10230" s="24">
        <f t="shared" si="318"/>
        <v>14.184100000000001</v>
      </c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63" t="str">
        <f>IF(AND(DmartSalesData[[#This Row],[sales]]&gt;3000,DmartSalesData[[#This Row],[profit]]&gt;500),"Good","Not Good")</f>
        <v>Not Good</v>
      </c>
      <c r="R10230" s="73">
        <f>YEAR(DmartSalesData[[#This Row],[order_date]])</f>
        <v>2023</v>
      </c>
      <c r="S10230" s="73"/>
    </row>
    <row r="10231" spans="1:19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 t="str">
        <f>IF(DmartSalesData[[#This Row],[sales]]&gt;4000,"High Category",IF(DmartSalesData[[#This Row],[sales]]&gt;2000,"Medium Category","Low Category"))</f>
        <v>Low Category</v>
      </c>
      <c r="G10231" s="2">
        <v>0.35</v>
      </c>
      <c r="H10231" s="24">
        <f t="shared" si="318"/>
        <v>546.38849999999991</v>
      </c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63" t="str">
        <f>IF(AND(DmartSalesData[[#This Row],[sales]]&gt;3000,DmartSalesData[[#This Row],[profit]]&gt;500),"Good","Not Good")</f>
        <v>Not Good</v>
      </c>
      <c r="R10231" s="73">
        <f>YEAR(DmartSalesData[[#This Row],[order_date]])</f>
        <v>2024</v>
      </c>
      <c r="S10231" s="73"/>
    </row>
    <row r="10232" spans="1:19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 t="str">
        <f>IF(DmartSalesData[[#This Row],[sales]]&gt;4000,"High Category",IF(DmartSalesData[[#This Row],[sales]]&gt;2000,"Medium Category","Low Category"))</f>
        <v>Low Category</v>
      </c>
      <c r="G10232" s="2">
        <v>0.15</v>
      </c>
      <c r="H10232" s="24">
        <f t="shared" si="318"/>
        <v>52.453499999999998</v>
      </c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63" t="str">
        <f>IF(AND(DmartSalesData[[#This Row],[sales]]&gt;3000,DmartSalesData[[#This Row],[profit]]&gt;500),"Good","Not Good")</f>
        <v>Not Good</v>
      </c>
      <c r="R10232" s="73">
        <f>YEAR(DmartSalesData[[#This Row],[order_date]])</f>
        <v>2023</v>
      </c>
      <c r="S10232" s="73"/>
    </row>
    <row r="10233" spans="1:19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 t="str">
        <f>IF(DmartSalesData[[#This Row],[sales]]&gt;4000,"High Category",IF(DmartSalesData[[#This Row],[sales]]&gt;2000,"Medium Category","Low Category"))</f>
        <v>High Category</v>
      </c>
      <c r="G10233" s="2">
        <v>0.22</v>
      </c>
      <c r="H10233" s="24">
        <f t="shared" si="318"/>
        <v>1095.1555999999998</v>
      </c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63" t="str">
        <f>IF(AND(DmartSalesData[[#This Row],[sales]]&gt;3000,DmartSalesData[[#This Row],[profit]]&gt;500),"Good","Not Good")</f>
        <v>Not Good</v>
      </c>
      <c r="R10233" s="73">
        <f>YEAR(DmartSalesData[[#This Row],[order_date]])</f>
        <v>2024</v>
      </c>
      <c r="S10233" s="73"/>
    </row>
    <row r="10234" spans="1:19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 t="str">
        <f>IF(DmartSalesData[[#This Row],[sales]]&gt;4000,"High Category",IF(DmartSalesData[[#This Row],[sales]]&gt;2000,"Medium Category","Low Category"))</f>
        <v>Medium Category</v>
      </c>
      <c r="G10234" s="2">
        <v>0.38</v>
      </c>
      <c r="H10234" s="24">
        <f t="shared" si="318"/>
        <v>834.6472</v>
      </c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63" t="str">
        <f>IF(AND(DmartSalesData[[#This Row],[sales]]&gt;3000,DmartSalesData[[#This Row],[profit]]&gt;500),"Good","Not Good")</f>
        <v>Not Good</v>
      </c>
      <c r="R10234" s="73">
        <f>YEAR(DmartSalesData[[#This Row],[order_date]])</f>
        <v>2024</v>
      </c>
      <c r="S10234" s="73"/>
    </row>
    <row r="10235" spans="1:19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 t="str">
        <f>IF(DmartSalesData[[#This Row],[sales]]&gt;4000,"High Category",IF(DmartSalesData[[#This Row],[sales]]&gt;2000,"Medium Category","Low Category"))</f>
        <v>Medium Category</v>
      </c>
      <c r="G10235" s="2">
        <v>0.22</v>
      </c>
      <c r="H10235" s="24">
        <f t="shared" si="318"/>
        <v>735.82299999999998</v>
      </c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63" t="str">
        <f>IF(AND(DmartSalesData[[#This Row],[sales]]&gt;3000,DmartSalesData[[#This Row],[profit]]&gt;500),"Good","Not Good")</f>
        <v>Not Good</v>
      </c>
      <c r="R10235" s="73">
        <f>YEAR(DmartSalesData[[#This Row],[order_date]])</f>
        <v>2024</v>
      </c>
      <c r="S10235" s="73"/>
    </row>
    <row r="10236" spans="1:19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 t="str">
        <f>IF(DmartSalesData[[#This Row],[sales]]&gt;4000,"High Category",IF(DmartSalesData[[#This Row],[sales]]&gt;2000,"Medium Category","Low Category"))</f>
        <v>Low Category</v>
      </c>
      <c r="G10236" s="2">
        <v>0.11</v>
      </c>
      <c r="H10236" s="24">
        <f t="shared" si="318"/>
        <v>137.22829999999999</v>
      </c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63" t="str">
        <f>IF(AND(DmartSalesData[[#This Row],[sales]]&gt;3000,DmartSalesData[[#This Row],[profit]]&gt;500),"Good","Not Good")</f>
        <v>Not Good</v>
      </c>
      <c r="R10236" s="73">
        <f>YEAR(DmartSalesData[[#This Row],[order_date]])</f>
        <v>2023</v>
      </c>
      <c r="S10236" s="73"/>
    </row>
    <row r="10237" spans="1:19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 t="str">
        <f>IF(DmartSalesData[[#This Row],[sales]]&gt;4000,"High Category",IF(DmartSalesData[[#This Row],[sales]]&gt;2000,"Medium Category","Low Category"))</f>
        <v>High Category</v>
      </c>
      <c r="G10237" s="2">
        <v>0.27</v>
      </c>
      <c r="H10237" s="24">
        <f t="shared" si="318"/>
        <v>1262.3337000000001</v>
      </c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63" t="str">
        <f>IF(AND(DmartSalesData[[#This Row],[sales]]&gt;3000,DmartSalesData[[#This Row],[profit]]&gt;500),"Good","Not Good")</f>
        <v>Not Good</v>
      </c>
      <c r="R10237" s="73">
        <f>YEAR(DmartSalesData[[#This Row],[order_date]])</f>
        <v>2023</v>
      </c>
      <c r="S10237" s="73"/>
    </row>
    <row r="10238" spans="1:19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 t="str">
        <f>IF(DmartSalesData[[#This Row],[sales]]&gt;4000,"High Category",IF(DmartSalesData[[#This Row],[sales]]&gt;2000,"Medium Category","Low Category"))</f>
        <v>Low Category</v>
      </c>
      <c r="G10238" s="2">
        <v>0.4</v>
      </c>
      <c r="H10238" s="24">
        <f t="shared" si="318"/>
        <v>577.38</v>
      </c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63" t="str">
        <f>IF(AND(DmartSalesData[[#This Row],[sales]]&gt;3000,DmartSalesData[[#This Row],[profit]]&gt;500),"Good","Not Good")</f>
        <v>Not Good</v>
      </c>
      <c r="R10238" s="73">
        <f>YEAR(DmartSalesData[[#This Row],[order_date]])</f>
        <v>2024</v>
      </c>
      <c r="S10238" s="73"/>
    </row>
    <row r="10239" spans="1:19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 t="str">
        <f>IF(DmartSalesData[[#This Row],[sales]]&gt;4000,"High Category",IF(DmartSalesData[[#This Row],[sales]]&gt;2000,"Medium Category","Low Category"))</f>
        <v>Low Category</v>
      </c>
      <c r="G10239" s="2">
        <v>0.3</v>
      </c>
      <c r="H10239" s="24">
        <f t="shared" si="318"/>
        <v>412.51499999999999</v>
      </c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63" t="str">
        <f>IF(AND(DmartSalesData[[#This Row],[sales]]&gt;3000,DmartSalesData[[#This Row],[profit]]&gt;500),"Good","Not Good")</f>
        <v>Not Good</v>
      </c>
      <c r="R10239" s="73">
        <f>YEAR(DmartSalesData[[#This Row],[order_date]])</f>
        <v>2024</v>
      </c>
      <c r="S10239" s="73"/>
    </row>
    <row r="10240" spans="1:19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 t="str">
        <f>IF(DmartSalesData[[#This Row],[sales]]&gt;4000,"High Category",IF(DmartSalesData[[#This Row],[sales]]&gt;2000,"Medium Category","Low Category"))</f>
        <v>Low Category</v>
      </c>
      <c r="G10240" s="2">
        <v>0.21</v>
      </c>
      <c r="H10240" s="24">
        <f t="shared" si="318"/>
        <v>344.72339999999997</v>
      </c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63" t="str">
        <f>IF(AND(DmartSalesData[[#This Row],[sales]]&gt;3000,DmartSalesData[[#This Row],[profit]]&gt;500),"Good","Not Good")</f>
        <v>Not Good</v>
      </c>
      <c r="R10240" s="73">
        <f>YEAR(DmartSalesData[[#This Row],[order_date]])</f>
        <v>2024</v>
      </c>
      <c r="S10240" s="73"/>
    </row>
    <row r="10241" spans="1:19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 t="str">
        <f>IF(DmartSalesData[[#This Row],[sales]]&gt;4000,"High Category",IF(DmartSalesData[[#This Row],[sales]]&gt;2000,"Medium Category","Low Category"))</f>
        <v>Medium Category</v>
      </c>
      <c r="G10241" s="2">
        <v>0.06</v>
      </c>
      <c r="H10241" s="24">
        <f t="shared" si="318"/>
        <v>141.97199999999998</v>
      </c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63" t="str">
        <f>IF(AND(DmartSalesData[[#This Row],[sales]]&gt;3000,DmartSalesData[[#This Row],[profit]]&gt;500),"Good","Not Good")</f>
        <v>Not Good</v>
      </c>
      <c r="R10241" s="73">
        <f>YEAR(DmartSalesData[[#This Row],[order_date]])</f>
        <v>2023</v>
      </c>
      <c r="S10241" s="73"/>
    </row>
    <row r="10242" spans="1:19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 t="str">
        <f>IF(DmartSalesData[[#This Row],[sales]]&gt;4000,"High Category",IF(DmartSalesData[[#This Row],[sales]]&gt;2000,"Medium Category","Low Category"))</f>
        <v>Low Category</v>
      </c>
      <c r="G10242" s="2">
        <v>0.12</v>
      </c>
      <c r="H10242" s="24">
        <f t="shared" ref="H10242:H10305" si="320">E10242*G10242</f>
        <v>22.897199999999998</v>
      </c>
      <c r="I10242" s="2">
        <f t="shared" ref="I10242:I10305" si="321">E10242-H10242</f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63" t="str">
        <f>IF(AND(DmartSalesData[[#This Row],[sales]]&gt;3000,DmartSalesData[[#This Row],[profit]]&gt;500),"Good","Not Good")</f>
        <v>Not Good</v>
      </c>
      <c r="R10242" s="73">
        <f>YEAR(DmartSalesData[[#This Row],[order_date]])</f>
        <v>2024</v>
      </c>
      <c r="S10242" s="73"/>
    </row>
    <row r="10243" spans="1:19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 t="str">
        <f>IF(DmartSalesData[[#This Row],[sales]]&gt;4000,"High Category",IF(DmartSalesData[[#This Row],[sales]]&gt;2000,"Medium Category","Low Category"))</f>
        <v>Medium Category</v>
      </c>
      <c r="G10243" s="2">
        <v>0.47</v>
      </c>
      <c r="H10243" s="24">
        <f t="shared" si="320"/>
        <v>1423.818</v>
      </c>
      <c r="I10243" s="2">
        <f t="shared" si="321"/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63" t="str">
        <f>IF(AND(DmartSalesData[[#This Row],[sales]]&gt;3000,DmartSalesData[[#This Row],[profit]]&gt;500),"Good","Not Good")</f>
        <v>Not Good</v>
      </c>
      <c r="R10243" s="73">
        <f>YEAR(DmartSalesData[[#This Row],[order_date]])</f>
        <v>2024</v>
      </c>
      <c r="S10243" s="73"/>
    </row>
    <row r="10244" spans="1:19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 t="str">
        <f>IF(DmartSalesData[[#This Row],[sales]]&gt;4000,"High Category",IF(DmartSalesData[[#This Row],[sales]]&gt;2000,"Medium Category","Low Category"))</f>
        <v>Low Category</v>
      </c>
      <c r="G10244" s="2">
        <v>0.39</v>
      </c>
      <c r="H10244" s="24">
        <f t="shared" si="320"/>
        <v>99.5124</v>
      </c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63" t="str">
        <f>IF(AND(DmartSalesData[[#This Row],[sales]]&gt;3000,DmartSalesData[[#This Row],[profit]]&gt;500),"Good","Not Good")</f>
        <v>Not Good</v>
      </c>
      <c r="R10244" s="73">
        <f>YEAR(DmartSalesData[[#This Row],[order_date]])</f>
        <v>2023</v>
      </c>
      <c r="S10244" s="73"/>
    </row>
    <row r="10245" spans="1:19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 t="str">
        <f>IF(DmartSalesData[[#This Row],[sales]]&gt;4000,"High Category",IF(DmartSalesData[[#This Row],[sales]]&gt;2000,"Medium Category","Low Category"))</f>
        <v>Medium Category</v>
      </c>
      <c r="G10245" s="2">
        <v>0.04</v>
      </c>
      <c r="H10245" s="24">
        <f t="shared" si="320"/>
        <v>109.68360000000001</v>
      </c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63" t="str">
        <f>IF(AND(DmartSalesData[[#This Row],[sales]]&gt;3000,DmartSalesData[[#This Row],[profit]]&gt;500),"Good","Not Good")</f>
        <v>Not Good</v>
      </c>
      <c r="R10245" s="73">
        <f>YEAR(DmartSalesData[[#This Row],[order_date]])</f>
        <v>2024</v>
      </c>
      <c r="S10245" s="73"/>
    </row>
    <row r="10246" spans="1:19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 t="str">
        <f>IF(DmartSalesData[[#This Row],[sales]]&gt;4000,"High Category",IF(DmartSalesData[[#This Row],[sales]]&gt;2000,"Medium Category","Low Category"))</f>
        <v>Medium Category</v>
      </c>
      <c r="G10246" s="2">
        <v>0</v>
      </c>
      <c r="H10246" s="24">
        <f t="shared" si="320"/>
        <v>0</v>
      </c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63" t="str">
        <f>IF(AND(DmartSalesData[[#This Row],[sales]]&gt;3000,DmartSalesData[[#This Row],[profit]]&gt;500),"Good","Not Good")</f>
        <v>Not Good</v>
      </c>
      <c r="R10246" s="73">
        <f>YEAR(DmartSalesData[[#This Row],[order_date]])</f>
        <v>2023</v>
      </c>
      <c r="S10246" s="73"/>
    </row>
    <row r="10247" spans="1:19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 t="str">
        <f>IF(DmartSalesData[[#This Row],[sales]]&gt;4000,"High Category",IF(DmartSalesData[[#This Row],[sales]]&gt;2000,"Medium Category","Low Category"))</f>
        <v>Low Category</v>
      </c>
      <c r="G10247" s="2">
        <v>0.09</v>
      </c>
      <c r="H10247" s="24">
        <f t="shared" si="320"/>
        <v>115.9632</v>
      </c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63" t="str">
        <f>IF(AND(DmartSalesData[[#This Row],[sales]]&gt;3000,DmartSalesData[[#This Row],[profit]]&gt;500),"Good","Not Good")</f>
        <v>Not Good</v>
      </c>
      <c r="R10247" s="73">
        <f>YEAR(DmartSalesData[[#This Row],[order_date]])</f>
        <v>2024</v>
      </c>
      <c r="S10247" s="73"/>
    </row>
    <row r="10248" spans="1:19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 t="str">
        <f>IF(DmartSalesData[[#This Row],[sales]]&gt;4000,"High Category",IF(DmartSalesData[[#This Row],[sales]]&gt;2000,"Medium Category","Low Category"))</f>
        <v>Low Category</v>
      </c>
      <c r="G10248" s="2">
        <v>0.47</v>
      </c>
      <c r="H10248" s="24">
        <f t="shared" si="320"/>
        <v>806.4541999999999</v>
      </c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63" t="str">
        <f>IF(AND(DmartSalesData[[#This Row],[sales]]&gt;3000,DmartSalesData[[#This Row],[profit]]&gt;500),"Good","Not Good")</f>
        <v>Not Good</v>
      </c>
      <c r="R10248" s="73">
        <f>YEAR(DmartSalesData[[#This Row],[order_date]])</f>
        <v>2024</v>
      </c>
      <c r="S10248" s="73"/>
    </row>
    <row r="10249" spans="1:19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 t="str">
        <f>IF(DmartSalesData[[#This Row],[sales]]&gt;4000,"High Category",IF(DmartSalesData[[#This Row],[sales]]&gt;2000,"Medium Category","Low Category"))</f>
        <v>Medium Category</v>
      </c>
      <c r="G10249" s="2">
        <v>0.28999999999999998</v>
      </c>
      <c r="H10249" s="24">
        <f t="shared" si="320"/>
        <v>1031.7417</v>
      </c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63" t="str">
        <f>IF(AND(DmartSalesData[[#This Row],[sales]]&gt;3000,DmartSalesData[[#This Row],[profit]]&gt;500),"Good","Not Good")</f>
        <v>Good</v>
      </c>
      <c r="R10249" s="73">
        <f>YEAR(DmartSalesData[[#This Row],[order_date]])</f>
        <v>2023</v>
      </c>
      <c r="S10249" s="73"/>
    </row>
    <row r="10250" spans="1:19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 t="str">
        <f>IF(DmartSalesData[[#This Row],[sales]]&gt;4000,"High Category",IF(DmartSalesData[[#This Row],[sales]]&gt;2000,"Medium Category","Low Category"))</f>
        <v>Low Category</v>
      </c>
      <c r="G10250" s="2">
        <v>0.42</v>
      </c>
      <c r="H10250" s="24">
        <f t="shared" si="320"/>
        <v>61.752600000000001</v>
      </c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63" t="str">
        <f>IF(AND(DmartSalesData[[#This Row],[sales]]&gt;3000,DmartSalesData[[#This Row],[profit]]&gt;500),"Good","Not Good")</f>
        <v>Not Good</v>
      </c>
      <c r="R10250" s="73">
        <f>YEAR(DmartSalesData[[#This Row],[order_date]])</f>
        <v>2023</v>
      </c>
      <c r="S10250" s="73"/>
    </row>
    <row r="10251" spans="1:19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 t="str">
        <f>IF(DmartSalesData[[#This Row],[sales]]&gt;4000,"High Category",IF(DmartSalesData[[#This Row],[sales]]&gt;2000,"Medium Category","Low Category"))</f>
        <v>Low Category</v>
      </c>
      <c r="G10251" s="2">
        <v>0.23</v>
      </c>
      <c r="H10251" s="24">
        <f t="shared" si="320"/>
        <v>379.86110000000002</v>
      </c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63" t="str">
        <f>IF(AND(DmartSalesData[[#This Row],[sales]]&gt;3000,DmartSalesData[[#This Row],[profit]]&gt;500),"Good","Not Good")</f>
        <v>Not Good</v>
      </c>
      <c r="R10251" s="73">
        <f>YEAR(DmartSalesData[[#This Row],[order_date]])</f>
        <v>2024</v>
      </c>
      <c r="S10251" s="73"/>
    </row>
    <row r="10252" spans="1:19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 t="str">
        <f>IF(DmartSalesData[[#This Row],[sales]]&gt;4000,"High Category",IF(DmartSalesData[[#This Row],[sales]]&gt;2000,"Medium Category","Low Category"))</f>
        <v>Medium Category</v>
      </c>
      <c r="G10252" s="2">
        <v>0.41</v>
      </c>
      <c r="H10252" s="24">
        <f t="shared" si="320"/>
        <v>1407.7185999999999</v>
      </c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63" t="str">
        <f>IF(AND(DmartSalesData[[#This Row],[sales]]&gt;3000,DmartSalesData[[#This Row],[profit]]&gt;500),"Good","Not Good")</f>
        <v>Good</v>
      </c>
      <c r="R10252" s="73">
        <f>YEAR(DmartSalesData[[#This Row],[order_date]])</f>
        <v>2024</v>
      </c>
      <c r="S10252" s="73"/>
    </row>
    <row r="10253" spans="1:19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 t="str">
        <f>IF(DmartSalesData[[#This Row],[sales]]&gt;4000,"High Category",IF(DmartSalesData[[#This Row],[sales]]&gt;2000,"Medium Category","Low Category"))</f>
        <v>Low Category</v>
      </c>
      <c r="G10253" s="2">
        <v>0.02</v>
      </c>
      <c r="H10253" s="24">
        <f t="shared" si="320"/>
        <v>16.922799999999999</v>
      </c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63" t="str">
        <f>IF(AND(DmartSalesData[[#This Row],[sales]]&gt;3000,DmartSalesData[[#This Row],[profit]]&gt;500),"Good","Not Good")</f>
        <v>Not Good</v>
      </c>
      <c r="R10253" s="73">
        <f>YEAR(DmartSalesData[[#This Row],[order_date]])</f>
        <v>2024</v>
      </c>
      <c r="S10253" s="73"/>
    </row>
    <row r="10254" spans="1:19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 t="str">
        <f>IF(DmartSalesData[[#This Row],[sales]]&gt;4000,"High Category",IF(DmartSalesData[[#This Row],[sales]]&gt;2000,"Medium Category","Low Category"))</f>
        <v>Medium Category</v>
      </c>
      <c r="G10254" s="2">
        <v>0.21</v>
      </c>
      <c r="H10254" s="24">
        <f t="shared" si="320"/>
        <v>597.63689999999997</v>
      </c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63" t="str">
        <f>IF(AND(DmartSalesData[[#This Row],[sales]]&gt;3000,DmartSalesData[[#This Row],[profit]]&gt;500),"Good","Not Good")</f>
        <v>Not Good</v>
      </c>
      <c r="R10254" s="73">
        <f>YEAR(DmartSalesData[[#This Row],[order_date]])</f>
        <v>2024</v>
      </c>
      <c r="S10254" s="73"/>
    </row>
    <row r="10255" spans="1:19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 t="str">
        <f>IF(DmartSalesData[[#This Row],[sales]]&gt;4000,"High Category",IF(DmartSalesData[[#This Row],[sales]]&gt;2000,"Medium Category","Low Category"))</f>
        <v>Low Category</v>
      </c>
      <c r="G10255" s="2">
        <v>0.19</v>
      </c>
      <c r="H10255" s="24">
        <f t="shared" si="320"/>
        <v>176.27629999999999</v>
      </c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63" t="str">
        <f>IF(AND(DmartSalesData[[#This Row],[sales]]&gt;3000,DmartSalesData[[#This Row],[profit]]&gt;500),"Good","Not Good")</f>
        <v>Not Good</v>
      </c>
      <c r="R10255" s="73">
        <f>YEAR(DmartSalesData[[#This Row],[order_date]])</f>
        <v>2023</v>
      </c>
      <c r="S10255" s="73"/>
    </row>
    <row r="10256" spans="1:19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 t="str">
        <f>IF(DmartSalesData[[#This Row],[sales]]&gt;4000,"High Category",IF(DmartSalesData[[#This Row],[sales]]&gt;2000,"Medium Category","Low Category"))</f>
        <v>Low Category</v>
      </c>
      <c r="G10256" s="2">
        <v>0.49</v>
      </c>
      <c r="H10256" s="24">
        <f t="shared" si="320"/>
        <v>420.58170000000001</v>
      </c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63" t="str">
        <f>IF(AND(DmartSalesData[[#This Row],[sales]]&gt;3000,DmartSalesData[[#This Row],[profit]]&gt;500),"Good","Not Good")</f>
        <v>Not Good</v>
      </c>
      <c r="R10256" s="73">
        <f>YEAR(DmartSalesData[[#This Row],[order_date]])</f>
        <v>2023</v>
      </c>
      <c r="S10256" s="73"/>
    </row>
    <row r="10257" spans="1:19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 t="str">
        <f>IF(DmartSalesData[[#This Row],[sales]]&gt;4000,"High Category",IF(DmartSalesData[[#This Row],[sales]]&gt;2000,"Medium Category","Low Category"))</f>
        <v>Medium Category</v>
      </c>
      <c r="G10257" s="2">
        <v>0.15</v>
      </c>
      <c r="H10257" s="24">
        <f t="shared" si="320"/>
        <v>582.62549999999999</v>
      </c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63" t="str">
        <f>IF(AND(DmartSalesData[[#This Row],[sales]]&gt;3000,DmartSalesData[[#This Row],[profit]]&gt;500),"Good","Not Good")</f>
        <v>Good</v>
      </c>
      <c r="R10257" s="73">
        <f>YEAR(DmartSalesData[[#This Row],[order_date]])</f>
        <v>2024</v>
      </c>
      <c r="S10257" s="73"/>
    </row>
    <row r="10258" spans="1:19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 t="str">
        <f>IF(DmartSalesData[[#This Row],[sales]]&gt;4000,"High Category",IF(DmartSalesData[[#This Row],[sales]]&gt;2000,"Medium Category","Low Category"))</f>
        <v>Low Category</v>
      </c>
      <c r="G10258" s="2">
        <v>0.21</v>
      </c>
      <c r="H10258" s="24">
        <f t="shared" si="320"/>
        <v>295.25369999999998</v>
      </c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63" t="str">
        <f>IF(AND(DmartSalesData[[#This Row],[sales]]&gt;3000,DmartSalesData[[#This Row],[profit]]&gt;500),"Good","Not Good")</f>
        <v>Not Good</v>
      </c>
      <c r="R10258" s="73">
        <f>YEAR(DmartSalesData[[#This Row],[order_date]])</f>
        <v>2023</v>
      </c>
      <c r="S10258" s="73"/>
    </row>
    <row r="10259" spans="1:19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 t="str">
        <f>IF(DmartSalesData[[#This Row],[sales]]&gt;4000,"High Category",IF(DmartSalesData[[#This Row],[sales]]&gt;2000,"Medium Category","Low Category"))</f>
        <v>Low Category</v>
      </c>
      <c r="G10259" s="2">
        <v>0.38</v>
      </c>
      <c r="H10259" s="24">
        <f t="shared" si="320"/>
        <v>737.68259999999998</v>
      </c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63" t="str">
        <f>IF(AND(DmartSalesData[[#This Row],[sales]]&gt;3000,DmartSalesData[[#This Row],[profit]]&gt;500),"Good","Not Good")</f>
        <v>Not Good</v>
      </c>
      <c r="R10259" s="73">
        <f>YEAR(DmartSalesData[[#This Row],[order_date]])</f>
        <v>2024</v>
      </c>
      <c r="S10259" s="73"/>
    </row>
    <row r="10260" spans="1:19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 t="str">
        <f>IF(DmartSalesData[[#This Row],[sales]]&gt;4000,"High Category",IF(DmartSalesData[[#This Row],[sales]]&gt;2000,"Medium Category","Low Category"))</f>
        <v>Medium Category</v>
      </c>
      <c r="G10260" s="2">
        <v>0.44</v>
      </c>
      <c r="H10260" s="24">
        <f t="shared" si="320"/>
        <v>1617.9196000000002</v>
      </c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63" t="str">
        <f>IF(AND(DmartSalesData[[#This Row],[sales]]&gt;3000,DmartSalesData[[#This Row],[profit]]&gt;500),"Good","Not Good")</f>
        <v>Not Good</v>
      </c>
      <c r="R10260" s="73">
        <f>YEAR(DmartSalesData[[#This Row],[order_date]])</f>
        <v>2023</v>
      </c>
      <c r="S10260" s="73"/>
    </row>
    <row r="10261" spans="1:19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 t="str">
        <f>IF(DmartSalesData[[#This Row],[sales]]&gt;4000,"High Category",IF(DmartSalesData[[#This Row],[sales]]&gt;2000,"Medium Category","Low Category"))</f>
        <v>Low Category</v>
      </c>
      <c r="G10261" s="2">
        <v>0.44</v>
      </c>
      <c r="H10261" s="24">
        <f t="shared" si="320"/>
        <v>431.04599999999999</v>
      </c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63" t="str">
        <f>IF(AND(DmartSalesData[[#This Row],[sales]]&gt;3000,DmartSalesData[[#This Row],[profit]]&gt;500),"Good","Not Good")</f>
        <v>Not Good</v>
      </c>
      <c r="R10261" s="73">
        <f>YEAR(DmartSalesData[[#This Row],[order_date]])</f>
        <v>2023</v>
      </c>
      <c r="S10261" s="73"/>
    </row>
    <row r="10262" spans="1:19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 t="str">
        <f>IF(DmartSalesData[[#This Row],[sales]]&gt;4000,"High Category",IF(DmartSalesData[[#This Row],[sales]]&gt;2000,"Medium Category","Low Category"))</f>
        <v>Medium Category</v>
      </c>
      <c r="G10262" s="2">
        <v>0.2</v>
      </c>
      <c r="H10262" s="24">
        <f t="shared" si="320"/>
        <v>541.10200000000009</v>
      </c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63" t="str">
        <f>IF(AND(DmartSalesData[[#This Row],[sales]]&gt;3000,DmartSalesData[[#This Row],[profit]]&gt;500),"Good","Not Good")</f>
        <v>Not Good</v>
      </c>
      <c r="R10262" s="73">
        <f>YEAR(DmartSalesData[[#This Row],[order_date]])</f>
        <v>2024</v>
      </c>
      <c r="S10262" s="73"/>
    </row>
    <row r="10263" spans="1:19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 t="str">
        <f>IF(DmartSalesData[[#This Row],[sales]]&gt;4000,"High Category",IF(DmartSalesData[[#This Row],[sales]]&gt;2000,"Medium Category","Low Category"))</f>
        <v>High Category</v>
      </c>
      <c r="G10263" s="2">
        <v>0.47</v>
      </c>
      <c r="H10263" s="24">
        <f t="shared" si="320"/>
        <v>2160.7403999999997</v>
      </c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63" t="str">
        <f>IF(AND(DmartSalesData[[#This Row],[sales]]&gt;3000,DmartSalesData[[#This Row],[profit]]&gt;500),"Good","Not Good")</f>
        <v>Good</v>
      </c>
      <c r="R10263" s="73">
        <f>YEAR(DmartSalesData[[#This Row],[order_date]])</f>
        <v>2023</v>
      </c>
      <c r="S10263" s="73"/>
    </row>
    <row r="10264" spans="1:19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 t="str">
        <f>IF(DmartSalesData[[#This Row],[sales]]&gt;4000,"High Category",IF(DmartSalesData[[#This Row],[sales]]&gt;2000,"Medium Category","Low Category"))</f>
        <v>Medium Category</v>
      </c>
      <c r="G10264" s="2">
        <v>0.33</v>
      </c>
      <c r="H10264" s="24">
        <f t="shared" si="320"/>
        <v>928.53750000000002</v>
      </c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63" t="str">
        <f>IF(AND(DmartSalesData[[#This Row],[sales]]&gt;3000,DmartSalesData[[#This Row],[profit]]&gt;500),"Good","Not Good")</f>
        <v>Not Good</v>
      </c>
      <c r="R10264" s="73">
        <f>YEAR(DmartSalesData[[#This Row],[order_date]])</f>
        <v>2024</v>
      </c>
      <c r="S10264" s="73"/>
    </row>
    <row r="10265" spans="1:19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 t="str">
        <f>IF(DmartSalesData[[#This Row],[sales]]&gt;4000,"High Category",IF(DmartSalesData[[#This Row],[sales]]&gt;2000,"Medium Category","Low Category"))</f>
        <v>Low Category</v>
      </c>
      <c r="G10265" s="2">
        <v>0.43</v>
      </c>
      <c r="H10265" s="24">
        <f t="shared" si="320"/>
        <v>145.91619999999998</v>
      </c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63" t="str">
        <f>IF(AND(DmartSalesData[[#This Row],[sales]]&gt;3000,DmartSalesData[[#This Row],[profit]]&gt;500),"Good","Not Good")</f>
        <v>Not Good</v>
      </c>
      <c r="R10265" s="73">
        <f>YEAR(DmartSalesData[[#This Row],[order_date]])</f>
        <v>2023</v>
      </c>
      <c r="S10265" s="73"/>
    </row>
    <row r="10266" spans="1:19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 t="str">
        <f>IF(DmartSalesData[[#This Row],[sales]]&gt;4000,"High Category",IF(DmartSalesData[[#This Row],[sales]]&gt;2000,"Medium Category","Low Category"))</f>
        <v>Medium Category</v>
      </c>
      <c r="G10266" s="2">
        <v>0.46</v>
      </c>
      <c r="H10266" s="24">
        <f t="shared" si="320"/>
        <v>1375.1792</v>
      </c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63" t="str">
        <f>IF(AND(DmartSalesData[[#This Row],[sales]]&gt;3000,DmartSalesData[[#This Row],[profit]]&gt;500),"Good","Not Good")</f>
        <v>Not Good</v>
      </c>
      <c r="R10266" s="73">
        <f>YEAR(DmartSalesData[[#This Row],[order_date]])</f>
        <v>2024</v>
      </c>
      <c r="S10266" s="73"/>
    </row>
    <row r="10267" spans="1:19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 t="str">
        <f>IF(DmartSalesData[[#This Row],[sales]]&gt;4000,"High Category",IF(DmartSalesData[[#This Row],[sales]]&gt;2000,"Medium Category","Low Category"))</f>
        <v>Low Category</v>
      </c>
      <c r="G10267" s="2">
        <v>0.12</v>
      </c>
      <c r="H10267" s="24">
        <f t="shared" si="320"/>
        <v>65.009999999999991</v>
      </c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63" t="str">
        <f>IF(AND(DmartSalesData[[#This Row],[sales]]&gt;3000,DmartSalesData[[#This Row],[profit]]&gt;500),"Good","Not Good")</f>
        <v>Not Good</v>
      </c>
      <c r="R10267" s="73">
        <f>YEAR(DmartSalesData[[#This Row],[order_date]])</f>
        <v>2024</v>
      </c>
      <c r="S10267" s="73"/>
    </row>
    <row r="10268" spans="1:19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 t="str">
        <f>IF(DmartSalesData[[#This Row],[sales]]&gt;4000,"High Category",IF(DmartSalesData[[#This Row],[sales]]&gt;2000,"Medium Category","Low Category"))</f>
        <v>Low Category</v>
      </c>
      <c r="G10268" s="2">
        <v>0.25</v>
      </c>
      <c r="H10268" s="24">
        <f t="shared" si="320"/>
        <v>370.60250000000002</v>
      </c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63" t="str">
        <f>IF(AND(DmartSalesData[[#This Row],[sales]]&gt;3000,DmartSalesData[[#This Row],[profit]]&gt;500),"Good","Not Good")</f>
        <v>Not Good</v>
      </c>
      <c r="R10268" s="73">
        <f>YEAR(DmartSalesData[[#This Row],[order_date]])</f>
        <v>2023</v>
      </c>
      <c r="S10268" s="73"/>
    </row>
    <row r="10269" spans="1:19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 t="str">
        <f>IF(DmartSalesData[[#This Row],[sales]]&gt;4000,"High Category",IF(DmartSalesData[[#This Row],[sales]]&gt;2000,"Medium Category","Low Category"))</f>
        <v>High Category</v>
      </c>
      <c r="G10269" s="2">
        <v>0.28999999999999998</v>
      </c>
      <c r="H10269" s="24">
        <f t="shared" si="320"/>
        <v>1236.3888999999999</v>
      </c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63" t="str">
        <f>IF(AND(DmartSalesData[[#This Row],[sales]]&gt;3000,DmartSalesData[[#This Row],[profit]]&gt;500),"Good","Not Good")</f>
        <v>Not Good</v>
      </c>
      <c r="R10269" s="73">
        <f>YEAR(DmartSalesData[[#This Row],[order_date]])</f>
        <v>2024</v>
      </c>
      <c r="S10269" s="73"/>
    </row>
    <row r="10270" spans="1:19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 t="str">
        <f>IF(DmartSalesData[[#This Row],[sales]]&gt;4000,"High Category",IF(DmartSalesData[[#This Row],[sales]]&gt;2000,"Medium Category","Low Category"))</f>
        <v>Low Category</v>
      </c>
      <c r="G10270" s="2">
        <v>0.4</v>
      </c>
      <c r="H10270" s="24">
        <f t="shared" si="320"/>
        <v>61.696000000000005</v>
      </c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63" t="str">
        <f>IF(AND(DmartSalesData[[#This Row],[sales]]&gt;3000,DmartSalesData[[#This Row],[profit]]&gt;500),"Good","Not Good")</f>
        <v>Not Good</v>
      </c>
      <c r="R10270" s="73">
        <f>YEAR(DmartSalesData[[#This Row],[order_date]])</f>
        <v>2024</v>
      </c>
      <c r="S10270" s="73"/>
    </row>
    <row r="10271" spans="1:19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 t="str">
        <f>IF(DmartSalesData[[#This Row],[sales]]&gt;4000,"High Category",IF(DmartSalesData[[#This Row],[sales]]&gt;2000,"Medium Category","Low Category"))</f>
        <v>Low Category</v>
      </c>
      <c r="G10271" s="2">
        <v>0.2</v>
      </c>
      <c r="H10271" s="24">
        <f t="shared" si="320"/>
        <v>95.474000000000004</v>
      </c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63" t="str">
        <f>IF(AND(DmartSalesData[[#This Row],[sales]]&gt;3000,DmartSalesData[[#This Row],[profit]]&gt;500),"Good","Not Good")</f>
        <v>Not Good</v>
      </c>
      <c r="R10271" s="73">
        <f>YEAR(DmartSalesData[[#This Row],[order_date]])</f>
        <v>2023</v>
      </c>
      <c r="S10271" s="73"/>
    </row>
    <row r="10272" spans="1:19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 t="str">
        <f>IF(DmartSalesData[[#This Row],[sales]]&gt;4000,"High Category",IF(DmartSalesData[[#This Row],[sales]]&gt;2000,"Medium Category","Low Category"))</f>
        <v>Low Category</v>
      </c>
      <c r="G10272" s="2">
        <v>0.11</v>
      </c>
      <c r="H10272" s="24">
        <f t="shared" si="320"/>
        <v>206.8528</v>
      </c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63" t="str">
        <f>IF(AND(DmartSalesData[[#This Row],[sales]]&gt;3000,DmartSalesData[[#This Row],[profit]]&gt;500),"Good","Not Good")</f>
        <v>Not Good</v>
      </c>
      <c r="R10272" s="73">
        <f>YEAR(DmartSalesData[[#This Row],[order_date]])</f>
        <v>2023</v>
      </c>
      <c r="S10272" s="73"/>
    </row>
    <row r="10273" spans="1:19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 t="str">
        <f>IF(DmartSalesData[[#This Row],[sales]]&gt;4000,"High Category",IF(DmartSalesData[[#This Row],[sales]]&gt;2000,"Medium Category","Low Category"))</f>
        <v>High Category</v>
      </c>
      <c r="G10273" s="2">
        <v>0.37</v>
      </c>
      <c r="H10273" s="24">
        <f t="shared" si="320"/>
        <v>1848.9048</v>
      </c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63" t="str">
        <f>IF(AND(DmartSalesData[[#This Row],[sales]]&gt;3000,DmartSalesData[[#This Row],[profit]]&gt;500),"Good","Not Good")</f>
        <v>Good</v>
      </c>
      <c r="R10273" s="73">
        <f>YEAR(DmartSalesData[[#This Row],[order_date]])</f>
        <v>2023</v>
      </c>
      <c r="S10273" s="73"/>
    </row>
    <row r="10274" spans="1:19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 t="str">
        <f>IF(DmartSalesData[[#This Row],[sales]]&gt;4000,"High Category",IF(DmartSalesData[[#This Row],[sales]]&gt;2000,"Medium Category","Low Category"))</f>
        <v>Low Category</v>
      </c>
      <c r="G10274" s="2">
        <v>0.3</v>
      </c>
      <c r="H10274" s="24">
        <f t="shared" si="320"/>
        <v>459.03900000000004</v>
      </c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63" t="str">
        <f>IF(AND(DmartSalesData[[#This Row],[sales]]&gt;3000,DmartSalesData[[#This Row],[profit]]&gt;500),"Good","Not Good")</f>
        <v>Not Good</v>
      </c>
      <c r="R10274" s="73">
        <f>YEAR(DmartSalesData[[#This Row],[order_date]])</f>
        <v>2024</v>
      </c>
      <c r="S10274" s="73"/>
    </row>
    <row r="10275" spans="1:19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 t="str">
        <f>IF(DmartSalesData[[#This Row],[sales]]&gt;4000,"High Category",IF(DmartSalesData[[#This Row],[sales]]&gt;2000,"Medium Category","Low Category"))</f>
        <v>Low Category</v>
      </c>
      <c r="G10275" s="2">
        <v>0.45</v>
      </c>
      <c r="H10275" s="24">
        <f t="shared" si="320"/>
        <v>391.79250000000002</v>
      </c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63" t="str">
        <f>IF(AND(DmartSalesData[[#This Row],[sales]]&gt;3000,DmartSalesData[[#This Row],[profit]]&gt;500),"Good","Not Good")</f>
        <v>Not Good</v>
      </c>
      <c r="R10275" s="73">
        <f>YEAR(DmartSalesData[[#This Row],[order_date]])</f>
        <v>2023</v>
      </c>
      <c r="S10275" s="73"/>
    </row>
    <row r="10276" spans="1:19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 t="str">
        <f>IF(DmartSalesData[[#This Row],[sales]]&gt;4000,"High Category",IF(DmartSalesData[[#This Row],[sales]]&gt;2000,"Medium Category","Low Category"))</f>
        <v>Medium Category</v>
      </c>
      <c r="G10276" s="2">
        <v>0.33</v>
      </c>
      <c r="H10276" s="24">
        <f t="shared" si="320"/>
        <v>921.41610000000003</v>
      </c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63" t="str">
        <f>IF(AND(DmartSalesData[[#This Row],[sales]]&gt;3000,DmartSalesData[[#This Row],[profit]]&gt;500),"Good","Not Good")</f>
        <v>Not Good</v>
      </c>
      <c r="R10276" s="73">
        <f>YEAR(DmartSalesData[[#This Row],[order_date]])</f>
        <v>2023</v>
      </c>
      <c r="S10276" s="73"/>
    </row>
    <row r="10277" spans="1:19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 t="str">
        <f>IF(DmartSalesData[[#This Row],[sales]]&gt;4000,"High Category",IF(DmartSalesData[[#This Row],[sales]]&gt;2000,"Medium Category","Low Category"))</f>
        <v>Medium Category</v>
      </c>
      <c r="G10277" s="2">
        <v>0.01</v>
      </c>
      <c r="H10277" s="24">
        <f t="shared" si="320"/>
        <v>26.4435</v>
      </c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63" t="str">
        <f>IF(AND(DmartSalesData[[#This Row],[sales]]&gt;3000,DmartSalesData[[#This Row],[profit]]&gt;500),"Good","Not Good")</f>
        <v>Not Good</v>
      </c>
      <c r="R10277" s="73">
        <f>YEAR(DmartSalesData[[#This Row],[order_date]])</f>
        <v>2024</v>
      </c>
      <c r="S10277" s="73"/>
    </row>
    <row r="10278" spans="1:19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 t="str">
        <f>IF(DmartSalesData[[#This Row],[sales]]&gt;4000,"High Category",IF(DmartSalesData[[#This Row],[sales]]&gt;2000,"Medium Category","Low Category"))</f>
        <v>Medium Category</v>
      </c>
      <c r="G10278" s="2">
        <v>0.48</v>
      </c>
      <c r="H10278" s="24">
        <f t="shared" si="320"/>
        <v>1105.5072</v>
      </c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63" t="str">
        <f>IF(AND(DmartSalesData[[#This Row],[sales]]&gt;3000,DmartSalesData[[#This Row],[profit]]&gt;500),"Good","Not Good")</f>
        <v>Not Good</v>
      </c>
      <c r="R10278" s="73">
        <f>YEAR(DmartSalesData[[#This Row],[order_date]])</f>
        <v>2023</v>
      </c>
      <c r="S10278" s="73"/>
    </row>
    <row r="10279" spans="1:19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 t="str">
        <f>IF(DmartSalesData[[#This Row],[sales]]&gt;4000,"High Category",IF(DmartSalesData[[#This Row],[sales]]&gt;2000,"Medium Category","Low Category"))</f>
        <v>High Category</v>
      </c>
      <c r="G10279" s="2">
        <v>0.3</v>
      </c>
      <c r="H10279" s="24">
        <f t="shared" si="320"/>
        <v>1421.5800000000002</v>
      </c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63" t="str">
        <f>IF(AND(DmartSalesData[[#This Row],[sales]]&gt;3000,DmartSalesData[[#This Row],[profit]]&gt;500),"Good","Not Good")</f>
        <v>Good</v>
      </c>
      <c r="R10279" s="73">
        <f>YEAR(DmartSalesData[[#This Row],[order_date]])</f>
        <v>2024</v>
      </c>
      <c r="S10279" s="73"/>
    </row>
    <row r="10280" spans="1:19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 t="str">
        <f>IF(DmartSalesData[[#This Row],[sales]]&gt;4000,"High Category",IF(DmartSalesData[[#This Row],[sales]]&gt;2000,"Medium Category","Low Category"))</f>
        <v>Low Category</v>
      </c>
      <c r="G10280" s="2">
        <v>0.3</v>
      </c>
      <c r="H10280" s="24">
        <f t="shared" si="320"/>
        <v>441.81900000000002</v>
      </c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63" t="str">
        <f>IF(AND(DmartSalesData[[#This Row],[sales]]&gt;3000,DmartSalesData[[#This Row],[profit]]&gt;500),"Good","Not Good")</f>
        <v>Not Good</v>
      </c>
      <c r="R10280" s="73">
        <f>YEAR(DmartSalesData[[#This Row],[order_date]])</f>
        <v>2023</v>
      </c>
      <c r="S10280" s="73"/>
    </row>
    <row r="10281" spans="1:19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 t="str">
        <f>IF(DmartSalesData[[#This Row],[sales]]&gt;4000,"High Category",IF(DmartSalesData[[#This Row],[sales]]&gt;2000,"Medium Category","Low Category"))</f>
        <v>Low Category</v>
      </c>
      <c r="G10281" s="2">
        <v>0.45</v>
      </c>
      <c r="H10281" s="24">
        <f t="shared" si="320"/>
        <v>691.78049999999996</v>
      </c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63" t="str">
        <f>IF(AND(DmartSalesData[[#This Row],[sales]]&gt;3000,DmartSalesData[[#This Row],[profit]]&gt;500),"Good","Not Good")</f>
        <v>Not Good</v>
      </c>
      <c r="R10281" s="73">
        <f>YEAR(DmartSalesData[[#This Row],[order_date]])</f>
        <v>2024</v>
      </c>
      <c r="S10281" s="73"/>
    </row>
    <row r="10282" spans="1:19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 t="str">
        <f>IF(DmartSalesData[[#This Row],[sales]]&gt;4000,"High Category",IF(DmartSalesData[[#This Row],[sales]]&gt;2000,"Medium Category","Low Category"))</f>
        <v>Low Category</v>
      </c>
      <c r="G10282" s="2">
        <v>0.33</v>
      </c>
      <c r="H10282" s="24">
        <f t="shared" si="320"/>
        <v>259.79579999999999</v>
      </c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63" t="str">
        <f>IF(AND(DmartSalesData[[#This Row],[sales]]&gt;3000,DmartSalesData[[#This Row],[profit]]&gt;500),"Good","Not Good")</f>
        <v>Not Good</v>
      </c>
      <c r="R10282" s="73">
        <f>YEAR(DmartSalesData[[#This Row],[order_date]])</f>
        <v>2023</v>
      </c>
      <c r="S10282" s="73"/>
    </row>
    <row r="10283" spans="1:19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 t="str">
        <f>IF(DmartSalesData[[#This Row],[sales]]&gt;4000,"High Category",IF(DmartSalesData[[#This Row],[sales]]&gt;2000,"Medium Category","Low Category"))</f>
        <v>Medium Category</v>
      </c>
      <c r="G10283" s="2">
        <v>0.24</v>
      </c>
      <c r="H10283" s="24">
        <f t="shared" si="320"/>
        <v>844.0104</v>
      </c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63" t="str">
        <f>IF(AND(DmartSalesData[[#This Row],[sales]]&gt;3000,DmartSalesData[[#This Row],[profit]]&gt;500),"Good","Not Good")</f>
        <v>Good</v>
      </c>
      <c r="R10283" s="73">
        <f>YEAR(DmartSalesData[[#This Row],[order_date]])</f>
        <v>2023</v>
      </c>
      <c r="S10283" s="73"/>
    </row>
    <row r="10284" spans="1:19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 t="str">
        <f>IF(DmartSalesData[[#This Row],[sales]]&gt;4000,"High Category",IF(DmartSalesData[[#This Row],[sales]]&gt;2000,"Medium Category","Low Category"))</f>
        <v>Low Category</v>
      </c>
      <c r="G10284" s="2">
        <v>0.05</v>
      </c>
      <c r="H10284" s="24">
        <f t="shared" si="320"/>
        <v>83.735500000000002</v>
      </c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63" t="str">
        <f>IF(AND(DmartSalesData[[#This Row],[sales]]&gt;3000,DmartSalesData[[#This Row],[profit]]&gt;500),"Good","Not Good")</f>
        <v>Not Good</v>
      </c>
      <c r="R10284" s="73">
        <f>YEAR(DmartSalesData[[#This Row],[order_date]])</f>
        <v>2024</v>
      </c>
      <c r="S10284" s="73"/>
    </row>
    <row r="10285" spans="1:19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 t="str">
        <f>IF(DmartSalesData[[#This Row],[sales]]&gt;4000,"High Category",IF(DmartSalesData[[#This Row],[sales]]&gt;2000,"Medium Category","Low Category"))</f>
        <v>High Category</v>
      </c>
      <c r="G10285" s="2">
        <v>0.48</v>
      </c>
      <c r="H10285" s="24">
        <f t="shared" si="320"/>
        <v>1936.0463999999999</v>
      </c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63" t="str">
        <f>IF(AND(DmartSalesData[[#This Row],[sales]]&gt;3000,DmartSalesData[[#This Row],[profit]]&gt;500),"Good","Not Good")</f>
        <v>Good</v>
      </c>
      <c r="R10285" s="73">
        <f>YEAR(DmartSalesData[[#This Row],[order_date]])</f>
        <v>2024</v>
      </c>
      <c r="S10285" s="73"/>
    </row>
    <row r="10286" spans="1:19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 t="str">
        <f>IF(DmartSalesData[[#This Row],[sales]]&gt;4000,"High Category",IF(DmartSalesData[[#This Row],[sales]]&gt;2000,"Medium Category","Low Category"))</f>
        <v>High Category</v>
      </c>
      <c r="G10286" s="2">
        <v>0.04</v>
      </c>
      <c r="H10286" s="24">
        <f t="shared" si="320"/>
        <v>194.46439999999998</v>
      </c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63" t="str">
        <f>IF(AND(DmartSalesData[[#This Row],[sales]]&gt;3000,DmartSalesData[[#This Row],[profit]]&gt;500),"Good","Not Good")</f>
        <v>Good</v>
      </c>
      <c r="R10286" s="73">
        <f>YEAR(DmartSalesData[[#This Row],[order_date]])</f>
        <v>2023</v>
      </c>
      <c r="S10286" s="73"/>
    </row>
    <row r="10287" spans="1:19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 t="str">
        <f>IF(DmartSalesData[[#This Row],[sales]]&gt;4000,"High Category",IF(DmartSalesData[[#This Row],[sales]]&gt;2000,"Medium Category","Low Category"))</f>
        <v>Low Category</v>
      </c>
      <c r="G10287" s="2">
        <v>0.09</v>
      </c>
      <c r="H10287" s="24">
        <f t="shared" si="320"/>
        <v>28.2654</v>
      </c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63" t="str">
        <f>IF(AND(DmartSalesData[[#This Row],[sales]]&gt;3000,DmartSalesData[[#This Row],[profit]]&gt;500),"Good","Not Good")</f>
        <v>Not Good</v>
      </c>
      <c r="R10287" s="73">
        <f>YEAR(DmartSalesData[[#This Row],[order_date]])</f>
        <v>2024</v>
      </c>
      <c r="S10287" s="73"/>
    </row>
    <row r="10288" spans="1:19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 t="str">
        <f>IF(DmartSalesData[[#This Row],[sales]]&gt;4000,"High Category",IF(DmartSalesData[[#This Row],[sales]]&gt;2000,"Medium Category","Low Category"))</f>
        <v>High Category</v>
      </c>
      <c r="G10288" s="2">
        <v>0.41</v>
      </c>
      <c r="H10288" s="24">
        <f t="shared" si="320"/>
        <v>2036.183</v>
      </c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63" t="str">
        <f>IF(AND(DmartSalesData[[#This Row],[sales]]&gt;3000,DmartSalesData[[#This Row],[profit]]&gt;500),"Good","Not Good")</f>
        <v>Good</v>
      </c>
      <c r="R10288" s="73">
        <f>YEAR(DmartSalesData[[#This Row],[order_date]])</f>
        <v>2024</v>
      </c>
      <c r="S10288" s="73"/>
    </row>
    <row r="10289" spans="1:19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 t="str">
        <f>IF(DmartSalesData[[#This Row],[sales]]&gt;4000,"High Category",IF(DmartSalesData[[#This Row],[sales]]&gt;2000,"Medium Category","Low Category"))</f>
        <v>Low Category</v>
      </c>
      <c r="G10289" s="2">
        <v>0.25</v>
      </c>
      <c r="H10289" s="24">
        <f t="shared" si="320"/>
        <v>336.27749999999997</v>
      </c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63" t="str">
        <f>IF(AND(DmartSalesData[[#This Row],[sales]]&gt;3000,DmartSalesData[[#This Row],[profit]]&gt;500),"Good","Not Good")</f>
        <v>Not Good</v>
      </c>
      <c r="R10289" s="73">
        <f>YEAR(DmartSalesData[[#This Row],[order_date]])</f>
        <v>2023</v>
      </c>
      <c r="S10289" s="73"/>
    </row>
    <row r="10290" spans="1:19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 t="str">
        <f>IF(DmartSalesData[[#This Row],[sales]]&gt;4000,"High Category",IF(DmartSalesData[[#This Row],[sales]]&gt;2000,"Medium Category","Low Category"))</f>
        <v>Medium Category</v>
      </c>
      <c r="G10290" s="2">
        <v>0.09</v>
      </c>
      <c r="H10290" s="24">
        <f t="shared" si="320"/>
        <v>194.26859999999999</v>
      </c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63" t="str">
        <f>IF(AND(DmartSalesData[[#This Row],[sales]]&gt;3000,DmartSalesData[[#This Row],[profit]]&gt;500),"Good","Not Good")</f>
        <v>Not Good</v>
      </c>
      <c r="R10290" s="73">
        <f>YEAR(DmartSalesData[[#This Row],[order_date]])</f>
        <v>2023</v>
      </c>
      <c r="S10290" s="73"/>
    </row>
    <row r="10291" spans="1:19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 t="str">
        <f>IF(DmartSalesData[[#This Row],[sales]]&gt;4000,"High Category",IF(DmartSalesData[[#This Row],[sales]]&gt;2000,"Medium Category","Low Category"))</f>
        <v>Medium Category</v>
      </c>
      <c r="G10291" s="2">
        <v>0.14000000000000001</v>
      </c>
      <c r="H10291" s="24">
        <f t="shared" si="320"/>
        <v>547.53160000000003</v>
      </c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63" t="str">
        <f>IF(AND(DmartSalesData[[#This Row],[sales]]&gt;3000,DmartSalesData[[#This Row],[profit]]&gt;500),"Good","Not Good")</f>
        <v>Not Good</v>
      </c>
      <c r="R10291" s="73">
        <f>YEAR(DmartSalesData[[#This Row],[order_date]])</f>
        <v>2023</v>
      </c>
      <c r="S10291" s="73"/>
    </row>
    <row r="10292" spans="1:19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 t="str">
        <f>IF(DmartSalesData[[#This Row],[sales]]&gt;4000,"High Category",IF(DmartSalesData[[#This Row],[sales]]&gt;2000,"Medium Category","Low Category"))</f>
        <v>Medium Category</v>
      </c>
      <c r="G10292" s="2">
        <v>0.5</v>
      </c>
      <c r="H10292" s="24">
        <f t="shared" si="320"/>
        <v>1680.06</v>
      </c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63" t="str">
        <f>IF(AND(DmartSalesData[[#This Row],[sales]]&gt;3000,DmartSalesData[[#This Row],[profit]]&gt;500),"Good","Not Good")</f>
        <v>Not Good</v>
      </c>
      <c r="R10292" s="73">
        <f>YEAR(DmartSalesData[[#This Row],[order_date]])</f>
        <v>2024</v>
      </c>
      <c r="S10292" s="73"/>
    </row>
    <row r="10293" spans="1:19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 t="str">
        <f>IF(DmartSalesData[[#This Row],[sales]]&gt;4000,"High Category",IF(DmartSalesData[[#This Row],[sales]]&gt;2000,"Medium Category","Low Category"))</f>
        <v>Medium Category</v>
      </c>
      <c r="G10293" s="2">
        <v>0.28999999999999998</v>
      </c>
      <c r="H10293" s="24">
        <f t="shared" si="320"/>
        <v>1135.1586</v>
      </c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63" t="str">
        <f>IF(AND(DmartSalesData[[#This Row],[sales]]&gt;3000,DmartSalesData[[#This Row],[profit]]&gt;500),"Good","Not Good")</f>
        <v>Not Good</v>
      </c>
      <c r="R10293" s="73">
        <f>YEAR(DmartSalesData[[#This Row],[order_date]])</f>
        <v>2023</v>
      </c>
      <c r="S10293" s="73"/>
    </row>
    <row r="10294" spans="1:19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 t="str">
        <f>IF(DmartSalesData[[#This Row],[sales]]&gt;4000,"High Category",IF(DmartSalesData[[#This Row],[sales]]&gt;2000,"Medium Category","Low Category"))</f>
        <v>Medium Category</v>
      </c>
      <c r="G10294" s="2">
        <v>0.2</v>
      </c>
      <c r="H10294" s="24">
        <f t="shared" si="320"/>
        <v>477.00600000000009</v>
      </c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63" t="str">
        <f>IF(AND(DmartSalesData[[#This Row],[sales]]&gt;3000,DmartSalesData[[#This Row],[profit]]&gt;500),"Good","Not Good")</f>
        <v>Not Good</v>
      </c>
      <c r="R10294" s="73">
        <f>YEAR(DmartSalesData[[#This Row],[order_date]])</f>
        <v>2024</v>
      </c>
      <c r="S10294" s="73"/>
    </row>
    <row r="10295" spans="1:19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 t="str">
        <f>IF(DmartSalesData[[#This Row],[sales]]&gt;4000,"High Category",IF(DmartSalesData[[#This Row],[sales]]&gt;2000,"Medium Category","Low Category"))</f>
        <v>High Category</v>
      </c>
      <c r="G10295" s="2">
        <v>0.44</v>
      </c>
      <c r="H10295" s="24">
        <f t="shared" si="320"/>
        <v>2019.0411999999999</v>
      </c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63" t="str">
        <f>IF(AND(DmartSalesData[[#This Row],[sales]]&gt;3000,DmartSalesData[[#This Row],[profit]]&gt;500),"Good","Not Good")</f>
        <v>Good</v>
      </c>
      <c r="R10295" s="73">
        <f>YEAR(DmartSalesData[[#This Row],[order_date]])</f>
        <v>2023</v>
      </c>
      <c r="S10295" s="73"/>
    </row>
    <row r="10296" spans="1:19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 t="str">
        <f>IF(DmartSalesData[[#This Row],[sales]]&gt;4000,"High Category",IF(DmartSalesData[[#This Row],[sales]]&gt;2000,"Medium Category","Low Category"))</f>
        <v>Medium Category</v>
      </c>
      <c r="G10296" s="2">
        <v>0.24</v>
      </c>
      <c r="H10296" s="24">
        <f t="shared" si="320"/>
        <v>952.97039999999993</v>
      </c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63" t="str">
        <f>IF(AND(DmartSalesData[[#This Row],[sales]]&gt;3000,DmartSalesData[[#This Row],[profit]]&gt;500),"Good","Not Good")</f>
        <v>Good</v>
      </c>
      <c r="R10296" s="73">
        <f>YEAR(DmartSalesData[[#This Row],[order_date]])</f>
        <v>2024</v>
      </c>
      <c r="S10296" s="73"/>
    </row>
    <row r="10297" spans="1:19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 t="str">
        <f>IF(DmartSalesData[[#This Row],[sales]]&gt;4000,"High Category",IF(DmartSalesData[[#This Row],[sales]]&gt;2000,"Medium Category","Low Category"))</f>
        <v>Low Category</v>
      </c>
      <c r="G10297" s="2">
        <v>0.15</v>
      </c>
      <c r="H10297" s="24">
        <f t="shared" si="320"/>
        <v>242.28299999999999</v>
      </c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63" t="str">
        <f>IF(AND(DmartSalesData[[#This Row],[sales]]&gt;3000,DmartSalesData[[#This Row],[profit]]&gt;500),"Good","Not Good")</f>
        <v>Not Good</v>
      </c>
      <c r="R10297" s="73">
        <f>YEAR(DmartSalesData[[#This Row],[order_date]])</f>
        <v>2024</v>
      </c>
      <c r="S10297" s="73"/>
    </row>
    <row r="10298" spans="1:19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 t="str">
        <f>IF(DmartSalesData[[#This Row],[sales]]&gt;4000,"High Category",IF(DmartSalesData[[#This Row],[sales]]&gt;2000,"Medium Category","Low Category"))</f>
        <v>High Category</v>
      </c>
      <c r="G10298" s="2">
        <v>0.08</v>
      </c>
      <c r="H10298" s="24">
        <f t="shared" si="320"/>
        <v>379.80400000000003</v>
      </c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63" t="str">
        <f>IF(AND(DmartSalesData[[#This Row],[sales]]&gt;3000,DmartSalesData[[#This Row],[profit]]&gt;500),"Good","Not Good")</f>
        <v>Good</v>
      </c>
      <c r="R10298" s="73">
        <f>YEAR(DmartSalesData[[#This Row],[order_date]])</f>
        <v>2023</v>
      </c>
      <c r="S10298" s="73"/>
    </row>
    <row r="10299" spans="1:19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 t="str">
        <f>IF(DmartSalesData[[#This Row],[sales]]&gt;4000,"High Category",IF(DmartSalesData[[#This Row],[sales]]&gt;2000,"Medium Category","Low Category"))</f>
        <v>High Category</v>
      </c>
      <c r="G10299" s="2">
        <v>0.37</v>
      </c>
      <c r="H10299" s="24">
        <f t="shared" si="320"/>
        <v>1779.3929000000001</v>
      </c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63" t="str">
        <f>IF(AND(DmartSalesData[[#This Row],[sales]]&gt;3000,DmartSalesData[[#This Row],[profit]]&gt;500),"Good","Not Good")</f>
        <v>Good</v>
      </c>
      <c r="R10299" s="73">
        <f>YEAR(DmartSalesData[[#This Row],[order_date]])</f>
        <v>2024</v>
      </c>
      <c r="S10299" s="73"/>
    </row>
    <row r="10300" spans="1:19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 t="str">
        <f>IF(DmartSalesData[[#This Row],[sales]]&gt;4000,"High Category",IF(DmartSalesData[[#This Row],[sales]]&gt;2000,"Medium Category","Low Category"))</f>
        <v>Medium Category</v>
      </c>
      <c r="G10300" s="2">
        <v>0.3</v>
      </c>
      <c r="H10300" s="24">
        <f t="shared" si="320"/>
        <v>640.12800000000004</v>
      </c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63" t="str">
        <f>IF(AND(DmartSalesData[[#This Row],[sales]]&gt;3000,DmartSalesData[[#This Row],[profit]]&gt;500),"Good","Not Good")</f>
        <v>Not Good</v>
      </c>
      <c r="R10300" s="73">
        <f>YEAR(DmartSalesData[[#This Row],[order_date]])</f>
        <v>2023</v>
      </c>
      <c r="S10300" s="73"/>
    </row>
    <row r="10301" spans="1:19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 t="str">
        <f>IF(DmartSalesData[[#This Row],[sales]]&gt;4000,"High Category",IF(DmartSalesData[[#This Row],[sales]]&gt;2000,"Medium Category","Low Category"))</f>
        <v>Medium Category</v>
      </c>
      <c r="G10301" s="2">
        <v>0.05</v>
      </c>
      <c r="H10301" s="24">
        <f t="shared" si="320"/>
        <v>164.73050000000001</v>
      </c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63" t="str">
        <f>IF(AND(DmartSalesData[[#This Row],[sales]]&gt;3000,DmartSalesData[[#This Row],[profit]]&gt;500),"Good","Not Good")</f>
        <v>Not Good</v>
      </c>
      <c r="R10301" s="73">
        <f>YEAR(DmartSalesData[[#This Row],[order_date]])</f>
        <v>2024</v>
      </c>
      <c r="S10301" s="73"/>
    </row>
    <row r="10302" spans="1:19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 t="str">
        <f>IF(DmartSalesData[[#This Row],[sales]]&gt;4000,"High Category",IF(DmartSalesData[[#This Row],[sales]]&gt;2000,"Medium Category","Low Category"))</f>
        <v>High Category</v>
      </c>
      <c r="G10302" s="2">
        <v>0.3</v>
      </c>
      <c r="H10302" s="24">
        <f t="shared" si="320"/>
        <v>1227.711</v>
      </c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63" t="str">
        <f>IF(AND(DmartSalesData[[#This Row],[sales]]&gt;3000,DmartSalesData[[#This Row],[profit]]&gt;500),"Good","Not Good")</f>
        <v>Good</v>
      </c>
      <c r="R10302" s="73">
        <f>YEAR(DmartSalesData[[#This Row],[order_date]])</f>
        <v>2024</v>
      </c>
      <c r="S10302" s="73"/>
    </row>
    <row r="10303" spans="1:19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 t="str">
        <f>IF(DmartSalesData[[#This Row],[sales]]&gt;4000,"High Category",IF(DmartSalesData[[#This Row],[sales]]&gt;2000,"Medium Category","Low Category"))</f>
        <v>High Category</v>
      </c>
      <c r="G10303" s="2">
        <v>0.08</v>
      </c>
      <c r="H10303" s="24">
        <f t="shared" si="320"/>
        <v>328.38160000000005</v>
      </c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63" t="str">
        <f>IF(AND(DmartSalesData[[#This Row],[sales]]&gt;3000,DmartSalesData[[#This Row],[profit]]&gt;500),"Good","Not Good")</f>
        <v>Good</v>
      </c>
      <c r="R10303" s="73">
        <f>YEAR(DmartSalesData[[#This Row],[order_date]])</f>
        <v>2024</v>
      </c>
      <c r="S10303" s="73"/>
    </row>
    <row r="10304" spans="1:19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 t="str">
        <f>IF(DmartSalesData[[#This Row],[sales]]&gt;4000,"High Category",IF(DmartSalesData[[#This Row],[sales]]&gt;2000,"Medium Category","Low Category"))</f>
        <v>Low Category</v>
      </c>
      <c r="G10304" s="2">
        <v>0.49</v>
      </c>
      <c r="H10304" s="24">
        <f t="shared" si="320"/>
        <v>82.912900000000008</v>
      </c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63" t="str">
        <f>IF(AND(DmartSalesData[[#This Row],[sales]]&gt;3000,DmartSalesData[[#This Row],[profit]]&gt;500),"Good","Not Good")</f>
        <v>Not Good</v>
      </c>
      <c r="R10304" s="73">
        <f>YEAR(DmartSalesData[[#This Row],[order_date]])</f>
        <v>2024</v>
      </c>
      <c r="S10304" s="73"/>
    </row>
    <row r="10305" spans="1:19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 t="str">
        <f>IF(DmartSalesData[[#This Row],[sales]]&gt;4000,"High Category",IF(DmartSalesData[[#This Row],[sales]]&gt;2000,"Medium Category","Low Category"))</f>
        <v>Medium Category</v>
      </c>
      <c r="G10305" s="2">
        <v>0.13</v>
      </c>
      <c r="H10305" s="24">
        <f t="shared" si="320"/>
        <v>413.68210000000005</v>
      </c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63" t="str">
        <f>IF(AND(DmartSalesData[[#This Row],[sales]]&gt;3000,DmartSalesData[[#This Row],[profit]]&gt;500),"Good","Not Good")</f>
        <v>Good</v>
      </c>
      <c r="R10305" s="73">
        <f>YEAR(DmartSalesData[[#This Row],[order_date]])</f>
        <v>2023</v>
      </c>
      <c r="S10305" s="73"/>
    </row>
    <row r="10306" spans="1:19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 t="str">
        <f>IF(DmartSalesData[[#This Row],[sales]]&gt;4000,"High Category",IF(DmartSalesData[[#This Row],[sales]]&gt;2000,"Medium Category","Low Category"))</f>
        <v>High Category</v>
      </c>
      <c r="G10306" s="2">
        <v>0.35</v>
      </c>
      <c r="H10306" s="24">
        <f t="shared" ref="H10306:H10369" si="322">E10306*G10306</f>
        <v>1704.8954999999999</v>
      </c>
      <c r="I10306" s="2">
        <f t="shared" ref="I10306:I10369" si="323">E10306-H10306</f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63" t="str">
        <f>IF(AND(DmartSalesData[[#This Row],[sales]]&gt;3000,DmartSalesData[[#This Row],[profit]]&gt;500),"Good","Not Good")</f>
        <v>Good</v>
      </c>
      <c r="R10306" s="73">
        <f>YEAR(DmartSalesData[[#This Row],[order_date]])</f>
        <v>2024</v>
      </c>
      <c r="S10306" s="73"/>
    </row>
    <row r="10307" spans="1:19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 t="str">
        <f>IF(DmartSalesData[[#This Row],[sales]]&gt;4000,"High Category",IF(DmartSalesData[[#This Row],[sales]]&gt;2000,"Medium Category","Low Category"))</f>
        <v>Low Category</v>
      </c>
      <c r="G10307" s="2">
        <v>0.33</v>
      </c>
      <c r="H10307" s="24">
        <f t="shared" si="322"/>
        <v>407.08799999999997</v>
      </c>
      <c r="I10307" s="2">
        <f t="shared" si="323"/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63" t="str">
        <f>IF(AND(DmartSalesData[[#This Row],[sales]]&gt;3000,DmartSalesData[[#This Row],[profit]]&gt;500),"Good","Not Good")</f>
        <v>Not Good</v>
      </c>
      <c r="R10307" s="73">
        <f>YEAR(DmartSalesData[[#This Row],[order_date]])</f>
        <v>2023</v>
      </c>
      <c r="S10307" s="73"/>
    </row>
    <row r="10308" spans="1:19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 t="str">
        <f>IF(DmartSalesData[[#This Row],[sales]]&gt;4000,"High Category",IF(DmartSalesData[[#This Row],[sales]]&gt;2000,"Medium Category","Low Category"))</f>
        <v>Medium Category</v>
      </c>
      <c r="G10308" s="2">
        <v>0.35</v>
      </c>
      <c r="H10308" s="24">
        <f t="shared" si="322"/>
        <v>1399.4679999999998</v>
      </c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63" t="str">
        <f>IF(AND(DmartSalesData[[#This Row],[sales]]&gt;3000,DmartSalesData[[#This Row],[profit]]&gt;500),"Good","Not Good")</f>
        <v>Not Good</v>
      </c>
      <c r="R10308" s="73">
        <f>YEAR(DmartSalesData[[#This Row],[order_date]])</f>
        <v>2023</v>
      </c>
      <c r="S10308" s="73"/>
    </row>
    <row r="10309" spans="1:19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 t="str">
        <f>IF(DmartSalesData[[#This Row],[sales]]&gt;4000,"High Category",IF(DmartSalesData[[#This Row],[sales]]&gt;2000,"Medium Category","Low Category"))</f>
        <v>Medium Category</v>
      </c>
      <c r="G10309" s="2">
        <v>0.21</v>
      </c>
      <c r="H10309" s="24">
        <f t="shared" si="322"/>
        <v>570.74009999999998</v>
      </c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63" t="str">
        <f>IF(AND(DmartSalesData[[#This Row],[sales]]&gt;3000,DmartSalesData[[#This Row],[profit]]&gt;500),"Good","Not Good")</f>
        <v>Not Good</v>
      </c>
      <c r="R10309" s="73">
        <f>YEAR(DmartSalesData[[#This Row],[order_date]])</f>
        <v>2024</v>
      </c>
      <c r="S10309" s="73"/>
    </row>
    <row r="10310" spans="1:19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 t="str">
        <f>IF(DmartSalesData[[#This Row],[sales]]&gt;4000,"High Category",IF(DmartSalesData[[#This Row],[sales]]&gt;2000,"Medium Category","Low Category"))</f>
        <v>Low Category</v>
      </c>
      <c r="G10310" s="2">
        <v>0.04</v>
      </c>
      <c r="H10310" s="24">
        <f t="shared" si="322"/>
        <v>47.408000000000001</v>
      </c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63" t="str">
        <f>IF(AND(DmartSalesData[[#This Row],[sales]]&gt;3000,DmartSalesData[[#This Row],[profit]]&gt;500),"Good","Not Good")</f>
        <v>Not Good</v>
      </c>
      <c r="R10310" s="73">
        <f>YEAR(DmartSalesData[[#This Row],[order_date]])</f>
        <v>2023</v>
      </c>
      <c r="S10310" s="73"/>
    </row>
    <row r="10311" spans="1:19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 t="str">
        <f>IF(DmartSalesData[[#This Row],[sales]]&gt;4000,"High Category",IF(DmartSalesData[[#This Row],[sales]]&gt;2000,"Medium Category","Low Category"))</f>
        <v>Low Category</v>
      </c>
      <c r="G10311" s="2">
        <v>0.49</v>
      </c>
      <c r="H10311" s="24">
        <f t="shared" si="322"/>
        <v>171.54409999999999</v>
      </c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63" t="str">
        <f>IF(AND(DmartSalesData[[#This Row],[sales]]&gt;3000,DmartSalesData[[#This Row],[profit]]&gt;500),"Good","Not Good")</f>
        <v>Not Good</v>
      </c>
      <c r="R10311" s="73">
        <f>YEAR(DmartSalesData[[#This Row],[order_date]])</f>
        <v>2024</v>
      </c>
      <c r="S10311" s="73"/>
    </row>
    <row r="10312" spans="1:19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 t="str">
        <f>IF(DmartSalesData[[#This Row],[sales]]&gt;4000,"High Category",IF(DmartSalesData[[#This Row],[sales]]&gt;2000,"Medium Category","Low Category"))</f>
        <v>Medium Category</v>
      </c>
      <c r="G10312" s="2">
        <v>0.1</v>
      </c>
      <c r="H10312" s="24">
        <f t="shared" si="322"/>
        <v>382.36200000000002</v>
      </c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63" t="str">
        <f>IF(AND(DmartSalesData[[#This Row],[sales]]&gt;3000,DmartSalesData[[#This Row],[profit]]&gt;500),"Good","Not Good")</f>
        <v>Good</v>
      </c>
      <c r="R10312" s="73">
        <f>YEAR(DmartSalesData[[#This Row],[order_date]])</f>
        <v>2023</v>
      </c>
      <c r="S10312" s="73"/>
    </row>
    <row r="10313" spans="1:19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 t="str">
        <f>IF(DmartSalesData[[#This Row],[sales]]&gt;4000,"High Category",IF(DmartSalesData[[#This Row],[sales]]&gt;2000,"Medium Category","Low Category"))</f>
        <v>Low Category</v>
      </c>
      <c r="G10313" s="2">
        <v>0.38</v>
      </c>
      <c r="H10313" s="24">
        <f t="shared" si="322"/>
        <v>627.26600000000008</v>
      </c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63" t="str">
        <f>IF(AND(DmartSalesData[[#This Row],[sales]]&gt;3000,DmartSalesData[[#This Row],[profit]]&gt;500),"Good","Not Good")</f>
        <v>Not Good</v>
      </c>
      <c r="R10313" s="73">
        <f>YEAR(DmartSalesData[[#This Row],[order_date]])</f>
        <v>2024</v>
      </c>
      <c r="S10313" s="73"/>
    </row>
    <row r="10314" spans="1:19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 t="str">
        <f>IF(DmartSalesData[[#This Row],[sales]]&gt;4000,"High Category",IF(DmartSalesData[[#This Row],[sales]]&gt;2000,"Medium Category","Low Category"))</f>
        <v>Low Category</v>
      </c>
      <c r="G10314" s="2">
        <v>7.0000000000000007E-2</v>
      </c>
      <c r="H10314" s="24">
        <f t="shared" si="322"/>
        <v>135.82590000000002</v>
      </c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63" t="str">
        <f>IF(AND(DmartSalesData[[#This Row],[sales]]&gt;3000,DmartSalesData[[#This Row],[profit]]&gt;500),"Good","Not Good")</f>
        <v>Not Good</v>
      </c>
      <c r="R10314" s="73">
        <f>YEAR(DmartSalesData[[#This Row],[order_date]])</f>
        <v>2023</v>
      </c>
      <c r="S10314" s="73"/>
    </row>
    <row r="10315" spans="1:19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 t="str">
        <f>IF(DmartSalesData[[#This Row],[sales]]&gt;4000,"High Category",IF(DmartSalesData[[#This Row],[sales]]&gt;2000,"Medium Category","Low Category"))</f>
        <v>Medium Category</v>
      </c>
      <c r="G10315" s="2">
        <v>0.14000000000000001</v>
      </c>
      <c r="H10315" s="24">
        <f t="shared" si="322"/>
        <v>346.86820000000006</v>
      </c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63" t="str">
        <f>IF(AND(DmartSalesData[[#This Row],[sales]]&gt;3000,DmartSalesData[[#This Row],[profit]]&gt;500),"Good","Not Good")</f>
        <v>Not Good</v>
      </c>
      <c r="R10315" s="73">
        <f>YEAR(DmartSalesData[[#This Row],[order_date]])</f>
        <v>2023</v>
      </c>
      <c r="S10315" s="73"/>
    </row>
    <row r="10316" spans="1:19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 t="str">
        <f>IF(DmartSalesData[[#This Row],[sales]]&gt;4000,"High Category",IF(DmartSalesData[[#This Row],[sales]]&gt;2000,"Medium Category","Low Category"))</f>
        <v>Medium Category</v>
      </c>
      <c r="G10316" s="2">
        <v>0.28000000000000003</v>
      </c>
      <c r="H10316" s="24">
        <f t="shared" si="322"/>
        <v>723.8728000000001</v>
      </c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63" t="str">
        <f>IF(AND(DmartSalesData[[#This Row],[sales]]&gt;3000,DmartSalesData[[#This Row],[profit]]&gt;500),"Good","Not Good")</f>
        <v>Not Good</v>
      </c>
      <c r="R10316" s="73">
        <f>YEAR(DmartSalesData[[#This Row],[order_date]])</f>
        <v>2023</v>
      </c>
      <c r="S10316" s="73"/>
    </row>
    <row r="10317" spans="1:19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 t="str">
        <f>IF(DmartSalesData[[#This Row],[sales]]&gt;4000,"High Category",IF(DmartSalesData[[#This Row],[sales]]&gt;2000,"Medium Category","Low Category"))</f>
        <v>Low Category</v>
      </c>
      <c r="G10317" s="2">
        <v>0.21</v>
      </c>
      <c r="H10317" s="24">
        <f t="shared" si="322"/>
        <v>233.16509999999997</v>
      </c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63" t="str">
        <f>IF(AND(DmartSalesData[[#This Row],[sales]]&gt;3000,DmartSalesData[[#This Row],[profit]]&gt;500),"Good","Not Good")</f>
        <v>Not Good</v>
      </c>
      <c r="R10317" s="73">
        <f>YEAR(DmartSalesData[[#This Row],[order_date]])</f>
        <v>2023</v>
      </c>
      <c r="S10317" s="73"/>
    </row>
    <row r="10318" spans="1:19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 t="str">
        <f>IF(DmartSalesData[[#This Row],[sales]]&gt;4000,"High Category",IF(DmartSalesData[[#This Row],[sales]]&gt;2000,"Medium Category","Low Category"))</f>
        <v>Medium Category</v>
      </c>
      <c r="G10318" s="2">
        <v>0.48</v>
      </c>
      <c r="H10318" s="24">
        <f t="shared" si="322"/>
        <v>1625.3520000000001</v>
      </c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63" t="str">
        <f>IF(AND(DmartSalesData[[#This Row],[sales]]&gt;3000,DmartSalesData[[#This Row],[profit]]&gt;500),"Good","Not Good")</f>
        <v>Good</v>
      </c>
      <c r="R10318" s="73">
        <f>YEAR(DmartSalesData[[#This Row],[order_date]])</f>
        <v>2024</v>
      </c>
      <c r="S10318" s="73"/>
    </row>
    <row r="10319" spans="1:19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 t="str">
        <f>IF(DmartSalesData[[#This Row],[sales]]&gt;4000,"High Category",IF(DmartSalesData[[#This Row],[sales]]&gt;2000,"Medium Category","Low Category"))</f>
        <v>Medium Category</v>
      </c>
      <c r="G10319" s="2">
        <v>0.42</v>
      </c>
      <c r="H10319" s="24">
        <f t="shared" si="322"/>
        <v>1467.2489999999998</v>
      </c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63" t="str">
        <f>IF(AND(DmartSalesData[[#This Row],[sales]]&gt;3000,DmartSalesData[[#This Row],[profit]]&gt;500),"Good","Not Good")</f>
        <v>Not Good</v>
      </c>
      <c r="R10319" s="73">
        <f>YEAR(DmartSalesData[[#This Row],[order_date]])</f>
        <v>2024</v>
      </c>
      <c r="S10319" s="73"/>
    </row>
    <row r="10320" spans="1:19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 t="str">
        <f>IF(DmartSalesData[[#This Row],[sales]]&gt;4000,"High Category",IF(DmartSalesData[[#This Row],[sales]]&gt;2000,"Medium Category","Low Category"))</f>
        <v>Low Category</v>
      </c>
      <c r="G10320" s="2">
        <v>0.46</v>
      </c>
      <c r="H10320" s="24">
        <f t="shared" si="322"/>
        <v>366.74420000000003</v>
      </c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63" t="str">
        <f>IF(AND(DmartSalesData[[#This Row],[sales]]&gt;3000,DmartSalesData[[#This Row],[profit]]&gt;500),"Good","Not Good")</f>
        <v>Not Good</v>
      </c>
      <c r="R10320" s="73">
        <f>YEAR(DmartSalesData[[#This Row],[order_date]])</f>
        <v>2024</v>
      </c>
      <c r="S10320" s="73"/>
    </row>
    <row r="10321" spans="1:19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 t="str">
        <f>IF(DmartSalesData[[#This Row],[sales]]&gt;4000,"High Category",IF(DmartSalesData[[#This Row],[sales]]&gt;2000,"Medium Category","Low Category"))</f>
        <v>Medium Category</v>
      </c>
      <c r="G10321" s="2">
        <v>0.32</v>
      </c>
      <c r="H10321" s="24">
        <f t="shared" si="322"/>
        <v>867.60320000000013</v>
      </c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63" t="str">
        <f>IF(AND(DmartSalesData[[#This Row],[sales]]&gt;3000,DmartSalesData[[#This Row],[profit]]&gt;500),"Good","Not Good")</f>
        <v>Not Good</v>
      </c>
      <c r="R10321" s="73">
        <f>YEAR(DmartSalesData[[#This Row],[order_date]])</f>
        <v>2024</v>
      </c>
      <c r="S10321" s="73"/>
    </row>
    <row r="10322" spans="1:19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 t="str">
        <f>IF(DmartSalesData[[#This Row],[sales]]&gt;4000,"High Category",IF(DmartSalesData[[#This Row],[sales]]&gt;2000,"Medium Category","Low Category"))</f>
        <v>Medium Category</v>
      </c>
      <c r="G10322" s="2">
        <v>0.11</v>
      </c>
      <c r="H10322" s="24">
        <f t="shared" si="322"/>
        <v>339.39069999999998</v>
      </c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63" t="str">
        <f>IF(AND(DmartSalesData[[#This Row],[sales]]&gt;3000,DmartSalesData[[#This Row],[profit]]&gt;500),"Good","Not Good")</f>
        <v>Not Good</v>
      </c>
      <c r="R10322" s="73">
        <f>YEAR(DmartSalesData[[#This Row],[order_date]])</f>
        <v>2024</v>
      </c>
      <c r="S10322" s="73"/>
    </row>
    <row r="10323" spans="1:19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 t="str">
        <f>IF(DmartSalesData[[#This Row],[sales]]&gt;4000,"High Category",IF(DmartSalesData[[#This Row],[sales]]&gt;2000,"Medium Category","Low Category"))</f>
        <v>Low Category</v>
      </c>
      <c r="G10323" s="2">
        <v>0.26</v>
      </c>
      <c r="H10323" s="24">
        <f t="shared" si="322"/>
        <v>263.28379999999999</v>
      </c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63" t="str">
        <f>IF(AND(DmartSalesData[[#This Row],[sales]]&gt;3000,DmartSalesData[[#This Row],[profit]]&gt;500),"Good","Not Good")</f>
        <v>Not Good</v>
      </c>
      <c r="R10323" s="73">
        <f>YEAR(DmartSalesData[[#This Row],[order_date]])</f>
        <v>2023</v>
      </c>
      <c r="S10323" s="73"/>
    </row>
    <row r="10324" spans="1:19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 t="str">
        <f>IF(DmartSalesData[[#This Row],[sales]]&gt;4000,"High Category",IF(DmartSalesData[[#This Row],[sales]]&gt;2000,"Medium Category","Low Category"))</f>
        <v>High Category</v>
      </c>
      <c r="G10324" s="2">
        <v>0.38</v>
      </c>
      <c r="H10324" s="24">
        <f t="shared" si="322"/>
        <v>1703.4867999999999</v>
      </c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63" t="str">
        <f>IF(AND(DmartSalesData[[#This Row],[sales]]&gt;3000,DmartSalesData[[#This Row],[profit]]&gt;500),"Good","Not Good")</f>
        <v>Good</v>
      </c>
      <c r="R10324" s="73">
        <f>YEAR(DmartSalesData[[#This Row],[order_date]])</f>
        <v>2024</v>
      </c>
      <c r="S10324" s="73"/>
    </row>
    <row r="10325" spans="1:19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 t="str">
        <f>IF(DmartSalesData[[#This Row],[sales]]&gt;4000,"High Category",IF(DmartSalesData[[#This Row],[sales]]&gt;2000,"Medium Category","Low Category"))</f>
        <v>Medium Category</v>
      </c>
      <c r="G10325" s="2">
        <v>0.03</v>
      </c>
      <c r="H10325" s="24">
        <f t="shared" si="322"/>
        <v>73.975499999999997</v>
      </c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63" t="str">
        <f>IF(AND(DmartSalesData[[#This Row],[sales]]&gt;3000,DmartSalesData[[#This Row],[profit]]&gt;500),"Good","Not Good")</f>
        <v>Not Good</v>
      </c>
      <c r="R10325" s="73">
        <f>YEAR(DmartSalesData[[#This Row],[order_date]])</f>
        <v>2023</v>
      </c>
      <c r="S10325" s="73"/>
    </row>
    <row r="10326" spans="1:19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 t="str">
        <f>IF(DmartSalesData[[#This Row],[sales]]&gt;4000,"High Category",IF(DmartSalesData[[#This Row],[sales]]&gt;2000,"Medium Category","Low Category"))</f>
        <v>Low Category</v>
      </c>
      <c r="G10326" s="2">
        <v>0.43</v>
      </c>
      <c r="H10326" s="24">
        <f t="shared" si="322"/>
        <v>285.36520000000002</v>
      </c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63" t="str">
        <f>IF(AND(DmartSalesData[[#This Row],[sales]]&gt;3000,DmartSalesData[[#This Row],[profit]]&gt;500),"Good","Not Good")</f>
        <v>Not Good</v>
      </c>
      <c r="R10326" s="73">
        <f>YEAR(DmartSalesData[[#This Row],[order_date]])</f>
        <v>2024</v>
      </c>
      <c r="S10326" s="73"/>
    </row>
    <row r="10327" spans="1:19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 t="str">
        <f>IF(DmartSalesData[[#This Row],[sales]]&gt;4000,"High Category",IF(DmartSalesData[[#This Row],[sales]]&gt;2000,"Medium Category","Low Category"))</f>
        <v>Low Category</v>
      </c>
      <c r="G10327" s="2">
        <v>0.32</v>
      </c>
      <c r="H10327" s="24">
        <f t="shared" si="322"/>
        <v>556.33280000000002</v>
      </c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63" t="str">
        <f>IF(AND(DmartSalesData[[#This Row],[sales]]&gt;3000,DmartSalesData[[#This Row],[profit]]&gt;500),"Good","Not Good")</f>
        <v>Not Good</v>
      </c>
      <c r="R10327" s="73">
        <f>YEAR(DmartSalesData[[#This Row],[order_date]])</f>
        <v>2024</v>
      </c>
      <c r="S10327" s="73"/>
    </row>
    <row r="10328" spans="1:19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 t="str">
        <f>IF(DmartSalesData[[#This Row],[sales]]&gt;4000,"High Category",IF(DmartSalesData[[#This Row],[sales]]&gt;2000,"Medium Category","Low Category"))</f>
        <v>Medium Category</v>
      </c>
      <c r="G10328" s="2">
        <v>0.36</v>
      </c>
      <c r="H10328" s="24">
        <f t="shared" si="322"/>
        <v>877.3596</v>
      </c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63" t="str">
        <f>IF(AND(DmartSalesData[[#This Row],[sales]]&gt;3000,DmartSalesData[[#This Row],[profit]]&gt;500),"Good","Not Good")</f>
        <v>Not Good</v>
      </c>
      <c r="R10328" s="73">
        <f>YEAR(DmartSalesData[[#This Row],[order_date]])</f>
        <v>2024</v>
      </c>
      <c r="S10328" s="73"/>
    </row>
    <row r="10329" spans="1:19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 t="str">
        <f>IF(DmartSalesData[[#This Row],[sales]]&gt;4000,"High Category",IF(DmartSalesData[[#This Row],[sales]]&gt;2000,"Medium Category","Low Category"))</f>
        <v>Low Category</v>
      </c>
      <c r="G10329" s="2">
        <v>0.35</v>
      </c>
      <c r="H10329" s="24">
        <f t="shared" si="322"/>
        <v>52.398499999999999</v>
      </c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63" t="str">
        <f>IF(AND(DmartSalesData[[#This Row],[sales]]&gt;3000,DmartSalesData[[#This Row],[profit]]&gt;500),"Good","Not Good")</f>
        <v>Not Good</v>
      </c>
      <c r="R10329" s="73">
        <f>YEAR(DmartSalesData[[#This Row],[order_date]])</f>
        <v>2023</v>
      </c>
      <c r="S10329" s="73"/>
    </row>
    <row r="10330" spans="1:19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 t="str">
        <f>IF(DmartSalesData[[#This Row],[sales]]&gt;4000,"High Category",IF(DmartSalesData[[#This Row],[sales]]&gt;2000,"Medium Category","Low Category"))</f>
        <v>Low Category</v>
      </c>
      <c r="G10330" s="2">
        <v>0.42</v>
      </c>
      <c r="H10330" s="24">
        <f t="shared" si="322"/>
        <v>107.6712</v>
      </c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63" t="str">
        <f>IF(AND(DmartSalesData[[#This Row],[sales]]&gt;3000,DmartSalesData[[#This Row],[profit]]&gt;500),"Good","Not Good")</f>
        <v>Not Good</v>
      </c>
      <c r="R10330" s="73">
        <f>YEAR(DmartSalesData[[#This Row],[order_date]])</f>
        <v>2024</v>
      </c>
      <c r="S10330" s="73"/>
    </row>
    <row r="10331" spans="1:19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 t="str">
        <f>IF(DmartSalesData[[#This Row],[sales]]&gt;4000,"High Category",IF(DmartSalesData[[#This Row],[sales]]&gt;2000,"Medium Category","Low Category"))</f>
        <v>Low Category</v>
      </c>
      <c r="G10331" s="2">
        <v>0.04</v>
      </c>
      <c r="H10331" s="24">
        <f t="shared" si="322"/>
        <v>14.882000000000001</v>
      </c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63" t="str">
        <f>IF(AND(DmartSalesData[[#This Row],[sales]]&gt;3000,DmartSalesData[[#This Row],[profit]]&gt;500),"Good","Not Good")</f>
        <v>Not Good</v>
      </c>
      <c r="R10331" s="73">
        <f>YEAR(DmartSalesData[[#This Row],[order_date]])</f>
        <v>2023</v>
      </c>
      <c r="S10331" s="73"/>
    </row>
    <row r="10332" spans="1:19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 t="str">
        <f>IF(DmartSalesData[[#This Row],[sales]]&gt;4000,"High Category",IF(DmartSalesData[[#This Row],[sales]]&gt;2000,"Medium Category","Low Category"))</f>
        <v>Medium Category</v>
      </c>
      <c r="G10332" s="2">
        <v>0.19</v>
      </c>
      <c r="H10332" s="24">
        <f t="shared" si="322"/>
        <v>520.00340000000006</v>
      </c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63" t="str">
        <f>IF(AND(DmartSalesData[[#This Row],[sales]]&gt;3000,DmartSalesData[[#This Row],[profit]]&gt;500),"Good","Not Good")</f>
        <v>Not Good</v>
      </c>
      <c r="R10332" s="73">
        <f>YEAR(DmartSalesData[[#This Row],[order_date]])</f>
        <v>2023</v>
      </c>
      <c r="S10332" s="73"/>
    </row>
    <row r="10333" spans="1:19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 t="str">
        <f>IF(DmartSalesData[[#This Row],[sales]]&gt;4000,"High Category",IF(DmartSalesData[[#This Row],[sales]]&gt;2000,"Medium Category","Low Category"))</f>
        <v>Low Category</v>
      </c>
      <c r="G10333" s="2">
        <v>0.25</v>
      </c>
      <c r="H10333" s="24">
        <f t="shared" si="322"/>
        <v>436.70749999999998</v>
      </c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63" t="str">
        <f>IF(AND(DmartSalesData[[#This Row],[sales]]&gt;3000,DmartSalesData[[#This Row],[profit]]&gt;500),"Good","Not Good")</f>
        <v>Not Good</v>
      </c>
      <c r="R10333" s="73">
        <f>YEAR(DmartSalesData[[#This Row],[order_date]])</f>
        <v>2024</v>
      </c>
      <c r="S10333" s="73"/>
    </row>
    <row r="10334" spans="1:19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 t="str">
        <f>IF(DmartSalesData[[#This Row],[sales]]&gt;4000,"High Category",IF(DmartSalesData[[#This Row],[sales]]&gt;2000,"Medium Category","Low Category"))</f>
        <v>High Category</v>
      </c>
      <c r="G10334" s="2">
        <v>0.27</v>
      </c>
      <c r="H10334" s="24">
        <f t="shared" si="322"/>
        <v>1208.5767000000001</v>
      </c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63" t="str">
        <f>IF(AND(DmartSalesData[[#This Row],[sales]]&gt;3000,DmartSalesData[[#This Row],[profit]]&gt;500),"Good","Not Good")</f>
        <v>Not Good</v>
      </c>
      <c r="R10334" s="73">
        <f>YEAR(DmartSalesData[[#This Row],[order_date]])</f>
        <v>2024</v>
      </c>
      <c r="S10334" s="73"/>
    </row>
    <row r="10335" spans="1:19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 t="str">
        <f>IF(DmartSalesData[[#This Row],[sales]]&gt;4000,"High Category",IF(DmartSalesData[[#This Row],[sales]]&gt;2000,"Medium Category","Low Category"))</f>
        <v>Medium Category</v>
      </c>
      <c r="G10335" s="2">
        <v>0.47</v>
      </c>
      <c r="H10335" s="24">
        <f t="shared" si="322"/>
        <v>1334.9175</v>
      </c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63" t="str">
        <f>IF(AND(DmartSalesData[[#This Row],[sales]]&gt;3000,DmartSalesData[[#This Row],[profit]]&gt;500),"Good","Not Good")</f>
        <v>Not Good</v>
      </c>
      <c r="R10335" s="73">
        <f>YEAR(DmartSalesData[[#This Row],[order_date]])</f>
        <v>2023</v>
      </c>
      <c r="S10335" s="73"/>
    </row>
    <row r="10336" spans="1:19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 t="str">
        <f>IF(DmartSalesData[[#This Row],[sales]]&gt;4000,"High Category",IF(DmartSalesData[[#This Row],[sales]]&gt;2000,"Medium Category","Low Category"))</f>
        <v>Medium Category</v>
      </c>
      <c r="G10336" s="2">
        <v>0.02</v>
      </c>
      <c r="H10336" s="24">
        <f t="shared" si="322"/>
        <v>76.469799999999992</v>
      </c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63" t="str">
        <f>IF(AND(DmartSalesData[[#This Row],[sales]]&gt;3000,DmartSalesData[[#This Row],[profit]]&gt;500),"Good","Not Good")</f>
        <v>Good</v>
      </c>
      <c r="R10336" s="73">
        <f>YEAR(DmartSalesData[[#This Row],[order_date]])</f>
        <v>2024</v>
      </c>
      <c r="S10336" s="73"/>
    </row>
    <row r="10337" spans="1:19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 t="str">
        <f>IF(DmartSalesData[[#This Row],[sales]]&gt;4000,"High Category",IF(DmartSalesData[[#This Row],[sales]]&gt;2000,"Medium Category","Low Category"))</f>
        <v>Medium Category</v>
      </c>
      <c r="G10337" s="2">
        <v>0.43</v>
      </c>
      <c r="H10337" s="24">
        <f t="shared" si="322"/>
        <v>1490.7884999999999</v>
      </c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63" t="str">
        <f>IF(AND(DmartSalesData[[#This Row],[sales]]&gt;3000,DmartSalesData[[#This Row],[profit]]&gt;500),"Good","Not Good")</f>
        <v>Good</v>
      </c>
      <c r="R10337" s="73">
        <f>YEAR(DmartSalesData[[#This Row],[order_date]])</f>
        <v>2023</v>
      </c>
      <c r="S10337" s="73"/>
    </row>
    <row r="10338" spans="1:19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 t="str">
        <f>IF(DmartSalesData[[#This Row],[sales]]&gt;4000,"High Category",IF(DmartSalesData[[#This Row],[sales]]&gt;2000,"Medium Category","Low Category"))</f>
        <v>Medium Category</v>
      </c>
      <c r="G10338" s="2">
        <v>0.28000000000000003</v>
      </c>
      <c r="H10338" s="24">
        <f t="shared" si="322"/>
        <v>741.8796000000001</v>
      </c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63" t="str">
        <f>IF(AND(DmartSalesData[[#This Row],[sales]]&gt;3000,DmartSalesData[[#This Row],[profit]]&gt;500),"Good","Not Good")</f>
        <v>Not Good</v>
      </c>
      <c r="R10338" s="73">
        <f>YEAR(DmartSalesData[[#This Row],[order_date]])</f>
        <v>2023</v>
      </c>
      <c r="S10338" s="73"/>
    </row>
    <row r="10339" spans="1:19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 t="str">
        <f>IF(DmartSalesData[[#This Row],[sales]]&gt;4000,"High Category",IF(DmartSalesData[[#This Row],[sales]]&gt;2000,"Medium Category","Low Category"))</f>
        <v>Medium Category</v>
      </c>
      <c r="G10339" s="2">
        <v>0.28000000000000003</v>
      </c>
      <c r="H10339" s="24">
        <f t="shared" si="322"/>
        <v>1049.7564000000002</v>
      </c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63" t="str">
        <f>IF(AND(DmartSalesData[[#This Row],[sales]]&gt;3000,DmartSalesData[[#This Row],[profit]]&gt;500),"Good","Not Good")</f>
        <v>Good</v>
      </c>
      <c r="R10339" s="73">
        <f>YEAR(DmartSalesData[[#This Row],[order_date]])</f>
        <v>2023</v>
      </c>
      <c r="S10339" s="73"/>
    </row>
    <row r="10340" spans="1:19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 t="str">
        <f>IF(DmartSalesData[[#This Row],[sales]]&gt;4000,"High Category",IF(DmartSalesData[[#This Row],[sales]]&gt;2000,"Medium Category","Low Category"))</f>
        <v>Medium Category</v>
      </c>
      <c r="G10340" s="2">
        <v>0.16</v>
      </c>
      <c r="H10340" s="24">
        <f t="shared" si="322"/>
        <v>443.0496</v>
      </c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63" t="str">
        <f>IF(AND(DmartSalesData[[#This Row],[sales]]&gt;3000,DmartSalesData[[#This Row],[profit]]&gt;500),"Good","Not Good")</f>
        <v>Not Good</v>
      </c>
      <c r="R10340" s="73">
        <f>YEAR(DmartSalesData[[#This Row],[order_date]])</f>
        <v>2023</v>
      </c>
      <c r="S10340" s="73"/>
    </row>
    <row r="10341" spans="1:19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 t="str">
        <f>IF(DmartSalesData[[#This Row],[sales]]&gt;4000,"High Category",IF(DmartSalesData[[#This Row],[sales]]&gt;2000,"Medium Category","Low Category"))</f>
        <v>Low Category</v>
      </c>
      <c r="G10341" s="2">
        <v>0.32</v>
      </c>
      <c r="H10341" s="24">
        <f t="shared" si="322"/>
        <v>636.39679999999998</v>
      </c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63" t="str">
        <f>IF(AND(DmartSalesData[[#This Row],[sales]]&gt;3000,DmartSalesData[[#This Row],[profit]]&gt;500),"Good","Not Good")</f>
        <v>Not Good</v>
      </c>
      <c r="R10341" s="73">
        <f>YEAR(DmartSalesData[[#This Row],[order_date]])</f>
        <v>2024</v>
      </c>
      <c r="S10341" s="73"/>
    </row>
    <row r="10342" spans="1:19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 t="str">
        <f>IF(DmartSalesData[[#This Row],[sales]]&gt;4000,"High Category",IF(DmartSalesData[[#This Row],[sales]]&gt;2000,"Medium Category","Low Category"))</f>
        <v>Medium Category</v>
      </c>
      <c r="G10342" s="2">
        <v>0.32</v>
      </c>
      <c r="H10342" s="24">
        <f t="shared" si="322"/>
        <v>715.34080000000006</v>
      </c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63" t="str">
        <f>IF(AND(DmartSalesData[[#This Row],[sales]]&gt;3000,DmartSalesData[[#This Row],[profit]]&gt;500),"Good","Not Good")</f>
        <v>Not Good</v>
      </c>
      <c r="R10342" s="73">
        <f>YEAR(DmartSalesData[[#This Row],[order_date]])</f>
        <v>2023</v>
      </c>
      <c r="S10342" s="73"/>
    </row>
    <row r="10343" spans="1:19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 t="str">
        <f>IF(DmartSalesData[[#This Row],[sales]]&gt;4000,"High Category",IF(DmartSalesData[[#This Row],[sales]]&gt;2000,"Medium Category","Low Category"))</f>
        <v>High Category</v>
      </c>
      <c r="G10343" s="2">
        <v>0.09</v>
      </c>
      <c r="H10343" s="24">
        <f t="shared" si="322"/>
        <v>378.77939999999995</v>
      </c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63" t="str">
        <f>IF(AND(DmartSalesData[[#This Row],[sales]]&gt;3000,DmartSalesData[[#This Row],[profit]]&gt;500),"Good","Not Good")</f>
        <v>Good</v>
      </c>
      <c r="R10343" s="73">
        <f>YEAR(DmartSalesData[[#This Row],[order_date]])</f>
        <v>2023</v>
      </c>
      <c r="S10343" s="73"/>
    </row>
    <row r="10344" spans="1:19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 t="str">
        <f>IF(DmartSalesData[[#This Row],[sales]]&gt;4000,"High Category",IF(DmartSalesData[[#This Row],[sales]]&gt;2000,"Medium Category","Low Category"))</f>
        <v>Medium Category</v>
      </c>
      <c r="G10344" s="2">
        <v>0.34</v>
      </c>
      <c r="H10344" s="24">
        <f t="shared" si="322"/>
        <v>972.41360000000009</v>
      </c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63" t="str">
        <f>IF(AND(DmartSalesData[[#This Row],[sales]]&gt;3000,DmartSalesData[[#This Row],[profit]]&gt;500),"Good","Not Good")</f>
        <v>Not Good</v>
      </c>
      <c r="R10344" s="73">
        <f>YEAR(DmartSalesData[[#This Row],[order_date]])</f>
        <v>2023</v>
      </c>
      <c r="S10344" s="73"/>
    </row>
    <row r="10345" spans="1:19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 t="str">
        <f>IF(DmartSalesData[[#This Row],[sales]]&gt;4000,"High Category",IF(DmartSalesData[[#This Row],[sales]]&gt;2000,"Medium Category","Low Category"))</f>
        <v>Low Category</v>
      </c>
      <c r="G10345" s="2">
        <v>0.13</v>
      </c>
      <c r="H10345" s="24">
        <f t="shared" si="322"/>
        <v>253.33750000000001</v>
      </c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63" t="str">
        <f>IF(AND(DmartSalesData[[#This Row],[sales]]&gt;3000,DmartSalesData[[#This Row],[profit]]&gt;500),"Good","Not Good")</f>
        <v>Not Good</v>
      </c>
      <c r="R10345" s="73">
        <f>YEAR(DmartSalesData[[#This Row],[order_date]])</f>
        <v>2023</v>
      </c>
      <c r="S10345" s="73"/>
    </row>
    <row r="10346" spans="1:19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 t="str">
        <f>IF(DmartSalesData[[#This Row],[sales]]&gt;4000,"High Category",IF(DmartSalesData[[#This Row],[sales]]&gt;2000,"Medium Category","Low Category"))</f>
        <v>Low Category</v>
      </c>
      <c r="G10346" s="2">
        <v>0.34</v>
      </c>
      <c r="H10346" s="24">
        <f t="shared" si="322"/>
        <v>333.45160000000004</v>
      </c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63" t="str">
        <f>IF(AND(DmartSalesData[[#This Row],[sales]]&gt;3000,DmartSalesData[[#This Row],[profit]]&gt;500),"Good","Not Good")</f>
        <v>Not Good</v>
      </c>
      <c r="R10346" s="73">
        <f>YEAR(DmartSalesData[[#This Row],[order_date]])</f>
        <v>2024</v>
      </c>
      <c r="S10346" s="73"/>
    </row>
    <row r="10347" spans="1:19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 t="str">
        <f>IF(DmartSalesData[[#This Row],[sales]]&gt;4000,"High Category",IF(DmartSalesData[[#This Row],[sales]]&gt;2000,"Medium Category","Low Category"))</f>
        <v>Medium Category</v>
      </c>
      <c r="G10347" s="2">
        <v>0.31</v>
      </c>
      <c r="H10347" s="24">
        <f t="shared" si="322"/>
        <v>783.44749999999999</v>
      </c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63" t="str">
        <f>IF(AND(DmartSalesData[[#This Row],[sales]]&gt;3000,DmartSalesData[[#This Row],[profit]]&gt;500),"Good","Not Good")</f>
        <v>Not Good</v>
      </c>
      <c r="R10347" s="73">
        <f>YEAR(DmartSalesData[[#This Row],[order_date]])</f>
        <v>2024</v>
      </c>
      <c r="S10347" s="73"/>
    </row>
    <row r="10348" spans="1:19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 t="str">
        <f>IF(DmartSalesData[[#This Row],[sales]]&gt;4000,"High Category",IF(DmartSalesData[[#This Row],[sales]]&gt;2000,"Medium Category","Low Category"))</f>
        <v>Low Category</v>
      </c>
      <c r="G10348" s="2">
        <v>0.36</v>
      </c>
      <c r="H10348" s="24">
        <f t="shared" si="322"/>
        <v>481.24079999999998</v>
      </c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63" t="str">
        <f>IF(AND(DmartSalesData[[#This Row],[sales]]&gt;3000,DmartSalesData[[#This Row],[profit]]&gt;500),"Good","Not Good")</f>
        <v>Not Good</v>
      </c>
      <c r="R10348" s="73">
        <f>YEAR(DmartSalesData[[#This Row],[order_date]])</f>
        <v>2024</v>
      </c>
      <c r="S10348" s="73"/>
    </row>
    <row r="10349" spans="1:19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 t="str">
        <f>IF(DmartSalesData[[#This Row],[sales]]&gt;4000,"High Category",IF(DmartSalesData[[#This Row],[sales]]&gt;2000,"Medium Category","Low Category"))</f>
        <v>High Category</v>
      </c>
      <c r="G10349" s="2">
        <v>0.01</v>
      </c>
      <c r="H10349" s="24">
        <f t="shared" si="322"/>
        <v>47.823399999999999</v>
      </c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63" t="str">
        <f>IF(AND(DmartSalesData[[#This Row],[sales]]&gt;3000,DmartSalesData[[#This Row],[profit]]&gt;500),"Good","Not Good")</f>
        <v>Good</v>
      </c>
      <c r="R10349" s="73">
        <f>YEAR(DmartSalesData[[#This Row],[order_date]])</f>
        <v>2024</v>
      </c>
      <c r="S10349" s="73"/>
    </row>
    <row r="10350" spans="1:19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 t="str">
        <f>IF(DmartSalesData[[#This Row],[sales]]&gt;4000,"High Category",IF(DmartSalesData[[#This Row],[sales]]&gt;2000,"Medium Category","Low Category"))</f>
        <v>Medium Category</v>
      </c>
      <c r="G10350" s="2">
        <v>0.06</v>
      </c>
      <c r="H10350" s="24">
        <f t="shared" si="322"/>
        <v>150.3486</v>
      </c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63" t="str">
        <f>IF(AND(DmartSalesData[[#This Row],[sales]]&gt;3000,DmartSalesData[[#This Row],[profit]]&gt;500),"Good","Not Good")</f>
        <v>Not Good</v>
      </c>
      <c r="R10350" s="73">
        <f>YEAR(DmartSalesData[[#This Row],[order_date]])</f>
        <v>2024</v>
      </c>
      <c r="S10350" s="73"/>
    </row>
    <row r="10351" spans="1:19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 t="str">
        <f>IF(DmartSalesData[[#This Row],[sales]]&gt;4000,"High Category",IF(DmartSalesData[[#This Row],[sales]]&gt;2000,"Medium Category","Low Category"))</f>
        <v>Low Category</v>
      </c>
      <c r="G10351" s="2">
        <v>0.42</v>
      </c>
      <c r="H10351" s="24">
        <f t="shared" si="322"/>
        <v>60.416999999999994</v>
      </c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63" t="str">
        <f>IF(AND(DmartSalesData[[#This Row],[sales]]&gt;3000,DmartSalesData[[#This Row],[profit]]&gt;500),"Good","Not Good")</f>
        <v>Not Good</v>
      </c>
      <c r="R10351" s="73">
        <f>YEAR(DmartSalesData[[#This Row],[order_date]])</f>
        <v>2023</v>
      </c>
      <c r="S10351" s="73"/>
    </row>
    <row r="10352" spans="1:19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 t="str">
        <f>IF(DmartSalesData[[#This Row],[sales]]&gt;4000,"High Category",IF(DmartSalesData[[#This Row],[sales]]&gt;2000,"Medium Category","Low Category"))</f>
        <v>Low Category</v>
      </c>
      <c r="G10352" s="2">
        <v>0.19</v>
      </c>
      <c r="H10352" s="24">
        <f t="shared" si="322"/>
        <v>105.46900000000001</v>
      </c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63" t="str">
        <f>IF(AND(DmartSalesData[[#This Row],[sales]]&gt;3000,DmartSalesData[[#This Row],[profit]]&gt;500),"Good","Not Good")</f>
        <v>Not Good</v>
      </c>
      <c r="R10352" s="73">
        <f>YEAR(DmartSalesData[[#This Row],[order_date]])</f>
        <v>2023</v>
      </c>
      <c r="S10352" s="73"/>
    </row>
    <row r="10353" spans="1:19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 t="str">
        <f>IF(DmartSalesData[[#This Row],[sales]]&gt;4000,"High Category",IF(DmartSalesData[[#This Row],[sales]]&gt;2000,"Medium Category","Low Category"))</f>
        <v>Low Category</v>
      </c>
      <c r="G10353" s="2">
        <v>0.42</v>
      </c>
      <c r="H10353" s="24">
        <f t="shared" si="322"/>
        <v>627.13980000000004</v>
      </c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63" t="str">
        <f>IF(AND(DmartSalesData[[#This Row],[sales]]&gt;3000,DmartSalesData[[#This Row],[profit]]&gt;500),"Good","Not Good")</f>
        <v>Not Good</v>
      </c>
      <c r="R10353" s="73">
        <f>YEAR(DmartSalesData[[#This Row],[order_date]])</f>
        <v>2023</v>
      </c>
      <c r="S10353" s="73"/>
    </row>
    <row r="10354" spans="1:19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 t="str">
        <f>IF(DmartSalesData[[#This Row],[sales]]&gt;4000,"High Category",IF(DmartSalesData[[#This Row],[sales]]&gt;2000,"Medium Category","Low Category"))</f>
        <v>Low Category</v>
      </c>
      <c r="G10354" s="2">
        <v>0.03</v>
      </c>
      <c r="H10354" s="24">
        <f t="shared" si="322"/>
        <v>16.548000000000002</v>
      </c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63" t="str">
        <f>IF(AND(DmartSalesData[[#This Row],[sales]]&gt;3000,DmartSalesData[[#This Row],[profit]]&gt;500),"Good","Not Good")</f>
        <v>Not Good</v>
      </c>
      <c r="R10354" s="73">
        <f>YEAR(DmartSalesData[[#This Row],[order_date]])</f>
        <v>2023</v>
      </c>
      <c r="S10354" s="73"/>
    </row>
    <row r="10355" spans="1:19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 t="str">
        <f>IF(DmartSalesData[[#This Row],[sales]]&gt;4000,"High Category",IF(DmartSalesData[[#This Row],[sales]]&gt;2000,"Medium Category","Low Category"))</f>
        <v>High Category</v>
      </c>
      <c r="G10355" s="2">
        <v>0.38</v>
      </c>
      <c r="H10355" s="24">
        <f t="shared" si="322"/>
        <v>1702.5557999999999</v>
      </c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63" t="str">
        <f>IF(AND(DmartSalesData[[#This Row],[sales]]&gt;3000,DmartSalesData[[#This Row],[profit]]&gt;500),"Good","Not Good")</f>
        <v>Good</v>
      </c>
      <c r="R10355" s="73">
        <f>YEAR(DmartSalesData[[#This Row],[order_date]])</f>
        <v>2023</v>
      </c>
      <c r="S10355" s="73"/>
    </row>
    <row r="10356" spans="1:19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 t="str">
        <f>IF(DmartSalesData[[#This Row],[sales]]&gt;4000,"High Category",IF(DmartSalesData[[#This Row],[sales]]&gt;2000,"Medium Category","Low Category"))</f>
        <v>High Category</v>
      </c>
      <c r="G10356" s="2">
        <v>0.04</v>
      </c>
      <c r="H10356" s="24">
        <f t="shared" si="322"/>
        <v>171.4528</v>
      </c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63" t="str">
        <f>IF(AND(DmartSalesData[[#This Row],[sales]]&gt;3000,DmartSalesData[[#This Row],[profit]]&gt;500),"Good","Not Good")</f>
        <v>Good</v>
      </c>
      <c r="R10356" s="73">
        <f>YEAR(DmartSalesData[[#This Row],[order_date]])</f>
        <v>2023</v>
      </c>
      <c r="S10356" s="73"/>
    </row>
    <row r="10357" spans="1:19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 t="str">
        <f>IF(DmartSalesData[[#This Row],[sales]]&gt;4000,"High Category",IF(DmartSalesData[[#This Row],[sales]]&gt;2000,"Medium Category","Low Category"))</f>
        <v>High Category</v>
      </c>
      <c r="G10357" s="2">
        <v>0.23</v>
      </c>
      <c r="H10357" s="24">
        <f t="shared" si="322"/>
        <v>1117.1606000000002</v>
      </c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63" t="str">
        <f>IF(AND(DmartSalesData[[#This Row],[sales]]&gt;3000,DmartSalesData[[#This Row],[profit]]&gt;500),"Good","Not Good")</f>
        <v>Good</v>
      </c>
      <c r="R10357" s="73">
        <f>YEAR(DmartSalesData[[#This Row],[order_date]])</f>
        <v>2023</v>
      </c>
      <c r="S10357" s="73"/>
    </row>
    <row r="10358" spans="1:19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 t="str">
        <f>IF(DmartSalesData[[#This Row],[sales]]&gt;4000,"High Category",IF(DmartSalesData[[#This Row],[sales]]&gt;2000,"Medium Category","Low Category"))</f>
        <v>Medium Category</v>
      </c>
      <c r="G10358" s="2">
        <v>0.47</v>
      </c>
      <c r="H10358" s="24">
        <f t="shared" si="322"/>
        <v>1673.9895999999999</v>
      </c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63" t="str">
        <f>IF(AND(DmartSalesData[[#This Row],[sales]]&gt;3000,DmartSalesData[[#This Row],[profit]]&gt;500),"Good","Not Good")</f>
        <v>Good</v>
      </c>
      <c r="R10358" s="73">
        <f>YEAR(DmartSalesData[[#This Row],[order_date]])</f>
        <v>2024</v>
      </c>
      <c r="S10358" s="73"/>
    </row>
    <row r="10359" spans="1:19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 t="str">
        <f>IF(DmartSalesData[[#This Row],[sales]]&gt;4000,"High Category",IF(DmartSalesData[[#This Row],[sales]]&gt;2000,"Medium Category","Low Category"))</f>
        <v>Medium Category</v>
      </c>
      <c r="G10359" s="2">
        <v>0.04</v>
      </c>
      <c r="H10359" s="24">
        <f t="shared" si="322"/>
        <v>130.5112</v>
      </c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63" t="str">
        <f>IF(AND(DmartSalesData[[#This Row],[sales]]&gt;3000,DmartSalesData[[#This Row],[profit]]&gt;500),"Good","Not Good")</f>
        <v>Good</v>
      </c>
      <c r="R10359" s="73">
        <f>YEAR(DmartSalesData[[#This Row],[order_date]])</f>
        <v>2023</v>
      </c>
      <c r="S10359" s="73"/>
    </row>
    <row r="10360" spans="1:19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 t="str">
        <f>IF(DmartSalesData[[#This Row],[sales]]&gt;4000,"High Category",IF(DmartSalesData[[#This Row],[sales]]&gt;2000,"Medium Category","Low Category"))</f>
        <v>High Category</v>
      </c>
      <c r="G10360" s="2">
        <v>0.18</v>
      </c>
      <c r="H10360" s="24">
        <f t="shared" si="322"/>
        <v>832.52340000000004</v>
      </c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63" t="str">
        <f>IF(AND(DmartSalesData[[#This Row],[sales]]&gt;3000,DmartSalesData[[#This Row],[profit]]&gt;500),"Good","Not Good")</f>
        <v>Good</v>
      </c>
      <c r="R10360" s="73">
        <f>YEAR(DmartSalesData[[#This Row],[order_date]])</f>
        <v>2024</v>
      </c>
      <c r="S10360" s="73"/>
    </row>
    <row r="10361" spans="1:19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 t="str">
        <f>IF(DmartSalesData[[#This Row],[sales]]&gt;4000,"High Category",IF(DmartSalesData[[#This Row],[sales]]&gt;2000,"Medium Category","Low Category"))</f>
        <v>High Category</v>
      </c>
      <c r="G10361" s="2">
        <v>0.26</v>
      </c>
      <c r="H10361" s="24">
        <f t="shared" si="322"/>
        <v>1231.7058</v>
      </c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63" t="str">
        <f>IF(AND(DmartSalesData[[#This Row],[sales]]&gt;3000,DmartSalesData[[#This Row],[profit]]&gt;500),"Good","Not Good")</f>
        <v>Good</v>
      </c>
      <c r="R10361" s="73">
        <f>YEAR(DmartSalesData[[#This Row],[order_date]])</f>
        <v>2023</v>
      </c>
      <c r="S10361" s="73"/>
    </row>
    <row r="10362" spans="1:19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 t="str">
        <f>IF(DmartSalesData[[#This Row],[sales]]&gt;4000,"High Category",IF(DmartSalesData[[#This Row],[sales]]&gt;2000,"Medium Category","Low Category"))</f>
        <v>High Category</v>
      </c>
      <c r="G10362" s="2">
        <v>0.45</v>
      </c>
      <c r="H10362" s="24">
        <f t="shared" si="322"/>
        <v>1979.8604999999998</v>
      </c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63" t="str">
        <f>IF(AND(DmartSalesData[[#This Row],[sales]]&gt;3000,DmartSalesData[[#This Row],[profit]]&gt;500),"Good","Not Good")</f>
        <v>Good</v>
      </c>
      <c r="R10362" s="73">
        <f>YEAR(DmartSalesData[[#This Row],[order_date]])</f>
        <v>2023</v>
      </c>
      <c r="S10362" s="73"/>
    </row>
    <row r="10363" spans="1:19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 t="str">
        <f>IF(DmartSalesData[[#This Row],[sales]]&gt;4000,"High Category",IF(DmartSalesData[[#This Row],[sales]]&gt;2000,"Medium Category","Low Category"))</f>
        <v>High Category</v>
      </c>
      <c r="G10363" s="2">
        <v>0.17</v>
      </c>
      <c r="H10363" s="24">
        <f t="shared" si="322"/>
        <v>734.6074000000001</v>
      </c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63" t="str">
        <f>IF(AND(DmartSalesData[[#This Row],[sales]]&gt;3000,DmartSalesData[[#This Row],[profit]]&gt;500),"Good","Not Good")</f>
        <v>Good</v>
      </c>
      <c r="R10363" s="73">
        <f>YEAR(DmartSalesData[[#This Row],[order_date]])</f>
        <v>2023</v>
      </c>
      <c r="S10363" s="73"/>
    </row>
    <row r="10364" spans="1:19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 t="str">
        <f>IF(DmartSalesData[[#This Row],[sales]]&gt;4000,"High Category",IF(DmartSalesData[[#This Row],[sales]]&gt;2000,"Medium Category","Low Category"))</f>
        <v>Medium Category</v>
      </c>
      <c r="G10364" s="2">
        <v>0.4</v>
      </c>
      <c r="H10364" s="24">
        <f t="shared" si="322"/>
        <v>1356.54</v>
      </c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63" t="str">
        <f>IF(AND(DmartSalesData[[#This Row],[sales]]&gt;3000,DmartSalesData[[#This Row],[profit]]&gt;500),"Good","Not Good")</f>
        <v>Good</v>
      </c>
      <c r="R10364" s="73">
        <f>YEAR(DmartSalesData[[#This Row],[order_date]])</f>
        <v>2024</v>
      </c>
      <c r="S10364" s="73"/>
    </row>
    <row r="10365" spans="1:19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 t="str">
        <f>IF(DmartSalesData[[#This Row],[sales]]&gt;4000,"High Category",IF(DmartSalesData[[#This Row],[sales]]&gt;2000,"Medium Category","Low Category"))</f>
        <v>Low Category</v>
      </c>
      <c r="G10365" s="2">
        <v>0.36</v>
      </c>
      <c r="H10365" s="24">
        <f t="shared" si="322"/>
        <v>38.833199999999998</v>
      </c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63" t="str">
        <f>IF(AND(DmartSalesData[[#This Row],[sales]]&gt;3000,DmartSalesData[[#This Row],[profit]]&gt;500),"Good","Not Good")</f>
        <v>Not Good</v>
      </c>
      <c r="R10365" s="73">
        <f>YEAR(DmartSalesData[[#This Row],[order_date]])</f>
        <v>2024</v>
      </c>
      <c r="S10365" s="73"/>
    </row>
    <row r="10366" spans="1:19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 t="str">
        <f>IF(DmartSalesData[[#This Row],[sales]]&gt;4000,"High Category",IF(DmartSalesData[[#This Row],[sales]]&gt;2000,"Medium Category","Low Category"))</f>
        <v>Medium Category</v>
      </c>
      <c r="G10366" s="2">
        <v>0.15</v>
      </c>
      <c r="H10366" s="24">
        <f t="shared" si="322"/>
        <v>330.69450000000001</v>
      </c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63" t="str">
        <f>IF(AND(DmartSalesData[[#This Row],[sales]]&gt;3000,DmartSalesData[[#This Row],[profit]]&gt;500),"Good","Not Good")</f>
        <v>Not Good</v>
      </c>
      <c r="R10366" s="73">
        <f>YEAR(DmartSalesData[[#This Row],[order_date]])</f>
        <v>2024</v>
      </c>
      <c r="S10366" s="73"/>
    </row>
    <row r="10367" spans="1:19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 t="str">
        <f>IF(DmartSalesData[[#This Row],[sales]]&gt;4000,"High Category",IF(DmartSalesData[[#This Row],[sales]]&gt;2000,"Medium Category","Low Category"))</f>
        <v>Medium Category</v>
      </c>
      <c r="G10367" s="2">
        <v>0.17</v>
      </c>
      <c r="H10367" s="24">
        <f t="shared" si="322"/>
        <v>546.50750000000005</v>
      </c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63" t="str">
        <f>IF(AND(DmartSalesData[[#This Row],[sales]]&gt;3000,DmartSalesData[[#This Row],[profit]]&gt;500),"Good","Not Good")</f>
        <v>Not Good</v>
      </c>
      <c r="R10367" s="73">
        <f>YEAR(DmartSalesData[[#This Row],[order_date]])</f>
        <v>2024</v>
      </c>
      <c r="S10367" s="73"/>
    </row>
    <row r="10368" spans="1:19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 t="str">
        <f>IF(DmartSalesData[[#This Row],[sales]]&gt;4000,"High Category",IF(DmartSalesData[[#This Row],[sales]]&gt;2000,"Medium Category","Low Category"))</f>
        <v>Medium Category</v>
      </c>
      <c r="G10368" s="2">
        <v>0.1</v>
      </c>
      <c r="H10368" s="24">
        <f t="shared" si="322"/>
        <v>278.09200000000004</v>
      </c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63" t="str">
        <f>IF(AND(DmartSalesData[[#This Row],[sales]]&gt;3000,DmartSalesData[[#This Row],[profit]]&gt;500),"Good","Not Good")</f>
        <v>Not Good</v>
      </c>
      <c r="R10368" s="73">
        <f>YEAR(DmartSalesData[[#This Row],[order_date]])</f>
        <v>2023</v>
      </c>
      <c r="S10368" s="73"/>
    </row>
    <row r="10369" spans="1:19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 t="str">
        <f>IF(DmartSalesData[[#This Row],[sales]]&gt;4000,"High Category",IF(DmartSalesData[[#This Row],[sales]]&gt;2000,"Medium Category","Low Category"))</f>
        <v>High Category</v>
      </c>
      <c r="G10369" s="2">
        <v>0.35</v>
      </c>
      <c r="H10369" s="24">
        <f t="shared" si="322"/>
        <v>1443.232</v>
      </c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63" t="str">
        <f>IF(AND(DmartSalesData[[#This Row],[sales]]&gt;3000,DmartSalesData[[#This Row],[profit]]&gt;500),"Good","Not Good")</f>
        <v>Good</v>
      </c>
      <c r="R10369" s="73">
        <f>YEAR(DmartSalesData[[#This Row],[order_date]])</f>
        <v>2023</v>
      </c>
      <c r="S10369" s="73"/>
    </row>
    <row r="10370" spans="1:19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 t="str">
        <f>IF(DmartSalesData[[#This Row],[sales]]&gt;4000,"High Category",IF(DmartSalesData[[#This Row],[sales]]&gt;2000,"Medium Category","Low Category"))</f>
        <v>High Category</v>
      </c>
      <c r="G10370" s="2">
        <v>0.28000000000000003</v>
      </c>
      <c r="H10370" s="24">
        <f t="shared" ref="H10370:H10433" si="324">E10370*G10370</f>
        <v>1151.5336</v>
      </c>
      <c r="I10370" s="2">
        <f t="shared" ref="I10370:I10433" si="325">E10370-H10370</f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63" t="str">
        <f>IF(AND(DmartSalesData[[#This Row],[sales]]&gt;3000,DmartSalesData[[#This Row],[profit]]&gt;500),"Good","Not Good")</f>
        <v>Not Good</v>
      </c>
      <c r="R10370" s="73">
        <f>YEAR(DmartSalesData[[#This Row],[order_date]])</f>
        <v>2024</v>
      </c>
      <c r="S10370" s="73"/>
    </row>
    <row r="10371" spans="1:19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 t="str">
        <f>IF(DmartSalesData[[#This Row],[sales]]&gt;4000,"High Category",IF(DmartSalesData[[#This Row],[sales]]&gt;2000,"Medium Category","Low Category"))</f>
        <v>Medium Category</v>
      </c>
      <c r="G10371" s="2">
        <v>0.08</v>
      </c>
      <c r="H10371" s="24">
        <f t="shared" si="324"/>
        <v>242.6832</v>
      </c>
      <c r="I10371" s="2">
        <f t="shared" si="325"/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63" t="str">
        <f>IF(AND(DmartSalesData[[#This Row],[sales]]&gt;3000,DmartSalesData[[#This Row],[profit]]&gt;500),"Good","Not Good")</f>
        <v>Good</v>
      </c>
      <c r="R10371" s="73">
        <f>YEAR(DmartSalesData[[#This Row],[order_date]])</f>
        <v>2024</v>
      </c>
      <c r="S10371" s="73"/>
    </row>
    <row r="10372" spans="1:19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 t="str">
        <f>IF(DmartSalesData[[#This Row],[sales]]&gt;4000,"High Category",IF(DmartSalesData[[#This Row],[sales]]&gt;2000,"Medium Category","Low Category"))</f>
        <v>Low Category</v>
      </c>
      <c r="G10372" s="2">
        <v>0.31</v>
      </c>
      <c r="H10372" s="24">
        <f t="shared" si="324"/>
        <v>64.408699999999996</v>
      </c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63" t="str">
        <f>IF(AND(DmartSalesData[[#This Row],[sales]]&gt;3000,DmartSalesData[[#This Row],[profit]]&gt;500),"Good","Not Good")</f>
        <v>Not Good</v>
      </c>
      <c r="R10372" s="73">
        <f>YEAR(DmartSalesData[[#This Row],[order_date]])</f>
        <v>2023</v>
      </c>
      <c r="S10372" s="73"/>
    </row>
    <row r="10373" spans="1:19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 t="str">
        <f>IF(DmartSalesData[[#This Row],[sales]]&gt;4000,"High Category",IF(DmartSalesData[[#This Row],[sales]]&gt;2000,"Medium Category","Low Category"))</f>
        <v>Low Category</v>
      </c>
      <c r="G10373" s="2">
        <v>0.25</v>
      </c>
      <c r="H10373" s="24">
        <f t="shared" si="324"/>
        <v>477.43</v>
      </c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63" t="str">
        <f>IF(AND(DmartSalesData[[#This Row],[sales]]&gt;3000,DmartSalesData[[#This Row],[profit]]&gt;500),"Good","Not Good")</f>
        <v>Not Good</v>
      </c>
      <c r="R10373" s="73">
        <f>YEAR(DmartSalesData[[#This Row],[order_date]])</f>
        <v>2024</v>
      </c>
      <c r="S10373" s="73"/>
    </row>
    <row r="10374" spans="1:19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 t="str">
        <f>IF(DmartSalesData[[#This Row],[sales]]&gt;4000,"High Category",IF(DmartSalesData[[#This Row],[sales]]&gt;2000,"Medium Category","Low Category"))</f>
        <v>Low Category</v>
      </c>
      <c r="G10374" s="2">
        <v>0.05</v>
      </c>
      <c r="H10374" s="24">
        <f t="shared" si="324"/>
        <v>61.06</v>
      </c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63" t="str">
        <f>IF(AND(DmartSalesData[[#This Row],[sales]]&gt;3000,DmartSalesData[[#This Row],[profit]]&gt;500),"Good","Not Good")</f>
        <v>Not Good</v>
      </c>
      <c r="R10374" s="73">
        <f>YEAR(DmartSalesData[[#This Row],[order_date]])</f>
        <v>2024</v>
      </c>
      <c r="S10374" s="73"/>
    </row>
    <row r="10375" spans="1:19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 t="str">
        <f>IF(DmartSalesData[[#This Row],[sales]]&gt;4000,"High Category",IF(DmartSalesData[[#This Row],[sales]]&gt;2000,"Medium Category","Low Category"))</f>
        <v>Low Category</v>
      </c>
      <c r="G10375" s="2">
        <v>0.48</v>
      </c>
      <c r="H10375" s="24">
        <f t="shared" si="324"/>
        <v>844.82879999999989</v>
      </c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63" t="str">
        <f>IF(AND(DmartSalesData[[#This Row],[sales]]&gt;3000,DmartSalesData[[#This Row],[profit]]&gt;500),"Good","Not Good")</f>
        <v>Not Good</v>
      </c>
      <c r="R10375" s="73">
        <f>YEAR(DmartSalesData[[#This Row],[order_date]])</f>
        <v>2024</v>
      </c>
      <c r="S10375" s="73"/>
    </row>
    <row r="10376" spans="1:19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 t="str">
        <f>IF(DmartSalesData[[#This Row],[sales]]&gt;4000,"High Category",IF(DmartSalesData[[#This Row],[sales]]&gt;2000,"Medium Category","Low Category"))</f>
        <v>Medium Category</v>
      </c>
      <c r="G10376" s="2">
        <v>0.42</v>
      </c>
      <c r="H10376" s="24">
        <f t="shared" si="324"/>
        <v>1312.3866</v>
      </c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63" t="str">
        <f>IF(AND(DmartSalesData[[#This Row],[sales]]&gt;3000,DmartSalesData[[#This Row],[profit]]&gt;500),"Good","Not Good")</f>
        <v>Good</v>
      </c>
      <c r="R10376" s="73">
        <f>YEAR(DmartSalesData[[#This Row],[order_date]])</f>
        <v>2023</v>
      </c>
      <c r="S10376" s="73"/>
    </row>
    <row r="10377" spans="1:19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 t="str">
        <f>IF(DmartSalesData[[#This Row],[sales]]&gt;4000,"High Category",IF(DmartSalesData[[#This Row],[sales]]&gt;2000,"Medium Category","Low Category"))</f>
        <v>Low Category</v>
      </c>
      <c r="G10377" s="2">
        <v>0.04</v>
      </c>
      <c r="H10377" s="24">
        <f t="shared" si="324"/>
        <v>17.026400000000002</v>
      </c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63" t="str">
        <f>IF(AND(DmartSalesData[[#This Row],[sales]]&gt;3000,DmartSalesData[[#This Row],[profit]]&gt;500),"Good","Not Good")</f>
        <v>Not Good</v>
      </c>
      <c r="R10377" s="73">
        <f>YEAR(DmartSalesData[[#This Row],[order_date]])</f>
        <v>2024</v>
      </c>
      <c r="S10377" s="73"/>
    </row>
    <row r="10378" spans="1:19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 t="str">
        <f>IF(DmartSalesData[[#This Row],[sales]]&gt;4000,"High Category",IF(DmartSalesData[[#This Row],[sales]]&gt;2000,"Medium Category","Low Category"))</f>
        <v>Low Category</v>
      </c>
      <c r="G10378" s="2">
        <v>0.47</v>
      </c>
      <c r="H10378" s="24">
        <f t="shared" si="324"/>
        <v>98.225300000000004</v>
      </c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63" t="str">
        <f>IF(AND(DmartSalesData[[#This Row],[sales]]&gt;3000,DmartSalesData[[#This Row],[profit]]&gt;500),"Good","Not Good")</f>
        <v>Not Good</v>
      </c>
      <c r="R10378" s="73">
        <f>YEAR(DmartSalesData[[#This Row],[order_date]])</f>
        <v>2024</v>
      </c>
      <c r="S10378" s="73"/>
    </row>
    <row r="10379" spans="1:19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 t="str">
        <f>IF(DmartSalesData[[#This Row],[sales]]&gt;4000,"High Category",IF(DmartSalesData[[#This Row],[sales]]&gt;2000,"Medium Category","Low Category"))</f>
        <v>Medium Category</v>
      </c>
      <c r="G10379" s="2">
        <v>0.46</v>
      </c>
      <c r="H10379" s="24">
        <f t="shared" si="324"/>
        <v>1030.7128</v>
      </c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63" t="str">
        <f>IF(AND(DmartSalesData[[#This Row],[sales]]&gt;3000,DmartSalesData[[#This Row],[profit]]&gt;500),"Good","Not Good")</f>
        <v>Not Good</v>
      </c>
      <c r="R10379" s="73">
        <f>YEAR(DmartSalesData[[#This Row],[order_date]])</f>
        <v>2023</v>
      </c>
      <c r="S10379" s="73"/>
    </row>
    <row r="10380" spans="1:19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 t="str">
        <f>IF(DmartSalesData[[#This Row],[sales]]&gt;4000,"High Category",IF(DmartSalesData[[#This Row],[sales]]&gt;2000,"Medium Category","Low Category"))</f>
        <v>Medium Category</v>
      </c>
      <c r="G10380" s="2">
        <v>0.02</v>
      </c>
      <c r="H10380" s="24">
        <f t="shared" si="324"/>
        <v>79.770200000000003</v>
      </c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63" t="str">
        <f>IF(AND(DmartSalesData[[#This Row],[sales]]&gt;3000,DmartSalesData[[#This Row],[profit]]&gt;500),"Good","Not Good")</f>
        <v>Not Good</v>
      </c>
      <c r="R10380" s="73">
        <f>YEAR(DmartSalesData[[#This Row],[order_date]])</f>
        <v>2024</v>
      </c>
      <c r="S10380" s="73"/>
    </row>
    <row r="10381" spans="1:19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 t="str">
        <f>IF(DmartSalesData[[#This Row],[sales]]&gt;4000,"High Category",IF(DmartSalesData[[#This Row],[sales]]&gt;2000,"Medium Category","Low Category"))</f>
        <v>Low Category</v>
      </c>
      <c r="G10381" s="2">
        <v>0.1</v>
      </c>
      <c r="H10381" s="24">
        <f t="shared" si="324"/>
        <v>25.042000000000002</v>
      </c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63" t="str">
        <f>IF(AND(DmartSalesData[[#This Row],[sales]]&gt;3000,DmartSalesData[[#This Row],[profit]]&gt;500),"Good","Not Good")</f>
        <v>Not Good</v>
      </c>
      <c r="R10381" s="73">
        <f>YEAR(DmartSalesData[[#This Row],[order_date]])</f>
        <v>2024</v>
      </c>
      <c r="S10381" s="73"/>
    </row>
    <row r="10382" spans="1:19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 t="str">
        <f>IF(DmartSalesData[[#This Row],[sales]]&gt;4000,"High Category",IF(DmartSalesData[[#This Row],[sales]]&gt;2000,"Medium Category","Low Category"))</f>
        <v>High Category</v>
      </c>
      <c r="G10382" s="2">
        <v>0.35</v>
      </c>
      <c r="H10382" s="24">
        <f t="shared" si="324"/>
        <v>1491.1189999999999</v>
      </c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63" t="str">
        <f>IF(AND(DmartSalesData[[#This Row],[sales]]&gt;3000,DmartSalesData[[#This Row],[profit]]&gt;500),"Good","Not Good")</f>
        <v>Good</v>
      </c>
      <c r="R10382" s="73">
        <f>YEAR(DmartSalesData[[#This Row],[order_date]])</f>
        <v>2023</v>
      </c>
      <c r="S10382" s="73"/>
    </row>
    <row r="10383" spans="1:19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 t="str">
        <f>IF(DmartSalesData[[#This Row],[sales]]&gt;4000,"High Category",IF(DmartSalesData[[#This Row],[sales]]&gt;2000,"Medium Category","Low Category"))</f>
        <v>Low Category</v>
      </c>
      <c r="G10383" s="2">
        <v>0.47</v>
      </c>
      <c r="H10383" s="24">
        <f t="shared" si="324"/>
        <v>931.07469999999989</v>
      </c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63" t="str">
        <f>IF(AND(DmartSalesData[[#This Row],[sales]]&gt;3000,DmartSalesData[[#This Row],[profit]]&gt;500),"Good","Not Good")</f>
        <v>Not Good</v>
      </c>
      <c r="R10383" s="73">
        <f>YEAR(DmartSalesData[[#This Row],[order_date]])</f>
        <v>2023</v>
      </c>
      <c r="S10383" s="73"/>
    </row>
    <row r="10384" spans="1:19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 t="str">
        <f>IF(DmartSalesData[[#This Row],[sales]]&gt;4000,"High Category",IF(DmartSalesData[[#This Row],[sales]]&gt;2000,"Medium Category","Low Category"))</f>
        <v>Low Category</v>
      </c>
      <c r="G10384" s="2">
        <v>0.41</v>
      </c>
      <c r="H10384" s="24">
        <f t="shared" si="324"/>
        <v>278.5335</v>
      </c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63" t="str">
        <f>IF(AND(DmartSalesData[[#This Row],[sales]]&gt;3000,DmartSalesData[[#This Row],[profit]]&gt;500),"Good","Not Good")</f>
        <v>Not Good</v>
      </c>
      <c r="R10384" s="73">
        <f>YEAR(DmartSalesData[[#This Row],[order_date]])</f>
        <v>2023</v>
      </c>
      <c r="S10384" s="73"/>
    </row>
    <row r="10385" spans="1:19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 t="str">
        <f>IF(DmartSalesData[[#This Row],[sales]]&gt;4000,"High Category",IF(DmartSalesData[[#This Row],[sales]]&gt;2000,"Medium Category","Low Category"))</f>
        <v>Medium Category</v>
      </c>
      <c r="G10385" s="2">
        <v>0.14000000000000001</v>
      </c>
      <c r="H10385" s="24">
        <f t="shared" si="324"/>
        <v>403.30360000000002</v>
      </c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63" t="str">
        <f>IF(AND(DmartSalesData[[#This Row],[sales]]&gt;3000,DmartSalesData[[#This Row],[profit]]&gt;500),"Good","Not Good")</f>
        <v>Not Good</v>
      </c>
      <c r="R10385" s="73">
        <f>YEAR(DmartSalesData[[#This Row],[order_date]])</f>
        <v>2023</v>
      </c>
      <c r="S10385" s="73"/>
    </row>
    <row r="10386" spans="1:19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 t="str">
        <f>IF(DmartSalesData[[#This Row],[sales]]&gt;4000,"High Category",IF(DmartSalesData[[#This Row],[sales]]&gt;2000,"Medium Category","Low Category"))</f>
        <v>High Category</v>
      </c>
      <c r="G10386" s="2">
        <v>0.02</v>
      </c>
      <c r="H10386" s="24">
        <f t="shared" si="324"/>
        <v>95.331400000000002</v>
      </c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63" t="str">
        <f>IF(AND(DmartSalesData[[#This Row],[sales]]&gt;3000,DmartSalesData[[#This Row],[profit]]&gt;500),"Good","Not Good")</f>
        <v>Good</v>
      </c>
      <c r="R10386" s="73">
        <f>YEAR(DmartSalesData[[#This Row],[order_date]])</f>
        <v>2024</v>
      </c>
      <c r="S10386" s="73"/>
    </row>
    <row r="10387" spans="1:19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 t="str">
        <f>IF(DmartSalesData[[#This Row],[sales]]&gt;4000,"High Category",IF(DmartSalesData[[#This Row],[sales]]&gt;2000,"Medium Category","Low Category"))</f>
        <v>Medium Category</v>
      </c>
      <c r="G10387" s="2">
        <v>0.24</v>
      </c>
      <c r="H10387" s="24">
        <f t="shared" si="324"/>
        <v>661.99439999999993</v>
      </c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63" t="str">
        <f>IF(AND(DmartSalesData[[#This Row],[sales]]&gt;3000,DmartSalesData[[#This Row],[profit]]&gt;500),"Good","Not Good")</f>
        <v>Not Good</v>
      </c>
      <c r="R10387" s="73">
        <f>YEAR(DmartSalesData[[#This Row],[order_date]])</f>
        <v>2023</v>
      </c>
      <c r="S10387" s="73"/>
    </row>
    <row r="10388" spans="1:19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 t="str">
        <f>IF(DmartSalesData[[#This Row],[sales]]&gt;4000,"High Category",IF(DmartSalesData[[#This Row],[sales]]&gt;2000,"Medium Category","Low Category"))</f>
        <v>Medium Category</v>
      </c>
      <c r="G10388" s="2">
        <v>0.05</v>
      </c>
      <c r="H10388" s="24">
        <f t="shared" si="324"/>
        <v>173.22550000000001</v>
      </c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63" t="str">
        <f>IF(AND(DmartSalesData[[#This Row],[sales]]&gt;3000,DmartSalesData[[#This Row],[profit]]&gt;500),"Good","Not Good")</f>
        <v>Not Good</v>
      </c>
      <c r="R10388" s="73">
        <f>YEAR(DmartSalesData[[#This Row],[order_date]])</f>
        <v>2024</v>
      </c>
      <c r="S10388" s="73"/>
    </row>
    <row r="10389" spans="1:19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 t="str">
        <f>IF(DmartSalesData[[#This Row],[sales]]&gt;4000,"High Category",IF(DmartSalesData[[#This Row],[sales]]&gt;2000,"Medium Category","Low Category"))</f>
        <v>High Category</v>
      </c>
      <c r="G10389" s="2">
        <v>0.12</v>
      </c>
      <c r="H10389" s="24">
        <f t="shared" si="324"/>
        <v>492.05520000000001</v>
      </c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63" t="str">
        <f>IF(AND(DmartSalesData[[#This Row],[sales]]&gt;3000,DmartSalesData[[#This Row],[profit]]&gt;500),"Good","Not Good")</f>
        <v>Good</v>
      </c>
      <c r="R10389" s="73">
        <f>YEAR(DmartSalesData[[#This Row],[order_date]])</f>
        <v>2023</v>
      </c>
      <c r="S10389" s="73"/>
    </row>
    <row r="10390" spans="1:19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 t="str">
        <f>IF(DmartSalesData[[#This Row],[sales]]&gt;4000,"High Category",IF(DmartSalesData[[#This Row],[sales]]&gt;2000,"Medium Category","Low Category"))</f>
        <v>High Category</v>
      </c>
      <c r="G10390" s="2">
        <v>0.32</v>
      </c>
      <c r="H10390" s="24">
        <f t="shared" si="324"/>
        <v>1285.3664000000001</v>
      </c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63" t="str">
        <f>IF(AND(DmartSalesData[[#This Row],[sales]]&gt;3000,DmartSalesData[[#This Row],[profit]]&gt;500),"Good","Not Good")</f>
        <v>Good</v>
      </c>
      <c r="R10390" s="73">
        <f>YEAR(DmartSalesData[[#This Row],[order_date]])</f>
        <v>2024</v>
      </c>
      <c r="S10390" s="73"/>
    </row>
    <row r="10391" spans="1:19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 t="str">
        <f>IF(DmartSalesData[[#This Row],[sales]]&gt;4000,"High Category",IF(DmartSalesData[[#This Row],[sales]]&gt;2000,"Medium Category","Low Category"))</f>
        <v>Low Category</v>
      </c>
      <c r="G10391" s="2">
        <v>0.25</v>
      </c>
      <c r="H10391" s="24">
        <f t="shared" si="324"/>
        <v>114.57</v>
      </c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63" t="str">
        <f>IF(AND(DmartSalesData[[#This Row],[sales]]&gt;3000,DmartSalesData[[#This Row],[profit]]&gt;500),"Good","Not Good")</f>
        <v>Not Good</v>
      </c>
      <c r="R10391" s="73">
        <f>YEAR(DmartSalesData[[#This Row],[order_date]])</f>
        <v>2023</v>
      </c>
      <c r="S10391" s="73"/>
    </row>
    <row r="10392" spans="1:19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 t="str">
        <f>IF(DmartSalesData[[#This Row],[sales]]&gt;4000,"High Category",IF(DmartSalesData[[#This Row],[sales]]&gt;2000,"Medium Category","Low Category"))</f>
        <v>Medium Category</v>
      </c>
      <c r="G10392" s="2">
        <v>0.19</v>
      </c>
      <c r="H10392" s="24">
        <f t="shared" si="324"/>
        <v>708.86720000000003</v>
      </c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63" t="str">
        <f>IF(AND(DmartSalesData[[#This Row],[sales]]&gt;3000,DmartSalesData[[#This Row],[profit]]&gt;500),"Good","Not Good")</f>
        <v>Good</v>
      </c>
      <c r="R10392" s="73">
        <f>YEAR(DmartSalesData[[#This Row],[order_date]])</f>
        <v>2023</v>
      </c>
      <c r="S10392" s="73"/>
    </row>
    <row r="10393" spans="1:19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 t="str">
        <f>IF(DmartSalesData[[#This Row],[sales]]&gt;4000,"High Category",IF(DmartSalesData[[#This Row],[sales]]&gt;2000,"Medium Category","Low Category"))</f>
        <v>High Category</v>
      </c>
      <c r="G10393" s="2">
        <v>0.46</v>
      </c>
      <c r="H10393" s="24">
        <f t="shared" si="324"/>
        <v>2186.058</v>
      </c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63" t="str">
        <f>IF(AND(DmartSalesData[[#This Row],[sales]]&gt;3000,DmartSalesData[[#This Row],[profit]]&gt;500),"Good","Not Good")</f>
        <v>Good</v>
      </c>
      <c r="R10393" s="73">
        <f>YEAR(DmartSalesData[[#This Row],[order_date]])</f>
        <v>2024</v>
      </c>
      <c r="S10393" s="73"/>
    </row>
    <row r="10394" spans="1:19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 t="str">
        <f>IF(DmartSalesData[[#This Row],[sales]]&gt;4000,"High Category",IF(DmartSalesData[[#This Row],[sales]]&gt;2000,"Medium Category","Low Category"))</f>
        <v>Medium Category</v>
      </c>
      <c r="G10394" s="2">
        <v>0.1</v>
      </c>
      <c r="H10394" s="24">
        <f t="shared" si="324"/>
        <v>353.32</v>
      </c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63" t="str">
        <f>IF(AND(DmartSalesData[[#This Row],[sales]]&gt;3000,DmartSalesData[[#This Row],[profit]]&gt;500),"Good","Not Good")</f>
        <v>Good</v>
      </c>
      <c r="R10394" s="73">
        <f>YEAR(DmartSalesData[[#This Row],[order_date]])</f>
        <v>2023</v>
      </c>
      <c r="S10394" s="73"/>
    </row>
    <row r="10395" spans="1:19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 t="str">
        <f>IF(DmartSalesData[[#This Row],[sales]]&gt;4000,"High Category",IF(DmartSalesData[[#This Row],[sales]]&gt;2000,"Medium Category","Low Category"))</f>
        <v>High Category</v>
      </c>
      <c r="G10395" s="2">
        <v>0.24</v>
      </c>
      <c r="H10395" s="24">
        <f t="shared" si="324"/>
        <v>1007.6567999999999</v>
      </c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63" t="str">
        <f>IF(AND(DmartSalesData[[#This Row],[sales]]&gt;3000,DmartSalesData[[#This Row],[profit]]&gt;500),"Good","Not Good")</f>
        <v>Good</v>
      </c>
      <c r="R10395" s="73">
        <f>YEAR(DmartSalesData[[#This Row],[order_date]])</f>
        <v>2023</v>
      </c>
      <c r="S10395" s="73"/>
    </row>
    <row r="10396" spans="1:19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 t="str">
        <f>IF(DmartSalesData[[#This Row],[sales]]&gt;4000,"High Category",IF(DmartSalesData[[#This Row],[sales]]&gt;2000,"Medium Category","Low Category"))</f>
        <v>Medium Category</v>
      </c>
      <c r="G10396" s="2">
        <v>0.28999999999999998</v>
      </c>
      <c r="H10396" s="24">
        <f t="shared" si="324"/>
        <v>718.96510000000001</v>
      </c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63" t="str">
        <f>IF(AND(DmartSalesData[[#This Row],[sales]]&gt;3000,DmartSalesData[[#This Row],[profit]]&gt;500),"Good","Not Good")</f>
        <v>Not Good</v>
      </c>
      <c r="R10396" s="73">
        <f>YEAR(DmartSalesData[[#This Row],[order_date]])</f>
        <v>2024</v>
      </c>
      <c r="S10396" s="73"/>
    </row>
    <row r="10397" spans="1:19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 t="str">
        <f>IF(DmartSalesData[[#This Row],[sales]]&gt;4000,"High Category",IF(DmartSalesData[[#This Row],[sales]]&gt;2000,"Medium Category","Low Category"))</f>
        <v>Low Category</v>
      </c>
      <c r="G10397" s="2">
        <v>0.16</v>
      </c>
      <c r="H10397" s="24">
        <f t="shared" si="324"/>
        <v>266.15039999999999</v>
      </c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63" t="str">
        <f>IF(AND(DmartSalesData[[#This Row],[sales]]&gt;3000,DmartSalesData[[#This Row],[profit]]&gt;500),"Good","Not Good")</f>
        <v>Not Good</v>
      </c>
      <c r="R10397" s="73">
        <f>YEAR(DmartSalesData[[#This Row],[order_date]])</f>
        <v>2023</v>
      </c>
      <c r="S10397" s="73"/>
    </row>
    <row r="10398" spans="1:19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 t="str">
        <f>IF(DmartSalesData[[#This Row],[sales]]&gt;4000,"High Category",IF(DmartSalesData[[#This Row],[sales]]&gt;2000,"Medium Category","Low Category"))</f>
        <v>Medium Category</v>
      </c>
      <c r="G10398" s="2">
        <v>0.35</v>
      </c>
      <c r="H10398" s="24">
        <f t="shared" si="324"/>
        <v>1194.7494999999999</v>
      </c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63" t="str">
        <f>IF(AND(DmartSalesData[[#This Row],[sales]]&gt;3000,DmartSalesData[[#This Row],[profit]]&gt;500),"Good","Not Good")</f>
        <v>Not Good</v>
      </c>
      <c r="R10398" s="73">
        <f>YEAR(DmartSalesData[[#This Row],[order_date]])</f>
        <v>2023</v>
      </c>
      <c r="S10398" s="73"/>
    </row>
    <row r="10399" spans="1:19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 t="str">
        <f>IF(DmartSalesData[[#This Row],[sales]]&gt;4000,"High Category",IF(DmartSalesData[[#This Row],[sales]]&gt;2000,"Medium Category","Low Category"))</f>
        <v>Medium Category</v>
      </c>
      <c r="G10399" s="2">
        <v>0.43</v>
      </c>
      <c r="H10399" s="24">
        <f t="shared" si="324"/>
        <v>1080.0654000000002</v>
      </c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63" t="str">
        <f>IF(AND(DmartSalesData[[#This Row],[sales]]&gt;3000,DmartSalesData[[#This Row],[profit]]&gt;500),"Good","Not Good")</f>
        <v>Not Good</v>
      </c>
      <c r="R10399" s="73">
        <f>YEAR(DmartSalesData[[#This Row],[order_date]])</f>
        <v>2024</v>
      </c>
      <c r="S10399" s="73"/>
    </row>
    <row r="10400" spans="1:19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 t="str">
        <f>IF(DmartSalesData[[#This Row],[sales]]&gt;4000,"High Category",IF(DmartSalesData[[#This Row],[sales]]&gt;2000,"Medium Category","Low Category"))</f>
        <v>High Category</v>
      </c>
      <c r="G10400" s="2">
        <v>0.27</v>
      </c>
      <c r="H10400" s="24">
        <f t="shared" si="324"/>
        <v>1211.4684000000002</v>
      </c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63" t="str">
        <f>IF(AND(DmartSalesData[[#This Row],[sales]]&gt;3000,DmartSalesData[[#This Row],[profit]]&gt;500),"Good","Not Good")</f>
        <v>Good</v>
      </c>
      <c r="R10400" s="73">
        <f>YEAR(DmartSalesData[[#This Row],[order_date]])</f>
        <v>2024</v>
      </c>
      <c r="S10400" s="73"/>
    </row>
    <row r="10401" spans="1:19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 t="str">
        <f>IF(DmartSalesData[[#This Row],[sales]]&gt;4000,"High Category",IF(DmartSalesData[[#This Row],[sales]]&gt;2000,"Medium Category","Low Category"))</f>
        <v>High Category</v>
      </c>
      <c r="G10401" s="2">
        <v>0.39</v>
      </c>
      <c r="H10401" s="24">
        <f t="shared" si="324"/>
        <v>1901.0433000000003</v>
      </c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63" t="str">
        <f>IF(AND(DmartSalesData[[#This Row],[sales]]&gt;3000,DmartSalesData[[#This Row],[profit]]&gt;500),"Good","Not Good")</f>
        <v>Good</v>
      </c>
      <c r="R10401" s="73">
        <f>YEAR(DmartSalesData[[#This Row],[order_date]])</f>
        <v>2023</v>
      </c>
      <c r="S10401" s="73"/>
    </row>
    <row r="10402" spans="1:19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 t="str">
        <f>IF(DmartSalesData[[#This Row],[sales]]&gt;4000,"High Category",IF(DmartSalesData[[#This Row],[sales]]&gt;2000,"Medium Category","Low Category"))</f>
        <v>High Category</v>
      </c>
      <c r="G10402" s="2">
        <v>0.03</v>
      </c>
      <c r="H10402" s="24">
        <f t="shared" si="324"/>
        <v>123.51089999999999</v>
      </c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63" t="str">
        <f>IF(AND(DmartSalesData[[#This Row],[sales]]&gt;3000,DmartSalesData[[#This Row],[profit]]&gt;500),"Good","Not Good")</f>
        <v>Good</v>
      </c>
      <c r="R10402" s="73">
        <f>YEAR(DmartSalesData[[#This Row],[order_date]])</f>
        <v>2024</v>
      </c>
      <c r="S10402" s="73"/>
    </row>
    <row r="10403" spans="1:19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 t="str">
        <f>IF(DmartSalesData[[#This Row],[sales]]&gt;4000,"High Category",IF(DmartSalesData[[#This Row],[sales]]&gt;2000,"Medium Category","Low Category"))</f>
        <v>High Category</v>
      </c>
      <c r="G10403" s="2">
        <v>0.08</v>
      </c>
      <c r="H10403" s="24">
        <f t="shared" si="324"/>
        <v>397.13040000000001</v>
      </c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63" t="str">
        <f>IF(AND(DmartSalesData[[#This Row],[sales]]&gt;3000,DmartSalesData[[#This Row],[profit]]&gt;500),"Good","Not Good")</f>
        <v>Good</v>
      </c>
      <c r="R10403" s="73">
        <f>YEAR(DmartSalesData[[#This Row],[order_date]])</f>
        <v>2023</v>
      </c>
      <c r="S10403" s="73"/>
    </row>
    <row r="10404" spans="1:19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 t="str">
        <f>IF(DmartSalesData[[#This Row],[sales]]&gt;4000,"High Category",IF(DmartSalesData[[#This Row],[sales]]&gt;2000,"Medium Category","Low Category"))</f>
        <v>Low Category</v>
      </c>
      <c r="G10404" s="2">
        <v>0.23</v>
      </c>
      <c r="H10404" s="24">
        <f t="shared" si="324"/>
        <v>415.6146</v>
      </c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63" t="str">
        <f>IF(AND(DmartSalesData[[#This Row],[sales]]&gt;3000,DmartSalesData[[#This Row],[profit]]&gt;500),"Good","Not Good")</f>
        <v>Not Good</v>
      </c>
      <c r="R10404" s="73">
        <f>YEAR(DmartSalesData[[#This Row],[order_date]])</f>
        <v>2023</v>
      </c>
      <c r="S10404" s="73"/>
    </row>
    <row r="10405" spans="1:19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 t="str">
        <f>IF(DmartSalesData[[#This Row],[sales]]&gt;4000,"High Category",IF(DmartSalesData[[#This Row],[sales]]&gt;2000,"Medium Category","Low Category"))</f>
        <v>High Category</v>
      </c>
      <c r="G10405" s="2">
        <v>0.46</v>
      </c>
      <c r="H10405" s="24">
        <f t="shared" si="324"/>
        <v>2065.0320000000002</v>
      </c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63" t="str">
        <f>IF(AND(DmartSalesData[[#This Row],[sales]]&gt;3000,DmartSalesData[[#This Row],[profit]]&gt;500),"Good","Not Good")</f>
        <v>Good</v>
      </c>
      <c r="R10405" s="73">
        <f>YEAR(DmartSalesData[[#This Row],[order_date]])</f>
        <v>2024</v>
      </c>
      <c r="S10405" s="73"/>
    </row>
    <row r="10406" spans="1:19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 t="str">
        <f>IF(DmartSalesData[[#This Row],[sales]]&gt;4000,"High Category",IF(DmartSalesData[[#This Row],[sales]]&gt;2000,"Medium Category","Low Category"))</f>
        <v>Low Category</v>
      </c>
      <c r="G10406" s="2">
        <v>0.27</v>
      </c>
      <c r="H10406" s="24">
        <f t="shared" si="324"/>
        <v>463.50090000000006</v>
      </c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63" t="str">
        <f>IF(AND(DmartSalesData[[#This Row],[sales]]&gt;3000,DmartSalesData[[#This Row],[profit]]&gt;500),"Good","Not Good")</f>
        <v>Not Good</v>
      </c>
      <c r="R10406" s="73">
        <f>YEAR(DmartSalesData[[#This Row],[order_date]])</f>
        <v>2023</v>
      </c>
      <c r="S10406" s="73"/>
    </row>
    <row r="10407" spans="1:19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 t="str">
        <f>IF(DmartSalesData[[#This Row],[sales]]&gt;4000,"High Category",IF(DmartSalesData[[#This Row],[sales]]&gt;2000,"Medium Category","Low Category"))</f>
        <v>Low Category</v>
      </c>
      <c r="G10407" s="2">
        <v>0.22</v>
      </c>
      <c r="H10407" s="24">
        <f t="shared" si="324"/>
        <v>149.2458</v>
      </c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63" t="str">
        <f>IF(AND(DmartSalesData[[#This Row],[sales]]&gt;3000,DmartSalesData[[#This Row],[profit]]&gt;500),"Good","Not Good")</f>
        <v>Not Good</v>
      </c>
      <c r="R10407" s="73">
        <f>YEAR(DmartSalesData[[#This Row],[order_date]])</f>
        <v>2024</v>
      </c>
      <c r="S10407" s="73"/>
    </row>
    <row r="10408" spans="1:19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 t="str">
        <f>IF(DmartSalesData[[#This Row],[sales]]&gt;4000,"High Category",IF(DmartSalesData[[#This Row],[sales]]&gt;2000,"Medium Category","Low Category"))</f>
        <v>Medium Category</v>
      </c>
      <c r="G10408" s="2">
        <v>0.3</v>
      </c>
      <c r="H10408" s="24">
        <f t="shared" si="324"/>
        <v>943.41899999999998</v>
      </c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63" t="str">
        <f>IF(AND(DmartSalesData[[#This Row],[sales]]&gt;3000,DmartSalesData[[#This Row],[profit]]&gt;500),"Good","Not Good")</f>
        <v>Good</v>
      </c>
      <c r="R10408" s="73">
        <f>YEAR(DmartSalesData[[#This Row],[order_date]])</f>
        <v>2024</v>
      </c>
      <c r="S10408" s="73"/>
    </row>
    <row r="10409" spans="1:19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 t="str">
        <f>IF(DmartSalesData[[#This Row],[sales]]&gt;4000,"High Category",IF(DmartSalesData[[#This Row],[sales]]&gt;2000,"Medium Category","Low Category"))</f>
        <v>Medium Category</v>
      </c>
      <c r="G10409" s="2">
        <v>0.06</v>
      </c>
      <c r="H10409" s="24">
        <f t="shared" si="324"/>
        <v>139.7664</v>
      </c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63" t="str">
        <f>IF(AND(DmartSalesData[[#This Row],[sales]]&gt;3000,DmartSalesData[[#This Row],[profit]]&gt;500),"Good","Not Good")</f>
        <v>Not Good</v>
      </c>
      <c r="R10409" s="73">
        <f>YEAR(DmartSalesData[[#This Row],[order_date]])</f>
        <v>2024</v>
      </c>
      <c r="S10409" s="73"/>
    </row>
    <row r="10410" spans="1:19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 t="str">
        <f>IF(DmartSalesData[[#This Row],[sales]]&gt;4000,"High Category",IF(DmartSalesData[[#This Row],[sales]]&gt;2000,"Medium Category","Low Category"))</f>
        <v>High Category</v>
      </c>
      <c r="G10410" s="2">
        <v>0.33</v>
      </c>
      <c r="H10410" s="24">
        <f t="shared" si="324"/>
        <v>1523.3889000000001</v>
      </c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63" t="str">
        <f>IF(AND(DmartSalesData[[#This Row],[sales]]&gt;3000,DmartSalesData[[#This Row],[profit]]&gt;500),"Good","Not Good")</f>
        <v>Good</v>
      </c>
      <c r="R10410" s="73">
        <f>YEAR(DmartSalesData[[#This Row],[order_date]])</f>
        <v>2024</v>
      </c>
      <c r="S10410" s="73"/>
    </row>
    <row r="10411" spans="1:19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 t="str">
        <f>IF(DmartSalesData[[#This Row],[sales]]&gt;4000,"High Category",IF(DmartSalesData[[#This Row],[sales]]&gt;2000,"Medium Category","Low Category"))</f>
        <v>Medium Category</v>
      </c>
      <c r="G10411" s="2">
        <v>0.05</v>
      </c>
      <c r="H10411" s="24">
        <f t="shared" si="324"/>
        <v>125.58750000000001</v>
      </c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63" t="str">
        <f>IF(AND(DmartSalesData[[#This Row],[sales]]&gt;3000,DmartSalesData[[#This Row],[profit]]&gt;500),"Good","Not Good")</f>
        <v>Not Good</v>
      </c>
      <c r="R10411" s="73">
        <f>YEAR(DmartSalesData[[#This Row],[order_date]])</f>
        <v>2024</v>
      </c>
      <c r="S10411" s="73"/>
    </row>
    <row r="10412" spans="1:19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 t="str">
        <f>IF(DmartSalesData[[#This Row],[sales]]&gt;4000,"High Category",IF(DmartSalesData[[#This Row],[sales]]&gt;2000,"Medium Category","Low Category"))</f>
        <v>High Category</v>
      </c>
      <c r="G10412" s="2">
        <v>0.28999999999999998</v>
      </c>
      <c r="H10412" s="24">
        <f t="shared" si="324"/>
        <v>1347.1659999999997</v>
      </c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63" t="str">
        <f>IF(AND(DmartSalesData[[#This Row],[sales]]&gt;3000,DmartSalesData[[#This Row],[profit]]&gt;500),"Good","Not Good")</f>
        <v>Good</v>
      </c>
      <c r="R10412" s="73">
        <f>YEAR(DmartSalesData[[#This Row],[order_date]])</f>
        <v>2024</v>
      </c>
      <c r="S10412" s="73"/>
    </row>
    <row r="10413" spans="1:19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 t="str">
        <f>IF(DmartSalesData[[#This Row],[sales]]&gt;4000,"High Category",IF(DmartSalesData[[#This Row],[sales]]&gt;2000,"Medium Category","Low Category"))</f>
        <v>Low Category</v>
      </c>
      <c r="G10413" s="2">
        <v>0.36</v>
      </c>
      <c r="H10413" s="24">
        <f t="shared" si="324"/>
        <v>174.7116</v>
      </c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63" t="str">
        <f>IF(AND(DmartSalesData[[#This Row],[sales]]&gt;3000,DmartSalesData[[#This Row],[profit]]&gt;500),"Good","Not Good")</f>
        <v>Not Good</v>
      </c>
      <c r="R10413" s="73">
        <f>YEAR(DmartSalesData[[#This Row],[order_date]])</f>
        <v>2023</v>
      </c>
      <c r="S10413" s="73"/>
    </row>
    <row r="10414" spans="1:19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 t="str">
        <f>IF(DmartSalesData[[#This Row],[sales]]&gt;4000,"High Category",IF(DmartSalesData[[#This Row],[sales]]&gt;2000,"Medium Category","Low Category"))</f>
        <v>High Category</v>
      </c>
      <c r="G10414" s="2">
        <v>0.21</v>
      </c>
      <c r="H10414" s="24">
        <f t="shared" si="324"/>
        <v>875.59710000000007</v>
      </c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63" t="str">
        <f>IF(AND(DmartSalesData[[#This Row],[sales]]&gt;3000,DmartSalesData[[#This Row],[profit]]&gt;500),"Good","Not Good")</f>
        <v>Not Good</v>
      </c>
      <c r="R10414" s="73">
        <f>YEAR(DmartSalesData[[#This Row],[order_date]])</f>
        <v>2023</v>
      </c>
      <c r="S10414" s="73"/>
    </row>
    <row r="10415" spans="1:19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 t="str">
        <f>IF(DmartSalesData[[#This Row],[sales]]&gt;4000,"High Category",IF(DmartSalesData[[#This Row],[sales]]&gt;2000,"Medium Category","Low Category"))</f>
        <v>Medium Category</v>
      </c>
      <c r="G10415" s="2">
        <v>0.46</v>
      </c>
      <c r="H10415" s="24">
        <f t="shared" si="324"/>
        <v>1757.0436</v>
      </c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63" t="str">
        <f>IF(AND(DmartSalesData[[#This Row],[sales]]&gt;3000,DmartSalesData[[#This Row],[profit]]&gt;500),"Good","Not Good")</f>
        <v>Good</v>
      </c>
      <c r="R10415" s="73">
        <f>YEAR(DmartSalesData[[#This Row],[order_date]])</f>
        <v>2024</v>
      </c>
      <c r="S10415" s="73"/>
    </row>
    <row r="10416" spans="1:19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 t="str">
        <f>IF(DmartSalesData[[#This Row],[sales]]&gt;4000,"High Category",IF(DmartSalesData[[#This Row],[sales]]&gt;2000,"Medium Category","Low Category"))</f>
        <v>Medium Category</v>
      </c>
      <c r="G10416" s="2">
        <v>0.08</v>
      </c>
      <c r="H10416" s="24">
        <f t="shared" si="324"/>
        <v>290.2312</v>
      </c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63" t="str">
        <f>IF(AND(DmartSalesData[[#This Row],[sales]]&gt;3000,DmartSalesData[[#This Row],[profit]]&gt;500),"Good","Not Good")</f>
        <v>Not Good</v>
      </c>
      <c r="R10416" s="73">
        <f>YEAR(DmartSalesData[[#This Row],[order_date]])</f>
        <v>2023</v>
      </c>
      <c r="S10416" s="73"/>
    </row>
    <row r="10417" spans="1:19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 t="str">
        <f>IF(DmartSalesData[[#This Row],[sales]]&gt;4000,"High Category",IF(DmartSalesData[[#This Row],[sales]]&gt;2000,"Medium Category","Low Category"))</f>
        <v>Low Category</v>
      </c>
      <c r="G10417" s="2">
        <v>0.09</v>
      </c>
      <c r="H10417" s="24">
        <f t="shared" si="324"/>
        <v>165.61529999999999</v>
      </c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63" t="str">
        <f>IF(AND(DmartSalesData[[#This Row],[sales]]&gt;3000,DmartSalesData[[#This Row],[profit]]&gt;500),"Good","Not Good")</f>
        <v>Not Good</v>
      </c>
      <c r="R10417" s="73">
        <f>YEAR(DmartSalesData[[#This Row],[order_date]])</f>
        <v>2023</v>
      </c>
      <c r="S10417" s="73"/>
    </row>
    <row r="10418" spans="1:19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 t="str">
        <f>IF(DmartSalesData[[#This Row],[sales]]&gt;4000,"High Category",IF(DmartSalesData[[#This Row],[sales]]&gt;2000,"Medium Category","Low Category"))</f>
        <v>Medium Category</v>
      </c>
      <c r="G10418" s="2">
        <v>0.26</v>
      </c>
      <c r="H10418" s="24">
        <f t="shared" si="324"/>
        <v>1024.5092</v>
      </c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63" t="str">
        <f>IF(AND(DmartSalesData[[#This Row],[sales]]&gt;3000,DmartSalesData[[#This Row],[profit]]&gt;500),"Good","Not Good")</f>
        <v>Good</v>
      </c>
      <c r="R10418" s="73">
        <f>YEAR(DmartSalesData[[#This Row],[order_date]])</f>
        <v>2024</v>
      </c>
      <c r="S10418" s="73"/>
    </row>
    <row r="10419" spans="1:19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 t="str">
        <f>IF(DmartSalesData[[#This Row],[sales]]&gt;4000,"High Category",IF(DmartSalesData[[#This Row],[sales]]&gt;2000,"Medium Category","Low Category"))</f>
        <v>Medium Category</v>
      </c>
      <c r="G10419" s="2">
        <v>0.47</v>
      </c>
      <c r="H10419" s="24">
        <f t="shared" si="324"/>
        <v>1160.0305000000001</v>
      </c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63" t="str">
        <f>IF(AND(DmartSalesData[[#This Row],[sales]]&gt;3000,DmartSalesData[[#This Row],[profit]]&gt;500),"Good","Not Good")</f>
        <v>Not Good</v>
      </c>
      <c r="R10419" s="73">
        <f>YEAR(DmartSalesData[[#This Row],[order_date]])</f>
        <v>2023</v>
      </c>
      <c r="S10419" s="73"/>
    </row>
    <row r="10420" spans="1:19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 t="str">
        <f>IF(DmartSalesData[[#This Row],[sales]]&gt;4000,"High Category",IF(DmartSalesData[[#This Row],[sales]]&gt;2000,"Medium Category","Low Category"))</f>
        <v>Medium Category</v>
      </c>
      <c r="G10420" s="2">
        <v>0.2</v>
      </c>
      <c r="H10420" s="24">
        <f t="shared" si="324"/>
        <v>720.90000000000009</v>
      </c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63" t="str">
        <f>IF(AND(DmartSalesData[[#This Row],[sales]]&gt;3000,DmartSalesData[[#This Row],[profit]]&gt;500),"Good","Not Good")</f>
        <v>Good</v>
      </c>
      <c r="R10420" s="73">
        <f>YEAR(DmartSalesData[[#This Row],[order_date]])</f>
        <v>2024</v>
      </c>
      <c r="S10420" s="73"/>
    </row>
    <row r="10421" spans="1:19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 t="str">
        <f>IF(DmartSalesData[[#This Row],[sales]]&gt;4000,"High Category",IF(DmartSalesData[[#This Row],[sales]]&gt;2000,"Medium Category","Low Category"))</f>
        <v>Medium Category</v>
      </c>
      <c r="G10421" s="2">
        <v>0.46</v>
      </c>
      <c r="H10421" s="24">
        <f t="shared" si="324"/>
        <v>1290.7185999999999</v>
      </c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63" t="str">
        <f>IF(AND(DmartSalesData[[#This Row],[sales]]&gt;3000,DmartSalesData[[#This Row],[profit]]&gt;500),"Good","Not Good")</f>
        <v>Not Good</v>
      </c>
      <c r="R10421" s="73">
        <f>YEAR(DmartSalesData[[#This Row],[order_date]])</f>
        <v>2023</v>
      </c>
      <c r="S10421" s="73"/>
    </row>
    <row r="10422" spans="1:19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 t="str">
        <f>IF(DmartSalesData[[#This Row],[sales]]&gt;4000,"High Category",IF(DmartSalesData[[#This Row],[sales]]&gt;2000,"Medium Category","Low Category"))</f>
        <v>Low Category</v>
      </c>
      <c r="G10422" s="2">
        <v>0.35</v>
      </c>
      <c r="H10422" s="24">
        <f t="shared" si="324"/>
        <v>305.00749999999999</v>
      </c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63" t="str">
        <f>IF(AND(DmartSalesData[[#This Row],[sales]]&gt;3000,DmartSalesData[[#This Row],[profit]]&gt;500),"Good","Not Good")</f>
        <v>Not Good</v>
      </c>
      <c r="R10422" s="73">
        <f>YEAR(DmartSalesData[[#This Row],[order_date]])</f>
        <v>2023</v>
      </c>
      <c r="S10422" s="73"/>
    </row>
    <row r="10423" spans="1:19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 t="str">
        <f>IF(DmartSalesData[[#This Row],[sales]]&gt;4000,"High Category",IF(DmartSalesData[[#This Row],[sales]]&gt;2000,"Medium Category","Low Category"))</f>
        <v>Low Category</v>
      </c>
      <c r="G10423" s="2">
        <v>0.39</v>
      </c>
      <c r="H10423" s="24">
        <f t="shared" si="324"/>
        <v>162.37260000000001</v>
      </c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63" t="str">
        <f>IF(AND(DmartSalesData[[#This Row],[sales]]&gt;3000,DmartSalesData[[#This Row],[profit]]&gt;500),"Good","Not Good")</f>
        <v>Not Good</v>
      </c>
      <c r="R10423" s="73">
        <f>YEAR(DmartSalesData[[#This Row],[order_date]])</f>
        <v>2023</v>
      </c>
      <c r="S10423" s="73"/>
    </row>
    <row r="10424" spans="1:19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 t="str">
        <f>IF(DmartSalesData[[#This Row],[sales]]&gt;4000,"High Category",IF(DmartSalesData[[#This Row],[sales]]&gt;2000,"Medium Category","Low Category"))</f>
        <v>Low Category</v>
      </c>
      <c r="G10424" s="2">
        <v>0.47</v>
      </c>
      <c r="H10424" s="24">
        <f t="shared" si="324"/>
        <v>890.32569999999987</v>
      </c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63" t="str">
        <f>IF(AND(DmartSalesData[[#This Row],[sales]]&gt;3000,DmartSalesData[[#This Row],[profit]]&gt;500),"Good","Not Good")</f>
        <v>Not Good</v>
      </c>
      <c r="R10424" s="73">
        <f>YEAR(DmartSalesData[[#This Row],[order_date]])</f>
        <v>2024</v>
      </c>
      <c r="S10424" s="73"/>
    </row>
    <row r="10425" spans="1:19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 t="str">
        <f>IF(DmartSalesData[[#This Row],[sales]]&gt;4000,"High Category",IF(DmartSalesData[[#This Row],[sales]]&gt;2000,"Medium Category","Low Category"))</f>
        <v>High Category</v>
      </c>
      <c r="G10425" s="2">
        <v>0.28999999999999998</v>
      </c>
      <c r="H10425" s="24">
        <f t="shared" si="324"/>
        <v>1354.4942999999998</v>
      </c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63" t="str">
        <f>IF(AND(DmartSalesData[[#This Row],[sales]]&gt;3000,DmartSalesData[[#This Row],[profit]]&gt;500),"Good","Not Good")</f>
        <v>Good</v>
      </c>
      <c r="R10425" s="73">
        <f>YEAR(DmartSalesData[[#This Row],[order_date]])</f>
        <v>2023</v>
      </c>
      <c r="S10425" s="73"/>
    </row>
    <row r="10426" spans="1:19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 t="str">
        <f>IF(DmartSalesData[[#This Row],[sales]]&gt;4000,"High Category",IF(DmartSalesData[[#This Row],[sales]]&gt;2000,"Medium Category","Low Category"))</f>
        <v>Medium Category</v>
      </c>
      <c r="G10426" s="2">
        <v>0.32</v>
      </c>
      <c r="H10426" s="24">
        <f t="shared" si="324"/>
        <v>862.62399999999991</v>
      </c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63" t="str">
        <f>IF(AND(DmartSalesData[[#This Row],[sales]]&gt;3000,DmartSalesData[[#This Row],[profit]]&gt;500),"Good","Not Good")</f>
        <v>Not Good</v>
      </c>
      <c r="R10426" s="73">
        <f>YEAR(DmartSalesData[[#This Row],[order_date]])</f>
        <v>2023</v>
      </c>
      <c r="S10426" s="73"/>
    </row>
    <row r="10427" spans="1:19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 t="str">
        <f>IF(DmartSalesData[[#This Row],[sales]]&gt;4000,"High Category",IF(DmartSalesData[[#This Row],[sales]]&gt;2000,"Medium Category","Low Category"))</f>
        <v>High Category</v>
      </c>
      <c r="G10427" s="2">
        <v>0.28999999999999998</v>
      </c>
      <c r="H10427" s="24">
        <f t="shared" si="324"/>
        <v>1168.9145999999998</v>
      </c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63" t="str">
        <f>IF(AND(DmartSalesData[[#This Row],[sales]]&gt;3000,DmartSalesData[[#This Row],[profit]]&gt;500),"Good","Not Good")</f>
        <v>Good</v>
      </c>
      <c r="R10427" s="73">
        <f>YEAR(DmartSalesData[[#This Row],[order_date]])</f>
        <v>2023</v>
      </c>
      <c r="S10427" s="73"/>
    </row>
    <row r="10428" spans="1:19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 t="str">
        <f>IF(DmartSalesData[[#This Row],[sales]]&gt;4000,"High Category",IF(DmartSalesData[[#This Row],[sales]]&gt;2000,"Medium Category","Low Category"))</f>
        <v>Medium Category</v>
      </c>
      <c r="G10428" s="2">
        <v>0.39</v>
      </c>
      <c r="H10428" s="24">
        <f t="shared" si="324"/>
        <v>1139.6463000000001</v>
      </c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63" t="str">
        <f>IF(AND(DmartSalesData[[#This Row],[sales]]&gt;3000,DmartSalesData[[#This Row],[profit]]&gt;500),"Good","Not Good")</f>
        <v>Not Good</v>
      </c>
      <c r="R10428" s="73">
        <f>YEAR(DmartSalesData[[#This Row],[order_date]])</f>
        <v>2023</v>
      </c>
      <c r="S10428" s="73"/>
    </row>
    <row r="10429" spans="1:19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 t="str">
        <f>IF(DmartSalesData[[#This Row],[sales]]&gt;4000,"High Category",IF(DmartSalesData[[#This Row],[sales]]&gt;2000,"Medium Category","Low Category"))</f>
        <v>High Category</v>
      </c>
      <c r="G10429" s="2">
        <v>0.14000000000000001</v>
      </c>
      <c r="H10429" s="24">
        <f t="shared" si="324"/>
        <v>671.12360000000001</v>
      </c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63" t="str">
        <f>IF(AND(DmartSalesData[[#This Row],[sales]]&gt;3000,DmartSalesData[[#This Row],[profit]]&gt;500),"Good","Not Good")</f>
        <v>Good</v>
      </c>
      <c r="R10429" s="73">
        <f>YEAR(DmartSalesData[[#This Row],[order_date]])</f>
        <v>2023</v>
      </c>
      <c r="S10429" s="73"/>
    </row>
    <row r="10430" spans="1:19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 t="str">
        <f>IF(DmartSalesData[[#This Row],[sales]]&gt;4000,"High Category",IF(DmartSalesData[[#This Row],[sales]]&gt;2000,"Medium Category","Low Category"))</f>
        <v>Low Category</v>
      </c>
      <c r="G10430" s="2">
        <v>0.39</v>
      </c>
      <c r="H10430" s="24">
        <f t="shared" si="324"/>
        <v>745.02869999999996</v>
      </c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63" t="str">
        <f>IF(AND(DmartSalesData[[#This Row],[sales]]&gt;3000,DmartSalesData[[#This Row],[profit]]&gt;500),"Good","Not Good")</f>
        <v>Not Good</v>
      </c>
      <c r="R10430" s="73">
        <f>YEAR(DmartSalesData[[#This Row],[order_date]])</f>
        <v>2024</v>
      </c>
      <c r="S10430" s="73"/>
    </row>
    <row r="10431" spans="1:19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 t="str">
        <f>IF(DmartSalesData[[#This Row],[sales]]&gt;4000,"High Category",IF(DmartSalesData[[#This Row],[sales]]&gt;2000,"Medium Category","Low Category"))</f>
        <v>Low Category</v>
      </c>
      <c r="G10431" s="2">
        <v>0.36</v>
      </c>
      <c r="H10431" s="24">
        <f t="shared" si="324"/>
        <v>136.63800000000001</v>
      </c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63" t="str">
        <f>IF(AND(DmartSalesData[[#This Row],[sales]]&gt;3000,DmartSalesData[[#This Row],[profit]]&gt;500),"Good","Not Good")</f>
        <v>Not Good</v>
      </c>
      <c r="R10431" s="73">
        <f>YEAR(DmartSalesData[[#This Row],[order_date]])</f>
        <v>2024</v>
      </c>
      <c r="S10431" s="73"/>
    </row>
    <row r="10432" spans="1:19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 t="str">
        <f>IF(DmartSalesData[[#This Row],[sales]]&gt;4000,"High Category",IF(DmartSalesData[[#This Row],[sales]]&gt;2000,"Medium Category","Low Category"))</f>
        <v>Medium Category</v>
      </c>
      <c r="G10432" s="2">
        <v>0.3</v>
      </c>
      <c r="H10432" s="24">
        <f t="shared" si="324"/>
        <v>1177.5840000000001</v>
      </c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63" t="str">
        <f>IF(AND(DmartSalesData[[#This Row],[sales]]&gt;3000,DmartSalesData[[#This Row],[profit]]&gt;500),"Good","Not Good")</f>
        <v>Good</v>
      </c>
      <c r="R10432" s="73">
        <f>YEAR(DmartSalesData[[#This Row],[order_date]])</f>
        <v>2024</v>
      </c>
      <c r="S10432" s="73"/>
    </row>
    <row r="10433" spans="1:19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 t="str">
        <f>IF(DmartSalesData[[#This Row],[sales]]&gt;4000,"High Category",IF(DmartSalesData[[#This Row],[sales]]&gt;2000,"Medium Category","Low Category"))</f>
        <v>Medium Category</v>
      </c>
      <c r="G10433" s="2">
        <v>0.02</v>
      </c>
      <c r="H10433" s="24">
        <f t="shared" si="324"/>
        <v>71.134799999999998</v>
      </c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63" t="str">
        <f>IF(AND(DmartSalesData[[#This Row],[sales]]&gt;3000,DmartSalesData[[#This Row],[profit]]&gt;500),"Good","Not Good")</f>
        <v>Good</v>
      </c>
      <c r="R10433" s="73">
        <f>YEAR(DmartSalesData[[#This Row],[order_date]])</f>
        <v>2023</v>
      </c>
      <c r="S10433" s="73"/>
    </row>
    <row r="10434" spans="1:19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 t="str">
        <f>IF(DmartSalesData[[#This Row],[sales]]&gt;4000,"High Category",IF(DmartSalesData[[#This Row],[sales]]&gt;2000,"Medium Category","Low Category"))</f>
        <v>Medium Category</v>
      </c>
      <c r="G10434" s="2">
        <v>0.39</v>
      </c>
      <c r="H10434" s="24">
        <f t="shared" ref="H10434:H10497" si="326">E10434*G10434</f>
        <v>1047.1188</v>
      </c>
      <c r="I10434" s="2">
        <f t="shared" ref="I10434:I10497" si="327">E10434-H10434</f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63" t="str">
        <f>IF(AND(DmartSalesData[[#This Row],[sales]]&gt;3000,DmartSalesData[[#This Row],[profit]]&gt;500),"Good","Not Good")</f>
        <v>Not Good</v>
      </c>
      <c r="R10434" s="73">
        <f>YEAR(DmartSalesData[[#This Row],[order_date]])</f>
        <v>2024</v>
      </c>
      <c r="S10434" s="73"/>
    </row>
    <row r="10435" spans="1:19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 t="str">
        <f>IF(DmartSalesData[[#This Row],[sales]]&gt;4000,"High Category",IF(DmartSalesData[[#This Row],[sales]]&gt;2000,"Medium Category","Low Category"))</f>
        <v>Low Category</v>
      </c>
      <c r="G10435" s="2">
        <v>7.0000000000000007E-2</v>
      </c>
      <c r="H10435" s="24">
        <f t="shared" si="326"/>
        <v>118.95240000000001</v>
      </c>
      <c r="I10435" s="2">
        <f t="shared" si="327"/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63" t="str">
        <f>IF(AND(DmartSalesData[[#This Row],[sales]]&gt;3000,DmartSalesData[[#This Row],[profit]]&gt;500),"Good","Not Good")</f>
        <v>Not Good</v>
      </c>
      <c r="R10435" s="73">
        <f>YEAR(DmartSalesData[[#This Row],[order_date]])</f>
        <v>2024</v>
      </c>
      <c r="S10435" s="73"/>
    </row>
    <row r="10436" spans="1:19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 t="str">
        <f>IF(DmartSalesData[[#This Row],[sales]]&gt;4000,"High Category",IF(DmartSalesData[[#This Row],[sales]]&gt;2000,"Medium Category","Low Category"))</f>
        <v>Low Category</v>
      </c>
      <c r="G10436" s="2">
        <v>0.48</v>
      </c>
      <c r="H10436" s="24">
        <f t="shared" si="326"/>
        <v>490.79999999999995</v>
      </c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63" t="str">
        <f>IF(AND(DmartSalesData[[#This Row],[sales]]&gt;3000,DmartSalesData[[#This Row],[profit]]&gt;500),"Good","Not Good")</f>
        <v>Not Good</v>
      </c>
      <c r="R10436" s="73">
        <f>YEAR(DmartSalesData[[#This Row],[order_date]])</f>
        <v>2023</v>
      </c>
      <c r="S10436" s="73"/>
    </row>
    <row r="10437" spans="1:19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 t="str">
        <f>IF(DmartSalesData[[#This Row],[sales]]&gt;4000,"High Category",IF(DmartSalesData[[#This Row],[sales]]&gt;2000,"Medium Category","Low Category"))</f>
        <v>Medium Category</v>
      </c>
      <c r="G10437" s="2">
        <v>0.04</v>
      </c>
      <c r="H10437" s="24">
        <f t="shared" si="326"/>
        <v>98.52600000000001</v>
      </c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63" t="str">
        <f>IF(AND(DmartSalesData[[#This Row],[sales]]&gt;3000,DmartSalesData[[#This Row],[profit]]&gt;500),"Good","Not Good")</f>
        <v>Not Good</v>
      </c>
      <c r="R10437" s="73">
        <f>YEAR(DmartSalesData[[#This Row],[order_date]])</f>
        <v>2024</v>
      </c>
      <c r="S10437" s="73"/>
    </row>
    <row r="10438" spans="1:19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 t="str">
        <f>IF(DmartSalesData[[#This Row],[sales]]&gt;4000,"High Category",IF(DmartSalesData[[#This Row],[sales]]&gt;2000,"Medium Category","Low Category"))</f>
        <v>Medium Category</v>
      </c>
      <c r="G10438" s="2">
        <v>0.36</v>
      </c>
      <c r="H10438" s="24">
        <f t="shared" si="326"/>
        <v>1211.1804</v>
      </c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63" t="str">
        <f>IF(AND(DmartSalesData[[#This Row],[sales]]&gt;3000,DmartSalesData[[#This Row],[profit]]&gt;500),"Good","Not Good")</f>
        <v>Good</v>
      </c>
      <c r="R10438" s="73">
        <f>YEAR(DmartSalesData[[#This Row],[order_date]])</f>
        <v>2024</v>
      </c>
      <c r="S10438" s="73"/>
    </row>
    <row r="10439" spans="1:19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 t="str">
        <f>IF(DmartSalesData[[#This Row],[sales]]&gt;4000,"High Category",IF(DmartSalesData[[#This Row],[sales]]&gt;2000,"Medium Category","Low Category"))</f>
        <v>Medium Category</v>
      </c>
      <c r="G10439" s="2">
        <v>0.18</v>
      </c>
      <c r="H10439" s="24">
        <f t="shared" si="326"/>
        <v>528.57719999999995</v>
      </c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63" t="str">
        <f>IF(AND(DmartSalesData[[#This Row],[sales]]&gt;3000,DmartSalesData[[#This Row],[profit]]&gt;500),"Good","Not Good")</f>
        <v>Not Good</v>
      </c>
      <c r="R10439" s="73">
        <f>YEAR(DmartSalesData[[#This Row],[order_date]])</f>
        <v>2024</v>
      </c>
      <c r="S10439" s="73"/>
    </row>
    <row r="10440" spans="1:19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 t="str">
        <f>IF(DmartSalesData[[#This Row],[sales]]&gt;4000,"High Category",IF(DmartSalesData[[#This Row],[sales]]&gt;2000,"Medium Category","Low Category"))</f>
        <v>Medium Category</v>
      </c>
      <c r="G10440" s="2">
        <v>0.37</v>
      </c>
      <c r="H10440" s="24">
        <f t="shared" si="326"/>
        <v>830.16899999999987</v>
      </c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63" t="str">
        <f>IF(AND(DmartSalesData[[#This Row],[sales]]&gt;3000,DmartSalesData[[#This Row],[profit]]&gt;500),"Good","Not Good")</f>
        <v>Not Good</v>
      </c>
      <c r="R10440" s="73">
        <f>YEAR(DmartSalesData[[#This Row],[order_date]])</f>
        <v>2024</v>
      </c>
      <c r="S10440" s="73"/>
    </row>
    <row r="10441" spans="1:19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 t="str">
        <f>IF(DmartSalesData[[#This Row],[sales]]&gt;4000,"High Category",IF(DmartSalesData[[#This Row],[sales]]&gt;2000,"Medium Category","Low Category"))</f>
        <v>Medium Category</v>
      </c>
      <c r="G10441" s="2">
        <v>0.26</v>
      </c>
      <c r="H10441" s="24">
        <f t="shared" si="326"/>
        <v>713.57</v>
      </c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63" t="str">
        <f>IF(AND(DmartSalesData[[#This Row],[sales]]&gt;3000,DmartSalesData[[#This Row],[profit]]&gt;500),"Good","Not Good")</f>
        <v>Not Good</v>
      </c>
      <c r="R10441" s="73">
        <f>YEAR(DmartSalesData[[#This Row],[order_date]])</f>
        <v>2024</v>
      </c>
      <c r="S10441" s="73"/>
    </row>
    <row r="10442" spans="1:19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 t="str">
        <f>IF(DmartSalesData[[#This Row],[sales]]&gt;4000,"High Category",IF(DmartSalesData[[#This Row],[sales]]&gt;2000,"Medium Category","Low Category"))</f>
        <v>Low Category</v>
      </c>
      <c r="G10442" s="2">
        <v>0.31</v>
      </c>
      <c r="H10442" s="24">
        <f t="shared" si="326"/>
        <v>194.9838</v>
      </c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63" t="str">
        <f>IF(AND(DmartSalesData[[#This Row],[sales]]&gt;3000,DmartSalesData[[#This Row],[profit]]&gt;500),"Good","Not Good")</f>
        <v>Not Good</v>
      </c>
      <c r="R10442" s="73">
        <f>YEAR(DmartSalesData[[#This Row],[order_date]])</f>
        <v>2023</v>
      </c>
      <c r="S10442" s="73"/>
    </row>
    <row r="10443" spans="1:19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 t="str">
        <f>IF(DmartSalesData[[#This Row],[sales]]&gt;4000,"High Category",IF(DmartSalesData[[#This Row],[sales]]&gt;2000,"Medium Category","Low Category"))</f>
        <v>Medium Category</v>
      </c>
      <c r="G10443" s="2">
        <v>0.04</v>
      </c>
      <c r="H10443" s="24">
        <f t="shared" si="326"/>
        <v>140.38480000000001</v>
      </c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63" t="str">
        <f>IF(AND(DmartSalesData[[#This Row],[sales]]&gt;3000,DmartSalesData[[#This Row],[profit]]&gt;500),"Good","Not Good")</f>
        <v>Good</v>
      </c>
      <c r="R10443" s="73">
        <f>YEAR(DmartSalesData[[#This Row],[order_date]])</f>
        <v>2024</v>
      </c>
      <c r="S10443" s="73"/>
    </row>
    <row r="10444" spans="1:19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 t="str">
        <f>IF(DmartSalesData[[#This Row],[sales]]&gt;4000,"High Category",IF(DmartSalesData[[#This Row],[sales]]&gt;2000,"Medium Category","Low Category"))</f>
        <v>Medium Category</v>
      </c>
      <c r="G10444" s="2">
        <v>0.48</v>
      </c>
      <c r="H10444" s="24">
        <f t="shared" si="326"/>
        <v>1774.9679999999998</v>
      </c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63" t="str">
        <f>IF(AND(DmartSalesData[[#This Row],[sales]]&gt;3000,DmartSalesData[[#This Row],[profit]]&gt;500),"Good","Not Good")</f>
        <v>Good</v>
      </c>
      <c r="R10444" s="73">
        <f>YEAR(DmartSalesData[[#This Row],[order_date]])</f>
        <v>2024</v>
      </c>
      <c r="S10444" s="73"/>
    </row>
    <row r="10445" spans="1:19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 t="str">
        <f>IF(DmartSalesData[[#This Row],[sales]]&gt;4000,"High Category",IF(DmartSalesData[[#This Row],[sales]]&gt;2000,"Medium Category","Low Category"))</f>
        <v>Low Category</v>
      </c>
      <c r="G10445" s="2">
        <v>0</v>
      </c>
      <c r="H10445" s="24">
        <f t="shared" si="326"/>
        <v>0</v>
      </c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63" t="str">
        <f>IF(AND(DmartSalesData[[#This Row],[sales]]&gt;3000,DmartSalesData[[#This Row],[profit]]&gt;500),"Good","Not Good")</f>
        <v>Not Good</v>
      </c>
      <c r="R10445" s="73">
        <f>YEAR(DmartSalesData[[#This Row],[order_date]])</f>
        <v>2024</v>
      </c>
      <c r="S10445" s="73"/>
    </row>
    <row r="10446" spans="1:19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 t="str">
        <f>IF(DmartSalesData[[#This Row],[sales]]&gt;4000,"High Category",IF(DmartSalesData[[#This Row],[sales]]&gt;2000,"Medium Category","Low Category"))</f>
        <v>Low Category</v>
      </c>
      <c r="G10446" s="2">
        <v>0.47</v>
      </c>
      <c r="H10446" s="24">
        <f t="shared" si="326"/>
        <v>670.00849999999991</v>
      </c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63" t="str">
        <f>IF(AND(DmartSalesData[[#This Row],[sales]]&gt;3000,DmartSalesData[[#This Row],[profit]]&gt;500),"Good","Not Good")</f>
        <v>Not Good</v>
      </c>
      <c r="R10446" s="73">
        <f>YEAR(DmartSalesData[[#This Row],[order_date]])</f>
        <v>2023</v>
      </c>
      <c r="S10446" s="73"/>
    </row>
    <row r="10447" spans="1:19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 t="str">
        <f>IF(DmartSalesData[[#This Row],[sales]]&gt;4000,"High Category",IF(DmartSalesData[[#This Row],[sales]]&gt;2000,"Medium Category","Low Category"))</f>
        <v>Low Category</v>
      </c>
      <c r="G10447" s="2">
        <v>0.28000000000000003</v>
      </c>
      <c r="H10447" s="24">
        <f t="shared" si="326"/>
        <v>154.38360000000003</v>
      </c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63" t="str">
        <f>IF(AND(DmartSalesData[[#This Row],[sales]]&gt;3000,DmartSalesData[[#This Row],[profit]]&gt;500),"Good","Not Good")</f>
        <v>Not Good</v>
      </c>
      <c r="R10447" s="73">
        <f>YEAR(DmartSalesData[[#This Row],[order_date]])</f>
        <v>2023</v>
      </c>
      <c r="S10447" s="73"/>
    </row>
    <row r="10448" spans="1:19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 t="str">
        <f>IF(DmartSalesData[[#This Row],[sales]]&gt;4000,"High Category",IF(DmartSalesData[[#This Row],[sales]]&gt;2000,"Medium Category","Low Category"))</f>
        <v>High Category</v>
      </c>
      <c r="G10448" s="2">
        <v>0.13</v>
      </c>
      <c r="H10448" s="24">
        <f t="shared" si="326"/>
        <v>648.87420000000009</v>
      </c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63" t="str">
        <f>IF(AND(DmartSalesData[[#This Row],[sales]]&gt;3000,DmartSalesData[[#This Row],[profit]]&gt;500),"Good","Not Good")</f>
        <v>Good</v>
      </c>
      <c r="R10448" s="73">
        <f>YEAR(DmartSalesData[[#This Row],[order_date]])</f>
        <v>2024</v>
      </c>
      <c r="S10448" s="73"/>
    </row>
    <row r="10449" spans="1:19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 t="str">
        <f>IF(DmartSalesData[[#This Row],[sales]]&gt;4000,"High Category",IF(DmartSalesData[[#This Row],[sales]]&gt;2000,"Medium Category","Low Category"))</f>
        <v>Medium Category</v>
      </c>
      <c r="G10449" s="2">
        <v>0.32</v>
      </c>
      <c r="H10449" s="24">
        <f t="shared" si="326"/>
        <v>962.36160000000007</v>
      </c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63" t="str">
        <f>IF(AND(DmartSalesData[[#This Row],[sales]]&gt;3000,DmartSalesData[[#This Row],[profit]]&gt;500),"Good","Not Good")</f>
        <v>Not Good</v>
      </c>
      <c r="R10449" s="73">
        <f>YEAR(DmartSalesData[[#This Row],[order_date]])</f>
        <v>2024</v>
      </c>
      <c r="S10449" s="73"/>
    </row>
    <row r="10450" spans="1:19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 t="str">
        <f>IF(DmartSalesData[[#This Row],[sales]]&gt;4000,"High Category",IF(DmartSalesData[[#This Row],[sales]]&gt;2000,"Medium Category","Low Category"))</f>
        <v>Medium Category</v>
      </c>
      <c r="G10450" s="2">
        <v>0.34</v>
      </c>
      <c r="H10450" s="24">
        <f t="shared" si="326"/>
        <v>809.92079999999999</v>
      </c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63" t="str">
        <f>IF(AND(DmartSalesData[[#This Row],[sales]]&gt;3000,DmartSalesData[[#This Row],[profit]]&gt;500),"Good","Not Good")</f>
        <v>Not Good</v>
      </c>
      <c r="R10450" s="73">
        <f>YEAR(DmartSalesData[[#This Row],[order_date]])</f>
        <v>2023</v>
      </c>
      <c r="S10450" s="73"/>
    </row>
    <row r="10451" spans="1:19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 t="str">
        <f>IF(DmartSalesData[[#This Row],[sales]]&gt;4000,"High Category",IF(DmartSalesData[[#This Row],[sales]]&gt;2000,"Medium Category","Low Category"))</f>
        <v>Medium Category</v>
      </c>
      <c r="G10451" s="2">
        <v>0.37</v>
      </c>
      <c r="H10451" s="24">
        <f t="shared" si="326"/>
        <v>876.41899999999987</v>
      </c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63" t="str">
        <f>IF(AND(DmartSalesData[[#This Row],[sales]]&gt;3000,DmartSalesData[[#This Row],[profit]]&gt;500),"Good","Not Good")</f>
        <v>Not Good</v>
      </c>
      <c r="R10451" s="73">
        <f>YEAR(DmartSalesData[[#This Row],[order_date]])</f>
        <v>2024</v>
      </c>
      <c r="S10451" s="73"/>
    </row>
    <row r="10452" spans="1:19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 t="str">
        <f>IF(DmartSalesData[[#This Row],[sales]]&gt;4000,"High Category",IF(DmartSalesData[[#This Row],[sales]]&gt;2000,"Medium Category","Low Category"))</f>
        <v>High Category</v>
      </c>
      <c r="G10452" s="2">
        <v>0.01</v>
      </c>
      <c r="H10452" s="24">
        <f t="shared" si="326"/>
        <v>48.273900000000005</v>
      </c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63" t="str">
        <f>IF(AND(DmartSalesData[[#This Row],[sales]]&gt;3000,DmartSalesData[[#This Row],[profit]]&gt;500),"Good","Not Good")</f>
        <v>Good</v>
      </c>
      <c r="R10452" s="73">
        <f>YEAR(DmartSalesData[[#This Row],[order_date]])</f>
        <v>2023</v>
      </c>
      <c r="S10452" s="73"/>
    </row>
    <row r="10453" spans="1:19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 t="str">
        <f>IF(DmartSalesData[[#This Row],[sales]]&gt;4000,"High Category",IF(DmartSalesData[[#This Row],[sales]]&gt;2000,"Medium Category","Low Category"))</f>
        <v>Medium Category</v>
      </c>
      <c r="G10453" s="2">
        <v>0.49</v>
      </c>
      <c r="H10453" s="24">
        <f t="shared" si="326"/>
        <v>1633.3120999999999</v>
      </c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63" t="str">
        <f>IF(AND(DmartSalesData[[#This Row],[sales]]&gt;3000,DmartSalesData[[#This Row],[profit]]&gt;500),"Good","Not Good")</f>
        <v>Not Good</v>
      </c>
      <c r="R10453" s="73">
        <f>YEAR(DmartSalesData[[#This Row],[order_date]])</f>
        <v>2024</v>
      </c>
      <c r="S10453" s="73"/>
    </row>
    <row r="10454" spans="1:19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 t="str">
        <f>IF(DmartSalesData[[#This Row],[sales]]&gt;4000,"High Category",IF(DmartSalesData[[#This Row],[sales]]&gt;2000,"Medium Category","Low Category"))</f>
        <v>Low Category</v>
      </c>
      <c r="G10454" s="2">
        <v>0.31</v>
      </c>
      <c r="H10454" s="24">
        <f t="shared" si="326"/>
        <v>287.19329999999997</v>
      </c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63" t="str">
        <f>IF(AND(DmartSalesData[[#This Row],[sales]]&gt;3000,DmartSalesData[[#This Row],[profit]]&gt;500),"Good","Not Good")</f>
        <v>Not Good</v>
      </c>
      <c r="R10454" s="73">
        <f>YEAR(DmartSalesData[[#This Row],[order_date]])</f>
        <v>2024</v>
      </c>
      <c r="S10454" s="73"/>
    </row>
    <row r="10455" spans="1:19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 t="str">
        <f>IF(DmartSalesData[[#This Row],[sales]]&gt;4000,"High Category",IF(DmartSalesData[[#This Row],[sales]]&gt;2000,"Medium Category","Low Category"))</f>
        <v>Medium Category</v>
      </c>
      <c r="G10455" s="2">
        <v>0.19</v>
      </c>
      <c r="H10455" s="24">
        <f t="shared" si="326"/>
        <v>436.2362</v>
      </c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63" t="str">
        <f>IF(AND(DmartSalesData[[#This Row],[sales]]&gt;3000,DmartSalesData[[#This Row],[profit]]&gt;500),"Good","Not Good")</f>
        <v>Not Good</v>
      </c>
      <c r="R10455" s="73">
        <f>YEAR(DmartSalesData[[#This Row],[order_date]])</f>
        <v>2024</v>
      </c>
      <c r="S10455" s="73"/>
    </row>
    <row r="10456" spans="1:19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 t="str">
        <f>IF(DmartSalesData[[#This Row],[sales]]&gt;4000,"High Category",IF(DmartSalesData[[#This Row],[sales]]&gt;2000,"Medium Category","Low Category"))</f>
        <v>Medium Category</v>
      </c>
      <c r="G10456" s="2">
        <v>0.28999999999999998</v>
      </c>
      <c r="H10456" s="24">
        <f t="shared" si="326"/>
        <v>1129.1324</v>
      </c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63" t="str">
        <f>IF(AND(DmartSalesData[[#This Row],[sales]]&gt;3000,DmartSalesData[[#This Row],[profit]]&gt;500),"Good","Not Good")</f>
        <v>Good</v>
      </c>
      <c r="R10456" s="73">
        <f>YEAR(DmartSalesData[[#This Row],[order_date]])</f>
        <v>2024</v>
      </c>
      <c r="S10456" s="73"/>
    </row>
    <row r="10457" spans="1:19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 t="str">
        <f>IF(DmartSalesData[[#This Row],[sales]]&gt;4000,"High Category",IF(DmartSalesData[[#This Row],[sales]]&gt;2000,"Medium Category","Low Category"))</f>
        <v>Medium Category</v>
      </c>
      <c r="G10457" s="2">
        <v>0.09</v>
      </c>
      <c r="H10457" s="24">
        <f t="shared" si="326"/>
        <v>195.6978</v>
      </c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63" t="str">
        <f>IF(AND(DmartSalesData[[#This Row],[sales]]&gt;3000,DmartSalesData[[#This Row],[profit]]&gt;500),"Good","Not Good")</f>
        <v>Not Good</v>
      </c>
      <c r="R10457" s="73">
        <f>YEAR(DmartSalesData[[#This Row],[order_date]])</f>
        <v>2023</v>
      </c>
      <c r="S10457" s="73"/>
    </row>
    <row r="10458" spans="1:19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 t="str">
        <f>IF(DmartSalesData[[#This Row],[sales]]&gt;4000,"High Category",IF(DmartSalesData[[#This Row],[sales]]&gt;2000,"Medium Category","Low Category"))</f>
        <v>Low Category</v>
      </c>
      <c r="G10458" s="2">
        <v>0.12</v>
      </c>
      <c r="H10458" s="24">
        <f t="shared" si="326"/>
        <v>194.0052</v>
      </c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63" t="str">
        <f>IF(AND(DmartSalesData[[#This Row],[sales]]&gt;3000,DmartSalesData[[#This Row],[profit]]&gt;500),"Good","Not Good")</f>
        <v>Not Good</v>
      </c>
      <c r="R10458" s="73">
        <f>YEAR(DmartSalesData[[#This Row],[order_date]])</f>
        <v>2023</v>
      </c>
      <c r="S10458" s="73"/>
    </row>
    <row r="10459" spans="1:19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 t="str">
        <f>IF(DmartSalesData[[#This Row],[sales]]&gt;4000,"High Category",IF(DmartSalesData[[#This Row],[sales]]&gt;2000,"Medium Category","Low Category"))</f>
        <v>High Category</v>
      </c>
      <c r="G10459" s="2">
        <v>0.04</v>
      </c>
      <c r="H10459" s="24">
        <f t="shared" si="326"/>
        <v>198.2784</v>
      </c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63" t="str">
        <f>IF(AND(DmartSalesData[[#This Row],[sales]]&gt;3000,DmartSalesData[[#This Row],[profit]]&gt;500),"Good","Not Good")</f>
        <v>Good</v>
      </c>
      <c r="R10459" s="73">
        <f>YEAR(DmartSalesData[[#This Row],[order_date]])</f>
        <v>2024</v>
      </c>
      <c r="S10459" s="73"/>
    </row>
    <row r="10460" spans="1:19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 t="str">
        <f>IF(DmartSalesData[[#This Row],[sales]]&gt;4000,"High Category",IF(DmartSalesData[[#This Row],[sales]]&gt;2000,"Medium Category","Low Category"))</f>
        <v>High Category</v>
      </c>
      <c r="G10460" s="2">
        <v>0.44</v>
      </c>
      <c r="H10460" s="24">
        <f t="shared" si="326"/>
        <v>2061.2327999999998</v>
      </c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63" t="str">
        <f>IF(AND(DmartSalesData[[#This Row],[sales]]&gt;3000,DmartSalesData[[#This Row],[profit]]&gt;500),"Good","Not Good")</f>
        <v>Good</v>
      </c>
      <c r="R10460" s="73">
        <f>YEAR(DmartSalesData[[#This Row],[order_date]])</f>
        <v>2023</v>
      </c>
      <c r="S10460" s="73"/>
    </row>
    <row r="10461" spans="1:19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 t="str">
        <f>IF(DmartSalesData[[#This Row],[sales]]&gt;4000,"High Category",IF(DmartSalesData[[#This Row],[sales]]&gt;2000,"Medium Category","Low Category"))</f>
        <v>High Category</v>
      </c>
      <c r="G10461" s="2">
        <v>0.13</v>
      </c>
      <c r="H10461" s="24">
        <f t="shared" si="326"/>
        <v>612.77449999999999</v>
      </c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63" t="str">
        <f>IF(AND(DmartSalesData[[#This Row],[sales]]&gt;3000,DmartSalesData[[#This Row],[profit]]&gt;500),"Good","Not Good")</f>
        <v>Good</v>
      </c>
      <c r="R10461" s="73">
        <f>YEAR(DmartSalesData[[#This Row],[order_date]])</f>
        <v>2024</v>
      </c>
      <c r="S10461" s="73"/>
    </row>
    <row r="10462" spans="1:19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 t="str">
        <f>IF(DmartSalesData[[#This Row],[sales]]&gt;4000,"High Category",IF(DmartSalesData[[#This Row],[sales]]&gt;2000,"Medium Category","Low Category"))</f>
        <v>Low Category</v>
      </c>
      <c r="G10462" s="2">
        <v>0.37</v>
      </c>
      <c r="H10462" s="24">
        <f t="shared" si="326"/>
        <v>275.72399999999999</v>
      </c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63" t="str">
        <f>IF(AND(DmartSalesData[[#This Row],[sales]]&gt;3000,DmartSalesData[[#This Row],[profit]]&gt;500),"Good","Not Good")</f>
        <v>Not Good</v>
      </c>
      <c r="R10462" s="73">
        <f>YEAR(DmartSalesData[[#This Row],[order_date]])</f>
        <v>2023</v>
      </c>
      <c r="S10462" s="73"/>
    </row>
    <row r="10463" spans="1:19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 t="str">
        <f>IF(DmartSalesData[[#This Row],[sales]]&gt;4000,"High Category",IF(DmartSalesData[[#This Row],[sales]]&gt;2000,"Medium Category","Low Category"))</f>
        <v>Low Category</v>
      </c>
      <c r="G10463" s="2">
        <v>0.14000000000000001</v>
      </c>
      <c r="H10463" s="24">
        <f t="shared" si="326"/>
        <v>174.69900000000001</v>
      </c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63" t="str">
        <f>IF(AND(DmartSalesData[[#This Row],[sales]]&gt;3000,DmartSalesData[[#This Row],[profit]]&gt;500),"Good","Not Good")</f>
        <v>Not Good</v>
      </c>
      <c r="R10463" s="73">
        <f>YEAR(DmartSalesData[[#This Row],[order_date]])</f>
        <v>2023</v>
      </c>
      <c r="S10463" s="73"/>
    </row>
    <row r="10464" spans="1:19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 t="str">
        <f>IF(DmartSalesData[[#This Row],[sales]]&gt;4000,"High Category",IF(DmartSalesData[[#This Row],[sales]]&gt;2000,"Medium Category","Low Category"))</f>
        <v>Medium Category</v>
      </c>
      <c r="G10464" s="2">
        <v>7.0000000000000007E-2</v>
      </c>
      <c r="H10464" s="24">
        <f t="shared" si="326"/>
        <v>158.62910000000002</v>
      </c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63" t="str">
        <f>IF(AND(DmartSalesData[[#This Row],[sales]]&gt;3000,DmartSalesData[[#This Row],[profit]]&gt;500),"Good","Not Good")</f>
        <v>Not Good</v>
      </c>
      <c r="R10464" s="73">
        <f>YEAR(DmartSalesData[[#This Row],[order_date]])</f>
        <v>2023</v>
      </c>
      <c r="S10464" s="73"/>
    </row>
    <row r="10465" spans="1:19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 t="str">
        <f>IF(DmartSalesData[[#This Row],[sales]]&gt;4000,"High Category",IF(DmartSalesData[[#This Row],[sales]]&gt;2000,"Medium Category","Low Category"))</f>
        <v>High Category</v>
      </c>
      <c r="G10465" s="2">
        <v>0.05</v>
      </c>
      <c r="H10465" s="24">
        <f t="shared" si="326"/>
        <v>208.87150000000003</v>
      </c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63" t="str">
        <f>IF(AND(DmartSalesData[[#This Row],[sales]]&gt;3000,DmartSalesData[[#This Row],[profit]]&gt;500),"Good","Not Good")</f>
        <v>Good</v>
      </c>
      <c r="R10465" s="73">
        <f>YEAR(DmartSalesData[[#This Row],[order_date]])</f>
        <v>2024</v>
      </c>
      <c r="S10465" s="73"/>
    </row>
    <row r="10466" spans="1:19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 t="str">
        <f>IF(DmartSalesData[[#This Row],[sales]]&gt;4000,"High Category",IF(DmartSalesData[[#This Row],[sales]]&gt;2000,"Medium Category","Low Category"))</f>
        <v>Medium Category</v>
      </c>
      <c r="G10466" s="2">
        <v>0.43</v>
      </c>
      <c r="H10466" s="24">
        <f t="shared" si="326"/>
        <v>1595.4934999999998</v>
      </c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63" t="str">
        <f>IF(AND(DmartSalesData[[#This Row],[sales]]&gt;3000,DmartSalesData[[#This Row],[profit]]&gt;500),"Good","Not Good")</f>
        <v>Good</v>
      </c>
      <c r="R10466" s="73">
        <f>YEAR(DmartSalesData[[#This Row],[order_date]])</f>
        <v>2023</v>
      </c>
      <c r="S10466" s="73"/>
    </row>
    <row r="10467" spans="1:19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 t="str">
        <f>IF(DmartSalesData[[#This Row],[sales]]&gt;4000,"High Category",IF(DmartSalesData[[#This Row],[sales]]&gt;2000,"Medium Category","Low Category"))</f>
        <v>High Category</v>
      </c>
      <c r="G10467" s="2">
        <v>0.06</v>
      </c>
      <c r="H10467" s="24">
        <f t="shared" si="326"/>
        <v>255.80219999999997</v>
      </c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63" t="str">
        <f>IF(AND(DmartSalesData[[#This Row],[sales]]&gt;3000,DmartSalesData[[#This Row],[profit]]&gt;500),"Good","Not Good")</f>
        <v>Good</v>
      </c>
      <c r="R10467" s="73">
        <f>YEAR(DmartSalesData[[#This Row],[order_date]])</f>
        <v>2024</v>
      </c>
      <c r="S10467" s="73"/>
    </row>
    <row r="10468" spans="1:19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 t="str">
        <f>IF(DmartSalesData[[#This Row],[sales]]&gt;4000,"High Category",IF(DmartSalesData[[#This Row],[sales]]&gt;2000,"Medium Category","Low Category"))</f>
        <v>High Category</v>
      </c>
      <c r="G10468" s="2">
        <v>0.04</v>
      </c>
      <c r="H10468" s="24">
        <f t="shared" si="326"/>
        <v>184.46959999999999</v>
      </c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63" t="str">
        <f>IF(AND(DmartSalesData[[#This Row],[sales]]&gt;3000,DmartSalesData[[#This Row],[profit]]&gt;500),"Good","Not Good")</f>
        <v>Good</v>
      </c>
      <c r="R10468" s="73">
        <f>YEAR(DmartSalesData[[#This Row],[order_date]])</f>
        <v>2023</v>
      </c>
      <c r="S10468" s="73"/>
    </row>
    <row r="10469" spans="1:19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 t="str">
        <f>IF(DmartSalesData[[#This Row],[sales]]&gt;4000,"High Category",IF(DmartSalesData[[#This Row],[sales]]&gt;2000,"Medium Category","Low Category"))</f>
        <v>Medium Category</v>
      </c>
      <c r="G10469" s="2">
        <v>0</v>
      </c>
      <c r="H10469" s="24">
        <f t="shared" si="326"/>
        <v>0</v>
      </c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63" t="str">
        <f>IF(AND(DmartSalesData[[#This Row],[sales]]&gt;3000,DmartSalesData[[#This Row],[profit]]&gt;500),"Good","Not Good")</f>
        <v>Good</v>
      </c>
      <c r="R10469" s="73">
        <f>YEAR(DmartSalesData[[#This Row],[order_date]])</f>
        <v>2023</v>
      </c>
      <c r="S10469" s="73"/>
    </row>
    <row r="10470" spans="1:19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 t="str">
        <f>IF(DmartSalesData[[#This Row],[sales]]&gt;4000,"High Category",IF(DmartSalesData[[#This Row],[sales]]&gt;2000,"Medium Category","Low Category"))</f>
        <v>Low Category</v>
      </c>
      <c r="G10470" s="2">
        <v>0.18</v>
      </c>
      <c r="H10470" s="24">
        <f t="shared" si="326"/>
        <v>248.88060000000002</v>
      </c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63" t="str">
        <f>IF(AND(DmartSalesData[[#This Row],[sales]]&gt;3000,DmartSalesData[[#This Row],[profit]]&gt;500),"Good","Not Good")</f>
        <v>Not Good</v>
      </c>
      <c r="R10470" s="73">
        <f>YEAR(DmartSalesData[[#This Row],[order_date]])</f>
        <v>2024</v>
      </c>
      <c r="S10470" s="73"/>
    </row>
    <row r="10471" spans="1:19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 t="str">
        <f>IF(DmartSalesData[[#This Row],[sales]]&gt;4000,"High Category",IF(DmartSalesData[[#This Row],[sales]]&gt;2000,"Medium Category","Low Category"))</f>
        <v>Low Category</v>
      </c>
      <c r="G10471" s="2">
        <v>0.47</v>
      </c>
      <c r="H10471" s="24">
        <f t="shared" si="326"/>
        <v>704.37959999999998</v>
      </c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63" t="str">
        <f>IF(AND(DmartSalesData[[#This Row],[sales]]&gt;3000,DmartSalesData[[#This Row],[profit]]&gt;500),"Good","Not Good")</f>
        <v>Not Good</v>
      </c>
      <c r="R10471" s="73">
        <f>YEAR(DmartSalesData[[#This Row],[order_date]])</f>
        <v>2023</v>
      </c>
      <c r="S10471" s="73"/>
    </row>
    <row r="10472" spans="1:19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 t="str">
        <f>IF(DmartSalesData[[#This Row],[sales]]&gt;4000,"High Category",IF(DmartSalesData[[#This Row],[sales]]&gt;2000,"Medium Category","Low Category"))</f>
        <v>Low Category</v>
      </c>
      <c r="G10472" s="2">
        <v>0.45</v>
      </c>
      <c r="H10472" s="24">
        <f t="shared" si="326"/>
        <v>822.2355</v>
      </c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63" t="str">
        <f>IF(AND(DmartSalesData[[#This Row],[sales]]&gt;3000,DmartSalesData[[#This Row],[profit]]&gt;500),"Good","Not Good")</f>
        <v>Not Good</v>
      </c>
      <c r="R10472" s="73">
        <f>YEAR(DmartSalesData[[#This Row],[order_date]])</f>
        <v>2023</v>
      </c>
      <c r="S10472" s="73"/>
    </row>
    <row r="10473" spans="1:19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 t="str">
        <f>IF(DmartSalesData[[#This Row],[sales]]&gt;4000,"High Category",IF(DmartSalesData[[#This Row],[sales]]&gt;2000,"Medium Category","Low Category"))</f>
        <v>Low Category</v>
      </c>
      <c r="G10473" s="2">
        <v>0.06</v>
      </c>
      <c r="H10473" s="24">
        <f t="shared" si="326"/>
        <v>95.104199999999992</v>
      </c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63" t="str">
        <f>IF(AND(DmartSalesData[[#This Row],[sales]]&gt;3000,DmartSalesData[[#This Row],[profit]]&gt;500),"Good","Not Good")</f>
        <v>Not Good</v>
      </c>
      <c r="R10473" s="73">
        <f>YEAR(DmartSalesData[[#This Row],[order_date]])</f>
        <v>2023</v>
      </c>
      <c r="S10473" s="73"/>
    </row>
    <row r="10474" spans="1:19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 t="str">
        <f>IF(DmartSalesData[[#This Row],[sales]]&gt;4000,"High Category",IF(DmartSalesData[[#This Row],[sales]]&gt;2000,"Medium Category","Low Category"))</f>
        <v>Low Category</v>
      </c>
      <c r="G10474" s="2">
        <v>0.01</v>
      </c>
      <c r="H10474" s="24">
        <f t="shared" si="326"/>
        <v>13.2058</v>
      </c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63" t="str">
        <f>IF(AND(DmartSalesData[[#This Row],[sales]]&gt;3000,DmartSalesData[[#This Row],[profit]]&gt;500),"Good","Not Good")</f>
        <v>Not Good</v>
      </c>
      <c r="R10474" s="73">
        <f>YEAR(DmartSalesData[[#This Row],[order_date]])</f>
        <v>2023</v>
      </c>
      <c r="S10474" s="73"/>
    </row>
    <row r="10475" spans="1:19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 t="str">
        <f>IF(DmartSalesData[[#This Row],[sales]]&gt;4000,"High Category",IF(DmartSalesData[[#This Row],[sales]]&gt;2000,"Medium Category","Low Category"))</f>
        <v>Medium Category</v>
      </c>
      <c r="G10475" s="2">
        <v>0.38</v>
      </c>
      <c r="H10475" s="24">
        <f t="shared" si="326"/>
        <v>1439.1284000000001</v>
      </c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63" t="str">
        <f>IF(AND(DmartSalesData[[#This Row],[sales]]&gt;3000,DmartSalesData[[#This Row],[profit]]&gt;500),"Good","Not Good")</f>
        <v>Good</v>
      </c>
      <c r="R10475" s="73">
        <f>YEAR(DmartSalesData[[#This Row],[order_date]])</f>
        <v>2023</v>
      </c>
      <c r="S10475" s="73"/>
    </row>
    <row r="10476" spans="1:19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 t="str">
        <f>IF(DmartSalesData[[#This Row],[sales]]&gt;4000,"High Category",IF(DmartSalesData[[#This Row],[sales]]&gt;2000,"Medium Category","Low Category"))</f>
        <v>Low Category</v>
      </c>
      <c r="G10476" s="2">
        <v>0.15</v>
      </c>
      <c r="H10476" s="24">
        <f t="shared" si="326"/>
        <v>39.984000000000002</v>
      </c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63" t="str">
        <f>IF(AND(DmartSalesData[[#This Row],[sales]]&gt;3000,DmartSalesData[[#This Row],[profit]]&gt;500),"Good","Not Good")</f>
        <v>Not Good</v>
      </c>
      <c r="R10476" s="73">
        <f>YEAR(DmartSalesData[[#This Row],[order_date]])</f>
        <v>2023</v>
      </c>
      <c r="S10476" s="73"/>
    </row>
    <row r="10477" spans="1:19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 t="str">
        <f>IF(DmartSalesData[[#This Row],[sales]]&gt;4000,"High Category",IF(DmartSalesData[[#This Row],[sales]]&gt;2000,"Medium Category","Low Category"))</f>
        <v>Medium Category</v>
      </c>
      <c r="G10477" s="2">
        <v>0.42</v>
      </c>
      <c r="H10477" s="24">
        <f t="shared" si="326"/>
        <v>1541.0346</v>
      </c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63" t="str">
        <f>IF(AND(DmartSalesData[[#This Row],[sales]]&gt;3000,DmartSalesData[[#This Row],[profit]]&gt;500),"Good","Not Good")</f>
        <v>Not Good</v>
      </c>
      <c r="R10477" s="73">
        <f>YEAR(DmartSalesData[[#This Row],[order_date]])</f>
        <v>2023</v>
      </c>
      <c r="S10477" s="73"/>
    </row>
    <row r="10478" spans="1:19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 t="str">
        <f>IF(DmartSalesData[[#This Row],[sales]]&gt;4000,"High Category",IF(DmartSalesData[[#This Row],[sales]]&gt;2000,"Medium Category","Low Category"))</f>
        <v>High Category</v>
      </c>
      <c r="G10478" s="2">
        <v>0.11</v>
      </c>
      <c r="H10478" s="24">
        <f t="shared" si="326"/>
        <v>454.9006</v>
      </c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63" t="str">
        <f>IF(AND(DmartSalesData[[#This Row],[sales]]&gt;3000,DmartSalesData[[#This Row],[profit]]&gt;500),"Good","Not Good")</f>
        <v>Good</v>
      </c>
      <c r="R10478" s="73">
        <f>YEAR(DmartSalesData[[#This Row],[order_date]])</f>
        <v>2024</v>
      </c>
      <c r="S10478" s="73"/>
    </row>
    <row r="10479" spans="1:19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 t="str">
        <f>IF(DmartSalesData[[#This Row],[sales]]&gt;4000,"High Category",IF(DmartSalesData[[#This Row],[sales]]&gt;2000,"Medium Category","Low Category"))</f>
        <v>Low Category</v>
      </c>
      <c r="G10479" s="2">
        <v>0.25</v>
      </c>
      <c r="H10479" s="24">
        <f t="shared" si="326"/>
        <v>105.905</v>
      </c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63" t="str">
        <f>IF(AND(DmartSalesData[[#This Row],[sales]]&gt;3000,DmartSalesData[[#This Row],[profit]]&gt;500),"Good","Not Good")</f>
        <v>Not Good</v>
      </c>
      <c r="R10479" s="73">
        <f>YEAR(DmartSalesData[[#This Row],[order_date]])</f>
        <v>2024</v>
      </c>
      <c r="S10479" s="73"/>
    </row>
    <row r="10480" spans="1:19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 t="str">
        <f>IF(DmartSalesData[[#This Row],[sales]]&gt;4000,"High Category",IF(DmartSalesData[[#This Row],[sales]]&gt;2000,"Medium Category","Low Category"))</f>
        <v>Low Category</v>
      </c>
      <c r="G10480" s="2">
        <v>0.02</v>
      </c>
      <c r="H10480" s="24">
        <f t="shared" si="326"/>
        <v>8.0609999999999999</v>
      </c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63" t="str">
        <f>IF(AND(DmartSalesData[[#This Row],[sales]]&gt;3000,DmartSalesData[[#This Row],[profit]]&gt;500),"Good","Not Good")</f>
        <v>Not Good</v>
      </c>
      <c r="R10480" s="73">
        <f>YEAR(DmartSalesData[[#This Row],[order_date]])</f>
        <v>2023</v>
      </c>
      <c r="S10480" s="73"/>
    </row>
    <row r="10481" spans="1:19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 t="str">
        <f>IF(DmartSalesData[[#This Row],[sales]]&gt;4000,"High Category",IF(DmartSalesData[[#This Row],[sales]]&gt;2000,"Medium Category","Low Category"))</f>
        <v>Low Category</v>
      </c>
      <c r="G10481" s="2">
        <v>0.45</v>
      </c>
      <c r="H10481" s="24">
        <f t="shared" si="326"/>
        <v>674.44650000000001</v>
      </c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63" t="str">
        <f>IF(AND(DmartSalesData[[#This Row],[sales]]&gt;3000,DmartSalesData[[#This Row],[profit]]&gt;500),"Good","Not Good")</f>
        <v>Not Good</v>
      </c>
      <c r="R10481" s="73">
        <f>YEAR(DmartSalesData[[#This Row],[order_date]])</f>
        <v>2023</v>
      </c>
      <c r="S10481" s="73"/>
    </row>
    <row r="10482" spans="1:19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 t="str">
        <f>IF(DmartSalesData[[#This Row],[sales]]&gt;4000,"High Category",IF(DmartSalesData[[#This Row],[sales]]&gt;2000,"Medium Category","Low Category"))</f>
        <v>Low Category</v>
      </c>
      <c r="G10482" s="2">
        <v>0.09</v>
      </c>
      <c r="H10482" s="24">
        <f t="shared" si="326"/>
        <v>100.863</v>
      </c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63" t="str">
        <f>IF(AND(DmartSalesData[[#This Row],[sales]]&gt;3000,DmartSalesData[[#This Row],[profit]]&gt;500),"Good","Not Good")</f>
        <v>Not Good</v>
      </c>
      <c r="R10482" s="73">
        <f>YEAR(DmartSalesData[[#This Row],[order_date]])</f>
        <v>2023</v>
      </c>
      <c r="S10482" s="73"/>
    </row>
    <row r="10483" spans="1:19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 t="str">
        <f>IF(DmartSalesData[[#This Row],[sales]]&gt;4000,"High Category",IF(DmartSalesData[[#This Row],[sales]]&gt;2000,"Medium Category","Low Category"))</f>
        <v>Medium Category</v>
      </c>
      <c r="G10483" s="2">
        <v>0.15</v>
      </c>
      <c r="H10483" s="24">
        <f t="shared" si="326"/>
        <v>442.13399999999996</v>
      </c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63" t="str">
        <f>IF(AND(DmartSalesData[[#This Row],[sales]]&gt;3000,DmartSalesData[[#This Row],[profit]]&gt;500),"Good","Not Good")</f>
        <v>Not Good</v>
      </c>
      <c r="R10483" s="73">
        <f>YEAR(DmartSalesData[[#This Row],[order_date]])</f>
        <v>2024</v>
      </c>
      <c r="S10483" s="73"/>
    </row>
    <row r="10484" spans="1:19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 t="str">
        <f>IF(DmartSalesData[[#This Row],[sales]]&gt;4000,"High Category",IF(DmartSalesData[[#This Row],[sales]]&gt;2000,"Medium Category","Low Category"))</f>
        <v>Medium Category</v>
      </c>
      <c r="G10484" s="2">
        <v>0.24</v>
      </c>
      <c r="H10484" s="24">
        <f t="shared" si="326"/>
        <v>818.33039999999994</v>
      </c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63" t="str">
        <f>IF(AND(DmartSalesData[[#This Row],[sales]]&gt;3000,DmartSalesData[[#This Row],[profit]]&gt;500),"Good","Not Good")</f>
        <v>Good</v>
      </c>
      <c r="R10484" s="73">
        <f>YEAR(DmartSalesData[[#This Row],[order_date]])</f>
        <v>2023</v>
      </c>
      <c r="S10484" s="73"/>
    </row>
    <row r="10485" spans="1:19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 t="str">
        <f>IF(DmartSalesData[[#This Row],[sales]]&gt;4000,"High Category",IF(DmartSalesData[[#This Row],[sales]]&gt;2000,"Medium Category","Low Category"))</f>
        <v>Medium Category</v>
      </c>
      <c r="G10485" s="2">
        <v>0.14000000000000001</v>
      </c>
      <c r="H10485" s="24">
        <f t="shared" si="326"/>
        <v>449.02200000000005</v>
      </c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63" t="str">
        <f>IF(AND(DmartSalesData[[#This Row],[sales]]&gt;3000,DmartSalesData[[#This Row],[profit]]&gt;500),"Good","Not Good")</f>
        <v>Not Good</v>
      </c>
      <c r="R10485" s="73">
        <f>YEAR(DmartSalesData[[#This Row],[order_date]])</f>
        <v>2023</v>
      </c>
      <c r="S10485" s="73"/>
    </row>
    <row r="10486" spans="1:19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 t="str">
        <f>IF(DmartSalesData[[#This Row],[sales]]&gt;4000,"High Category",IF(DmartSalesData[[#This Row],[sales]]&gt;2000,"Medium Category","Low Category"))</f>
        <v>Low Category</v>
      </c>
      <c r="G10486" s="2">
        <v>0.02</v>
      </c>
      <c r="H10486" s="24">
        <f t="shared" si="326"/>
        <v>37.020000000000003</v>
      </c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63" t="str">
        <f>IF(AND(DmartSalesData[[#This Row],[sales]]&gt;3000,DmartSalesData[[#This Row],[profit]]&gt;500),"Good","Not Good")</f>
        <v>Not Good</v>
      </c>
      <c r="R10486" s="73">
        <f>YEAR(DmartSalesData[[#This Row],[order_date]])</f>
        <v>2023</v>
      </c>
      <c r="S10486" s="73"/>
    </row>
    <row r="10487" spans="1:19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 t="str">
        <f>IF(DmartSalesData[[#This Row],[sales]]&gt;4000,"High Category",IF(DmartSalesData[[#This Row],[sales]]&gt;2000,"Medium Category","Low Category"))</f>
        <v>Medium Category</v>
      </c>
      <c r="G10487" s="2">
        <v>0.01</v>
      </c>
      <c r="H10487" s="24">
        <f t="shared" si="326"/>
        <v>25.421500000000002</v>
      </c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63" t="str">
        <f>IF(AND(DmartSalesData[[#This Row],[sales]]&gt;3000,DmartSalesData[[#This Row],[profit]]&gt;500),"Good","Not Good")</f>
        <v>Not Good</v>
      </c>
      <c r="R10487" s="73">
        <f>YEAR(DmartSalesData[[#This Row],[order_date]])</f>
        <v>2023</v>
      </c>
      <c r="S10487" s="73"/>
    </row>
    <row r="10488" spans="1:19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 t="str">
        <f>IF(DmartSalesData[[#This Row],[sales]]&gt;4000,"High Category",IF(DmartSalesData[[#This Row],[sales]]&gt;2000,"Medium Category","Low Category"))</f>
        <v>Medium Category</v>
      </c>
      <c r="G10488" s="2">
        <v>0.48</v>
      </c>
      <c r="H10488" s="24">
        <f t="shared" si="326"/>
        <v>1553.2608</v>
      </c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63" t="str">
        <f>IF(AND(DmartSalesData[[#This Row],[sales]]&gt;3000,DmartSalesData[[#This Row],[profit]]&gt;500),"Good","Not Good")</f>
        <v>Good</v>
      </c>
      <c r="R10488" s="73">
        <f>YEAR(DmartSalesData[[#This Row],[order_date]])</f>
        <v>2023</v>
      </c>
      <c r="S10488" s="73"/>
    </row>
    <row r="10489" spans="1:19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 t="str">
        <f>IF(DmartSalesData[[#This Row],[sales]]&gt;4000,"High Category",IF(DmartSalesData[[#This Row],[sales]]&gt;2000,"Medium Category","Low Category"))</f>
        <v>Low Category</v>
      </c>
      <c r="G10489" s="2">
        <v>0.16</v>
      </c>
      <c r="H10489" s="24">
        <f t="shared" si="326"/>
        <v>109.63040000000001</v>
      </c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63" t="str">
        <f>IF(AND(DmartSalesData[[#This Row],[sales]]&gt;3000,DmartSalesData[[#This Row],[profit]]&gt;500),"Good","Not Good")</f>
        <v>Not Good</v>
      </c>
      <c r="R10489" s="73">
        <f>YEAR(DmartSalesData[[#This Row],[order_date]])</f>
        <v>2024</v>
      </c>
      <c r="S10489" s="73"/>
    </row>
    <row r="10490" spans="1:19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 t="str">
        <f>IF(DmartSalesData[[#This Row],[sales]]&gt;4000,"High Category",IF(DmartSalesData[[#This Row],[sales]]&gt;2000,"Medium Category","Low Category"))</f>
        <v>Low Category</v>
      </c>
      <c r="G10490" s="2">
        <v>0.17</v>
      </c>
      <c r="H10490" s="24">
        <f t="shared" si="326"/>
        <v>208.18369999999999</v>
      </c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63" t="str">
        <f>IF(AND(DmartSalesData[[#This Row],[sales]]&gt;3000,DmartSalesData[[#This Row],[profit]]&gt;500),"Good","Not Good")</f>
        <v>Not Good</v>
      </c>
      <c r="R10490" s="73">
        <f>YEAR(DmartSalesData[[#This Row],[order_date]])</f>
        <v>2024</v>
      </c>
      <c r="S10490" s="73"/>
    </row>
    <row r="10491" spans="1:19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 t="str">
        <f>IF(DmartSalesData[[#This Row],[sales]]&gt;4000,"High Category",IF(DmartSalesData[[#This Row],[sales]]&gt;2000,"Medium Category","Low Category"))</f>
        <v>High Category</v>
      </c>
      <c r="G10491" s="2">
        <v>0.46</v>
      </c>
      <c r="H10491" s="24">
        <f t="shared" si="326"/>
        <v>2053.1778000000004</v>
      </c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63" t="str">
        <f>IF(AND(DmartSalesData[[#This Row],[sales]]&gt;3000,DmartSalesData[[#This Row],[profit]]&gt;500),"Good","Not Good")</f>
        <v>Good</v>
      </c>
      <c r="R10491" s="73">
        <f>YEAR(DmartSalesData[[#This Row],[order_date]])</f>
        <v>2023</v>
      </c>
      <c r="S10491" s="73"/>
    </row>
    <row r="10492" spans="1:19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 t="str">
        <f>IF(DmartSalesData[[#This Row],[sales]]&gt;4000,"High Category",IF(DmartSalesData[[#This Row],[sales]]&gt;2000,"Medium Category","Low Category"))</f>
        <v>Low Category</v>
      </c>
      <c r="G10492" s="2">
        <v>0.42</v>
      </c>
      <c r="H10492" s="24">
        <f t="shared" si="326"/>
        <v>746.50800000000004</v>
      </c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63" t="str">
        <f>IF(AND(DmartSalesData[[#This Row],[sales]]&gt;3000,DmartSalesData[[#This Row],[profit]]&gt;500),"Good","Not Good")</f>
        <v>Not Good</v>
      </c>
      <c r="R10492" s="73">
        <f>YEAR(DmartSalesData[[#This Row],[order_date]])</f>
        <v>2023</v>
      </c>
      <c r="S10492" s="73"/>
    </row>
    <row r="10493" spans="1:19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 t="str">
        <f>IF(DmartSalesData[[#This Row],[sales]]&gt;4000,"High Category",IF(DmartSalesData[[#This Row],[sales]]&gt;2000,"Medium Category","Low Category"))</f>
        <v>High Category</v>
      </c>
      <c r="G10493" s="2">
        <v>0.34</v>
      </c>
      <c r="H10493" s="24">
        <f t="shared" si="326"/>
        <v>1368.7278000000001</v>
      </c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63" t="str">
        <f>IF(AND(DmartSalesData[[#This Row],[sales]]&gt;3000,DmartSalesData[[#This Row],[profit]]&gt;500),"Good","Not Good")</f>
        <v>Good</v>
      </c>
      <c r="R10493" s="73">
        <f>YEAR(DmartSalesData[[#This Row],[order_date]])</f>
        <v>2023</v>
      </c>
      <c r="S10493" s="73"/>
    </row>
    <row r="10494" spans="1:19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 t="str">
        <f>IF(DmartSalesData[[#This Row],[sales]]&gt;4000,"High Category",IF(DmartSalesData[[#This Row],[sales]]&gt;2000,"Medium Category","Low Category"))</f>
        <v>Low Category</v>
      </c>
      <c r="G10494" s="2">
        <v>0.33</v>
      </c>
      <c r="H10494" s="24">
        <f t="shared" si="326"/>
        <v>438.85050000000001</v>
      </c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63" t="str">
        <f>IF(AND(DmartSalesData[[#This Row],[sales]]&gt;3000,DmartSalesData[[#This Row],[profit]]&gt;500),"Good","Not Good")</f>
        <v>Not Good</v>
      </c>
      <c r="R10494" s="73">
        <f>YEAR(DmartSalesData[[#This Row],[order_date]])</f>
        <v>2023</v>
      </c>
      <c r="S10494" s="73"/>
    </row>
    <row r="10495" spans="1:19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 t="str">
        <f>IF(DmartSalesData[[#This Row],[sales]]&gt;4000,"High Category",IF(DmartSalesData[[#This Row],[sales]]&gt;2000,"Medium Category","Low Category"))</f>
        <v>Low Category</v>
      </c>
      <c r="G10495" s="2">
        <v>0.4</v>
      </c>
      <c r="H10495" s="24">
        <f t="shared" si="326"/>
        <v>121.61600000000001</v>
      </c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63" t="str">
        <f>IF(AND(DmartSalesData[[#This Row],[sales]]&gt;3000,DmartSalesData[[#This Row],[profit]]&gt;500),"Good","Not Good")</f>
        <v>Not Good</v>
      </c>
      <c r="R10495" s="73">
        <f>YEAR(DmartSalesData[[#This Row],[order_date]])</f>
        <v>2023</v>
      </c>
      <c r="S10495" s="73"/>
    </row>
    <row r="10496" spans="1:19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 t="str">
        <f>IF(DmartSalesData[[#This Row],[sales]]&gt;4000,"High Category",IF(DmartSalesData[[#This Row],[sales]]&gt;2000,"Medium Category","Low Category"))</f>
        <v>Medium Category</v>
      </c>
      <c r="G10496" s="2">
        <v>0.08</v>
      </c>
      <c r="H10496" s="24">
        <f t="shared" si="326"/>
        <v>204.1568</v>
      </c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63" t="str">
        <f>IF(AND(DmartSalesData[[#This Row],[sales]]&gt;3000,DmartSalesData[[#This Row],[profit]]&gt;500),"Good","Not Good")</f>
        <v>Not Good</v>
      </c>
      <c r="R10496" s="73">
        <f>YEAR(DmartSalesData[[#This Row],[order_date]])</f>
        <v>2024</v>
      </c>
      <c r="S10496" s="73"/>
    </row>
    <row r="10497" spans="1:19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 t="str">
        <f>IF(DmartSalesData[[#This Row],[sales]]&gt;4000,"High Category",IF(DmartSalesData[[#This Row],[sales]]&gt;2000,"Medium Category","Low Category"))</f>
        <v>High Category</v>
      </c>
      <c r="G10497" s="2">
        <v>0.33</v>
      </c>
      <c r="H10497" s="24">
        <f t="shared" si="326"/>
        <v>1476.1428000000001</v>
      </c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63" t="str">
        <f>IF(AND(DmartSalesData[[#This Row],[sales]]&gt;3000,DmartSalesData[[#This Row],[profit]]&gt;500),"Good","Not Good")</f>
        <v>Good</v>
      </c>
      <c r="R10497" s="73">
        <f>YEAR(DmartSalesData[[#This Row],[order_date]])</f>
        <v>2023</v>
      </c>
      <c r="S10497" s="73"/>
    </row>
    <row r="10498" spans="1:19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 t="str">
        <f>IF(DmartSalesData[[#This Row],[sales]]&gt;4000,"High Category",IF(DmartSalesData[[#This Row],[sales]]&gt;2000,"Medium Category","Low Category"))</f>
        <v>High Category</v>
      </c>
      <c r="G10498" s="2">
        <v>0.05</v>
      </c>
      <c r="H10498" s="24">
        <f t="shared" ref="H10498:H10561" si="328">E10498*G10498</f>
        <v>205.72450000000001</v>
      </c>
      <c r="I10498" s="2">
        <f t="shared" ref="I10498:I10561" si="329">E10498-H10498</f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63" t="str">
        <f>IF(AND(DmartSalesData[[#This Row],[sales]]&gt;3000,DmartSalesData[[#This Row],[profit]]&gt;500),"Good","Not Good")</f>
        <v>Good</v>
      </c>
      <c r="R10498" s="73">
        <f>YEAR(DmartSalesData[[#This Row],[order_date]])</f>
        <v>2024</v>
      </c>
      <c r="S10498" s="73"/>
    </row>
    <row r="10499" spans="1:19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 t="str">
        <f>IF(DmartSalesData[[#This Row],[sales]]&gt;4000,"High Category",IF(DmartSalesData[[#This Row],[sales]]&gt;2000,"Medium Category","Low Category"))</f>
        <v>Low Category</v>
      </c>
      <c r="G10499" s="2">
        <v>0.06</v>
      </c>
      <c r="H10499" s="24">
        <f t="shared" si="328"/>
        <v>80.364000000000004</v>
      </c>
      <c r="I10499" s="2">
        <f t="shared" si="329"/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63" t="str">
        <f>IF(AND(DmartSalesData[[#This Row],[sales]]&gt;3000,DmartSalesData[[#This Row],[profit]]&gt;500),"Good","Not Good")</f>
        <v>Not Good</v>
      </c>
      <c r="R10499" s="73">
        <f>YEAR(DmartSalesData[[#This Row],[order_date]])</f>
        <v>2023</v>
      </c>
      <c r="S10499" s="73"/>
    </row>
    <row r="10500" spans="1:19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 t="str">
        <f>IF(DmartSalesData[[#This Row],[sales]]&gt;4000,"High Category",IF(DmartSalesData[[#This Row],[sales]]&gt;2000,"Medium Category","Low Category"))</f>
        <v>High Category</v>
      </c>
      <c r="G10500" s="2">
        <v>0.12</v>
      </c>
      <c r="H10500" s="24">
        <f t="shared" si="328"/>
        <v>547.04279999999994</v>
      </c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63" t="str">
        <f>IF(AND(DmartSalesData[[#This Row],[sales]]&gt;3000,DmartSalesData[[#This Row],[profit]]&gt;500),"Good","Not Good")</f>
        <v>Good</v>
      </c>
      <c r="R10500" s="73">
        <f>YEAR(DmartSalesData[[#This Row],[order_date]])</f>
        <v>2024</v>
      </c>
      <c r="S10500" s="73"/>
    </row>
    <row r="10501" spans="1:19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 t="str">
        <f>IF(DmartSalesData[[#This Row],[sales]]&gt;4000,"High Category",IF(DmartSalesData[[#This Row],[sales]]&gt;2000,"Medium Category","Low Category"))</f>
        <v>Medium Category</v>
      </c>
      <c r="G10501" s="2">
        <v>0.35</v>
      </c>
      <c r="H10501" s="24">
        <f t="shared" si="328"/>
        <v>857.71349999999995</v>
      </c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63" t="str">
        <f>IF(AND(DmartSalesData[[#This Row],[sales]]&gt;3000,DmartSalesData[[#This Row],[profit]]&gt;500),"Good","Not Good")</f>
        <v>Not Good</v>
      </c>
      <c r="R10501" s="73">
        <f>YEAR(DmartSalesData[[#This Row],[order_date]])</f>
        <v>2023</v>
      </c>
      <c r="S10501" s="73"/>
    </row>
    <row r="10502" spans="1:19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 t="str">
        <f>IF(DmartSalesData[[#This Row],[sales]]&gt;4000,"High Category",IF(DmartSalesData[[#This Row],[sales]]&gt;2000,"Medium Category","Low Category"))</f>
        <v>Low Category</v>
      </c>
      <c r="G10502" s="2">
        <v>0.45</v>
      </c>
      <c r="H10502" s="24">
        <f t="shared" si="328"/>
        <v>153.04500000000002</v>
      </c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63" t="str">
        <f>IF(AND(DmartSalesData[[#This Row],[sales]]&gt;3000,DmartSalesData[[#This Row],[profit]]&gt;500),"Good","Not Good")</f>
        <v>Not Good</v>
      </c>
      <c r="R10502" s="73">
        <f>YEAR(DmartSalesData[[#This Row],[order_date]])</f>
        <v>2024</v>
      </c>
      <c r="S10502" s="73"/>
    </row>
    <row r="10503" spans="1:19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 t="str">
        <f>IF(DmartSalesData[[#This Row],[sales]]&gt;4000,"High Category",IF(DmartSalesData[[#This Row],[sales]]&gt;2000,"Medium Category","Low Category"))</f>
        <v>Low Category</v>
      </c>
      <c r="G10503" s="2">
        <v>0.35</v>
      </c>
      <c r="H10503" s="24">
        <f t="shared" si="328"/>
        <v>82.890500000000003</v>
      </c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63" t="str">
        <f>IF(AND(DmartSalesData[[#This Row],[sales]]&gt;3000,DmartSalesData[[#This Row],[profit]]&gt;500),"Good","Not Good")</f>
        <v>Not Good</v>
      </c>
      <c r="R10503" s="73">
        <f>YEAR(DmartSalesData[[#This Row],[order_date]])</f>
        <v>2023</v>
      </c>
      <c r="S10503" s="73"/>
    </row>
    <row r="10504" spans="1:19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 t="str">
        <f>IF(DmartSalesData[[#This Row],[sales]]&gt;4000,"High Category",IF(DmartSalesData[[#This Row],[sales]]&gt;2000,"Medium Category","Low Category"))</f>
        <v>Medium Category</v>
      </c>
      <c r="G10504" s="2">
        <v>0.21</v>
      </c>
      <c r="H10504" s="24">
        <f t="shared" si="328"/>
        <v>520.18259999999998</v>
      </c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63" t="str">
        <f>IF(AND(DmartSalesData[[#This Row],[sales]]&gt;3000,DmartSalesData[[#This Row],[profit]]&gt;500),"Good","Not Good")</f>
        <v>Not Good</v>
      </c>
      <c r="R10504" s="73">
        <f>YEAR(DmartSalesData[[#This Row],[order_date]])</f>
        <v>2023</v>
      </c>
      <c r="S10504" s="73"/>
    </row>
    <row r="10505" spans="1:19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 t="str">
        <f>IF(DmartSalesData[[#This Row],[sales]]&gt;4000,"High Category",IF(DmartSalesData[[#This Row],[sales]]&gt;2000,"Medium Category","Low Category"))</f>
        <v>Medium Category</v>
      </c>
      <c r="G10505" s="2">
        <v>0.26</v>
      </c>
      <c r="H10505" s="24">
        <f t="shared" si="328"/>
        <v>722.01480000000004</v>
      </c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63" t="str">
        <f>IF(AND(DmartSalesData[[#This Row],[sales]]&gt;3000,DmartSalesData[[#This Row],[profit]]&gt;500),"Good","Not Good")</f>
        <v>Not Good</v>
      </c>
      <c r="R10505" s="73">
        <f>YEAR(DmartSalesData[[#This Row],[order_date]])</f>
        <v>2023</v>
      </c>
      <c r="S10505" s="73"/>
    </row>
    <row r="10506" spans="1:19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 t="str">
        <f>IF(DmartSalesData[[#This Row],[sales]]&gt;4000,"High Category",IF(DmartSalesData[[#This Row],[sales]]&gt;2000,"Medium Category","Low Category"))</f>
        <v>Low Category</v>
      </c>
      <c r="G10506" s="2">
        <v>0.36</v>
      </c>
      <c r="H10506" s="24">
        <f t="shared" si="328"/>
        <v>176.96519999999998</v>
      </c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63" t="str">
        <f>IF(AND(DmartSalesData[[#This Row],[sales]]&gt;3000,DmartSalesData[[#This Row],[profit]]&gt;500),"Good","Not Good")</f>
        <v>Not Good</v>
      </c>
      <c r="R10506" s="73">
        <f>YEAR(DmartSalesData[[#This Row],[order_date]])</f>
        <v>2023</v>
      </c>
      <c r="S10506" s="73"/>
    </row>
    <row r="10507" spans="1:19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 t="str">
        <f>IF(DmartSalesData[[#This Row],[sales]]&gt;4000,"High Category",IF(DmartSalesData[[#This Row],[sales]]&gt;2000,"Medium Category","Low Category"))</f>
        <v>High Category</v>
      </c>
      <c r="G10507" s="2">
        <v>0.31</v>
      </c>
      <c r="H10507" s="24">
        <f t="shared" si="328"/>
        <v>1431.8837999999998</v>
      </c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63" t="str">
        <f>IF(AND(DmartSalesData[[#This Row],[sales]]&gt;3000,DmartSalesData[[#This Row],[profit]]&gt;500),"Good","Not Good")</f>
        <v>Good</v>
      </c>
      <c r="R10507" s="73">
        <f>YEAR(DmartSalesData[[#This Row],[order_date]])</f>
        <v>2024</v>
      </c>
      <c r="S10507" s="73"/>
    </row>
    <row r="10508" spans="1:19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 t="str">
        <f>IF(DmartSalesData[[#This Row],[sales]]&gt;4000,"High Category",IF(DmartSalesData[[#This Row],[sales]]&gt;2000,"Medium Category","Low Category"))</f>
        <v>Medium Category</v>
      </c>
      <c r="G10508" s="2">
        <v>0.26</v>
      </c>
      <c r="H10508" s="24">
        <f t="shared" si="328"/>
        <v>941.00760000000014</v>
      </c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63" t="str">
        <f>IF(AND(DmartSalesData[[#This Row],[sales]]&gt;3000,DmartSalesData[[#This Row],[profit]]&gt;500),"Good","Not Good")</f>
        <v>Not Good</v>
      </c>
      <c r="R10508" s="73">
        <f>YEAR(DmartSalesData[[#This Row],[order_date]])</f>
        <v>2023</v>
      </c>
      <c r="S10508" s="73"/>
    </row>
    <row r="10509" spans="1:19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 t="str">
        <f>IF(DmartSalesData[[#This Row],[sales]]&gt;4000,"High Category",IF(DmartSalesData[[#This Row],[sales]]&gt;2000,"Medium Category","Low Category"))</f>
        <v>High Category</v>
      </c>
      <c r="G10509" s="2">
        <v>0.12</v>
      </c>
      <c r="H10509" s="24">
        <f t="shared" si="328"/>
        <v>483.15359999999998</v>
      </c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63" t="str">
        <f>IF(AND(DmartSalesData[[#This Row],[sales]]&gt;3000,DmartSalesData[[#This Row],[profit]]&gt;500),"Good","Not Good")</f>
        <v>Not Good</v>
      </c>
      <c r="R10509" s="73">
        <f>YEAR(DmartSalesData[[#This Row],[order_date]])</f>
        <v>2023</v>
      </c>
      <c r="S10509" s="73"/>
    </row>
    <row r="10510" spans="1:19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 t="str">
        <f>IF(DmartSalesData[[#This Row],[sales]]&gt;4000,"High Category",IF(DmartSalesData[[#This Row],[sales]]&gt;2000,"Medium Category","Low Category"))</f>
        <v>Medium Category</v>
      </c>
      <c r="G10510" s="2">
        <v>0.31</v>
      </c>
      <c r="H10510" s="24">
        <f t="shared" si="328"/>
        <v>918.13009999999997</v>
      </c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63" t="str">
        <f>IF(AND(DmartSalesData[[#This Row],[sales]]&gt;3000,DmartSalesData[[#This Row],[profit]]&gt;500),"Good","Not Good")</f>
        <v>Not Good</v>
      </c>
      <c r="R10510" s="73">
        <f>YEAR(DmartSalesData[[#This Row],[order_date]])</f>
        <v>2023</v>
      </c>
      <c r="S10510" s="73"/>
    </row>
    <row r="10511" spans="1:19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 t="str">
        <f>IF(DmartSalesData[[#This Row],[sales]]&gt;4000,"High Category",IF(DmartSalesData[[#This Row],[sales]]&gt;2000,"Medium Category","Low Category"))</f>
        <v>Medium Category</v>
      </c>
      <c r="G10511" s="2">
        <v>0.01</v>
      </c>
      <c r="H10511" s="24">
        <f t="shared" si="328"/>
        <v>33.5137</v>
      </c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63" t="str">
        <f>IF(AND(DmartSalesData[[#This Row],[sales]]&gt;3000,DmartSalesData[[#This Row],[profit]]&gt;500),"Good","Not Good")</f>
        <v>Good</v>
      </c>
      <c r="R10511" s="73">
        <f>YEAR(DmartSalesData[[#This Row],[order_date]])</f>
        <v>2024</v>
      </c>
      <c r="S10511" s="73"/>
    </row>
    <row r="10512" spans="1:19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 t="str">
        <f>IF(DmartSalesData[[#This Row],[sales]]&gt;4000,"High Category",IF(DmartSalesData[[#This Row],[sales]]&gt;2000,"Medium Category","Low Category"))</f>
        <v>Medium Category</v>
      </c>
      <c r="G10512" s="2">
        <v>0.28000000000000003</v>
      </c>
      <c r="H10512" s="24">
        <f t="shared" si="328"/>
        <v>560.14560000000006</v>
      </c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63" t="str">
        <f>IF(AND(DmartSalesData[[#This Row],[sales]]&gt;3000,DmartSalesData[[#This Row],[profit]]&gt;500),"Good","Not Good")</f>
        <v>Not Good</v>
      </c>
      <c r="R10512" s="73">
        <f>YEAR(DmartSalesData[[#This Row],[order_date]])</f>
        <v>2023</v>
      </c>
      <c r="S10512" s="73"/>
    </row>
    <row r="10513" spans="1:19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 t="str">
        <f>IF(DmartSalesData[[#This Row],[sales]]&gt;4000,"High Category",IF(DmartSalesData[[#This Row],[sales]]&gt;2000,"Medium Category","Low Category"))</f>
        <v>Medium Category</v>
      </c>
      <c r="G10513" s="2">
        <v>0.41</v>
      </c>
      <c r="H10513" s="24">
        <f t="shared" si="328"/>
        <v>1405.7095999999999</v>
      </c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63" t="str">
        <f>IF(AND(DmartSalesData[[#This Row],[sales]]&gt;3000,DmartSalesData[[#This Row],[profit]]&gt;500),"Good","Not Good")</f>
        <v>Not Good</v>
      </c>
      <c r="R10513" s="73">
        <f>YEAR(DmartSalesData[[#This Row],[order_date]])</f>
        <v>2024</v>
      </c>
      <c r="S10513" s="73"/>
    </row>
    <row r="10514" spans="1:19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 t="str">
        <f>IF(DmartSalesData[[#This Row],[sales]]&gt;4000,"High Category",IF(DmartSalesData[[#This Row],[sales]]&gt;2000,"Medium Category","Low Category"))</f>
        <v>High Category</v>
      </c>
      <c r="G10514" s="2">
        <v>0.09</v>
      </c>
      <c r="H10514" s="24">
        <f t="shared" si="328"/>
        <v>440.37900000000002</v>
      </c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63" t="str">
        <f>IF(AND(DmartSalesData[[#This Row],[sales]]&gt;3000,DmartSalesData[[#This Row],[profit]]&gt;500),"Good","Not Good")</f>
        <v>Good</v>
      </c>
      <c r="R10514" s="73">
        <f>YEAR(DmartSalesData[[#This Row],[order_date]])</f>
        <v>2023</v>
      </c>
      <c r="S10514" s="73"/>
    </row>
    <row r="10515" spans="1:19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 t="str">
        <f>IF(DmartSalesData[[#This Row],[sales]]&gt;4000,"High Category",IF(DmartSalesData[[#This Row],[sales]]&gt;2000,"Medium Category","Low Category"))</f>
        <v>Medium Category</v>
      </c>
      <c r="G10515" s="2">
        <v>0.06</v>
      </c>
      <c r="H10515" s="24">
        <f t="shared" si="328"/>
        <v>196.42859999999999</v>
      </c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63" t="str">
        <f>IF(AND(DmartSalesData[[#This Row],[sales]]&gt;3000,DmartSalesData[[#This Row],[profit]]&gt;500),"Good","Not Good")</f>
        <v>Good</v>
      </c>
      <c r="R10515" s="73">
        <f>YEAR(DmartSalesData[[#This Row],[order_date]])</f>
        <v>2023</v>
      </c>
      <c r="S10515" s="73"/>
    </row>
    <row r="10516" spans="1:19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 t="str">
        <f>IF(DmartSalesData[[#This Row],[sales]]&gt;4000,"High Category",IF(DmartSalesData[[#This Row],[sales]]&gt;2000,"Medium Category","Low Category"))</f>
        <v>Low Category</v>
      </c>
      <c r="G10516" s="2">
        <v>0.49</v>
      </c>
      <c r="H10516" s="24">
        <f t="shared" si="328"/>
        <v>869.26490000000001</v>
      </c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63" t="str">
        <f>IF(AND(DmartSalesData[[#This Row],[sales]]&gt;3000,DmartSalesData[[#This Row],[profit]]&gt;500),"Good","Not Good")</f>
        <v>Not Good</v>
      </c>
      <c r="R10516" s="73">
        <f>YEAR(DmartSalesData[[#This Row],[order_date]])</f>
        <v>2024</v>
      </c>
      <c r="S10516" s="73"/>
    </row>
    <row r="10517" spans="1:19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 t="str">
        <f>IF(DmartSalesData[[#This Row],[sales]]&gt;4000,"High Category",IF(DmartSalesData[[#This Row],[sales]]&gt;2000,"Medium Category","Low Category"))</f>
        <v>Low Category</v>
      </c>
      <c r="G10517" s="2">
        <v>0.42</v>
      </c>
      <c r="H10517" s="24">
        <f t="shared" si="328"/>
        <v>629.02139999999997</v>
      </c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63" t="str">
        <f>IF(AND(DmartSalesData[[#This Row],[sales]]&gt;3000,DmartSalesData[[#This Row],[profit]]&gt;500),"Good","Not Good")</f>
        <v>Not Good</v>
      </c>
      <c r="R10517" s="73">
        <f>YEAR(DmartSalesData[[#This Row],[order_date]])</f>
        <v>2024</v>
      </c>
      <c r="S10517" s="73"/>
    </row>
    <row r="10518" spans="1:19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 t="str">
        <f>IF(DmartSalesData[[#This Row],[sales]]&gt;4000,"High Category",IF(DmartSalesData[[#This Row],[sales]]&gt;2000,"Medium Category","Low Category"))</f>
        <v>High Category</v>
      </c>
      <c r="G10518" s="2">
        <v>0.15</v>
      </c>
      <c r="H10518" s="24">
        <f t="shared" si="328"/>
        <v>723.06</v>
      </c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63" t="str">
        <f>IF(AND(DmartSalesData[[#This Row],[sales]]&gt;3000,DmartSalesData[[#This Row],[profit]]&gt;500),"Good","Not Good")</f>
        <v>Good</v>
      </c>
      <c r="R10518" s="73">
        <f>YEAR(DmartSalesData[[#This Row],[order_date]])</f>
        <v>2024</v>
      </c>
      <c r="S10518" s="73"/>
    </row>
    <row r="10519" spans="1:19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 t="str">
        <f>IF(DmartSalesData[[#This Row],[sales]]&gt;4000,"High Category",IF(DmartSalesData[[#This Row],[sales]]&gt;2000,"Medium Category","Low Category"))</f>
        <v>Low Category</v>
      </c>
      <c r="G10519" s="2">
        <v>0.1</v>
      </c>
      <c r="H10519" s="24">
        <f t="shared" si="328"/>
        <v>100.65100000000001</v>
      </c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63" t="str">
        <f>IF(AND(DmartSalesData[[#This Row],[sales]]&gt;3000,DmartSalesData[[#This Row],[profit]]&gt;500),"Good","Not Good")</f>
        <v>Not Good</v>
      </c>
      <c r="R10519" s="73">
        <f>YEAR(DmartSalesData[[#This Row],[order_date]])</f>
        <v>2024</v>
      </c>
      <c r="S10519" s="73"/>
    </row>
    <row r="10520" spans="1:19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 t="str">
        <f>IF(DmartSalesData[[#This Row],[sales]]&gt;4000,"High Category",IF(DmartSalesData[[#This Row],[sales]]&gt;2000,"Medium Category","Low Category"))</f>
        <v>High Category</v>
      </c>
      <c r="G10520" s="2">
        <v>0.17</v>
      </c>
      <c r="H10520" s="24">
        <f t="shared" si="328"/>
        <v>688.5612000000001</v>
      </c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63" t="str">
        <f>IF(AND(DmartSalesData[[#This Row],[sales]]&gt;3000,DmartSalesData[[#This Row],[profit]]&gt;500),"Good","Not Good")</f>
        <v>Not Good</v>
      </c>
      <c r="R10520" s="73">
        <f>YEAR(DmartSalesData[[#This Row],[order_date]])</f>
        <v>2024</v>
      </c>
      <c r="S10520" s="73"/>
    </row>
    <row r="10521" spans="1:19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 t="str">
        <f>IF(DmartSalesData[[#This Row],[sales]]&gt;4000,"High Category",IF(DmartSalesData[[#This Row],[sales]]&gt;2000,"Medium Category","Low Category"))</f>
        <v>Medium Category</v>
      </c>
      <c r="G10521" s="2">
        <v>0.22</v>
      </c>
      <c r="H10521" s="24">
        <f t="shared" si="328"/>
        <v>523.55380000000002</v>
      </c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63" t="str">
        <f>IF(AND(DmartSalesData[[#This Row],[sales]]&gt;3000,DmartSalesData[[#This Row],[profit]]&gt;500),"Good","Not Good")</f>
        <v>Not Good</v>
      </c>
      <c r="R10521" s="73">
        <f>YEAR(DmartSalesData[[#This Row],[order_date]])</f>
        <v>2023</v>
      </c>
      <c r="S10521" s="73"/>
    </row>
    <row r="10522" spans="1:19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 t="str">
        <f>IF(DmartSalesData[[#This Row],[sales]]&gt;4000,"High Category",IF(DmartSalesData[[#This Row],[sales]]&gt;2000,"Medium Category","Low Category"))</f>
        <v>Medium Category</v>
      </c>
      <c r="G10522" s="2">
        <v>0.41</v>
      </c>
      <c r="H10522" s="24">
        <f t="shared" si="328"/>
        <v>932.51220000000001</v>
      </c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63" t="str">
        <f>IF(AND(DmartSalesData[[#This Row],[sales]]&gt;3000,DmartSalesData[[#This Row],[profit]]&gt;500),"Good","Not Good")</f>
        <v>Not Good</v>
      </c>
      <c r="R10522" s="73">
        <f>YEAR(DmartSalesData[[#This Row],[order_date]])</f>
        <v>2023</v>
      </c>
      <c r="S10522" s="73"/>
    </row>
    <row r="10523" spans="1:19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 t="str">
        <f>IF(DmartSalesData[[#This Row],[sales]]&gt;4000,"High Category",IF(DmartSalesData[[#This Row],[sales]]&gt;2000,"Medium Category","Low Category"))</f>
        <v>Medium Category</v>
      </c>
      <c r="G10523" s="2">
        <v>0.12</v>
      </c>
      <c r="H10523" s="24">
        <f t="shared" si="328"/>
        <v>451.55279999999999</v>
      </c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63" t="str">
        <f>IF(AND(DmartSalesData[[#This Row],[sales]]&gt;3000,DmartSalesData[[#This Row],[profit]]&gt;500),"Good","Not Good")</f>
        <v>Good</v>
      </c>
      <c r="R10523" s="73">
        <f>YEAR(DmartSalesData[[#This Row],[order_date]])</f>
        <v>2023</v>
      </c>
      <c r="S10523" s="73"/>
    </row>
    <row r="10524" spans="1:19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 t="str">
        <f>IF(DmartSalesData[[#This Row],[sales]]&gt;4000,"High Category",IF(DmartSalesData[[#This Row],[sales]]&gt;2000,"Medium Category","Low Category"))</f>
        <v>Low Category</v>
      </c>
      <c r="G10524" s="2">
        <v>0.36</v>
      </c>
      <c r="H10524" s="24">
        <f t="shared" si="328"/>
        <v>297.1404</v>
      </c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63" t="str">
        <f>IF(AND(DmartSalesData[[#This Row],[sales]]&gt;3000,DmartSalesData[[#This Row],[profit]]&gt;500),"Good","Not Good")</f>
        <v>Not Good</v>
      </c>
      <c r="R10524" s="73">
        <f>YEAR(DmartSalesData[[#This Row],[order_date]])</f>
        <v>2024</v>
      </c>
      <c r="S10524" s="73"/>
    </row>
    <row r="10525" spans="1:19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 t="str">
        <f>IF(DmartSalesData[[#This Row],[sales]]&gt;4000,"High Category",IF(DmartSalesData[[#This Row],[sales]]&gt;2000,"Medium Category","Low Category"))</f>
        <v>Medium Category</v>
      </c>
      <c r="G10525" s="2">
        <v>0.46</v>
      </c>
      <c r="H10525" s="24">
        <f t="shared" si="328"/>
        <v>1097.0309999999999</v>
      </c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63" t="str">
        <f>IF(AND(DmartSalesData[[#This Row],[sales]]&gt;3000,DmartSalesData[[#This Row],[profit]]&gt;500),"Good","Not Good")</f>
        <v>Not Good</v>
      </c>
      <c r="R10525" s="73">
        <f>YEAR(DmartSalesData[[#This Row],[order_date]])</f>
        <v>2024</v>
      </c>
      <c r="S10525" s="73"/>
    </row>
    <row r="10526" spans="1:19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 t="str">
        <f>IF(DmartSalesData[[#This Row],[sales]]&gt;4000,"High Category",IF(DmartSalesData[[#This Row],[sales]]&gt;2000,"Medium Category","Low Category"))</f>
        <v>Low Category</v>
      </c>
      <c r="G10526" s="2">
        <v>0.19</v>
      </c>
      <c r="H10526" s="24">
        <f t="shared" si="328"/>
        <v>52.362099999999998</v>
      </c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63" t="str">
        <f>IF(AND(DmartSalesData[[#This Row],[sales]]&gt;3000,DmartSalesData[[#This Row],[profit]]&gt;500),"Good","Not Good")</f>
        <v>Not Good</v>
      </c>
      <c r="R10526" s="73">
        <f>YEAR(DmartSalesData[[#This Row],[order_date]])</f>
        <v>2023</v>
      </c>
      <c r="S10526" s="73"/>
    </row>
    <row r="10527" spans="1:19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 t="str">
        <f>IF(DmartSalesData[[#This Row],[sales]]&gt;4000,"High Category",IF(DmartSalesData[[#This Row],[sales]]&gt;2000,"Medium Category","Low Category"))</f>
        <v>Medium Category</v>
      </c>
      <c r="G10527" s="2">
        <v>0.01</v>
      </c>
      <c r="H10527" s="24">
        <f t="shared" si="328"/>
        <v>33.849899999999998</v>
      </c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63" t="str">
        <f>IF(AND(DmartSalesData[[#This Row],[sales]]&gt;3000,DmartSalesData[[#This Row],[profit]]&gt;500),"Good","Not Good")</f>
        <v>Not Good</v>
      </c>
      <c r="R10527" s="73">
        <f>YEAR(DmartSalesData[[#This Row],[order_date]])</f>
        <v>2023</v>
      </c>
      <c r="S10527" s="73"/>
    </row>
    <row r="10528" spans="1:19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 t="str">
        <f>IF(DmartSalesData[[#This Row],[sales]]&gt;4000,"High Category",IF(DmartSalesData[[#This Row],[sales]]&gt;2000,"Medium Category","Low Category"))</f>
        <v>Low Category</v>
      </c>
      <c r="G10528" s="2">
        <v>0.41</v>
      </c>
      <c r="H10528" s="24">
        <f t="shared" si="328"/>
        <v>158.28049999999999</v>
      </c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63" t="str">
        <f>IF(AND(DmartSalesData[[#This Row],[sales]]&gt;3000,DmartSalesData[[#This Row],[profit]]&gt;500),"Good","Not Good")</f>
        <v>Not Good</v>
      </c>
      <c r="R10528" s="73">
        <f>YEAR(DmartSalesData[[#This Row],[order_date]])</f>
        <v>2024</v>
      </c>
      <c r="S10528" s="73"/>
    </row>
    <row r="10529" spans="1:19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 t="str">
        <f>IF(DmartSalesData[[#This Row],[sales]]&gt;4000,"High Category",IF(DmartSalesData[[#This Row],[sales]]&gt;2000,"Medium Category","Low Category"))</f>
        <v>Low Category</v>
      </c>
      <c r="G10529" s="2">
        <v>0.35</v>
      </c>
      <c r="H10529" s="24">
        <f t="shared" si="328"/>
        <v>184.702</v>
      </c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63" t="str">
        <f>IF(AND(DmartSalesData[[#This Row],[sales]]&gt;3000,DmartSalesData[[#This Row],[profit]]&gt;500),"Good","Not Good")</f>
        <v>Not Good</v>
      </c>
      <c r="R10529" s="73">
        <f>YEAR(DmartSalesData[[#This Row],[order_date]])</f>
        <v>2023</v>
      </c>
      <c r="S10529" s="73"/>
    </row>
    <row r="10530" spans="1:19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 t="str">
        <f>IF(DmartSalesData[[#This Row],[sales]]&gt;4000,"High Category",IF(DmartSalesData[[#This Row],[sales]]&gt;2000,"Medium Category","Low Category"))</f>
        <v>High Category</v>
      </c>
      <c r="G10530" s="2">
        <v>7.0000000000000007E-2</v>
      </c>
      <c r="H10530" s="24">
        <f t="shared" si="328"/>
        <v>296.77550000000002</v>
      </c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63" t="str">
        <f>IF(AND(DmartSalesData[[#This Row],[sales]]&gt;3000,DmartSalesData[[#This Row],[profit]]&gt;500),"Good","Not Good")</f>
        <v>Good</v>
      </c>
      <c r="R10530" s="73">
        <f>YEAR(DmartSalesData[[#This Row],[order_date]])</f>
        <v>2024</v>
      </c>
      <c r="S10530" s="73"/>
    </row>
    <row r="10531" spans="1:19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 t="str">
        <f>IF(DmartSalesData[[#This Row],[sales]]&gt;4000,"High Category",IF(DmartSalesData[[#This Row],[sales]]&gt;2000,"Medium Category","Low Category"))</f>
        <v>Medium Category</v>
      </c>
      <c r="G10531" s="2">
        <v>0.3</v>
      </c>
      <c r="H10531" s="24">
        <f t="shared" si="328"/>
        <v>681.14400000000001</v>
      </c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63" t="str">
        <f>IF(AND(DmartSalesData[[#This Row],[sales]]&gt;3000,DmartSalesData[[#This Row],[profit]]&gt;500),"Good","Not Good")</f>
        <v>Not Good</v>
      </c>
      <c r="R10531" s="73">
        <f>YEAR(DmartSalesData[[#This Row],[order_date]])</f>
        <v>2023</v>
      </c>
      <c r="S10531" s="73"/>
    </row>
    <row r="10532" spans="1:19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 t="str">
        <f>IF(DmartSalesData[[#This Row],[sales]]&gt;4000,"High Category",IF(DmartSalesData[[#This Row],[sales]]&gt;2000,"Medium Category","Low Category"))</f>
        <v>Low Category</v>
      </c>
      <c r="G10532" s="2">
        <v>0.41</v>
      </c>
      <c r="H10532" s="24">
        <f t="shared" si="328"/>
        <v>444.75979999999998</v>
      </c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63" t="str">
        <f>IF(AND(DmartSalesData[[#This Row],[sales]]&gt;3000,DmartSalesData[[#This Row],[profit]]&gt;500),"Good","Not Good")</f>
        <v>Not Good</v>
      </c>
      <c r="R10532" s="73">
        <f>YEAR(DmartSalesData[[#This Row],[order_date]])</f>
        <v>2024</v>
      </c>
      <c r="S10532" s="73"/>
    </row>
    <row r="10533" spans="1:19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 t="str">
        <f>IF(DmartSalesData[[#This Row],[sales]]&gt;4000,"High Category",IF(DmartSalesData[[#This Row],[sales]]&gt;2000,"Medium Category","Low Category"))</f>
        <v>Medium Category</v>
      </c>
      <c r="G10533" s="2">
        <v>0.09</v>
      </c>
      <c r="H10533" s="24">
        <f t="shared" si="328"/>
        <v>270.32939999999996</v>
      </c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63" t="str">
        <f>IF(AND(DmartSalesData[[#This Row],[sales]]&gt;3000,DmartSalesData[[#This Row],[profit]]&gt;500),"Good","Not Good")</f>
        <v>Good</v>
      </c>
      <c r="R10533" s="73">
        <f>YEAR(DmartSalesData[[#This Row],[order_date]])</f>
        <v>2024</v>
      </c>
      <c r="S10533" s="73"/>
    </row>
    <row r="10534" spans="1:19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 t="str">
        <f>IF(DmartSalesData[[#This Row],[sales]]&gt;4000,"High Category",IF(DmartSalesData[[#This Row],[sales]]&gt;2000,"Medium Category","Low Category"))</f>
        <v>Medium Category</v>
      </c>
      <c r="G10534" s="2">
        <v>0.11</v>
      </c>
      <c r="H10534" s="24">
        <f t="shared" si="328"/>
        <v>290.89389999999997</v>
      </c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63" t="str">
        <f>IF(AND(DmartSalesData[[#This Row],[sales]]&gt;3000,DmartSalesData[[#This Row],[profit]]&gt;500),"Good","Not Good")</f>
        <v>Not Good</v>
      </c>
      <c r="R10534" s="73">
        <f>YEAR(DmartSalesData[[#This Row],[order_date]])</f>
        <v>2024</v>
      </c>
      <c r="S10534" s="73"/>
    </row>
    <row r="10535" spans="1:19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 t="str">
        <f>IF(DmartSalesData[[#This Row],[sales]]&gt;4000,"High Category",IF(DmartSalesData[[#This Row],[sales]]&gt;2000,"Medium Category","Low Category"))</f>
        <v>Medium Category</v>
      </c>
      <c r="G10535" s="2">
        <v>0.1</v>
      </c>
      <c r="H10535" s="24">
        <f t="shared" si="328"/>
        <v>211.345</v>
      </c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63" t="str">
        <f>IF(AND(DmartSalesData[[#This Row],[sales]]&gt;3000,DmartSalesData[[#This Row],[profit]]&gt;500),"Good","Not Good")</f>
        <v>Not Good</v>
      </c>
      <c r="R10535" s="73">
        <f>YEAR(DmartSalesData[[#This Row],[order_date]])</f>
        <v>2024</v>
      </c>
      <c r="S10535" s="73"/>
    </row>
    <row r="10536" spans="1:19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 t="str">
        <f>IF(DmartSalesData[[#This Row],[sales]]&gt;4000,"High Category",IF(DmartSalesData[[#This Row],[sales]]&gt;2000,"Medium Category","Low Category"))</f>
        <v>High Category</v>
      </c>
      <c r="G10536" s="2">
        <v>0.5</v>
      </c>
      <c r="H10536" s="24">
        <f t="shared" si="328"/>
        <v>2268.27</v>
      </c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63" t="str">
        <f>IF(AND(DmartSalesData[[#This Row],[sales]]&gt;3000,DmartSalesData[[#This Row],[profit]]&gt;500),"Good","Not Good")</f>
        <v>Good</v>
      </c>
      <c r="R10536" s="73">
        <f>YEAR(DmartSalesData[[#This Row],[order_date]])</f>
        <v>2023</v>
      </c>
      <c r="S10536" s="73"/>
    </row>
    <row r="10537" spans="1:19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 t="str">
        <f>IF(DmartSalesData[[#This Row],[sales]]&gt;4000,"High Category",IF(DmartSalesData[[#This Row],[sales]]&gt;2000,"Medium Category","Low Category"))</f>
        <v>Medium Category</v>
      </c>
      <c r="G10537" s="2">
        <v>0.11</v>
      </c>
      <c r="H10537" s="24">
        <f t="shared" si="328"/>
        <v>414.95740000000001</v>
      </c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63" t="str">
        <f>IF(AND(DmartSalesData[[#This Row],[sales]]&gt;3000,DmartSalesData[[#This Row],[profit]]&gt;500),"Good","Not Good")</f>
        <v>Good</v>
      </c>
      <c r="R10537" s="73">
        <f>YEAR(DmartSalesData[[#This Row],[order_date]])</f>
        <v>2024</v>
      </c>
      <c r="S10537" s="73"/>
    </row>
    <row r="10538" spans="1:19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 t="str">
        <f>IF(DmartSalesData[[#This Row],[sales]]&gt;4000,"High Category",IF(DmartSalesData[[#This Row],[sales]]&gt;2000,"Medium Category","Low Category"))</f>
        <v>Low Category</v>
      </c>
      <c r="G10538" s="2">
        <v>0.13</v>
      </c>
      <c r="H10538" s="24">
        <f t="shared" si="328"/>
        <v>109.56529999999999</v>
      </c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63" t="str">
        <f>IF(AND(DmartSalesData[[#This Row],[sales]]&gt;3000,DmartSalesData[[#This Row],[profit]]&gt;500),"Good","Not Good")</f>
        <v>Not Good</v>
      </c>
      <c r="R10538" s="73">
        <f>YEAR(DmartSalesData[[#This Row],[order_date]])</f>
        <v>2024</v>
      </c>
      <c r="S10538" s="73"/>
    </row>
    <row r="10539" spans="1:19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 t="str">
        <f>IF(DmartSalesData[[#This Row],[sales]]&gt;4000,"High Category",IF(DmartSalesData[[#This Row],[sales]]&gt;2000,"Medium Category","Low Category"))</f>
        <v>Medium Category</v>
      </c>
      <c r="G10539" s="2">
        <v>0.02</v>
      </c>
      <c r="H10539" s="24">
        <f t="shared" si="328"/>
        <v>57.936000000000007</v>
      </c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63" t="str">
        <f>IF(AND(DmartSalesData[[#This Row],[sales]]&gt;3000,DmartSalesData[[#This Row],[profit]]&gt;500),"Good","Not Good")</f>
        <v>Not Good</v>
      </c>
      <c r="R10539" s="73">
        <f>YEAR(DmartSalesData[[#This Row],[order_date]])</f>
        <v>2024</v>
      </c>
      <c r="S10539" s="73"/>
    </row>
    <row r="10540" spans="1:19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 t="str">
        <f>IF(DmartSalesData[[#This Row],[sales]]&gt;4000,"High Category",IF(DmartSalesData[[#This Row],[sales]]&gt;2000,"Medium Category","Low Category"))</f>
        <v>Low Category</v>
      </c>
      <c r="G10540" s="2">
        <v>0.49</v>
      </c>
      <c r="H10540" s="24">
        <f t="shared" si="328"/>
        <v>262.07650000000001</v>
      </c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63" t="str">
        <f>IF(AND(DmartSalesData[[#This Row],[sales]]&gt;3000,DmartSalesData[[#This Row],[profit]]&gt;500),"Good","Not Good")</f>
        <v>Not Good</v>
      </c>
      <c r="R10540" s="73">
        <f>YEAR(DmartSalesData[[#This Row],[order_date]])</f>
        <v>2024</v>
      </c>
      <c r="S10540" s="73"/>
    </row>
    <row r="10541" spans="1:19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 t="str">
        <f>IF(DmartSalesData[[#This Row],[sales]]&gt;4000,"High Category",IF(DmartSalesData[[#This Row],[sales]]&gt;2000,"Medium Category","Low Category"))</f>
        <v>Low Category</v>
      </c>
      <c r="G10541" s="2">
        <v>0.12</v>
      </c>
      <c r="H10541" s="24">
        <f t="shared" si="328"/>
        <v>155.85599999999999</v>
      </c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63" t="str">
        <f>IF(AND(DmartSalesData[[#This Row],[sales]]&gt;3000,DmartSalesData[[#This Row],[profit]]&gt;500),"Good","Not Good")</f>
        <v>Not Good</v>
      </c>
      <c r="R10541" s="73">
        <f>YEAR(DmartSalesData[[#This Row],[order_date]])</f>
        <v>2024</v>
      </c>
      <c r="S10541" s="73"/>
    </row>
    <row r="10542" spans="1:19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 t="str">
        <f>IF(DmartSalesData[[#This Row],[sales]]&gt;4000,"High Category",IF(DmartSalesData[[#This Row],[sales]]&gt;2000,"Medium Category","Low Category"))</f>
        <v>High Category</v>
      </c>
      <c r="G10542" s="2">
        <v>0.36</v>
      </c>
      <c r="H10542" s="24">
        <f t="shared" si="328"/>
        <v>1640.9951999999998</v>
      </c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63" t="str">
        <f>IF(AND(DmartSalesData[[#This Row],[sales]]&gt;3000,DmartSalesData[[#This Row],[profit]]&gt;500),"Good","Not Good")</f>
        <v>Good</v>
      </c>
      <c r="R10542" s="73">
        <f>YEAR(DmartSalesData[[#This Row],[order_date]])</f>
        <v>2023</v>
      </c>
      <c r="S10542" s="73"/>
    </row>
    <row r="10543" spans="1:19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 t="str">
        <f>IF(DmartSalesData[[#This Row],[sales]]&gt;4000,"High Category",IF(DmartSalesData[[#This Row],[sales]]&gt;2000,"Medium Category","Low Category"))</f>
        <v>Medium Category</v>
      </c>
      <c r="G10543" s="2">
        <v>0.01</v>
      </c>
      <c r="H10543" s="24">
        <f t="shared" si="328"/>
        <v>23.6419</v>
      </c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63" t="str">
        <f>IF(AND(DmartSalesData[[#This Row],[sales]]&gt;3000,DmartSalesData[[#This Row],[profit]]&gt;500),"Good","Not Good")</f>
        <v>Not Good</v>
      </c>
      <c r="R10543" s="73">
        <f>YEAR(DmartSalesData[[#This Row],[order_date]])</f>
        <v>2023</v>
      </c>
      <c r="S10543" s="73"/>
    </row>
    <row r="10544" spans="1:19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 t="str">
        <f>IF(DmartSalesData[[#This Row],[sales]]&gt;4000,"High Category",IF(DmartSalesData[[#This Row],[sales]]&gt;2000,"Medium Category","Low Category"))</f>
        <v>High Category</v>
      </c>
      <c r="G10544" s="2">
        <v>0.39</v>
      </c>
      <c r="H10544" s="24">
        <f t="shared" si="328"/>
        <v>1743.8147999999999</v>
      </c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63" t="str">
        <f>IF(AND(DmartSalesData[[#This Row],[sales]]&gt;3000,DmartSalesData[[#This Row],[profit]]&gt;500),"Good","Not Good")</f>
        <v>Good</v>
      </c>
      <c r="R10544" s="73">
        <f>YEAR(DmartSalesData[[#This Row],[order_date]])</f>
        <v>2023</v>
      </c>
      <c r="S10544" s="73"/>
    </row>
    <row r="10545" spans="1:19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 t="str">
        <f>IF(DmartSalesData[[#This Row],[sales]]&gt;4000,"High Category",IF(DmartSalesData[[#This Row],[sales]]&gt;2000,"Medium Category","Low Category"))</f>
        <v>Low Category</v>
      </c>
      <c r="G10545" s="2">
        <v>0.38</v>
      </c>
      <c r="H10545" s="24">
        <f t="shared" si="328"/>
        <v>347.08819999999997</v>
      </c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63" t="str">
        <f>IF(AND(DmartSalesData[[#This Row],[sales]]&gt;3000,DmartSalesData[[#This Row],[profit]]&gt;500),"Good","Not Good")</f>
        <v>Not Good</v>
      </c>
      <c r="R10545" s="73">
        <f>YEAR(DmartSalesData[[#This Row],[order_date]])</f>
        <v>2023</v>
      </c>
      <c r="S10545" s="73"/>
    </row>
    <row r="10546" spans="1:19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 t="str">
        <f>IF(DmartSalesData[[#This Row],[sales]]&gt;4000,"High Category",IF(DmartSalesData[[#This Row],[sales]]&gt;2000,"Medium Category","Low Category"))</f>
        <v>Low Category</v>
      </c>
      <c r="G10546" s="2">
        <v>0.04</v>
      </c>
      <c r="H10546" s="24">
        <f t="shared" si="328"/>
        <v>44.2468</v>
      </c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63" t="str">
        <f>IF(AND(DmartSalesData[[#This Row],[sales]]&gt;3000,DmartSalesData[[#This Row],[profit]]&gt;500),"Good","Not Good")</f>
        <v>Not Good</v>
      </c>
      <c r="R10546" s="73">
        <f>YEAR(DmartSalesData[[#This Row],[order_date]])</f>
        <v>2023</v>
      </c>
      <c r="S10546" s="73"/>
    </row>
    <row r="10547" spans="1:19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 t="str">
        <f>IF(DmartSalesData[[#This Row],[sales]]&gt;4000,"High Category",IF(DmartSalesData[[#This Row],[sales]]&gt;2000,"Medium Category","Low Category"))</f>
        <v>Low Category</v>
      </c>
      <c r="G10547" s="2">
        <v>0.06</v>
      </c>
      <c r="H10547" s="24">
        <f t="shared" si="328"/>
        <v>109.73039999999999</v>
      </c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63" t="str">
        <f>IF(AND(DmartSalesData[[#This Row],[sales]]&gt;3000,DmartSalesData[[#This Row],[profit]]&gt;500),"Good","Not Good")</f>
        <v>Not Good</v>
      </c>
      <c r="R10547" s="73">
        <f>YEAR(DmartSalesData[[#This Row],[order_date]])</f>
        <v>2023</v>
      </c>
      <c r="S10547" s="73"/>
    </row>
    <row r="10548" spans="1:19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 t="str">
        <f>IF(DmartSalesData[[#This Row],[sales]]&gt;4000,"High Category",IF(DmartSalesData[[#This Row],[sales]]&gt;2000,"Medium Category","Low Category"))</f>
        <v>Low Category</v>
      </c>
      <c r="G10548" s="2">
        <v>0.15</v>
      </c>
      <c r="H10548" s="24">
        <f t="shared" si="328"/>
        <v>284.25</v>
      </c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63" t="str">
        <f>IF(AND(DmartSalesData[[#This Row],[sales]]&gt;3000,DmartSalesData[[#This Row],[profit]]&gt;500),"Good","Not Good")</f>
        <v>Not Good</v>
      </c>
      <c r="R10548" s="73">
        <f>YEAR(DmartSalesData[[#This Row],[order_date]])</f>
        <v>2023</v>
      </c>
      <c r="S10548" s="73"/>
    </row>
    <row r="10549" spans="1:19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 t="str">
        <f>IF(DmartSalesData[[#This Row],[sales]]&gt;4000,"High Category",IF(DmartSalesData[[#This Row],[sales]]&gt;2000,"Medium Category","Low Category"))</f>
        <v>Medium Category</v>
      </c>
      <c r="G10549" s="2">
        <v>0.18</v>
      </c>
      <c r="H10549" s="24">
        <f t="shared" si="328"/>
        <v>675.33479999999997</v>
      </c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63" t="str">
        <f>IF(AND(DmartSalesData[[#This Row],[sales]]&gt;3000,DmartSalesData[[#This Row],[profit]]&gt;500),"Good","Not Good")</f>
        <v>Not Good</v>
      </c>
      <c r="R10549" s="73">
        <f>YEAR(DmartSalesData[[#This Row],[order_date]])</f>
        <v>2024</v>
      </c>
      <c r="S10549" s="73"/>
    </row>
    <row r="10550" spans="1:19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 t="str">
        <f>IF(DmartSalesData[[#This Row],[sales]]&gt;4000,"High Category",IF(DmartSalesData[[#This Row],[sales]]&gt;2000,"Medium Category","Low Category"))</f>
        <v>Medium Category</v>
      </c>
      <c r="G10550" s="2">
        <v>0.39</v>
      </c>
      <c r="H10550" s="24">
        <f t="shared" si="328"/>
        <v>1184.4729</v>
      </c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63" t="str">
        <f>IF(AND(DmartSalesData[[#This Row],[sales]]&gt;3000,DmartSalesData[[#This Row],[profit]]&gt;500),"Good","Not Good")</f>
        <v>Not Good</v>
      </c>
      <c r="R10550" s="73">
        <f>YEAR(DmartSalesData[[#This Row],[order_date]])</f>
        <v>2024</v>
      </c>
      <c r="S10550" s="73"/>
    </row>
    <row r="10551" spans="1:19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 t="str">
        <f>IF(DmartSalesData[[#This Row],[sales]]&gt;4000,"High Category",IF(DmartSalesData[[#This Row],[sales]]&gt;2000,"Medium Category","Low Category"))</f>
        <v>Medium Category</v>
      </c>
      <c r="G10551" s="2">
        <v>0.03</v>
      </c>
      <c r="H10551" s="24">
        <f t="shared" si="328"/>
        <v>84.327600000000004</v>
      </c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63" t="str">
        <f>IF(AND(DmartSalesData[[#This Row],[sales]]&gt;3000,DmartSalesData[[#This Row],[profit]]&gt;500),"Good","Not Good")</f>
        <v>Not Good</v>
      </c>
      <c r="R10551" s="73">
        <f>YEAR(DmartSalesData[[#This Row],[order_date]])</f>
        <v>2023</v>
      </c>
      <c r="S10551" s="73"/>
    </row>
    <row r="10552" spans="1:19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 t="str">
        <f>IF(DmartSalesData[[#This Row],[sales]]&gt;4000,"High Category",IF(DmartSalesData[[#This Row],[sales]]&gt;2000,"Medium Category","Low Category"))</f>
        <v>Medium Category</v>
      </c>
      <c r="G10552" s="2">
        <v>0.33</v>
      </c>
      <c r="H10552" s="24">
        <f t="shared" si="328"/>
        <v>1007.0412</v>
      </c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63" t="str">
        <f>IF(AND(DmartSalesData[[#This Row],[sales]]&gt;3000,DmartSalesData[[#This Row],[profit]]&gt;500),"Good","Not Good")</f>
        <v>Not Good</v>
      </c>
      <c r="R10552" s="73">
        <f>YEAR(DmartSalesData[[#This Row],[order_date]])</f>
        <v>2024</v>
      </c>
      <c r="S10552" s="73"/>
    </row>
    <row r="10553" spans="1:19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 t="str">
        <f>IF(DmartSalesData[[#This Row],[sales]]&gt;4000,"High Category",IF(DmartSalesData[[#This Row],[sales]]&gt;2000,"Medium Category","Low Category"))</f>
        <v>Medium Category</v>
      </c>
      <c r="G10553" s="2">
        <v>0.11</v>
      </c>
      <c r="H10553" s="24">
        <f t="shared" si="328"/>
        <v>405.65139999999997</v>
      </c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63" t="str">
        <f>IF(AND(DmartSalesData[[#This Row],[sales]]&gt;3000,DmartSalesData[[#This Row],[profit]]&gt;500),"Good","Not Good")</f>
        <v>Good</v>
      </c>
      <c r="R10553" s="73">
        <f>YEAR(DmartSalesData[[#This Row],[order_date]])</f>
        <v>2023</v>
      </c>
      <c r="S10553" s="73"/>
    </row>
    <row r="10554" spans="1:19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 t="str">
        <f>IF(DmartSalesData[[#This Row],[sales]]&gt;4000,"High Category",IF(DmartSalesData[[#This Row],[sales]]&gt;2000,"Medium Category","Low Category"))</f>
        <v>High Category</v>
      </c>
      <c r="G10554" s="2">
        <v>0.19</v>
      </c>
      <c r="H10554" s="24">
        <f t="shared" si="328"/>
        <v>850.21199999999999</v>
      </c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63" t="str">
        <f>IF(AND(DmartSalesData[[#This Row],[sales]]&gt;3000,DmartSalesData[[#This Row],[profit]]&gt;500),"Good","Not Good")</f>
        <v>Good</v>
      </c>
      <c r="R10554" s="73">
        <f>YEAR(DmartSalesData[[#This Row],[order_date]])</f>
        <v>2024</v>
      </c>
      <c r="S10554" s="73"/>
    </row>
    <row r="10555" spans="1:19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 t="str">
        <f>IF(DmartSalesData[[#This Row],[sales]]&gt;4000,"High Category",IF(DmartSalesData[[#This Row],[sales]]&gt;2000,"Medium Category","Low Category"))</f>
        <v>Medium Category</v>
      </c>
      <c r="G10555" s="2">
        <v>0</v>
      </c>
      <c r="H10555" s="24">
        <f t="shared" si="328"/>
        <v>0</v>
      </c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63" t="str">
        <f>IF(AND(DmartSalesData[[#This Row],[sales]]&gt;3000,DmartSalesData[[#This Row],[profit]]&gt;500),"Good","Not Good")</f>
        <v>Not Good</v>
      </c>
      <c r="R10555" s="73">
        <f>YEAR(DmartSalesData[[#This Row],[order_date]])</f>
        <v>2023</v>
      </c>
      <c r="S10555" s="73"/>
    </row>
    <row r="10556" spans="1:19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 t="str">
        <f>IF(DmartSalesData[[#This Row],[sales]]&gt;4000,"High Category",IF(DmartSalesData[[#This Row],[sales]]&gt;2000,"Medium Category","Low Category"))</f>
        <v>High Category</v>
      </c>
      <c r="G10556" s="2">
        <v>0.15</v>
      </c>
      <c r="H10556" s="24">
        <f t="shared" si="328"/>
        <v>605.15099999999995</v>
      </c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63" t="str">
        <f>IF(AND(DmartSalesData[[#This Row],[sales]]&gt;3000,DmartSalesData[[#This Row],[profit]]&gt;500),"Good","Not Good")</f>
        <v>Good</v>
      </c>
      <c r="R10556" s="73">
        <f>YEAR(DmartSalesData[[#This Row],[order_date]])</f>
        <v>2023</v>
      </c>
      <c r="S10556" s="73"/>
    </row>
    <row r="10557" spans="1:19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 t="str">
        <f>IF(DmartSalesData[[#This Row],[sales]]&gt;4000,"High Category",IF(DmartSalesData[[#This Row],[sales]]&gt;2000,"Medium Category","Low Category"))</f>
        <v>Medium Category</v>
      </c>
      <c r="G10557" s="2">
        <v>0.09</v>
      </c>
      <c r="H10557" s="24">
        <f t="shared" si="328"/>
        <v>227.33729999999997</v>
      </c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63" t="str">
        <f>IF(AND(DmartSalesData[[#This Row],[sales]]&gt;3000,DmartSalesData[[#This Row],[profit]]&gt;500),"Good","Not Good")</f>
        <v>Not Good</v>
      </c>
      <c r="R10557" s="73">
        <f>YEAR(DmartSalesData[[#This Row],[order_date]])</f>
        <v>2024</v>
      </c>
      <c r="S10557" s="73"/>
    </row>
    <row r="10558" spans="1:19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 t="str">
        <f>IF(DmartSalesData[[#This Row],[sales]]&gt;4000,"High Category",IF(DmartSalesData[[#This Row],[sales]]&gt;2000,"Medium Category","Low Category"))</f>
        <v>Medium Category</v>
      </c>
      <c r="G10558" s="2">
        <v>0.25</v>
      </c>
      <c r="H10558" s="24">
        <f t="shared" si="328"/>
        <v>909.54499999999996</v>
      </c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63" t="str">
        <f>IF(AND(DmartSalesData[[#This Row],[sales]]&gt;3000,DmartSalesData[[#This Row],[profit]]&gt;500),"Good","Not Good")</f>
        <v>Good</v>
      </c>
      <c r="R10558" s="73">
        <f>YEAR(DmartSalesData[[#This Row],[order_date]])</f>
        <v>2023</v>
      </c>
      <c r="S10558" s="73"/>
    </row>
    <row r="10559" spans="1:19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 t="str">
        <f>IF(DmartSalesData[[#This Row],[sales]]&gt;4000,"High Category",IF(DmartSalesData[[#This Row],[sales]]&gt;2000,"Medium Category","Low Category"))</f>
        <v>High Category</v>
      </c>
      <c r="G10559" s="2">
        <v>0.08</v>
      </c>
      <c r="H10559" s="24">
        <f t="shared" si="328"/>
        <v>350.93120000000005</v>
      </c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63" t="str">
        <f>IF(AND(DmartSalesData[[#This Row],[sales]]&gt;3000,DmartSalesData[[#This Row],[profit]]&gt;500),"Good","Not Good")</f>
        <v>Not Good</v>
      </c>
      <c r="R10559" s="73">
        <f>YEAR(DmartSalesData[[#This Row],[order_date]])</f>
        <v>2023</v>
      </c>
      <c r="S10559" s="73"/>
    </row>
    <row r="10560" spans="1:19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 t="str">
        <f>IF(DmartSalesData[[#This Row],[sales]]&gt;4000,"High Category",IF(DmartSalesData[[#This Row],[sales]]&gt;2000,"Medium Category","Low Category"))</f>
        <v>Low Category</v>
      </c>
      <c r="G10560" s="2">
        <v>0.42</v>
      </c>
      <c r="H10560" s="24">
        <f t="shared" si="328"/>
        <v>108.29700000000001</v>
      </c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63" t="str">
        <f>IF(AND(DmartSalesData[[#This Row],[sales]]&gt;3000,DmartSalesData[[#This Row],[profit]]&gt;500),"Good","Not Good")</f>
        <v>Not Good</v>
      </c>
      <c r="R10560" s="73">
        <f>YEAR(DmartSalesData[[#This Row],[order_date]])</f>
        <v>2024</v>
      </c>
      <c r="S10560" s="73"/>
    </row>
    <row r="10561" spans="1:19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 t="str">
        <f>IF(DmartSalesData[[#This Row],[sales]]&gt;4000,"High Category",IF(DmartSalesData[[#This Row],[sales]]&gt;2000,"Medium Category","Low Category"))</f>
        <v>Medium Category</v>
      </c>
      <c r="G10561" s="2">
        <v>0.44</v>
      </c>
      <c r="H10561" s="24">
        <f t="shared" si="328"/>
        <v>1222.5355999999999</v>
      </c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63" t="str">
        <f>IF(AND(DmartSalesData[[#This Row],[sales]]&gt;3000,DmartSalesData[[#This Row],[profit]]&gt;500),"Good","Not Good")</f>
        <v>Not Good</v>
      </c>
      <c r="R10561" s="73">
        <f>YEAR(DmartSalesData[[#This Row],[order_date]])</f>
        <v>2024</v>
      </c>
      <c r="S10561" s="73"/>
    </row>
    <row r="10562" spans="1:19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 t="str">
        <f>IF(DmartSalesData[[#This Row],[sales]]&gt;4000,"High Category",IF(DmartSalesData[[#This Row],[sales]]&gt;2000,"Medium Category","Low Category"))</f>
        <v>High Category</v>
      </c>
      <c r="G10562" s="2">
        <v>0.42</v>
      </c>
      <c r="H10562" s="24">
        <f t="shared" ref="H10562:H10625" si="330">E10562*G10562</f>
        <v>2078.1473999999998</v>
      </c>
      <c r="I10562" s="2">
        <f t="shared" ref="I10562:I10625" si="331">E10562-H10562</f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63" t="str">
        <f>IF(AND(DmartSalesData[[#This Row],[sales]]&gt;3000,DmartSalesData[[#This Row],[profit]]&gt;500),"Good","Not Good")</f>
        <v>Good</v>
      </c>
      <c r="R10562" s="73">
        <f>YEAR(DmartSalesData[[#This Row],[order_date]])</f>
        <v>2024</v>
      </c>
      <c r="S10562" s="73"/>
    </row>
    <row r="10563" spans="1:19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 t="str">
        <f>IF(DmartSalesData[[#This Row],[sales]]&gt;4000,"High Category",IF(DmartSalesData[[#This Row],[sales]]&gt;2000,"Medium Category","Low Category"))</f>
        <v>Medium Category</v>
      </c>
      <c r="G10563" s="2">
        <v>0.49</v>
      </c>
      <c r="H10563" s="24">
        <f t="shared" si="330"/>
        <v>1240.4349999999999</v>
      </c>
      <c r="I10563" s="2">
        <f t="shared" si="331"/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63" t="str">
        <f>IF(AND(DmartSalesData[[#This Row],[sales]]&gt;3000,DmartSalesData[[#This Row],[profit]]&gt;500),"Good","Not Good")</f>
        <v>Not Good</v>
      </c>
      <c r="R10563" s="73">
        <f>YEAR(DmartSalesData[[#This Row],[order_date]])</f>
        <v>2023</v>
      </c>
      <c r="S10563" s="73"/>
    </row>
    <row r="10564" spans="1:19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 t="str">
        <f>IF(DmartSalesData[[#This Row],[sales]]&gt;4000,"High Category",IF(DmartSalesData[[#This Row],[sales]]&gt;2000,"Medium Category","Low Category"))</f>
        <v>High Category</v>
      </c>
      <c r="G10564" s="2">
        <v>0.46</v>
      </c>
      <c r="H10564" s="24">
        <f t="shared" si="330"/>
        <v>1994.1414000000002</v>
      </c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63" t="str">
        <f>IF(AND(DmartSalesData[[#This Row],[sales]]&gt;3000,DmartSalesData[[#This Row],[profit]]&gt;500),"Good","Not Good")</f>
        <v>Good</v>
      </c>
      <c r="R10564" s="73">
        <f>YEAR(DmartSalesData[[#This Row],[order_date]])</f>
        <v>2023</v>
      </c>
      <c r="S10564" s="73"/>
    </row>
    <row r="10565" spans="1:19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 t="str">
        <f>IF(DmartSalesData[[#This Row],[sales]]&gt;4000,"High Category",IF(DmartSalesData[[#This Row],[sales]]&gt;2000,"Medium Category","Low Category"))</f>
        <v>Low Category</v>
      </c>
      <c r="G10565" s="2">
        <v>0.14000000000000001</v>
      </c>
      <c r="H10565" s="24">
        <f t="shared" si="330"/>
        <v>141.5274</v>
      </c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63" t="str">
        <f>IF(AND(DmartSalesData[[#This Row],[sales]]&gt;3000,DmartSalesData[[#This Row],[profit]]&gt;500),"Good","Not Good")</f>
        <v>Not Good</v>
      </c>
      <c r="R10565" s="73">
        <f>YEAR(DmartSalesData[[#This Row],[order_date]])</f>
        <v>2024</v>
      </c>
      <c r="S10565" s="73"/>
    </row>
    <row r="10566" spans="1:19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 t="str">
        <f>IF(DmartSalesData[[#This Row],[sales]]&gt;4000,"High Category",IF(DmartSalesData[[#This Row],[sales]]&gt;2000,"Medium Category","Low Category"))</f>
        <v>Medium Category</v>
      </c>
      <c r="G10566" s="2">
        <v>0.16</v>
      </c>
      <c r="H10566" s="24">
        <f t="shared" si="330"/>
        <v>489.76160000000004</v>
      </c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63" t="str">
        <f>IF(AND(DmartSalesData[[#This Row],[sales]]&gt;3000,DmartSalesData[[#This Row],[profit]]&gt;500),"Good","Not Good")</f>
        <v>Good</v>
      </c>
      <c r="R10566" s="73">
        <f>YEAR(DmartSalesData[[#This Row],[order_date]])</f>
        <v>2023</v>
      </c>
      <c r="S10566" s="73"/>
    </row>
    <row r="10567" spans="1:19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 t="str">
        <f>IF(DmartSalesData[[#This Row],[sales]]&gt;4000,"High Category",IF(DmartSalesData[[#This Row],[sales]]&gt;2000,"Medium Category","Low Category"))</f>
        <v>High Category</v>
      </c>
      <c r="G10567" s="2">
        <v>0.27</v>
      </c>
      <c r="H10567" s="24">
        <f t="shared" si="330"/>
        <v>1178.4150000000002</v>
      </c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63" t="str">
        <f>IF(AND(DmartSalesData[[#This Row],[sales]]&gt;3000,DmartSalesData[[#This Row],[profit]]&gt;500),"Good","Not Good")</f>
        <v>Good</v>
      </c>
      <c r="R10567" s="73">
        <f>YEAR(DmartSalesData[[#This Row],[order_date]])</f>
        <v>2024</v>
      </c>
      <c r="S10567" s="73"/>
    </row>
    <row r="10568" spans="1:19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 t="str">
        <f>IF(DmartSalesData[[#This Row],[sales]]&gt;4000,"High Category",IF(DmartSalesData[[#This Row],[sales]]&gt;2000,"Medium Category","Low Category"))</f>
        <v>Medium Category</v>
      </c>
      <c r="G10568" s="2">
        <v>0.19</v>
      </c>
      <c r="H10568" s="24">
        <f t="shared" si="330"/>
        <v>420.75690000000003</v>
      </c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63" t="str">
        <f>IF(AND(DmartSalesData[[#This Row],[sales]]&gt;3000,DmartSalesData[[#This Row],[profit]]&gt;500),"Good","Not Good")</f>
        <v>Not Good</v>
      </c>
      <c r="R10568" s="73">
        <f>YEAR(DmartSalesData[[#This Row],[order_date]])</f>
        <v>2024</v>
      </c>
      <c r="S10568" s="73"/>
    </row>
    <row r="10569" spans="1:19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 t="str">
        <f>IF(DmartSalesData[[#This Row],[sales]]&gt;4000,"High Category",IF(DmartSalesData[[#This Row],[sales]]&gt;2000,"Medium Category","Low Category"))</f>
        <v>Medium Category</v>
      </c>
      <c r="G10569" s="2">
        <v>0.48</v>
      </c>
      <c r="H10569" s="24">
        <f t="shared" si="330"/>
        <v>1192.7711999999999</v>
      </c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63" t="str">
        <f>IF(AND(DmartSalesData[[#This Row],[sales]]&gt;3000,DmartSalesData[[#This Row],[profit]]&gt;500),"Good","Not Good")</f>
        <v>Not Good</v>
      </c>
      <c r="R10569" s="73">
        <f>YEAR(DmartSalesData[[#This Row],[order_date]])</f>
        <v>2023</v>
      </c>
      <c r="S10569" s="73"/>
    </row>
    <row r="10570" spans="1:19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 t="str">
        <f>IF(DmartSalesData[[#This Row],[sales]]&gt;4000,"High Category",IF(DmartSalesData[[#This Row],[sales]]&gt;2000,"Medium Category","Low Category"))</f>
        <v>Low Category</v>
      </c>
      <c r="G10570" s="2">
        <v>0.17</v>
      </c>
      <c r="H10570" s="24">
        <f t="shared" si="330"/>
        <v>85.321300000000008</v>
      </c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63" t="str">
        <f>IF(AND(DmartSalesData[[#This Row],[sales]]&gt;3000,DmartSalesData[[#This Row],[profit]]&gt;500),"Good","Not Good")</f>
        <v>Not Good</v>
      </c>
      <c r="R10570" s="73">
        <f>YEAR(DmartSalesData[[#This Row],[order_date]])</f>
        <v>2023</v>
      </c>
      <c r="S10570" s="73"/>
    </row>
    <row r="10571" spans="1:19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 t="str">
        <f>IF(DmartSalesData[[#This Row],[sales]]&gt;4000,"High Category",IF(DmartSalesData[[#This Row],[sales]]&gt;2000,"Medium Category","Low Category"))</f>
        <v>Low Category</v>
      </c>
      <c r="G10571" s="2">
        <v>0.37</v>
      </c>
      <c r="H10571" s="24">
        <f t="shared" si="330"/>
        <v>113.45679999999999</v>
      </c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63" t="str">
        <f>IF(AND(DmartSalesData[[#This Row],[sales]]&gt;3000,DmartSalesData[[#This Row],[profit]]&gt;500),"Good","Not Good")</f>
        <v>Not Good</v>
      </c>
      <c r="R10571" s="73">
        <f>YEAR(DmartSalesData[[#This Row],[order_date]])</f>
        <v>2023</v>
      </c>
      <c r="S10571" s="73"/>
    </row>
    <row r="10572" spans="1:19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 t="str">
        <f>IF(DmartSalesData[[#This Row],[sales]]&gt;4000,"High Category",IF(DmartSalesData[[#This Row],[sales]]&gt;2000,"Medium Category","Low Category"))</f>
        <v>Medium Category</v>
      </c>
      <c r="G10572" s="2">
        <v>0.28999999999999998</v>
      </c>
      <c r="H10572" s="24">
        <f t="shared" si="330"/>
        <v>695.03429999999992</v>
      </c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63" t="str">
        <f>IF(AND(DmartSalesData[[#This Row],[sales]]&gt;3000,DmartSalesData[[#This Row],[profit]]&gt;500),"Good","Not Good")</f>
        <v>Not Good</v>
      </c>
      <c r="R10572" s="73">
        <f>YEAR(DmartSalesData[[#This Row],[order_date]])</f>
        <v>2023</v>
      </c>
      <c r="S10572" s="73"/>
    </row>
    <row r="10573" spans="1:19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 t="str">
        <f>IF(DmartSalesData[[#This Row],[sales]]&gt;4000,"High Category",IF(DmartSalesData[[#This Row],[sales]]&gt;2000,"Medium Category","Low Category"))</f>
        <v>High Category</v>
      </c>
      <c r="G10573" s="2">
        <v>0.48</v>
      </c>
      <c r="H10573" s="24">
        <f t="shared" si="330"/>
        <v>2031.8543999999997</v>
      </c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63" t="str">
        <f>IF(AND(DmartSalesData[[#This Row],[sales]]&gt;3000,DmartSalesData[[#This Row],[profit]]&gt;500),"Good","Not Good")</f>
        <v>Not Good</v>
      </c>
      <c r="R10573" s="73">
        <f>YEAR(DmartSalesData[[#This Row],[order_date]])</f>
        <v>2024</v>
      </c>
      <c r="S10573" s="73"/>
    </row>
    <row r="10574" spans="1:19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 t="str">
        <f>IF(DmartSalesData[[#This Row],[sales]]&gt;4000,"High Category",IF(DmartSalesData[[#This Row],[sales]]&gt;2000,"Medium Category","Low Category"))</f>
        <v>High Category</v>
      </c>
      <c r="G10574" s="2">
        <v>0.37</v>
      </c>
      <c r="H10574" s="24">
        <f t="shared" si="330"/>
        <v>1725.4912999999999</v>
      </c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63" t="str">
        <f>IF(AND(DmartSalesData[[#This Row],[sales]]&gt;3000,DmartSalesData[[#This Row],[profit]]&gt;500),"Good","Not Good")</f>
        <v>Good</v>
      </c>
      <c r="R10574" s="73">
        <f>YEAR(DmartSalesData[[#This Row],[order_date]])</f>
        <v>2023</v>
      </c>
      <c r="S10574" s="73"/>
    </row>
    <row r="10575" spans="1:19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 t="str">
        <f>IF(DmartSalesData[[#This Row],[sales]]&gt;4000,"High Category",IF(DmartSalesData[[#This Row],[sales]]&gt;2000,"Medium Category","Low Category"))</f>
        <v>Medium Category</v>
      </c>
      <c r="G10575" s="2">
        <v>0.15</v>
      </c>
      <c r="H10575" s="24">
        <f t="shared" si="330"/>
        <v>499.11</v>
      </c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63" t="str">
        <f>IF(AND(DmartSalesData[[#This Row],[sales]]&gt;3000,DmartSalesData[[#This Row],[profit]]&gt;500),"Good","Not Good")</f>
        <v>Good</v>
      </c>
      <c r="R10575" s="73">
        <f>YEAR(DmartSalesData[[#This Row],[order_date]])</f>
        <v>2023</v>
      </c>
      <c r="S10575" s="73"/>
    </row>
    <row r="10576" spans="1:19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 t="str">
        <f>IF(DmartSalesData[[#This Row],[sales]]&gt;4000,"High Category",IF(DmartSalesData[[#This Row],[sales]]&gt;2000,"Medium Category","Low Category"))</f>
        <v>High Category</v>
      </c>
      <c r="G10576" s="2">
        <v>0.1</v>
      </c>
      <c r="H10576" s="24">
        <f t="shared" si="330"/>
        <v>414.93500000000006</v>
      </c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63" t="str">
        <f>IF(AND(DmartSalesData[[#This Row],[sales]]&gt;3000,DmartSalesData[[#This Row],[profit]]&gt;500),"Good","Not Good")</f>
        <v>Not Good</v>
      </c>
      <c r="R10576" s="73">
        <f>YEAR(DmartSalesData[[#This Row],[order_date]])</f>
        <v>2024</v>
      </c>
      <c r="S10576" s="73"/>
    </row>
    <row r="10577" spans="1:19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 t="str">
        <f>IF(DmartSalesData[[#This Row],[sales]]&gt;4000,"High Category",IF(DmartSalesData[[#This Row],[sales]]&gt;2000,"Medium Category","Low Category"))</f>
        <v>Medium Category</v>
      </c>
      <c r="G10577" s="2">
        <v>0.43</v>
      </c>
      <c r="H10577" s="24">
        <f t="shared" si="330"/>
        <v>1591.3397</v>
      </c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63" t="str">
        <f>IF(AND(DmartSalesData[[#This Row],[sales]]&gt;3000,DmartSalesData[[#This Row],[profit]]&gt;500),"Good","Not Good")</f>
        <v>Good</v>
      </c>
      <c r="R10577" s="73">
        <f>YEAR(DmartSalesData[[#This Row],[order_date]])</f>
        <v>2024</v>
      </c>
      <c r="S10577" s="73"/>
    </row>
    <row r="10578" spans="1:19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 t="str">
        <f>IF(DmartSalesData[[#This Row],[sales]]&gt;4000,"High Category",IF(DmartSalesData[[#This Row],[sales]]&gt;2000,"Medium Category","Low Category"))</f>
        <v>Medium Category</v>
      </c>
      <c r="G10578" s="2">
        <v>0.46</v>
      </c>
      <c r="H10578" s="24">
        <f t="shared" si="330"/>
        <v>1627.1488000000002</v>
      </c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63" t="str">
        <f>IF(AND(DmartSalesData[[#This Row],[sales]]&gt;3000,DmartSalesData[[#This Row],[profit]]&gt;500),"Good","Not Good")</f>
        <v>Not Good</v>
      </c>
      <c r="R10578" s="73">
        <f>YEAR(DmartSalesData[[#This Row],[order_date]])</f>
        <v>2023</v>
      </c>
      <c r="S10578" s="73"/>
    </row>
    <row r="10579" spans="1:19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 t="str">
        <f>IF(DmartSalesData[[#This Row],[sales]]&gt;4000,"High Category",IF(DmartSalesData[[#This Row],[sales]]&gt;2000,"Medium Category","Low Category"))</f>
        <v>Medium Category</v>
      </c>
      <c r="G10579" s="2">
        <v>0.42</v>
      </c>
      <c r="H10579" s="24">
        <f t="shared" si="330"/>
        <v>1624.6692</v>
      </c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63" t="str">
        <f>IF(AND(DmartSalesData[[#This Row],[sales]]&gt;3000,DmartSalesData[[#This Row],[profit]]&gt;500),"Good","Not Good")</f>
        <v>Good</v>
      </c>
      <c r="R10579" s="73">
        <f>YEAR(DmartSalesData[[#This Row],[order_date]])</f>
        <v>2024</v>
      </c>
      <c r="S10579" s="73"/>
    </row>
    <row r="10580" spans="1:19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 t="str">
        <f>IF(DmartSalesData[[#This Row],[sales]]&gt;4000,"High Category",IF(DmartSalesData[[#This Row],[sales]]&gt;2000,"Medium Category","Low Category"))</f>
        <v>Medium Category</v>
      </c>
      <c r="G10580" s="2">
        <v>0.37</v>
      </c>
      <c r="H10580" s="24">
        <f t="shared" si="330"/>
        <v>953.11260000000004</v>
      </c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63" t="str">
        <f>IF(AND(DmartSalesData[[#This Row],[sales]]&gt;3000,DmartSalesData[[#This Row],[profit]]&gt;500),"Good","Not Good")</f>
        <v>Not Good</v>
      </c>
      <c r="R10580" s="73">
        <f>YEAR(DmartSalesData[[#This Row],[order_date]])</f>
        <v>2024</v>
      </c>
      <c r="S10580" s="73"/>
    </row>
    <row r="10581" spans="1:19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 t="str">
        <f>IF(DmartSalesData[[#This Row],[sales]]&gt;4000,"High Category",IF(DmartSalesData[[#This Row],[sales]]&gt;2000,"Medium Category","Low Category"))</f>
        <v>Medium Category</v>
      </c>
      <c r="G10581" s="2">
        <v>0.16</v>
      </c>
      <c r="H10581" s="24">
        <f t="shared" si="330"/>
        <v>375.024</v>
      </c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63" t="str">
        <f>IF(AND(DmartSalesData[[#This Row],[sales]]&gt;3000,DmartSalesData[[#This Row],[profit]]&gt;500),"Good","Not Good")</f>
        <v>Not Good</v>
      </c>
      <c r="R10581" s="73">
        <f>YEAR(DmartSalesData[[#This Row],[order_date]])</f>
        <v>2024</v>
      </c>
      <c r="S10581" s="73"/>
    </row>
    <row r="10582" spans="1:19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 t="str">
        <f>IF(DmartSalesData[[#This Row],[sales]]&gt;4000,"High Category",IF(DmartSalesData[[#This Row],[sales]]&gt;2000,"Medium Category","Low Category"))</f>
        <v>Low Category</v>
      </c>
      <c r="G10582" s="2">
        <v>0.25</v>
      </c>
      <c r="H10582" s="24">
        <f t="shared" si="330"/>
        <v>219.95</v>
      </c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63" t="str">
        <f>IF(AND(DmartSalesData[[#This Row],[sales]]&gt;3000,DmartSalesData[[#This Row],[profit]]&gt;500),"Good","Not Good")</f>
        <v>Not Good</v>
      </c>
      <c r="R10582" s="73">
        <f>YEAR(DmartSalesData[[#This Row],[order_date]])</f>
        <v>2024</v>
      </c>
      <c r="S10582" s="73"/>
    </row>
    <row r="10583" spans="1:19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 t="str">
        <f>IF(DmartSalesData[[#This Row],[sales]]&gt;4000,"High Category",IF(DmartSalesData[[#This Row],[sales]]&gt;2000,"Medium Category","Low Category"))</f>
        <v>High Category</v>
      </c>
      <c r="G10583" s="2">
        <v>0.46</v>
      </c>
      <c r="H10583" s="24">
        <f t="shared" si="330"/>
        <v>1947.962</v>
      </c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63" t="str">
        <f>IF(AND(DmartSalesData[[#This Row],[sales]]&gt;3000,DmartSalesData[[#This Row],[profit]]&gt;500),"Good","Not Good")</f>
        <v>Good</v>
      </c>
      <c r="R10583" s="73">
        <f>YEAR(DmartSalesData[[#This Row],[order_date]])</f>
        <v>2024</v>
      </c>
      <c r="S10583" s="73"/>
    </row>
    <row r="10584" spans="1:19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 t="str">
        <f>IF(DmartSalesData[[#This Row],[sales]]&gt;4000,"High Category",IF(DmartSalesData[[#This Row],[sales]]&gt;2000,"Medium Category","Low Category"))</f>
        <v>Low Category</v>
      </c>
      <c r="G10584" s="2">
        <v>7.0000000000000007E-2</v>
      </c>
      <c r="H10584" s="24">
        <f t="shared" si="330"/>
        <v>22.302700000000002</v>
      </c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63" t="str">
        <f>IF(AND(DmartSalesData[[#This Row],[sales]]&gt;3000,DmartSalesData[[#This Row],[profit]]&gt;500),"Good","Not Good")</f>
        <v>Not Good</v>
      </c>
      <c r="R10584" s="73">
        <f>YEAR(DmartSalesData[[#This Row],[order_date]])</f>
        <v>2024</v>
      </c>
      <c r="S10584" s="73"/>
    </row>
    <row r="10585" spans="1:19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 t="str">
        <f>IF(DmartSalesData[[#This Row],[sales]]&gt;4000,"High Category",IF(DmartSalesData[[#This Row],[sales]]&gt;2000,"Medium Category","Low Category"))</f>
        <v>Low Category</v>
      </c>
      <c r="G10585" s="2">
        <v>0.25</v>
      </c>
      <c r="H10585" s="24">
        <f t="shared" si="330"/>
        <v>352.62</v>
      </c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63" t="str">
        <f>IF(AND(DmartSalesData[[#This Row],[sales]]&gt;3000,DmartSalesData[[#This Row],[profit]]&gt;500),"Good","Not Good")</f>
        <v>Not Good</v>
      </c>
      <c r="R10585" s="73">
        <f>YEAR(DmartSalesData[[#This Row],[order_date]])</f>
        <v>2024</v>
      </c>
      <c r="S10585" s="73"/>
    </row>
    <row r="10586" spans="1:19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 t="str">
        <f>IF(DmartSalesData[[#This Row],[sales]]&gt;4000,"High Category",IF(DmartSalesData[[#This Row],[sales]]&gt;2000,"Medium Category","Low Category"))</f>
        <v>Medium Category</v>
      </c>
      <c r="G10586" s="2">
        <v>0.18</v>
      </c>
      <c r="H10586" s="24">
        <f t="shared" si="330"/>
        <v>476.56619999999998</v>
      </c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63" t="str">
        <f>IF(AND(DmartSalesData[[#This Row],[sales]]&gt;3000,DmartSalesData[[#This Row],[profit]]&gt;500),"Good","Not Good")</f>
        <v>Not Good</v>
      </c>
      <c r="R10586" s="73">
        <f>YEAR(DmartSalesData[[#This Row],[order_date]])</f>
        <v>2023</v>
      </c>
      <c r="S10586" s="73"/>
    </row>
    <row r="10587" spans="1:19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 t="str">
        <f>IF(DmartSalesData[[#This Row],[sales]]&gt;4000,"High Category",IF(DmartSalesData[[#This Row],[sales]]&gt;2000,"Medium Category","Low Category"))</f>
        <v>High Category</v>
      </c>
      <c r="G10587" s="2">
        <v>0.34</v>
      </c>
      <c r="H10587" s="24">
        <f t="shared" si="330"/>
        <v>1652.6822000000002</v>
      </c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63" t="str">
        <f>IF(AND(DmartSalesData[[#This Row],[sales]]&gt;3000,DmartSalesData[[#This Row],[profit]]&gt;500),"Good","Not Good")</f>
        <v>Not Good</v>
      </c>
      <c r="R10587" s="73">
        <f>YEAR(DmartSalesData[[#This Row],[order_date]])</f>
        <v>2023</v>
      </c>
      <c r="S10587" s="73"/>
    </row>
    <row r="10588" spans="1:19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 t="str">
        <f>IF(DmartSalesData[[#This Row],[sales]]&gt;4000,"High Category",IF(DmartSalesData[[#This Row],[sales]]&gt;2000,"Medium Category","Low Category"))</f>
        <v>Medium Category</v>
      </c>
      <c r="G10588" s="2">
        <v>0.32</v>
      </c>
      <c r="H10588" s="24">
        <f t="shared" si="330"/>
        <v>1264.4064000000001</v>
      </c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63" t="str">
        <f>IF(AND(DmartSalesData[[#This Row],[sales]]&gt;3000,DmartSalesData[[#This Row],[profit]]&gt;500),"Good","Not Good")</f>
        <v>Good</v>
      </c>
      <c r="R10588" s="73">
        <f>YEAR(DmartSalesData[[#This Row],[order_date]])</f>
        <v>2024</v>
      </c>
      <c r="S10588" s="73"/>
    </row>
    <row r="10589" spans="1:19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 t="str">
        <f>IF(DmartSalesData[[#This Row],[sales]]&gt;4000,"High Category",IF(DmartSalesData[[#This Row],[sales]]&gt;2000,"Medium Category","Low Category"))</f>
        <v>Low Category</v>
      </c>
      <c r="G10589" s="2">
        <v>0.28000000000000003</v>
      </c>
      <c r="H10589" s="24">
        <f t="shared" si="330"/>
        <v>533.81720000000007</v>
      </c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63" t="str">
        <f>IF(AND(DmartSalesData[[#This Row],[sales]]&gt;3000,DmartSalesData[[#This Row],[profit]]&gt;500),"Good","Not Good")</f>
        <v>Not Good</v>
      </c>
      <c r="R10589" s="73">
        <f>YEAR(DmartSalesData[[#This Row],[order_date]])</f>
        <v>2023</v>
      </c>
      <c r="S10589" s="73"/>
    </row>
    <row r="10590" spans="1:19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 t="str">
        <f>IF(DmartSalesData[[#This Row],[sales]]&gt;4000,"High Category",IF(DmartSalesData[[#This Row],[sales]]&gt;2000,"Medium Category","Low Category"))</f>
        <v>Medium Category</v>
      </c>
      <c r="G10590" s="2">
        <v>0.14000000000000001</v>
      </c>
      <c r="H10590" s="24">
        <f t="shared" si="330"/>
        <v>503.76900000000006</v>
      </c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63" t="str">
        <f>IF(AND(DmartSalesData[[#This Row],[sales]]&gt;3000,DmartSalesData[[#This Row],[profit]]&gt;500),"Good","Not Good")</f>
        <v>Good</v>
      </c>
      <c r="R10590" s="73">
        <f>YEAR(DmartSalesData[[#This Row],[order_date]])</f>
        <v>2023</v>
      </c>
      <c r="S10590" s="73"/>
    </row>
    <row r="10591" spans="1:19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 t="str">
        <f>IF(DmartSalesData[[#This Row],[sales]]&gt;4000,"High Category",IF(DmartSalesData[[#This Row],[sales]]&gt;2000,"Medium Category","Low Category"))</f>
        <v>High Category</v>
      </c>
      <c r="G10591" s="2">
        <v>0.08</v>
      </c>
      <c r="H10591" s="24">
        <f t="shared" si="330"/>
        <v>373.09680000000003</v>
      </c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63" t="str">
        <f>IF(AND(DmartSalesData[[#This Row],[sales]]&gt;3000,DmartSalesData[[#This Row],[profit]]&gt;500),"Good","Not Good")</f>
        <v>Not Good</v>
      </c>
      <c r="R10591" s="73">
        <f>YEAR(DmartSalesData[[#This Row],[order_date]])</f>
        <v>2023</v>
      </c>
      <c r="S10591" s="73"/>
    </row>
    <row r="10592" spans="1:19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 t="str">
        <f>IF(DmartSalesData[[#This Row],[sales]]&gt;4000,"High Category",IF(DmartSalesData[[#This Row],[sales]]&gt;2000,"Medium Category","Low Category"))</f>
        <v>Medium Category</v>
      </c>
      <c r="G10592" s="2">
        <v>0.39</v>
      </c>
      <c r="H10592" s="24">
        <f t="shared" si="330"/>
        <v>1068.8067000000001</v>
      </c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63" t="str">
        <f>IF(AND(DmartSalesData[[#This Row],[sales]]&gt;3000,DmartSalesData[[#This Row],[profit]]&gt;500),"Good","Not Good")</f>
        <v>Not Good</v>
      </c>
      <c r="R10592" s="73">
        <f>YEAR(DmartSalesData[[#This Row],[order_date]])</f>
        <v>2024</v>
      </c>
      <c r="S10592" s="73"/>
    </row>
    <row r="10593" spans="1:19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 t="str">
        <f>IF(DmartSalesData[[#This Row],[sales]]&gt;4000,"High Category",IF(DmartSalesData[[#This Row],[sales]]&gt;2000,"Medium Category","Low Category"))</f>
        <v>Medium Category</v>
      </c>
      <c r="G10593" s="2">
        <v>0.5</v>
      </c>
      <c r="H10593" s="24">
        <f t="shared" si="330"/>
        <v>1181.7550000000001</v>
      </c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63" t="str">
        <f>IF(AND(DmartSalesData[[#This Row],[sales]]&gt;3000,DmartSalesData[[#This Row],[profit]]&gt;500),"Good","Not Good")</f>
        <v>Not Good</v>
      </c>
      <c r="R10593" s="73">
        <f>YEAR(DmartSalesData[[#This Row],[order_date]])</f>
        <v>2024</v>
      </c>
      <c r="S10593" s="73"/>
    </row>
    <row r="10594" spans="1:19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 t="str">
        <f>IF(DmartSalesData[[#This Row],[sales]]&gt;4000,"High Category",IF(DmartSalesData[[#This Row],[sales]]&gt;2000,"Medium Category","Low Category"))</f>
        <v>Medium Category</v>
      </c>
      <c r="G10594" s="2">
        <v>0.08</v>
      </c>
      <c r="H10594" s="24">
        <f t="shared" si="330"/>
        <v>224.77360000000002</v>
      </c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63" t="str">
        <f>IF(AND(DmartSalesData[[#This Row],[sales]]&gt;3000,DmartSalesData[[#This Row],[profit]]&gt;500),"Good","Not Good")</f>
        <v>Not Good</v>
      </c>
      <c r="R10594" s="73">
        <f>YEAR(DmartSalesData[[#This Row],[order_date]])</f>
        <v>2023</v>
      </c>
      <c r="S10594" s="73"/>
    </row>
    <row r="10595" spans="1:19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 t="str">
        <f>IF(DmartSalesData[[#This Row],[sales]]&gt;4000,"High Category",IF(DmartSalesData[[#This Row],[sales]]&gt;2000,"Medium Category","Low Category"))</f>
        <v>Low Category</v>
      </c>
      <c r="G10595" s="2">
        <v>0.04</v>
      </c>
      <c r="H10595" s="24">
        <f t="shared" si="330"/>
        <v>65.06</v>
      </c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63" t="str">
        <f>IF(AND(DmartSalesData[[#This Row],[sales]]&gt;3000,DmartSalesData[[#This Row],[profit]]&gt;500),"Good","Not Good")</f>
        <v>Not Good</v>
      </c>
      <c r="R10595" s="73">
        <f>YEAR(DmartSalesData[[#This Row],[order_date]])</f>
        <v>2024</v>
      </c>
      <c r="S10595" s="73"/>
    </row>
    <row r="10596" spans="1:19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 t="str">
        <f>IF(DmartSalesData[[#This Row],[sales]]&gt;4000,"High Category",IF(DmartSalesData[[#This Row],[sales]]&gt;2000,"Medium Category","Low Category"))</f>
        <v>High Category</v>
      </c>
      <c r="G10596" s="2">
        <v>0.37</v>
      </c>
      <c r="H10596" s="24">
        <f t="shared" si="330"/>
        <v>1682.0237</v>
      </c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63" t="str">
        <f>IF(AND(DmartSalesData[[#This Row],[sales]]&gt;3000,DmartSalesData[[#This Row],[profit]]&gt;500),"Good","Not Good")</f>
        <v>Not Good</v>
      </c>
      <c r="R10596" s="73">
        <f>YEAR(DmartSalesData[[#This Row],[order_date]])</f>
        <v>2023</v>
      </c>
      <c r="S10596" s="73"/>
    </row>
    <row r="10597" spans="1:19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 t="str">
        <f>IF(DmartSalesData[[#This Row],[sales]]&gt;4000,"High Category",IF(DmartSalesData[[#This Row],[sales]]&gt;2000,"Medium Category","Low Category"))</f>
        <v>High Category</v>
      </c>
      <c r="G10597" s="2">
        <v>0.17</v>
      </c>
      <c r="H10597" s="24">
        <f t="shared" si="330"/>
        <v>681.13560000000007</v>
      </c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63" t="str">
        <f>IF(AND(DmartSalesData[[#This Row],[sales]]&gt;3000,DmartSalesData[[#This Row],[profit]]&gt;500),"Good","Not Good")</f>
        <v>Good</v>
      </c>
      <c r="R10597" s="73">
        <f>YEAR(DmartSalesData[[#This Row],[order_date]])</f>
        <v>2023</v>
      </c>
      <c r="S10597" s="73"/>
    </row>
    <row r="10598" spans="1:19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 t="str">
        <f>IF(DmartSalesData[[#This Row],[sales]]&gt;4000,"High Category",IF(DmartSalesData[[#This Row],[sales]]&gt;2000,"Medium Category","Low Category"))</f>
        <v>Medium Category</v>
      </c>
      <c r="G10598" s="2">
        <v>0.11</v>
      </c>
      <c r="H10598" s="24">
        <f t="shared" si="330"/>
        <v>391.25569999999999</v>
      </c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63" t="str">
        <f>IF(AND(DmartSalesData[[#This Row],[sales]]&gt;3000,DmartSalesData[[#This Row],[profit]]&gt;500),"Good","Not Good")</f>
        <v>Good</v>
      </c>
      <c r="R10598" s="73">
        <f>YEAR(DmartSalesData[[#This Row],[order_date]])</f>
        <v>2023</v>
      </c>
      <c r="S10598" s="73"/>
    </row>
    <row r="10599" spans="1:19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 t="str">
        <f>IF(DmartSalesData[[#This Row],[sales]]&gt;4000,"High Category",IF(DmartSalesData[[#This Row],[sales]]&gt;2000,"Medium Category","Low Category"))</f>
        <v>Medium Category</v>
      </c>
      <c r="G10599" s="2">
        <v>0.26</v>
      </c>
      <c r="H10599" s="24">
        <f t="shared" si="330"/>
        <v>776.50300000000004</v>
      </c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63" t="str">
        <f>IF(AND(DmartSalesData[[#This Row],[sales]]&gt;3000,DmartSalesData[[#This Row],[profit]]&gt;500),"Good","Not Good")</f>
        <v>Not Good</v>
      </c>
      <c r="R10599" s="73">
        <f>YEAR(DmartSalesData[[#This Row],[order_date]])</f>
        <v>2023</v>
      </c>
      <c r="S10599" s="73"/>
    </row>
    <row r="10600" spans="1:19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 t="str">
        <f>IF(DmartSalesData[[#This Row],[sales]]&gt;4000,"High Category",IF(DmartSalesData[[#This Row],[sales]]&gt;2000,"Medium Category","Low Category"))</f>
        <v>High Category</v>
      </c>
      <c r="G10600" s="2">
        <v>0.34</v>
      </c>
      <c r="H10600" s="24">
        <f t="shared" si="330"/>
        <v>1649.1462000000001</v>
      </c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63" t="str">
        <f>IF(AND(DmartSalesData[[#This Row],[sales]]&gt;3000,DmartSalesData[[#This Row],[profit]]&gt;500),"Good","Not Good")</f>
        <v>Good</v>
      </c>
      <c r="R10600" s="73">
        <f>YEAR(DmartSalesData[[#This Row],[order_date]])</f>
        <v>2024</v>
      </c>
      <c r="S10600" s="73"/>
    </row>
    <row r="10601" spans="1:19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 t="str">
        <f>IF(DmartSalesData[[#This Row],[sales]]&gt;4000,"High Category",IF(DmartSalesData[[#This Row],[sales]]&gt;2000,"Medium Category","Low Category"))</f>
        <v>Low Category</v>
      </c>
      <c r="G10601" s="2">
        <v>0.11</v>
      </c>
      <c r="H10601" s="24">
        <f t="shared" si="330"/>
        <v>171.46360000000001</v>
      </c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63" t="str">
        <f>IF(AND(DmartSalesData[[#This Row],[sales]]&gt;3000,DmartSalesData[[#This Row],[profit]]&gt;500),"Good","Not Good")</f>
        <v>Not Good</v>
      </c>
      <c r="R10601" s="73">
        <f>YEAR(DmartSalesData[[#This Row],[order_date]])</f>
        <v>2024</v>
      </c>
      <c r="S10601" s="73"/>
    </row>
    <row r="10602" spans="1:19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 t="str">
        <f>IF(DmartSalesData[[#This Row],[sales]]&gt;4000,"High Category",IF(DmartSalesData[[#This Row],[sales]]&gt;2000,"Medium Category","Low Category"))</f>
        <v>Low Category</v>
      </c>
      <c r="G10602" s="2">
        <v>0.5</v>
      </c>
      <c r="H10602" s="24">
        <f t="shared" si="330"/>
        <v>743.68</v>
      </c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63" t="str">
        <f>IF(AND(DmartSalesData[[#This Row],[sales]]&gt;3000,DmartSalesData[[#This Row],[profit]]&gt;500),"Good","Not Good")</f>
        <v>Not Good</v>
      </c>
      <c r="R10602" s="73">
        <f>YEAR(DmartSalesData[[#This Row],[order_date]])</f>
        <v>2023</v>
      </c>
      <c r="S10602" s="73"/>
    </row>
    <row r="10603" spans="1:19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 t="str">
        <f>IF(DmartSalesData[[#This Row],[sales]]&gt;4000,"High Category",IF(DmartSalesData[[#This Row],[sales]]&gt;2000,"Medium Category","Low Category"))</f>
        <v>Low Category</v>
      </c>
      <c r="G10603" s="2">
        <v>0.16</v>
      </c>
      <c r="H10603" s="24">
        <f t="shared" si="330"/>
        <v>205.83680000000001</v>
      </c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63" t="str">
        <f>IF(AND(DmartSalesData[[#This Row],[sales]]&gt;3000,DmartSalesData[[#This Row],[profit]]&gt;500),"Good","Not Good")</f>
        <v>Not Good</v>
      </c>
      <c r="R10603" s="73">
        <f>YEAR(DmartSalesData[[#This Row],[order_date]])</f>
        <v>2023</v>
      </c>
      <c r="S10603" s="73"/>
    </row>
    <row r="10604" spans="1:19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 t="str">
        <f>IF(DmartSalesData[[#This Row],[sales]]&gt;4000,"High Category",IF(DmartSalesData[[#This Row],[sales]]&gt;2000,"Medium Category","Low Category"))</f>
        <v>Medium Category</v>
      </c>
      <c r="G10604" s="2">
        <v>0.16</v>
      </c>
      <c r="H10604" s="24">
        <f t="shared" si="330"/>
        <v>597.55200000000002</v>
      </c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63" t="str">
        <f>IF(AND(DmartSalesData[[#This Row],[sales]]&gt;3000,DmartSalesData[[#This Row],[profit]]&gt;500),"Good","Not Good")</f>
        <v>Good</v>
      </c>
      <c r="R10604" s="73">
        <f>YEAR(DmartSalesData[[#This Row],[order_date]])</f>
        <v>2024</v>
      </c>
      <c r="S10604" s="73"/>
    </row>
    <row r="10605" spans="1:19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 t="str">
        <f>IF(DmartSalesData[[#This Row],[sales]]&gt;4000,"High Category",IF(DmartSalesData[[#This Row],[sales]]&gt;2000,"Medium Category","Low Category"))</f>
        <v>High Category</v>
      </c>
      <c r="G10605" s="2">
        <v>0.21</v>
      </c>
      <c r="H10605" s="24">
        <f t="shared" si="330"/>
        <v>841.40699999999993</v>
      </c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63" t="str">
        <f>IF(AND(DmartSalesData[[#This Row],[sales]]&gt;3000,DmartSalesData[[#This Row],[profit]]&gt;500),"Good","Not Good")</f>
        <v>Good</v>
      </c>
      <c r="R10605" s="73">
        <f>YEAR(DmartSalesData[[#This Row],[order_date]])</f>
        <v>2024</v>
      </c>
      <c r="S10605" s="73"/>
    </row>
    <row r="10606" spans="1:19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 t="str">
        <f>IF(DmartSalesData[[#This Row],[sales]]&gt;4000,"High Category",IF(DmartSalesData[[#This Row],[sales]]&gt;2000,"Medium Category","Low Category"))</f>
        <v>Medium Category</v>
      </c>
      <c r="G10606" s="2">
        <v>0.37</v>
      </c>
      <c r="H10606" s="24">
        <f t="shared" si="330"/>
        <v>1119.5681999999999</v>
      </c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63" t="str">
        <f>IF(AND(DmartSalesData[[#This Row],[sales]]&gt;3000,DmartSalesData[[#This Row],[profit]]&gt;500),"Good","Not Good")</f>
        <v>Good</v>
      </c>
      <c r="R10606" s="73">
        <f>YEAR(DmartSalesData[[#This Row],[order_date]])</f>
        <v>2024</v>
      </c>
      <c r="S10606" s="73"/>
    </row>
    <row r="10607" spans="1:19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 t="str">
        <f>IF(DmartSalesData[[#This Row],[sales]]&gt;4000,"High Category",IF(DmartSalesData[[#This Row],[sales]]&gt;2000,"Medium Category","Low Category"))</f>
        <v>Medium Category</v>
      </c>
      <c r="G10607" s="2">
        <v>0.44</v>
      </c>
      <c r="H10607" s="24">
        <f t="shared" si="330"/>
        <v>1449.6768</v>
      </c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63" t="str">
        <f>IF(AND(DmartSalesData[[#This Row],[sales]]&gt;3000,DmartSalesData[[#This Row],[profit]]&gt;500),"Good","Not Good")</f>
        <v>Good</v>
      </c>
      <c r="R10607" s="73">
        <f>YEAR(DmartSalesData[[#This Row],[order_date]])</f>
        <v>2024</v>
      </c>
      <c r="S10607" s="73"/>
    </row>
    <row r="10608" spans="1:19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 t="str">
        <f>IF(DmartSalesData[[#This Row],[sales]]&gt;4000,"High Category",IF(DmartSalesData[[#This Row],[sales]]&gt;2000,"Medium Category","Low Category"))</f>
        <v>Low Category</v>
      </c>
      <c r="G10608" s="2">
        <v>0.16</v>
      </c>
      <c r="H10608" s="24">
        <f t="shared" si="330"/>
        <v>289.5856</v>
      </c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63" t="str">
        <f>IF(AND(DmartSalesData[[#This Row],[sales]]&gt;3000,DmartSalesData[[#This Row],[profit]]&gt;500),"Good","Not Good")</f>
        <v>Not Good</v>
      </c>
      <c r="R10608" s="73">
        <f>YEAR(DmartSalesData[[#This Row],[order_date]])</f>
        <v>2023</v>
      </c>
      <c r="S10608" s="73"/>
    </row>
    <row r="10609" spans="1:19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 t="str">
        <f>IF(DmartSalesData[[#This Row],[sales]]&gt;4000,"High Category",IF(DmartSalesData[[#This Row],[sales]]&gt;2000,"Medium Category","Low Category"))</f>
        <v>Low Category</v>
      </c>
      <c r="G10609" s="2">
        <v>0.06</v>
      </c>
      <c r="H10609" s="24">
        <f t="shared" si="330"/>
        <v>17.688600000000001</v>
      </c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63" t="str">
        <f>IF(AND(DmartSalesData[[#This Row],[sales]]&gt;3000,DmartSalesData[[#This Row],[profit]]&gt;500),"Good","Not Good")</f>
        <v>Not Good</v>
      </c>
      <c r="R10609" s="73">
        <f>YEAR(DmartSalesData[[#This Row],[order_date]])</f>
        <v>2023</v>
      </c>
      <c r="S10609" s="73"/>
    </row>
    <row r="10610" spans="1:19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 t="str">
        <f>IF(DmartSalesData[[#This Row],[sales]]&gt;4000,"High Category",IF(DmartSalesData[[#This Row],[sales]]&gt;2000,"Medium Category","Low Category"))</f>
        <v>Low Category</v>
      </c>
      <c r="G10610" s="2">
        <v>0.13</v>
      </c>
      <c r="H10610" s="24">
        <f t="shared" si="330"/>
        <v>174.56659999999999</v>
      </c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63" t="str">
        <f>IF(AND(DmartSalesData[[#This Row],[sales]]&gt;3000,DmartSalesData[[#This Row],[profit]]&gt;500),"Good","Not Good")</f>
        <v>Not Good</v>
      </c>
      <c r="R10610" s="73">
        <f>YEAR(DmartSalesData[[#This Row],[order_date]])</f>
        <v>2023</v>
      </c>
      <c r="S10610" s="73"/>
    </row>
    <row r="10611" spans="1:19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 t="str">
        <f>IF(DmartSalesData[[#This Row],[sales]]&gt;4000,"High Category",IF(DmartSalesData[[#This Row],[sales]]&gt;2000,"Medium Category","Low Category"))</f>
        <v>Medium Category</v>
      </c>
      <c r="G10611" s="2">
        <v>0.04</v>
      </c>
      <c r="H10611" s="24">
        <f t="shared" si="330"/>
        <v>118.5236</v>
      </c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63" t="str">
        <f>IF(AND(DmartSalesData[[#This Row],[sales]]&gt;3000,DmartSalesData[[#This Row],[profit]]&gt;500),"Good","Not Good")</f>
        <v>Not Good</v>
      </c>
      <c r="R10611" s="73">
        <f>YEAR(DmartSalesData[[#This Row],[order_date]])</f>
        <v>2024</v>
      </c>
      <c r="S10611" s="73"/>
    </row>
    <row r="10612" spans="1:19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 t="str">
        <f>IF(DmartSalesData[[#This Row],[sales]]&gt;4000,"High Category",IF(DmartSalesData[[#This Row],[sales]]&gt;2000,"Medium Category","Low Category"))</f>
        <v>High Category</v>
      </c>
      <c r="G10612" s="2">
        <v>0.32</v>
      </c>
      <c r="H10612" s="24">
        <f t="shared" si="330"/>
        <v>1306.6784</v>
      </c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63" t="str">
        <f>IF(AND(DmartSalesData[[#This Row],[sales]]&gt;3000,DmartSalesData[[#This Row],[profit]]&gt;500),"Good","Not Good")</f>
        <v>Good</v>
      </c>
      <c r="R10612" s="73">
        <f>YEAR(DmartSalesData[[#This Row],[order_date]])</f>
        <v>2024</v>
      </c>
      <c r="S10612" s="73"/>
    </row>
    <row r="10613" spans="1:19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 t="str">
        <f>IF(DmartSalesData[[#This Row],[sales]]&gt;4000,"High Category",IF(DmartSalesData[[#This Row],[sales]]&gt;2000,"Medium Category","Low Category"))</f>
        <v>Medium Category</v>
      </c>
      <c r="G10613" s="2">
        <v>0.37</v>
      </c>
      <c r="H10613" s="24">
        <f t="shared" si="330"/>
        <v>1446.0562</v>
      </c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63" t="str">
        <f>IF(AND(DmartSalesData[[#This Row],[sales]]&gt;3000,DmartSalesData[[#This Row],[profit]]&gt;500),"Good","Not Good")</f>
        <v>Good</v>
      </c>
      <c r="R10613" s="73">
        <f>YEAR(DmartSalesData[[#This Row],[order_date]])</f>
        <v>2024</v>
      </c>
      <c r="S10613" s="73"/>
    </row>
    <row r="10614" spans="1:19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 t="str">
        <f>IF(DmartSalesData[[#This Row],[sales]]&gt;4000,"High Category",IF(DmartSalesData[[#This Row],[sales]]&gt;2000,"Medium Category","Low Category"))</f>
        <v>Low Category</v>
      </c>
      <c r="G10614" s="2">
        <v>0.21</v>
      </c>
      <c r="H10614" s="24">
        <f t="shared" si="330"/>
        <v>205.69289999999998</v>
      </c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63" t="str">
        <f>IF(AND(DmartSalesData[[#This Row],[sales]]&gt;3000,DmartSalesData[[#This Row],[profit]]&gt;500),"Good","Not Good")</f>
        <v>Not Good</v>
      </c>
      <c r="R10614" s="73">
        <f>YEAR(DmartSalesData[[#This Row],[order_date]])</f>
        <v>2023</v>
      </c>
      <c r="S10614" s="73"/>
    </row>
    <row r="10615" spans="1:19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 t="str">
        <f>IF(DmartSalesData[[#This Row],[sales]]&gt;4000,"High Category",IF(DmartSalesData[[#This Row],[sales]]&gt;2000,"Medium Category","Low Category"))</f>
        <v>Low Category</v>
      </c>
      <c r="G10615" s="2">
        <v>0.48</v>
      </c>
      <c r="H10615" s="24">
        <f t="shared" si="330"/>
        <v>169.00319999999999</v>
      </c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63" t="str">
        <f>IF(AND(DmartSalesData[[#This Row],[sales]]&gt;3000,DmartSalesData[[#This Row],[profit]]&gt;500),"Good","Not Good")</f>
        <v>Not Good</v>
      </c>
      <c r="R10615" s="73">
        <f>YEAR(DmartSalesData[[#This Row],[order_date]])</f>
        <v>2024</v>
      </c>
      <c r="S10615" s="73"/>
    </row>
    <row r="10616" spans="1:19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 t="str">
        <f>IF(DmartSalesData[[#This Row],[sales]]&gt;4000,"High Category",IF(DmartSalesData[[#This Row],[sales]]&gt;2000,"Medium Category","Low Category"))</f>
        <v>High Category</v>
      </c>
      <c r="G10616" s="2">
        <v>0.36</v>
      </c>
      <c r="H10616" s="24">
        <f t="shared" si="330"/>
        <v>1536.3863999999999</v>
      </c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63" t="str">
        <f>IF(AND(DmartSalesData[[#This Row],[sales]]&gt;3000,DmartSalesData[[#This Row],[profit]]&gt;500),"Good","Not Good")</f>
        <v>Not Good</v>
      </c>
      <c r="R10616" s="73">
        <f>YEAR(DmartSalesData[[#This Row],[order_date]])</f>
        <v>2024</v>
      </c>
      <c r="S10616" s="73"/>
    </row>
    <row r="10617" spans="1:19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 t="str">
        <f>IF(DmartSalesData[[#This Row],[sales]]&gt;4000,"High Category",IF(DmartSalesData[[#This Row],[sales]]&gt;2000,"Medium Category","Low Category"))</f>
        <v>Low Category</v>
      </c>
      <c r="G10617" s="2">
        <v>0.19</v>
      </c>
      <c r="H10617" s="24">
        <f t="shared" si="330"/>
        <v>89.374099999999999</v>
      </c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63" t="str">
        <f>IF(AND(DmartSalesData[[#This Row],[sales]]&gt;3000,DmartSalesData[[#This Row],[profit]]&gt;500),"Good","Not Good")</f>
        <v>Not Good</v>
      </c>
      <c r="R10617" s="73">
        <f>YEAR(DmartSalesData[[#This Row],[order_date]])</f>
        <v>2023</v>
      </c>
      <c r="S10617" s="73"/>
    </row>
    <row r="10618" spans="1:19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 t="str">
        <f>IF(DmartSalesData[[#This Row],[sales]]&gt;4000,"High Category",IF(DmartSalesData[[#This Row],[sales]]&gt;2000,"Medium Category","Low Category"))</f>
        <v>Medium Category</v>
      </c>
      <c r="G10618" s="2">
        <v>0.05</v>
      </c>
      <c r="H10618" s="24">
        <f t="shared" si="330"/>
        <v>101.36150000000001</v>
      </c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63" t="str">
        <f>IF(AND(DmartSalesData[[#This Row],[sales]]&gt;3000,DmartSalesData[[#This Row],[profit]]&gt;500),"Good","Not Good")</f>
        <v>Not Good</v>
      </c>
      <c r="R10618" s="73">
        <f>YEAR(DmartSalesData[[#This Row],[order_date]])</f>
        <v>2023</v>
      </c>
      <c r="S10618" s="73"/>
    </row>
    <row r="10619" spans="1:19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 t="str">
        <f>IF(DmartSalesData[[#This Row],[sales]]&gt;4000,"High Category",IF(DmartSalesData[[#This Row],[sales]]&gt;2000,"Medium Category","Low Category"))</f>
        <v>Low Category</v>
      </c>
      <c r="G10619" s="2">
        <v>0.25</v>
      </c>
      <c r="H10619" s="24">
        <f t="shared" si="330"/>
        <v>140.42750000000001</v>
      </c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63" t="str">
        <f>IF(AND(DmartSalesData[[#This Row],[sales]]&gt;3000,DmartSalesData[[#This Row],[profit]]&gt;500),"Good","Not Good")</f>
        <v>Not Good</v>
      </c>
      <c r="R10619" s="73">
        <f>YEAR(DmartSalesData[[#This Row],[order_date]])</f>
        <v>2024</v>
      </c>
      <c r="S10619" s="73"/>
    </row>
    <row r="10620" spans="1:19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 t="str">
        <f>IF(DmartSalesData[[#This Row],[sales]]&gt;4000,"High Category",IF(DmartSalesData[[#This Row],[sales]]&gt;2000,"Medium Category","Low Category"))</f>
        <v>Medium Category</v>
      </c>
      <c r="G10620" s="2">
        <v>0.25</v>
      </c>
      <c r="H10620" s="24">
        <f t="shared" si="330"/>
        <v>715.96</v>
      </c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63" t="str">
        <f>IF(AND(DmartSalesData[[#This Row],[sales]]&gt;3000,DmartSalesData[[#This Row],[profit]]&gt;500),"Good","Not Good")</f>
        <v>Not Good</v>
      </c>
      <c r="R10620" s="73">
        <f>YEAR(DmartSalesData[[#This Row],[order_date]])</f>
        <v>2024</v>
      </c>
      <c r="S10620" s="73"/>
    </row>
    <row r="10621" spans="1:19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 t="str">
        <f>IF(DmartSalesData[[#This Row],[sales]]&gt;4000,"High Category",IF(DmartSalesData[[#This Row],[sales]]&gt;2000,"Medium Category","Low Category"))</f>
        <v>Low Category</v>
      </c>
      <c r="G10621" s="2">
        <v>0.28000000000000003</v>
      </c>
      <c r="H10621" s="24">
        <f t="shared" si="330"/>
        <v>526.49800000000005</v>
      </c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63" t="str">
        <f>IF(AND(DmartSalesData[[#This Row],[sales]]&gt;3000,DmartSalesData[[#This Row],[profit]]&gt;500),"Good","Not Good")</f>
        <v>Not Good</v>
      </c>
      <c r="R10621" s="73">
        <f>YEAR(DmartSalesData[[#This Row],[order_date]])</f>
        <v>2024</v>
      </c>
      <c r="S10621" s="73"/>
    </row>
    <row r="10622" spans="1:19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 t="str">
        <f>IF(DmartSalesData[[#This Row],[sales]]&gt;4000,"High Category",IF(DmartSalesData[[#This Row],[sales]]&gt;2000,"Medium Category","Low Category"))</f>
        <v>Low Category</v>
      </c>
      <c r="G10622" s="2">
        <v>0.34</v>
      </c>
      <c r="H10622" s="24">
        <f t="shared" si="330"/>
        <v>371.35480000000001</v>
      </c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63" t="str">
        <f>IF(AND(DmartSalesData[[#This Row],[sales]]&gt;3000,DmartSalesData[[#This Row],[profit]]&gt;500),"Good","Not Good")</f>
        <v>Not Good</v>
      </c>
      <c r="R10622" s="73">
        <f>YEAR(DmartSalesData[[#This Row],[order_date]])</f>
        <v>2023</v>
      </c>
      <c r="S10622" s="73"/>
    </row>
    <row r="10623" spans="1:19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 t="str">
        <f>IF(DmartSalesData[[#This Row],[sales]]&gt;4000,"High Category",IF(DmartSalesData[[#This Row],[sales]]&gt;2000,"Medium Category","Low Category"))</f>
        <v>Medium Category</v>
      </c>
      <c r="G10623" s="2">
        <v>0.13</v>
      </c>
      <c r="H10623" s="24">
        <f t="shared" si="330"/>
        <v>392.12160000000006</v>
      </c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63" t="str">
        <f>IF(AND(DmartSalesData[[#This Row],[sales]]&gt;3000,DmartSalesData[[#This Row],[profit]]&gt;500),"Good","Not Good")</f>
        <v>Good</v>
      </c>
      <c r="R10623" s="73">
        <f>YEAR(DmartSalesData[[#This Row],[order_date]])</f>
        <v>2023</v>
      </c>
      <c r="S10623" s="73"/>
    </row>
    <row r="10624" spans="1:19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 t="str">
        <f>IF(DmartSalesData[[#This Row],[sales]]&gt;4000,"High Category",IF(DmartSalesData[[#This Row],[sales]]&gt;2000,"Medium Category","Low Category"))</f>
        <v>Low Category</v>
      </c>
      <c r="G10624" s="2">
        <v>0</v>
      </c>
      <c r="H10624" s="24">
        <f t="shared" si="330"/>
        <v>0</v>
      </c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63" t="str">
        <f>IF(AND(DmartSalesData[[#This Row],[sales]]&gt;3000,DmartSalesData[[#This Row],[profit]]&gt;500),"Good","Not Good")</f>
        <v>Not Good</v>
      </c>
      <c r="R10624" s="73">
        <f>YEAR(DmartSalesData[[#This Row],[order_date]])</f>
        <v>2023</v>
      </c>
      <c r="S10624" s="73"/>
    </row>
    <row r="10625" spans="1:19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 t="str">
        <f>IF(DmartSalesData[[#This Row],[sales]]&gt;4000,"High Category",IF(DmartSalesData[[#This Row],[sales]]&gt;2000,"Medium Category","Low Category"))</f>
        <v>Low Category</v>
      </c>
      <c r="G10625" s="2">
        <v>0.41</v>
      </c>
      <c r="H10625" s="24">
        <f t="shared" si="330"/>
        <v>376.07659999999998</v>
      </c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63" t="str">
        <f>IF(AND(DmartSalesData[[#This Row],[sales]]&gt;3000,DmartSalesData[[#This Row],[profit]]&gt;500),"Good","Not Good")</f>
        <v>Not Good</v>
      </c>
      <c r="R10625" s="73">
        <f>YEAR(DmartSalesData[[#This Row],[order_date]])</f>
        <v>2023</v>
      </c>
      <c r="S10625" s="73"/>
    </row>
    <row r="10626" spans="1:19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 t="str">
        <f>IF(DmartSalesData[[#This Row],[sales]]&gt;4000,"High Category",IF(DmartSalesData[[#This Row],[sales]]&gt;2000,"Medium Category","Low Category"))</f>
        <v>Medium Category</v>
      </c>
      <c r="G10626" s="2">
        <v>0.41</v>
      </c>
      <c r="H10626" s="24">
        <f t="shared" ref="H10626:H10689" si="332">E10626*G10626</f>
        <v>1447.4721999999999</v>
      </c>
      <c r="I10626" s="2">
        <f t="shared" ref="I10626:I10689" si="333">E10626-H10626</f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63" t="str">
        <f>IF(AND(DmartSalesData[[#This Row],[sales]]&gt;3000,DmartSalesData[[#This Row],[profit]]&gt;500),"Good","Not Good")</f>
        <v>Not Good</v>
      </c>
      <c r="R10626" s="73">
        <f>YEAR(DmartSalesData[[#This Row],[order_date]])</f>
        <v>2024</v>
      </c>
      <c r="S10626" s="73"/>
    </row>
    <row r="10627" spans="1:19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 t="str">
        <f>IF(DmartSalesData[[#This Row],[sales]]&gt;4000,"High Category",IF(DmartSalesData[[#This Row],[sales]]&gt;2000,"Medium Category","Low Category"))</f>
        <v>High Category</v>
      </c>
      <c r="G10627" s="2">
        <v>0.46</v>
      </c>
      <c r="H10627" s="24">
        <f t="shared" si="332"/>
        <v>1932.1656</v>
      </c>
      <c r="I10627" s="2">
        <f t="shared" si="333"/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63" t="str">
        <f>IF(AND(DmartSalesData[[#This Row],[sales]]&gt;3000,DmartSalesData[[#This Row],[profit]]&gt;500),"Good","Not Good")</f>
        <v>Not Good</v>
      </c>
      <c r="R10627" s="73">
        <f>YEAR(DmartSalesData[[#This Row],[order_date]])</f>
        <v>2024</v>
      </c>
      <c r="S10627" s="73"/>
    </row>
    <row r="10628" spans="1:19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 t="str">
        <f>IF(DmartSalesData[[#This Row],[sales]]&gt;4000,"High Category",IF(DmartSalesData[[#This Row],[sales]]&gt;2000,"Medium Category","Low Category"))</f>
        <v>Low Category</v>
      </c>
      <c r="G10628" s="2">
        <v>0.48</v>
      </c>
      <c r="H10628" s="24">
        <f t="shared" si="332"/>
        <v>691.84319999999991</v>
      </c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63" t="str">
        <f>IF(AND(DmartSalesData[[#This Row],[sales]]&gt;3000,DmartSalesData[[#This Row],[profit]]&gt;500),"Good","Not Good")</f>
        <v>Not Good</v>
      </c>
      <c r="R10628" s="73">
        <f>YEAR(DmartSalesData[[#This Row],[order_date]])</f>
        <v>2024</v>
      </c>
      <c r="S10628" s="73"/>
    </row>
    <row r="10629" spans="1:19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 t="str">
        <f>IF(DmartSalesData[[#This Row],[sales]]&gt;4000,"High Category",IF(DmartSalesData[[#This Row],[sales]]&gt;2000,"Medium Category","Low Category"))</f>
        <v>Low Category</v>
      </c>
      <c r="G10629" s="2">
        <v>0.08</v>
      </c>
      <c r="H10629" s="24">
        <f t="shared" si="332"/>
        <v>81.078400000000002</v>
      </c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63" t="str">
        <f>IF(AND(DmartSalesData[[#This Row],[sales]]&gt;3000,DmartSalesData[[#This Row],[profit]]&gt;500),"Good","Not Good")</f>
        <v>Not Good</v>
      </c>
      <c r="R10629" s="73">
        <f>YEAR(DmartSalesData[[#This Row],[order_date]])</f>
        <v>2024</v>
      </c>
      <c r="S10629" s="73"/>
    </row>
    <row r="10630" spans="1:19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 t="str">
        <f>IF(DmartSalesData[[#This Row],[sales]]&gt;4000,"High Category",IF(DmartSalesData[[#This Row],[sales]]&gt;2000,"Medium Category","Low Category"))</f>
        <v>Low Category</v>
      </c>
      <c r="G10630" s="2">
        <v>0.18</v>
      </c>
      <c r="H10630" s="24">
        <f t="shared" si="332"/>
        <v>84.371399999999994</v>
      </c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63" t="str">
        <f>IF(AND(DmartSalesData[[#This Row],[sales]]&gt;3000,DmartSalesData[[#This Row],[profit]]&gt;500),"Good","Not Good")</f>
        <v>Not Good</v>
      </c>
      <c r="R10630" s="73">
        <f>YEAR(DmartSalesData[[#This Row],[order_date]])</f>
        <v>2024</v>
      </c>
      <c r="S10630" s="73"/>
    </row>
    <row r="10631" spans="1:19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 t="str">
        <f>IF(DmartSalesData[[#This Row],[sales]]&gt;4000,"High Category",IF(DmartSalesData[[#This Row],[sales]]&gt;2000,"Medium Category","Low Category"))</f>
        <v>Medium Category</v>
      </c>
      <c r="G10631" s="2">
        <v>0.43</v>
      </c>
      <c r="H10631" s="24">
        <f t="shared" si="332"/>
        <v>1155.2895999999998</v>
      </c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63" t="str">
        <f>IF(AND(DmartSalesData[[#This Row],[sales]]&gt;3000,DmartSalesData[[#This Row],[profit]]&gt;500),"Good","Not Good")</f>
        <v>Not Good</v>
      </c>
      <c r="R10631" s="73">
        <f>YEAR(DmartSalesData[[#This Row],[order_date]])</f>
        <v>2024</v>
      </c>
      <c r="S10631" s="73"/>
    </row>
    <row r="10632" spans="1:19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 t="str">
        <f>IF(DmartSalesData[[#This Row],[sales]]&gt;4000,"High Category",IF(DmartSalesData[[#This Row],[sales]]&gt;2000,"Medium Category","Low Category"))</f>
        <v>High Category</v>
      </c>
      <c r="G10632" s="2">
        <v>0.47</v>
      </c>
      <c r="H10632" s="24">
        <f t="shared" si="332"/>
        <v>1961.4697999999999</v>
      </c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63" t="str">
        <f>IF(AND(DmartSalesData[[#This Row],[sales]]&gt;3000,DmartSalesData[[#This Row],[profit]]&gt;500),"Good","Not Good")</f>
        <v>Good</v>
      </c>
      <c r="R10632" s="73">
        <f>YEAR(DmartSalesData[[#This Row],[order_date]])</f>
        <v>2023</v>
      </c>
      <c r="S10632" s="73"/>
    </row>
    <row r="10633" spans="1:19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 t="str">
        <f>IF(DmartSalesData[[#This Row],[sales]]&gt;4000,"High Category",IF(DmartSalesData[[#This Row],[sales]]&gt;2000,"Medium Category","Low Category"))</f>
        <v>Low Category</v>
      </c>
      <c r="G10633" s="2">
        <v>0.01</v>
      </c>
      <c r="H10633" s="24">
        <f t="shared" si="332"/>
        <v>13.288699999999999</v>
      </c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63" t="str">
        <f>IF(AND(DmartSalesData[[#This Row],[sales]]&gt;3000,DmartSalesData[[#This Row],[profit]]&gt;500),"Good","Not Good")</f>
        <v>Not Good</v>
      </c>
      <c r="R10633" s="73">
        <f>YEAR(DmartSalesData[[#This Row],[order_date]])</f>
        <v>2023</v>
      </c>
      <c r="S10633" s="73"/>
    </row>
    <row r="10634" spans="1:19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 t="str">
        <f>IF(DmartSalesData[[#This Row],[sales]]&gt;4000,"High Category",IF(DmartSalesData[[#This Row],[sales]]&gt;2000,"Medium Category","Low Category"))</f>
        <v>Medium Category</v>
      </c>
      <c r="G10634" s="2">
        <v>0.19</v>
      </c>
      <c r="H10634" s="24">
        <f t="shared" si="332"/>
        <v>447.85470000000004</v>
      </c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63" t="str">
        <f>IF(AND(DmartSalesData[[#This Row],[sales]]&gt;3000,DmartSalesData[[#This Row],[profit]]&gt;500),"Good","Not Good")</f>
        <v>Not Good</v>
      </c>
      <c r="R10634" s="73">
        <f>YEAR(DmartSalesData[[#This Row],[order_date]])</f>
        <v>2024</v>
      </c>
      <c r="S10634" s="73"/>
    </row>
    <row r="10635" spans="1:19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 t="str">
        <f>IF(DmartSalesData[[#This Row],[sales]]&gt;4000,"High Category",IF(DmartSalesData[[#This Row],[sales]]&gt;2000,"Medium Category","Low Category"))</f>
        <v>Low Category</v>
      </c>
      <c r="G10635" s="2">
        <v>0.06</v>
      </c>
      <c r="H10635" s="24">
        <f t="shared" si="332"/>
        <v>53.276400000000002</v>
      </c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63" t="str">
        <f>IF(AND(DmartSalesData[[#This Row],[sales]]&gt;3000,DmartSalesData[[#This Row],[profit]]&gt;500),"Good","Not Good")</f>
        <v>Not Good</v>
      </c>
      <c r="R10635" s="73">
        <f>YEAR(DmartSalesData[[#This Row],[order_date]])</f>
        <v>2024</v>
      </c>
      <c r="S10635" s="73"/>
    </row>
    <row r="10636" spans="1:19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 t="str">
        <f>IF(DmartSalesData[[#This Row],[sales]]&gt;4000,"High Category",IF(DmartSalesData[[#This Row],[sales]]&gt;2000,"Medium Category","Low Category"))</f>
        <v>Medium Category</v>
      </c>
      <c r="G10636" s="2">
        <v>0.39</v>
      </c>
      <c r="H10636" s="24">
        <f t="shared" si="332"/>
        <v>811.42619999999999</v>
      </c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63" t="str">
        <f>IF(AND(DmartSalesData[[#This Row],[sales]]&gt;3000,DmartSalesData[[#This Row],[profit]]&gt;500),"Good","Not Good")</f>
        <v>Not Good</v>
      </c>
      <c r="R10636" s="73">
        <f>YEAR(DmartSalesData[[#This Row],[order_date]])</f>
        <v>2023</v>
      </c>
      <c r="S10636" s="73"/>
    </row>
    <row r="10637" spans="1:19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 t="str">
        <f>IF(DmartSalesData[[#This Row],[sales]]&gt;4000,"High Category",IF(DmartSalesData[[#This Row],[sales]]&gt;2000,"Medium Category","Low Category"))</f>
        <v>Low Category</v>
      </c>
      <c r="G10637" s="2">
        <v>0.37</v>
      </c>
      <c r="H10637" s="24">
        <f t="shared" si="332"/>
        <v>65.001599999999996</v>
      </c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63" t="str">
        <f>IF(AND(DmartSalesData[[#This Row],[sales]]&gt;3000,DmartSalesData[[#This Row],[profit]]&gt;500),"Good","Not Good")</f>
        <v>Not Good</v>
      </c>
      <c r="R10637" s="73">
        <f>YEAR(DmartSalesData[[#This Row],[order_date]])</f>
        <v>2024</v>
      </c>
      <c r="S10637" s="73"/>
    </row>
    <row r="10638" spans="1:19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 t="str">
        <f>IF(DmartSalesData[[#This Row],[sales]]&gt;4000,"High Category",IF(DmartSalesData[[#This Row],[sales]]&gt;2000,"Medium Category","Low Category"))</f>
        <v>High Category</v>
      </c>
      <c r="G10638" s="2">
        <v>0.38</v>
      </c>
      <c r="H10638" s="24">
        <f t="shared" si="332"/>
        <v>1733.7765999999999</v>
      </c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63" t="str">
        <f>IF(AND(DmartSalesData[[#This Row],[sales]]&gt;3000,DmartSalesData[[#This Row],[profit]]&gt;500),"Good","Not Good")</f>
        <v>Good</v>
      </c>
      <c r="R10638" s="73">
        <f>YEAR(DmartSalesData[[#This Row],[order_date]])</f>
        <v>2023</v>
      </c>
      <c r="S10638" s="73"/>
    </row>
    <row r="10639" spans="1:19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 t="str">
        <f>IF(DmartSalesData[[#This Row],[sales]]&gt;4000,"High Category",IF(DmartSalesData[[#This Row],[sales]]&gt;2000,"Medium Category","Low Category"))</f>
        <v>Medium Category</v>
      </c>
      <c r="G10639" s="2">
        <v>0.2</v>
      </c>
      <c r="H10639" s="24">
        <f t="shared" si="332"/>
        <v>683.04</v>
      </c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63" t="str">
        <f>IF(AND(DmartSalesData[[#This Row],[sales]]&gt;3000,DmartSalesData[[#This Row],[profit]]&gt;500),"Good","Not Good")</f>
        <v>Good</v>
      </c>
      <c r="R10639" s="73">
        <f>YEAR(DmartSalesData[[#This Row],[order_date]])</f>
        <v>2023</v>
      </c>
      <c r="S10639" s="73"/>
    </row>
    <row r="10640" spans="1:19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 t="str">
        <f>IF(DmartSalesData[[#This Row],[sales]]&gt;4000,"High Category",IF(DmartSalesData[[#This Row],[sales]]&gt;2000,"Medium Category","Low Category"))</f>
        <v>Low Category</v>
      </c>
      <c r="G10640" s="2">
        <v>0.2</v>
      </c>
      <c r="H10640" s="24">
        <f t="shared" si="332"/>
        <v>346.15800000000002</v>
      </c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63" t="str">
        <f>IF(AND(DmartSalesData[[#This Row],[sales]]&gt;3000,DmartSalesData[[#This Row],[profit]]&gt;500),"Good","Not Good")</f>
        <v>Not Good</v>
      </c>
      <c r="R10640" s="73">
        <f>YEAR(DmartSalesData[[#This Row],[order_date]])</f>
        <v>2024</v>
      </c>
      <c r="S10640" s="73"/>
    </row>
    <row r="10641" spans="1:19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 t="str">
        <f>IF(DmartSalesData[[#This Row],[sales]]&gt;4000,"High Category",IF(DmartSalesData[[#This Row],[sales]]&gt;2000,"Medium Category","Low Category"))</f>
        <v>High Category</v>
      </c>
      <c r="G10641" s="2">
        <v>0.13</v>
      </c>
      <c r="H10641" s="24">
        <f t="shared" si="332"/>
        <v>574.32309999999995</v>
      </c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63" t="str">
        <f>IF(AND(DmartSalesData[[#This Row],[sales]]&gt;3000,DmartSalesData[[#This Row],[profit]]&gt;500),"Good","Not Good")</f>
        <v>Good</v>
      </c>
      <c r="R10641" s="73">
        <f>YEAR(DmartSalesData[[#This Row],[order_date]])</f>
        <v>2023</v>
      </c>
      <c r="S10641" s="73"/>
    </row>
    <row r="10642" spans="1:19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 t="str">
        <f>IF(DmartSalesData[[#This Row],[sales]]&gt;4000,"High Category",IF(DmartSalesData[[#This Row],[sales]]&gt;2000,"Medium Category","Low Category"))</f>
        <v>Low Category</v>
      </c>
      <c r="G10642" s="2">
        <v>0.18</v>
      </c>
      <c r="H10642" s="24">
        <f t="shared" si="332"/>
        <v>179.34479999999999</v>
      </c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63" t="str">
        <f>IF(AND(DmartSalesData[[#This Row],[sales]]&gt;3000,DmartSalesData[[#This Row],[profit]]&gt;500),"Good","Not Good")</f>
        <v>Not Good</v>
      </c>
      <c r="R10642" s="73">
        <f>YEAR(DmartSalesData[[#This Row],[order_date]])</f>
        <v>2023</v>
      </c>
      <c r="S10642" s="73"/>
    </row>
    <row r="10643" spans="1:19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 t="str">
        <f>IF(DmartSalesData[[#This Row],[sales]]&gt;4000,"High Category",IF(DmartSalesData[[#This Row],[sales]]&gt;2000,"Medium Category","Low Category"))</f>
        <v>Low Category</v>
      </c>
      <c r="G10643" s="2">
        <v>0.49</v>
      </c>
      <c r="H10643" s="24">
        <f t="shared" si="332"/>
        <v>238.042</v>
      </c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63" t="str">
        <f>IF(AND(DmartSalesData[[#This Row],[sales]]&gt;3000,DmartSalesData[[#This Row],[profit]]&gt;500),"Good","Not Good")</f>
        <v>Not Good</v>
      </c>
      <c r="R10643" s="73">
        <f>YEAR(DmartSalesData[[#This Row],[order_date]])</f>
        <v>2024</v>
      </c>
      <c r="S10643" s="73"/>
    </row>
    <row r="10644" spans="1:19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 t="str">
        <f>IF(DmartSalesData[[#This Row],[sales]]&gt;4000,"High Category",IF(DmartSalesData[[#This Row],[sales]]&gt;2000,"Medium Category","Low Category"))</f>
        <v>High Category</v>
      </c>
      <c r="G10644" s="2">
        <v>0.02</v>
      </c>
      <c r="H10644" s="24">
        <f t="shared" si="332"/>
        <v>94.37700000000001</v>
      </c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63" t="str">
        <f>IF(AND(DmartSalesData[[#This Row],[sales]]&gt;3000,DmartSalesData[[#This Row],[profit]]&gt;500),"Good","Not Good")</f>
        <v>Not Good</v>
      </c>
      <c r="R10644" s="73">
        <f>YEAR(DmartSalesData[[#This Row],[order_date]])</f>
        <v>2024</v>
      </c>
      <c r="S10644" s="73"/>
    </row>
    <row r="10645" spans="1:19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 t="str">
        <f>IF(DmartSalesData[[#This Row],[sales]]&gt;4000,"High Category",IF(DmartSalesData[[#This Row],[sales]]&gt;2000,"Medium Category","Low Category"))</f>
        <v>Low Category</v>
      </c>
      <c r="G10645" s="2">
        <v>0.16</v>
      </c>
      <c r="H10645" s="24">
        <f t="shared" si="332"/>
        <v>258.2688</v>
      </c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63" t="str">
        <f>IF(AND(DmartSalesData[[#This Row],[sales]]&gt;3000,DmartSalesData[[#This Row],[profit]]&gt;500),"Good","Not Good")</f>
        <v>Not Good</v>
      </c>
      <c r="R10645" s="73">
        <f>YEAR(DmartSalesData[[#This Row],[order_date]])</f>
        <v>2024</v>
      </c>
      <c r="S10645" s="73"/>
    </row>
    <row r="10646" spans="1:19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 t="str">
        <f>IF(DmartSalesData[[#This Row],[sales]]&gt;4000,"High Category",IF(DmartSalesData[[#This Row],[sales]]&gt;2000,"Medium Category","Low Category"))</f>
        <v>High Category</v>
      </c>
      <c r="G10646" s="2">
        <v>0.39</v>
      </c>
      <c r="H10646" s="24">
        <f t="shared" si="332"/>
        <v>1827.6453000000001</v>
      </c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63" t="str">
        <f>IF(AND(DmartSalesData[[#This Row],[sales]]&gt;3000,DmartSalesData[[#This Row],[profit]]&gt;500),"Good","Not Good")</f>
        <v>Good</v>
      </c>
      <c r="R10646" s="73">
        <f>YEAR(DmartSalesData[[#This Row],[order_date]])</f>
        <v>2023</v>
      </c>
      <c r="S10646" s="73"/>
    </row>
    <row r="10647" spans="1:19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 t="str">
        <f>IF(DmartSalesData[[#This Row],[sales]]&gt;4000,"High Category",IF(DmartSalesData[[#This Row],[sales]]&gt;2000,"Medium Category","Low Category"))</f>
        <v>Medium Category</v>
      </c>
      <c r="G10647" s="2">
        <v>0.19</v>
      </c>
      <c r="H10647" s="24">
        <f t="shared" si="332"/>
        <v>612.61700000000008</v>
      </c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63" t="str">
        <f>IF(AND(DmartSalesData[[#This Row],[sales]]&gt;3000,DmartSalesData[[#This Row],[profit]]&gt;500),"Good","Not Good")</f>
        <v>Good</v>
      </c>
      <c r="R10647" s="73">
        <f>YEAR(DmartSalesData[[#This Row],[order_date]])</f>
        <v>2023</v>
      </c>
      <c r="S10647" s="73"/>
    </row>
    <row r="10648" spans="1:19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 t="str">
        <f>IF(DmartSalesData[[#This Row],[sales]]&gt;4000,"High Category",IF(DmartSalesData[[#This Row],[sales]]&gt;2000,"Medium Category","Low Category"))</f>
        <v>High Category</v>
      </c>
      <c r="G10648" s="2">
        <v>0.47</v>
      </c>
      <c r="H10648" s="24">
        <f t="shared" si="332"/>
        <v>2304.0387000000001</v>
      </c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63" t="str">
        <f>IF(AND(DmartSalesData[[#This Row],[sales]]&gt;3000,DmartSalesData[[#This Row],[profit]]&gt;500),"Good","Not Good")</f>
        <v>Good</v>
      </c>
      <c r="R10648" s="73">
        <f>YEAR(DmartSalesData[[#This Row],[order_date]])</f>
        <v>2024</v>
      </c>
      <c r="S10648" s="73"/>
    </row>
    <row r="10649" spans="1:19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 t="str">
        <f>IF(DmartSalesData[[#This Row],[sales]]&gt;4000,"High Category",IF(DmartSalesData[[#This Row],[sales]]&gt;2000,"Medium Category","Low Category"))</f>
        <v>Medium Category</v>
      </c>
      <c r="G10649" s="2">
        <v>0.17</v>
      </c>
      <c r="H10649" s="24">
        <f t="shared" si="332"/>
        <v>644.60600000000011</v>
      </c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63" t="str">
        <f>IF(AND(DmartSalesData[[#This Row],[sales]]&gt;3000,DmartSalesData[[#This Row],[profit]]&gt;500),"Good","Not Good")</f>
        <v>Good</v>
      </c>
      <c r="R10649" s="73">
        <f>YEAR(DmartSalesData[[#This Row],[order_date]])</f>
        <v>2023</v>
      </c>
      <c r="S10649" s="73"/>
    </row>
    <row r="10650" spans="1:19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 t="str">
        <f>IF(DmartSalesData[[#This Row],[sales]]&gt;4000,"High Category",IF(DmartSalesData[[#This Row],[sales]]&gt;2000,"Medium Category","Low Category"))</f>
        <v>Low Category</v>
      </c>
      <c r="G10650" s="2">
        <v>0.42</v>
      </c>
      <c r="H10650" s="24">
        <f t="shared" si="332"/>
        <v>259.08539999999999</v>
      </c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63" t="str">
        <f>IF(AND(DmartSalesData[[#This Row],[sales]]&gt;3000,DmartSalesData[[#This Row],[profit]]&gt;500),"Good","Not Good")</f>
        <v>Not Good</v>
      </c>
      <c r="R10650" s="73">
        <f>YEAR(DmartSalesData[[#This Row],[order_date]])</f>
        <v>2024</v>
      </c>
      <c r="S10650" s="73"/>
    </row>
    <row r="10651" spans="1:19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 t="str">
        <f>IF(DmartSalesData[[#This Row],[sales]]&gt;4000,"High Category",IF(DmartSalesData[[#This Row],[sales]]&gt;2000,"Medium Category","Low Category"))</f>
        <v>High Category</v>
      </c>
      <c r="G10651" s="2">
        <v>0.41</v>
      </c>
      <c r="H10651" s="24">
        <f t="shared" si="332"/>
        <v>1753.1271999999999</v>
      </c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63" t="str">
        <f>IF(AND(DmartSalesData[[#This Row],[sales]]&gt;3000,DmartSalesData[[#This Row],[profit]]&gt;500),"Good","Not Good")</f>
        <v>Not Good</v>
      </c>
      <c r="R10651" s="73">
        <f>YEAR(DmartSalesData[[#This Row],[order_date]])</f>
        <v>2024</v>
      </c>
      <c r="S10651" s="73"/>
    </row>
    <row r="10652" spans="1:19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 t="str">
        <f>IF(DmartSalesData[[#This Row],[sales]]&gt;4000,"High Category",IF(DmartSalesData[[#This Row],[sales]]&gt;2000,"Medium Category","Low Category"))</f>
        <v>Low Category</v>
      </c>
      <c r="G10652" s="2">
        <v>0</v>
      </c>
      <c r="H10652" s="24">
        <f t="shared" si="332"/>
        <v>0</v>
      </c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63" t="str">
        <f>IF(AND(DmartSalesData[[#This Row],[sales]]&gt;3000,DmartSalesData[[#This Row],[profit]]&gt;500),"Good","Not Good")</f>
        <v>Not Good</v>
      </c>
      <c r="R10652" s="73">
        <f>YEAR(DmartSalesData[[#This Row],[order_date]])</f>
        <v>2024</v>
      </c>
      <c r="S10652" s="73"/>
    </row>
    <row r="10653" spans="1:19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 t="str">
        <f>IF(DmartSalesData[[#This Row],[sales]]&gt;4000,"High Category",IF(DmartSalesData[[#This Row],[sales]]&gt;2000,"Medium Category","Low Category"))</f>
        <v>Medium Category</v>
      </c>
      <c r="G10653" s="2">
        <v>0.2</v>
      </c>
      <c r="H10653" s="24">
        <f t="shared" si="332"/>
        <v>698.35400000000004</v>
      </c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63" t="str">
        <f>IF(AND(DmartSalesData[[#This Row],[sales]]&gt;3000,DmartSalesData[[#This Row],[profit]]&gt;500),"Good","Not Good")</f>
        <v>Good</v>
      </c>
      <c r="R10653" s="73">
        <f>YEAR(DmartSalesData[[#This Row],[order_date]])</f>
        <v>2024</v>
      </c>
      <c r="S10653" s="73"/>
    </row>
    <row r="10654" spans="1:19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 t="str">
        <f>IF(DmartSalesData[[#This Row],[sales]]&gt;4000,"High Category",IF(DmartSalesData[[#This Row],[sales]]&gt;2000,"Medium Category","Low Category"))</f>
        <v>Medium Category</v>
      </c>
      <c r="G10654" s="2">
        <v>0.14000000000000001</v>
      </c>
      <c r="H10654" s="24">
        <f t="shared" si="332"/>
        <v>357.28000000000003</v>
      </c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63" t="str">
        <f>IF(AND(DmartSalesData[[#This Row],[sales]]&gt;3000,DmartSalesData[[#This Row],[profit]]&gt;500),"Good","Not Good")</f>
        <v>Not Good</v>
      </c>
      <c r="R10654" s="73">
        <f>YEAR(DmartSalesData[[#This Row],[order_date]])</f>
        <v>2023</v>
      </c>
      <c r="S10654" s="73"/>
    </row>
    <row r="10655" spans="1:19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 t="str">
        <f>IF(DmartSalesData[[#This Row],[sales]]&gt;4000,"High Category",IF(DmartSalesData[[#This Row],[sales]]&gt;2000,"Medium Category","Low Category"))</f>
        <v>Medium Category</v>
      </c>
      <c r="G10655" s="2">
        <v>0.24</v>
      </c>
      <c r="H10655" s="24">
        <f t="shared" si="332"/>
        <v>856.28399999999999</v>
      </c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63" t="str">
        <f>IF(AND(DmartSalesData[[#This Row],[sales]]&gt;3000,DmartSalesData[[#This Row],[profit]]&gt;500),"Good","Not Good")</f>
        <v>Not Good</v>
      </c>
      <c r="R10655" s="73">
        <f>YEAR(DmartSalesData[[#This Row],[order_date]])</f>
        <v>2023</v>
      </c>
      <c r="S10655" s="73"/>
    </row>
    <row r="10656" spans="1:19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 t="str">
        <f>IF(DmartSalesData[[#This Row],[sales]]&gt;4000,"High Category",IF(DmartSalesData[[#This Row],[sales]]&gt;2000,"Medium Category","Low Category"))</f>
        <v>Medium Category</v>
      </c>
      <c r="G10656" s="2">
        <v>0.23</v>
      </c>
      <c r="H10656" s="24">
        <f t="shared" si="332"/>
        <v>885.14350000000002</v>
      </c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63" t="str">
        <f>IF(AND(DmartSalesData[[#This Row],[sales]]&gt;3000,DmartSalesData[[#This Row],[profit]]&gt;500),"Good","Not Good")</f>
        <v>Good</v>
      </c>
      <c r="R10656" s="73">
        <f>YEAR(DmartSalesData[[#This Row],[order_date]])</f>
        <v>2023</v>
      </c>
      <c r="S10656" s="73"/>
    </row>
    <row r="10657" spans="1:19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 t="str">
        <f>IF(DmartSalesData[[#This Row],[sales]]&gt;4000,"High Category",IF(DmartSalesData[[#This Row],[sales]]&gt;2000,"Medium Category","Low Category"))</f>
        <v>High Category</v>
      </c>
      <c r="G10657" s="2">
        <v>0.45</v>
      </c>
      <c r="H10657" s="24">
        <f t="shared" si="332"/>
        <v>1817.0820000000001</v>
      </c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63" t="str">
        <f>IF(AND(DmartSalesData[[#This Row],[sales]]&gt;3000,DmartSalesData[[#This Row],[profit]]&gt;500),"Good","Not Good")</f>
        <v>Good</v>
      </c>
      <c r="R10657" s="73">
        <f>YEAR(DmartSalesData[[#This Row],[order_date]])</f>
        <v>2023</v>
      </c>
      <c r="S10657" s="73"/>
    </row>
    <row r="10658" spans="1:19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 t="str">
        <f>IF(DmartSalesData[[#This Row],[sales]]&gt;4000,"High Category",IF(DmartSalesData[[#This Row],[sales]]&gt;2000,"Medium Category","Low Category"))</f>
        <v>High Category</v>
      </c>
      <c r="G10658" s="2">
        <v>0.09</v>
      </c>
      <c r="H10658" s="24">
        <f t="shared" si="332"/>
        <v>377.22599999999994</v>
      </c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63" t="str">
        <f>IF(AND(DmartSalesData[[#This Row],[sales]]&gt;3000,DmartSalesData[[#This Row],[profit]]&gt;500),"Good","Not Good")</f>
        <v>Not Good</v>
      </c>
      <c r="R10658" s="73">
        <f>YEAR(DmartSalesData[[#This Row],[order_date]])</f>
        <v>2023</v>
      </c>
      <c r="S10658" s="73"/>
    </row>
    <row r="10659" spans="1:19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 t="str">
        <f>IF(DmartSalesData[[#This Row],[sales]]&gt;4000,"High Category",IF(DmartSalesData[[#This Row],[sales]]&gt;2000,"Medium Category","Low Category"))</f>
        <v>High Category</v>
      </c>
      <c r="G10659" s="2">
        <v>0.09</v>
      </c>
      <c r="H10659" s="24">
        <f t="shared" si="332"/>
        <v>382.62599999999998</v>
      </c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63" t="str">
        <f>IF(AND(DmartSalesData[[#This Row],[sales]]&gt;3000,DmartSalesData[[#This Row],[profit]]&gt;500),"Good","Not Good")</f>
        <v>Good</v>
      </c>
      <c r="R10659" s="73">
        <f>YEAR(DmartSalesData[[#This Row],[order_date]])</f>
        <v>2024</v>
      </c>
      <c r="S10659" s="73"/>
    </row>
    <row r="10660" spans="1:19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 t="str">
        <f>IF(DmartSalesData[[#This Row],[sales]]&gt;4000,"High Category",IF(DmartSalesData[[#This Row],[sales]]&gt;2000,"Medium Category","Low Category"))</f>
        <v>Medium Category</v>
      </c>
      <c r="G10660" s="2">
        <v>0.05</v>
      </c>
      <c r="H10660" s="24">
        <f t="shared" si="332"/>
        <v>106.08050000000001</v>
      </c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63" t="str">
        <f>IF(AND(DmartSalesData[[#This Row],[sales]]&gt;3000,DmartSalesData[[#This Row],[profit]]&gt;500),"Good","Not Good")</f>
        <v>Not Good</v>
      </c>
      <c r="R10660" s="73">
        <f>YEAR(DmartSalesData[[#This Row],[order_date]])</f>
        <v>2023</v>
      </c>
      <c r="S10660" s="73"/>
    </row>
    <row r="10661" spans="1:19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 t="str">
        <f>IF(DmartSalesData[[#This Row],[sales]]&gt;4000,"High Category",IF(DmartSalesData[[#This Row],[sales]]&gt;2000,"Medium Category","Low Category"))</f>
        <v>High Category</v>
      </c>
      <c r="G10661" s="2">
        <v>0.37</v>
      </c>
      <c r="H10661" s="24">
        <f t="shared" si="332"/>
        <v>1649.1714000000002</v>
      </c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63" t="str">
        <f>IF(AND(DmartSalesData[[#This Row],[sales]]&gt;3000,DmartSalesData[[#This Row],[profit]]&gt;500),"Good","Not Good")</f>
        <v>Good</v>
      </c>
      <c r="R10661" s="73">
        <f>YEAR(DmartSalesData[[#This Row],[order_date]])</f>
        <v>2024</v>
      </c>
      <c r="S10661" s="73"/>
    </row>
    <row r="10662" spans="1:19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 t="str">
        <f>IF(DmartSalesData[[#This Row],[sales]]&gt;4000,"High Category",IF(DmartSalesData[[#This Row],[sales]]&gt;2000,"Medium Category","Low Category"))</f>
        <v>Medium Category</v>
      </c>
      <c r="G10662" s="2">
        <v>0.46</v>
      </c>
      <c r="H10662" s="24">
        <f t="shared" si="332"/>
        <v>1667.9324000000001</v>
      </c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63" t="str">
        <f>IF(AND(DmartSalesData[[#This Row],[sales]]&gt;3000,DmartSalesData[[#This Row],[profit]]&gt;500),"Good","Not Good")</f>
        <v>Good</v>
      </c>
      <c r="R10662" s="73">
        <f>YEAR(DmartSalesData[[#This Row],[order_date]])</f>
        <v>2024</v>
      </c>
      <c r="S10662" s="73"/>
    </row>
    <row r="10663" spans="1:19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 t="str">
        <f>IF(DmartSalesData[[#This Row],[sales]]&gt;4000,"High Category",IF(DmartSalesData[[#This Row],[sales]]&gt;2000,"Medium Category","Low Category"))</f>
        <v>High Category</v>
      </c>
      <c r="G10663" s="2">
        <v>0.18</v>
      </c>
      <c r="H10663" s="24">
        <f t="shared" si="332"/>
        <v>757.97280000000001</v>
      </c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63" t="str">
        <f>IF(AND(DmartSalesData[[#This Row],[sales]]&gt;3000,DmartSalesData[[#This Row],[profit]]&gt;500),"Good","Not Good")</f>
        <v>Not Good</v>
      </c>
      <c r="R10663" s="73">
        <f>YEAR(DmartSalesData[[#This Row],[order_date]])</f>
        <v>2024</v>
      </c>
      <c r="S10663" s="73"/>
    </row>
    <row r="10664" spans="1:19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 t="str">
        <f>IF(DmartSalesData[[#This Row],[sales]]&gt;4000,"High Category",IF(DmartSalesData[[#This Row],[sales]]&gt;2000,"Medium Category","Low Category"))</f>
        <v>High Category</v>
      </c>
      <c r="G10664" s="2">
        <v>0.03</v>
      </c>
      <c r="H10664" s="24">
        <f t="shared" si="332"/>
        <v>148.41119999999998</v>
      </c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63" t="str">
        <f>IF(AND(DmartSalesData[[#This Row],[sales]]&gt;3000,DmartSalesData[[#This Row],[profit]]&gt;500),"Good","Not Good")</f>
        <v>Good</v>
      </c>
      <c r="R10664" s="73">
        <f>YEAR(DmartSalesData[[#This Row],[order_date]])</f>
        <v>2023</v>
      </c>
      <c r="S10664" s="73"/>
    </row>
    <row r="10665" spans="1:19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 t="str">
        <f>IF(DmartSalesData[[#This Row],[sales]]&gt;4000,"High Category",IF(DmartSalesData[[#This Row],[sales]]&gt;2000,"Medium Category","Low Category"))</f>
        <v>Low Category</v>
      </c>
      <c r="G10665" s="2">
        <v>0.08</v>
      </c>
      <c r="H10665" s="24">
        <f t="shared" si="332"/>
        <v>53.634399999999999</v>
      </c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63" t="str">
        <f>IF(AND(DmartSalesData[[#This Row],[sales]]&gt;3000,DmartSalesData[[#This Row],[profit]]&gt;500),"Good","Not Good")</f>
        <v>Not Good</v>
      </c>
      <c r="R10665" s="73">
        <f>YEAR(DmartSalesData[[#This Row],[order_date]])</f>
        <v>2024</v>
      </c>
      <c r="S10665" s="73"/>
    </row>
    <row r="10666" spans="1:19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 t="str">
        <f>IF(DmartSalesData[[#This Row],[sales]]&gt;4000,"High Category",IF(DmartSalesData[[#This Row],[sales]]&gt;2000,"Medium Category","Low Category"))</f>
        <v>Low Category</v>
      </c>
      <c r="G10666" s="2">
        <v>0.05</v>
      </c>
      <c r="H10666" s="24">
        <f t="shared" si="332"/>
        <v>95.792000000000002</v>
      </c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63" t="str">
        <f>IF(AND(DmartSalesData[[#This Row],[sales]]&gt;3000,DmartSalesData[[#This Row],[profit]]&gt;500),"Good","Not Good")</f>
        <v>Not Good</v>
      </c>
      <c r="R10666" s="73">
        <f>YEAR(DmartSalesData[[#This Row],[order_date]])</f>
        <v>2024</v>
      </c>
      <c r="S10666" s="73"/>
    </row>
    <row r="10667" spans="1:19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 t="str">
        <f>IF(DmartSalesData[[#This Row],[sales]]&gt;4000,"High Category",IF(DmartSalesData[[#This Row],[sales]]&gt;2000,"Medium Category","Low Category"))</f>
        <v>High Category</v>
      </c>
      <c r="G10667" s="2">
        <v>0.3</v>
      </c>
      <c r="H10667" s="24">
        <f t="shared" si="332"/>
        <v>1215.624</v>
      </c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63" t="str">
        <f>IF(AND(DmartSalesData[[#This Row],[sales]]&gt;3000,DmartSalesData[[#This Row],[profit]]&gt;500),"Good","Not Good")</f>
        <v>Not Good</v>
      </c>
      <c r="R10667" s="73">
        <f>YEAR(DmartSalesData[[#This Row],[order_date]])</f>
        <v>2023</v>
      </c>
      <c r="S10667" s="73"/>
    </row>
    <row r="10668" spans="1:19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 t="str">
        <f>IF(DmartSalesData[[#This Row],[sales]]&gt;4000,"High Category",IF(DmartSalesData[[#This Row],[sales]]&gt;2000,"Medium Category","Low Category"))</f>
        <v>Low Category</v>
      </c>
      <c r="G10668" s="2">
        <v>0.14000000000000001</v>
      </c>
      <c r="H10668" s="24">
        <f t="shared" si="332"/>
        <v>73.204599999999999</v>
      </c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63" t="str">
        <f>IF(AND(DmartSalesData[[#This Row],[sales]]&gt;3000,DmartSalesData[[#This Row],[profit]]&gt;500),"Good","Not Good")</f>
        <v>Not Good</v>
      </c>
      <c r="R10668" s="73">
        <f>YEAR(DmartSalesData[[#This Row],[order_date]])</f>
        <v>2024</v>
      </c>
      <c r="S10668" s="73"/>
    </row>
    <row r="10669" spans="1:19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 t="str">
        <f>IF(DmartSalesData[[#This Row],[sales]]&gt;4000,"High Category",IF(DmartSalesData[[#This Row],[sales]]&gt;2000,"Medium Category","Low Category"))</f>
        <v>Medium Category</v>
      </c>
      <c r="G10669" s="2">
        <v>0.45</v>
      </c>
      <c r="H10669" s="24">
        <f t="shared" si="332"/>
        <v>1237.4235000000001</v>
      </c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63" t="str">
        <f>IF(AND(DmartSalesData[[#This Row],[sales]]&gt;3000,DmartSalesData[[#This Row],[profit]]&gt;500),"Good","Not Good")</f>
        <v>Not Good</v>
      </c>
      <c r="R10669" s="73">
        <f>YEAR(DmartSalesData[[#This Row],[order_date]])</f>
        <v>2024</v>
      </c>
      <c r="S10669" s="73"/>
    </row>
    <row r="10670" spans="1:19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 t="str">
        <f>IF(DmartSalesData[[#This Row],[sales]]&gt;4000,"High Category",IF(DmartSalesData[[#This Row],[sales]]&gt;2000,"Medium Category","Low Category"))</f>
        <v>High Category</v>
      </c>
      <c r="G10670" s="2">
        <v>0.08</v>
      </c>
      <c r="H10670" s="24">
        <f t="shared" si="332"/>
        <v>344.49199999999996</v>
      </c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63" t="str">
        <f>IF(AND(DmartSalesData[[#This Row],[sales]]&gt;3000,DmartSalesData[[#This Row],[profit]]&gt;500),"Good","Not Good")</f>
        <v>Good</v>
      </c>
      <c r="R10670" s="73">
        <f>YEAR(DmartSalesData[[#This Row],[order_date]])</f>
        <v>2024</v>
      </c>
      <c r="S10670" s="73"/>
    </row>
    <row r="10671" spans="1:19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 t="str">
        <f>IF(DmartSalesData[[#This Row],[sales]]&gt;4000,"High Category",IF(DmartSalesData[[#This Row],[sales]]&gt;2000,"Medium Category","Low Category"))</f>
        <v>Low Category</v>
      </c>
      <c r="G10671" s="2">
        <v>0.47</v>
      </c>
      <c r="H10671" s="24">
        <f t="shared" si="332"/>
        <v>90.738199999999992</v>
      </c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63" t="str">
        <f>IF(AND(DmartSalesData[[#This Row],[sales]]&gt;3000,DmartSalesData[[#This Row],[profit]]&gt;500),"Good","Not Good")</f>
        <v>Not Good</v>
      </c>
      <c r="R10671" s="73">
        <f>YEAR(DmartSalesData[[#This Row],[order_date]])</f>
        <v>2024</v>
      </c>
      <c r="S10671" s="73"/>
    </row>
    <row r="10672" spans="1:19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 t="str">
        <f>IF(DmartSalesData[[#This Row],[sales]]&gt;4000,"High Category",IF(DmartSalesData[[#This Row],[sales]]&gt;2000,"Medium Category","Low Category"))</f>
        <v>High Category</v>
      </c>
      <c r="G10672" s="2">
        <v>0.17</v>
      </c>
      <c r="H10672" s="24">
        <f t="shared" si="332"/>
        <v>799.61880000000008</v>
      </c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63" t="str">
        <f>IF(AND(DmartSalesData[[#This Row],[sales]]&gt;3000,DmartSalesData[[#This Row],[profit]]&gt;500),"Good","Not Good")</f>
        <v>Good</v>
      </c>
      <c r="R10672" s="73">
        <f>YEAR(DmartSalesData[[#This Row],[order_date]])</f>
        <v>2023</v>
      </c>
      <c r="S10672" s="73"/>
    </row>
    <row r="10673" spans="1:19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 t="str">
        <f>IF(DmartSalesData[[#This Row],[sales]]&gt;4000,"High Category",IF(DmartSalesData[[#This Row],[sales]]&gt;2000,"Medium Category","Low Category"))</f>
        <v>High Category</v>
      </c>
      <c r="G10673" s="2">
        <v>0.43</v>
      </c>
      <c r="H10673" s="24">
        <f t="shared" si="332"/>
        <v>2103.9512999999997</v>
      </c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63" t="str">
        <f>IF(AND(DmartSalesData[[#This Row],[sales]]&gt;3000,DmartSalesData[[#This Row],[profit]]&gt;500),"Good","Not Good")</f>
        <v>Good</v>
      </c>
      <c r="R10673" s="73">
        <f>YEAR(DmartSalesData[[#This Row],[order_date]])</f>
        <v>2023</v>
      </c>
      <c r="S10673" s="73"/>
    </row>
    <row r="10674" spans="1:19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 t="str">
        <f>IF(DmartSalesData[[#This Row],[sales]]&gt;4000,"High Category",IF(DmartSalesData[[#This Row],[sales]]&gt;2000,"Medium Category","Low Category"))</f>
        <v>Low Category</v>
      </c>
      <c r="G10674" s="2">
        <v>0.47</v>
      </c>
      <c r="H10674" s="24">
        <f t="shared" si="332"/>
        <v>789.21460000000002</v>
      </c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63" t="str">
        <f>IF(AND(DmartSalesData[[#This Row],[sales]]&gt;3000,DmartSalesData[[#This Row],[profit]]&gt;500),"Good","Not Good")</f>
        <v>Not Good</v>
      </c>
      <c r="R10674" s="73">
        <f>YEAR(DmartSalesData[[#This Row],[order_date]])</f>
        <v>2023</v>
      </c>
      <c r="S10674" s="73"/>
    </row>
    <row r="10675" spans="1:19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 t="str">
        <f>IF(DmartSalesData[[#This Row],[sales]]&gt;4000,"High Category",IF(DmartSalesData[[#This Row],[sales]]&gt;2000,"Medium Category","Low Category"))</f>
        <v>Medium Category</v>
      </c>
      <c r="G10675" s="2">
        <v>0.49</v>
      </c>
      <c r="H10675" s="24">
        <f t="shared" si="332"/>
        <v>1890.0672</v>
      </c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63" t="str">
        <f>IF(AND(DmartSalesData[[#This Row],[sales]]&gt;3000,DmartSalesData[[#This Row],[profit]]&gt;500),"Good","Not Good")</f>
        <v>Good</v>
      </c>
      <c r="R10675" s="73">
        <f>YEAR(DmartSalesData[[#This Row],[order_date]])</f>
        <v>2024</v>
      </c>
      <c r="S10675" s="73"/>
    </row>
    <row r="10676" spans="1:19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 t="str">
        <f>IF(DmartSalesData[[#This Row],[sales]]&gt;4000,"High Category",IF(DmartSalesData[[#This Row],[sales]]&gt;2000,"Medium Category","Low Category"))</f>
        <v>Low Category</v>
      </c>
      <c r="G10676" s="2">
        <v>0.4</v>
      </c>
      <c r="H10676" s="24">
        <f t="shared" si="332"/>
        <v>289.26400000000001</v>
      </c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63" t="str">
        <f>IF(AND(DmartSalesData[[#This Row],[sales]]&gt;3000,DmartSalesData[[#This Row],[profit]]&gt;500),"Good","Not Good")</f>
        <v>Not Good</v>
      </c>
      <c r="R10676" s="73">
        <f>YEAR(DmartSalesData[[#This Row],[order_date]])</f>
        <v>2024</v>
      </c>
      <c r="S10676" s="73"/>
    </row>
    <row r="10677" spans="1:19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 t="str">
        <f>IF(DmartSalesData[[#This Row],[sales]]&gt;4000,"High Category",IF(DmartSalesData[[#This Row],[sales]]&gt;2000,"Medium Category","Low Category"))</f>
        <v>Medium Category</v>
      </c>
      <c r="G10677" s="2">
        <v>0.05</v>
      </c>
      <c r="H10677" s="24">
        <f t="shared" si="332"/>
        <v>194.35150000000002</v>
      </c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63" t="str">
        <f>IF(AND(DmartSalesData[[#This Row],[sales]]&gt;3000,DmartSalesData[[#This Row],[profit]]&gt;500),"Good","Not Good")</f>
        <v>Good</v>
      </c>
      <c r="R10677" s="73">
        <f>YEAR(DmartSalesData[[#This Row],[order_date]])</f>
        <v>2023</v>
      </c>
      <c r="S10677" s="73"/>
    </row>
    <row r="10678" spans="1:19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 t="str">
        <f>IF(DmartSalesData[[#This Row],[sales]]&gt;4000,"High Category",IF(DmartSalesData[[#This Row],[sales]]&gt;2000,"Medium Category","Low Category"))</f>
        <v>Medium Category</v>
      </c>
      <c r="G10678" s="2">
        <v>0.03</v>
      </c>
      <c r="H10678" s="24">
        <f t="shared" si="332"/>
        <v>73.783799999999999</v>
      </c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63" t="str">
        <f>IF(AND(DmartSalesData[[#This Row],[sales]]&gt;3000,DmartSalesData[[#This Row],[profit]]&gt;500),"Good","Not Good")</f>
        <v>Not Good</v>
      </c>
      <c r="R10678" s="73">
        <f>YEAR(DmartSalesData[[#This Row],[order_date]])</f>
        <v>2023</v>
      </c>
      <c r="S10678" s="73"/>
    </row>
    <row r="10679" spans="1:19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 t="str">
        <f>IF(DmartSalesData[[#This Row],[sales]]&gt;4000,"High Category",IF(DmartSalesData[[#This Row],[sales]]&gt;2000,"Medium Category","Low Category"))</f>
        <v>High Category</v>
      </c>
      <c r="G10679" s="2">
        <v>0.37</v>
      </c>
      <c r="H10679" s="24">
        <f t="shared" si="332"/>
        <v>1596.6758</v>
      </c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63" t="str">
        <f>IF(AND(DmartSalesData[[#This Row],[sales]]&gt;3000,DmartSalesData[[#This Row],[profit]]&gt;500),"Good","Not Good")</f>
        <v>Good</v>
      </c>
      <c r="R10679" s="73">
        <f>YEAR(DmartSalesData[[#This Row],[order_date]])</f>
        <v>2024</v>
      </c>
      <c r="S10679" s="73"/>
    </row>
    <row r="10680" spans="1:19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 t="str">
        <f>IF(DmartSalesData[[#This Row],[sales]]&gt;4000,"High Category",IF(DmartSalesData[[#This Row],[sales]]&gt;2000,"Medium Category","Low Category"))</f>
        <v>Low Category</v>
      </c>
      <c r="G10680" s="2">
        <v>0.45</v>
      </c>
      <c r="H10680" s="24">
        <f t="shared" si="332"/>
        <v>513.79650000000004</v>
      </c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63" t="str">
        <f>IF(AND(DmartSalesData[[#This Row],[sales]]&gt;3000,DmartSalesData[[#This Row],[profit]]&gt;500),"Good","Not Good")</f>
        <v>Not Good</v>
      </c>
      <c r="R10680" s="73">
        <f>YEAR(DmartSalesData[[#This Row],[order_date]])</f>
        <v>2024</v>
      </c>
      <c r="S10680" s="73"/>
    </row>
    <row r="10681" spans="1:19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 t="str">
        <f>IF(DmartSalesData[[#This Row],[sales]]&gt;4000,"High Category",IF(DmartSalesData[[#This Row],[sales]]&gt;2000,"Medium Category","Low Category"))</f>
        <v>Medium Category</v>
      </c>
      <c r="G10681" s="2">
        <v>0.08</v>
      </c>
      <c r="H10681" s="24">
        <f t="shared" si="332"/>
        <v>271.6816</v>
      </c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63" t="str">
        <f>IF(AND(DmartSalesData[[#This Row],[sales]]&gt;3000,DmartSalesData[[#This Row],[profit]]&gt;500),"Good","Not Good")</f>
        <v>Good</v>
      </c>
      <c r="R10681" s="73">
        <f>YEAR(DmartSalesData[[#This Row],[order_date]])</f>
        <v>2024</v>
      </c>
      <c r="S10681" s="73"/>
    </row>
    <row r="10682" spans="1:19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 t="str">
        <f>IF(DmartSalesData[[#This Row],[sales]]&gt;4000,"High Category",IF(DmartSalesData[[#This Row],[sales]]&gt;2000,"Medium Category","Low Category"))</f>
        <v>Medium Category</v>
      </c>
      <c r="G10682" s="2">
        <v>0.47</v>
      </c>
      <c r="H10682" s="24">
        <f t="shared" si="332"/>
        <v>1857.4305999999999</v>
      </c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63" t="str">
        <f>IF(AND(DmartSalesData[[#This Row],[sales]]&gt;3000,DmartSalesData[[#This Row],[profit]]&gt;500),"Good","Not Good")</f>
        <v>Good</v>
      </c>
      <c r="R10682" s="73">
        <f>YEAR(DmartSalesData[[#This Row],[order_date]])</f>
        <v>2024</v>
      </c>
      <c r="S10682" s="73"/>
    </row>
    <row r="10683" spans="1:19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 t="str">
        <f>IF(DmartSalesData[[#This Row],[sales]]&gt;4000,"High Category",IF(DmartSalesData[[#This Row],[sales]]&gt;2000,"Medium Category","Low Category"))</f>
        <v>Low Category</v>
      </c>
      <c r="G10683" s="2">
        <v>0.31</v>
      </c>
      <c r="H10683" s="24">
        <f t="shared" si="332"/>
        <v>338.58510000000001</v>
      </c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63" t="str">
        <f>IF(AND(DmartSalesData[[#This Row],[sales]]&gt;3000,DmartSalesData[[#This Row],[profit]]&gt;500),"Good","Not Good")</f>
        <v>Not Good</v>
      </c>
      <c r="R10683" s="73">
        <f>YEAR(DmartSalesData[[#This Row],[order_date]])</f>
        <v>2023</v>
      </c>
      <c r="S10683" s="73"/>
    </row>
    <row r="10684" spans="1:19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 t="str">
        <f>IF(DmartSalesData[[#This Row],[sales]]&gt;4000,"High Category",IF(DmartSalesData[[#This Row],[sales]]&gt;2000,"Medium Category","Low Category"))</f>
        <v>High Category</v>
      </c>
      <c r="G10684" s="2">
        <v>0.06</v>
      </c>
      <c r="H10684" s="24">
        <f t="shared" si="332"/>
        <v>246.57659999999998</v>
      </c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63" t="str">
        <f>IF(AND(DmartSalesData[[#This Row],[sales]]&gt;3000,DmartSalesData[[#This Row],[profit]]&gt;500),"Good","Not Good")</f>
        <v>Good</v>
      </c>
      <c r="R10684" s="73">
        <f>YEAR(DmartSalesData[[#This Row],[order_date]])</f>
        <v>2023</v>
      </c>
      <c r="S10684" s="73"/>
    </row>
    <row r="10685" spans="1:19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 t="str">
        <f>IF(DmartSalesData[[#This Row],[sales]]&gt;4000,"High Category",IF(DmartSalesData[[#This Row],[sales]]&gt;2000,"Medium Category","Low Category"))</f>
        <v>High Category</v>
      </c>
      <c r="G10685" s="2">
        <v>0.08</v>
      </c>
      <c r="H10685" s="24">
        <f t="shared" si="332"/>
        <v>383.53040000000004</v>
      </c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63" t="str">
        <f>IF(AND(DmartSalesData[[#This Row],[sales]]&gt;3000,DmartSalesData[[#This Row],[profit]]&gt;500),"Good","Not Good")</f>
        <v>Good</v>
      </c>
      <c r="R10685" s="73">
        <f>YEAR(DmartSalesData[[#This Row],[order_date]])</f>
        <v>2023</v>
      </c>
      <c r="S10685" s="73"/>
    </row>
    <row r="10686" spans="1:19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 t="str">
        <f>IF(DmartSalesData[[#This Row],[sales]]&gt;4000,"High Category",IF(DmartSalesData[[#This Row],[sales]]&gt;2000,"Medium Category","Low Category"))</f>
        <v>Medium Category</v>
      </c>
      <c r="G10686" s="2">
        <v>0.03</v>
      </c>
      <c r="H10686" s="24">
        <f t="shared" si="332"/>
        <v>93.563699999999997</v>
      </c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63" t="str">
        <f>IF(AND(DmartSalesData[[#This Row],[sales]]&gt;3000,DmartSalesData[[#This Row],[profit]]&gt;500),"Good","Not Good")</f>
        <v>Not Good</v>
      </c>
      <c r="R10686" s="73">
        <f>YEAR(DmartSalesData[[#This Row],[order_date]])</f>
        <v>2024</v>
      </c>
      <c r="S10686" s="73"/>
    </row>
    <row r="10687" spans="1:19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 t="str">
        <f>IF(DmartSalesData[[#This Row],[sales]]&gt;4000,"High Category",IF(DmartSalesData[[#This Row],[sales]]&gt;2000,"Medium Category","Low Category"))</f>
        <v>Medium Category</v>
      </c>
      <c r="G10687" s="2">
        <v>7.0000000000000007E-2</v>
      </c>
      <c r="H10687" s="24">
        <f t="shared" si="332"/>
        <v>276.20390000000003</v>
      </c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63" t="str">
        <f>IF(AND(DmartSalesData[[#This Row],[sales]]&gt;3000,DmartSalesData[[#This Row],[profit]]&gt;500),"Good","Not Good")</f>
        <v>Good</v>
      </c>
      <c r="R10687" s="73">
        <f>YEAR(DmartSalesData[[#This Row],[order_date]])</f>
        <v>2023</v>
      </c>
      <c r="S10687" s="73"/>
    </row>
    <row r="10688" spans="1:19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 t="str">
        <f>IF(DmartSalesData[[#This Row],[sales]]&gt;4000,"High Category",IF(DmartSalesData[[#This Row],[sales]]&gt;2000,"Medium Category","Low Category"))</f>
        <v>Medium Category</v>
      </c>
      <c r="G10688" s="2">
        <v>0.37</v>
      </c>
      <c r="H10688" s="24">
        <f t="shared" si="332"/>
        <v>1002.5741999999999</v>
      </c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63" t="str">
        <f>IF(AND(DmartSalesData[[#This Row],[sales]]&gt;3000,DmartSalesData[[#This Row],[profit]]&gt;500),"Good","Not Good")</f>
        <v>Not Good</v>
      </c>
      <c r="R10688" s="73">
        <f>YEAR(DmartSalesData[[#This Row],[order_date]])</f>
        <v>2023</v>
      </c>
      <c r="S10688" s="73"/>
    </row>
    <row r="10689" spans="1:19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 t="str">
        <f>IF(DmartSalesData[[#This Row],[sales]]&gt;4000,"High Category",IF(DmartSalesData[[#This Row],[sales]]&gt;2000,"Medium Category","Low Category"))</f>
        <v>Medium Category</v>
      </c>
      <c r="G10689" s="2">
        <v>0.11</v>
      </c>
      <c r="H10689" s="24">
        <f t="shared" si="332"/>
        <v>333.37810000000002</v>
      </c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63" t="str">
        <f>IF(AND(DmartSalesData[[#This Row],[sales]]&gt;3000,DmartSalesData[[#This Row],[profit]]&gt;500),"Good","Not Good")</f>
        <v>Good</v>
      </c>
      <c r="R10689" s="73">
        <f>YEAR(DmartSalesData[[#This Row],[order_date]])</f>
        <v>2024</v>
      </c>
      <c r="S10689" s="73"/>
    </row>
    <row r="10690" spans="1:19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 t="str">
        <f>IF(DmartSalesData[[#This Row],[sales]]&gt;4000,"High Category",IF(DmartSalesData[[#This Row],[sales]]&gt;2000,"Medium Category","Low Category"))</f>
        <v>Low Category</v>
      </c>
      <c r="G10690" s="2">
        <v>0.28000000000000003</v>
      </c>
      <c r="H10690" s="24">
        <f t="shared" ref="H10690:H10753" si="334">E10690*G10690</f>
        <v>46.320400000000006</v>
      </c>
      <c r="I10690" s="2">
        <f t="shared" ref="I10690:I10753" si="335">E10690-H10690</f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63" t="str">
        <f>IF(AND(DmartSalesData[[#This Row],[sales]]&gt;3000,DmartSalesData[[#This Row],[profit]]&gt;500),"Good","Not Good")</f>
        <v>Not Good</v>
      </c>
      <c r="R10690" s="73">
        <f>YEAR(DmartSalesData[[#This Row],[order_date]])</f>
        <v>2024</v>
      </c>
      <c r="S10690" s="73"/>
    </row>
    <row r="10691" spans="1:19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 t="str">
        <f>IF(DmartSalesData[[#This Row],[sales]]&gt;4000,"High Category",IF(DmartSalesData[[#This Row],[sales]]&gt;2000,"Medium Category","Low Category"))</f>
        <v>Medium Category</v>
      </c>
      <c r="G10691" s="2">
        <v>0.36</v>
      </c>
      <c r="H10691" s="24">
        <f t="shared" si="334"/>
        <v>960.84360000000004</v>
      </c>
      <c r="I10691" s="2">
        <f t="shared" si="335"/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63" t="str">
        <f>IF(AND(DmartSalesData[[#This Row],[sales]]&gt;3000,DmartSalesData[[#This Row],[profit]]&gt;500),"Good","Not Good")</f>
        <v>Not Good</v>
      </c>
      <c r="R10691" s="73">
        <f>YEAR(DmartSalesData[[#This Row],[order_date]])</f>
        <v>2024</v>
      </c>
      <c r="S10691" s="73"/>
    </row>
    <row r="10692" spans="1:19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 t="str">
        <f>IF(DmartSalesData[[#This Row],[sales]]&gt;4000,"High Category",IF(DmartSalesData[[#This Row],[sales]]&gt;2000,"Medium Category","Low Category"))</f>
        <v>Medium Category</v>
      </c>
      <c r="G10692" s="2">
        <v>0.45</v>
      </c>
      <c r="H10692" s="24">
        <f t="shared" si="334"/>
        <v>1314.1170000000002</v>
      </c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63" t="str">
        <f>IF(AND(DmartSalesData[[#This Row],[sales]]&gt;3000,DmartSalesData[[#This Row],[profit]]&gt;500),"Good","Not Good")</f>
        <v>Not Good</v>
      </c>
      <c r="R10692" s="73">
        <f>YEAR(DmartSalesData[[#This Row],[order_date]])</f>
        <v>2023</v>
      </c>
      <c r="S10692" s="73"/>
    </row>
    <row r="10693" spans="1:19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 t="str">
        <f>IF(DmartSalesData[[#This Row],[sales]]&gt;4000,"High Category",IF(DmartSalesData[[#This Row],[sales]]&gt;2000,"Medium Category","Low Category"))</f>
        <v>Medium Category</v>
      </c>
      <c r="G10693" s="2">
        <v>0.28999999999999998</v>
      </c>
      <c r="H10693" s="24">
        <f t="shared" si="334"/>
        <v>981.13669999999991</v>
      </c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63" t="str">
        <f>IF(AND(DmartSalesData[[#This Row],[sales]]&gt;3000,DmartSalesData[[#This Row],[profit]]&gt;500),"Good","Not Good")</f>
        <v>Not Good</v>
      </c>
      <c r="R10693" s="73">
        <f>YEAR(DmartSalesData[[#This Row],[order_date]])</f>
        <v>2023</v>
      </c>
      <c r="S10693" s="73"/>
    </row>
    <row r="10694" spans="1:19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 t="str">
        <f>IF(DmartSalesData[[#This Row],[sales]]&gt;4000,"High Category",IF(DmartSalesData[[#This Row],[sales]]&gt;2000,"Medium Category","Low Category"))</f>
        <v>Low Category</v>
      </c>
      <c r="G10694" s="2">
        <v>0.28000000000000003</v>
      </c>
      <c r="H10694" s="24">
        <f t="shared" si="334"/>
        <v>260.40280000000001</v>
      </c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63" t="str">
        <f>IF(AND(DmartSalesData[[#This Row],[sales]]&gt;3000,DmartSalesData[[#This Row],[profit]]&gt;500),"Good","Not Good")</f>
        <v>Not Good</v>
      </c>
      <c r="R10694" s="73">
        <f>YEAR(DmartSalesData[[#This Row],[order_date]])</f>
        <v>2024</v>
      </c>
      <c r="S10694" s="73"/>
    </row>
    <row r="10695" spans="1:19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 t="str">
        <f>IF(DmartSalesData[[#This Row],[sales]]&gt;4000,"High Category",IF(DmartSalesData[[#This Row],[sales]]&gt;2000,"Medium Category","Low Category"))</f>
        <v>Low Category</v>
      </c>
      <c r="G10695" s="2">
        <v>0.46</v>
      </c>
      <c r="H10695" s="24">
        <f t="shared" si="334"/>
        <v>590.05580000000009</v>
      </c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63" t="str">
        <f>IF(AND(DmartSalesData[[#This Row],[sales]]&gt;3000,DmartSalesData[[#This Row],[profit]]&gt;500),"Good","Not Good")</f>
        <v>Not Good</v>
      </c>
      <c r="R10695" s="73">
        <f>YEAR(DmartSalesData[[#This Row],[order_date]])</f>
        <v>2024</v>
      </c>
      <c r="S10695" s="73"/>
    </row>
    <row r="10696" spans="1:19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 t="str">
        <f>IF(DmartSalesData[[#This Row],[sales]]&gt;4000,"High Category",IF(DmartSalesData[[#This Row],[sales]]&gt;2000,"Medium Category","Low Category"))</f>
        <v>Medium Category</v>
      </c>
      <c r="G10696" s="2">
        <v>0.15</v>
      </c>
      <c r="H10696" s="24">
        <f t="shared" si="334"/>
        <v>570.66300000000001</v>
      </c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63" t="str">
        <f>IF(AND(DmartSalesData[[#This Row],[sales]]&gt;3000,DmartSalesData[[#This Row],[profit]]&gt;500),"Good","Not Good")</f>
        <v>Good</v>
      </c>
      <c r="R10696" s="73">
        <f>YEAR(DmartSalesData[[#This Row],[order_date]])</f>
        <v>2023</v>
      </c>
      <c r="S10696" s="73"/>
    </row>
    <row r="10697" spans="1:19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 t="str">
        <f>IF(DmartSalesData[[#This Row],[sales]]&gt;4000,"High Category",IF(DmartSalesData[[#This Row],[sales]]&gt;2000,"Medium Category","Low Category"))</f>
        <v>Low Category</v>
      </c>
      <c r="G10697" s="2">
        <v>0.1</v>
      </c>
      <c r="H10697" s="24">
        <f t="shared" si="334"/>
        <v>92.143000000000001</v>
      </c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63" t="str">
        <f>IF(AND(DmartSalesData[[#This Row],[sales]]&gt;3000,DmartSalesData[[#This Row],[profit]]&gt;500),"Good","Not Good")</f>
        <v>Not Good</v>
      </c>
      <c r="R10697" s="73">
        <f>YEAR(DmartSalesData[[#This Row],[order_date]])</f>
        <v>2024</v>
      </c>
      <c r="S10697" s="73"/>
    </row>
    <row r="10698" spans="1:19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 t="str">
        <f>IF(DmartSalesData[[#This Row],[sales]]&gt;4000,"High Category",IF(DmartSalesData[[#This Row],[sales]]&gt;2000,"Medium Category","Low Category"))</f>
        <v>Medium Category</v>
      </c>
      <c r="G10698" s="2">
        <v>0.44</v>
      </c>
      <c r="H10698" s="24">
        <f t="shared" si="334"/>
        <v>940.95320000000004</v>
      </c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63" t="str">
        <f>IF(AND(DmartSalesData[[#This Row],[sales]]&gt;3000,DmartSalesData[[#This Row],[profit]]&gt;500),"Good","Not Good")</f>
        <v>Not Good</v>
      </c>
      <c r="R10698" s="73">
        <f>YEAR(DmartSalesData[[#This Row],[order_date]])</f>
        <v>2024</v>
      </c>
      <c r="S10698" s="73"/>
    </row>
    <row r="10699" spans="1:19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 t="str">
        <f>IF(DmartSalesData[[#This Row],[sales]]&gt;4000,"High Category",IF(DmartSalesData[[#This Row],[sales]]&gt;2000,"Medium Category","Low Category"))</f>
        <v>Low Category</v>
      </c>
      <c r="G10699" s="2">
        <v>0.04</v>
      </c>
      <c r="H10699" s="24">
        <f t="shared" si="334"/>
        <v>53.096000000000004</v>
      </c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63" t="str">
        <f>IF(AND(DmartSalesData[[#This Row],[sales]]&gt;3000,DmartSalesData[[#This Row],[profit]]&gt;500),"Good","Not Good")</f>
        <v>Not Good</v>
      </c>
      <c r="R10699" s="73">
        <f>YEAR(DmartSalesData[[#This Row],[order_date]])</f>
        <v>2024</v>
      </c>
      <c r="S10699" s="73"/>
    </row>
    <row r="10700" spans="1:19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 t="str">
        <f>IF(DmartSalesData[[#This Row],[sales]]&gt;4000,"High Category",IF(DmartSalesData[[#This Row],[sales]]&gt;2000,"Medium Category","Low Category"))</f>
        <v>Medium Category</v>
      </c>
      <c r="G10700" s="2">
        <v>0.09</v>
      </c>
      <c r="H10700" s="24">
        <f t="shared" si="334"/>
        <v>249.42599999999999</v>
      </c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63" t="str">
        <f>IF(AND(DmartSalesData[[#This Row],[sales]]&gt;3000,DmartSalesData[[#This Row],[profit]]&gt;500),"Good","Not Good")</f>
        <v>Not Good</v>
      </c>
      <c r="R10700" s="73">
        <f>YEAR(DmartSalesData[[#This Row],[order_date]])</f>
        <v>2024</v>
      </c>
      <c r="S10700" s="73"/>
    </row>
    <row r="10701" spans="1:19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 t="str">
        <f>IF(DmartSalesData[[#This Row],[sales]]&gt;4000,"High Category",IF(DmartSalesData[[#This Row],[sales]]&gt;2000,"Medium Category","Low Category"))</f>
        <v>High Category</v>
      </c>
      <c r="G10701" s="2">
        <v>0.21</v>
      </c>
      <c r="H10701" s="24">
        <f t="shared" si="334"/>
        <v>1036.4907000000001</v>
      </c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63" t="str">
        <f>IF(AND(DmartSalesData[[#This Row],[sales]]&gt;3000,DmartSalesData[[#This Row],[profit]]&gt;500),"Good","Not Good")</f>
        <v>Good</v>
      </c>
      <c r="R10701" s="73">
        <f>YEAR(DmartSalesData[[#This Row],[order_date]])</f>
        <v>2023</v>
      </c>
      <c r="S10701" s="73"/>
    </row>
    <row r="10702" spans="1:19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 t="str">
        <f>IF(DmartSalesData[[#This Row],[sales]]&gt;4000,"High Category",IF(DmartSalesData[[#This Row],[sales]]&gt;2000,"Medium Category","Low Category"))</f>
        <v>High Category</v>
      </c>
      <c r="G10702" s="2">
        <v>0.18</v>
      </c>
      <c r="H10702" s="24">
        <f t="shared" si="334"/>
        <v>769.49819999999988</v>
      </c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63" t="str">
        <f>IF(AND(DmartSalesData[[#This Row],[sales]]&gt;3000,DmartSalesData[[#This Row],[profit]]&gt;500),"Good","Not Good")</f>
        <v>Not Good</v>
      </c>
      <c r="R10702" s="73">
        <f>YEAR(DmartSalesData[[#This Row],[order_date]])</f>
        <v>2024</v>
      </c>
      <c r="S10702" s="73"/>
    </row>
    <row r="10703" spans="1:19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 t="str">
        <f>IF(DmartSalesData[[#This Row],[sales]]&gt;4000,"High Category",IF(DmartSalesData[[#This Row],[sales]]&gt;2000,"Medium Category","Low Category"))</f>
        <v>Low Category</v>
      </c>
      <c r="G10703" s="2">
        <v>0.35</v>
      </c>
      <c r="H10703" s="24">
        <f t="shared" si="334"/>
        <v>497.14699999999999</v>
      </c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63" t="str">
        <f>IF(AND(DmartSalesData[[#This Row],[sales]]&gt;3000,DmartSalesData[[#This Row],[profit]]&gt;500),"Good","Not Good")</f>
        <v>Not Good</v>
      </c>
      <c r="R10703" s="73">
        <f>YEAR(DmartSalesData[[#This Row],[order_date]])</f>
        <v>2023</v>
      </c>
      <c r="S10703" s="73"/>
    </row>
    <row r="10704" spans="1:19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 t="str">
        <f>IF(DmartSalesData[[#This Row],[sales]]&gt;4000,"High Category",IF(DmartSalesData[[#This Row],[sales]]&gt;2000,"Medium Category","Low Category"))</f>
        <v>Low Category</v>
      </c>
      <c r="G10704" s="2">
        <v>0.05</v>
      </c>
      <c r="H10704" s="24">
        <f t="shared" si="334"/>
        <v>95.31</v>
      </c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63" t="str">
        <f>IF(AND(DmartSalesData[[#This Row],[sales]]&gt;3000,DmartSalesData[[#This Row],[profit]]&gt;500),"Good","Not Good")</f>
        <v>Not Good</v>
      </c>
      <c r="R10704" s="73">
        <f>YEAR(DmartSalesData[[#This Row],[order_date]])</f>
        <v>2024</v>
      </c>
      <c r="S10704" s="73"/>
    </row>
    <row r="10705" spans="1:19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 t="str">
        <f>IF(DmartSalesData[[#This Row],[sales]]&gt;4000,"High Category",IF(DmartSalesData[[#This Row],[sales]]&gt;2000,"Medium Category","Low Category"))</f>
        <v>High Category</v>
      </c>
      <c r="G10705" s="2">
        <v>0.24</v>
      </c>
      <c r="H10705" s="24">
        <f t="shared" si="334"/>
        <v>1104.3119999999999</v>
      </c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63" t="str">
        <f>IF(AND(DmartSalesData[[#This Row],[sales]]&gt;3000,DmartSalesData[[#This Row],[profit]]&gt;500),"Good","Not Good")</f>
        <v>Good</v>
      </c>
      <c r="R10705" s="73">
        <f>YEAR(DmartSalesData[[#This Row],[order_date]])</f>
        <v>2023</v>
      </c>
      <c r="S10705" s="73"/>
    </row>
    <row r="10706" spans="1:19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 t="str">
        <f>IF(DmartSalesData[[#This Row],[sales]]&gt;4000,"High Category",IF(DmartSalesData[[#This Row],[sales]]&gt;2000,"Medium Category","Low Category"))</f>
        <v>High Category</v>
      </c>
      <c r="G10706" s="2">
        <v>0.4</v>
      </c>
      <c r="H10706" s="24">
        <f t="shared" si="334"/>
        <v>1800.6599999999999</v>
      </c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63" t="str">
        <f>IF(AND(DmartSalesData[[#This Row],[sales]]&gt;3000,DmartSalesData[[#This Row],[profit]]&gt;500),"Good","Not Good")</f>
        <v>Not Good</v>
      </c>
      <c r="R10706" s="73">
        <f>YEAR(DmartSalesData[[#This Row],[order_date]])</f>
        <v>2024</v>
      </c>
      <c r="S10706" s="73"/>
    </row>
    <row r="10707" spans="1:19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 t="str">
        <f>IF(DmartSalesData[[#This Row],[sales]]&gt;4000,"High Category",IF(DmartSalesData[[#This Row],[sales]]&gt;2000,"Medium Category","Low Category"))</f>
        <v>Low Category</v>
      </c>
      <c r="G10707" s="2">
        <v>0.34</v>
      </c>
      <c r="H10707" s="24">
        <f t="shared" si="334"/>
        <v>301.44060000000002</v>
      </c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63" t="str">
        <f>IF(AND(DmartSalesData[[#This Row],[sales]]&gt;3000,DmartSalesData[[#This Row],[profit]]&gt;500),"Good","Not Good")</f>
        <v>Not Good</v>
      </c>
      <c r="R10707" s="73">
        <f>YEAR(DmartSalesData[[#This Row],[order_date]])</f>
        <v>2024</v>
      </c>
      <c r="S10707" s="73"/>
    </row>
    <row r="10708" spans="1:19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 t="str">
        <f>IF(DmartSalesData[[#This Row],[sales]]&gt;4000,"High Category",IF(DmartSalesData[[#This Row],[sales]]&gt;2000,"Medium Category","Low Category"))</f>
        <v>High Category</v>
      </c>
      <c r="G10708" s="2">
        <v>0.32</v>
      </c>
      <c r="H10708" s="24">
        <f t="shared" si="334"/>
        <v>1332.2976000000001</v>
      </c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63" t="str">
        <f>IF(AND(DmartSalesData[[#This Row],[sales]]&gt;3000,DmartSalesData[[#This Row],[profit]]&gt;500),"Good","Not Good")</f>
        <v>Good</v>
      </c>
      <c r="R10708" s="73">
        <f>YEAR(DmartSalesData[[#This Row],[order_date]])</f>
        <v>2024</v>
      </c>
      <c r="S10708" s="73"/>
    </row>
    <row r="10709" spans="1:19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 t="str">
        <f>IF(DmartSalesData[[#This Row],[sales]]&gt;4000,"High Category",IF(DmartSalesData[[#This Row],[sales]]&gt;2000,"Medium Category","Low Category"))</f>
        <v>Low Category</v>
      </c>
      <c r="G10709" s="2">
        <v>0.12</v>
      </c>
      <c r="H10709" s="24">
        <f t="shared" si="334"/>
        <v>186.99359999999999</v>
      </c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63" t="str">
        <f>IF(AND(DmartSalesData[[#This Row],[sales]]&gt;3000,DmartSalesData[[#This Row],[profit]]&gt;500),"Good","Not Good")</f>
        <v>Not Good</v>
      </c>
      <c r="R10709" s="73">
        <f>YEAR(DmartSalesData[[#This Row],[order_date]])</f>
        <v>2024</v>
      </c>
      <c r="S10709" s="73"/>
    </row>
    <row r="10710" spans="1:19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 t="str">
        <f>IF(DmartSalesData[[#This Row],[sales]]&gt;4000,"High Category",IF(DmartSalesData[[#This Row],[sales]]&gt;2000,"Medium Category","Low Category"))</f>
        <v>Medium Category</v>
      </c>
      <c r="G10710" s="2">
        <v>0.2</v>
      </c>
      <c r="H10710" s="24">
        <f t="shared" si="334"/>
        <v>552.928</v>
      </c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63" t="str">
        <f>IF(AND(DmartSalesData[[#This Row],[sales]]&gt;3000,DmartSalesData[[#This Row],[profit]]&gt;500),"Good","Not Good")</f>
        <v>Not Good</v>
      </c>
      <c r="R10710" s="73">
        <f>YEAR(DmartSalesData[[#This Row],[order_date]])</f>
        <v>2023</v>
      </c>
      <c r="S10710" s="73"/>
    </row>
    <row r="10711" spans="1:19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 t="str">
        <f>IF(DmartSalesData[[#This Row],[sales]]&gt;4000,"High Category",IF(DmartSalesData[[#This Row],[sales]]&gt;2000,"Medium Category","Low Category"))</f>
        <v>Low Category</v>
      </c>
      <c r="G10711" s="2">
        <v>0.09</v>
      </c>
      <c r="H10711" s="24">
        <f t="shared" si="334"/>
        <v>11.248200000000001</v>
      </c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63" t="str">
        <f>IF(AND(DmartSalesData[[#This Row],[sales]]&gt;3000,DmartSalesData[[#This Row],[profit]]&gt;500),"Good","Not Good")</f>
        <v>Not Good</v>
      </c>
      <c r="R10711" s="73">
        <f>YEAR(DmartSalesData[[#This Row],[order_date]])</f>
        <v>2024</v>
      </c>
      <c r="S10711" s="73"/>
    </row>
    <row r="10712" spans="1:19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 t="str">
        <f>IF(DmartSalesData[[#This Row],[sales]]&gt;4000,"High Category",IF(DmartSalesData[[#This Row],[sales]]&gt;2000,"Medium Category","Low Category"))</f>
        <v>High Category</v>
      </c>
      <c r="G10712" s="2">
        <v>0.25</v>
      </c>
      <c r="H10712" s="24">
        <f t="shared" si="334"/>
        <v>1248.2725</v>
      </c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63" t="str">
        <f>IF(AND(DmartSalesData[[#This Row],[sales]]&gt;3000,DmartSalesData[[#This Row],[profit]]&gt;500),"Good","Not Good")</f>
        <v>Good</v>
      </c>
      <c r="R10712" s="73">
        <f>YEAR(DmartSalesData[[#This Row],[order_date]])</f>
        <v>2024</v>
      </c>
      <c r="S10712" s="73"/>
    </row>
    <row r="10713" spans="1:19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 t="str">
        <f>IF(DmartSalesData[[#This Row],[sales]]&gt;4000,"High Category",IF(DmartSalesData[[#This Row],[sales]]&gt;2000,"Medium Category","Low Category"))</f>
        <v>Medium Category</v>
      </c>
      <c r="G10713" s="2">
        <v>0.28999999999999998</v>
      </c>
      <c r="H10713" s="24">
        <f t="shared" si="334"/>
        <v>1110.5173</v>
      </c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63" t="str">
        <f>IF(AND(DmartSalesData[[#This Row],[sales]]&gt;3000,DmartSalesData[[#This Row],[profit]]&gt;500),"Good","Not Good")</f>
        <v>Good</v>
      </c>
      <c r="R10713" s="73">
        <f>YEAR(DmartSalesData[[#This Row],[order_date]])</f>
        <v>2023</v>
      </c>
      <c r="S10713" s="73"/>
    </row>
    <row r="10714" spans="1:19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 t="str">
        <f>IF(DmartSalesData[[#This Row],[sales]]&gt;4000,"High Category",IF(DmartSalesData[[#This Row],[sales]]&gt;2000,"Medium Category","Low Category"))</f>
        <v>Low Category</v>
      </c>
      <c r="G10714" s="2">
        <v>0.32</v>
      </c>
      <c r="H10714" s="24">
        <f t="shared" si="334"/>
        <v>411.03680000000003</v>
      </c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63" t="str">
        <f>IF(AND(DmartSalesData[[#This Row],[sales]]&gt;3000,DmartSalesData[[#This Row],[profit]]&gt;500),"Good","Not Good")</f>
        <v>Not Good</v>
      </c>
      <c r="R10714" s="73">
        <f>YEAR(DmartSalesData[[#This Row],[order_date]])</f>
        <v>2023</v>
      </c>
      <c r="S10714" s="73"/>
    </row>
    <row r="10715" spans="1:19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 t="str">
        <f>IF(DmartSalesData[[#This Row],[sales]]&gt;4000,"High Category",IF(DmartSalesData[[#This Row],[sales]]&gt;2000,"Medium Category","Low Category"))</f>
        <v>Medium Category</v>
      </c>
      <c r="G10715" s="2">
        <v>0.44</v>
      </c>
      <c r="H10715" s="24">
        <f t="shared" si="334"/>
        <v>1518.2596000000001</v>
      </c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63" t="str">
        <f>IF(AND(DmartSalesData[[#This Row],[sales]]&gt;3000,DmartSalesData[[#This Row],[profit]]&gt;500),"Good","Not Good")</f>
        <v>Not Good</v>
      </c>
      <c r="R10715" s="73">
        <f>YEAR(DmartSalesData[[#This Row],[order_date]])</f>
        <v>2023</v>
      </c>
      <c r="S10715" s="73"/>
    </row>
    <row r="10716" spans="1:19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 t="str">
        <f>IF(DmartSalesData[[#This Row],[sales]]&gt;4000,"High Category",IF(DmartSalesData[[#This Row],[sales]]&gt;2000,"Medium Category","Low Category"))</f>
        <v>Low Category</v>
      </c>
      <c r="G10716" s="2">
        <v>0.03</v>
      </c>
      <c r="H10716" s="24">
        <f t="shared" si="334"/>
        <v>46.116300000000003</v>
      </c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63" t="str">
        <f>IF(AND(DmartSalesData[[#This Row],[sales]]&gt;3000,DmartSalesData[[#This Row],[profit]]&gt;500),"Good","Not Good")</f>
        <v>Not Good</v>
      </c>
      <c r="R10716" s="73">
        <f>YEAR(DmartSalesData[[#This Row],[order_date]])</f>
        <v>2024</v>
      </c>
      <c r="S10716" s="73"/>
    </row>
    <row r="10717" spans="1:19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 t="str">
        <f>IF(DmartSalesData[[#This Row],[sales]]&gt;4000,"High Category",IF(DmartSalesData[[#This Row],[sales]]&gt;2000,"Medium Category","Low Category"))</f>
        <v>Low Category</v>
      </c>
      <c r="G10717" s="2">
        <v>0.19</v>
      </c>
      <c r="H10717" s="24">
        <f t="shared" si="334"/>
        <v>102.28270000000001</v>
      </c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63" t="str">
        <f>IF(AND(DmartSalesData[[#This Row],[sales]]&gt;3000,DmartSalesData[[#This Row],[profit]]&gt;500),"Good","Not Good")</f>
        <v>Not Good</v>
      </c>
      <c r="R10717" s="73">
        <f>YEAR(DmartSalesData[[#This Row],[order_date]])</f>
        <v>2023</v>
      </c>
      <c r="S10717" s="73"/>
    </row>
    <row r="10718" spans="1:19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 t="str">
        <f>IF(DmartSalesData[[#This Row],[sales]]&gt;4000,"High Category",IF(DmartSalesData[[#This Row],[sales]]&gt;2000,"Medium Category","Low Category"))</f>
        <v>Medium Category</v>
      </c>
      <c r="G10718" s="2">
        <v>0.3</v>
      </c>
      <c r="H10718" s="24">
        <f t="shared" si="334"/>
        <v>655.20600000000002</v>
      </c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63" t="str">
        <f>IF(AND(DmartSalesData[[#This Row],[sales]]&gt;3000,DmartSalesData[[#This Row],[profit]]&gt;500),"Good","Not Good")</f>
        <v>Not Good</v>
      </c>
      <c r="R10718" s="73">
        <f>YEAR(DmartSalesData[[#This Row],[order_date]])</f>
        <v>2023</v>
      </c>
      <c r="S10718" s="73"/>
    </row>
    <row r="10719" spans="1:19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 t="str">
        <f>IF(DmartSalesData[[#This Row],[sales]]&gt;4000,"High Category",IF(DmartSalesData[[#This Row],[sales]]&gt;2000,"Medium Category","Low Category"))</f>
        <v>Medium Category</v>
      </c>
      <c r="G10719" s="2">
        <v>0.28999999999999998</v>
      </c>
      <c r="H10719" s="24">
        <f t="shared" si="334"/>
        <v>901.09379999999987</v>
      </c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63" t="str">
        <f>IF(AND(DmartSalesData[[#This Row],[sales]]&gt;3000,DmartSalesData[[#This Row],[profit]]&gt;500),"Good","Not Good")</f>
        <v>Good</v>
      </c>
      <c r="R10719" s="73">
        <f>YEAR(DmartSalesData[[#This Row],[order_date]])</f>
        <v>2024</v>
      </c>
      <c r="S10719" s="73"/>
    </row>
    <row r="10720" spans="1:19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 t="str">
        <f>IF(DmartSalesData[[#This Row],[sales]]&gt;4000,"High Category",IF(DmartSalesData[[#This Row],[sales]]&gt;2000,"Medium Category","Low Category"))</f>
        <v>Low Category</v>
      </c>
      <c r="G10720" s="2">
        <v>0.01</v>
      </c>
      <c r="H10720" s="24">
        <f t="shared" si="334"/>
        <v>5.3990999999999998</v>
      </c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63" t="str">
        <f>IF(AND(DmartSalesData[[#This Row],[sales]]&gt;3000,DmartSalesData[[#This Row],[profit]]&gt;500),"Good","Not Good")</f>
        <v>Not Good</v>
      </c>
      <c r="R10720" s="73">
        <f>YEAR(DmartSalesData[[#This Row],[order_date]])</f>
        <v>2023</v>
      </c>
      <c r="S10720" s="73"/>
    </row>
    <row r="10721" spans="1:19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 t="str">
        <f>IF(DmartSalesData[[#This Row],[sales]]&gt;4000,"High Category",IF(DmartSalesData[[#This Row],[sales]]&gt;2000,"Medium Category","Low Category"))</f>
        <v>Medium Category</v>
      </c>
      <c r="G10721" s="2">
        <v>0.09</v>
      </c>
      <c r="H10721" s="24">
        <f t="shared" si="334"/>
        <v>237.61709999999999</v>
      </c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63" t="str">
        <f>IF(AND(DmartSalesData[[#This Row],[sales]]&gt;3000,DmartSalesData[[#This Row],[profit]]&gt;500),"Good","Not Good")</f>
        <v>Not Good</v>
      </c>
      <c r="R10721" s="73">
        <f>YEAR(DmartSalesData[[#This Row],[order_date]])</f>
        <v>2024</v>
      </c>
      <c r="S10721" s="73"/>
    </row>
    <row r="10722" spans="1:19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 t="str">
        <f>IF(DmartSalesData[[#This Row],[sales]]&gt;4000,"High Category",IF(DmartSalesData[[#This Row],[sales]]&gt;2000,"Medium Category","Low Category"))</f>
        <v>Medium Category</v>
      </c>
      <c r="G10722" s="2">
        <v>0.42</v>
      </c>
      <c r="H10722" s="24">
        <f t="shared" si="334"/>
        <v>1101.5886</v>
      </c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63" t="str">
        <f>IF(AND(DmartSalesData[[#This Row],[sales]]&gt;3000,DmartSalesData[[#This Row],[profit]]&gt;500),"Good","Not Good")</f>
        <v>Not Good</v>
      </c>
      <c r="R10722" s="73">
        <f>YEAR(DmartSalesData[[#This Row],[order_date]])</f>
        <v>2024</v>
      </c>
      <c r="S10722" s="73"/>
    </row>
    <row r="10723" spans="1:19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 t="str">
        <f>IF(DmartSalesData[[#This Row],[sales]]&gt;4000,"High Category",IF(DmartSalesData[[#This Row],[sales]]&gt;2000,"Medium Category","Low Category"))</f>
        <v>Medium Category</v>
      </c>
      <c r="G10723" s="2">
        <v>0.26</v>
      </c>
      <c r="H10723" s="24">
        <f t="shared" si="334"/>
        <v>826.89360000000011</v>
      </c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63" t="str">
        <f>IF(AND(DmartSalesData[[#This Row],[sales]]&gt;3000,DmartSalesData[[#This Row],[profit]]&gt;500),"Good","Not Good")</f>
        <v>Not Good</v>
      </c>
      <c r="R10723" s="73">
        <f>YEAR(DmartSalesData[[#This Row],[order_date]])</f>
        <v>2024</v>
      </c>
      <c r="S10723" s="73"/>
    </row>
    <row r="10724" spans="1:19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 t="str">
        <f>IF(DmartSalesData[[#This Row],[sales]]&gt;4000,"High Category",IF(DmartSalesData[[#This Row],[sales]]&gt;2000,"Medium Category","Low Category"))</f>
        <v>Low Category</v>
      </c>
      <c r="G10724" s="2">
        <v>0.21</v>
      </c>
      <c r="H10724" s="24">
        <f t="shared" si="334"/>
        <v>272.7396</v>
      </c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63" t="str">
        <f>IF(AND(DmartSalesData[[#This Row],[sales]]&gt;3000,DmartSalesData[[#This Row],[profit]]&gt;500),"Good","Not Good")</f>
        <v>Not Good</v>
      </c>
      <c r="R10724" s="73">
        <f>YEAR(DmartSalesData[[#This Row],[order_date]])</f>
        <v>2024</v>
      </c>
      <c r="S10724" s="73"/>
    </row>
    <row r="10725" spans="1:19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 t="str">
        <f>IF(DmartSalesData[[#This Row],[sales]]&gt;4000,"High Category",IF(DmartSalesData[[#This Row],[sales]]&gt;2000,"Medium Category","Low Category"))</f>
        <v>Low Category</v>
      </c>
      <c r="G10725" s="2">
        <v>0.45</v>
      </c>
      <c r="H10725" s="24">
        <f t="shared" si="334"/>
        <v>90.512999999999991</v>
      </c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63" t="str">
        <f>IF(AND(DmartSalesData[[#This Row],[sales]]&gt;3000,DmartSalesData[[#This Row],[profit]]&gt;500),"Good","Not Good")</f>
        <v>Not Good</v>
      </c>
      <c r="R10725" s="73">
        <f>YEAR(DmartSalesData[[#This Row],[order_date]])</f>
        <v>2024</v>
      </c>
      <c r="S10725" s="73"/>
    </row>
    <row r="10726" spans="1:19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 t="str">
        <f>IF(DmartSalesData[[#This Row],[sales]]&gt;4000,"High Category",IF(DmartSalesData[[#This Row],[sales]]&gt;2000,"Medium Category","Low Category"))</f>
        <v>Low Category</v>
      </c>
      <c r="G10726" s="2">
        <v>0.04</v>
      </c>
      <c r="H10726" s="24">
        <f t="shared" si="334"/>
        <v>67.671999999999997</v>
      </c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63" t="str">
        <f>IF(AND(DmartSalesData[[#This Row],[sales]]&gt;3000,DmartSalesData[[#This Row],[profit]]&gt;500),"Good","Not Good")</f>
        <v>Not Good</v>
      </c>
      <c r="R10726" s="73">
        <f>YEAR(DmartSalesData[[#This Row],[order_date]])</f>
        <v>2023</v>
      </c>
      <c r="S10726" s="73"/>
    </row>
    <row r="10727" spans="1:19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 t="str">
        <f>IF(DmartSalesData[[#This Row],[sales]]&gt;4000,"High Category",IF(DmartSalesData[[#This Row],[sales]]&gt;2000,"Medium Category","Low Category"))</f>
        <v>Medium Category</v>
      </c>
      <c r="G10727" s="2">
        <v>0.46</v>
      </c>
      <c r="H10727" s="24">
        <f t="shared" si="334"/>
        <v>944.40300000000013</v>
      </c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63" t="str">
        <f>IF(AND(DmartSalesData[[#This Row],[sales]]&gt;3000,DmartSalesData[[#This Row],[profit]]&gt;500),"Good","Not Good")</f>
        <v>Not Good</v>
      </c>
      <c r="R10727" s="73">
        <f>YEAR(DmartSalesData[[#This Row],[order_date]])</f>
        <v>2024</v>
      </c>
      <c r="S10727" s="73"/>
    </row>
    <row r="10728" spans="1:19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 t="str">
        <f>IF(DmartSalesData[[#This Row],[sales]]&gt;4000,"High Category",IF(DmartSalesData[[#This Row],[sales]]&gt;2000,"Medium Category","Low Category"))</f>
        <v>Medium Category</v>
      </c>
      <c r="G10728" s="2">
        <v>0.01</v>
      </c>
      <c r="H10728" s="24">
        <f t="shared" si="334"/>
        <v>32.151299999999999</v>
      </c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63" t="str">
        <f>IF(AND(DmartSalesData[[#This Row],[sales]]&gt;3000,DmartSalesData[[#This Row],[profit]]&gt;500),"Good","Not Good")</f>
        <v>Not Good</v>
      </c>
      <c r="R10728" s="73">
        <f>YEAR(DmartSalesData[[#This Row],[order_date]])</f>
        <v>2023</v>
      </c>
      <c r="S10728" s="73"/>
    </row>
    <row r="10729" spans="1:19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 t="str">
        <f>IF(DmartSalesData[[#This Row],[sales]]&gt;4000,"High Category",IF(DmartSalesData[[#This Row],[sales]]&gt;2000,"Medium Category","Low Category"))</f>
        <v>High Category</v>
      </c>
      <c r="G10729" s="2">
        <v>0.28000000000000003</v>
      </c>
      <c r="H10729" s="24">
        <f t="shared" si="334"/>
        <v>1304.1952000000001</v>
      </c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63" t="str">
        <f>IF(AND(DmartSalesData[[#This Row],[sales]]&gt;3000,DmartSalesData[[#This Row],[profit]]&gt;500),"Good","Not Good")</f>
        <v>Good</v>
      </c>
      <c r="R10729" s="73">
        <f>YEAR(DmartSalesData[[#This Row],[order_date]])</f>
        <v>2023</v>
      </c>
      <c r="S10729" s="73"/>
    </row>
    <row r="10730" spans="1:19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 t="str">
        <f>IF(DmartSalesData[[#This Row],[sales]]&gt;4000,"High Category",IF(DmartSalesData[[#This Row],[sales]]&gt;2000,"Medium Category","Low Category"))</f>
        <v>Low Category</v>
      </c>
      <c r="G10730" s="2">
        <v>0.28000000000000003</v>
      </c>
      <c r="H10730" s="24">
        <f t="shared" si="334"/>
        <v>307.04520000000002</v>
      </c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63" t="str">
        <f>IF(AND(DmartSalesData[[#This Row],[sales]]&gt;3000,DmartSalesData[[#This Row],[profit]]&gt;500),"Good","Not Good")</f>
        <v>Not Good</v>
      </c>
      <c r="R10730" s="73">
        <f>YEAR(DmartSalesData[[#This Row],[order_date]])</f>
        <v>2023</v>
      </c>
      <c r="S10730" s="73"/>
    </row>
    <row r="10731" spans="1:19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 t="str">
        <f>IF(DmartSalesData[[#This Row],[sales]]&gt;4000,"High Category",IF(DmartSalesData[[#This Row],[sales]]&gt;2000,"Medium Category","Low Category"))</f>
        <v>Medium Category</v>
      </c>
      <c r="G10731" s="2">
        <v>0.32</v>
      </c>
      <c r="H10731" s="24">
        <f t="shared" si="334"/>
        <v>1109.7375999999999</v>
      </c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63" t="str">
        <f>IF(AND(DmartSalesData[[#This Row],[sales]]&gt;3000,DmartSalesData[[#This Row],[profit]]&gt;500),"Good","Not Good")</f>
        <v>Good</v>
      </c>
      <c r="R10731" s="73">
        <f>YEAR(DmartSalesData[[#This Row],[order_date]])</f>
        <v>2024</v>
      </c>
      <c r="S10731" s="73"/>
    </row>
    <row r="10732" spans="1:19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 t="str">
        <f>IF(DmartSalesData[[#This Row],[sales]]&gt;4000,"High Category",IF(DmartSalesData[[#This Row],[sales]]&gt;2000,"Medium Category","Low Category"))</f>
        <v>Low Category</v>
      </c>
      <c r="G10732" s="2">
        <v>0.01</v>
      </c>
      <c r="H10732" s="24">
        <f t="shared" si="334"/>
        <v>5.7725999999999997</v>
      </c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63" t="str">
        <f>IF(AND(DmartSalesData[[#This Row],[sales]]&gt;3000,DmartSalesData[[#This Row],[profit]]&gt;500),"Good","Not Good")</f>
        <v>Not Good</v>
      </c>
      <c r="R10732" s="73">
        <f>YEAR(DmartSalesData[[#This Row],[order_date]])</f>
        <v>2023</v>
      </c>
      <c r="S10732" s="73"/>
    </row>
    <row r="10733" spans="1:19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 t="str">
        <f>IF(DmartSalesData[[#This Row],[sales]]&gt;4000,"High Category",IF(DmartSalesData[[#This Row],[sales]]&gt;2000,"Medium Category","Low Category"))</f>
        <v>Low Category</v>
      </c>
      <c r="G10733" s="2">
        <v>0.27</v>
      </c>
      <c r="H10733" s="24">
        <f t="shared" si="334"/>
        <v>279.19350000000003</v>
      </c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63" t="str">
        <f>IF(AND(DmartSalesData[[#This Row],[sales]]&gt;3000,DmartSalesData[[#This Row],[profit]]&gt;500),"Good","Not Good")</f>
        <v>Not Good</v>
      </c>
      <c r="R10733" s="73">
        <f>YEAR(DmartSalesData[[#This Row],[order_date]])</f>
        <v>2023</v>
      </c>
      <c r="S10733" s="73"/>
    </row>
    <row r="10734" spans="1:19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 t="str">
        <f>IF(DmartSalesData[[#This Row],[sales]]&gt;4000,"High Category",IF(DmartSalesData[[#This Row],[sales]]&gt;2000,"Medium Category","Low Category"))</f>
        <v>Medium Category</v>
      </c>
      <c r="G10734" s="2">
        <v>0.06</v>
      </c>
      <c r="H10734" s="24">
        <f t="shared" si="334"/>
        <v>155.68559999999999</v>
      </c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63" t="str">
        <f>IF(AND(DmartSalesData[[#This Row],[sales]]&gt;3000,DmartSalesData[[#This Row],[profit]]&gt;500),"Good","Not Good")</f>
        <v>Not Good</v>
      </c>
      <c r="R10734" s="73">
        <f>YEAR(DmartSalesData[[#This Row],[order_date]])</f>
        <v>2024</v>
      </c>
      <c r="S10734" s="73"/>
    </row>
    <row r="10735" spans="1:19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 t="str">
        <f>IF(DmartSalesData[[#This Row],[sales]]&gt;4000,"High Category",IF(DmartSalesData[[#This Row],[sales]]&gt;2000,"Medium Category","Low Category"))</f>
        <v>Medium Category</v>
      </c>
      <c r="G10735" s="2">
        <v>0.08</v>
      </c>
      <c r="H10735" s="24">
        <f t="shared" si="334"/>
        <v>285.68400000000003</v>
      </c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63" t="str">
        <f>IF(AND(DmartSalesData[[#This Row],[sales]]&gt;3000,DmartSalesData[[#This Row],[profit]]&gt;500),"Good","Not Good")</f>
        <v>Good</v>
      </c>
      <c r="R10735" s="73">
        <f>YEAR(DmartSalesData[[#This Row],[order_date]])</f>
        <v>2023</v>
      </c>
      <c r="S10735" s="73"/>
    </row>
    <row r="10736" spans="1:19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 t="str">
        <f>IF(DmartSalesData[[#This Row],[sales]]&gt;4000,"High Category",IF(DmartSalesData[[#This Row],[sales]]&gt;2000,"Medium Category","Low Category"))</f>
        <v>High Category</v>
      </c>
      <c r="G10736" s="2">
        <v>0.11</v>
      </c>
      <c r="H10736" s="24">
        <f t="shared" si="334"/>
        <v>473.76889999999997</v>
      </c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63" t="str">
        <f>IF(AND(DmartSalesData[[#This Row],[sales]]&gt;3000,DmartSalesData[[#This Row],[profit]]&gt;500),"Good","Not Good")</f>
        <v>Good</v>
      </c>
      <c r="R10736" s="73">
        <f>YEAR(DmartSalesData[[#This Row],[order_date]])</f>
        <v>2023</v>
      </c>
      <c r="S10736" s="73"/>
    </row>
    <row r="10737" spans="1:19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 t="str">
        <f>IF(DmartSalesData[[#This Row],[sales]]&gt;4000,"High Category",IF(DmartSalesData[[#This Row],[sales]]&gt;2000,"Medium Category","Low Category"))</f>
        <v>Medium Category</v>
      </c>
      <c r="G10737" s="2">
        <v>0.31</v>
      </c>
      <c r="H10737" s="24">
        <f t="shared" si="334"/>
        <v>1160.9902999999999</v>
      </c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63" t="str">
        <f>IF(AND(DmartSalesData[[#This Row],[sales]]&gt;3000,DmartSalesData[[#This Row],[profit]]&gt;500),"Good","Not Good")</f>
        <v>Good</v>
      </c>
      <c r="R10737" s="73">
        <f>YEAR(DmartSalesData[[#This Row],[order_date]])</f>
        <v>2024</v>
      </c>
      <c r="S10737" s="73"/>
    </row>
    <row r="10738" spans="1:19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 t="str">
        <f>IF(DmartSalesData[[#This Row],[sales]]&gt;4000,"High Category",IF(DmartSalesData[[#This Row],[sales]]&gt;2000,"Medium Category","Low Category"))</f>
        <v>Low Category</v>
      </c>
      <c r="G10738" s="2">
        <v>0.2</v>
      </c>
      <c r="H10738" s="24">
        <f t="shared" si="334"/>
        <v>35.045999999999999</v>
      </c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63" t="str">
        <f>IF(AND(DmartSalesData[[#This Row],[sales]]&gt;3000,DmartSalesData[[#This Row],[profit]]&gt;500),"Good","Not Good")</f>
        <v>Not Good</v>
      </c>
      <c r="R10738" s="73">
        <f>YEAR(DmartSalesData[[#This Row],[order_date]])</f>
        <v>2024</v>
      </c>
      <c r="S10738" s="73"/>
    </row>
    <row r="10739" spans="1:19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 t="str">
        <f>IF(DmartSalesData[[#This Row],[sales]]&gt;4000,"High Category",IF(DmartSalesData[[#This Row],[sales]]&gt;2000,"Medium Category","Low Category"))</f>
        <v>Medium Category</v>
      </c>
      <c r="G10739" s="2">
        <v>0.04</v>
      </c>
      <c r="H10739" s="24">
        <f t="shared" si="334"/>
        <v>138.05040000000002</v>
      </c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63" t="str">
        <f>IF(AND(DmartSalesData[[#This Row],[sales]]&gt;3000,DmartSalesData[[#This Row],[profit]]&gt;500),"Good","Not Good")</f>
        <v>Good</v>
      </c>
      <c r="R10739" s="73">
        <f>YEAR(DmartSalesData[[#This Row],[order_date]])</f>
        <v>2023</v>
      </c>
      <c r="S10739" s="73"/>
    </row>
    <row r="10740" spans="1:19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 t="str">
        <f>IF(DmartSalesData[[#This Row],[sales]]&gt;4000,"High Category",IF(DmartSalesData[[#This Row],[sales]]&gt;2000,"Medium Category","Low Category"))</f>
        <v>High Category</v>
      </c>
      <c r="G10740" s="2">
        <v>0.14000000000000001</v>
      </c>
      <c r="H10740" s="24">
        <f t="shared" si="334"/>
        <v>579.71479999999997</v>
      </c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63" t="str">
        <f>IF(AND(DmartSalesData[[#This Row],[sales]]&gt;3000,DmartSalesData[[#This Row],[profit]]&gt;500),"Good","Not Good")</f>
        <v>Good</v>
      </c>
      <c r="R10740" s="73">
        <f>YEAR(DmartSalesData[[#This Row],[order_date]])</f>
        <v>2024</v>
      </c>
      <c r="S10740" s="73"/>
    </row>
    <row r="10741" spans="1:19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 t="str">
        <f>IF(DmartSalesData[[#This Row],[sales]]&gt;4000,"High Category",IF(DmartSalesData[[#This Row],[sales]]&gt;2000,"Medium Category","Low Category"))</f>
        <v>Medium Category</v>
      </c>
      <c r="G10741" s="2">
        <v>0.04</v>
      </c>
      <c r="H10741" s="24">
        <f t="shared" si="334"/>
        <v>107.0044</v>
      </c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63" t="str">
        <f>IF(AND(DmartSalesData[[#This Row],[sales]]&gt;3000,DmartSalesData[[#This Row],[profit]]&gt;500),"Good","Not Good")</f>
        <v>Not Good</v>
      </c>
      <c r="R10741" s="73">
        <f>YEAR(DmartSalesData[[#This Row],[order_date]])</f>
        <v>2024</v>
      </c>
      <c r="S10741" s="73"/>
    </row>
    <row r="10742" spans="1:19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 t="str">
        <f>IF(DmartSalesData[[#This Row],[sales]]&gt;4000,"High Category",IF(DmartSalesData[[#This Row],[sales]]&gt;2000,"Medium Category","Low Category"))</f>
        <v>High Category</v>
      </c>
      <c r="G10742" s="2">
        <v>0.33</v>
      </c>
      <c r="H10742" s="24">
        <f t="shared" si="334"/>
        <v>1594.3719000000001</v>
      </c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63" t="str">
        <f>IF(AND(DmartSalesData[[#This Row],[sales]]&gt;3000,DmartSalesData[[#This Row],[profit]]&gt;500),"Good","Not Good")</f>
        <v>Good</v>
      </c>
      <c r="R10742" s="73">
        <f>YEAR(DmartSalesData[[#This Row],[order_date]])</f>
        <v>2024</v>
      </c>
      <c r="S10742" s="73"/>
    </row>
    <row r="10743" spans="1:19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 t="str">
        <f>IF(DmartSalesData[[#This Row],[sales]]&gt;4000,"High Category",IF(DmartSalesData[[#This Row],[sales]]&gt;2000,"Medium Category","Low Category"))</f>
        <v>Low Category</v>
      </c>
      <c r="G10743" s="2">
        <v>0.28000000000000003</v>
      </c>
      <c r="H10743" s="24">
        <f t="shared" si="334"/>
        <v>33.916400000000003</v>
      </c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63" t="str">
        <f>IF(AND(DmartSalesData[[#This Row],[sales]]&gt;3000,DmartSalesData[[#This Row],[profit]]&gt;500),"Good","Not Good")</f>
        <v>Not Good</v>
      </c>
      <c r="R10743" s="73">
        <f>YEAR(DmartSalesData[[#This Row],[order_date]])</f>
        <v>2024</v>
      </c>
      <c r="S10743" s="73"/>
    </row>
    <row r="10744" spans="1:19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 t="str">
        <f>IF(DmartSalesData[[#This Row],[sales]]&gt;4000,"High Category",IF(DmartSalesData[[#This Row],[sales]]&gt;2000,"Medium Category","Low Category"))</f>
        <v>High Category</v>
      </c>
      <c r="G10744" s="2">
        <v>0.2</v>
      </c>
      <c r="H10744" s="24">
        <f t="shared" si="334"/>
        <v>822.28400000000011</v>
      </c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63" t="str">
        <f>IF(AND(DmartSalesData[[#This Row],[sales]]&gt;3000,DmartSalesData[[#This Row],[profit]]&gt;500),"Good","Not Good")</f>
        <v>Good</v>
      </c>
      <c r="R10744" s="73">
        <f>YEAR(DmartSalesData[[#This Row],[order_date]])</f>
        <v>2024</v>
      </c>
      <c r="S10744" s="73"/>
    </row>
    <row r="10745" spans="1:19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 t="str">
        <f>IF(DmartSalesData[[#This Row],[sales]]&gt;4000,"High Category",IF(DmartSalesData[[#This Row],[sales]]&gt;2000,"Medium Category","Low Category"))</f>
        <v>Low Category</v>
      </c>
      <c r="G10745" s="2">
        <v>0.46</v>
      </c>
      <c r="H10745" s="24">
        <f t="shared" si="334"/>
        <v>800.68520000000001</v>
      </c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63" t="str">
        <f>IF(AND(DmartSalesData[[#This Row],[sales]]&gt;3000,DmartSalesData[[#This Row],[profit]]&gt;500),"Good","Not Good")</f>
        <v>Not Good</v>
      </c>
      <c r="R10745" s="73">
        <f>YEAR(DmartSalesData[[#This Row],[order_date]])</f>
        <v>2023</v>
      </c>
      <c r="S10745" s="73"/>
    </row>
    <row r="10746" spans="1:19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 t="str">
        <f>IF(DmartSalesData[[#This Row],[sales]]&gt;4000,"High Category",IF(DmartSalesData[[#This Row],[sales]]&gt;2000,"Medium Category","Low Category"))</f>
        <v>Medium Category</v>
      </c>
      <c r="G10746" s="2">
        <v>0.26</v>
      </c>
      <c r="H10746" s="24">
        <f t="shared" si="334"/>
        <v>854.67200000000003</v>
      </c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63" t="str">
        <f>IF(AND(DmartSalesData[[#This Row],[sales]]&gt;3000,DmartSalesData[[#This Row],[profit]]&gt;500),"Good","Not Good")</f>
        <v>Not Good</v>
      </c>
      <c r="R10746" s="73">
        <f>YEAR(DmartSalesData[[#This Row],[order_date]])</f>
        <v>2023</v>
      </c>
      <c r="S10746" s="73"/>
    </row>
    <row r="10747" spans="1:19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 t="str">
        <f>IF(DmartSalesData[[#This Row],[sales]]&gt;4000,"High Category",IF(DmartSalesData[[#This Row],[sales]]&gt;2000,"Medium Category","Low Category"))</f>
        <v>Medium Category</v>
      </c>
      <c r="G10747" s="2">
        <v>0.44</v>
      </c>
      <c r="H10747" s="24">
        <f t="shared" si="334"/>
        <v>1539.1464000000001</v>
      </c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63" t="str">
        <f>IF(AND(DmartSalesData[[#This Row],[sales]]&gt;3000,DmartSalesData[[#This Row],[profit]]&gt;500),"Good","Not Good")</f>
        <v>Good</v>
      </c>
      <c r="R10747" s="73">
        <f>YEAR(DmartSalesData[[#This Row],[order_date]])</f>
        <v>2024</v>
      </c>
      <c r="S10747" s="73"/>
    </row>
    <row r="10748" spans="1:19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 t="str">
        <f>IF(DmartSalesData[[#This Row],[sales]]&gt;4000,"High Category",IF(DmartSalesData[[#This Row],[sales]]&gt;2000,"Medium Category","Low Category"))</f>
        <v>Low Category</v>
      </c>
      <c r="G10748" s="2">
        <v>0.28999999999999998</v>
      </c>
      <c r="H10748" s="24">
        <f t="shared" si="334"/>
        <v>464.17979999999994</v>
      </c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63" t="str">
        <f>IF(AND(DmartSalesData[[#This Row],[sales]]&gt;3000,DmartSalesData[[#This Row],[profit]]&gt;500),"Good","Not Good")</f>
        <v>Not Good</v>
      </c>
      <c r="R10748" s="73">
        <f>YEAR(DmartSalesData[[#This Row],[order_date]])</f>
        <v>2024</v>
      </c>
      <c r="S10748" s="73"/>
    </row>
    <row r="10749" spans="1:19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 t="str">
        <f>IF(DmartSalesData[[#This Row],[sales]]&gt;4000,"High Category",IF(DmartSalesData[[#This Row],[sales]]&gt;2000,"Medium Category","Low Category"))</f>
        <v>High Category</v>
      </c>
      <c r="G10749" s="2">
        <v>0.19</v>
      </c>
      <c r="H10749" s="24">
        <f t="shared" si="334"/>
        <v>945.74019999999996</v>
      </c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63" t="str">
        <f>IF(AND(DmartSalesData[[#This Row],[sales]]&gt;3000,DmartSalesData[[#This Row],[profit]]&gt;500),"Good","Not Good")</f>
        <v>Good</v>
      </c>
      <c r="R10749" s="73">
        <f>YEAR(DmartSalesData[[#This Row],[order_date]])</f>
        <v>2023</v>
      </c>
      <c r="S10749" s="73"/>
    </row>
    <row r="10750" spans="1:19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 t="str">
        <f>IF(DmartSalesData[[#This Row],[sales]]&gt;4000,"High Category",IF(DmartSalesData[[#This Row],[sales]]&gt;2000,"Medium Category","Low Category"))</f>
        <v>Low Category</v>
      </c>
      <c r="G10750" s="2">
        <v>0.27</v>
      </c>
      <c r="H10750" s="24">
        <f t="shared" si="334"/>
        <v>163.6011</v>
      </c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63" t="str">
        <f>IF(AND(DmartSalesData[[#This Row],[sales]]&gt;3000,DmartSalesData[[#This Row],[profit]]&gt;500),"Good","Not Good")</f>
        <v>Not Good</v>
      </c>
      <c r="R10750" s="73">
        <f>YEAR(DmartSalesData[[#This Row],[order_date]])</f>
        <v>2023</v>
      </c>
      <c r="S10750" s="73"/>
    </row>
    <row r="10751" spans="1:19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 t="str">
        <f>IF(DmartSalesData[[#This Row],[sales]]&gt;4000,"High Category",IF(DmartSalesData[[#This Row],[sales]]&gt;2000,"Medium Category","Low Category"))</f>
        <v>Low Category</v>
      </c>
      <c r="G10751" s="2">
        <v>0.08</v>
      </c>
      <c r="H10751" s="24">
        <f t="shared" si="334"/>
        <v>69.555199999999999</v>
      </c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63" t="str">
        <f>IF(AND(DmartSalesData[[#This Row],[sales]]&gt;3000,DmartSalesData[[#This Row],[profit]]&gt;500),"Good","Not Good")</f>
        <v>Not Good</v>
      </c>
      <c r="R10751" s="73">
        <f>YEAR(DmartSalesData[[#This Row],[order_date]])</f>
        <v>2023</v>
      </c>
      <c r="S10751" s="73"/>
    </row>
    <row r="10752" spans="1:19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 t="str">
        <f>IF(DmartSalesData[[#This Row],[sales]]&gt;4000,"High Category",IF(DmartSalesData[[#This Row],[sales]]&gt;2000,"Medium Category","Low Category"))</f>
        <v>High Category</v>
      </c>
      <c r="G10752" s="2">
        <v>0.34</v>
      </c>
      <c r="H10752" s="24">
        <f t="shared" si="334"/>
        <v>1520.3915999999999</v>
      </c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63" t="str">
        <f>IF(AND(DmartSalesData[[#This Row],[sales]]&gt;3000,DmartSalesData[[#This Row],[profit]]&gt;500),"Good","Not Good")</f>
        <v>Not Good</v>
      </c>
      <c r="R10752" s="73">
        <f>YEAR(DmartSalesData[[#This Row],[order_date]])</f>
        <v>2024</v>
      </c>
      <c r="S10752" s="73"/>
    </row>
    <row r="10753" spans="1:19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 t="str">
        <f>IF(DmartSalesData[[#This Row],[sales]]&gt;4000,"High Category",IF(DmartSalesData[[#This Row],[sales]]&gt;2000,"Medium Category","Low Category"))</f>
        <v>Low Category</v>
      </c>
      <c r="G10753" s="2">
        <v>0.49</v>
      </c>
      <c r="H10753" s="24">
        <f t="shared" si="334"/>
        <v>335.15019999999998</v>
      </c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63" t="str">
        <f>IF(AND(DmartSalesData[[#This Row],[sales]]&gt;3000,DmartSalesData[[#This Row],[profit]]&gt;500),"Good","Not Good")</f>
        <v>Not Good</v>
      </c>
      <c r="R10753" s="73">
        <f>YEAR(DmartSalesData[[#This Row],[order_date]])</f>
        <v>2023</v>
      </c>
      <c r="S10753" s="73"/>
    </row>
    <row r="10754" spans="1:19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 t="str">
        <f>IF(DmartSalesData[[#This Row],[sales]]&gt;4000,"High Category",IF(DmartSalesData[[#This Row],[sales]]&gt;2000,"Medium Category","Low Category"))</f>
        <v>Low Category</v>
      </c>
      <c r="G10754" s="2">
        <v>0.12</v>
      </c>
      <c r="H10754" s="24">
        <f t="shared" ref="H10754:H10817" si="336">E10754*G10754</f>
        <v>236.196</v>
      </c>
      <c r="I10754" s="2">
        <f t="shared" ref="I10754:I10817" si="337">E10754-H10754</f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63" t="str">
        <f>IF(AND(DmartSalesData[[#This Row],[sales]]&gt;3000,DmartSalesData[[#This Row],[profit]]&gt;500),"Good","Not Good")</f>
        <v>Not Good</v>
      </c>
      <c r="R10754" s="73">
        <f>YEAR(DmartSalesData[[#This Row],[order_date]])</f>
        <v>2024</v>
      </c>
      <c r="S10754" s="73"/>
    </row>
    <row r="10755" spans="1:19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 t="str">
        <f>IF(DmartSalesData[[#This Row],[sales]]&gt;4000,"High Category",IF(DmartSalesData[[#This Row],[sales]]&gt;2000,"Medium Category","Low Category"))</f>
        <v>Medium Category</v>
      </c>
      <c r="G10755" s="2">
        <v>0.16</v>
      </c>
      <c r="H10755" s="24">
        <f t="shared" si="336"/>
        <v>590.78399999999999</v>
      </c>
      <c r="I10755" s="2">
        <f t="shared" si="337"/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63" t="str">
        <f>IF(AND(DmartSalesData[[#This Row],[sales]]&gt;3000,DmartSalesData[[#This Row],[profit]]&gt;500),"Good","Not Good")</f>
        <v>Good</v>
      </c>
      <c r="R10755" s="73">
        <f>YEAR(DmartSalesData[[#This Row],[order_date]])</f>
        <v>2023</v>
      </c>
      <c r="S10755" s="73"/>
    </row>
    <row r="10756" spans="1:19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 t="str">
        <f>IF(DmartSalesData[[#This Row],[sales]]&gt;4000,"High Category",IF(DmartSalesData[[#This Row],[sales]]&gt;2000,"Medium Category","Low Category"))</f>
        <v>Medium Category</v>
      </c>
      <c r="G10756" s="2">
        <v>0.2</v>
      </c>
      <c r="H10756" s="24">
        <f t="shared" si="336"/>
        <v>795.66200000000003</v>
      </c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63" t="str">
        <f>IF(AND(DmartSalesData[[#This Row],[sales]]&gt;3000,DmartSalesData[[#This Row],[profit]]&gt;500),"Good","Not Good")</f>
        <v>Good</v>
      </c>
      <c r="R10756" s="73">
        <f>YEAR(DmartSalesData[[#This Row],[order_date]])</f>
        <v>2023</v>
      </c>
      <c r="S10756" s="73"/>
    </row>
    <row r="10757" spans="1:19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 t="str">
        <f>IF(DmartSalesData[[#This Row],[sales]]&gt;4000,"High Category",IF(DmartSalesData[[#This Row],[sales]]&gt;2000,"Medium Category","Low Category"))</f>
        <v>High Category</v>
      </c>
      <c r="G10757" s="2">
        <v>0.24</v>
      </c>
      <c r="H10757" s="24">
        <f t="shared" si="336"/>
        <v>1146.6912</v>
      </c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63" t="str">
        <f>IF(AND(DmartSalesData[[#This Row],[sales]]&gt;3000,DmartSalesData[[#This Row],[profit]]&gt;500),"Good","Not Good")</f>
        <v>Good</v>
      </c>
      <c r="R10757" s="73">
        <f>YEAR(DmartSalesData[[#This Row],[order_date]])</f>
        <v>2023</v>
      </c>
      <c r="S10757" s="73"/>
    </row>
    <row r="10758" spans="1:19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 t="str">
        <f>IF(DmartSalesData[[#This Row],[sales]]&gt;4000,"High Category",IF(DmartSalesData[[#This Row],[sales]]&gt;2000,"Medium Category","Low Category"))</f>
        <v>Medium Category</v>
      </c>
      <c r="G10758" s="2">
        <v>0.36</v>
      </c>
      <c r="H10758" s="24">
        <f t="shared" si="336"/>
        <v>1428.8075999999999</v>
      </c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63" t="str">
        <f>IF(AND(DmartSalesData[[#This Row],[sales]]&gt;3000,DmartSalesData[[#This Row],[profit]]&gt;500),"Good","Not Good")</f>
        <v>Good</v>
      </c>
      <c r="R10758" s="73">
        <f>YEAR(DmartSalesData[[#This Row],[order_date]])</f>
        <v>2024</v>
      </c>
      <c r="S10758" s="73"/>
    </row>
    <row r="10759" spans="1:19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 t="str">
        <f>IF(DmartSalesData[[#This Row],[sales]]&gt;4000,"High Category",IF(DmartSalesData[[#This Row],[sales]]&gt;2000,"Medium Category","Low Category"))</f>
        <v>High Category</v>
      </c>
      <c r="G10759" s="2">
        <v>7.0000000000000007E-2</v>
      </c>
      <c r="H10759" s="24">
        <f t="shared" si="336"/>
        <v>296.67470000000003</v>
      </c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63" t="str">
        <f>IF(AND(DmartSalesData[[#This Row],[sales]]&gt;3000,DmartSalesData[[#This Row],[profit]]&gt;500),"Good","Not Good")</f>
        <v>Not Good</v>
      </c>
      <c r="R10759" s="73">
        <f>YEAR(DmartSalesData[[#This Row],[order_date]])</f>
        <v>2023</v>
      </c>
      <c r="S10759" s="73"/>
    </row>
    <row r="10760" spans="1:19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 t="str">
        <f>IF(DmartSalesData[[#This Row],[sales]]&gt;4000,"High Category",IF(DmartSalesData[[#This Row],[sales]]&gt;2000,"Medium Category","Low Category"))</f>
        <v>High Category</v>
      </c>
      <c r="G10760" s="2">
        <v>0.15</v>
      </c>
      <c r="H10760" s="24">
        <f t="shared" si="336"/>
        <v>712.79099999999994</v>
      </c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63" t="str">
        <f>IF(AND(DmartSalesData[[#This Row],[sales]]&gt;3000,DmartSalesData[[#This Row],[profit]]&gt;500),"Good","Not Good")</f>
        <v>Good</v>
      </c>
      <c r="R10760" s="73">
        <f>YEAR(DmartSalesData[[#This Row],[order_date]])</f>
        <v>2024</v>
      </c>
      <c r="S10760" s="73"/>
    </row>
    <row r="10761" spans="1:19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 t="str">
        <f>IF(DmartSalesData[[#This Row],[sales]]&gt;4000,"High Category",IF(DmartSalesData[[#This Row],[sales]]&gt;2000,"Medium Category","Low Category"))</f>
        <v>Medium Category</v>
      </c>
      <c r="G10761" s="2">
        <v>0.27</v>
      </c>
      <c r="H10761" s="24">
        <f t="shared" si="336"/>
        <v>759.52890000000014</v>
      </c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63" t="str">
        <f>IF(AND(DmartSalesData[[#This Row],[sales]]&gt;3000,DmartSalesData[[#This Row],[profit]]&gt;500),"Good","Not Good")</f>
        <v>Not Good</v>
      </c>
      <c r="R10761" s="73">
        <f>YEAR(DmartSalesData[[#This Row],[order_date]])</f>
        <v>2023</v>
      </c>
      <c r="S10761" s="73"/>
    </row>
    <row r="10762" spans="1:19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 t="str">
        <f>IF(DmartSalesData[[#This Row],[sales]]&gt;4000,"High Category",IF(DmartSalesData[[#This Row],[sales]]&gt;2000,"Medium Category","Low Category"))</f>
        <v>Low Category</v>
      </c>
      <c r="G10762" s="2">
        <v>0.28999999999999998</v>
      </c>
      <c r="H10762" s="24">
        <f t="shared" si="336"/>
        <v>517.01779999999997</v>
      </c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63" t="str">
        <f>IF(AND(DmartSalesData[[#This Row],[sales]]&gt;3000,DmartSalesData[[#This Row],[profit]]&gt;500),"Good","Not Good")</f>
        <v>Not Good</v>
      </c>
      <c r="R10762" s="73">
        <f>YEAR(DmartSalesData[[#This Row],[order_date]])</f>
        <v>2024</v>
      </c>
      <c r="S10762" s="73"/>
    </row>
    <row r="10763" spans="1:19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 t="str">
        <f>IF(DmartSalesData[[#This Row],[sales]]&gt;4000,"High Category",IF(DmartSalesData[[#This Row],[sales]]&gt;2000,"Medium Category","Low Category"))</f>
        <v>Medium Category</v>
      </c>
      <c r="G10763" s="2">
        <v>0.27</v>
      </c>
      <c r="H10763" s="24">
        <f t="shared" si="336"/>
        <v>1034.6130000000001</v>
      </c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63" t="str">
        <f>IF(AND(DmartSalesData[[#This Row],[sales]]&gt;3000,DmartSalesData[[#This Row],[profit]]&gt;500),"Good","Not Good")</f>
        <v>Good</v>
      </c>
      <c r="R10763" s="73">
        <f>YEAR(DmartSalesData[[#This Row],[order_date]])</f>
        <v>2024</v>
      </c>
      <c r="S10763" s="73"/>
    </row>
    <row r="10764" spans="1:19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 t="str">
        <f>IF(DmartSalesData[[#This Row],[sales]]&gt;4000,"High Category",IF(DmartSalesData[[#This Row],[sales]]&gt;2000,"Medium Category","Low Category"))</f>
        <v>Low Category</v>
      </c>
      <c r="G10764" s="2">
        <v>0.22</v>
      </c>
      <c r="H10764" s="24">
        <f t="shared" si="336"/>
        <v>198.297</v>
      </c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63" t="str">
        <f>IF(AND(DmartSalesData[[#This Row],[sales]]&gt;3000,DmartSalesData[[#This Row],[profit]]&gt;500),"Good","Not Good")</f>
        <v>Not Good</v>
      </c>
      <c r="R10764" s="73">
        <f>YEAR(DmartSalesData[[#This Row],[order_date]])</f>
        <v>2023</v>
      </c>
      <c r="S10764" s="73"/>
    </row>
    <row r="10765" spans="1:19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 t="str">
        <f>IF(DmartSalesData[[#This Row],[sales]]&gt;4000,"High Category",IF(DmartSalesData[[#This Row],[sales]]&gt;2000,"Medium Category","Low Category"))</f>
        <v>Low Category</v>
      </c>
      <c r="G10765" s="2">
        <v>0.36</v>
      </c>
      <c r="H10765" s="24">
        <f t="shared" si="336"/>
        <v>156.36239999999998</v>
      </c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63" t="str">
        <f>IF(AND(DmartSalesData[[#This Row],[sales]]&gt;3000,DmartSalesData[[#This Row],[profit]]&gt;500),"Good","Not Good")</f>
        <v>Not Good</v>
      </c>
      <c r="R10765" s="73">
        <f>YEAR(DmartSalesData[[#This Row],[order_date]])</f>
        <v>2024</v>
      </c>
      <c r="S10765" s="73"/>
    </row>
    <row r="10766" spans="1:19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 t="str">
        <f>IF(DmartSalesData[[#This Row],[sales]]&gt;4000,"High Category",IF(DmartSalesData[[#This Row],[sales]]&gt;2000,"Medium Category","Low Category"))</f>
        <v>Medium Category</v>
      </c>
      <c r="G10766" s="2">
        <v>0.1</v>
      </c>
      <c r="H10766" s="24">
        <f t="shared" si="336"/>
        <v>394.81200000000001</v>
      </c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63" t="str">
        <f>IF(AND(DmartSalesData[[#This Row],[sales]]&gt;3000,DmartSalesData[[#This Row],[profit]]&gt;500),"Good","Not Good")</f>
        <v>Good</v>
      </c>
      <c r="R10766" s="73">
        <f>YEAR(DmartSalesData[[#This Row],[order_date]])</f>
        <v>2023</v>
      </c>
      <c r="S10766" s="73"/>
    </row>
    <row r="10767" spans="1:19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 t="str">
        <f>IF(DmartSalesData[[#This Row],[sales]]&gt;4000,"High Category",IF(DmartSalesData[[#This Row],[sales]]&gt;2000,"Medium Category","Low Category"))</f>
        <v>High Category</v>
      </c>
      <c r="G10767" s="2">
        <v>0.14000000000000001</v>
      </c>
      <c r="H10767" s="24">
        <f t="shared" si="336"/>
        <v>666.16060000000004</v>
      </c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63" t="str">
        <f>IF(AND(DmartSalesData[[#This Row],[sales]]&gt;3000,DmartSalesData[[#This Row],[profit]]&gt;500),"Good","Not Good")</f>
        <v>Good</v>
      </c>
      <c r="R10767" s="73">
        <f>YEAR(DmartSalesData[[#This Row],[order_date]])</f>
        <v>2024</v>
      </c>
      <c r="S10767" s="73"/>
    </row>
    <row r="10768" spans="1:19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 t="str">
        <f>IF(DmartSalesData[[#This Row],[sales]]&gt;4000,"High Category",IF(DmartSalesData[[#This Row],[sales]]&gt;2000,"Medium Category","Low Category"))</f>
        <v>Medium Category</v>
      </c>
      <c r="G10768" s="2">
        <v>0.22</v>
      </c>
      <c r="H10768" s="24">
        <f t="shared" si="336"/>
        <v>498.95779999999996</v>
      </c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63" t="str">
        <f>IF(AND(DmartSalesData[[#This Row],[sales]]&gt;3000,DmartSalesData[[#This Row],[profit]]&gt;500),"Good","Not Good")</f>
        <v>Not Good</v>
      </c>
      <c r="R10768" s="73">
        <f>YEAR(DmartSalesData[[#This Row],[order_date]])</f>
        <v>2024</v>
      </c>
      <c r="S10768" s="73"/>
    </row>
    <row r="10769" spans="1:19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 t="str">
        <f>IF(DmartSalesData[[#This Row],[sales]]&gt;4000,"High Category",IF(DmartSalesData[[#This Row],[sales]]&gt;2000,"Medium Category","Low Category"))</f>
        <v>Low Category</v>
      </c>
      <c r="G10769" s="2">
        <v>0.35</v>
      </c>
      <c r="H10769" s="24">
        <f t="shared" si="336"/>
        <v>311.34249999999997</v>
      </c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63" t="str">
        <f>IF(AND(DmartSalesData[[#This Row],[sales]]&gt;3000,DmartSalesData[[#This Row],[profit]]&gt;500),"Good","Not Good")</f>
        <v>Not Good</v>
      </c>
      <c r="R10769" s="73">
        <f>YEAR(DmartSalesData[[#This Row],[order_date]])</f>
        <v>2024</v>
      </c>
      <c r="S10769" s="73"/>
    </row>
    <row r="10770" spans="1:19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 t="str">
        <f>IF(DmartSalesData[[#This Row],[sales]]&gt;4000,"High Category",IF(DmartSalesData[[#This Row],[sales]]&gt;2000,"Medium Category","Low Category"))</f>
        <v>Medium Category</v>
      </c>
      <c r="G10770" s="2">
        <v>0.04</v>
      </c>
      <c r="H10770" s="24">
        <f t="shared" si="336"/>
        <v>101.41600000000001</v>
      </c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63" t="str">
        <f>IF(AND(DmartSalesData[[#This Row],[sales]]&gt;3000,DmartSalesData[[#This Row],[profit]]&gt;500),"Good","Not Good")</f>
        <v>Not Good</v>
      </c>
      <c r="R10770" s="73">
        <f>YEAR(DmartSalesData[[#This Row],[order_date]])</f>
        <v>2024</v>
      </c>
      <c r="S10770" s="73"/>
    </row>
    <row r="10771" spans="1:19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 t="str">
        <f>IF(DmartSalesData[[#This Row],[sales]]&gt;4000,"High Category",IF(DmartSalesData[[#This Row],[sales]]&gt;2000,"Medium Category","Low Category"))</f>
        <v>Medium Category</v>
      </c>
      <c r="G10771" s="2">
        <v>0.06</v>
      </c>
      <c r="H10771" s="24">
        <f t="shared" si="336"/>
        <v>121.6356</v>
      </c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63" t="str">
        <f>IF(AND(DmartSalesData[[#This Row],[sales]]&gt;3000,DmartSalesData[[#This Row],[profit]]&gt;500),"Good","Not Good")</f>
        <v>Not Good</v>
      </c>
      <c r="R10771" s="73">
        <f>YEAR(DmartSalesData[[#This Row],[order_date]])</f>
        <v>2023</v>
      </c>
      <c r="S10771" s="73"/>
    </row>
    <row r="10772" spans="1:19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 t="str">
        <f>IF(DmartSalesData[[#This Row],[sales]]&gt;4000,"High Category",IF(DmartSalesData[[#This Row],[sales]]&gt;2000,"Medium Category","Low Category"))</f>
        <v>Low Category</v>
      </c>
      <c r="G10772" s="2">
        <v>0.39</v>
      </c>
      <c r="H10772" s="24">
        <f t="shared" si="336"/>
        <v>750.79679999999996</v>
      </c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63" t="str">
        <f>IF(AND(DmartSalesData[[#This Row],[sales]]&gt;3000,DmartSalesData[[#This Row],[profit]]&gt;500),"Good","Not Good")</f>
        <v>Not Good</v>
      </c>
      <c r="R10772" s="73">
        <f>YEAR(DmartSalesData[[#This Row],[order_date]])</f>
        <v>2023</v>
      </c>
      <c r="S10772" s="73"/>
    </row>
    <row r="10773" spans="1:19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 t="str">
        <f>IF(DmartSalesData[[#This Row],[sales]]&gt;4000,"High Category",IF(DmartSalesData[[#This Row],[sales]]&gt;2000,"Medium Category","Low Category"))</f>
        <v>Medium Category</v>
      </c>
      <c r="G10773" s="2">
        <v>0.13</v>
      </c>
      <c r="H10773" s="24">
        <f t="shared" si="336"/>
        <v>413.08800000000002</v>
      </c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63" t="str">
        <f>IF(AND(DmartSalesData[[#This Row],[sales]]&gt;3000,DmartSalesData[[#This Row],[profit]]&gt;500),"Good","Not Good")</f>
        <v>Good</v>
      </c>
      <c r="R10773" s="73">
        <f>YEAR(DmartSalesData[[#This Row],[order_date]])</f>
        <v>2023</v>
      </c>
      <c r="S10773" s="73"/>
    </row>
    <row r="10774" spans="1:19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 t="str">
        <f>IF(DmartSalesData[[#This Row],[sales]]&gt;4000,"High Category",IF(DmartSalesData[[#This Row],[sales]]&gt;2000,"Medium Category","Low Category"))</f>
        <v>Low Category</v>
      </c>
      <c r="G10774" s="2">
        <v>0.48</v>
      </c>
      <c r="H10774" s="24">
        <f t="shared" si="336"/>
        <v>458.98079999999999</v>
      </c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63" t="str">
        <f>IF(AND(DmartSalesData[[#This Row],[sales]]&gt;3000,DmartSalesData[[#This Row],[profit]]&gt;500),"Good","Not Good")</f>
        <v>Not Good</v>
      </c>
      <c r="R10774" s="73">
        <f>YEAR(DmartSalesData[[#This Row],[order_date]])</f>
        <v>2024</v>
      </c>
      <c r="S10774" s="73"/>
    </row>
    <row r="10775" spans="1:19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 t="str">
        <f>IF(DmartSalesData[[#This Row],[sales]]&gt;4000,"High Category",IF(DmartSalesData[[#This Row],[sales]]&gt;2000,"Medium Category","Low Category"))</f>
        <v>Low Category</v>
      </c>
      <c r="G10775" s="2">
        <v>0.48</v>
      </c>
      <c r="H10775" s="24">
        <f t="shared" si="336"/>
        <v>942.89279999999997</v>
      </c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63" t="str">
        <f>IF(AND(DmartSalesData[[#This Row],[sales]]&gt;3000,DmartSalesData[[#This Row],[profit]]&gt;500),"Good","Not Good")</f>
        <v>Not Good</v>
      </c>
      <c r="R10775" s="73">
        <f>YEAR(DmartSalesData[[#This Row],[order_date]])</f>
        <v>2023</v>
      </c>
      <c r="S10775" s="73"/>
    </row>
    <row r="10776" spans="1:19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 t="str">
        <f>IF(DmartSalesData[[#This Row],[sales]]&gt;4000,"High Category",IF(DmartSalesData[[#This Row],[sales]]&gt;2000,"Medium Category","Low Category"))</f>
        <v>High Category</v>
      </c>
      <c r="G10776" s="2">
        <v>0.34</v>
      </c>
      <c r="H10776" s="24">
        <f t="shared" si="336"/>
        <v>1481.2168000000001</v>
      </c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63" t="str">
        <f>IF(AND(DmartSalesData[[#This Row],[sales]]&gt;3000,DmartSalesData[[#This Row],[profit]]&gt;500),"Good","Not Good")</f>
        <v>Good</v>
      </c>
      <c r="R10776" s="73">
        <f>YEAR(DmartSalesData[[#This Row],[order_date]])</f>
        <v>2023</v>
      </c>
      <c r="S10776" s="73"/>
    </row>
    <row r="10777" spans="1:19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 t="str">
        <f>IF(DmartSalesData[[#This Row],[sales]]&gt;4000,"High Category",IF(DmartSalesData[[#This Row],[sales]]&gt;2000,"Medium Category","Low Category"))</f>
        <v>Medium Category</v>
      </c>
      <c r="G10777" s="2">
        <v>0.36</v>
      </c>
      <c r="H10777" s="24">
        <f t="shared" si="336"/>
        <v>1323.1296</v>
      </c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63" t="str">
        <f>IF(AND(DmartSalesData[[#This Row],[sales]]&gt;3000,DmartSalesData[[#This Row],[profit]]&gt;500),"Good","Not Good")</f>
        <v>Good</v>
      </c>
      <c r="R10777" s="73">
        <f>YEAR(DmartSalesData[[#This Row],[order_date]])</f>
        <v>2024</v>
      </c>
      <c r="S10777" s="73"/>
    </row>
    <row r="10778" spans="1:19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 t="str">
        <f>IF(DmartSalesData[[#This Row],[sales]]&gt;4000,"High Category",IF(DmartSalesData[[#This Row],[sales]]&gt;2000,"Medium Category","Low Category"))</f>
        <v>Low Category</v>
      </c>
      <c r="G10778" s="2">
        <v>0.33</v>
      </c>
      <c r="H10778" s="24">
        <f t="shared" si="336"/>
        <v>122.8854</v>
      </c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63" t="str">
        <f>IF(AND(DmartSalesData[[#This Row],[sales]]&gt;3000,DmartSalesData[[#This Row],[profit]]&gt;500),"Good","Not Good")</f>
        <v>Not Good</v>
      </c>
      <c r="R10778" s="73">
        <f>YEAR(DmartSalesData[[#This Row],[order_date]])</f>
        <v>2023</v>
      </c>
      <c r="S10778" s="73"/>
    </row>
    <row r="10779" spans="1:19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 t="str">
        <f>IF(DmartSalesData[[#This Row],[sales]]&gt;4000,"High Category",IF(DmartSalesData[[#This Row],[sales]]&gt;2000,"Medium Category","Low Category"))</f>
        <v>Medium Category</v>
      </c>
      <c r="G10779" s="2">
        <v>0.09</v>
      </c>
      <c r="H10779" s="24">
        <f t="shared" si="336"/>
        <v>235.6317</v>
      </c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63" t="str">
        <f>IF(AND(DmartSalesData[[#This Row],[sales]]&gt;3000,DmartSalesData[[#This Row],[profit]]&gt;500),"Good","Not Good")</f>
        <v>Not Good</v>
      </c>
      <c r="R10779" s="73">
        <f>YEAR(DmartSalesData[[#This Row],[order_date]])</f>
        <v>2024</v>
      </c>
      <c r="S10779" s="73"/>
    </row>
    <row r="10780" spans="1:19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 t="str">
        <f>IF(DmartSalesData[[#This Row],[sales]]&gt;4000,"High Category",IF(DmartSalesData[[#This Row],[sales]]&gt;2000,"Medium Category","Low Category"))</f>
        <v>Low Category</v>
      </c>
      <c r="G10780" s="2">
        <v>0.25</v>
      </c>
      <c r="H10780" s="24">
        <f t="shared" si="336"/>
        <v>136.83750000000001</v>
      </c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63" t="str">
        <f>IF(AND(DmartSalesData[[#This Row],[sales]]&gt;3000,DmartSalesData[[#This Row],[profit]]&gt;500),"Good","Not Good")</f>
        <v>Not Good</v>
      </c>
      <c r="R10780" s="73">
        <f>YEAR(DmartSalesData[[#This Row],[order_date]])</f>
        <v>2024</v>
      </c>
      <c r="S10780" s="73"/>
    </row>
    <row r="10781" spans="1:19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 t="str">
        <f>IF(DmartSalesData[[#This Row],[sales]]&gt;4000,"High Category",IF(DmartSalesData[[#This Row],[sales]]&gt;2000,"Medium Category","Low Category"))</f>
        <v>High Category</v>
      </c>
      <c r="G10781" s="2">
        <v>0.4</v>
      </c>
      <c r="H10781" s="24">
        <f t="shared" si="336"/>
        <v>1916.692</v>
      </c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63" t="str">
        <f>IF(AND(DmartSalesData[[#This Row],[sales]]&gt;3000,DmartSalesData[[#This Row],[profit]]&gt;500),"Good","Not Good")</f>
        <v>Not Good</v>
      </c>
      <c r="R10781" s="73">
        <f>YEAR(DmartSalesData[[#This Row],[order_date]])</f>
        <v>2023</v>
      </c>
      <c r="S10781" s="73"/>
    </row>
    <row r="10782" spans="1:19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 t="str">
        <f>IF(DmartSalesData[[#This Row],[sales]]&gt;4000,"High Category",IF(DmartSalesData[[#This Row],[sales]]&gt;2000,"Medium Category","Low Category"))</f>
        <v>Low Category</v>
      </c>
      <c r="G10782" s="2">
        <v>0.39</v>
      </c>
      <c r="H10782" s="24">
        <f t="shared" si="336"/>
        <v>506.5086</v>
      </c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63" t="str">
        <f>IF(AND(DmartSalesData[[#This Row],[sales]]&gt;3000,DmartSalesData[[#This Row],[profit]]&gt;500),"Good","Not Good")</f>
        <v>Not Good</v>
      </c>
      <c r="R10782" s="73">
        <f>YEAR(DmartSalesData[[#This Row],[order_date]])</f>
        <v>2023</v>
      </c>
      <c r="S10782" s="73"/>
    </row>
    <row r="10783" spans="1:19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 t="str">
        <f>IF(DmartSalesData[[#This Row],[sales]]&gt;4000,"High Category",IF(DmartSalesData[[#This Row],[sales]]&gt;2000,"Medium Category","Low Category"))</f>
        <v>High Category</v>
      </c>
      <c r="G10783" s="2">
        <v>0.45</v>
      </c>
      <c r="H10783" s="24">
        <f t="shared" si="336"/>
        <v>2101.4280000000003</v>
      </c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63" t="str">
        <f>IF(AND(DmartSalesData[[#This Row],[sales]]&gt;3000,DmartSalesData[[#This Row],[profit]]&gt;500),"Good","Not Good")</f>
        <v>Good</v>
      </c>
      <c r="R10783" s="73">
        <f>YEAR(DmartSalesData[[#This Row],[order_date]])</f>
        <v>2023</v>
      </c>
      <c r="S10783" s="73"/>
    </row>
    <row r="10784" spans="1:19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 t="str">
        <f>IF(DmartSalesData[[#This Row],[sales]]&gt;4000,"High Category",IF(DmartSalesData[[#This Row],[sales]]&gt;2000,"Medium Category","Low Category"))</f>
        <v>High Category</v>
      </c>
      <c r="G10784" s="2">
        <v>0.45</v>
      </c>
      <c r="H10784" s="24">
        <f t="shared" si="336"/>
        <v>1883.9880000000003</v>
      </c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63" t="str">
        <f>IF(AND(DmartSalesData[[#This Row],[sales]]&gt;3000,DmartSalesData[[#This Row],[profit]]&gt;500),"Good","Not Good")</f>
        <v>Good</v>
      </c>
      <c r="R10784" s="73">
        <f>YEAR(DmartSalesData[[#This Row],[order_date]])</f>
        <v>2024</v>
      </c>
      <c r="S10784" s="73"/>
    </row>
    <row r="10785" spans="1:19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 t="str">
        <f>IF(DmartSalesData[[#This Row],[sales]]&gt;4000,"High Category",IF(DmartSalesData[[#This Row],[sales]]&gt;2000,"Medium Category","Low Category"))</f>
        <v>Medium Category</v>
      </c>
      <c r="G10785" s="2">
        <v>0.13</v>
      </c>
      <c r="H10785" s="24">
        <f t="shared" si="336"/>
        <v>364.21970000000005</v>
      </c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63" t="str">
        <f>IF(AND(DmartSalesData[[#This Row],[sales]]&gt;3000,DmartSalesData[[#This Row],[profit]]&gt;500),"Good","Not Good")</f>
        <v>Not Good</v>
      </c>
      <c r="R10785" s="73">
        <f>YEAR(DmartSalesData[[#This Row],[order_date]])</f>
        <v>2023</v>
      </c>
      <c r="S10785" s="73"/>
    </row>
    <row r="10786" spans="1:19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 t="str">
        <f>IF(DmartSalesData[[#This Row],[sales]]&gt;4000,"High Category",IF(DmartSalesData[[#This Row],[sales]]&gt;2000,"Medium Category","Low Category"))</f>
        <v>Low Category</v>
      </c>
      <c r="G10786" s="2">
        <v>0.36</v>
      </c>
      <c r="H10786" s="24">
        <f t="shared" si="336"/>
        <v>629.24040000000002</v>
      </c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63" t="str">
        <f>IF(AND(DmartSalesData[[#This Row],[sales]]&gt;3000,DmartSalesData[[#This Row],[profit]]&gt;500),"Good","Not Good")</f>
        <v>Not Good</v>
      </c>
      <c r="R10786" s="73">
        <f>YEAR(DmartSalesData[[#This Row],[order_date]])</f>
        <v>2024</v>
      </c>
      <c r="S10786" s="73"/>
    </row>
    <row r="10787" spans="1:19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 t="str">
        <f>IF(DmartSalesData[[#This Row],[sales]]&gt;4000,"High Category",IF(DmartSalesData[[#This Row],[sales]]&gt;2000,"Medium Category","Low Category"))</f>
        <v>High Category</v>
      </c>
      <c r="G10787" s="2">
        <v>0.33</v>
      </c>
      <c r="H10787" s="24">
        <f t="shared" si="336"/>
        <v>1420.3001999999999</v>
      </c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63" t="str">
        <f>IF(AND(DmartSalesData[[#This Row],[sales]]&gt;3000,DmartSalesData[[#This Row],[profit]]&gt;500),"Good","Not Good")</f>
        <v>Not Good</v>
      </c>
      <c r="R10787" s="73">
        <f>YEAR(DmartSalesData[[#This Row],[order_date]])</f>
        <v>2023</v>
      </c>
      <c r="S10787" s="73"/>
    </row>
    <row r="10788" spans="1:19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 t="str">
        <f>IF(DmartSalesData[[#This Row],[sales]]&gt;4000,"High Category",IF(DmartSalesData[[#This Row],[sales]]&gt;2000,"Medium Category","Low Category"))</f>
        <v>Low Category</v>
      </c>
      <c r="G10788" s="2">
        <v>0.44</v>
      </c>
      <c r="H10788" s="24">
        <f t="shared" si="336"/>
        <v>373.40159999999997</v>
      </c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63" t="str">
        <f>IF(AND(DmartSalesData[[#This Row],[sales]]&gt;3000,DmartSalesData[[#This Row],[profit]]&gt;500),"Good","Not Good")</f>
        <v>Not Good</v>
      </c>
      <c r="R10788" s="73">
        <f>YEAR(DmartSalesData[[#This Row],[order_date]])</f>
        <v>2023</v>
      </c>
      <c r="S10788" s="73"/>
    </row>
    <row r="10789" spans="1:19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 t="str">
        <f>IF(DmartSalesData[[#This Row],[sales]]&gt;4000,"High Category",IF(DmartSalesData[[#This Row],[sales]]&gt;2000,"Medium Category","Low Category"))</f>
        <v>Low Category</v>
      </c>
      <c r="G10789" s="2">
        <v>0.09</v>
      </c>
      <c r="H10789" s="24">
        <f t="shared" si="336"/>
        <v>88.368299999999991</v>
      </c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63" t="str">
        <f>IF(AND(DmartSalesData[[#This Row],[sales]]&gt;3000,DmartSalesData[[#This Row],[profit]]&gt;500),"Good","Not Good")</f>
        <v>Not Good</v>
      </c>
      <c r="R10789" s="73">
        <f>YEAR(DmartSalesData[[#This Row],[order_date]])</f>
        <v>2023</v>
      </c>
      <c r="S10789" s="73"/>
    </row>
    <row r="10790" spans="1:19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 t="str">
        <f>IF(DmartSalesData[[#This Row],[sales]]&gt;4000,"High Category",IF(DmartSalesData[[#This Row],[sales]]&gt;2000,"Medium Category","Low Category"))</f>
        <v>Low Category</v>
      </c>
      <c r="G10790" s="2">
        <v>0.37</v>
      </c>
      <c r="H10790" s="24">
        <f t="shared" si="336"/>
        <v>444.42180000000002</v>
      </c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63" t="str">
        <f>IF(AND(DmartSalesData[[#This Row],[sales]]&gt;3000,DmartSalesData[[#This Row],[profit]]&gt;500),"Good","Not Good")</f>
        <v>Not Good</v>
      </c>
      <c r="R10790" s="73">
        <f>YEAR(DmartSalesData[[#This Row],[order_date]])</f>
        <v>2024</v>
      </c>
      <c r="S10790" s="73"/>
    </row>
    <row r="10791" spans="1:19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 t="str">
        <f>IF(DmartSalesData[[#This Row],[sales]]&gt;4000,"High Category",IF(DmartSalesData[[#This Row],[sales]]&gt;2000,"Medium Category","Low Category"))</f>
        <v>Medium Category</v>
      </c>
      <c r="G10791" s="2">
        <v>0.21</v>
      </c>
      <c r="H10791" s="24">
        <f t="shared" si="336"/>
        <v>636.02909999999997</v>
      </c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63" t="str">
        <f>IF(AND(DmartSalesData[[#This Row],[sales]]&gt;3000,DmartSalesData[[#This Row],[profit]]&gt;500),"Good","Not Good")</f>
        <v>Good</v>
      </c>
      <c r="R10791" s="73">
        <f>YEAR(DmartSalesData[[#This Row],[order_date]])</f>
        <v>2023</v>
      </c>
      <c r="S10791" s="73"/>
    </row>
    <row r="10792" spans="1:19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 t="str">
        <f>IF(DmartSalesData[[#This Row],[sales]]&gt;4000,"High Category",IF(DmartSalesData[[#This Row],[sales]]&gt;2000,"Medium Category","Low Category"))</f>
        <v>Low Category</v>
      </c>
      <c r="G10792" s="2">
        <v>0.2</v>
      </c>
      <c r="H10792" s="24">
        <f t="shared" si="336"/>
        <v>328.03800000000001</v>
      </c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63" t="str">
        <f>IF(AND(DmartSalesData[[#This Row],[sales]]&gt;3000,DmartSalesData[[#This Row],[profit]]&gt;500),"Good","Not Good")</f>
        <v>Not Good</v>
      </c>
      <c r="R10792" s="73">
        <f>YEAR(DmartSalesData[[#This Row],[order_date]])</f>
        <v>2023</v>
      </c>
      <c r="S10792" s="73"/>
    </row>
    <row r="10793" spans="1:19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 t="str">
        <f>IF(DmartSalesData[[#This Row],[sales]]&gt;4000,"High Category",IF(DmartSalesData[[#This Row],[sales]]&gt;2000,"Medium Category","Low Category"))</f>
        <v>High Category</v>
      </c>
      <c r="G10793" s="2">
        <v>0.02</v>
      </c>
      <c r="H10793" s="24">
        <f t="shared" si="336"/>
        <v>98.939799999999991</v>
      </c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63" t="str">
        <f>IF(AND(DmartSalesData[[#This Row],[sales]]&gt;3000,DmartSalesData[[#This Row],[profit]]&gt;500),"Good","Not Good")</f>
        <v>Good</v>
      </c>
      <c r="R10793" s="73">
        <f>YEAR(DmartSalesData[[#This Row],[order_date]])</f>
        <v>2024</v>
      </c>
      <c r="S10793" s="73"/>
    </row>
    <row r="10794" spans="1:19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 t="str">
        <f>IF(DmartSalesData[[#This Row],[sales]]&gt;4000,"High Category",IF(DmartSalesData[[#This Row],[sales]]&gt;2000,"Medium Category","Low Category"))</f>
        <v>Low Category</v>
      </c>
      <c r="G10794" s="2">
        <v>0.48</v>
      </c>
      <c r="H10794" s="24">
        <f t="shared" si="336"/>
        <v>506.90399999999994</v>
      </c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63" t="str">
        <f>IF(AND(DmartSalesData[[#This Row],[sales]]&gt;3000,DmartSalesData[[#This Row],[profit]]&gt;500),"Good","Not Good")</f>
        <v>Not Good</v>
      </c>
      <c r="R10794" s="73">
        <f>YEAR(DmartSalesData[[#This Row],[order_date]])</f>
        <v>2024</v>
      </c>
      <c r="S10794" s="73"/>
    </row>
    <row r="10795" spans="1:19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 t="str">
        <f>IF(DmartSalesData[[#This Row],[sales]]&gt;4000,"High Category",IF(DmartSalesData[[#This Row],[sales]]&gt;2000,"Medium Category","Low Category"))</f>
        <v>High Category</v>
      </c>
      <c r="G10795" s="2">
        <v>0.34</v>
      </c>
      <c r="H10795" s="24">
        <f t="shared" si="336"/>
        <v>1376.1466</v>
      </c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63" t="str">
        <f>IF(AND(DmartSalesData[[#This Row],[sales]]&gt;3000,DmartSalesData[[#This Row],[profit]]&gt;500),"Good","Not Good")</f>
        <v>Good</v>
      </c>
      <c r="R10795" s="73">
        <f>YEAR(DmartSalesData[[#This Row],[order_date]])</f>
        <v>2023</v>
      </c>
      <c r="S10795" s="73"/>
    </row>
    <row r="10796" spans="1:19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 t="str">
        <f>IF(DmartSalesData[[#This Row],[sales]]&gt;4000,"High Category",IF(DmartSalesData[[#This Row],[sales]]&gt;2000,"Medium Category","Low Category"))</f>
        <v>Low Category</v>
      </c>
      <c r="G10796" s="2">
        <v>0.3</v>
      </c>
      <c r="H10796" s="24">
        <f t="shared" si="336"/>
        <v>170.88</v>
      </c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63" t="str">
        <f>IF(AND(DmartSalesData[[#This Row],[sales]]&gt;3000,DmartSalesData[[#This Row],[profit]]&gt;500),"Good","Not Good")</f>
        <v>Not Good</v>
      </c>
      <c r="R10796" s="73">
        <f>YEAR(DmartSalesData[[#This Row],[order_date]])</f>
        <v>2024</v>
      </c>
      <c r="S10796" s="73"/>
    </row>
    <row r="10797" spans="1:19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 t="str">
        <f>IF(DmartSalesData[[#This Row],[sales]]&gt;4000,"High Category",IF(DmartSalesData[[#This Row],[sales]]&gt;2000,"Medium Category","Low Category"))</f>
        <v>Low Category</v>
      </c>
      <c r="G10797" s="2">
        <v>0.13</v>
      </c>
      <c r="H10797" s="24">
        <f t="shared" si="336"/>
        <v>238.14570000000003</v>
      </c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63" t="str">
        <f>IF(AND(DmartSalesData[[#This Row],[sales]]&gt;3000,DmartSalesData[[#This Row],[profit]]&gt;500),"Good","Not Good")</f>
        <v>Not Good</v>
      </c>
      <c r="R10797" s="73">
        <f>YEAR(DmartSalesData[[#This Row],[order_date]])</f>
        <v>2024</v>
      </c>
      <c r="S10797" s="73"/>
    </row>
    <row r="10798" spans="1:19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 t="str">
        <f>IF(DmartSalesData[[#This Row],[sales]]&gt;4000,"High Category",IF(DmartSalesData[[#This Row],[sales]]&gt;2000,"Medium Category","Low Category"))</f>
        <v>Low Category</v>
      </c>
      <c r="G10798" s="2">
        <v>0.33</v>
      </c>
      <c r="H10798" s="24">
        <f t="shared" si="336"/>
        <v>427.16520000000003</v>
      </c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63" t="str">
        <f>IF(AND(DmartSalesData[[#This Row],[sales]]&gt;3000,DmartSalesData[[#This Row],[profit]]&gt;500),"Good","Not Good")</f>
        <v>Not Good</v>
      </c>
      <c r="R10798" s="73">
        <f>YEAR(DmartSalesData[[#This Row],[order_date]])</f>
        <v>2024</v>
      </c>
      <c r="S10798" s="73"/>
    </row>
    <row r="10799" spans="1:19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 t="str">
        <f>IF(DmartSalesData[[#This Row],[sales]]&gt;4000,"High Category",IF(DmartSalesData[[#This Row],[sales]]&gt;2000,"Medium Category","Low Category"))</f>
        <v>High Category</v>
      </c>
      <c r="G10799" s="2">
        <v>0.47</v>
      </c>
      <c r="H10799" s="24">
        <f t="shared" si="336"/>
        <v>2296.6549999999997</v>
      </c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63" t="str">
        <f>IF(AND(DmartSalesData[[#This Row],[sales]]&gt;3000,DmartSalesData[[#This Row],[profit]]&gt;500),"Good","Not Good")</f>
        <v>Good</v>
      </c>
      <c r="R10799" s="73">
        <f>YEAR(DmartSalesData[[#This Row],[order_date]])</f>
        <v>2024</v>
      </c>
      <c r="S10799" s="73"/>
    </row>
    <row r="10800" spans="1:19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 t="str">
        <f>IF(DmartSalesData[[#This Row],[sales]]&gt;4000,"High Category",IF(DmartSalesData[[#This Row],[sales]]&gt;2000,"Medium Category","Low Category"))</f>
        <v>Low Category</v>
      </c>
      <c r="G10800" s="2">
        <v>0.08</v>
      </c>
      <c r="H10800" s="24">
        <f t="shared" si="336"/>
        <v>18.086400000000001</v>
      </c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63" t="str">
        <f>IF(AND(DmartSalesData[[#This Row],[sales]]&gt;3000,DmartSalesData[[#This Row],[profit]]&gt;500),"Good","Not Good")</f>
        <v>Not Good</v>
      </c>
      <c r="R10800" s="73">
        <f>YEAR(DmartSalesData[[#This Row],[order_date]])</f>
        <v>2023</v>
      </c>
      <c r="S10800" s="73"/>
    </row>
    <row r="10801" spans="1:19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 t="str">
        <f>IF(DmartSalesData[[#This Row],[sales]]&gt;4000,"High Category",IF(DmartSalesData[[#This Row],[sales]]&gt;2000,"Medium Category","Low Category"))</f>
        <v>Medium Category</v>
      </c>
      <c r="G10801" s="2">
        <v>0.49</v>
      </c>
      <c r="H10801" s="24">
        <f t="shared" si="336"/>
        <v>1781.7281999999998</v>
      </c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63" t="str">
        <f>IF(AND(DmartSalesData[[#This Row],[sales]]&gt;3000,DmartSalesData[[#This Row],[profit]]&gt;500),"Good","Not Good")</f>
        <v>Not Good</v>
      </c>
      <c r="R10801" s="73">
        <f>YEAR(DmartSalesData[[#This Row],[order_date]])</f>
        <v>2023</v>
      </c>
      <c r="S10801" s="73"/>
    </row>
    <row r="10802" spans="1:19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 t="str">
        <f>IF(DmartSalesData[[#This Row],[sales]]&gt;4000,"High Category",IF(DmartSalesData[[#This Row],[sales]]&gt;2000,"Medium Category","Low Category"))</f>
        <v>Low Category</v>
      </c>
      <c r="G10802" s="2">
        <v>0.21</v>
      </c>
      <c r="H10802" s="24">
        <f t="shared" si="336"/>
        <v>275.90639999999996</v>
      </c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63" t="str">
        <f>IF(AND(DmartSalesData[[#This Row],[sales]]&gt;3000,DmartSalesData[[#This Row],[profit]]&gt;500),"Good","Not Good")</f>
        <v>Not Good</v>
      </c>
      <c r="R10802" s="73">
        <f>YEAR(DmartSalesData[[#This Row],[order_date]])</f>
        <v>2023</v>
      </c>
      <c r="S10802" s="73"/>
    </row>
    <row r="10803" spans="1:19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 t="str">
        <f>IF(DmartSalesData[[#This Row],[sales]]&gt;4000,"High Category",IF(DmartSalesData[[#This Row],[sales]]&gt;2000,"Medium Category","Low Category"))</f>
        <v>High Category</v>
      </c>
      <c r="G10803" s="2">
        <v>0.49</v>
      </c>
      <c r="H10803" s="24">
        <f t="shared" si="336"/>
        <v>1996.8088</v>
      </c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63" t="str">
        <f>IF(AND(DmartSalesData[[#This Row],[sales]]&gt;3000,DmartSalesData[[#This Row],[profit]]&gt;500),"Good","Not Good")</f>
        <v>Not Good</v>
      </c>
      <c r="R10803" s="73">
        <f>YEAR(DmartSalesData[[#This Row],[order_date]])</f>
        <v>2023</v>
      </c>
      <c r="S10803" s="73"/>
    </row>
    <row r="10804" spans="1:19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 t="str">
        <f>IF(DmartSalesData[[#This Row],[sales]]&gt;4000,"High Category",IF(DmartSalesData[[#This Row],[sales]]&gt;2000,"Medium Category","Low Category"))</f>
        <v>Low Category</v>
      </c>
      <c r="G10804" s="2">
        <v>0.32</v>
      </c>
      <c r="H10804" s="24">
        <f t="shared" si="336"/>
        <v>520</v>
      </c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63" t="str">
        <f>IF(AND(DmartSalesData[[#This Row],[sales]]&gt;3000,DmartSalesData[[#This Row],[profit]]&gt;500),"Good","Not Good")</f>
        <v>Not Good</v>
      </c>
      <c r="R10804" s="73">
        <f>YEAR(DmartSalesData[[#This Row],[order_date]])</f>
        <v>2024</v>
      </c>
      <c r="S10804" s="73"/>
    </row>
    <row r="10805" spans="1:19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 t="str">
        <f>IF(DmartSalesData[[#This Row],[sales]]&gt;4000,"High Category",IF(DmartSalesData[[#This Row],[sales]]&gt;2000,"Medium Category","Low Category"))</f>
        <v>Low Category</v>
      </c>
      <c r="G10805" s="2">
        <v>0.16</v>
      </c>
      <c r="H10805" s="24">
        <f t="shared" si="336"/>
        <v>162.83040000000003</v>
      </c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63" t="str">
        <f>IF(AND(DmartSalesData[[#This Row],[sales]]&gt;3000,DmartSalesData[[#This Row],[profit]]&gt;500),"Good","Not Good")</f>
        <v>Not Good</v>
      </c>
      <c r="R10805" s="73">
        <f>YEAR(DmartSalesData[[#This Row],[order_date]])</f>
        <v>2024</v>
      </c>
      <c r="S10805" s="73"/>
    </row>
    <row r="10806" spans="1:19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 t="str">
        <f>IF(DmartSalesData[[#This Row],[sales]]&gt;4000,"High Category",IF(DmartSalesData[[#This Row],[sales]]&gt;2000,"Medium Category","Low Category"))</f>
        <v>Medium Category</v>
      </c>
      <c r="G10806" s="2">
        <v>0.19</v>
      </c>
      <c r="H10806" s="24">
        <f t="shared" si="336"/>
        <v>664.221</v>
      </c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63" t="str">
        <f>IF(AND(DmartSalesData[[#This Row],[sales]]&gt;3000,DmartSalesData[[#This Row],[profit]]&gt;500),"Good","Not Good")</f>
        <v>Good</v>
      </c>
      <c r="R10806" s="73">
        <f>YEAR(DmartSalesData[[#This Row],[order_date]])</f>
        <v>2023</v>
      </c>
      <c r="S10806" s="73"/>
    </row>
    <row r="10807" spans="1:19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 t="str">
        <f>IF(DmartSalesData[[#This Row],[sales]]&gt;4000,"High Category",IF(DmartSalesData[[#This Row],[sales]]&gt;2000,"Medium Category","Low Category"))</f>
        <v>Low Category</v>
      </c>
      <c r="G10807" s="2">
        <v>0.15</v>
      </c>
      <c r="H10807" s="24">
        <f t="shared" si="336"/>
        <v>204.31950000000001</v>
      </c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63" t="str">
        <f>IF(AND(DmartSalesData[[#This Row],[sales]]&gt;3000,DmartSalesData[[#This Row],[profit]]&gt;500),"Good","Not Good")</f>
        <v>Not Good</v>
      </c>
      <c r="R10807" s="73">
        <f>YEAR(DmartSalesData[[#This Row],[order_date]])</f>
        <v>2023</v>
      </c>
      <c r="S10807" s="73"/>
    </row>
    <row r="10808" spans="1:19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 t="str">
        <f>IF(DmartSalesData[[#This Row],[sales]]&gt;4000,"High Category",IF(DmartSalesData[[#This Row],[sales]]&gt;2000,"Medium Category","Low Category"))</f>
        <v>Medium Category</v>
      </c>
      <c r="G10808" s="2">
        <v>0.17</v>
      </c>
      <c r="H10808" s="24">
        <f t="shared" si="336"/>
        <v>421.4606</v>
      </c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63" t="str">
        <f>IF(AND(DmartSalesData[[#This Row],[sales]]&gt;3000,DmartSalesData[[#This Row],[profit]]&gt;500),"Good","Not Good")</f>
        <v>Not Good</v>
      </c>
      <c r="R10808" s="73">
        <f>YEAR(DmartSalesData[[#This Row],[order_date]])</f>
        <v>2024</v>
      </c>
      <c r="S10808" s="73"/>
    </row>
    <row r="10809" spans="1:19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 t="str">
        <f>IF(DmartSalesData[[#This Row],[sales]]&gt;4000,"High Category",IF(DmartSalesData[[#This Row],[sales]]&gt;2000,"Medium Category","Low Category"))</f>
        <v>Low Category</v>
      </c>
      <c r="G10809" s="2">
        <v>0.32</v>
      </c>
      <c r="H10809" s="24">
        <f t="shared" si="336"/>
        <v>238.2432</v>
      </c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63" t="str">
        <f>IF(AND(DmartSalesData[[#This Row],[sales]]&gt;3000,DmartSalesData[[#This Row],[profit]]&gt;500),"Good","Not Good")</f>
        <v>Not Good</v>
      </c>
      <c r="R10809" s="73">
        <f>YEAR(DmartSalesData[[#This Row],[order_date]])</f>
        <v>2024</v>
      </c>
      <c r="S10809" s="73"/>
    </row>
    <row r="10810" spans="1:19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 t="str">
        <f>IF(DmartSalesData[[#This Row],[sales]]&gt;4000,"High Category",IF(DmartSalesData[[#This Row],[sales]]&gt;2000,"Medium Category","Low Category"))</f>
        <v>Medium Category</v>
      </c>
      <c r="G10810" s="2">
        <v>0.01</v>
      </c>
      <c r="H10810" s="24">
        <f t="shared" si="336"/>
        <v>36.505300000000005</v>
      </c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63" t="str">
        <f>IF(AND(DmartSalesData[[#This Row],[sales]]&gt;3000,DmartSalesData[[#This Row],[profit]]&gt;500),"Good","Not Good")</f>
        <v>Good</v>
      </c>
      <c r="R10810" s="73">
        <f>YEAR(DmartSalesData[[#This Row],[order_date]])</f>
        <v>2023</v>
      </c>
      <c r="S10810" s="73"/>
    </row>
    <row r="10811" spans="1:19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 t="str">
        <f>IF(DmartSalesData[[#This Row],[sales]]&gt;4000,"High Category",IF(DmartSalesData[[#This Row],[sales]]&gt;2000,"Medium Category","Low Category"))</f>
        <v>Medium Category</v>
      </c>
      <c r="G10811" s="2">
        <v>0.48</v>
      </c>
      <c r="H10811" s="24">
        <f t="shared" si="336"/>
        <v>1004.88</v>
      </c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63" t="str">
        <f>IF(AND(DmartSalesData[[#This Row],[sales]]&gt;3000,DmartSalesData[[#This Row],[profit]]&gt;500),"Good","Not Good")</f>
        <v>Not Good</v>
      </c>
      <c r="R10811" s="73">
        <f>YEAR(DmartSalesData[[#This Row],[order_date]])</f>
        <v>2023</v>
      </c>
      <c r="S10811" s="73"/>
    </row>
    <row r="10812" spans="1:19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 t="str">
        <f>IF(DmartSalesData[[#This Row],[sales]]&gt;4000,"High Category",IF(DmartSalesData[[#This Row],[sales]]&gt;2000,"Medium Category","Low Category"))</f>
        <v>Low Category</v>
      </c>
      <c r="G10812" s="2">
        <v>0.38</v>
      </c>
      <c r="H10812" s="24">
        <f t="shared" si="336"/>
        <v>299.75920000000002</v>
      </c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63" t="str">
        <f>IF(AND(DmartSalesData[[#This Row],[sales]]&gt;3000,DmartSalesData[[#This Row],[profit]]&gt;500),"Good","Not Good")</f>
        <v>Not Good</v>
      </c>
      <c r="R10812" s="73">
        <f>YEAR(DmartSalesData[[#This Row],[order_date]])</f>
        <v>2024</v>
      </c>
      <c r="S10812" s="73"/>
    </row>
    <row r="10813" spans="1:19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 t="str">
        <f>IF(DmartSalesData[[#This Row],[sales]]&gt;4000,"High Category",IF(DmartSalesData[[#This Row],[sales]]&gt;2000,"Medium Category","Low Category"))</f>
        <v>Medium Category</v>
      </c>
      <c r="G10813" s="2">
        <v>0.47</v>
      </c>
      <c r="H10813" s="24">
        <f t="shared" si="336"/>
        <v>1754.8953999999999</v>
      </c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63" t="str">
        <f>IF(AND(DmartSalesData[[#This Row],[sales]]&gt;3000,DmartSalesData[[#This Row],[profit]]&gt;500),"Good","Not Good")</f>
        <v>Good</v>
      </c>
      <c r="R10813" s="73">
        <f>YEAR(DmartSalesData[[#This Row],[order_date]])</f>
        <v>2023</v>
      </c>
      <c r="S10813" s="73"/>
    </row>
    <row r="10814" spans="1:19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 t="str">
        <f>IF(DmartSalesData[[#This Row],[sales]]&gt;4000,"High Category",IF(DmartSalesData[[#This Row],[sales]]&gt;2000,"Medium Category","Low Category"))</f>
        <v>Low Category</v>
      </c>
      <c r="G10814" s="2">
        <v>0.36</v>
      </c>
      <c r="H10814" s="24">
        <f t="shared" si="336"/>
        <v>218.32920000000001</v>
      </c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63" t="str">
        <f>IF(AND(DmartSalesData[[#This Row],[sales]]&gt;3000,DmartSalesData[[#This Row],[profit]]&gt;500),"Good","Not Good")</f>
        <v>Not Good</v>
      </c>
      <c r="R10814" s="73">
        <f>YEAR(DmartSalesData[[#This Row],[order_date]])</f>
        <v>2023</v>
      </c>
      <c r="S10814" s="73"/>
    </row>
    <row r="10815" spans="1:19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 t="str">
        <f>IF(DmartSalesData[[#This Row],[sales]]&gt;4000,"High Category",IF(DmartSalesData[[#This Row],[sales]]&gt;2000,"Medium Category","Low Category"))</f>
        <v>Medium Category</v>
      </c>
      <c r="G10815" s="2">
        <v>0.24</v>
      </c>
      <c r="H10815" s="24">
        <f t="shared" si="336"/>
        <v>699.98879999999997</v>
      </c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63" t="str">
        <f>IF(AND(DmartSalesData[[#This Row],[sales]]&gt;3000,DmartSalesData[[#This Row],[profit]]&gt;500),"Good","Not Good")</f>
        <v>Not Good</v>
      </c>
      <c r="R10815" s="73">
        <f>YEAR(DmartSalesData[[#This Row],[order_date]])</f>
        <v>2024</v>
      </c>
      <c r="S10815" s="73"/>
    </row>
    <row r="10816" spans="1:19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 t="str">
        <f>IF(DmartSalesData[[#This Row],[sales]]&gt;4000,"High Category",IF(DmartSalesData[[#This Row],[sales]]&gt;2000,"Medium Category","Low Category"))</f>
        <v>Medium Category</v>
      </c>
      <c r="G10816" s="2">
        <v>0.09</v>
      </c>
      <c r="H10816" s="24">
        <f t="shared" si="336"/>
        <v>276.90119999999996</v>
      </c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63" t="str">
        <f>IF(AND(DmartSalesData[[#This Row],[sales]]&gt;3000,DmartSalesData[[#This Row],[profit]]&gt;500),"Good","Not Good")</f>
        <v>Not Good</v>
      </c>
      <c r="R10816" s="73">
        <f>YEAR(DmartSalesData[[#This Row],[order_date]])</f>
        <v>2024</v>
      </c>
      <c r="S10816" s="73"/>
    </row>
    <row r="10817" spans="1:19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 t="str">
        <f>IF(DmartSalesData[[#This Row],[sales]]&gt;4000,"High Category",IF(DmartSalesData[[#This Row],[sales]]&gt;2000,"Medium Category","Low Category"))</f>
        <v>High Category</v>
      </c>
      <c r="G10817" s="2">
        <v>0.26</v>
      </c>
      <c r="H10817" s="24">
        <f t="shared" si="336"/>
        <v>1211.2672</v>
      </c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63" t="str">
        <f>IF(AND(DmartSalesData[[#This Row],[sales]]&gt;3000,DmartSalesData[[#This Row],[profit]]&gt;500),"Good","Not Good")</f>
        <v>Good</v>
      </c>
      <c r="R10817" s="73">
        <f>YEAR(DmartSalesData[[#This Row],[order_date]])</f>
        <v>2024</v>
      </c>
      <c r="S10817" s="73"/>
    </row>
    <row r="10818" spans="1:19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 t="str">
        <f>IF(DmartSalesData[[#This Row],[sales]]&gt;4000,"High Category",IF(DmartSalesData[[#This Row],[sales]]&gt;2000,"Medium Category","Low Category"))</f>
        <v>Low Category</v>
      </c>
      <c r="G10818" s="2">
        <v>0.36</v>
      </c>
      <c r="H10818" s="24">
        <f t="shared" ref="H10818:H10881" si="338">E10818*G10818</f>
        <v>302.32799999999997</v>
      </c>
      <c r="I10818" s="2">
        <f t="shared" ref="I10818:I10881" si="339">E10818-H10818</f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63" t="str">
        <f>IF(AND(DmartSalesData[[#This Row],[sales]]&gt;3000,DmartSalesData[[#This Row],[profit]]&gt;500),"Good","Not Good")</f>
        <v>Not Good</v>
      </c>
      <c r="R10818" s="73">
        <f>YEAR(DmartSalesData[[#This Row],[order_date]])</f>
        <v>2023</v>
      </c>
      <c r="S10818" s="73"/>
    </row>
    <row r="10819" spans="1:19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 t="str">
        <f>IF(DmartSalesData[[#This Row],[sales]]&gt;4000,"High Category",IF(DmartSalesData[[#This Row],[sales]]&gt;2000,"Medium Category","Low Category"))</f>
        <v>Medium Category</v>
      </c>
      <c r="G10819" s="2">
        <v>0.43</v>
      </c>
      <c r="H10819" s="24">
        <f t="shared" si="338"/>
        <v>1419.6020000000001</v>
      </c>
      <c r="I10819" s="2">
        <f t="shared" si="339"/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63" t="str">
        <f>IF(AND(DmartSalesData[[#This Row],[sales]]&gt;3000,DmartSalesData[[#This Row],[profit]]&gt;500),"Good","Not Good")</f>
        <v>Good</v>
      </c>
      <c r="R10819" s="73">
        <f>YEAR(DmartSalesData[[#This Row],[order_date]])</f>
        <v>2024</v>
      </c>
      <c r="S10819" s="73"/>
    </row>
    <row r="10820" spans="1:19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 t="str">
        <f>IF(DmartSalesData[[#This Row],[sales]]&gt;4000,"High Category",IF(DmartSalesData[[#This Row],[sales]]&gt;2000,"Medium Category","Low Category"))</f>
        <v>Low Category</v>
      </c>
      <c r="G10820" s="2">
        <v>0.16</v>
      </c>
      <c r="H10820" s="24">
        <f t="shared" si="338"/>
        <v>314.52320000000003</v>
      </c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63" t="str">
        <f>IF(AND(DmartSalesData[[#This Row],[sales]]&gt;3000,DmartSalesData[[#This Row],[profit]]&gt;500),"Good","Not Good")</f>
        <v>Not Good</v>
      </c>
      <c r="R10820" s="73">
        <f>YEAR(DmartSalesData[[#This Row],[order_date]])</f>
        <v>2023</v>
      </c>
      <c r="S10820" s="73"/>
    </row>
    <row r="10821" spans="1:19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 t="str">
        <f>IF(DmartSalesData[[#This Row],[sales]]&gt;4000,"High Category",IF(DmartSalesData[[#This Row],[sales]]&gt;2000,"Medium Category","Low Category"))</f>
        <v>Medium Category</v>
      </c>
      <c r="G10821" s="2">
        <v>0.26</v>
      </c>
      <c r="H10821" s="24">
        <f t="shared" si="338"/>
        <v>536.63739999999996</v>
      </c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63" t="str">
        <f>IF(AND(DmartSalesData[[#This Row],[sales]]&gt;3000,DmartSalesData[[#This Row],[profit]]&gt;500),"Good","Not Good")</f>
        <v>Not Good</v>
      </c>
      <c r="R10821" s="73">
        <f>YEAR(DmartSalesData[[#This Row],[order_date]])</f>
        <v>2024</v>
      </c>
      <c r="S10821" s="73"/>
    </row>
    <row r="10822" spans="1:19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 t="str">
        <f>IF(DmartSalesData[[#This Row],[sales]]&gt;4000,"High Category",IF(DmartSalesData[[#This Row],[sales]]&gt;2000,"Medium Category","Low Category"))</f>
        <v>Medium Category</v>
      </c>
      <c r="G10822" s="2">
        <v>0.31</v>
      </c>
      <c r="H10822" s="24">
        <f t="shared" si="338"/>
        <v>793.27139999999997</v>
      </c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63" t="str">
        <f>IF(AND(DmartSalesData[[#This Row],[sales]]&gt;3000,DmartSalesData[[#This Row],[profit]]&gt;500),"Good","Not Good")</f>
        <v>Not Good</v>
      </c>
      <c r="R10822" s="73">
        <f>YEAR(DmartSalesData[[#This Row],[order_date]])</f>
        <v>2024</v>
      </c>
      <c r="S10822" s="73"/>
    </row>
    <row r="10823" spans="1:19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 t="str">
        <f>IF(DmartSalesData[[#This Row],[sales]]&gt;4000,"High Category",IF(DmartSalesData[[#This Row],[sales]]&gt;2000,"Medium Category","Low Category"))</f>
        <v>Low Category</v>
      </c>
      <c r="G10823" s="2">
        <v>0.28999999999999998</v>
      </c>
      <c r="H10823" s="24">
        <f t="shared" si="338"/>
        <v>361.20659999999998</v>
      </c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63" t="str">
        <f>IF(AND(DmartSalesData[[#This Row],[sales]]&gt;3000,DmartSalesData[[#This Row],[profit]]&gt;500),"Good","Not Good")</f>
        <v>Not Good</v>
      </c>
      <c r="R10823" s="73">
        <f>YEAR(DmartSalesData[[#This Row],[order_date]])</f>
        <v>2023</v>
      </c>
      <c r="S10823" s="73"/>
    </row>
    <row r="10824" spans="1:19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 t="str">
        <f>IF(DmartSalesData[[#This Row],[sales]]&gt;4000,"High Category",IF(DmartSalesData[[#This Row],[sales]]&gt;2000,"Medium Category","Low Category"))</f>
        <v>Medium Category</v>
      </c>
      <c r="G10824" s="2">
        <v>0.03</v>
      </c>
      <c r="H10824" s="24">
        <f t="shared" si="338"/>
        <v>70.793999999999997</v>
      </c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63" t="str">
        <f>IF(AND(DmartSalesData[[#This Row],[sales]]&gt;3000,DmartSalesData[[#This Row],[profit]]&gt;500),"Good","Not Good")</f>
        <v>Not Good</v>
      </c>
      <c r="R10824" s="73">
        <f>YEAR(DmartSalesData[[#This Row],[order_date]])</f>
        <v>2024</v>
      </c>
      <c r="S10824" s="73"/>
    </row>
    <row r="10825" spans="1:19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 t="str">
        <f>IF(DmartSalesData[[#This Row],[sales]]&gt;4000,"High Category",IF(DmartSalesData[[#This Row],[sales]]&gt;2000,"Medium Category","Low Category"))</f>
        <v>Medium Category</v>
      </c>
      <c r="G10825" s="2">
        <v>0.24</v>
      </c>
      <c r="H10825" s="24">
        <f t="shared" si="338"/>
        <v>831.73199999999997</v>
      </c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63" t="str">
        <f>IF(AND(DmartSalesData[[#This Row],[sales]]&gt;3000,DmartSalesData[[#This Row],[profit]]&gt;500),"Good","Not Good")</f>
        <v>Good</v>
      </c>
      <c r="R10825" s="73">
        <f>YEAR(DmartSalesData[[#This Row],[order_date]])</f>
        <v>2023</v>
      </c>
      <c r="S10825" s="73"/>
    </row>
    <row r="10826" spans="1:19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 t="str">
        <f>IF(DmartSalesData[[#This Row],[sales]]&gt;4000,"High Category",IF(DmartSalesData[[#This Row],[sales]]&gt;2000,"Medium Category","Low Category"))</f>
        <v>Medium Category</v>
      </c>
      <c r="G10826" s="2">
        <v>0.4</v>
      </c>
      <c r="H10826" s="24">
        <f t="shared" si="338"/>
        <v>935.94</v>
      </c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63" t="str">
        <f>IF(AND(DmartSalesData[[#This Row],[sales]]&gt;3000,DmartSalesData[[#This Row],[profit]]&gt;500),"Good","Not Good")</f>
        <v>Not Good</v>
      </c>
      <c r="R10826" s="73">
        <f>YEAR(DmartSalesData[[#This Row],[order_date]])</f>
        <v>2024</v>
      </c>
      <c r="S10826" s="73"/>
    </row>
    <row r="10827" spans="1:19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 t="str">
        <f>IF(DmartSalesData[[#This Row],[sales]]&gt;4000,"High Category",IF(DmartSalesData[[#This Row],[sales]]&gt;2000,"Medium Category","Low Category"))</f>
        <v>Low Category</v>
      </c>
      <c r="G10827" s="2">
        <v>0.4</v>
      </c>
      <c r="H10827" s="24">
        <f t="shared" si="338"/>
        <v>123.31600000000002</v>
      </c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63" t="str">
        <f>IF(AND(DmartSalesData[[#This Row],[sales]]&gt;3000,DmartSalesData[[#This Row],[profit]]&gt;500),"Good","Not Good")</f>
        <v>Not Good</v>
      </c>
      <c r="R10827" s="73">
        <f>YEAR(DmartSalesData[[#This Row],[order_date]])</f>
        <v>2023</v>
      </c>
      <c r="S10827" s="73"/>
    </row>
    <row r="10828" spans="1:19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 t="str">
        <f>IF(DmartSalesData[[#This Row],[sales]]&gt;4000,"High Category",IF(DmartSalesData[[#This Row],[sales]]&gt;2000,"Medium Category","Low Category"))</f>
        <v>Low Category</v>
      </c>
      <c r="G10828" s="2">
        <v>0.25</v>
      </c>
      <c r="H10828" s="24">
        <f t="shared" si="338"/>
        <v>340.83749999999998</v>
      </c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63" t="str">
        <f>IF(AND(DmartSalesData[[#This Row],[sales]]&gt;3000,DmartSalesData[[#This Row],[profit]]&gt;500),"Good","Not Good")</f>
        <v>Not Good</v>
      </c>
      <c r="R10828" s="73">
        <f>YEAR(DmartSalesData[[#This Row],[order_date]])</f>
        <v>2024</v>
      </c>
      <c r="S10828" s="73"/>
    </row>
    <row r="10829" spans="1:19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 t="str">
        <f>IF(DmartSalesData[[#This Row],[sales]]&gt;4000,"High Category",IF(DmartSalesData[[#This Row],[sales]]&gt;2000,"Medium Category","Low Category"))</f>
        <v>Low Category</v>
      </c>
      <c r="G10829" s="2">
        <v>0.48</v>
      </c>
      <c r="H10829" s="24">
        <f t="shared" si="338"/>
        <v>874.63679999999999</v>
      </c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63" t="str">
        <f>IF(AND(DmartSalesData[[#This Row],[sales]]&gt;3000,DmartSalesData[[#This Row],[profit]]&gt;500),"Good","Not Good")</f>
        <v>Not Good</v>
      </c>
      <c r="R10829" s="73">
        <f>YEAR(DmartSalesData[[#This Row],[order_date]])</f>
        <v>2023</v>
      </c>
      <c r="S10829" s="73"/>
    </row>
    <row r="10830" spans="1:19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 t="str">
        <f>IF(DmartSalesData[[#This Row],[sales]]&gt;4000,"High Category",IF(DmartSalesData[[#This Row],[sales]]&gt;2000,"Medium Category","Low Category"))</f>
        <v>Low Category</v>
      </c>
      <c r="G10830" s="2">
        <v>0.41</v>
      </c>
      <c r="H10830" s="24">
        <f t="shared" si="338"/>
        <v>753.63329999999996</v>
      </c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63" t="str">
        <f>IF(AND(DmartSalesData[[#This Row],[sales]]&gt;3000,DmartSalesData[[#This Row],[profit]]&gt;500),"Good","Not Good")</f>
        <v>Not Good</v>
      </c>
      <c r="R10830" s="73">
        <f>YEAR(DmartSalesData[[#This Row],[order_date]])</f>
        <v>2023</v>
      </c>
      <c r="S10830" s="73"/>
    </row>
    <row r="10831" spans="1:19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 t="str">
        <f>IF(DmartSalesData[[#This Row],[sales]]&gt;4000,"High Category",IF(DmartSalesData[[#This Row],[sales]]&gt;2000,"Medium Category","Low Category"))</f>
        <v>Low Category</v>
      </c>
      <c r="G10831" s="2">
        <v>0.37</v>
      </c>
      <c r="H10831" s="24">
        <f t="shared" si="338"/>
        <v>183.86410000000001</v>
      </c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63" t="str">
        <f>IF(AND(DmartSalesData[[#This Row],[sales]]&gt;3000,DmartSalesData[[#This Row],[profit]]&gt;500),"Good","Not Good")</f>
        <v>Not Good</v>
      </c>
      <c r="R10831" s="73">
        <f>YEAR(DmartSalesData[[#This Row],[order_date]])</f>
        <v>2023</v>
      </c>
      <c r="S10831" s="73"/>
    </row>
    <row r="10832" spans="1:19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 t="str">
        <f>IF(DmartSalesData[[#This Row],[sales]]&gt;4000,"High Category",IF(DmartSalesData[[#This Row],[sales]]&gt;2000,"Medium Category","Low Category"))</f>
        <v>Medium Category</v>
      </c>
      <c r="G10832" s="2">
        <v>0.26</v>
      </c>
      <c r="H10832" s="24">
        <f t="shared" si="338"/>
        <v>598.75400000000002</v>
      </c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63" t="str">
        <f>IF(AND(DmartSalesData[[#This Row],[sales]]&gt;3000,DmartSalesData[[#This Row],[profit]]&gt;500),"Good","Not Good")</f>
        <v>Not Good</v>
      </c>
      <c r="R10832" s="73">
        <f>YEAR(DmartSalesData[[#This Row],[order_date]])</f>
        <v>2024</v>
      </c>
      <c r="S10832" s="73"/>
    </row>
    <row r="10833" spans="1:19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 t="str">
        <f>IF(DmartSalesData[[#This Row],[sales]]&gt;4000,"High Category",IF(DmartSalesData[[#This Row],[sales]]&gt;2000,"Medium Category","Low Category"))</f>
        <v>Medium Category</v>
      </c>
      <c r="G10833" s="2">
        <v>0.3</v>
      </c>
      <c r="H10833" s="24">
        <f t="shared" si="338"/>
        <v>1047.165</v>
      </c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63" t="str">
        <f>IF(AND(DmartSalesData[[#This Row],[sales]]&gt;3000,DmartSalesData[[#This Row],[profit]]&gt;500),"Good","Not Good")</f>
        <v>Good</v>
      </c>
      <c r="R10833" s="73">
        <f>YEAR(DmartSalesData[[#This Row],[order_date]])</f>
        <v>2024</v>
      </c>
      <c r="S10833" s="73"/>
    </row>
    <row r="10834" spans="1:19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 t="str">
        <f>IF(DmartSalesData[[#This Row],[sales]]&gt;4000,"High Category",IF(DmartSalesData[[#This Row],[sales]]&gt;2000,"Medium Category","Low Category"))</f>
        <v>Low Category</v>
      </c>
      <c r="G10834" s="2">
        <v>0.11</v>
      </c>
      <c r="H10834" s="24">
        <f t="shared" si="338"/>
        <v>37.233899999999998</v>
      </c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63" t="str">
        <f>IF(AND(DmartSalesData[[#This Row],[sales]]&gt;3000,DmartSalesData[[#This Row],[profit]]&gt;500),"Good","Not Good")</f>
        <v>Not Good</v>
      </c>
      <c r="R10834" s="73">
        <f>YEAR(DmartSalesData[[#This Row],[order_date]])</f>
        <v>2024</v>
      </c>
      <c r="S10834" s="73"/>
    </row>
    <row r="10835" spans="1:19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 t="str">
        <f>IF(DmartSalesData[[#This Row],[sales]]&gt;4000,"High Category",IF(DmartSalesData[[#This Row],[sales]]&gt;2000,"Medium Category","Low Category"))</f>
        <v>Medium Category</v>
      </c>
      <c r="G10835" s="2">
        <v>0.27</v>
      </c>
      <c r="H10835" s="24">
        <f t="shared" si="338"/>
        <v>1020.4731000000002</v>
      </c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63" t="str">
        <f>IF(AND(DmartSalesData[[#This Row],[sales]]&gt;3000,DmartSalesData[[#This Row],[profit]]&gt;500),"Good","Not Good")</f>
        <v>Good</v>
      </c>
      <c r="R10835" s="73">
        <f>YEAR(DmartSalesData[[#This Row],[order_date]])</f>
        <v>2023</v>
      </c>
      <c r="S10835" s="73"/>
    </row>
    <row r="10836" spans="1:19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 t="str">
        <f>IF(DmartSalesData[[#This Row],[sales]]&gt;4000,"High Category",IF(DmartSalesData[[#This Row],[sales]]&gt;2000,"Medium Category","Low Category"))</f>
        <v>High Category</v>
      </c>
      <c r="G10836" s="2">
        <v>0.26</v>
      </c>
      <c r="H10836" s="24">
        <f t="shared" si="338"/>
        <v>1242.8052000000002</v>
      </c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63" t="str">
        <f>IF(AND(DmartSalesData[[#This Row],[sales]]&gt;3000,DmartSalesData[[#This Row],[profit]]&gt;500),"Good","Not Good")</f>
        <v>Good</v>
      </c>
      <c r="R10836" s="73">
        <f>YEAR(DmartSalesData[[#This Row],[order_date]])</f>
        <v>2023</v>
      </c>
      <c r="S10836" s="73"/>
    </row>
    <row r="10837" spans="1:19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 t="str">
        <f>IF(DmartSalesData[[#This Row],[sales]]&gt;4000,"High Category",IF(DmartSalesData[[#This Row],[sales]]&gt;2000,"Medium Category","Low Category"))</f>
        <v>Low Category</v>
      </c>
      <c r="G10837" s="2">
        <v>0.1</v>
      </c>
      <c r="H10837" s="24">
        <f t="shared" si="338"/>
        <v>14.576000000000001</v>
      </c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63" t="str">
        <f>IF(AND(DmartSalesData[[#This Row],[sales]]&gt;3000,DmartSalesData[[#This Row],[profit]]&gt;500),"Good","Not Good")</f>
        <v>Not Good</v>
      </c>
      <c r="R10837" s="73">
        <f>YEAR(DmartSalesData[[#This Row],[order_date]])</f>
        <v>2023</v>
      </c>
      <c r="S10837" s="73"/>
    </row>
    <row r="10838" spans="1:19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 t="str">
        <f>IF(DmartSalesData[[#This Row],[sales]]&gt;4000,"High Category",IF(DmartSalesData[[#This Row],[sales]]&gt;2000,"Medium Category","Low Category"))</f>
        <v>Low Category</v>
      </c>
      <c r="G10838" s="2">
        <v>0.48</v>
      </c>
      <c r="H10838" s="24">
        <f t="shared" si="338"/>
        <v>503.56319999999994</v>
      </c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63" t="str">
        <f>IF(AND(DmartSalesData[[#This Row],[sales]]&gt;3000,DmartSalesData[[#This Row],[profit]]&gt;500),"Good","Not Good")</f>
        <v>Not Good</v>
      </c>
      <c r="R10838" s="73">
        <f>YEAR(DmartSalesData[[#This Row],[order_date]])</f>
        <v>2023</v>
      </c>
      <c r="S10838" s="73"/>
    </row>
    <row r="10839" spans="1:19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 t="str">
        <f>IF(DmartSalesData[[#This Row],[sales]]&gt;4000,"High Category",IF(DmartSalesData[[#This Row],[sales]]&gt;2000,"Medium Category","Low Category"))</f>
        <v>Medium Category</v>
      </c>
      <c r="G10839" s="2">
        <v>0.12</v>
      </c>
      <c r="H10839" s="24">
        <f t="shared" si="338"/>
        <v>331.57080000000002</v>
      </c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63" t="str">
        <f>IF(AND(DmartSalesData[[#This Row],[sales]]&gt;3000,DmartSalesData[[#This Row],[profit]]&gt;500),"Good","Not Good")</f>
        <v>Not Good</v>
      </c>
      <c r="R10839" s="73">
        <f>YEAR(DmartSalesData[[#This Row],[order_date]])</f>
        <v>2024</v>
      </c>
      <c r="S10839" s="73"/>
    </row>
    <row r="10840" spans="1:19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 t="str">
        <f>IF(DmartSalesData[[#This Row],[sales]]&gt;4000,"High Category",IF(DmartSalesData[[#This Row],[sales]]&gt;2000,"Medium Category","Low Category"))</f>
        <v>Low Category</v>
      </c>
      <c r="G10840" s="2">
        <v>0.05</v>
      </c>
      <c r="H10840" s="24">
        <f t="shared" si="338"/>
        <v>58.422000000000004</v>
      </c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63" t="str">
        <f>IF(AND(DmartSalesData[[#This Row],[sales]]&gt;3000,DmartSalesData[[#This Row],[profit]]&gt;500),"Good","Not Good")</f>
        <v>Not Good</v>
      </c>
      <c r="R10840" s="73">
        <f>YEAR(DmartSalesData[[#This Row],[order_date]])</f>
        <v>2023</v>
      </c>
      <c r="S10840" s="73"/>
    </row>
    <row r="10841" spans="1:19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 t="str">
        <f>IF(DmartSalesData[[#This Row],[sales]]&gt;4000,"High Category",IF(DmartSalesData[[#This Row],[sales]]&gt;2000,"Medium Category","Low Category"))</f>
        <v>Medium Category</v>
      </c>
      <c r="G10841" s="2">
        <v>0.23</v>
      </c>
      <c r="H10841" s="24">
        <f t="shared" si="338"/>
        <v>884.73410000000001</v>
      </c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63" t="str">
        <f>IF(AND(DmartSalesData[[#This Row],[sales]]&gt;3000,DmartSalesData[[#This Row],[profit]]&gt;500),"Good","Not Good")</f>
        <v>Good</v>
      </c>
      <c r="R10841" s="73">
        <f>YEAR(DmartSalesData[[#This Row],[order_date]])</f>
        <v>2024</v>
      </c>
      <c r="S10841" s="73"/>
    </row>
    <row r="10842" spans="1:19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 t="str">
        <f>IF(DmartSalesData[[#This Row],[sales]]&gt;4000,"High Category",IF(DmartSalesData[[#This Row],[sales]]&gt;2000,"Medium Category","Low Category"))</f>
        <v>Low Category</v>
      </c>
      <c r="G10842" s="2">
        <v>0.34</v>
      </c>
      <c r="H10842" s="24">
        <f t="shared" si="338"/>
        <v>554.01640000000009</v>
      </c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63" t="str">
        <f>IF(AND(DmartSalesData[[#This Row],[sales]]&gt;3000,DmartSalesData[[#This Row],[profit]]&gt;500),"Good","Not Good")</f>
        <v>Not Good</v>
      </c>
      <c r="R10842" s="73">
        <f>YEAR(DmartSalesData[[#This Row],[order_date]])</f>
        <v>2023</v>
      </c>
      <c r="S10842" s="73"/>
    </row>
    <row r="10843" spans="1:19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 t="str">
        <f>IF(DmartSalesData[[#This Row],[sales]]&gt;4000,"High Category",IF(DmartSalesData[[#This Row],[sales]]&gt;2000,"Medium Category","Low Category"))</f>
        <v>Low Category</v>
      </c>
      <c r="G10843" s="2">
        <v>0.1</v>
      </c>
      <c r="H10843" s="24">
        <f t="shared" si="338"/>
        <v>153.876</v>
      </c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63" t="str">
        <f>IF(AND(DmartSalesData[[#This Row],[sales]]&gt;3000,DmartSalesData[[#This Row],[profit]]&gt;500),"Good","Not Good")</f>
        <v>Not Good</v>
      </c>
      <c r="R10843" s="73">
        <f>YEAR(DmartSalesData[[#This Row],[order_date]])</f>
        <v>2024</v>
      </c>
      <c r="S10843" s="73"/>
    </row>
    <row r="10844" spans="1:19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 t="str">
        <f>IF(DmartSalesData[[#This Row],[sales]]&gt;4000,"High Category",IF(DmartSalesData[[#This Row],[sales]]&gt;2000,"Medium Category","Low Category"))</f>
        <v>Low Category</v>
      </c>
      <c r="G10844" s="2">
        <v>0.09</v>
      </c>
      <c r="H10844" s="24">
        <f t="shared" si="338"/>
        <v>9.4077000000000002</v>
      </c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63" t="str">
        <f>IF(AND(DmartSalesData[[#This Row],[sales]]&gt;3000,DmartSalesData[[#This Row],[profit]]&gt;500),"Good","Not Good")</f>
        <v>Not Good</v>
      </c>
      <c r="R10844" s="73">
        <f>YEAR(DmartSalesData[[#This Row],[order_date]])</f>
        <v>2024</v>
      </c>
      <c r="S10844" s="73"/>
    </row>
    <row r="10845" spans="1:19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 t="str">
        <f>IF(DmartSalesData[[#This Row],[sales]]&gt;4000,"High Category",IF(DmartSalesData[[#This Row],[sales]]&gt;2000,"Medium Category","Low Category"))</f>
        <v>Low Category</v>
      </c>
      <c r="G10845" s="2">
        <v>0.13</v>
      </c>
      <c r="H10845" s="24">
        <f t="shared" si="338"/>
        <v>185.07059999999998</v>
      </c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63" t="str">
        <f>IF(AND(DmartSalesData[[#This Row],[sales]]&gt;3000,DmartSalesData[[#This Row],[profit]]&gt;500),"Good","Not Good")</f>
        <v>Not Good</v>
      </c>
      <c r="R10845" s="73">
        <f>YEAR(DmartSalesData[[#This Row],[order_date]])</f>
        <v>2024</v>
      </c>
      <c r="S10845" s="73"/>
    </row>
    <row r="10846" spans="1:19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 t="str">
        <f>IF(DmartSalesData[[#This Row],[sales]]&gt;4000,"High Category",IF(DmartSalesData[[#This Row],[sales]]&gt;2000,"Medium Category","Low Category"))</f>
        <v>Low Category</v>
      </c>
      <c r="G10846" s="2">
        <v>0.15</v>
      </c>
      <c r="H10846" s="24">
        <f t="shared" si="338"/>
        <v>174.98849999999999</v>
      </c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63" t="str">
        <f>IF(AND(DmartSalesData[[#This Row],[sales]]&gt;3000,DmartSalesData[[#This Row],[profit]]&gt;500),"Good","Not Good")</f>
        <v>Not Good</v>
      </c>
      <c r="R10846" s="73">
        <f>YEAR(DmartSalesData[[#This Row],[order_date]])</f>
        <v>2023</v>
      </c>
      <c r="S10846" s="73"/>
    </row>
    <row r="10847" spans="1:19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 t="str">
        <f>IF(DmartSalesData[[#This Row],[sales]]&gt;4000,"High Category",IF(DmartSalesData[[#This Row],[sales]]&gt;2000,"Medium Category","Low Category"))</f>
        <v>Low Category</v>
      </c>
      <c r="G10847" s="2">
        <v>0.12</v>
      </c>
      <c r="H10847" s="24">
        <f t="shared" si="338"/>
        <v>213.82560000000001</v>
      </c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63" t="str">
        <f>IF(AND(DmartSalesData[[#This Row],[sales]]&gt;3000,DmartSalesData[[#This Row],[profit]]&gt;500),"Good","Not Good")</f>
        <v>Not Good</v>
      </c>
      <c r="R10847" s="73">
        <f>YEAR(DmartSalesData[[#This Row],[order_date]])</f>
        <v>2023</v>
      </c>
      <c r="S10847" s="73"/>
    </row>
    <row r="10848" spans="1:19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 t="str">
        <f>IF(DmartSalesData[[#This Row],[sales]]&gt;4000,"High Category",IF(DmartSalesData[[#This Row],[sales]]&gt;2000,"Medium Category","Low Category"))</f>
        <v>Low Category</v>
      </c>
      <c r="G10848" s="2">
        <v>0.24</v>
      </c>
      <c r="H10848" s="24">
        <f t="shared" si="338"/>
        <v>197.64479999999998</v>
      </c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63" t="str">
        <f>IF(AND(DmartSalesData[[#This Row],[sales]]&gt;3000,DmartSalesData[[#This Row],[profit]]&gt;500),"Good","Not Good")</f>
        <v>Not Good</v>
      </c>
      <c r="R10848" s="73">
        <f>YEAR(DmartSalesData[[#This Row],[order_date]])</f>
        <v>2024</v>
      </c>
      <c r="S10848" s="73"/>
    </row>
    <row r="10849" spans="1:19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 t="str">
        <f>IF(DmartSalesData[[#This Row],[sales]]&gt;4000,"High Category",IF(DmartSalesData[[#This Row],[sales]]&gt;2000,"Medium Category","Low Category"))</f>
        <v>Medium Category</v>
      </c>
      <c r="G10849" s="2">
        <v>0.01</v>
      </c>
      <c r="H10849" s="24">
        <f t="shared" si="338"/>
        <v>30.137800000000002</v>
      </c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63" t="str">
        <f>IF(AND(DmartSalesData[[#This Row],[sales]]&gt;3000,DmartSalesData[[#This Row],[profit]]&gt;500),"Good","Not Good")</f>
        <v>Not Good</v>
      </c>
      <c r="R10849" s="73">
        <f>YEAR(DmartSalesData[[#This Row],[order_date]])</f>
        <v>2024</v>
      </c>
      <c r="S10849" s="73"/>
    </row>
    <row r="10850" spans="1:19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 t="str">
        <f>IF(DmartSalesData[[#This Row],[sales]]&gt;4000,"High Category",IF(DmartSalesData[[#This Row],[sales]]&gt;2000,"Medium Category","Low Category"))</f>
        <v>Low Category</v>
      </c>
      <c r="G10850" s="2">
        <v>0.04</v>
      </c>
      <c r="H10850" s="24">
        <f t="shared" si="338"/>
        <v>50.793199999999999</v>
      </c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63" t="str">
        <f>IF(AND(DmartSalesData[[#This Row],[sales]]&gt;3000,DmartSalesData[[#This Row],[profit]]&gt;500),"Good","Not Good")</f>
        <v>Not Good</v>
      </c>
      <c r="R10850" s="73">
        <f>YEAR(DmartSalesData[[#This Row],[order_date]])</f>
        <v>2024</v>
      </c>
      <c r="S10850" s="73"/>
    </row>
    <row r="10851" spans="1:19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 t="str">
        <f>IF(DmartSalesData[[#This Row],[sales]]&gt;4000,"High Category",IF(DmartSalesData[[#This Row],[sales]]&gt;2000,"Medium Category","Low Category"))</f>
        <v>High Category</v>
      </c>
      <c r="G10851" s="2">
        <v>0.36</v>
      </c>
      <c r="H10851" s="24">
        <f t="shared" si="338"/>
        <v>1503.2087999999999</v>
      </c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63" t="str">
        <f>IF(AND(DmartSalesData[[#This Row],[sales]]&gt;3000,DmartSalesData[[#This Row],[profit]]&gt;500),"Good","Not Good")</f>
        <v>Good</v>
      </c>
      <c r="R10851" s="73">
        <f>YEAR(DmartSalesData[[#This Row],[order_date]])</f>
        <v>2024</v>
      </c>
      <c r="S10851" s="73"/>
    </row>
    <row r="10852" spans="1:19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 t="str">
        <f>IF(DmartSalesData[[#This Row],[sales]]&gt;4000,"High Category",IF(DmartSalesData[[#This Row],[sales]]&gt;2000,"Medium Category","Low Category"))</f>
        <v>Low Category</v>
      </c>
      <c r="G10852" s="2">
        <v>0.21</v>
      </c>
      <c r="H10852" s="24">
        <f t="shared" si="338"/>
        <v>313.80929999999995</v>
      </c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63" t="str">
        <f>IF(AND(DmartSalesData[[#This Row],[sales]]&gt;3000,DmartSalesData[[#This Row],[profit]]&gt;500),"Good","Not Good")</f>
        <v>Not Good</v>
      </c>
      <c r="R10852" s="73">
        <f>YEAR(DmartSalesData[[#This Row],[order_date]])</f>
        <v>2024</v>
      </c>
      <c r="S10852" s="73"/>
    </row>
    <row r="10853" spans="1:19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 t="str">
        <f>IF(DmartSalesData[[#This Row],[sales]]&gt;4000,"High Category",IF(DmartSalesData[[#This Row],[sales]]&gt;2000,"Medium Category","Low Category"))</f>
        <v>Low Category</v>
      </c>
      <c r="G10853" s="2">
        <v>0.18</v>
      </c>
      <c r="H10853" s="24">
        <f t="shared" si="338"/>
        <v>203.98679999999999</v>
      </c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63" t="str">
        <f>IF(AND(DmartSalesData[[#This Row],[sales]]&gt;3000,DmartSalesData[[#This Row],[profit]]&gt;500),"Good","Not Good")</f>
        <v>Not Good</v>
      </c>
      <c r="R10853" s="73">
        <f>YEAR(DmartSalesData[[#This Row],[order_date]])</f>
        <v>2023</v>
      </c>
      <c r="S10853" s="73"/>
    </row>
    <row r="10854" spans="1:19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 t="str">
        <f>IF(DmartSalesData[[#This Row],[sales]]&gt;4000,"High Category",IF(DmartSalesData[[#This Row],[sales]]&gt;2000,"Medium Category","Low Category"))</f>
        <v>Low Category</v>
      </c>
      <c r="G10854" s="2">
        <v>0.01</v>
      </c>
      <c r="H10854" s="24">
        <f t="shared" si="338"/>
        <v>3.7807999999999997</v>
      </c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63" t="str">
        <f>IF(AND(DmartSalesData[[#This Row],[sales]]&gt;3000,DmartSalesData[[#This Row],[profit]]&gt;500),"Good","Not Good")</f>
        <v>Not Good</v>
      </c>
      <c r="R10854" s="73">
        <f>YEAR(DmartSalesData[[#This Row],[order_date]])</f>
        <v>2024</v>
      </c>
      <c r="S10854" s="73"/>
    </row>
    <row r="10855" spans="1:19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 t="str">
        <f>IF(DmartSalesData[[#This Row],[sales]]&gt;4000,"High Category",IF(DmartSalesData[[#This Row],[sales]]&gt;2000,"Medium Category","Low Category"))</f>
        <v>Medium Category</v>
      </c>
      <c r="G10855" s="2">
        <v>0.15</v>
      </c>
      <c r="H10855" s="24">
        <f t="shared" si="338"/>
        <v>558.83100000000002</v>
      </c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63" t="str">
        <f>IF(AND(DmartSalesData[[#This Row],[sales]]&gt;3000,DmartSalesData[[#This Row],[profit]]&gt;500),"Good","Not Good")</f>
        <v>Good</v>
      </c>
      <c r="R10855" s="73">
        <f>YEAR(DmartSalesData[[#This Row],[order_date]])</f>
        <v>2023</v>
      </c>
      <c r="S10855" s="73"/>
    </row>
    <row r="10856" spans="1:19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 t="str">
        <f>IF(DmartSalesData[[#This Row],[sales]]&gt;4000,"High Category",IF(DmartSalesData[[#This Row],[sales]]&gt;2000,"Medium Category","Low Category"))</f>
        <v>Medium Category</v>
      </c>
      <c r="G10856" s="2">
        <v>0.41</v>
      </c>
      <c r="H10856" s="24">
        <f t="shared" si="338"/>
        <v>1061.9902</v>
      </c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63" t="str">
        <f>IF(AND(DmartSalesData[[#This Row],[sales]]&gt;3000,DmartSalesData[[#This Row],[profit]]&gt;500),"Good","Not Good")</f>
        <v>Not Good</v>
      </c>
      <c r="R10856" s="73">
        <f>YEAR(DmartSalesData[[#This Row],[order_date]])</f>
        <v>2023</v>
      </c>
      <c r="S10856" s="73"/>
    </row>
    <row r="10857" spans="1:19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 t="str">
        <f>IF(DmartSalesData[[#This Row],[sales]]&gt;4000,"High Category",IF(DmartSalesData[[#This Row],[sales]]&gt;2000,"Medium Category","Low Category"))</f>
        <v>Low Category</v>
      </c>
      <c r="G10857" s="2">
        <v>0.17</v>
      </c>
      <c r="H10857" s="24">
        <f t="shared" si="338"/>
        <v>111.7818</v>
      </c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63" t="str">
        <f>IF(AND(DmartSalesData[[#This Row],[sales]]&gt;3000,DmartSalesData[[#This Row],[profit]]&gt;500),"Good","Not Good")</f>
        <v>Not Good</v>
      </c>
      <c r="R10857" s="73">
        <f>YEAR(DmartSalesData[[#This Row],[order_date]])</f>
        <v>2024</v>
      </c>
      <c r="S10857" s="73"/>
    </row>
    <row r="10858" spans="1:19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 t="str">
        <f>IF(DmartSalesData[[#This Row],[sales]]&gt;4000,"High Category",IF(DmartSalesData[[#This Row],[sales]]&gt;2000,"Medium Category","Low Category"))</f>
        <v>Low Category</v>
      </c>
      <c r="G10858" s="2">
        <v>0.48</v>
      </c>
      <c r="H10858" s="24">
        <f t="shared" si="338"/>
        <v>568.57920000000001</v>
      </c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63" t="str">
        <f>IF(AND(DmartSalesData[[#This Row],[sales]]&gt;3000,DmartSalesData[[#This Row],[profit]]&gt;500),"Good","Not Good")</f>
        <v>Not Good</v>
      </c>
      <c r="R10858" s="73">
        <f>YEAR(DmartSalesData[[#This Row],[order_date]])</f>
        <v>2023</v>
      </c>
      <c r="S10858" s="73"/>
    </row>
    <row r="10859" spans="1:19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 t="str">
        <f>IF(DmartSalesData[[#This Row],[sales]]&gt;4000,"High Category",IF(DmartSalesData[[#This Row],[sales]]&gt;2000,"Medium Category","Low Category"))</f>
        <v>High Category</v>
      </c>
      <c r="G10859" s="2">
        <v>0.19</v>
      </c>
      <c r="H10859" s="24">
        <f t="shared" si="338"/>
        <v>948.80680000000007</v>
      </c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63" t="str">
        <f>IF(AND(DmartSalesData[[#This Row],[sales]]&gt;3000,DmartSalesData[[#This Row],[profit]]&gt;500),"Good","Not Good")</f>
        <v>Good</v>
      </c>
      <c r="R10859" s="73">
        <f>YEAR(DmartSalesData[[#This Row],[order_date]])</f>
        <v>2024</v>
      </c>
      <c r="S10859" s="73"/>
    </row>
    <row r="10860" spans="1:19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 t="str">
        <f>IF(DmartSalesData[[#This Row],[sales]]&gt;4000,"High Category",IF(DmartSalesData[[#This Row],[sales]]&gt;2000,"Medium Category","Low Category"))</f>
        <v>High Category</v>
      </c>
      <c r="G10860" s="2">
        <v>0.23</v>
      </c>
      <c r="H10860" s="24">
        <f t="shared" si="338"/>
        <v>931.39420000000007</v>
      </c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63" t="str">
        <f>IF(AND(DmartSalesData[[#This Row],[sales]]&gt;3000,DmartSalesData[[#This Row],[profit]]&gt;500),"Good","Not Good")</f>
        <v>Good</v>
      </c>
      <c r="R10860" s="73">
        <f>YEAR(DmartSalesData[[#This Row],[order_date]])</f>
        <v>2024</v>
      </c>
      <c r="S10860" s="73"/>
    </row>
    <row r="10861" spans="1:19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 t="str">
        <f>IF(DmartSalesData[[#This Row],[sales]]&gt;4000,"High Category",IF(DmartSalesData[[#This Row],[sales]]&gt;2000,"Medium Category","Low Category"))</f>
        <v>Low Category</v>
      </c>
      <c r="G10861" s="2">
        <v>0.4</v>
      </c>
      <c r="H10861" s="24">
        <f t="shared" si="338"/>
        <v>725.74400000000003</v>
      </c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63" t="str">
        <f>IF(AND(DmartSalesData[[#This Row],[sales]]&gt;3000,DmartSalesData[[#This Row],[profit]]&gt;500),"Good","Not Good")</f>
        <v>Not Good</v>
      </c>
      <c r="R10861" s="73">
        <f>YEAR(DmartSalesData[[#This Row],[order_date]])</f>
        <v>2024</v>
      </c>
      <c r="S10861" s="73"/>
    </row>
    <row r="10862" spans="1:19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 t="str">
        <f>IF(DmartSalesData[[#This Row],[sales]]&gt;4000,"High Category",IF(DmartSalesData[[#This Row],[sales]]&gt;2000,"Medium Category","Low Category"))</f>
        <v>Medium Category</v>
      </c>
      <c r="G10862" s="2">
        <v>0.49</v>
      </c>
      <c r="H10862" s="24">
        <f t="shared" si="338"/>
        <v>1351.6748</v>
      </c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63" t="str">
        <f>IF(AND(DmartSalesData[[#This Row],[sales]]&gt;3000,DmartSalesData[[#This Row],[profit]]&gt;500),"Good","Not Good")</f>
        <v>Not Good</v>
      </c>
      <c r="R10862" s="73">
        <f>YEAR(DmartSalesData[[#This Row],[order_date]])</f>
        <v>2024</v>
      </c>
      <c r="S10862" s="73"/>
    </row>
    <row r="10863" spans="1:19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 t="str">
        <f>IF(DmartSalesData[[#This Row],[sales]]&gt;4000,"High Category",IF(DmartSalesData[[#This Row],[sales]]&gt;2000,"Medium Category","Low Category"))</f>
        <v>Medium Category</v>
      </c>
      <c r="G10863" s="2">
        <v>0.19</v>
      </c>
      <c r="H10863" s="24">
        <f t="shared" si="338"/>
        <v>406.31119999999999</v>
      </c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63" t="str">
        <f>IF(AND(DmartSalesData[[#This Row],[sales]]&gt;3000,DmartSalesData[[#This Row],[profit]]&gt;500),"Good","Not Good")</f>
        <v>Not Good</v>
      </c>
      <c r="R10863" s="73">
        <f>YEAR(DmartSalesData[[#This Row],[order_date]])</f>
        <v>2024</v>
      </c>
      <c r="S10863" s="73"/>
    </row>
    <row r="10864" spans="1:19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 t="str">
        <f>IF(DmartSalesData[[#This Row],[sales]]&gt;4000,"High Category",IF(DmartSalesData[[#This Row],[sales]]&gt;2000,"Medium Category","Low Category"))</f>
        <v>Low Category</v>
      </c>
      <c r="G10864" s="2">
        <v>0.06</v>
      </c>
      <c r="H10864" s="24">
        <f t="shared" si="338"/>
        <v>16.698599999999999</v>
      </c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63" t="str">
        <f>IF(AND(DmartSalesData[[#This Row],[sales]]&gt;3000,DmartSalesData[[#This Row],[profit]]&gt;500),"Good","Not Good")</f>
        <v>Not Good</v>
      </c>
      <c r="R10864" s="73">
        <f>YEAR(DmartSalesData[[#This Row],[order_date]])</f>
        <v>2024</v>
      </c>
      <c r="S10864" s="73"/>
    </row>
    <row r="10865" spans="1:19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 t="str">
        <f>IF(DmartSalesData[[#This Row],[sales]]&gt;4000,"High Category",IF(DmartSalesData[[#This Row],[sales]]&gt;2000,"Medium Category","Low Category"))</f>
        <v>Medium Category</v>
      </c>
      <c r="G10865" s="2">
        <v>0.26</v>
      </c>
      <c r="H10865" s="24">
        <f t="shared" si="338"/>
        <v>1018.0352</v>
      </c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63" t="str">
        <f>IF(AND(DmartSalesData[[#This Row],[sales]]&gt;3000,DmartSalesData[[#This Row],[profit]]&gt;500),"Good","Not Good")</f>
        <v>Good</v>
      </c>
      <c r="R10865" s="73">
        <f>YEAR(DmartSalesData[[#This Row],[order_date]])</f>
        <v>2024</v>
      </c>
      <c r="S10865" s="73"/>
    </row>
    <row r="10866" spans="1:19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 t="str">
        <f>IF(DmartSalesData[[#This Row],[sales]]&gt;4000,"High Category",IF(DmartSalesData[[#This Row],[sales]]&gt;2000,"Medium Category","Low Category"))</f>
        <v>Medium Category</v>
      </c>
      <c r="G10866" s="2">
        <v>0.3</v>
      </c>
      <c r="H10866" s="24">
        <f t="shared" si="338"/>
        <v>1083.9690000000001</v>
      </c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63" t="str">
        <f>IF(AND(DmartSalesData[[#This Row],[sales]]&gt;3000,DmartSalesData[[#This Row],[profit]]&gt;500),"Good","Not Good")</f>
        <v>Good</v>
      </c>
      <c r="R10866" s="73">
        <f>YEAR(DmartSalesData[[#This Row],[order_date]])</f>
        <v>2024</v>
      </c>
      <c r="S10866" s="73"/>
    </row>
    <row r="10867" spans="1:19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 t="str">
        <f>IF(DmartSalesData[[#This Row],[sales]]&gt;4000,"High Category",IF(DmartSalesData[[#This Row],[sales]]&gt;2000,"Medium Category","Low Category"))</f>
        <v>Medium Category</v>
      </c>
      <c r="G10867" s="2">
        <v>0.48</v>
      </c>
      <c r="H10867" s="24">
        <f t="shared" si="338"/>
        <v>1009.5024</v>
      </c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63" t="str">
        <f>IF(AND(DmartSalesData[[#This Row],[sales]]&gt;3000,DmartSalesData[[#This Row],[profit]]&gt;500),"Good","Not Good")</f>
        <v>Not Good</v>
      </c>
      <c r="R10867" s="73">
        <f>YEAR(DmartSalesData[[#This Row],[order_date]])</f>
        <v>2024</v>
      </c>
      <c r="S10867" s="73"/>
    </row>
    <row r="10868" spans="1:19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 t="str">
        <f>IF(DmartSalesData[[#This Row],[sales]]&gt;4000,"High Category",IF(DmartSalesData[[#This Row],[sales]]&gt;2000,"Medium Category","Low Category"))</f>
        <v>High Category</v>
      </c>
      <c r="G10868" s="2">
        <v>0.21</v>
      </c>
      <c r="H10868" s="24">
        <f t="shared" si="338"/>
        <v>891.42899999999986</v>
      </c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63" t="str">
        <f>IF(AND(DmartSalesData[[#This Row],[sales]]&gt;3000,DmartSalesData[[#This Row],[profit]]&gt;500),"Good","Not Good")</f>
        <v>Good</v>
      </c>
      <c r="R10868" s="73">
        <f>YEAR(DmartSalesData[[#This Row],[order_date]])</f>
        <v>2024</v>
      </c>
      <c r="S10868" s="73"/>
    </row>
    <row r="10869" spans="1:19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 t="str">
        <f>IF(DmartSalesData[[#This Row],[sales]]&gt;4000,"High Category",IF(DmartSalesData[[#This Row],[sales]]&gt;2000,"Medium Category","Low Category"))</f>
        <v>Medium Category</v>
      </c>
      <c r="G10869" s="2">
        <v>0.05</v>
      </c>
      <c r="H10869" s="24">
        <f t="shared" si="338"/>
        <v>136.011</v>
      </c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63" t="str">
        <f>IF(AND(DmartSalesData[[#This Row],[sales]]&gt;3000,DmartSalesData[[#This Row],[profit]]&gt;500),"Good","Not Good")</f>
        <v>Not Good</v>
      </c>
      <c r="R10869" s="73">
        <f>YEAR(DmartSalesData[[#This Row],[order_date]])</f>
        <v>2024</v>
      </c>
      <c r="S10869" s="73"/>
    </row>
    <row r="10870" spans="1:19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 t="str">
        <f>IF(DmartSalesData[[#This Row],[sales]]&gt;4000,"High Category",IF(DmartSalesData[[#This Row],[sales]]&gt;2000,"Medium Category","Low Category"))</f>
        <v>Low Category</v>
      </c>
      <c r="G10870" s="2">
        <v>0.33</v>
      </c>
      <c r="H10870" s="24">
        <f t="shared" si="338"/>
        <v>138.44159999999999</v>
      </c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63" t="str">
        <f>IF(AND(DmartSalesData[[#This Row],[sales]]&gt;3000,DmartSalesData[[#This Row],[profit]]&gt;500),"Good","Not Good")</f>
        <v>Not Good</v>
      </c>
      <c r="R10870" s="73">
        <f>YEAR(DmartSalesData[[#This Row],[order_date]])</f>
        <v>2024</v>
      </c>
      <c r="S10870" s="73"/>
    </row>
    <row r="10871" spans="1:19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 t="str">
        <f>IF(DmartSalesData[[#This Row],[sales]]&gt;4000,"High Category",IF(DmartSalesData[[#This Row],[sales]]&gt;2000,"Medium Category","Low Category"))</f>
        <v>Low Category</v>
      </c>
      <c r="G10871" s="2">
        <v>0.01</v>
      </c>
      <c r="H10871" s="24">
        <f t="shared" si="338"/>
        <v>13.710899999999999</v>
      </c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63" t="str">
        <f>IF(AND(DmartSalesData[[#This Row],[sales]]&gt;3000,DmartSalesData[[#This Row],[profit]]&gt;500),"Good","Not Good")</f>
        <v>Not Good</v>
      </c>
      <c r="R10871" s="73">
        <f>YEAR(DmartSalesData[[#This Row],[order_date]])</f>
        <v>2023</v>
      </c>
      <c r="S10871" s="73"/>
    </row>
    <row r="10872" spans="1:19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 t="str">
        <f>IF(DmartSalesData[[#This Row],[sales]]&gt;4000,"High Category",IF(DmartSalesData[[#This Row],[sales]]&gt;2000,"Medium Category","Low Category"))</f>
        <v>Medium Category</v>
      </c>
      <c r="G10872" s="2">
        <v>0.21</v>
      </c>
      <c r="H10872" s="24">
        <f t="shared" si="338"/>
        <v>496.16489999999999</v>
      </c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63" t="str">
        <f>IF(AND(DmartSalesData[[#This Row],[sales]]&gt;3000,DmartSalesData[[#This Row],[profit]]&gt;500),"Good","Not Good")</f>
        <v>Not Good</v>
      </c>
      <c r="R10872" s="73">
        <f>YEAR(DmartSalesData[[#This Row],[order_date]])</f>
        <v>2023</v>
      </c>
      <c r="S10872" s="73"/>
    </row>
    <row r="10873" spans="1:19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 t="str">
        <f>IF(DmartSalesData[[#This Row],[sales]]&gt;4000,"High Category",IF(DmartSalesData[[#This Row],[sales]]&gt;2000,"Medium Category","Low Category"))</f>
        <v>Low Category</v>
      </c>
      <c r="G10873" s="2">
        <v>0.2</v>
      </c>
      <c r="H10873" s="24">
        <f t="shared" si="338"/>
        <v>121.38</v>
      </c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63" t="str">
        <f>IF(AND(DmartSalesData[[#This Row],[sales]]&gt;3000,DmartSalesData[[#This Row],[profit]]&gt;500),"Good","Not Good")</f>
        <v>Not Good</v>
      </c>
      <c r="R10873" s="73">
        <f>YEAR(DmartSalesData[[#This Row],[order_date]])</f>
        <v>2023</v>
      </c>
      <c r="S10873" s="73"/>
    </row>
    <row r="10874" spans="1:19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 t="str">
        <f>IF(DmartSalesData[[#This Row],[sales]]&gt;4000,"High Category",IF(DmartSalesData[[#This Row],[sales]]&gt;2000,"Medium Category","Low Category"))</f>
        <v>Medium Category</v>
      </c>
      <c r="G10874" s="2">
        <v>0.13</v>
      </c>
      <c r="H10874" s="24">
        <f t="shared" si="338"/>
        <v>376.77900000000005</v>
      </c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63" t="str">
        <f>IF(AND(DmartSalesData[[#This Row],[sales]]&gt;3000,DmartSalesData[[#This Row],[profit]]&gt;500),"Good","Not Good")</f>
        <v>Not Good</v>
      </c>
      <c r="R10874" s="73">
        <f>YEAR(DmartSalesData[[#This Row],[order_date]])</f>
        <v>2023</v>
      </c>
      <c r="S10874" s="73"/>
    </row>
    <row r="10875" spans="1:19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 t="str">
        <f>IF(DmartSalesData[[#This Row],[sales]]&gt;4000,"High Category",IF(DmartSalesData[[#This Row],[sales]]&gt;2000,"Medium Category","Low Category"))</f>
        <v>Low Category</v>
      </c>
      <c r="G10875" s="2">
        <v>0.48</v>
      </c>
      <c r="H10875" s="24">
        <f t="shared" si="338"/>
        <v>331.57439999999997</v>
      </c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63" t="str">
        <f>IF(AND(DmartSalesData[[#This Row],[sales]]&gt;3000,DmartSalesData[[#This Row],[profit]]&gt;500),"Good","Not Good")</f>
        <v>Not Good</v>
      </c>
      <c r="R10875" s="73">
        <f>YEAR(DmartSalesData[[#This Row],[order_date]])</f>
        <v>2023</v>
      </c>
      <c r="S10875" s="73"/>
    </row>
    <row r="10876" spans="1:19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 t="str">
        <f>IF(DmartSalesData[[#This Row],[sales]]&gt;4000,"High Category",IF(DmartSalesData[[#This Row],[sales]]&gt;2000,"Medium Category","Low Category"))</f>
        <v>Low Category</v>
      </c>
      <c r="G10876" s="2">
        <v>0.2</v>
      </c>
      <c r="H10876" s="24">
        <f t="shared" si="338"/>
        <v>216.49800000000002</v>
      </c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63" t="str">
        <f>IF(AND(DmartSalesData[[#This Row],[sales]]&gt;3000,DmartSalesData[[#This Row],[profit]]&gt;500),"Good","Not Good")</f>
        <v>Not Good</v>
      </c>
      <c r="R10876" s="73">
        <f>YEAR(DmartSalesData[[#This Row],[order_date]])</f>
        <v>2024</v>
      </c>
      <c r="S10876" s="73"/>
    </row>
    <row r="10877" spans="1:19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 t="str">
        <f>IF(DmartSalesData[[#This Row],[sales]]&gt;4000,"High Category",IF(DmartSalesData[[#This Row],[sales]]&gt;2000,"Medium Category","Low Category"))</f>
        <v>High Category</v>
      </c>
      <c r="G10877" s="2">
        <v>0.45</v>
      </c>
      <c r="H10877" s="24">
        <f t="shared" si="338"/>
        <v>2016.2340000000002</v>
      </c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63" t="str">
        <f>IF(AND(DmartSalesData[[#This Row],[sales]]&gt;3000,DmartSalesData[[#This Row],[profit]]&gt;500),"Good","Not Good")</f>
        <v>Good</v>
      </c>
      <c r="R10877" s="73">
        <f>YEAR(DmartSalesData[[#This Row],[order_date]])</f>
        <v>2023</v>
      </c>
      <c r="S10877" s="73"/>
    </row>
    <row r="10878" spans="1:19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 t="str">
        <f>IF(DmartSalesData[[#This Row],[sales]]&gt;4000,"High Category",IF(DmartSalesData[[#This Row],[sales]]&gt;2000,"Medium Category","Low Category"))</f>
        <v>High Category</v>
      </c>
      <c r="G10878" s="2">
        <v>0.26</v>
      </c>
      <c r="H10878" s="24">
        <f t="shared" si="338"/>
        <v>1299.7608</v>
      </c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63" t="str">
        <f>IF(AND(DmartSalesData[[#This Row],[sales]]&gt;3000,DmartSalesData[[#This Row],[profit]]&gt;500),"Good","Not Good")</f>
        <v>Good</v>
      </c>
      <c r="R10878" s="73">
        <f>YEAR(DmartSalesData[[#This Row],[order_date]])</f>
        <v>2024</v>
      </c>
      <c r="S10878" s="73"/>
    </row>
    <row r="10879" spans="1:19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 t="str">
        <f>IF(DmartSalesData[[#This Row],[sales]]&gt;4000,"High Category",IF(DmartSalesData[[#This Row],[sales]]&gt;2000,"Medium Category","Low Category"))</f>
        <v>Medium Category</v>
      </c>
      <c r="G10879" s="2">
        <v>0.41</v>
      </c>
      <c r="H10879" s="24">
        <f t="shared" si="338"/>
        <v>1146.4583999999998</v>
      </c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63" t="str">
        <f>IF(AND(DmartSalesData[[#This Row],[sales]]&gt;3000,DmartSalesData[[#This Row],[profit]]&gt;500),"Good","Not Good")</f>
        <v>Not Good</v>
      </c>
      <c r="R10879" s="73">
        <f>YEAR(DmartSalesData[[#This Row],[order_date]])</f>
        <v>2023</v>
      </c>
      <c r="S10879" s="73"/>
    </row>
    <row r="10880" spans="1:19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 t="str">
        <f>IF(DmartSalesData[[#This Row],[sales]]&gt;4000,"High Category",IF(DmartSalesData[[#This Row],[sales]]&gt;2000,"Medium Category","Low Category"))</f>
        <v>Medium Category</v>
      </c>
      <c r="G10880" s="2">
        <v>0.23</v>
      </c>
      <c r="H10880" s="24">
        <f t="shared" si="338"/>
        <v>721.34440000000006</v>
      </c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63" t="str">
        <f>IF(AND(DmartSalesData[[#This Row],[sales]]&gt;3000,DmartSalesData[[#This Row],[profit]]&gt;500),"Good","Not Good")</f>
        <v>Good</v>
      </c>
      <c r="R10880" s="73">
        <f>YEAR(DmartSalesData[[#This Row],[order_date]])</f>
        <v>2024</v>
      </c>
      <c r="S10880" s="73"/>
    </row>
    <row r="10881" spans="1:19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 t="str">
        <f>IF(DmartSalesData[[#This Row],[sales]]&gt;4000,"High Category",IF(DmartSalesData[[#This Row],[sales]]&gt;2000,"Medium Category","Low Category"))</f>
        <v>High Category</v>
      </c>
      <c r="G10881" s="2">
        <v>0.5</v>
      </c>
      <c r="H10881" s="24">
        <f t="shared" si="338"/>
        <v>2003.7049999999999</v>
      </c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63" t="str">
        <f>IF(AND(DmartSalesData[[#This Row],[sales]]&gt;3000,DmartSalesData[[#This Row],[profit]]&gt;500),"Good","Not Good")</f>
        <v>Good</v>
      </c>
      <c r="R10881" s="73">
        <f>YEAR(DmartSalesData[[#This Row],[order_date]])</f>
        <v>2024</v>
      </c>
      <c r="S10881" s="73"/>
    </row>
    <row r="10882" spans="1:19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 t="str">
        <f>IF(DmartSalesData[[#This Row],[sales]]&gt;4000,"High Category",IF(DmartSalesData[[#This Row],[sales]]&gt;2000,"Medium Category","Low Category"))</f>
        <v>Medium Category</v>
      </c>
      <c r="G10882" s="2">
        <v>0.32</v>
      </c>
      <c r="H10882" s="24">
        <f t="shared" ref="H10882:H10945" si="340">E10882*G10882</f>
        <v>1123.5455999999999</v>
      </c>
      <c r="I10882" s="2">
        <f t="shared" ref="I10882:I10945" si="341">E10882-H10882</f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63" t="str">
        <f>IF(AND(DmartSalesData[[#This Row],[sales]]&gt;3000,DmartSalesData[[#This Row],[profit]]&gt;500),"Good","Not Good")</f>
        <v>Good</v>
      </c>
      <c r="R10882" s="73">
        <f>YEAR(DmartSalesData[[#This Row],[order_date]])</f>
        <v>2023</v>
      </c>
      <c r="S10882" s="73"/>
    </row>
    <row r="10883" spans="1:19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 t="str">
        <f>IF(DmartSalesData[[#This Row],[sales]]&gt;4000,"High Category",IF(DmartSalesData[[#This Row],[sales]]&gt;2000,"Medium Category","Low Category"))</f>
        <v>Low Category</v>
      </c>
      <c r="G10883" s="2">
        <v>0.08</v>
      </c>
      <c r="H10883" s="24">
        <f t="shared" si="340"/>
        <v>79.527200000000008</v>
      </c>
      <c r="I10883" s="2">
        <f t="shared" si="341"/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63" t="str">
        <f>IF(AND(DmartSalesData[[#This Row],[sales]]&gt;3000,DmartSalesData[[#This Row],[profit]]&gt;500),"Good","Not Good")</f>
        <v>Not Good</v>
      </c>
      <c r="R10883" s="73">
        <f>YEAR(DmartSalesData[[#This Row],[order_date]])</f>
        <v>2024</v>
      </c>
      <c r="S10883" s="73"/>
    </row>
    <row r="10884" spans="1:19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 t="str">
        <f>IF(DmartSalesData[[#This Row],[sales]]&gt;4000,"High Category",IF(DmartSalesData[[#This Row],[sales]]&gt;2000,"Medium Category","Low Category"))</f>
        <v>Medium Category</v>
      </c>
      <c r="G10884" s="2">
        <v>0</v>
      </c>
      <c r="H10884" s="24">
        <f t="shared" si="340"/>
        <v>0</v>
      </c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63" t="str">
        <f>IF(AND(DmartSalesData[[#This Row],[sales]]&gt;3000,DmartSalesData[[#This Row],[profit]]&gt;500),"Good","Not Good")</f>
        <v>Not Good</v>
      </c>
      <c r="R10884" s="73">
        <f>YEAR(DmartSalesData[[#This Row],[order_date]])</f>
        <v>2023</v>
      </c>
      <c r="S10884" s="73"/>
    </row>
    <row r="10885" spans="1:19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 t="str">
        <f>IF(DmartSalesData[[#This Row],[sales]]&gt;4000,"High Category",IF(DmartSalesData[[#This Row],[sales]]&gt;2000,"Medium Category","Low Category"))</f>
        <v>Medium Category</v>
      </c>
      <c r="G10885" s="2">
        <v>0.46</v>
      </c>
      <c r="H10885" s="24">
        <f t="shared" si="340"/>
        <v>1252.1522000000002</v>
      </c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63" t="str">
        <f>IF(AND(DmartSalesData[[#This Row],[sales]]&gt;3000,DmartSalesData[[#This Row],[profit]]&gt;500),"Good","Not Good")</f>
        <v>Not Good</v>
      </c>
      <c r="R10885" s="73">
        <f>YEAR(DmartSalesData[[#This Row],[order_date]])</f>
        <v>2023</v>
      </c>
      <c r="S10885" s="73"/>
    </row>
    <row r="10886" spans="1:19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 t="str">
        <f>IF(DmartSalesData[[#This Row],[sales]]&gt;4000,"High Category",IF(DmartSalesData[[#This Row],[sales]]&gt;2000,"Medium Category","Low Category"))</f>
        <v>Low Category</v>
      </c>
      <c r="G10886" s="2">
        <v>0.34</v>
      </c>
      <c r="H10886" s="24">
        <f t="shared" si="340"/>
        <v>633.28060000000005</v>
      </c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63" t="str">
        <f>IF(AND(DmartSalesData[[#This Row],[sales]]&gt;3000,DmartSalesData[[#This Row],[profit]]&gt;500),"Good","Not Good")</f>
        <v>Not Good</v>
      </c>
      <c r="R10886" s="73">
        <f>YEAR(DmartSalesData[[#This Row],[order_date]])</f>
        <v>2023</v>
      </c>
      <c r="S10886" s="73"/>
    </row>
    <row r="10887" spans="1:19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 t="str">
        <f>IF(DmartSalesData[[#This Row],[sales]]&gt;4000,"High Category",IF(DmartSalesData[[#This Row],[sales]]&gt;2000,"Medium Category","Low Category"))</f>
        <v>Low Category</v>
      </c>
      <c r="G10887" s="2">
        <v>0.05</v>
      </c>
      <c r="H10887" s="24">
        <f t="shared" si="340"/>
        <v>48.146000000000001</v>
      </c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63" t="str">
        <f>IF(AND(DmartSalesData[[#This Row],[sales]]&gt;3000,DmartSalesData[[#This Row],[profit]]&gt;500),"Good","Not Good")</f>
        <v>Not Good</v>
      </c>
      <c r="R10887" s="73">
        <f>YEAR(DmartSalesData[[#This Row],[order_date]])</f>
        <v>2024</v>
      </c>
      <c r="S10887" s="73"/>
    </row>
    <row r="10888" spans="1:19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 t="str">
        <f>IF(DmartSalesData[[#This Row],[sales]]&gt;4000,"High Category",IF(DmartSalesData[[#This Row],[sales]]&gt;2000,"Medium Category","Low Category"))</f>
        <v>Medium Category</v>
      </c>
      <c r="G10888" s="2">
        <v>0.37</v>
      </c>
      <c r="H10888" s="24">
        <f t="shared" si="340"/>
        <v>1371.5752</v>
      </c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63" t="str">
        <f>IF(AND(DmartSalesData[[#This Row],[sales]]&gt;3000,DmartSalesData[[#This Row],[profit]]&gt;500),"Good","Not Good")</f>
        <v>Not Good</v>
      </c>
      <c r="R10888" s="73">
        <f>YEAR(DmartSalesData[[#This Row],[order_date]])</f>
        <v>2024</v>
      </c>
      <c r="S10888" s="73"/>
    </row>
    <row r="10889" spans="1:19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 t="str">
        <f>IF(DmartSalesData[[#This Row],[sales]]&gt;4000,"High Category",IF(DmartSalesData[[#This Row],[sales]]&gt;2000,"Medium Category","Low Category"))</f>
        <v>Low Category</v>
      </c>
      <c r="G10889" s="2">
        <v>0.11</v>
      </c>
      <c r="H10889" s="24">
        <f t="shared" si="340"/>
        <v>118.17849999999999</v>
      </c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63" t="str">
        <f>IF(AND(DmartSalesData[[#This Row],[sales]]&gt;3000,DmartSalesData[[#This Row],[profit]]&gt;500),"Good","Not Good")</f>
        <v>Not Good</v>
      </c>
      <c r="R10889" s="73">
        <f>YEAR(DmartSalesData[[#This Row],[order_date]])</f>
        <v>2024</v>
      </c>
      <c r="S10889" s="73"/>
    </row>
    <row r="10890" spans="1:19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 t="str">
        <f>IF(DmartSalesData[[#This Row],[sales]]&gt;4000,"High Category",IF(DmartSalesData[[#This Row],[sales]]&gt;2000,"Medium Category","Low Category"))</f>
        <v>Low Category</v>
      </c>
      <c r="G10890" s="2">
        <v>0.4</v>
      </c>
      <c r="H10890" s="24">
        <f t="shared" si="340"/>
        <v>550.55200000000002</v>
      </c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63" t="str">
        <f>IF(AND(DmartSalesData[[#This Row],[sales]]&gt;3000,DmartSalesData[[#This Row],[profit]]&gt;500),"Good","Not Good")</f>
        <v>Not Good</v>
      </c>
      <c r="R10890" s="73">
        <f>YEAR(DmartSalesData[[#This Row],[order_date]])</f>
        <v>2024</v>
      </c>
      <c r="S10890" s="73"/>
    </row>
    <row r="10891" spans="1:19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 t="str">
        <f>IF(DmartSalesData[[#This Row],[sales]]&gt;4000,"High Category",IF(DmartSalesData[[#This Row],[sales]]&gt;2000,"Medium Category","Low Category"))</f>
        <v>Low Category</v>
      </c>
      <c r="G10891" s="2">
        <v>0.3</v>
      </c>
      <c r="H10891" s="24">
        <f t="shared" si="340"/>
        <v>451.185</v>
      </c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63" t="str">
        <f>IF(AND(DmartSalesData[[#This Row],[sales]]&gt;3000,DmartSalesData[[#This Row],[profit]]&gt;500),"Good","Not Good")</f>
        <v>Not Good</v>
      </c>
      <c r="R10891" s="73">
        <f>YEAR(DmartSalesData[[#This Row],[order_date]])</f>
        <v>2023</v>
      </c>
      <c r="S10891" s="73"/>
    </row>
    <row r="10892" spans="1:19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 t="str">
        <f>IF(DmartSalesData[[#This Row],[sales]]&gt;4000,"High Category",IF(DmartSalesData[[#This Row],[sales]]&gt;2000,"Medium Category","Low Category"))</f>
        <v>Low Category</v>
      </c>
      <c r="G10892" s="2">
        <v>0.06</v>
      </c>
      <c r="H10892" s="24">
        <f t="shared" si="340"/>
        <v>53.563200000000002</v>
      </c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63" t="str">
        <f>IF(AND(DmartSalesData[[#This Row],[sales]]&gt;3000,DmartSalesData[[#This Row],[profit]]&gt;500),"Good","Not Good")</f>
        <v>Not Good</v>
      </c>
      <c r="R10892" s="73">
        <f>YEAR(DmartSalesData[[#This Row],[order_date]])</f>
        <v>2023</v>
      </c>
      <c r="S10892" s="73"/>
    </row>
    <row r="10893" spans="1:19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 t="str">
        <f>IF(DmartSalesData[[#This Row],[sales]]&gt;4000,"High Category",IF(DmartSalesData[[#This Row],[sales]]&gt;2000,"Medium Category","Low Category"))</f>
        <v>High Category</v>
      </c>
      <c r="G10893" s="2">
        <v>0.04</v>
      </c>
      <c r="H10893" s="24">
        <f t="shared" si="340"/>
        <v>170.512</v>
      </c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63" t="str">
        <f>IF(AND(DmartSalesData[[#This Row],[sales]]&gt;3000,DmartSalesData[[#This Row],[profit]]&gt;500),"Good","Not Good")</f>
        <v>Not Good</v>
      </c>
      <c r="R10893" s="73">
        <f>YEAR(DmartSalesData[[#This Row],[order_date]])</f>
        <v>2024</v>
      </c>
      <c r="S10893" s="73"/>
    </row>
    <row r="10894" spans="1:19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 t="str">
        <f>IF(DmartSalesData[[#This Row],[sales]]&gt;4000,"High Category",IF(DmartSalesData[[#This Row],[sales]]&gt;2000,"Medium Category","Low Category"))</f>
        <v>Medium Category</v>
      </c>
      <c r="G10894" s="2">
        <v>0.23</v>
      </c>
      <c r="H10894" s="24">
        <f t="shared" si="340"/>
        <v>711.16460000000006</v>
      </c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63" t="str">
        <f>IF(AND(DmartSalesData[[#This Row],[sales]]&gt;3000,DmartSalesData[[#This Row],[profit]]&gt;500),"Good","Not Good")</f>
        <v>Good</v>
      </c>
      <c r="R10894" s="73">
        <f>YEAR(DmartSalesData[[#This Row],[order_date]])</f>
        <v>2024</v>
      </c>
      <c r="S10894" s="73"/>
    </row>
    <row r="10895" spans="1:19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 t="str">
        <f>IF(DmartSalesData[[#This Row],[sales]]&gt;4000,"High Category",IF(DmartSalesData[[#This Row],[sales]]&gt;2000,"Medium Category","Low Category"))</f>
        <v>High Category</v>
      </c>
      <c r="G10895" s="2">
        <v>0.47</v>
      </c>
      <c r="H10895" s="24">
        <f t="shared" si="340"/>
        <v>1969.4269000000002</v>
      </c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63" t="str">
        <f>IF(AND(DmartSalesData[[#This Row],[sales]]&gt;3000,DmartSalesData[[#This Row],[profit]]&gt;500),"Good","Not Good")</f>
        <v>Not Good</v>
      </c>
      <c r="R10895" s="73">
        <f>YEAR(DmartSalesData[[#This Row],[order_date]])</f>
        <v>2023</v>
      </c>
      <c r="S10895" s="73"/>
    </row>
    <row r="10896" spans="1:19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 t="str">
        <f>IF(DmartSalesData[[#This Row],[sales]]&gt;4000,"High Category",IF(DmartSalesData[[#This Row],[sales]]&gt;2000,"Medium Category","Low Category"))</f>
        <v>Medium Category</v>
      </c>
      <c r="G10896" s="2">
        <v>0.28000000000000003</v>
      </c>
      <c r="H10896" s="24">
        <f t="shared" si="340"/>
        <v>705.39560000000006</v>
      </c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63" t="str">
        <f>IF(AND(DmartSalesData[[#This Row],[sales]]&gt;3000,DmartSalesData[[#This Row],[profit]]&gt;500),"Good","Not Good")</f>
        <v>Not Good</v>
      </c>
      <c r="R10896" s="73">
        <f>YEAR(DmartSalesData[[#This Row],[order_date]])</f>
        <v>2024</v>
      </c>
      <c r="S10896" s="73"/>
    </row>
    <row r="10897" spans="1:19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 t="str">
        <f>IF(DmartSalesData[[#This Row],[sales]]&gt;4000,"High Category",IF(DmartSalesData[[#This Row],[sales]]&gt;2000,"Medium Category","Low Category"))</f>
        <v>Medium Category</v>
      </c>
      <c r="G10897" s="2">
        <v>0.38</v>
      </c>
      <c r="H10897" s="24">
        <f t="shared" si="340"/>
        <v>1005.4268000000001</v>
      </c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63" t="str">
        <f>IF(AND(DmartSalesData[[#This Row],[sales]]&gt;3000,DmartSalesData[[#This Row],[profit]]&gt;500),"Good","Not Good")</f>
        <v>Not Good</v>
      </c>
      <c r="R10897" s="73">
        <f>YEAR(DmartSalesData[[#This Row],[order_date]])</f>
        <v>2023</v>
      </c>
      <c r="S10897" s="73"/>
    </row>
    <row r="10898" spans="1:19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 t="str">
        <f>IF(DmartSalesData[[#This Row],[sales]]&gt;4000,"High Category",IF(DmartSalesData[[#This Row],[sales]]&gt;2000,"Medium Category","Low Category"))</f>
        <v>Medium Category</v>
      </c>
      <c r="G10898" s="2">
        <v>0.23</v>
      </c>
      <c r="H10898" s="24">
        <f t="shared" si="340"/>
        <v>717.39530000000002</v>
      </c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63" t="str">
        <f>IF(AND(DmartSalesData[[#This Row],[sales]]&gt;3000,DmartSalesData[[#This Row],[profit]]&gt;500),"Good","Not Good")</f>
        <v>Not Good</v>
      </c>
      <c r="R10898" s="73">
        <f>YEAR(DmartSalesData[[#This Row],[order_date]])</f>
        <v>2023</v>
      </c>
      <c r="S10898" s="73"/>
    </row>
    <row r="10899" spans="1:19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 t="str">
        <f>IF(DmartSalesData[[#This Row],[sales]]&gt;4000,"High Category",IF(DmartSalesData[[#This Row],[sales]]&gt;2000,"Medium Category","Low Category"))</f>
        <v>Low Category</v>
      </c>
      <c r="G10899" s="2">
        <v>0.19</v>
      </c>
      <c r="H10899" s="24">
        <f t="shared" si="340"/>
        <v>364.32690000000002</v>
      </c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63" t="str">
        <f>IF(AND(DmartSalesData[[#This Row],[sales]]&gt;3000,DmartSalesData[[#This Row],[profit]]&gt;500),"Good","Not Good")</f>
        <v>Not Good</v>
      </c>
      <c r="R10899" s="73">
        <f>YEAR(DmartSalesData[[#This Row],[order_date]])</f>
        <v>2023</v>
      </c>
      <c r="S10899" s="73"/>
    </row>
    <row r="10900" spans="1:19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 t="str">
        <f>IF(DmartSalesData[[#This Row],[sales]]&gt;4000,"High Category",IF(DmartSalesData[[#This Row],[sales]]&gt;2000,"Medium Category","Low Category"))</f>
        <v>Medium Category</v>
      </c>
      <c r="G10900" s="2">
        <v>0.41</v>
      </c>
      <c r="H10900" s="24">
        <f t="shared" si="340"/>
        <v>1038.6366</v>
      </c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63" t="str">
        <f>IF(AND(DmartSalesData[[#This Row],[sales]]&gt;3000,DmartSalesData[[#This Row],[profit]]&gt;500),"Good","Not Good")</f>
        <v>Not Good</v>
      </c>
      <c r="R10900" s="73">
        <f>YEAR(DmartSalesData[[#This Row],[order_date]])</f>
        <v>2023</v>
      </c>
      <c r="S10900" s="73"/>
    </row>
    <row r="10901" spans="1:19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 t="str">
        <f>IF(DmartSalesData[[#This Row],[sales]]&gt;4000,"High Category",IF(DmartSalesData[[#This Row],[sales]]&gt;2000,"Medium Category","Low Category"))</f>
        <v>Medium Category</v>
      </c>
      <c r="G10901" s="2">
        <v>0.23</v>
      </c>
      <c r="H10901" s="24">
        <f t="shared" si="340"/>
        <v>639.37240000000008</v>
      </c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63" t="str">
        <f>IF(AND(DmartSalesData[[#This Row],[sales]]&gt;3000,DmartSalesData[[#This Row],[profit]]&gt;500),"Good","Not Good")</f>
        <v>Not Good</v>
      </c>
      <c r="R10901" s="73">
        <f>YEAR(DmartSalesData[[#This Row],[order_date]])</f>
        <v>2024</v>
      </c>
      <c r="S10901" s="73"/>
    </row>
    <row r="10902" spans="1:19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 t="str">
        <f>IF(DmartSalesData[[#This Row],[sales]]&gt;4000,"High Category",IF(DmartSalesData[[#This Row],[sales]]&gt;2000,"Medium Category","Low Category"))</f>
        <v>High Category</v>
      </c>
      <c r="G10902" s="2">
        <v>7.0000000000000007E-2</v>
      </c>
      <c r="H10902" s="24">
        <f t="shared" si="340"/>
        <v>334.0652</v>
      </c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63" t="str">
        <f>IF(AND(DmartSalesData[[#This Row],[sales]]&gt;3000,DmartSalesData[[#This Row],[profit]]&gt;500),"Good","Not Good")</f>
        <v>Good</v>
      </c>
      <c r="R10902" s="73">
        <f>YEAR(DmartSalesData[[#This Row],[order_date]])</f>
        <v>2024</v>
      </c>
      <c r="S10902" s="73"/>
    </row>
    <row r="10903" spans="1:19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 t="str">
        <f>IF(DmartSalesData[[#This Row],[sales]]&gt;4000,"High Category",IF(DmartSalesData[[#This Row],[sales]]&gt;2000,"Medium Category","Low Category"))</f>
        <v>High Category</v>
      </c>
      <c r="G10903" s="2">
        <v>0.14000000000000001</v>
      </c>
      <c r="H10903" s="24">
        <f t="shared" si="340"/>
        <v>619.67500000000007</v>
      </c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63" t="str">
        <f>IF(AND(DmartSalesData[[#This Row],[sales]]&gt;3000,DmartSalesData[[#This Row],[profit]]&gt;500),"Good","Not Good")</f>
        <v>Not Good</v>
      </c>
      <c r="R10903" s="73">
        <f>YEAR(DmartSalesData[[#This Row],[order_date]])</f>
        <v>2024</v>
      </c>
      <c r="S10903" s="73"/>
    </row>
    <row r="10904" spans="1:19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 t="str">
        <f>IF(DmartSalesData[[#This Row],[sales]]&gt;4000,"High Category",IF(DmartSalesData[[#This Row],[sales]]&gt;2000,"Medium Category","Low Category"))</f>
        <v>Low Category</v>
      </c>
      <c r="G10904" s="2">
        <v>0.28000000000000003</v>
      </c>
      <c r="H10904" s="24">
        <f t="shared" si="340"/>
        <v>205.32400000000001</v>
      </c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63" t="str">
        <f>IF(AND(DmartSalesData[[#This Row],[sales]]&gt;3000,DmartSalesData[[#This Row],[profit]]&gt;500),"Good","Not Good")</f>
        <v>Not Good</v>
      </c>
      <c r="R10904" s="73">
        <f>YEAR(DmartSalesData[[#This Row],[order_date]])</f>
        <v>2024</v>
      </c>
      <c r="S10904" s="73"/>
    </row>
    <row r="10905" spans="1:19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 t="str">
        <f>IF(DmartSalesData[[#This Row],[sales]]&gt;4000,"High Category",IF(DmartSalesData[[#This Row],[sales]]&gt;2000,"Medium Category","Low Category"))</f>
        <v>Low Category</v>
      </c>
      <c r="G10905" s="2">
        <v>0.2</v>
      </c>
      <c r="H10905" s="24">
        <f t="shared" si="340"/>
        <v>60.455999999999996</v>
      </c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63" t="str">
        <f>IF(AND(DmartSalesData[[#This Row],[sales]]&gt;3000,DmartSalesData[[#This Row],[profit]]&gt;500),"Good","Not Good")</f>
        <v>Not Good</v>
      </c>
      <c r="R10905" s="73">
        <f>YEAR(DmartSalesData[[#This Row],[order_date]])</f>
        <v>2023</v>
      </c>
      <c r="S10905" s="73"/>
    </row>
    <row r="10906" spans="1:19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 t="str">
        <f>IF(DmartSalesData[[#This Row],[sales]]&gt;4000,"High Category",IF(DmartSalesData[[#This Row],[sales]]&gt;2000,"Medium Category","Low Category"))</f>
        <v>Medium Category</v>
      </c>
      <c r="G10906" s="2">
        <v>0.18</v>
      </c>
      <c r="H10906" s="24">
        <f t="shared" si="340"/>
        <v>618.0551999999999</v>
      </c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63" t="str">
        <f>IF(AND(DmartSalesData[[#This Row],[sales]]&gt;3000,DmartSalesData[[#This Row],[profit]]&gt;500),"Good","Not Good")</f>
        <v>Good</v>
      </c>
      <c r="R10906" s="73">
        <f>YEAR(DmartSalesData[[#This Row],[order_date]])</f>
        <v>2023</v>
      </c>
      <c r="S10906" s="73"/>
    </row>
    <row r="10907" spans="1:19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 t="str">
        <f>IF(DmartSalesData[[#This Row],[sales]]&gt;4000,"High Category",IF(DmartSalesData[[#This Row],[sales]]&gt;2000,"Medium Category","Low Category"))</f>
        <v>Low Category</v>
      </c>
      <c r="G10907" s="2">
        <v>0.33</v>
      </c>
      <c r="H10907" s="24">
        <f t="shared" si="340"/>
        <v>112.5531</v>
      </c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63" t="str">
        <f>IF(AND(DmartSalesData[[#This Row],[sales]]&gt;3000,DmartSalesData[[#This Row],[profit]]&gt;500),"Good","Not Good")</f>
        <v>Not Good</v>
      </c>
      <c r="R10907" s="73">
        <f>YEAR(DmartSalesData[[#This Row],[order_date]])</f>
        <v>2023</v>
      </c>
      <c r="S10907" s="73"/>
    </row>
    <row r="10908" spans="1:19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 t="str">
        <f>IF(DmartSalesData[[#This Row],[sales]]&gt;4000,"High Category",IF(DmartSalesData[[#This Row],[sales]]&gt;2000,"Medium Category","Low Category"))</f>
        <v>Low Category</v>
      </c>
      <c r="G10908" s="2">
        <v>0.32</v>
      </c>
      <c r="H10908" s="24">
        <f t="shared" si="340"/>
        <v>126.63040000000001</v>
      </c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63" t="str">
        <f>IF(AND(DmartSalesData[[#This Row],[sales]]&gt;3000,DmartSalesData[[#This Row],[profit]]&gt;500),"Good","Not Good")</f>
        <v>Not Good</v>
      </c>
      <c r="R10908" s="73">
        <f>YEAR(DmartSalesData[[#This Row],[order_date]])</f>
        <v>2023</v>
      </c>
      <c r="S10908" s="73"/>
    </row>
    <row r="10909" spans="1:19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 t="str">
        <f>IF(DmartSalesData[[#This Row],[sales]]&gt;4000,"High Category",IF(DmartSalesData[[#This Row],[sales]]&gt;2000,"Medium Category","Low Category"))</f>
        <v>Low Category</v>
      </c>
      <c r="G10909" s="2">
        <v>0.16</v>
      </c>
      <c r="H10909" s="24">
        <f t="shared" si="340"/>
        <v>140.86240000000001</v>
      </c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63" t="str">
        <f>IF(AND(DmartSalesData[[#This Row],[sales]]&gt;3000,DmartSalesData[[#This Row],[profit]]&gt;500),"Good","Not Good")</f>
        <v>Not Good</v>
      </c>
      <c r="R10909" s="73">
        <f>YEAR(DmartSalesData[[#This Row],[order_date]])</f>
        <v>2024</v>
      </c>
      <c r="S10909" s="73"/>
    </row>
    <row r="10910" spans="1:19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 t="str">
        <f>IF(DmartSalesData[[#This Row],[sales]]&gt;4000,"High Category",IF(DmartSalesData[[#This Row],[sales]]&gt;2000,"Medium Category","Low Category"))</f>
        <v>Low Category</v>
      </c>
      <c r="G10910" s="2">
        <v>0.18</v>
      </c>
      <c r="H10910" s="24">
        <f t="shared" si="340"/>
        <v>328.20479999999998</v>
      </c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63" t="str">
        <f>IF(AND(DmartSalesData[[#This Row],[sales]]&gt;3000,DmartSalesData[[#This Row],[profit]]&gt;500),"Good","Not Good")</f>
        <v>Not Good</v>
      </c>
      <c r="R10910" s="73">
        <f>YEAR(DmartSalesData[[#This Row],[order_date]])</f>
        <v>2024</v>
      </c>
      <c r="S10910" s="73"/>
    </row>
    <row r="10911" spans="1:19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 t="str">
        <f>IF(DmartSalesData[[#This Row],[sales]]&gt;4000,"High Category",IF(DmartSalesData[[#This Row],[sales]]&gt;2000,"Medium Category","Low Category"))</f>
        <v>Medium Category</v>
      </c>
      <c r="G10911" s="2">
        <v>0.38</v>
      </c>
      <c r="H10911" s="24">
        <f t="shared" si="340"/>
        <v>847.9624</v>
      </c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63" t="str">
        <f>IF(AND(DmartSalesData[[#This Row],[sales]]&gt;3000,DmartSalesData[[#This Row],[profit]]&gt;500),"Good","Not Good")</f>
        <v>Not Good</v>
      </c>
      <c r="R10911" s="73">
        <f>YEAR(DmartSalesData[[#This Row],[order_date]])</f>
        <v>2024</v>
      </c>
      <c r="S10911" s="73"/>
    </row>
    <row r="10912" spans="1:19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 t="str">
        <f>IF(DmartSalesData[[#This Row],[sales]]&gt;4000,"High Category",IF(DmartSalesData[[#This Row],[sales]]&gt;2000,"Medium Category","Low Category"))</f>
        <v>Medium Category</v>
      </c>
      <c r="G10912" s="2">
        <v>0.46</v>
      </c>
      <c r="H10912" s="24">
        <f t="shared" si="340"/>
        <v>1216.6769999999999</v>
      </c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63" t="str">
        <f>IF(AND(DmartSalesData[[#This Row],[sales]]&gt;3000,DmartSalesData[[#This Row],[profit]]&gt;500),"Good","Not Good")</f>
        <v>Not Good</v>
      </c>
      <c r="R10912" s="73">
        <f>YEAR(DmartSalesData[[#This Row],[order_date]])</f>
        <v>2023</v>
      </c>
      <c r="S10912" s="73"/>
    </row>
    <row r="10913" spans="1:19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 t="str">
        <f>IF(DmartSalesData[[#This Row],[sales]]&gt;4000,"High Category",IF(DmartSalesData[[#This Row],[sales]]&gt;2000,"Medium Category","Low Category"))</f>
        <v>High Category</v>
      </c>
      <c r="G10913" s="2">
        <v>0.16</v>
      </c>
      <c r="H10913" s="24">
        <f t="shared" si="340"/>
        <v>793.95360000000005</v>
      </c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63" t="str">
        <f>IF(AND(DmartSalesData[[#This Row],[sales]]&gt;3000,DmartSalesData[[#This Row],[profit]]&gt;500),"Good","Not Good")</f>
        <v>Not Good</v>
      </c>
      <c r="R10913" s="73">
        <f>YEAR(DmartSalesData[[#This Row],[order_date]])</f>
        <v>2024</v>
      </c>
      <c r="S10913" s="73"/>
    </row>
    <row r="10914" spans="1:19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 t="str">
        <f>IF(DmartSalesData[[#This Row],[sales]]&gt;4000,"High Category",IF(DmartSalesData[[#This Row],[sales]]&gt;2000,"Medium Category","Low Category"))</f>
        <v>Low Category</v>
      </c>
      <c r="G10914" s="2">
        <v>0.15</v>
      </c>
      <c r="H10914" s="24">
        <f t="shared" si="340"/>
        <v>298.14600000000002</v>
      </c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63" t="str">
        <f>IF(AND(DmartSalesData[[#This Row],[sales]]&gt;3000,DmartSalesData[[#This Row],[profit]]&gt;500),"Good","Not Good")</f>
        <v>Not Good</v>
      </c>
      <c r="R10914" s="73">
        <f>YEAR(DmartSalesData[[#This Row],[order_date]])</f>
        <v>2024</v>
      </c>
      <c r="S10914" s="73"/>
    </row>
    <row r="10915" spans="1:19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 t="str">
        <f>IF(DmartSalesData[[#This Row],[sales]]&gt;4000,"High Category",IF(DmartSalesData[[#This Row],[sales]]&gt;2000,"Medium Category","Low Category"))</f>
        <v>Low Category</v>
      </c>
      <c r="G10915" s="2">
        <v>0.13</v>
      </c>
      <c r="H10915" s="24">
        <f t="shared" si="340"/>
        <v>167.6337</v>
      </c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63" t="str">
        <f>IF(AND(DmartSalesData[[#This Row],[sales]]&gt;3000,DmartSalesData[[#This Row],[profit]]&gt;500),"Good","Not Good")</f>
        <v>Not Good</v>
      </c>
      <c r="R10915" s="73">
        <f>YEAR(DmartSalesData[[#This Row],[order_date]])</f>
        <v>2023</v>
      </c>
      <c r="S10915" s="73"/>
    </row>
    <row r="10916" spans="1:19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 t="str">
        <f>IF(DmartSalesData[[#This Row],[sales]]&gt;4000,"High Category",IF(DmartSalesData[[#This Row],[sales]]&gt;2000,"Medium Category","Low Category"))</f>
        <v>Medium Category</v>
      </c>
      <c r="G10916" s="2">
        <v>7.0000000000000007E-2</v>
      </c>
      <c r="H10916" s="24">
        <f t="shared" si="340"/>
        <v>204.31180000000001</v>
      </c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63" t="str">
        <f>IF(AND(DmartSalesData[[#This Row],[sales]]&gt;3000,DmartSalesData[[#This Row],[profit]]&gt;500),"Good","Not Good")</f>
        <v>Not Good</v>
      </c>
      <c r="R10916" s="73">
        <f>YEAR(DmartSalesData[[#This Row],[order_date]])</f>
        <v>2024</v>
      </c>
      <c r="S10916" s="73"/>
    </row>
    <row r="10917" spans="1:19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 t="str">
        <f>IF(DmartSalesData[[#This Row],[sales]]&gt;4000,"High Category",IF(DmartSalesData[[#This Row],[sales]]&gt;2000,"Medium Category","Low Category"))</f>
        <v>Low Category</v>
      </c>
      <c r="G10917" s="2">
        <v>0.19</v>
      </c>
      <c r="H10917" s="24">
        <f t="shared" si="340"/>
        <v>219.3056</v>
      </c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63" t="str">
        <f>IF(AND(DmartSalesData[[#This Row],[sales]]&gt;3000,DmartSalesData[[#This Row],[profit]]&gt;500),"Good","Not Good")</f>
        <v>Not Good</v>
      </c>
      <c r="R10917" s="73">
        <f>YEAR(DmartSalesData[[#This Row],[order_date]])</f>
        <v>2023</v>
      </c>
      <c r="S10917" s="73"/>
    </row>
    <row r="10918" spans="1:19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 t="str">
        <f>IF(DmartSalesData[[#This Row],[sales]]&gt;4000,"High Category",IF(DmartSalesData[[#This Row],[sales]]&gt;2000,"Medium Category","Low Category"))</f>
        <v>High Category</v>
      </c>
      <c r="G10918" s="2">
        <v>0.26</v>
      </c>
      <c r="H10918" s="24">
        <f t="shared" si="340"/>
        <v>1224.2516000000001</v>
      </c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63" t="str">
        <f>IF(AND(DmartSalesData[[#This Row],[sales]]&gt;3000,DmartSalesData[[#This Row],[profit]]&gt;500),"Good","Not Good")</f>
        <v>Not Good</v>
      </c>
      <c r="R10918" s="73">
        <f>YEAR(DmartSalesData[[#This Row],[order_date]])</f>
        <v>2024</v>
      </c>
      <c r="S10918" s="73"/>
    </row>
    <row r="10919" spans="1:19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 t="str">
        <f>IF(DmartSalesData[[#This Row],[sales]]&gt;4000,"High Category",IF(DmartSalesData[[#This Row],[sales]]&gt;2000,"Medium Category","Low Category"))</f>
        <v>Low Category</v>
      </c>
      <c r="G10919" s="2">
        <v>0.27</v>
      </c>
      <c r="H10919" s="24">
        <f t="shared" si="340"/>
        <v>369.99450000000002</v>
      </c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63" t="str">
        <f>IF(AND(DmartSalesData[[#This Row],[sales]]&gt;3000,DmartSalesData[[#This Row],[profit]]&gt;500),"Good","Not Good")</f>
        <v>Not Good</v>
      </c>
      <c r="R10919" s="73">
        <f>YEAR(DmartSalesData[[#This Row],[order_date]])</f>
        <v>2023</v>
      </c>
      <c r="S10919" s="73"/>
    </row>
    <row r="10920" spans="1:19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 t="str">
        <f>IF(DmartSalesData[[#This Row],[sales]]&gt;4000,"High Category",IF(DmartSalesData[[#This Row],[sales]]&gt;2000,"Medium Category","Low Category"))</f>
        <v>High Category</v>
      </c>
      <c r="G10920" s="2">
        <v>0.35</v>
      </c>
      <c r="H10920" s="24">
        <f t="shared" si="340"/>
        <v>1732.7380000000001</v>
      </c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63" t="str">
        <f>IF(AND(DmartSalesData[[#This Row],[sales]]&gt;3000,DmartSalesData[[#This Row],[profit]]&gt;500),"Good","Not Good")</f>
        <v>Not Good</v>
      </c>
      <c r="R10920" s="73">
        <f>YEAR(DmartSalesData[[#This Row],[order_date]])</f>
        <v>2024</v>
      </c>
      <c r="S10920" s="73"/>
    </row>
    <row r="10921" spans="1:19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 t="str">
        <f>IF(DmartSalesData[[#This Row],[sales]]&gt;4000,"High Category",IF(DmartSalesData[[#This Row],[sales]]&gt;2000,"Medium Category","Low Category"))</f>
        <v>Medium Category</v>
      </c>
      <c r="G10921" s="2">
        <v>0.03</v>
      </c>
      <c r="H10921" s="24">
        <f t="shared" si="340"/>
        <v>64.544099999999986</v>
      </c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63" t="str">
        <f>IF(AND(DmartSalesData[[#This Row],[sales]]&gt;3000,DmartSalesData[[#This Row],[profit]]&gt;500),"Good","Not Good")</f>
        <v>Not Good</v>
      </c>
      <c r="R10921" s="73">
        <f>YEAR(DmartSalesData[[#This Row],[order_date]])</f>
        <v>2023</v>
      </c>
      <c r="S10921" s="73"/>
    </row>
    <row r="10922" spans="1:19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 t="str">
        <f>IF(DmartSalesData[[#This Row],[sales]]&gt;4000,"High Category",IF(DmartSalesData[[#This Row],[sales]]&gt;2000,"Medium Category","Low Category"))</f>
        <v>High Category</v>
      </c>
      <c r="G10922" s="2">
        <v>0.28000000000000003</v>
      </c>
      <c r="H10922" s="24">
        <f t="shared" si="340"/>
        <v>1143.0048000000002</v>
      </c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63" t="str">
        <f>IF(AND(DmartSalesData[[#This Row],[sales]]&gt;3000,DmartSalesData[[#This Row],[profit]]&gt;500),"Good","Not Good")</f>
        <v>Good</v>
      </c>
      <c r="R10922" s="73">
        <f>YEAR(DmartSalesData[[#This Row],[order_date]])</f>
        <v>2024</v>
      </c>
      <c r="S10922" s="73"/>
    </row>
    <row r="10923" spans="1:19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 t="str">
        <f>IF(DmartSalesData[[#This Row],[sales]]&gt;4000,"High Category",IF(DmartSalesData[[#This Row],[sales]]&gt;2000,"Medium Category","Low Category"))</f>
        <v>Medium Category</v>
      </c>
      <c r="G10923" s="2">
        <v>0.13</v>
      </c>
      <c r="H10923" s="24">
        <f t="shared" si="340"/>
        <v>425.95410000000004</v>
      </c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63" t="str">
        <f>IF(AND(DmartSalesData[[#This Row],[sales]]&gt;3000,DmartSalesData[[#This Row],[profit]]&gt;500),"Good","Not Good")</f>
        <v>Good</v>
      </c>
      <c r="R10923" s="73">
        <f>YEAR(DmartSalesData[[#This Row],[order_date]])</f>
        <v>2023</v>
      </c>
      <c r="S10923" s="73"/>
    </row>
    <row r="10924" spans="1:19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 t="str">
        <f>IF(DmartSalesData[[#This Row],[sales]]&gt;4000,"High Category",IF(DmartSalesData[[#This Row],[sales]]&gt;2000,"Medium Category","Low Category"))</f>
        <v>High Category</v>
      </c>
      <c r="G10924" s="2">
        <v>0.12</v>
      </c>
      <c r="H10924" s="24">
        <f t="shared" si="340"/>
        <v>560.89440000000002</v>
      </c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63" t="str">
        <f>IF(AND(DmartSalesData[[#This Row],[sales]]&gt;3000,DmartSalesData[[#This Row],[profit]]&gt;500),"Good","Not Good")</f>
        <v>Good</v>
      </c>
      <c r="R10924" s="73">
        <f>YEAR(DmartSalesData[[#This Row],[order_date]])</f>
        <v>2023</v>
      </c>
      <c r="S10924" s="73"/>
    </row>
    <row r="10925" spans="1:19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 t="str">
        <f>IF(DmartSalesData[[#This Row],[sales]]&gt;4000,"High Category",IF(DmartSalesData[[#This Row],[sales]]&gt;2000,"Medium Category","Low Category"))</f>
        <v>Medium Category</v>
      </c>
      <c r="G10925" s="2">
        <v>0.39</v>
      </c>
      <c r="H10925" s="24">
        <f t="shared" si="340"/>
        <v>1234.1901</v>
      </c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63" t="str">
        <f>IF(AND(DmartSalesData[[#This Row],[sales]]&gt;3000,DmartSalesData[[#This Row],[profit]]&gt;500),"Good","Not Good")</f>
        <v>Not Good</v>
      </c>
      <c r="R10925" s="73">
        <f>YEAR(DmartSalesData[[#This Row],[order_date]])</f>
        <v>2024</v>
      </c>
      <c r="S10925" s="73"/>
    </row>
    <row r="10926" spans="1:19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 t="str">
        <f>IF(DmartSalesData[[#This Row],[sales]]&gt;4000,"High Category",IF(DmartSalesData[[#This Row],[sales]]&gt;2000,"Medium Category","Low Category"))</f>
        <v>Medium Category</v>
      </c>
      <c r="G10926" s="2">
        <v>0.08</v>
      </c>
      <c r="H10926" s="24">
        <f t="shared" si="340"/>
        <v>235.83759999999998</v>
      </c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63" t="str">
        <f>IF(AND(DmartSalesData[[#This Row],[sales]]&gt;3000,DmartSalesData[[#This Row],[profit]]&gt;500),"Good","Not Good")</f>
        <v>Not Good</v>
      </c>
      <c r="R10926" s="73">
        <f>YEAR(DmartSalesData[[#This Row],[order_date]])</f>
        <v>2023</v>
      </c>
      <c r="S10926" s="73"/>
    </row>
    <row r="10927" spans="1:19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 t="str">
        <f>IF(DmartSalesData[[#This Row],[sales]]&gt;4000,"High Category",IF(DmartSalesData[[#This Row],[sales]]&gt;2000,"Medium Category","Low Category"))</f>
        <v>Medium Category</v>
      </c>
      <c r="G10927" s="2">
        <v>0.16</v>
      </c>
      <c r="H10927" s="24">
        <f t="shared" si="340"/>
        <v>527.83680000000004</v>
      </c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63" t="str">
        <f>IF(AND(DmartSalesData[[#This Row],[sales]]&gt;3000,DmartSalesData[[#This Row],[profit]]&gt;500),"Good","Not Good")</f>
        <v>Not Good</v>
      </c>
      <c r="R10927" s="73">
        <f>YEAR(DmartSalesData[[#This Row],[order_date]])</f>
        <v>2023</v>
      </c>
      <c r="S10927" s="73"/>
    </row>
    <row r="10928" spans="1:19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 t="str">
        <f>IF(DmartSalesData[[#This Row],[sales]]&gt;4000,"High Category",IF(DmartSalesData[[#This Row],[sales]]&gt;2000,"Medium Category","Low Category"))</f>
        <v>Medium Category</v>
      </c>
      <c r="G10928" s="2">
        <v>0.32</v>
      </c>
      <c r="H10928" s="24">
        <f t="shared" si="340"/>
        <v>1265.1776</v>
      </c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63" t="str">
        <f>IF(AND(DmartSalesData[[#This Row],[sales]]&gt;3000,DmartSalesData[[#This Row],[profit]]&gt;500),"Good","Not Good")</f>
        <v>Good</v>
      </c>
      <c r="R10928" s="73">
        <f>YEAR(DmartSalesData[[#This Row],[order_date]])</f>
        <v>2023</v>
      </c>
      <c r="S10928" s="73"/>
    </row>
    <row r="10929" spans="1:19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 t="str">
        <f>IF(DmartSalesData[[#This Row],[sales]]&gt;4000,"High Category",IF(DmartSalesData[[#This Row],[sales]]&gt;2000,"Medium Category","Low Category"))</f>
        <v>High Category</v>
      </c>
      <c r="G10929" s="2">
        <v>0.32</v>
      </c>
      <c r="H10929" s="24">
        <f t="shared" si="340"/>
        <v>1441.3824</v>
      </c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63" t="str">
        <f>IF(AND(DmartSalesData[[#This Row],[sales]]&gt;3000,DmartSalesData[[#This Row],[profit]]&gt;500),"Good","Not Good")</f>
        <v>Good</v>
      </c>
      <c r="R10929" s="73">
        <f>YEAR(DmartSalesData[[#This Row],[order_date]])</f>
        <v>2024</v>
      </c>
      <c r="S10929" s="73"/>
    </row>
    <row r="10930" spans="1:19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 t="str">
        <f>IF(DmartSalesData[[#This Row],[sales]]&gt;4000,"High Category",IF(DmartSalesData[[#This Row],[sales]]&gt;2000,"Medium Category","Low Category"))</f>
        <v>Low Category</v>
      </c>
      <c r="G10930" s="2">
        <v>0.02</v>
      </c>
      <c r="H10930" s="24">
        <f t="shared" si="340"/>
        <v>28.147800000000004</v>
      </c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63" t="str">
        <f>IF(AND(DmartSalesData[[#This Row],[sales]]&gt;3000,DmartSalesData[[#This Row],[profit]]&gt;500),"Good","Not Good")</f>
        <v>Not Good</v>
      </c>
      <c r="R10930" s="73">
        <f>YEAR(DmartSalesData[[#This Row],[order_date]])</f>
        <v>2024</v>
      </c>
      <c r="S10930" s="73"/>
    </row>
    <row r="10931" spans="1:19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 t="str">
        <f>IF(DmartSalesData[[#This Row],[sales]]&gt;4000,"High Category",IF(DmartSalesData[[#This Row],[sales]]&gt;2000,"Medium Category","Low Category"))</f>
        <v>Low Category</v>
      </c>
      <c r="G10931" s="2">
        <v>0.04</v>
      </c>
      <c r="H10931" s="24">
        <f t="shared" si="340"/>
        <v>43.373999999999995</v>
      </c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63" t="str">
        <f>IF(AND(DmartSalesData[[#This Row],[sales]]&gt;3000,DmartSalesData[[#This Row],[profit]]&gt;500),"Good","Not Good")</f>
        <v>Not Good</v>
      </c>
      <c r="R10931" s="73">
        <f>YEAR(DmartSalesData[[#This Row],[order_date]])</f>
        <v>2023</v>
      </c>
      <c r="S10931" s="73"/>
    </row>
    <row r="10932" spans="1:19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 t="str">
        <f>IF(DmartSalesData[[#This Row],[sales]]&gt;4000,"High Category",IF(DmartSalesData[[#This Row],[sales]]&gt;2000,"Medium Category","Low Category"))</f>
        <v>Low Category</v>
      </c>
      <c r="G10932" s="2">
        <v>0.33</v>
      </c>
      <c r="H10932" s="24">
        <f t="shared" si="340"/>
        <v>88.542300000000012</v>
      </c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63" t="str">
        <f>IF(AND(DmartSalesData[[#This Row],[sales]]&gt;3000,DmartSalesData[[#This Row],[profit]]&gt;500),"Good","Not Good")</f>
        <v>Not Good</v>
      </c>
      <c r="R10932" s="73">
        <f>YEAR(DmartSalesData[[#This Row],[order_date]])</f>
        <v>2023</v>
      </c>
      <c r="S10932" s="73"/>
    </row>
    <row r="10933" spans="1:19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 t="str">
        <f>IF(DmartSalesData[[#This Row],[sales]]&gt;4000,"High Category",IF(DmartSalesData[[#This Row],[sales]]&gt;2000,"Medium Category","Low Category"))</f>
        <v>Low Category</v>
      </c>
      <c r="G10933" s="2">
        <v>0.48</v>
      </c>
      <c r="H10933" s="24">
        <f t="shared" si="340"/>
        <v>918.42719999999997</v>
      </c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63" t="str">
        <f>IF(AND(DmartSalesData[[#This Row],[sales]]&gt;3000,DmartSalesData[[#This Row],[profit]]&gt;500),"Good","Not Good")</f>
        <v>Not Good</v>
      </c>
      <c r="R10933" s="73">
        <f>YEAR(DmartSalesData[[#This Row],[order_date]])</f>
        <v>2024</v>
      </c>
      <c r="S10933" s="73"/>
    </row>
    <row r="10934" spans="1:19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 t="str">
        <f>IF(DmartSalesData[[#This Row],[sales]]&gt;4000,"High Category",IF(DmartSalesData[[#This Row],[sales]]&gt;2000,"Medium Category","Low Category"))</f>
        <v>High Category</v>
      </c>
      <c r="G10934" s="2">
        <v>0.5</v>
      </c>
      <c r="H10934" s="24">
        <f t="shared" si="340"/>
        <v>2123.1550000000002</v>
      </c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63" t="str">
        <f>IF(AND(DmartSalesData[[#This Row],[sales]]&gt;3000,DmartSalesData[[#This Row],[profit]]&gt;500),"Good","Not Good")</f>
        <v>Good</v>
      </c>
      <c r="R10934" s="73">
        <f>YEAR(DmartSalesData[[#This Row],[order_date]])</f>
        <v>2023</v>
      </c>
      <c r="S10934" s="73"/>
    </row>
    <row r="10935" spans="1:19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 t="str">
        <f>IF(DmartSalesData[[#This Row],[sales]]&gt;4000,"High Category",IF(DmartSalesData[[#This Row],[sales]]&gt;2000,"Medium Category","Low Category"))</f>
        <v>Low Category</v>
      </c>
      <c r="G10935" s="2">
        <v>0.49</v>
      </c>
      <c r="H10935" s="24">
        <f t="shared" si="340"/>
        <v>216.727</v>
      </c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63" t="str">
        <f>IF(AND(DmartSalesData[[#This Row],[sales]]&gt;3000,DmartSalesData[[#This Row],[profit]]&gt;500),"Good","Not Good")</f>
        <v>Not Good</v>
      </c>
      <c r="R10935" s="73">
        <f>YEAR(DmartSalesData[[#This Row],[order_date]])</f>
        <v>2024</v>
      </c>
      <c r="S10935" s="73"/>
    </row>
    <row r="10936" spans="1:19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 t="str">
        <f>IF(DmartSalesData[[#This Row],[sales]]&gt;4000,"High Category",IF(DmartSalesData[[#This Row],[sales]]&gt;2000,"Medium Category","Low Category"))</f>
        <v>Medium Category</v>
      </c>
      <c r="G10936" s="2">
        <v>0.18</v>
      </c>
      <c r="H10936" s="24">
        <f t="shared" si="340"/>
        <v>492.97499999999997</v>
      </c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63" t="str">
        <f>IF(AND(DmartSalesData[[#This Row],[sales]]&gt;3000,DmartSalesData[[#This Row],[profit]]&gt;500),"Good","Not Good")</f>
        <v>Not Good</v>
      </c>
      <c r="R10936" s="73">
        <f>YEAR(DmartSalesData[[#This Row],[order_date]])</f>
        <v>2023</v>
      </c>
      <c r="S10936" s="73"/>
    </row>
    <row r="10937" spans="1:19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 t="str">
        <f>IF(DmartSalesData[[#This Row],[sales]]&gt;4000,"High Category",IF(DmartSalesData[[#This Row],[sales]]&gt;2000,"Medium Category","Low Category"))</f>
        <v>Medium Category</v>
      </c>
      <c r="G10937" s="2">
        <v>0.12</v>
      </c>
      <c r="H10937" s="24">
        <f t="shared" si="340"/>
        <v>420.53519999999997</v>
      </c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63" t="str">
        <f>IF(AND(DmartSalesData[[#This Row],[sales]]&gt;3000,DmartSalesData[[#This Row],[profit]]&gt;500),"Good","Not Good")</f>
        <v>Not Good</v>
      </c>
      <c r="R10937" s="73">
        <f>YEAR(DmartSalesData[[#This Row],[order_date]])</f>
        <v>2024</v>
      </c>
      <c r="S10937" s="73"/>
    </row>
    <row r="10938" spans="1:19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 t="str">
        <f>IF(DmartSalesData[[#This Row],[sales]]&gt;4000,"High Category",IF(DmartSalesData[[#This Row],[sales]]&gt;2000,"Medium Category","Low Category"))</f>
        <v>High Category</v>
      </c>
      <c r="G10938" s="2">
        <v>0.05</v>
      </c>
      <c r="H10938" s="24">
        <f t="shared" si="340"/>
        <v>210.029</v>
      </c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63" t="str">
        <f>IF(AND(DmartSalesData[[#This Row],[sales]]&gt;3000,DmartSalesData[[#This Row],[profit]]&gt;500),"Good","Not Good")</f>
        <v>Good</v>
      </c>
      <c r="R10938" s="73">
        <f>YEAR(DmartSalesData[[#This Row],[order_date]])</f>
        <v>2023</v>
      </c>
      <c r="S10938" s="73"/>
    </row>
    <row r="10939" spans="1:19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 t="str">
        <f>IF(DmartSalesData[[#This Row],[sales]]&gt;4000,"High Category",IF(DmartSalesData[[#This Row],[sales]]&gt;2000,"Medium Category","Low Category"))</f>
        <v>Medium Category</v>
      </c>
      <c r="G10939" s="2">
        <v>0.16</v>
      </c>
      <c r="H10939" s="24">
        <f t="shared" si="340"/>
        <v>473.40960000000001</v>
      </c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63" t="str">
        <f>IF(AND(DmartSalesData[[#This Row],[sales]]&gt;3000,DmartSalesData[[#This Row],[profit]]&gt;500),"Good","Not Good")</f>
        <v>Not Good</v>
      </c>
      <c r="R10939" s="73">
        <f>YEAR(DmartSalesData[[#This Row],[order_date]])</f>
        <v>2024</v>
      </c>
      <c r="S10939" s="73"/>
    </row>
    <row r="10940" spans="1:19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 t="str">
        <f>IF(DmartSalesData[[#This Row],[sales]]&gt;4000,"High Category",IF(DmartSalesData[[#This Row],[sales]]&gt;2000,"Medium Category","Low Category"))</f>
        <v>Low Category</v>
      </c>
      <c r="G10940" s="2">
        <v>0.14000000000000001</v>
      </c>
      <c r="H10940" s="24">
        <f t="shared" si="340"/>
        <v>141.81580000000002</v>
      </c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63" t="str">
        <f>IF(AND(DmartSalesData[[#This Row],[sales]]&gt;3000,DmartSalesData[[#This Row],[profit]]&gt;500),"Good","Not Good")</f>
        <v>Not Good</v>
      </c>
      <c r="R10940" s="73">
        <f>YEAR(DmartSalesData[[#This Row],[order_date]])</f>
        <v>2023</v>
      </c>
      <c r="S10940" s="73"/>
    </row>
    <row r="10941" spans="1:19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 t="str">
        <f>IF(DmartSalesData[[#This Row],[sales]]&gt;4000,"High Category",IF(DmartSalesData[[#This Row],[sales]]&gt;2000,"Medium Category","Low Category"))</f>
        <v>High Category</v>
      </c>
      <c r="G10941" s="2">
        <v>0.28999999999999998</v>
      </c>
      <c r="H10941" s="24">
        <f t="shared" si="340"/>
        <v>1399.6066999999998</v>
      </c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63" t="str">
        <f>IF(AND(DmartSalesData[[#This Row],[sales]]&gt;3000,DmartSalesData[[#This Row],[profit]]&gt;500),"Good","Not Good")</f>
        <v>Good</v>
      </c>
      <c r="R10941" s="73">
        <f>YEAR(DmartSalesData[[#This Row],[order_date]])</f>
        <v>2023</v>
      </c>
      <c r="S10941" s="73"/>
    </row>
    <row r="10942" spans="1:19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 t="str">
        <f>IF(DmartSalesData[[#This Row],[sales]]&gt;4000,"High Category",IF(DmartSalesData[[#This Row],[sales]]&gt;2000,"Medium Category","Low Category"))</f>
        <v>Low Category</v>
      </c>
      <c r="G10942" s="2">
        <v>0.18</v>
      </c>
      <c r="H10942" s="24">
        <f t="shared" si="340"/>
        <v>101.48219999999999</v>
      </c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63" t="str">
        <f>IF(AND(DmartSalesData[[#This Row],[sales]]&gt;3000,DmartSalesData[[#This Row],[profit]]&gt;500),"Good","Not Good")</f>
        <v>Not Good</v>
      </c>
      <c r="R10942" s="73">
        <f>YEAR(DmartSalesData[[#This Row],[order_date]])</f>
        <v>2023</v>
      </c>
      <c r="S10942" s="73"/>
    </row>
    <row r="10943" spans="1:19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 t="str">
        <f>IF(DmartSalesData[[#This Row],[sales]]&gt;4000,"High Category",IF(DmartSalesData[[#This Row],[sales]]&gt;2000,"Medium Category","Low Category"))</f>
        <v>Medium Category</v>
      </c>
      <c r="G10943" s="2">
        <v>0.12</v>
      </c>
      <c r="H10943" s="24">
        <f t="shared" si="340"/>
        <v>464.17199999999997</v>
      </c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63" t="str">
        <f>IF(AND(DmartSalesData[[#This Row],[sales]]&gt;3000,DmartSalesData[[#This Row],[profit]]&gt;500),"Good","Not Good")</f>
        <v>Good</v>
      </c>
      <c r="R10943" s="73">
        <f>YEAR(DmartSalesData[[#This Row],[order_date]])</f>
        <v>2024</v>
      </c>
      <c r="S10943" s="73"/>
    </row>
    <row r="10944" spans="1:19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 t="str">
        <f>IF(DmartSalesData[[#This Row],[sales]]&gt;4000,"High Category",IF(DmartSalesData[[#This Row],[sales]]&gt;2000,"Medium Category","Low Category"))</f>
        <v>Low Category</v>
      </c>
      <c r="G10944" s="2">
        <v>0.31</v>
      </c>
      <c r="H10944" s="24">
        <f t="shared" si="340"/>
        <v>162.48339999999999</v>
      </c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63" t="str">
        <f>IF(AND(DmartSalesData[[#This Row],[sales]]&gt;3000,DmartSalesData[[#This Row],[profit]]&gt;500),"Good","Not Good")</f>
        <v>Not Good</v>
      </c>
      <c r="R10944" s="73">
        <f>YEAR(DmartSalesData[[#This Row],[order_date]])</f>
        <v>2023</v>
      </c>
      <c r="S10944" s="73"/>
    </row>
    <row r="10945" spans="1:19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 t="str">
        <f>IF(DmartSalesData[[#This Row],[sales]]&gt;4000,"High Category",IF(DmartSalesData[[#This Row],[sales]]&gt;2000,"Medium Category","Low Category"))</f>
        <v>Low Category</v>
      </c>
      <c r="G10945" s="2">
        <v>0.16</v>
      </c>
      <c r="H10945" s="24">
        <f t="shared" si="340"/>
        <v>128.44</v>
      </c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63" t="str">
        <f>IF(AND(DmartSalesData[[#This Row],[sales]]&gt;3000,DmartSalesData[[#This Row],[profit]]&gt;500),"Good","Not Good")</f>
        <v>Not Good</v>
      </c>
      <c r="R10945" s="73">
        <f>YEAR(DmartSalesData[[#This Row],[order_date]])</f>
        <v>2023</v>
      </c>
      <c r="S10945" s="73"/>
    </row>
    <row r="10946" spans="1:19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 t="str">
        <f>IF(DmartSalesData[[#This Row],[sales]]&gt;4000,"High Category",IF(DmartSalesData[[#This Row],[sales]]&gt;2000,"Medium Category","Low Category"))</f>
        <v>High Category</v>
      </c>
      <c r="G10946" s="2">
        <v>0.18</v>
      </c>
      <c r="H10946" s="24">
        <f t="shared" ref="H10946:H11009" si="342">E10946*G10946</f>
        <v>810.22680000000003</v>
      </c>
      <c r="I10946" s="2">
        <f t="shared" ref="I10946:I11009" si="343">E10946-H10946</f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63" t="str">
        <f>IF(AND(DmartSalesData[[#This Row],[sales]]&gt;3000,DmartSalesData[[#This Row],[profit]]&gt;500),"Good","Not Good")</f>
        <v>Not Good</v>
      </c>
      <c r="R10946" s="73">
        <f>YEAR(DmartSalesData[[#This Row],[order_date]])</f>
        <v>2024</v>
      </c>
      <c r="S10946" s="73"/>
    </row>
    <row r="10947" spans="1:19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 t="str">
        <f>IF(DmartSalesData[[#This Row],[sales]]&gt;4000,"High Category",IF(DmartSalesData[[#This Row],[sales]]&gt;2000,"Medium Category","Low Category"))</f>
        <v>Medium Category</v>
      </c>
      <c r="G10947" s="2">
        <v>0.3</v>
      </c>
      <c r="H10947" s="24">
        <f t="shared" si="342"/>
        <v>1137.021</v>
      </c>
      <c r="I10947" s="2">
        <f t="shared" si="343"/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63" t="str">
        <f>IF(AND(DmartSalesData[[#This Row],[sales]]&gt;3000,DmartSalesData[[#This Row],[profit]]&gt;500),"Good","Not Good")</f>
        <v>Good</v>
      </c>
      <c r="R10947" s="73">
        <f>YEAR(DmartSalesData[[#This Row],[order_date]])</f>
        <v>2024</v>
      </c>
      <c r="S10947" s="73"/>
    </row>
    <row r="10948" spans="1:19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 t="str">
        <f>IF(DmartSalesData[[#This Row],[sales]]&gt;4000,"High Category",IF(DmartSalesData[[#This Row],[sales]]&gt;2000,"Medium Category","Low Category"))</f>
        <v>Low Category</v>
      </c>
      <c r="G10948" s="2">
        <v>0.06</v>
      </c>
      <c r="H10948" s="24">
        <f t="shared" si="342"/>
        <v>113.4594</v>
      </c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63" t="str">
        <f>IF(AND(DmartSalesData[[#This Row],[sales]]&gt;3000,DmartSalesData[[#This Row],[profit]]&gt;500),"Good","Not Good")</f>
        <v>Not Good</v>
      </c>
      <c r="R10948" s="73">
        <f>YEAR(DmartSalesData[[#This Row],[order_date]])</f>
        <v>2024</v>
      </c>
      <c r="S10948" s="73"/>
    </row>
    <row r="10949" spans="1:19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 t="str">
        <f>IF(DmartSalesData[[#This Row],[sales]]&gt;4000,"High Category",IF(DmartSalesData[[#This Row],[sales]]&gt;2000,"Medium Category","Low Category"))</f>
        <v>Medium Category</v>
      </c>
      <c r="G10949" s="2">
        <v>0.39</v>
      </c>
      <c r="H10949" s="24">
        <f t="shared" si="342"/>
        <v>1259.6025</v>
      </c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63" t="str">
        <f>IF(AND(DmartSalesData[[#This Row],[sales]]&gt;3000,DmartSalesData[[#This Row],[profit]]&gt;500),"Good","Not Good")</f>
        <v>Good</v>
      </c>
      <c r="R10949" s="73">
        <f>YEAR(DmartSalesData[[#This Row],[order_date]])</f>
        <v>2024</v>
      </c>
      <c r="S10949" s="73"/>
    </row>
    <row r="10950" spans="1:19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 t="str">
        <f>IF(DmartSalesData[[#This Row],[sales]]&gt;4000,"High Category",IF(DmartSalesData[[#This Row],[sales]]&gt;2000,"Medium Category","Low Category"))</f>
        <v>Medium Category</v>
      </c>
      <c r="G10950" s="2">
        <v>0.48</v>
      </c>
      <c r="H10950" s="24">
        <f t="shared" si="342"/>
        <v>1123.4448</v>
      </c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63" t="str">
        <f>IF(AND(DmartSalesData[[#This Row],[sales]]&gt;3000,DmartSalesData[[#This Row],[profit]]&gt;500),"Good","Not Good")</f>
        <v>Not Good</v>
      </c>
      <c r="R10950" s="73">
        <f>YEAR(DmartSalesData[[#This Row],[order_date]])</f>
        <v>2024</v>
      </c>
      <c r="S10950" s="73"/>
    </row>
    <row r="10951" spans="1:19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 t="str">
        <f>IF(DmartSalesData[[#This Row],[sales]]&gt;4000,"High Category",IF(DmartSalesData[[#This Row],[sales]]&gt;2000,"Medium Category","Low Category"))</f>
        <v>Low Category</v>
      </c>
      <c r="G10951" s="2">
        <v>0.25</v>
      </c>
      <c r="H10951" s="24">
        <f t="shared" si="342"/>
        <v>106.51</v>
      </c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63" t="str">
        <f>IF(AND(DmartSalesData[[#This Row],[sales]]&gt;3000,DmartSalesData[[#This Row],[profit]]&gt;500),"Good","Not Good")</f>
        <v>Not Good</v>
      </c>
      <c r="R10951" s="73">
        <f>YEAR(DmartSalesData[[#This Row],[order_date]])</f>
        <v>2023</v>
      </c>
      <c r="S10951" s="73"/>
    </row>
    <row r="10952" spans="1:19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 t="str">
        <f>IF(DmartSalesData[[#This Row],[sales]]&gt;4000,"High Category",IF(DmartSalesData[[#This Row],[sales]]&gt;2000,"Medium Category","Low Category"))</f>
        <v>Medium Category</v>
      </c>
      <c r="G10952" s="2">
        <v>0.28000000000000003</v>
      </c>
      <c r="H10952" s="24">
        <f t="shared" si="342"/>
        <v>1017.3884000000002</v>
      </c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63" t="str">
        <f>IF(AND(DmartSalesData[[#This Row],[sales]]&gt;3000,DmartSalesData[[#This Row],[profit]]&gt;500),"Good","Not Good")</f>
        <v>Not Good</v>
      </c>
      <c r="R10952" s="73">
        <f>YEAR(DmartSalesData[[#This Row],[order_date]])</f>
        <v>2024</v>
      </c>
      <c r="S10952" s="73"/>
    </row>
    <row r="10953" spans="1:19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 t="str">
        <f>IF(DmartSalesData[[#This Row],[sales]]&gt;4000,"High Category",IF(DmartSalesData[[#This Row],[sales]]&gt;2000,"Medium Category","Low Category"))</f>
        <v>Medium Category</v>
      </c>
      <c r="G10953" s="2">
        <v>0.19</v>
      </c>
      <c r="H10953" s="24">
        <f t="shared" si="342"/>
        <v>729.59050000000002</v>
      </c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63" t="str">
        <f>IF(AND(DmartSalesData[[#This Row],[sales]]&gt;3000,DmartSalesData[[#This Row],[profit]]&gt;500),"Good","Not Good")</f>
        <v>Good</v>
      </c>
      <c r="R10953" s="73">
        <f>YEAR(DmartSalesData[[#This Row],[order_date]])</f>
        <v>2024</v>
      </c>
      <c r="S10953" s="73"/>
    </row>
    <row r="10954" spans="1:19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 t="str">
        <f>IF(DmartSalesData[[#This Row],[sales]]&gt;4000,"High Category",IF(DmartSalesData[[#This Row],[sales]]&gt;2000,"Medium Category","Low Category"))</f>
        <v>High Category</v>
      </c>
      <c r="G10954" s="2">
        <v>0.48</v>
      </c>
      <c r="H10954" s="24">
        <f t="shared" si="342"/>
        <v>2123.2656000000002</v>
      </c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63" t="str">
        <f>IF(AND(DmartSalesData[[#This Row],[sales]]&gt;3000,DmartSalesData[[#This Row],[profit]]&gt;500),"Good","Not Good")</f>
        <v>Good</v>
      </c>
      <c r="R10954" s="73">
        <f>YEAR(DmartSalesData[[#This Row],[order_date]])</f>
        <v>2024</v>
      </c>
      <c r="S10954" s="73"/>
    </row>
    <row r="10955" spans="1:19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 t="str">
        <f>IF(DmartSalesData[[#This Row],[sales]]&gt;4000,"High Category",IF(DmartSalesData[[#This Row],[sales]]&gt;2000,"Medium Category","Low Category"))</f>
        <v>Medium Category</v>
      </c>
      <c r="G10955" s="2">
        <v>7.0000000000000007E-2</v>
      </c>
      <c r="H10955" s="24">
        <f t="shared" si="342"/>
        <v>192.4384</v>
      </c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63" t="str">
        <f>IF(AND(DmartSalesData[[#This Row],[sales]]&gt;3000,DmartSalesData[[#This Row],[profit]]&gt;500),"Good","Not Good")</f>
        <v>Not Good</v>
      </c>
      <c r="R10955" s="73">
        <f>YEAR(DmartSalesData[[#This Row],[order_date]])</f>
        <v>2024</v>
      </c>
      <c r="S10955" s="73"/>
    </row>
    <row r="10956" spans="1:19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 t="str">
        <f>IF(DmartSalesData[[#This Row],[sales]]&gt;4000,"High Category",IF(DmartSalesData[[#This Row],[sales]]&gt;2000,"Medium Category","Low Category"))</f>
        <v>Medium Category</v>
      </c>
      <c r="G10956" s="2">
        <v>0.41</v>
      </c>
      <c r="H10956" s="24">
        <f t="shared" si="342"/>
        <v>1393.3358000000001</v>
      </c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63" t="str">
        <f>IF(AND(DmartSalesData[[#This Row],[sales]]&gt;3000,DmartSalesData[[#This Row],[profit]]&gt;500),"Good","Not Good")</f>
        <v>Good</v>
      </c>
      <c r="R10956" s="73">
        <f>YEAR(DmartSalesData[[#This Row],[order_date]])</f>
        <v>2024</v>
      </c>
      <c r="S10956" s="73"/>
    </row>
    <row r="10957" spans="1:19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 t="str">
        <f>IF(DmartSalesData[[#This Row],[sales]]&gt;4000,"High Category",IF(DmartSalesData[[#This Row],[sales]]&gt;2000,"Medium Category","Low Category"))</f>
        <v>Medium Category</v>
      </c>
      <c r="G10957" s="2">
        <v>0.33</v>
      </c>
      <c r="H10957" s="24">
        <f t="shared" si="342"/>
        <v>741.32849999999996</v>
      </c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63" t="str">
        <f>IF(AND(DmartSalesData[[#This Row],[sales]]&gt;3000,DmartSalesData[[#This Row],[profit]]&gt;500),"Good","Not Good")</f>
        <v>Not Good</v>
      </c>
      <c r="R10957" s="73">
        <f>YEAR(DmartSalesData[[#This Row],[order_date]])</f>
        <v>2023</v>
      </c>
      <c r="S10957" s="73"/>
    </row>
    <row r="10958" spans="1:19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 t="str">
        <f>IF(DmartSalesData[[#This Row],[sales]]&gt;4000,"High Category",IF(DmartSalesData[[#This Row],[sales]]&gt;2000,"Medium Category","Low Category"))</f>
        <v>Low Category</v>
      </c>
      <c r="G10958" s="2">
        <v>0.4</v>
      </c>
      <c r="H10958" s="24">
        <f t="shared" si="342"/>
        <v>665.06400000000008</v>
      </c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63" t="str">
        <f>IF(AND(DmartSalesData[[#This Row],[sales]]&gt;3000,DmartSalesData[[#This Row],[profit]]&gt;500),"Good","Not Good")</f>
        <v>Not Good</v>
      </c>
      <c r="R10958" s="73">
        <f>YEAR(DmartSalesData[[#This Row],[order_date]])</f>
        <v>2024</v>
      </c>
      <c r="S10958" s="73"/>
    </row>
    <row r="10959" spans="1:19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 t="str">
        <f>IF(DmartSalesData[[#This Row],[sales]]&gt;4000,"High Category",IF(DmartSalesData[[#This Row],[sales]]&gt;2000,"Medium Category","Low Category"))</f>
        <v>Medium Category</v>
      </c>
      <c r="G10959" s="2">
        <v>0.48</v>
      </c>
      <c r="H10959" s="24">
        <f t="shared" si="342"/>
        <v>1016.3183999999999</v>
      </c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63" t="str">
        <f>IF(AND(DmartSalesData[[#This Row],[sales]]&gt;3000,DmartSalesData[[#This Row],[profit]]&gt;500),"Good","Not Good")</f>
        <v>Not Good</v>
      </c>
      <c r="R10959" s="73">
        <f>YEAR(DmartSalesData[[#This Row],[order_date]])</f>
        <v>2023</v>
      </c>
      <c r="S10959" s="73"/>
    </row>
    <row r="10960" spans="1:19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 t="str">
        <f>IF(DmartSalesData[[#This Row],[sales]]&gt;4000,"High Category",IF(DmartSalesData[[#This Row],[sales]]&gt;2000,"Medium Category","Low Category"))</f>
        <v>High Category</v>
      </c>
      <c r="G10960" s="2">
        <v>0.25</v>
      </c>
      <c r="H10960" s="24">
        <f t="shared" si="342"/>
        <v>1141.8975</v>
      </c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63" t="str">
        <f>IF(AND(DmartSalesData[[#This Row],[sales]]&gt;3000,DmartSalesData[[#This Row],[profit]]&gt;500),"Good","Not Good")</f>
        <v>Good</v>
      </c>
      <c r="R10960" s="73">
        <f>YEAR(DmartSalesData[[#This Row],[order_date]])</f>
        <v>2024</v>
      </c>
      <c r="S10960" s="73"/>
    </row>
    <row r="10961" spans="1:19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 t="str">
        <f>IF(DmartSalesData[[#This Row],[sales]]&gt;4000,"High Category",IF(DmartSalesData[[#This Row],[sales]]&gt;2000,"Medium Category","Low Category"))</f>
        <v>Low Category</v>
      </c>
      <c r="G10961" s="2">
        <v>0.14000000000000001</v>
      </c>
      <c r="H10961" s="24">
        <f t="shared" si="342"/>
        <v>126.62160000000002</v>
      </c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63" t="str">
        <f>IF(AND(DmartSalesData[[#This Row],[sales]]&gt;3000,DmartSalesData[[#This Row],[profit]]&gt;500),"Good","Not Good")</f>
        <v>Not Good</v>
      </c>
      <c r="R10961" s="73">
        <f>YEAR(DmartSalesData[[#This Row],[order_date]])</f>
        <v>2023</v>
      </c>
      <c r="S10961" s="73"/>
    </row>
    <row r="10962" spans="1:19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 t="str">
        <f>IF(DmartSalesData[[#This Row],[sales]]&gt;4000,"High Category",IF(DmartSalesData[[#This Row],[sales]]&gt;2000,"Medium Category","Low Category"))</f>
        <v>Low Category</v>
      </c>
      <c r="G10962" s="2">
        <v>0.39</v>
      </c>
      <c r="H10962" s="24">
        <f t="shared" si="342"/>
        <v>513.88350000000003</v>
      </c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63" t="str">
        <f>IF(AND(DmartSalesData[[#This Row],[sales]]&gt;3000,DmartSalesData[[#This Row],[profit]]&gt;500),"Good","Not Good")</f>
        <v>Not Good</v>
      </c>
      <c r="R10962" s="73">
        <f>YEAR(DmartSalesData[[#This Row],[order_date]])</f>
        <v>2024</v>
      </c>
      <c r="S10962" s="73"/>
    </row>
    <row r="10963" spans="1:19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 t="str">
        <f>IF(DmartSalesData[[#This Row],[sales]]&gt;4000,"High Category",IF(DmartSalesData[[#This Row],[sales]]&gt;2000,"Medium Category","Low Category"))</f>
        <v>Medium Category</v>
      </c>
      <c r="G10963" s="2">
        <v>0.42</v>
      </c>
      <c r="H10963" s="24">
        <f t="shared" si="342"/>
        <v>1289.5385999999999</v>
      </c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63" t="str">
        <f>IF(AND(DmartSalesData[[#This Row],[sales]]&gt;3000,DmartSalesData[[#This Row],[profit]]&gt;500),"Good","Not Good")</f>
        <v>Good</v>
      </c>
      <c r="R10963" s="73">
        <f>YEAR(DmartSalesData[[#This Row],[order_date]])</f>
        <v>2024</v>
      </c>
      <c r="S10963" s="73"/>
    </row>
    <row r="10964" spans="1:19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 t="str">
        <f>IF(DmartSalesData[[#This Row],[sales]]&gt;4000,"High Category",IF(DmartSalesData[[#This Row],[sales]]&gt;2000,"Medium Category","Low Category"))</f>
        <v>Low Category</v>
      </c>
      <c r="G10964" s="2">
        <v>0.34</v>
      </c>
      <c r="H10964" s="24">
        <f t="shared" si="342"/>
        <v>227.7252</v>
      </c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63" t="str">
        <f>IF(AND(DmartSalesData[[#This Row],[sales]]&gt;3000,DmartSalesData[[#This Row],[profit]]&gt;500),"Good","Not Good")</f>
        <v>Not Good</v>
      </c>
      <c r="R10964" s="73">
        <f>YEAR(DmartSalesData[[#This Row],[order_date]])</f>
        <v>2023</v>
      </c>
      <c r="S10964" s="73"/>
    </row>
    <row r="10965" spans="1:19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 t="str">
        <f>IF(DmartSalesData[[#This Row],[sales]]&gt;4000,"High Category",IF(DmartSalesData[[#This Row],[sales]]&gt;2000,"Medium Category","Low Category"))</f>
        <v>High Category</v>
      </c>
      <c r="G10965" s="2">
        <v>0.42</v>
      </c>
      <c r="H10965" s="24">
        <f t="shared" si="342"/>
        <v>1877.4588000000001</v>
      </c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63" t="str">
        <f>IF(AND(DmartSalesData[[#This Row],[sales]]&gt;3000,DmartSalesData[[#This Row],[profit]]&gt;500),"Good","Not Good")</f>
        <v>Not Good</v>
      </c>
      <c r="R10965" s="73">
        <f>YEAR(DmartSalesData[[#This Row],[order_date]])</f>
        <v>2024</v>
      </c>
      <c r="S10965" s="73"/>
    </row>
    <row r="10966" spans="1:19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 t="str">
        <f>IF(DmartSalesData[[#This Row],[sales]]&gt;4000,"High Category",IF(DmartSalesData[[#This Row],[sales]]&gt;2000,"Medium Category","Low Category"))</f>
        <v>Low Category</v>
      </c>
      <c r="G10966" s="2">
        <v>0.37</v>
      </c>
      <c r="H10966" s="24">
        <f t="shared" si="342"/>
        <v>122.64019999999999</v>
      </c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63" t="str">
        <f>IF(AND(DmartSalesData[[#This Row],[sales]]&gt;3000,DmartSalesData[[#This Row],[profit]]&gt;500),"Good","Not Good")</f>
        <v>Not Good</v>
      </c>
      <c r="R10966" s="73">
        <f>YEAR(DmartSalesData[[#This Row],[order_date]])</f>
        <v>2023</v>
      </c>
      <c r="S10966" s="73"/>
    </row>
    <row r="10967" spans="1:19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 t="str">
        <f>IF(DmartSalesData[[#This Row],[sales]]&gt;4000,"High Category",IF(DmartSalesData[[#This Row],[sales]]&gt;2000,"Medium Category","Low Category"))</f>
        <v>Medium Category</v>
      </c>
      <c r="G10967" s="2">
        <v>0.48</v>
      </c>
      <c r="H10967" s="24">
        <f t="shared" si="342"/>
        <v>1824.4944</v>
      </c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63" t="str">
        <f>IF(AND(DmartSalesData[[#This Row],[sales]]&gt;3000,DmartSalesData[[#This Row],[profit]]&gt;500),"Good","Not Good")</f>
        <v>Good</v>
      </c>
      <c r="R10967" s="73">
        <f>YEAR(DmartSalesData[[#This Row],[order_date]])</f>
        <v>2023</v>
      </c>
      <c r="S10967" s="73"/>
    </row>
    <row r="10968" spans="1:19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 t="str">
        <f>IF(DmartSalesData[[#This Row],[sales]]&gt;4000,"High Category",IF(DmartSalesData[[#This Row],[sales]]&gt;2000,"Medium Category","Low Category"))</f>
        <v>Low Category</v>
      </c>
      <c r="G10968" s="2">
        <v>0.28999999999999998</v>
      </c>
      <c r="H10968" s="24">
        <f t="shared" si="342"/>
        <v>560.06829999999991</v>
      </c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63" t="str">
        <f>IF(AND(DmartSalesData[[#This Row],[sales]]&gt;3000,DmartSalesData[[#This Row],[profit]]&gt;500),"Good","Not Good")</f>
        <v>Not Good</v>
      </c>
      <c r="R10968" s="73">
        <f>YEAR(DmartSalesData[[#This Row],[order_date]])</f>
        <v>2023</v>
      </c>
      <c r="S10968" s="73"/>
    </row>
    <row r="10969" spans="1:19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 t="str">
        <f>IF(DmartSalesData[[#This Row],[sales]]&gt;4000,"High Category",IF(DmartSalesData[[#This Row],[sales]]&gt;2000,"Medium Category","Low Category"))</f>
        <v>Low Category</v>
      </c>
      <c r="G10969" s="2">
        <v>0.19</v>
      </c>
      <c r="H10969" s="24">
        <f t="shared" si="342"/>
        <v>66.634900000000002</v>
      </c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63" t="str">
        <f>IF(AND(DmartSalesData[[#This Row],[sales]]&gt;3000,DmartSalesData[[#This Row],[profit]]&gt;500),"Good","Not Good")</f>
        <v>Not Good</v>
      </c>
      <c r="R10969" s="73">
        <f>YEAR(DmartSalesData[[#This Row],[order_date]])</f>
        <v>2024</v>
      </c>
      <c r="S10969" s="73"/>
    </row>
    <row r="10970" spans="1:19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 t="str">
        <f>IF(DmartSalesData[[#This Row],[sales]]&gt;4000,"High Category",IF(DmartSalesData[[#This Row],[sales]]&gt;2000,"Medium Category","Low Category"))</f>
        <v>High Category</v>
      </c>
      <c r="G10970" s="2">
        <v>0.34</v>
      </c>
      <c r="H10970" s="24">
        <f t="shared" si="342"/>
        <v>1438.3190000000002</v>
      </c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63" t="str">
        <f>IF(AND(DmartSalesData[[#This Row],[sales]]&gt;3000,DmartSalesData[[#This Row],[profit]]&gt;500),"Good","Not Good")</f>
        <v>Good</v>
      </c>
      <c r="R10970" s="73">
        <f>YEAR(DmartSalesData[[#This Row],[order_date]])</f>
        <v>2024</v>
      </c>
      <c r="S10970" s="73"/>
    </row>
    <row r="10971" spans="1:19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 t="str">
        <f>IF(DmartSalesData[[#This Row],[sales]]&gt;4000,"High Category",IF(DmartSalesData[[#This Row],[sales]]&gt;2000,"Medium Category","Low Category"))</f>
        <v>Medium Category</v>
      </c>
      <c r="G10971" s="2">
        <v>0.03</v>
      </c>
      <c r="H10971" s="24">
        <f t="shared" si="342"/>
        <v>97.147800000000004</v>
      </c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63" t="str">
        <f>IF(AND(DmartSalesData[[#This Row],[sales]]&gt;3000,DmartSalesData[[#This Row],[profit]]&gt;500),"Good","Not Good")</f>
        <v>Not Good</v>
      </c>
      <c r="R10971" s="73">
        <f>YEAR(DmartSalesData[[#This Row],[order_date]])</f>
        <v>2023</v>
      </c>
      <c r="S10971" s="73"/>
    </row>
    <row r="10972" spans="1:19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 t="str">
        <f>IF(DmartSalesData[[#This Row],[sales]]&gt;4000,"High Category",IF(DmartSalesData[[#This Row],[sales]]&gt;2000,"Medium Category","Low Category"))</f>
        <v>Low Category</v>
      </c>
      <c r="G10972" s="2">
        <v>0.25</v>
      </c>
      <c r="H10972" s="24">
        <f t="shared" si="342"/>
        <v>35.852499999999999</v>
      </c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63" t="str">
        <f>IF(AND(DmartSalesData[[#This Row],[sales]]&gt;3000,DmartSalesData[[#This Row],[profit]]&gt;500),"Good","Not Good")</f>
        <v>Not Good</v>
      </c>
      <c r="R10972" s="73">
        <f>YEAR(DmartSalesData[[#This Row],[order_date]])</f>
        <v>2024</v>
      </c>
      <c r="S10972" s="73"/>
    </row>
    <row r="10973" spans="1:19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 t="str">
        <f>IF(DmartSalesData[[#This Row],[sales]]&gt;4000,"High Category",IF(DmartSalesData[[#This Row],[sales]]&gt;2000,"Medium Category","Low Category"))</f>
        <v>Low Category</v>
      </c>
      <c r="G10973" s="2">
        <v>0.39</v>
      </c>
      <c r="H10973" s="24">
        <f t="shared" si="342"/>
        <v>550.25490000000002</v>
      </c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63" t="str">
        <f>IF(AND(DmartSalesData[[#This Row],[sales]]&gt;3000,DmartSalesData[[#This Row],[profit]]&gt;500),"Good","Not Good")</f>
        <v>Not Good</v>
      </c>
      <c r="R10973" s="73">
        <f>YEAR(DmartSalesData[[#This Row],[order_date]])</f>
        <v>2024</v>
      </c>
      <c r="S10973" s="73"/>
    </row>
    <row r="10974" spans="1:19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 t="str">
        <f>IF(DmartSalesData[[#This Row],[sales]]&gt;4000,"High Category",IF(DmartSalesData[[#This Row],[sales]]&gt;2000,"Medium Category","Low Category"))</f>
        <v>Low Category</v>
      </c>
      <c r="G10974" s="2">
        <v>0.08</v>
      </c>
      <c r="H10974" s="24">
        <f t="shared" si="342"/>
        <v>146.0016</v>
      </c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63" t="str">
        <f>IF(AND(DmartSalesData[[#This Row],[sales]]&gt;3000,DmartSalesData[[#This Row],[profit]]&gt;500),"Good","Not Good")</f>
        <v>Not Good</v>
      </c>
      <c r="R10974" s="73">
        <f>YEAR(DmartSalesData[[#This Row],[order_date]])</f>
        <v>2024</v>
      </c>
      <c r="S10974" s="73"/>
    </row>
    <row r="10975" spans="1:19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 t="str">
        <f>IF(DmartSalesData[[#This Row],[sales]]&gt;4000,"High Category",IF(DmartSalesData[[#This Row],[sales]]&gt;2000,"Medium Category","Low Category"))</f>
        <v>Low Category</v>
      </c>
      <c r="G10975" s="2">
        <v>0.2</v>
      </c>
      <c r="H10975" s="24">
        <f t="shared" si="342"/>
        <v>336.12600000000003</v>
      </c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63" t="str">
        <f>IF(AND(DmartSalesData[[#This Row],[sales]]&gt;3000,DmartSalesData[[#This Row],[profit]]&gt;500),"Good","Not Good")</f>
        <v>Not Good</v>
      </c>
      <c r="R10975" s="73">
        <f>YEAR(DmartSalesData[[#This Row],[order_date]])</f>
        <v>2024</v>
      </c>
      <c r="S10975" s="73"/>
    </row>
    <row r="10976" spans="1:19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 t="str">
        <f>IF(DmartSalesData[[#This Row],[sales]]&gt;4000,"High Category",IF(DmartSalesData[[#This Row],[sales]]&gt;2000,"Medium Category","Low Category"))</f>
        <v>Medium Category</v>
      </c>
      <c r="G10976" s="2">
        <v>0.18</v>
      </c>
      <c r="H10976" s="24">
        <f t="shared" si="342"/>
        <v>457.53840000000002</v>
      </c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63" t="str">
        <f>IF(AND(DmartSalesData[[#This Row],[sales]]&gt;3000,DmartSalesData[[#This Row],[profit]]&gt;500),"Good","Not Good")</f>
        <v>Not Good</v>
      </c>
      <c r="R10976" s="73">
        <f>YEAR(DmartSalesData[[#This Row],[order_date]])</f>
        <v>2023</v>
      </c>
      <c r="S10976" s="73"/>
    </row>
    <row r="10977" spans="1:19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 t="str">
        <f>IF(DmartSalesData[[#This Row],[sales]]&gt;4000,"High Category",IF(DmartSalesData[[#This Row],[sales]]&gt;2000,"Medium Category","Low Category"))</f>
        <v>Medium Category</v>
      </c>
      <c r="G10977" s="2">
        <v>0.17</v>
      </c>
      <c r="H10977" s="24">
        <f t="shared" si="342"/>
        <v>455.8261</v>
      </c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63" t="str">
        <f>IF(AND(DmartSalesData[[#This Row],[sales]]&gt;3000,DmartSalesData[[#This Row],[profit]]&gt;500),"Good","Not Good")</f>
        <v>Not Good</v>
      </c>
      <c r="R10977" s="73">
        <f>YEAR(DmartSalesData[[#This Row],[order_date]])</f>
        <v>2023</v>
      </c>
      <c r="S10977" s="73"/>
    </row>
    <row r="10978" spans="1:19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 t="str">
        <f>IF(DmartSalesData[[#This Row],[sales]]&gt;4000,"High Category",IF(DmartSalesData[[#This Row],[sales]]&gt;2000,"Medium Category","Low Category"))</f>
        <v>Medium Category</v>
      </c>
      <c r="G10978" s="2">
        <v>0.33</v>
      </c>
      <c r="H10978" s="24">
        <f t="shared" si="342"/>
        <v>674.54970000000003</v>
      </c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63" t="str">
        <f>IF(AND(DmartSalesData[[#This Row],[sales]]&gt;3000,DmartSalesData[[#This Row],[profit]]&gt;500),"Good","Not Good")</f>
        <v>Not Good</v>
      </c>
      <c r="R10978" s="73">
        <f>YEAR(DmartSalesData[[#This Row],[order_date]])</f>
        <v>2024</v>
      </c>
      <c r="S10978" s="73"/>
    </row>
    <row r="10979" spans="1:19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 t="str">
        <f>IF(DmartSalesData[[#This Row],[sales]]&gt;4000,"High Category",IF(DmartSalesData[[#This Row],[sales]]&gt;2000,"Medium Category","Low Category"))</f>
        <v>Low Category</v>
      </c>
      <c r="G10979" s="2">
        <v>0.25</v>
      </c>
      <c r="H10979" s="24">
        <f t="shared" si="342"/>
        <v>431.41750000000002</v>
      </c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63" t="str">
        <f>IF(AND(DmartSalesData[[#This Row],[sales]]&gt;3000,DmartSalesData[[#This Row],[profit]]&gt;500),"Good","Not Good")</f>
        <v>Not Good</v>
      </c>
      <c r="R10979" s="73">
        <f>YEAR(DmartSalesData[[#This Row],[order_date]])</f>
        <v>2023</v>
      </c>
      <c r="S10979" s="73"/>
    </row>
    <row r="10980" spans="1:19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 t="str">
        <f>IF(DmartSalesData[[#This Row],[sales]]&gt;4000,"High Category",IF(DmartSalesData[[#This Row],[sales]]&gt;2000,"Medium Category","Low Category"))</f>
        <v>Medium Category</v>
      </c>
      <c r="G10980" s="2">
        <v>0.4</v>
      </c>
      <c r="H10980" s="24">
        <f t="shared" si="342"/>
        <v>1028.644</v>
      </c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63" t="str">
        <f>IF(AND(DmartSalesData[[#This Row],[sales]]&gt;3000,DmartSalesData[[#This Row],[profit]]&gt;500),"Good","Not Good")</f>
        <v>Not Good</v>
      </c>
      <c r="R10980" s="73">
        <f>YEAR(DmartSalesData[[#This Row],[order_date]])</f>
        <v>2023</v>
      </c>
      <c r="S10980" s="73"/>
    </row>
    <row r="10981" spans="1:19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 t="str">
        <f>IF(DmartSalesData[[#This Row],[sales]]&gt;4000,"High Category",IF(DmartSalesData[[#This Row],[sales]]&gt;2000,"Medium Category","Low Category"))</f>
        <v>Low Category</v>
      </c>
      <c r="G10981" s="2">
        <v>0.03</v>
      </c>
      <c r="H10981" s="24">
        <f t="shared" si="342"/>
        <v>7.9416000000000002</v>
      </c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63" t="str">
        <f>IF(AND(DmartSalesData[[#This Row],[sales]]&gt;3000,DmartSalesData[[#This Row],[profit]]&gt;500),"Good","Not Good")</f>
        <v>Not Good</v>
      </c>
      <c r="R10981" s="73">
        <f>YEAR(DmartSalesData[[#This Row],[order_date]])</f>
        <v>2024</v>
      </c>
      <c r="S10981" s="73"/>
    </row>
    <row r="10982" spans="1:19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 t="str">
        <f>IF(DmartSalesData[[#This Row],[sales]]&gt;4000,"High Category",IF(DmartSalesData[[#This Row],[sales]]&gt;2000,"Medium Category","Low Category"))</f>
        <v>Medium Category</v>
      </c>
      <c r="G10982" s="2">
        <v>0.23</v>
      </c>
      <c r="H10982" s="24">
        <f t="shared" si="342"/>
        <v>750.14269999999999</v>
      </c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63" t="str">
        <f>IF(AND(DmartSalesData[[#This Row],[sales]]&gt;3000,DmartSalesData[[#This Row],[profit]]&gt;500),"Good","Not Good")</f>
        <v>Not Good</v>
      </c>
      <c r="R10982" s="73">
        <f>YEAR(DmartSalesData[[#This Row],[order_date]])</f>
        <v>2023</v>
      </c>
      <c r="S10982" s="73"/>
    </row>
    <row r="10983" spans="1:19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 t="str">
        <f>IF(DmartSalesData[[#This Row],[sales]]&gt;4000,"High Category",IF(DmartSalesData[[#This Row],[sales]]&gt;2000,"Medium Category","Low Category"))</f>
        <v>Medium Category</v>
      </c>
      <c r="G10983" s="2">
        <v>0.01</v>
      </c>
      <c r="H10983" s="24">
        <f t="shared" si="342"/>
        <v>30.693100000000001</v>
      </c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63" t="str">
        <f>IF(AND(DmartSalesData[[#This Row],[sales]]&gt;3000,DmartSalesData[[#This Row],[profit]]&gt;500),"Good","Not Good")</f>
        <v>Good</v>
      </c>
      <c r="R10983" s="73">
        <f>YEAR(DmartSalesData[[#This Row],[order_date]])</f>
        <v>2024</v>
      </c>
      <c r="S10983" s="73"/>
    </row>
    <row r="10984" spans="1:19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 t="str">
        <f>IF(DmartSalesData[[#This Row],[sales]]&gt;4000,"High Category",IF(DmartSalesData[[#This Row],[sales]]&gt;2000,"Medium Category","Low Category"))</f>
        <v>Low Category</v>
      </c>
      <c r="G10984" s="2">
        <v>0.11</v>
      </c>
      <c r="H10984" s="24">
        <f t="shared" si="342"/>
        <v>161.49980000000002</v>
      </c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63" t="str">
        <f>IF(AND(DmartSalesData[[#This Row],[sales]]&gt;3000,DmartSalesData[[#This Row],[profit]]&gt;500),"Good","Not Good")</f>
        <v>Not Good</v>
      </c>
      <c r="R10984" s="73">
        <f>YEAR(DmartSalesData[[#This Row],[order_date]])</f>
        <v>2024</v>
      </c>
      <c r="S10984" s="73"/>
    </row>
    <row r="10985" spans="1:19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 t="str">
        <f>IF(DmartSalesData[[#This Row],[sales]]&gt;4000,"High Category",IF(DmartSalesData[[#This Row],[sales]]&gt;2000,"Medium Category","Low Category"))</f>
        <v>Low Category</v>
      </c>
      <c r="G10985" s="2">
        <v>0.39</v>
      </c>
      <c r="H10985" s="24">
        <f t="shared" si="342"/>
        <v>382.0557</v>
      </c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63" t="str">
        <f>IF(AND(DmartSalesData[[#This Row],[sales]]&gt;3000,DmartSalesData[[#This Row],[profit]]&gt;500),"Good","Not Good")</f>
        <v>Not Good</v>
      </c>
      <c r="R10985" s="73">
        <f>YEAR(DmartSalesData[[#This Row],[order_date]])</f>
        <v>2023</v>
      </c>
      <c r="S10985" s="73"/>
    </row>
    <row r="10986" spans="1:19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 t="str">
        <f>IF(DmartSalesData[[#This Row],[sales]]&gt;4000,"High Category",IF(DmartSalesData[[#This Row],[sales]]&gt;2000,"Medium Category","Low Category"))</f>
        <v>Low Category</v>
      </c>
      <c r="G10986" s="2">
        <v>0.05</v>
      </c>
      <c r="H10986" s="24">
        <f t="shared" si="342"/>
        <v>22.881500000000003</v>
      </c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63" t="str">
        <f>IF(AND(DmartSalesData[[#This Row],[sales]]&gt;3000,DmartSalesData[[#This Row],[profit]]&gt;500),"Good","Not Good")</f>
        <v>Not Good</v>
      </c>
      <c r="R10986" s="73">
        <f>YEAR(DmartSalesData[[#This Row],[order_date]])</f>
        <v>2024</v>
      </c>
      <c r="S10986" s="73"/>
    </row>
    <row r="10987" spans="1:19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 t="str">
        <f>IF(DmartSalesData[[#This Row],[sales]]&gt;4000,"High Category",IF(DmartSalesData[[#This Row],[sales]]&gt;2000,"Medium Category","Low Category"))</f>
        <v>Medium Category</v>
      </c>
      <c r="G10987" s="2">
        <v>0.05</v>
      </c>
      <c r="H10987" s="24">
        <f t="shared" si="342"/>
        <v>148.899</v>
      </c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63" t="str">
        <f>IF(AND(DmartSalesData[[#This Row],[sales]]&gt;3000,DmartSalesData[[#This Row],[profit]]&gt;500),"Good","Not Good")</f>
        <v>Not Good</v>
      </c>
      <c r="R10987" s="73">
        <f>YEAR(DmartSalesData[[#This Row],[order_date]])</f>
        <v>2024</v>
      </c>
      <c r="S10987" s="73"/>
    </row>
    <row r="10988" spans="1:19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 t="str">
        <f>IF(DmartSalesData[[#This Row],[sales]]&gt;4000,"High Category",IF(DmartSalesData[[#This Row],[sales]]&gt;2000,"Medium Category","Low Category"))</f>
        <v>Medium Category</v>
      </c>
      <c r="G10988" s="2">
        <v>0.2</v>
      </c>
      <c r="H10988" s="24">
        <f t="shared" si="342"/>
        <v>577.52200000000005</v>
      </c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63" t="str">
        <f>IF(AND(DmartSalesData[[#This Row],[sales]]&gt;3000,DmartSalesData[[#This Row],[profit]]&gt;500),"Good","Not Good")</f>
        <v>Not Good</v>
      </c>
      <c r="R10988" s="73">
        <f>YEAR(DmartSalesData[[#This Row],[order_date]])</f>
        <v>2023</v>
      </c>
      <c r="S10988" s="73"/>
    </row>
    <row r="10989" spans="1:19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 t="str">
        <f>IF(DmartSalesData[[#This Row],[sales]]&gt;4000,"High Category",IF(DmartSalesData[[#This Row],[sales]]&gt;2000,"Medium Category","Low Category"))</f>
        <v>Medium Category</v>
      </c>
      <c r="G10989" s="2">
        <v>0.39</v>
      </c>
      <c r="H10989" s="24">
        <f t="shared" si="342"/>
        <v>1058.1714000000002</v>
      </c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63" t="str">
        <f>IF(AND(DmartSalesData[[#This Row],[sales]]&gt;3000,DmartSalesData[[#This Row],[profit]]&gt;500),"Good","Not Good")</f>
        <v>Not Good</v>
      </c>
      <c r="R10989" s="73">
        <f>YEAR(DmartSalesData[[#This Row],[order_date]])</f>
        <v>2023</v>
      </c>
      <c r="S10989" s="73"/>
    </row>
    <row r="10990" spans="1:19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 t="str">
        <f>IF(DmartSalesData[[#This Row],[sales]]&gt;4000,"High Category",IF(DmartSalesData[[#This Row],[sales]]&gt;2000,"Medium Category","Low Category"))</f>
        <v>High Category</v>
      </c>
      <c r="G10990" s="2">
        <v>0.32</v>
      </c>
      <c r="H10990" s="24">
        <f t="shared" si="342"/>
        <v>1577.4495999999999</v>
      </c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63" t="str">
        <f>IF(AND(DmartSalesData[[#This Row],[sales]]&gt;3000,DmartSalesData[[#This Row],[profit]]&gt;500),"Good","Not Good")</f>
        <v>Good</v>
      </c>
      <c r="R10990" s="73">
        <f>YEAR(DmartSalesData[[#This Row],[order_date]])</f>
        <v>2023</v>
      </c>
      <c r="S10990" s="73"/>
    </row>
    <row r="10991" spans="1:19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 t="str">
        <f>IF(DmartSalesData[[#This Row],[sales]]&gt;4000,"High Category",IF(DmartSalesData[[#This Row],[sales]]&gt;2000,"Medium Category","Low Category"))</f>
        <v>Medium Category</v>
      </c>
      <c r="G10991" s="2">
        <v>0.39</v>
      </c>
      <c r="H10991" s="24">
        <f t="shared" si="342"/>
        <v>1054.7823000000001</v>
      </c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63" t="str">
        <f>IF(AND(DmartSalesData[[#This Row],[sales]]&gt;3000,DmartSalesData[[#This Row],[profit]]&gt;500),"Good","Not Good")</f>
        <v>Not Good</v>
      </c>
      <c r="R10991" s="73">
        <f>YEAR(DmartSalesData[[#This Row],[order_date]])</f>
        <v>2024</v>
      </c>
      <c r="S10991" s="73"/>
    </row>
    <row r="10992" spans="1:19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 t="str">
        <f>IF(DmartSalesData[[#This Row],[sales]]&gt;4000,"High Category",IF(DmartSalesData[[#This Row],[sales]]&gt;2000,"Medium Category","Low Category"))</f>
        <v>Medium Category</v>
      </c>
      <c r="G10992" s="2">
        <v>0.02</v>
      </c>
      <c r="H10992" s="24">
        <f t="shared" si="342"/>
        <v>72.735399999999998</v>
      </c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63" t="str">
        <f>IF(AND(DmartSalesData[[#This Row],[sales]]&gt;3000,DmartSalesData[[#This Row],[profit]]&gt;500),"Good","Not Good")</f>
        <v>Good</v>
      </c>
      <c r="R10992" s="73">
        <f>YEAR(DmartSalesData[[#This Row],[order_date]])</f>
        <v>2024</v>
      </c>
      <c r="S10992" s="73"/>
    </row>
    <row r="10993" spans="1:19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 t="str">
        <f>IF(DmartSalesData[[#This Row],[sales]]&gt;4000,"High Category",IF(DmartSalesData[[#This Row],[sales]]&gt;2000,"Medium Category","Low Category"))</f>
        <v>Low Category</v>
      </c>
      <c r="G10993" s="2">
        <v>0.28000000000000003</v>
      </c>
      <c r="H10993" s="24">
        <f t="shared" si="342"/>
        <v>182.92400000000001</v>
      </c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63" t="str">
        <f>IF(AND(DmartSalesData[[#This Row],[sales]]&gt;3000,DmartSalesData[[#This Row],[profit]]&gt;500),"Good","Not Good")</f>
        <v>Not Good</v>
      </c>
      <c r="R10993" s="73">
        <f>YEAR(DmartSalesData[[#This Row],[order_date]])</f>
        <v>2024</v>
      </c>
      <c r="S10993" s="73"/>
    </row>
    <row r="10994" spans="1:19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 t="str">
        <f>IF(DmartSalesData[[#This Row],[sales]]&gt;4000,"High Category",IF(DmartSalesData[[#This Row],[sales]]&gt;2000,"Medium Category","Low Category"))</f>
        <v>Low Category</v>
      </c>
      <c r="G10994" s="2">
        <v>0.23</v>
      </c>
      <c r="H10994" s="24">
        <f t="shared" si="342"/>
        <v>359.94080000000002</v>
      </c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63" t="str">
        <f>IF(AND(DmartSalesData[[#This Row],[sales]]&gt;3000,DmartSalesData[[#This Row],[profit]]&gt;500),"Good","Not Good")</f>
        <v>Not Good</v>
      </c>
      <c r="R10994" s="73">
        <f>YEAR(DmartSalesData[[#This Row],[order_date]])</f>
        <v>2024</v>
      </c>
      <c r="S10994" s="73"/>
    </row>
    <row r="10995" spans="1:19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 t="str">
        <f>IF(DmartSalesData[[#This Row],[sales]]&gt;4000,"High Category",IF(DmartSalesData[[#This Row],[sales]]&gt;2000,"Medium Category","Low Category"))</f>
        <v>Low Category</v>
      </c>
      <c r="G10995" s="2">
        <v>0.45</v>
      </c>
      <c r="H10995" s="24">
        <f t="shared" si="342"/>
        <v>652.3605</v>
      </c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63" t="str">
        <f>IF(AND(DmartSalesData[[#This Row],[sales]]&gt;3000,DmartSalesData[[#This Row],[profit]]&gt;500),"Good","Not Good")</f>
        <v>Not Good</v>
      </c>
      <c r="R10995" s="73">
        <f>YEAR(DmartSalesData[[#This Row],[order_date]])</f>
        <v>2024</v>
      </c>
      <c r="S10995" s="73"/>
    </row>
    <row r="10996" spans="1:19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 t="str">
        <f>IF(DmartSalesData[[#This Row],[sales]]&gt;4000,"High Category",IF(DmartSalesData[[#This Row],[sales]]&gt;2000,"Medium Category","Low Category"))</f>
        <v>Medium Category</v>
      </c>
      <c r="G10996" s="2">
        <v>0.37</v>
      </c>
      <c r="H10996" s="24">
        <f t="shared" si="342"/>
        <v>1081.2436</v>
      </c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63" t="str">
        <f>IF(AND(DmartSalesData[[#This Row],[sales]]&gt;3000,DmartSalesData[[#This Row],[profit]]&gt;500),"Good","Not Good")</f>
        <v>Not Good</v>
      </c>
      <c r="R10996" s="73">
        <f>YEAR(DmartSalesData[[#This Row],[order_date]])</f>
        <v>2024</v>
      </c>
      <c r="S10996" s="73"/>
    </row>
    <row r="10997" spans="1:19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 t="str">
        <f>IF(DmartSalesData[[#This Row],[sales]]&gt;4000,"High Category",IF(DmartSalesData[[#This Row],[sales]]&gt;2000,"Medium Category","Low Category"))</f>
        <v>Low Category</v>
      </c>
      <c r="G10997" s="2">
        <v>0.21</v>
      </c>
      <c r="H10997" s="24">
        <f t="shared" si="342"/>
        <v>361.4058</v>
      </c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63" t="str">
        <f>IF(AND(DmartSalesData[[#This Row],[sales]]&gt;3000,DmartSalesData[[#This Row],[profit]]&gt;500),"Good","Not Good")</f>
        <v>Not Good</v>
      </c>
      <c r="R10997" s="73">
        <f>YEAR(DmartSalesData[[#This Row],[order_date]])</f>
        <v>2023</v>
      </c>
      <c r="S10997" s="73"/>
    </row>
    <row r="10998" spans="1:19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 t="str">
        <f>IF(DmartSalesData[[#This Row],[sales]]&gt;4000,"High Category",IF(DmartSalesData[[#This Row],[sales]]&gt;2000,"Medium Category","Low Category"))</f>
        <v>Medium Category</v>
      </c>
      <c r="G10998" s="2">
        <v>0.28000000000000003</v>
      </c>
      <c r="H10998" s="24">
        <f t="shared" si="342"/>
        <v>907.54440000000011</v>
      </c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63" t="str">
        <f>IF(AND(DmartSalesData[[#This Row],[sales]]&gt;3000,DmartSalesData[[#This Row],[profit]]&gt;500),"Good","Not Good")</f>
        <v>Not Good</v>
      </c>
      <c r="R10998" s="73">
        <f>YEAR(DmartSalesData[[#This Row],[order_date]])</f>
        <v>2024</v>
      </c>
      <c r="S10998" s="73"/>
    </row>
    <row r="10999" spans="1:19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 t="str">
        <f>IF(DmartSalesData[[#This Row],[sales]]&gt;4000,"High Category",IF(DmartSalesData[[#This Row],[sales]]&gt;2000,"Medium Category","Low Category"))</f>
        <v>Medium Category</v>
      </c>
      <c r="G10999" s="2">
        <v>0.21</v>
      </c>
      <c r="H10999" s="24">
        <f t="shared" si="342"/>
        <v>731.10239999999999</v>
      </c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63" t="str">
        <f>IF(AND(DmartSalesData[[#This Row],[sales]]&gt;3000,DmartSalesData[[#This Row],[profit]]&gt;500),"Good","Not Good")</f>
        <v>Not Good</v>
      </c>
      <c r="R10999" s="73">
        <f>YEAR(DmartSalesData[[#This Row],[order_date]])</f>
        <v>2024</v>
      </c>
      <c r="S10999" s="73"/>
    </row>
    <row r="11000" spans="1:19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 t="str">
        <f>IF(DmartSalesData[[#This Row],[sales]]&gt;4000,"High Category",IF(DmartSalesData[[#This Row],[sales]]&gt;2000,"Medium Category","Low Category"))</f>
        <v>Low Category</v>
      </c>
      <c r="G11000" s="2">
        <v>0.22</v>
      </c>
      <c r="H11000" s="24">
        <f t="shared" si="342"/>
        <v>58.317599999999999</v>
      </c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63" t="str">
        <f>IF(AND(DmartSalesData[[#This Row],[sales]]&gt;3000,DmartSalesData[[#This Row],[profit]]&gt;500),"Good","Not Good")</f>
        <v>Not Good</v>
      </c>
      <c r="R11000" s="73">
        <f>YEAR(DmartSalesData[[#This Row],[order_date]])</f>
        <v>2024</v>
      </c>
      <c r="S11000" s="73"/>
    </row>
    <row r="11001" spans="1:19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 t="str">
        <f>IF(DmartSalesData[[#This Row],[sales]]&gt;4000,"High Category",IF(DmartSalesData[[#This Row],[sales]]&gt;2000,"Medium Category","Low Category"))</f>
        <v>Medium Category</v>
      </c>
      <c r="G11001" s="2">
        <v>0.32</v>
      </c>
      <c r="H11001" s="24">
        <f t="shared" si="342"/>
        <v>1035.1392000000001</v>
      </c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63" t="str">
        <f>IF(AND(DmartSalesData[[#This Row],[sales]]&gt;3000,DmartSalesData[[#This Row],[profit]]&gt;500),"Good","Not Good")</f>
        <v>Good</v>
      </c>
      <c r="R11001" s="73">
        <f>YEAR(DmartSalesData[[#This Row],[order_date]])</f>
        <v>2023</v>
      </c>
      <c r="S11001" s="73"/>
    </row>
    <row r="11002" spans="1:19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 t="str">
        <f>IF(DmartSalesData[[#This Row],[sales]]&gt;4000,"High Category",IF(DmartSalesData[[#This Row],[sales]]&gt;2000,"Medium Category","Low Category"))</f>
        <v>Low Category</v>
      </c>
      <c r="G11002" s="2">
        <v>0.11</v>
      </c>
      <c r="H11002" s="24">
        <f t="shared" si="342"/>
        <v>73.948599999999999</v>
      </c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63" t="str">
        <f>IF(AND(DmartSalesData[[#This Row],[sales]]&gt;3000,DmartSalesData[[#This Row],[profit]]&gt;500),"Good","Not Good")</f>
        <v>Not Good</v>
      </c>
      <c r="R11002" s="73">
        <f>YEAR(DmartSalesData[[#This Row],[order_date]])</f>
        <v>2023</v>
      </c>
      <c r="S11002" s="73"/>
    </row>
    <row r="11003" spans="1:19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 t="str">
        <f>IF(DmartSalesData[[#This Row],[sales]]&gt;4000,"High Category",IF(DmartSalesData[[#This Row],[sales]]&gt;2000,"Medium Category","Low Category"))</f>
        <v>Medium Category</v>
      </c>
      <c r="G11003" s="2">
        <v>0.17</v>
      </c>
      <c r="H11003" s="24">
        <f t="shared" si="342"/>
        <v>404.4572</v>
      </c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63" t="str">
        <f>IF(AND(DmartSalesData[[#This Row],[sales]]&gt;3000,DmartSalesData[[#This Row],[profit]]&gt;500),"Good","Not Good")</f>
        <v>Not Good</v>
      </c>
      <c r="R11003" s="73">
        <f>YEAR(DmartSalesData[[#This Row],[order_date]])</f>
        <v>2024</v>
      </c>
      <c r="S11003" s="73"/>
    </row>
    <row r="11004" spans="1:19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 t="str">
        <f>IF(DmartSalesData[[#This Row],[sales]]&gt;4000,"High Category",IF(DmartSalesData[[#This Row],[sales]]&gt;2000,"Medium Category","Low Category"))</f>
        <v>Medium Category</v>
      </c>
      <c r="G11004" s="2">
        <v>0.14000000000000001</v>
      </c>
      <c r="H11004" s="24">
        <f t="shared" si="342"/>
        <v>512.43220000000008</v>
      </c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63" t="str">
        <f>IF(AND(DmartSalesData[[#This Row],[sales]]&gt;3000,DmartSalesData[[#This Row],[profit]]&gt;500),"Good","Not Good")</f>
        <v>Good</v>
      </c>
      <c r="R11004" s="73">
        <f>YEAR(DmartSalesData[[#This Row],[order_date]])</f>
        <v>2023</v>
      </c>
      <c r="S11004" s="73"/>
    </row>
    <row r="11005" spans="1:19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 t="str">
        <f>IF(DmartSalesData[[#This Row],[sales]]&gt;4000,"High Category",IF(DmartSalesData[[#This Row],[sales]]&gt;2000,"Medium Category","Low Category"))</f>
        <v>Medium Category</v>
      </c>
      <c r="G11005" s="2">
        <v>0.4</v>
      </c>
      <c r="H11005" s="24">
        <f t="shared" si="342"/>
        <v>1418.556</v>
      </c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63" t="str">
        <f>IF(AND(DmartSalesData[[#This Row],[sales]]&gt;3000,DmartSalesData[[#This Row],[profit]]&gt;500),"Good","Not Good")</f>
        <v>Good</v>
      </c>
      <c r="R11005" s="73">
        <f>YEAR(DmartSalesData[[#This Row],[order_date]])</f>
        <v>2024</v>
      </c>
      <c r="S11005" s="73"/>
    </row>
    <row r="11006" spans="1:19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 t="str">
        <f>IF(DmartSalesData[[#This Row],[sales]]&gt;4000,"High Category",IF(DmartSalesData[[#This Row],[sales]]&gt;2000,"Medium Category","Low Category"))</f>
        <v>Low Category</v>
      </c>
      <c r="G11006" s="2">
        <v>0.47</v>
      </c>
      <c r="H11006" s="24">
        <f t="shared" si="342"/>
        <v>737.49109999999996</v>
      </c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63" t="str">
        <f>IF(AND(DmartSalesData[[#This Row],[sales]]&gt;3000,DmartSalesData[[#This Row],[profit]]&gt;500),"Good","Not Good")</f>
        <v>Not Good</v>
      </c>
      <c r="R11006" s="73">
        <f>YEAR(DmartSalesData[[#This Row],[order_date]])</f>
        <v>2024</v>
      </c>
      <c r="S11006" s="73"/>
    </row>
    <row r="11007" spans="1:19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 t="str">
        <f>IF(DmartSalesData[[#This Row],[sales]]&gt;4000,"High Category",IF(DmartSalesData[[#This Row],[sales]]&gt;2000,"Medium Category","Low Category"))</f>
        <v>Low Category</v>
      </c>
      <c r="G11007" s="2">
        <v>0.21</v>
      </c>
      <c r="H11007" s="24">
        <f t="shared" si="342"/>
        <v>301.26389999999998</v>
      </c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63" t="str">
        <f>IF(AND(DmartSalesData[[#This Row],[sales]]&gt;3000,DmartSalesData[[#This Row],[profit]]&gt;500),"Good","Not Good")</f>
        <v>Not Good</v>
      </c>
      <c r="R11007" s="73">
        <f>YEAR(DmartSalesData[[#This Row],[order_date]])</f>
        <v>2024</v>
      </c>
      <c r="S11007" s="73"/>
    </row>
    <row r="11008" spans="1:19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 t="str">
        <f>IF(DmartSalesData[[#This Row],[sales]]&gt;4000,"High Category",IF(DmartSalesData[[#This Row],[sales]]&gt;2000,"Medium Category","Low Category"))</f>
        <v>Medium Category</v>
      </c>
      <c r="G11008" s="2">
        <v>0.04</v>
      </c>
      <c r="H11008" s="24">
        <f t="shared" si="342"/>
        <v>90.284400000000005</v>
      </c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63" t="str">
        <f>IF(AND(DmartSalesData[[#This Row],[sales]]&gt;3000,DmartSalesData[[#This Row],[profit]]&gt;500),"Good","Not Good")</f>
        <v>Not Good</v>
      </c>
      <c r="R11008" s="73">
        <f>YEAR(DmartSalesData[[#This Row],[order_date]])</f>
        <v>2023</v>
      </c>
      <c r="S11008" s="73"/>
    </row>
    <row r="11009" spans="1:19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 t="str">
        <f>IF(DmartSalesData[[#This Row],[sales]]&gt;4000,"High Category",IF(DmartSalesData[[#This Row],[sales]]&gt;2000,"Medium Category","Low Category"))</f>
        <v>Low Category</v>
      </c>
      <c r="G11009" s="2">
        <v>0.05</v>
      </c>
      <c r="H11009" s="24">
        <f t="shared" si="342"/>
        <v>51.223500000000001</v>
      </c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63" t="str">
        <f>IF(AND(DmartSalesData[[#This Row],[sales]]&gt;3000,DmartSalesData[[#This Row],[profit]]&gt;500),"Good","Not Good")</f>
        <v>Not Good</v>
      </c>
      <c r="R11009" s="73">
        <f>YEAR(DmartSalesData[[#This Row],[order_date]])</f>
        <v>2023</v>
      </c>
      <c r="S11009" s="73"/>
    </row>
    <row r="11010" spans="1:19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 t="str">
        <f>IF(DmartSalesData[[#This Row],[sales]]&gt;4000,"High Category",IF(DmartSalesData[[#This Row],[sales]]&gt;2000,"Medium Category","Low Category"))</f>
        <v>High Category</v>
      </c>
      <c r="G11010" s="2">
        <v>0.2</v>
      </c>
      <c r="H11010" s="24">
        <f t="shared" ref="H11010:H11073" si="344">E11010*G11010</f>
        <v>975.20600000000002</v>
      </c>
      <c r="I11010" s="2">
        <f t="shared" ref="I11010:I11073" si="345">E11010-H11010</f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63" t="str">
        <f>IF(AND(DmartSalesData[[#This Row],[sales]]&gt;3000,DmartSalesData[[#This Row],[profit]]&gt;500),"Good","Not Good")</f>
        <v>Good</v>
      </c>
      <c r="R11010" s="73">
        <f>YEAR(DmartSalesData[[#This Row],[order_date]])</f>
        <v>2024</v>
      </c>
      <c r="S11010" s="73"/>
    </row>
    <row r="11011" spans="1:19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 t="str">
        <f>IF(DmartSalesData[[#This Row],[sales]]&gt;4000,"High Category",IF(DmartSalesData[[#This Row],[sales]]&gt;2000,"Medium Category","Low Category"))</f>
        <v>Low Category</v>
      </c>
      <c r="G11011" s="2">
        <v>0.2</v>
      </c>
      <c r="H11011" s="24">
        <f t="shared" si="344"/>
        <v>358.01800000000003</v>
      </c>
      <c r="I11011" s="2">
        <f t="shared" si="345"/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63" t="str">
        <f>IF(AND(DmartSalesData[[#This Row],[sales]]&gt;3000,DmartSalesData[[#This Row],[profit]]&gt;500),"Good","Not Good")</f>
        <v>Not Good</v>
      </c>
      <c r="R11011" s="73">
        <f>YEAR(DmartSalesData[[#This Row],[order_date]])</f>
        <v>2024</v>
      </c>
      <c r="S11011" s="73"/>
    </row>
    <row r="11012" spans="1:19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 t="str">
        <f>IF(DmartSalesData[[#This Row],[sales]]&gt;4000,"High Category",IF(DmartSalesData[[#This Row],[sales]]&gt;2000,"Medium Category","Low Category"))</f>
        <v>High Category</v>
      </c>
      <c r="G11012" s="2">
        <v>7.0000000000000007E-2</v>
      </c>
      <c r="H11012" s="24">
        <f t="shared" si="344"/>
        <v>323.58690000000001</v>
      </c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63" t="str">
        <f>IF(AND(DmartSalesData[[#This Row],[sales]]&gt;3000,DmartSalesData[[#This Row],[profit]]&gt;500),"Good","Not Good")</f>
        <v>Not Good</v>
      </c>
      <c r="R11012" s="73">
        <f>YEAR(DmartSalesData[[#This Row],[order_date]])</f>
        <v>2023</v>
      </c>
      <c r="S11012" s="73"/>
    </row>
    <row r="11013" spans="1:19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 t="str">
        <f>IF(DmartSalesData[[#This Row],[sales]]&gt;4000,"High Category",IF(DmartSalesData[[#This Row],[sales]]&gt;2000,"Medium Category","Low Category"))</f>
        <v>High Category</v>
      </c>
      <c r="G11013" s="2">
        <v>0.4</v>
      </c>
      <c r="H11013" s="24">
        <f t="shared" si="344"/>
        <v>1820.2</v>
      </c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63" t="str">
        <f>IF(AND(DmartSalesData[[#This Row],[sales]]&gt;3000,DmartSalesData[[#This Row],[profit]]&gt;500),"Good","Not Good")</f>
        <v>Good</v>
      </c>
      <c r="R11013" s="73">
        <f>YEAR(DmartSalesData[[#This Row],[order_date]])</f>
        <v>2023</v>
      </c>
      <c r="S11013" s="73"/>
    </row>
    <row r="11014" spans="1:19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 t="str">
        <f>IF(DmartSalesData[[#This Row],[sales]]&gt;4000,"High Category",IF(DmartSalesData[[#This Row],[sales]]&gt;2000,"Medium Category","Low Category"))</f>
        <v>Low Category</v>
      </c>
      <c r="G11014" s="2">
        <v>0.25</v>
      </c>
      <c r="H11014" s="24">
        <f t="shared" si="344"/>
        <v>471.94</v>
      </c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63" t="str">
        <f>IF(AND(DmartSalesData[[#This Row],[sales]]&gt;3000,DmartSalesData[[#This Row],[profit]]&gt;500),"Good","Not Good")</f>
        <v>Not Good</v>
      </c>
      <c r="R11014" s="73">
        <f>YEAR(DmartSalesData[[#This Row],[order_date]])</f>
        <v>2024</v>
      </c>
      <c r="S11014" s="73"/>
    </row>
    <row r="11015" spans="1:19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 t="str">
        <f>IF(DmartSalesData[[#This Row],[sales]]&gt;4000,"High Category",IF(DmartSalesData[[#This Row],[sales]]&gt;2000,"Medium Category","Low Category"))</f>
        <v>Low Category</v>
      </c>
      <c r="G11015" s="2">
        <v>0.05</v>
      </c>
      <c r="H11015" s="24">
        <f t="shared" si="344"/>
        <v>67.250500000000002</v>
      </c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63" t="str">
        <f>IF(AND(DmartSalesData[[#This Row],[sales]]&gt;3000,DmartSalesData[[#This Row],[profit]]&gt;500),"Good","Not Good")</f>
        <v>Not Good</v>
      </c>
      <c r="R11015" s="73">
        <f>YEAR(DmartSalesData[[#This Row],[order_date]])</f>
        <v>2023</v>
      </c>
      <c r="S11015" s="73"/>
    </row>
    <row r="11016" spans="1:19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 t="str">
        <f>IF(DmartSalesData[[#This Row],[sales]]&gt;4000,"High Category",IF(DmartSalesData[[#This Row],[sales]]&gt;2000,"Medium Category","Low Category"))</f>
        <v>Medium Category</v>
      </c>
      <c r="G11016" s="2">
        <v>0.05</v>
      </c>
      <c r="H11016" s="24">
        <f t="shared" si="344"/>
        <v>193.85450000000003</v>
      </c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63" t="str">
        <f>IF(AND(DmartSalesData[[#This Row],[sales]]&gt;3000,DmartSalesData[[#This Row],[profit]]&gt;500),"Good","Not Good")</f>
        <v>Good</v>
      </c>
      <c r="R11016" s="73">
        <f>YEAR(DmartSalesData[[#This Row],[order_date]])</f>
        <v>2024</v>
      </c>
      <c r="S11016" s="73"/>
    </row>
    <row r="11017" spans="1:19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 t="str">
        <f>IF(DmartSalesData[[#This Row],[sales]]&gt;4000,"High Category",IF(DmartSalesData[[#This Row],[sales]]&gt;2000,"Medium Category","Low Category"))</f>
        <v>Low Category</v>
      </c>
      <c r="G11017" s="2">
        <v>0.22</v>
      </c>
      <c r="H11017" s="24">
        <f t="shared" si="344"/>
        <v>269.26900000000001</v>
      </c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63" t="str">
        <f>IF(AND(DmartSalesData[[#This Row],[sales]]&gt;3000,DmartSalesData[[#This Row],[profit]]&gt;500),"Good","Not Good")</f>
        <v>Not Good</v>
      </c>
      <c r="R11017" s="73">
        <f>YEAR(DmartSalesData[[#This Row],[order_date]])</f>
        <v>2023</v>
      </c>
      <c r="S11017" s="73"/>
    </row>
    <row r="11018" spans="1:19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 t="str">
        <f>IF(DmartSalesData[[#This Row],[sales]]&gt;4000,"High Category",IF(DmartSalesData[[#This Row],[sales]]&gt;2000,"Medium Category","Low Category"))</f>
        <v>Medium Category</v>
      </c>
      <c r="G11018" s="2">
        <v>0.06</v>
      </c>
      <c r="H11018" s="24">
        <f t="shared" si="344"/>
        <v>159.2466</v>
      </c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63" t="str">
        <f>IF(AND(DmartSalesData[[#This Row],[sales]]&gt;3000,DmartSalesData[[#This Row],[profit]]&gt;500),"Good","Not Good")</f>
        <v>Not Good</v>
      </c>
      <c r="R11018" s="73">
        <f>YEAR(DmartSalesData[[#This Row],[order_date]])</f>
        <v>2024</v>
      </c>
      <c r="S11018" s="73"/>
    </row>
    <row r="11019" spans="1:19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 t="str">
        <f>IF(DmartSalesData[[#This Row],[sales]]&gt;4000,"High Category",IF(DmartSalesData[[#This Row],[sales]]&gt;2000,"Medium Category","Low Category"))</f>
        <v>Low Category</v>
      </c>
      <c r="G11019" s="2">
        <v>0.28000000000000003</v>
      </c>
      <c r="H11019" s="24">
        <f t="shared" si="344"/>
        <v>179.86640000000003</v>
      </c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63" t="str">
        <f>IF(AND(DmartSalesData[[#This Row],[sales]]&gt;3000,DmartSalesData[[#This Row],[profit]]&gt;500),"Good","Not Good")</f>
        <v>Not Good</v>
      </c>
      <c r="R11019" s="73">
        <f>YEAR(DmartSalesData[[#This Row],[order_date]])</f>
        <v>2024</v>
      </c>
      <c r="S11019" s="73"/>
    </row>
    <row r="11020" spans="1:19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 t="str">
        <f>IF(DmartSalesData[[#This Row],[sales]]&gt;4000,"High Category",IF(DmartSalesData[[#This Row],[sales]]&gt;2000,"Medium Category","Low Category"))</f>
        <v>Low Category</v>
      </c>
      <c r="G11020" s="2">
        <v>0.19</v>
      </c>
      <c r="H11020" s="24">
        <f t="shared" si="344"/>
        <v>378.30329999999998</v>
      </c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63" t="str">
        <f>IF(AND(DmartSalesData[[#This Row],[sales]]&gt;3000,DmartSalesData[[#This Row],[profit]]&gt;500),"Good","Not Good")</f>
        <v>Not Good</v>
      </c>
      <c r="R11020" s="73">
        <f>YEAR(DmartSalesData[[#This Row],[order_date]])</f>
        <v>2023</v>
      </c>
      <c r="S11020" s="73"/>
    </row>
    <row r="11021" spans="1:19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 t="str">
        <f>IF(DmartSalesData[[#This Row],[sales]]&gt;4000,"High Category",IF(DmartSalesData[[#This Row],[sales]]&gt;2000,"Medium Category","Low Category"))</f>
        <v>Low Category</v>
      </c>
      <c r="G11021" s="2">
        <v>0.46</v>
      </c>
      <c r="H11021" s="24">
        <f t="shared" si="344"/>
        <v>222.16159999999999</v>
      </c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63" t="str">
        <f>IF(AND(DmartSalesData[[#This Row],[sales]]&gt;3000,DmartSalesData[[#This Row],[profit]]&gt;500),"Good","Not Good")</f>
        <v>Not Good</v>
      </c>
      <c r="R11021" s="73">
        <f>YEAR(DmartSalesData[[#This Row],[order_date]])</f>
        <v>2024</v>
      </c>
      <c r="S11021" s="73"/>
    </row>
    <row r="11022" spans="1:19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 t="str">
        <f>IF(DmartSalesData[[#This Row],[sales]]&gt;4000,"High Category",IF(DmartSalesData[[#This Row],[sales]]&gt;2000,"Medium Category","Low Category"))</f>
        <v>Low Category</v>
      </c>
      <c r="G11022" s="2">
        <v>0.21</v>
      </c>
      <c r="H11022" s="24">
        <f t="shared" si="344"/>
        <v>312.65849999999995</v>
      </c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63" t="str">
        <f>IF(AND(DmartSalesData[[#This Row],[sales]]&gt;3000,DmartSalesData[[#This Row],[profit]]&gt;500),"Good","Not Good")</f>
        <v>Not Good</v>
      </c>
      <c r="R11022" s="73">
        <f>YEAR(DmartSalesData[[#This Row],[order_date]])</f>
        <v>2023</v>
      </c>
      <c r="S11022" s="73"/>
    </row>
    <row r="11023" spans="1:19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 t="str">
        <f>IF(DmartSalesData[[#This Row],[sales]]&gt;4000,"High Category",IF(DmartSalesData[[#This Row],[sales]]&gt;2000,"Medium Category","Low Category"))</f>
        <v>Medium Category</v>
      </c>
      <c r="G11023" s="2">
        <v>0.31</v>
      </c>
      <c r="H11023" s="24">
        <f t="shared" si="344"/>
        <v>1041.5814</v>
      </c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63" t="str">
        <f>IF(AND(DmartSalesData[[#This Row],[sales]]&gt;3000,DmartSalesData[[#This Row],[profit]]&gt;500),"Good","Not Good")</f>
        <v>Good</v>
      </c>
      <c r="R11023" s="73">
        <f>YEAR(DmartSalesData[[#This Row],[order_date]])</f>
        <v>2024</v>
      </c>
      <c r="S11023" s="73"/>
    </row>
    <row r="11024" spans="1:19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 t="str">
        <f>IF(DmartSalesData[[#This Row],[sales]]&gt;4000,"High Category",IF(DmartSalesData[[#This Row],[sales]]&gt;2000,"Medium Category","Low Category"))</f>
        <v>High Category</v>
      </c>
      <c r="G11024" s="2">
        <v>0.41</v>
      </c>
      <c r="H11024" s="24">
        <f t="shared" si="344"/>
        <v>2032.5380999999998</v>
      </c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63" t="str">
        <f>IF(AND(DmartSalesData[[#This Row],[sales]]&gt;3000,DmartSalesData[[#This Row],[profit]]&gt;500),"Good","Not Good")</f>
        <v>Good</v>
      </c>
      <c r="R11024" s="73">
        <f>YEAR(DmartSalesData[[#This Row],[order_date]])</f>
        <v>2023</v>
      </c>
      <c r="S11024" s="73"/>
    </row>
    <row r="11025" spans="1:19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 t="str">
        <f>IF(DmartSalesData[[#This Row],[sales]]&gt;4000,"High Category",IF(DmartSalesData[[#This Row],[sales]]&gt;2000,"Medium Category","Low Category"))</f>
        <v>Low Category</v>
      </c>
      <c r="G11025" s="2">
        <v>0.15</v>
      </c>
      <c r="H11025" s="24">
        <f t="shared" si="344"/>
        <v>202.28399999999999</v>
      </c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63" t="str">
        <f>IF(AND(DmartSalesData[[#This Row],[sales]]&gt;3000,DmartSalesData[[#This Row],[profit]]&gt;500),"Good","Not Good")</f>
        <v>Not Good</v>
      </c>
      <c r="R11025" s="73">
        <f>YEAR(DmartSalesData[[#This Row],[order_date]])</f>
        <v>2023</v>
      </c>
      <c r="S11025" s="73"/>
    </row>
    <row r="11026" spans="1:19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 t="str">
        <f>IF(DmartSalesData[[#This Row],[sales]]&gt;4000,"High Category",IF(DmartSalesData[[#This Row],[sales]]&gt;2000,"Medium Category","Low Category"))</f>
        <v>Medium Category</v>
      </c>
      <c r="G11026" s="2">
        <v>0.26</v>
      </c>
      <c r="H11026" s="24">
        <f t="shared" si="344"/>
        <v>629.01020000000005</v>
      </c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63" t="str">
        <f>IF(AND(DmartSalesData[[#This Row],[sales]]&gt;3000,DmartSalesData[[#This Row],[profit]]&gt;500),"Good","Not Good")</f>
        <v>Not Good</v>
      </c>
      <c r="R11026" s="73">
        <f>YEAR(DmartSalesData[[#This Row],[order_date]])</f>
        <v>2023</v>
      </c>
      <c r="S11026" s="73"/>
    </row>
    <row r="11027" spans="1:19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 t="str">
        <f>IF(DmartSalesData[[#This Row],[sales]]&gt;4000,"High Category",IF(DmartSalesData[[#This Row],[sales]]&gt;2000,"Medium Category","Low Category"))</f>
        <v>Medium Category</v>
      </c>
      <c r="G11027" s="2">
        <v>0.06</v>
      </c>
      <c r="H11027" s="24">
        <f t="shared" si="344"/>
        <v>137.72579999999999</v>
      </c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63" t="str">
        <f>IF(AND(DmartSalesData[[#This Row],[sales]]&gt;3000,DmartSalesData[[#This Row],[profit]]&gt;500),"Good","Not Good")</f>
        <v>Not Good</v>
      </c>
      <c r="R11027" s="73">
        <f>YEAR(DmartSalesData[[#This Row],[order_date]])</f>
        <v>2023</v>
      </c>
      <c r="S11027" s="73"/>
    </row>
    <row r="11028" spans="1:19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 t="str">
        <f>IF(DmartSalesData[[#This Row],[sales]]&gt;4000,"High Category",IF(DmartSalesData[[#This Row],[sales]]&gt;2000,"Medium Category","Low Category"))</f>
        <v>Low Category</v>
      </c>
      <c r="G11028" s="2">
        <v>0.22</v>
      </c>
      <c r="H11028" s="24">
        <f t="shared" si="344"/>
        <v>220.517</v>
      </c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63" t="str">
        <f>IF(AND(DmartSalesData[[#This Row],[sales]]&gt;3000,DmartSalesData[[#This Row],[profit]]&gt;500),"Good","Not Good")</f>
        <v>Not Good</v>
      </c>
      <c r="R11028" s="73">
        <f>YEAR(DmartSalesData[[#This Row],[order_date]])</f>
        <v>2023</v>
      </c>
      <c r="S11028" s="73"/>
    </row>
    <row r="11029" spans="1:19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 t="str">
        <f>IF(DmartSalesData[[#This Row],[sales]]&gt;4000,"High Category",IF(DmartSalesData[[#This Row],[sales]]&gt;2000,"Medium Category","Low Category"))</f>
        <v>Medium Category</v>
      </c>
      <c r="G11029" s="2">
        <v>0.19</v>
      </c>
      <c r="H11029" s="24">
        <f t="shared" si="344"/>
        <v>586.97460000000001</v>
      </c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63" t="str">
        <f>IF(AND(DmartSalesData[[#This Row],[sales]]&gt;3000,DmartSalesData[[#This Row],[profit]]&gt;500),"Good","Not Good")</f>
        <v>Good</v>
      </c>
      <c r="R11029" s="73">
        <f>YEAR(DmartSalesData[[#This Row],[order_date]])</f>
        <v>2023</v>
      </c>
      <c r="S11029" s="73"/>
    </row>
    <row r="11030" spans="1:19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 t="str">
        <f>IF(DmartSalesData[[#This Row],[sales]]&gt;4000,"High Category",IF(DmartSalesData[[#This Row],[sales]]&gt;2000,"Medium Category","Low Category"))</f>
        <v>Medium Category</v>
      </c>
      <c r="G11030" s="2">
        <v>0.21</v>
      </c>
      <c r="H11030" s="24">
        <f t="shared" si="344"/>
        <v>766.72050000000002</v>
      </c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63" t="str">
        <f>IF(AND(DmartSalesData[[#This Row],[sales]]&gt;3000,DmartSalesData[[#This Row],[profit]]&gt;500),"Good","Not Good")</f>
        <v>Not Good</v>
      </c>
      <c r="R11030" s="73">
        <f>YEAR(DmartSalesData[[#This Row],[order_date]])</f>
        <v>2024</v>
      </c>
      <c r="S11030" s="73"/>
    </row>
    <row r="11031" spans="1:19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 t="str">
        <f>IF(DmartSalesData[[#This Row],[sales]]&gt;4000,"High Category",IF(DmartSalesData[[#This Row],[sales]]&gt;2000,"Medium Category","Low Category"))</f>
        <v>Low Category</v>
      </c>
      <c r="G11031" s="2">
        <v>0.05</v>
      </c>
      <c r="H11031" s="24">
        <f t="shared" si="344"/>
        <v>41.069000000000003</v>
      </c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63" t="str">
        <f>IF(AND(DmartSalesData[[#This Row],[sales]]&gt;3000,DmartSalesData[[#This Row],[profit]]&gt;500),"Good","Not Good")</f>
        <v>Not Good</v>
      </c>
      <c r="R11031" s="73">
        <f>YEAR(DmartSalesData[[#This Row],[order_date]])</f>
        <v>2023</v>
      </c>
      <c r="S11031" s="73"/>
    </row>
    <row r="11032" spans="1:19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 t="str">
        <f>IF(DmartSalesData[[#This Row],[sales]]&gt;4000,"High Category",IF(DmartSalesData[[#This Row],[sales]]&gt;2000,"Medium Category","Low Category"))</f>
        <v>Medium Category</v>
      </c>
      <c r="G11032" s="2">
        <v>0.2</v>
      </c>
      <c r="H11032" s="24">
        <f t="shared" si="344"/>
        <v>761.98199999999997</v>
      </c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63" t="str">
        <f>IF(AND(DmartSalesData[[#This Row],[sales]]&gt;3000,DmartSalesData[[#This Row],[profit]]&gt;500),"Good","Not Good")</f>
        <v>Not Good</v>
      </c>
      <c r="R11032" s="73">
        <f>YEAR(DmartSalesData[[#This Row],[order_date]])</f>
        <v>2023</v>
      </c>
      <c r="S11032" s="73"/>
    </row>
    <row r="11033" spans="1:19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 t="str">
        <f>IF(DmartSalesData[[#This Row],[sales]]&gt;4000,"High Category",IF(DmartSalesData[[#This Row],[sales]]&gt;2000,"Medium Category","Low Category"))</f>
        <v>Medium Category</v>
      </c>
      <c r="G11033" s="2">
        <v>0.44</v>
      </c>
      <c r="H11033" s="24">
        <f t="shared" si="344"/>
        <v>1553.5476000000001</v>
      </c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63" t="str">
        <f>IF(AND(DmartSalesData[[#This Row],[sales]]&gt;3000,DmartSalesData[[#This Row],[profit]]&gt;500),"Good","Not Good")</f>
        <v>Good</v>
      </c>
      <c r="R11033" s="73">
        <f>YEAR(DmartSalesData[[#This Row],[order_date]])</f>
        <v>2023</v>
      </c>
      <c r="S11033" s="73"/>
    </row>
    <row r="11034" spans="1:19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 t="str">
        <f>IF(DmartSalesData[[#This Row],[sales]]&gt;4000,"High Category",IF(DmartSalesData[[#This Row],[sales]]&gt;2000,"Medium Category","Low Category"))</f>
        <v>Low Category</v>
      </c>
      <c r="G11034" s="2">
        <v>0.47</v>
      </c>
      <c r="H11034" s="24">
        <f t="shared" si="344"/>
        <v>501.48059999999998</v>
      </c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63" t="str">
        <f>IF(AND(DmartSalesData[[#This Row],[sales]]&gt;3000,DmartSalesData[[#This Row],[profit]]&gt;500),"Good","Not Good")</f>
        <v>Not Good</v>
      </c>
      <c r="R11034" s="73">
        <f>YEAR(DmartSalesData[[#This Row],[order_date]])</f>
        <v>2023</v>
      </c>
      <c r="S11034" s="73"/>
    </row>
    <row r="11035" spans="1:19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 t="str">
        <f>IF(DmartSalesData[[#This Row],[sales]]&gt;4000,"High Category",IF(DmartSalesData[[#This Row],[sales]]&gt;2000,"Medium Category","Low Category"))</f>
        <v>Medium Category</v>
      </c>
      <c r="G11035" s="2">
        <v>0.12</v>
      </c>
      <c r="H11035" s="24">
        <f t="shared" si="344"/>
        <v>393.58080000000001</v>
      </c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63" t="str">
        <f>IF(AND(DmartSalesData[[#This Row],[sales]]&gt;3000,DmartSalesData[[#This Row],[profit]]&gt;500),"Good","Not Good")</f>
        <v>Not Good</v>
      </c>
      <c r="R11035" s="73">
        <f>YEAR(DmartSalesData[[#This Row],[order_date]])</f>
        <v>2023</v>
      </c>
      <c r="S11035" s="73"/>
    </row>
    <row r="11036" spans="1:19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 t="str">
        <f>IF(DmartSalesData[[#This Row],[sales]]&gt;4000,"High Category",IF(DmartSalesData[[#This Row],[sales]]&gt;2000,"Medium Category","Low Category"))</f>
        <v>Medium Category</v>
      </c>
      <c r="G11036" s="2">
        <v>0.15</v>
      </c>
      <c r="H11036" s="24">
        <f t="shared" si="344"/>
        <v>304.3485</v>
      </c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63" t="str">
        <f>IF(AND(DmartSalesData[[#This Row],[sales]]&gt;3000,DmartSalesData[[#This Row],[profit]]&gt;500),"Good","Not Good")</f>
        <v>Not Good</v>
      </c>
      <c r="R11036" s="73">
        <f>YEAR(DmartSalesData[[#This Row],[order_date]])</f>
        <v>2024</v>
      </c>
      <c r="S11036" s="73"/>
    </row>
    <row r="11037" spans="1:19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 t="str">
        <f>IF(DmartSalesData[[#This Row],[sales]]&gt;4000,"High Category",IF(DmartSalesData[[#This Row],[sales]]&gt;2000,"Medium Category","Low Category"))</f>
        <v>Medium Category</v>
      </c>
      <c r="G11037" s="2">
        <v>0</v>
      </c>
      <c r="H11037" s="24">
        <f t="shared" si="344"/>
        <v>0</v>
      </c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63" t="str">
        <f>IF(AND(DmartSalesData[[#This Row],[sales]]&gt;3000,DmartSalesData[[#This Row],[profit]]&gt;500),"Good","Not Good")</f>
        <v>Not Good</v>
      </c>
      <c r="R11037" s="73">
        <f>YEAR(DmartSalesData[[#This Row],[order_date]])</f>
        <v>2023</v>
      </c>
      <c r="S11037" s="73"/>
    </row>
    <row r="11038" spans="1:19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 t="str">
        <f>IF(DmartSalesData[[#This Row],[sales]]&gt;4000,"High Category",IF(DmartSalesData[[#This Row],[sales]]&gt;2000,"Medium Category","Low Category"))</f>
        <v>Medium Category</v>
      </c>
      <c r="G11038" s="2">
        <v>0.06</v>
      </c>
      <c r="H11038" s="24">
        <f t="shared" si="344"/>
        <v>151.85219999999998</v>
      </c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63" t="str">
        <f>IF(AND(DmartSalesData[[#This Row],[sales]]&gt;3000,DmartSalesData[[#This Row],[profit]]&gt;500),"Good","Not Good")</f>
        <v>Not Good</v>
      </c>
      <c r="R11038" s="73">
        <f>YEAR(DmartSalesData[[#This Row],[order_date]])</f>
        <v>2023</v>
      </c>
      <c r="S11038" s="73"/>
    </row>
    <row r="11039" spans="1:19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 t="str">
        <f>IF(DmartSalesData[[#This Row],[sales]]&gt;4000,"High Category",IF(DmartSalesData[[#This Row],[sales]]&gt;2000,"Medium Category","Low Category"))</f>
        <v>Low Category</v>
      </c>
      <c r="G11039" s="2">
        <v>0.17</v>
      </c>
      <c r="H11039" s="24">
        <f t="shared" si="344"/>
        <v>57.097900000000003</v>
      </c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63" t="str">
        <f>IF(AND(DmartSalesData[[#This Row],[sales]]&gt;3000,DmartSalesData[[#This Row],[profit]]&gt;500),"Good","Not Good")</f>
        <v>Not Good</v>
      </c>
      <c r="R11039" s="73">
        <f>YEAR(DmartSalesData[[#This Row],[order_date]])</f>
        <v>2023</v>
      </c>
      <c r="S11039" s="73"/>
    </row>
    <row r="11040" spans="1:19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 t="str">
        <f>IF(DmartSalesData[[#This Row],[sales]]&gt;4000,"High Category",IF(DmartSalesData[[#This Row],[sales]]&gt;2000,"Medium Category","Low Category"))</f>
        <v>Medium Category</v>
      </c>
      <c r="G11040" s="2">
        <v>0.34</v>
      </c>
      <c r="H11040" s="24">
        <f t="shared" si="344"/>
        <v>1345.0876000000001</v>
      </c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63" t="str">
        <f>IF(AND(DmartSalesData[[#This Row],[sales]]&gt;3000,DmartSalesData[[#This Row],[profit]]&gt;500),"Good","Not Good")</f>
        <v>Good</v>
      </c>
      <c r="R11040" s="73">
        <f>YEAR(DmartSalesData[[#This Row],[order_date]])</f>
        <v>2023</v>
      </c>
      <c r="S11040" s="73"/>
    </row>
    <row r="11041" spans="1:19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 t="str">
        <f>IF(DmartSalesData[[#This Row],[sales]]&gt;4000,"High Category",IF(DmartSalesData[[#This Row],[sales]]&gt;2000,"Medium Category","Low Category"))</f>
        <v>Medium Category</v>
      </c>
      <c r="G11041" s="2">
        <v>0.15</v>
      </c>
      <c r="H11041" s="24">
        <f t="shared" si="344"/>
        <v>423.36599999999999</v>
      </c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63" t="str">
        <f>IF(AND(DmartSalesData[[#This Row],[sales]]&gt;3000,DmartSalesData[[#This Row],[profit]]&gt;500),"Good","Not Good")</f>
        <v>Not Good</v>
      </c>
      <c r="R11041" s="73">
        <f>YEAR(DmartSalesData[[#This Row],[order_date]])</f>
        <v>2024</v>
      </c>
      <c r="S11041" s="73"/>
    </row>
    <row r="11042" spans="1:19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 t="str">
        <f>IF(DmartSalesData[[#This Row],[sales]]&gt;4000,"High Category",IF(DmartSalesData[[#This Row],[sales]]&gt;2000,"Medium Category","Low Category"))</f>
        <v>Medium Category</v>
      </c>
      <c r="G11042" s="2">
        <v>0.04</v>
      </c>
      <c r="H11042" s="24">
        <f t="shared" si="344"/>
        <v>146.05959999999999</v>
      </c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63" t="str">
        <f>IF(AND(DmartSalesData[[#This Row],[sales]]&gt;3000,DmartSalesData[[#This Row],[profit]]&gt;500),"Good","Not Good")</f>
        <v>Good</v>
      </c>
      <c r="R11042" s="73">
        <f>YEAR(DmartSalesData[[#This Row],[order_date]])</f>
        <v>2023</v>
      </c>
      <c r="S11042" s="73"/>
    </row>
    <row r="11043" spans="1:19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 t="str">
        <f>IF(DmartSalesData[[#This Row],[sales]]&gt;4000,"High Category",IF(DmartSalesData[[#This Row],[sales]]&gt;2000,"Medium Category","Low Category"))</f>
        <v>Low Category</v>
      </c>
      <c r="G11043" s="2">
        <v>0.37</v>
      </c>
      <c r="H11043" s="24">
        <f t="shared" si="344"/>
        <v>265.5675</v>
      </c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63" t="str">
        <f>IF(AND(DmartSalesData[[#This Row],[sales]]&gt;3000,DmartSalesData[[#This Row],[profit]]&gt;500),"Good","Not Good")</f>
        <v>Not Good</v>
      </c>
      <c r="R11043" s="73">
        <f>YEAR(DmartSalesData[[#This Row],[order_date]])</f>
        <v>2023</v>
      </c>
      <c r="S11043" s="73"/>
    </row>
    <row r="11044" spans="1:19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 t="str">
        <f>IF(DmartSalesData[[#This Row],[sales]]&gt;4000,"High Category",IF(DmartSalesData[[#This Row],[sales]]&gt;2000,"Medium Category","Low Category"))</f>
        <v>Medium Category</v>
      </c>
      <c r="G11044" s="2">
        <v>0.23</v>
      </c>
      <c r="H11044" s="24">
        <f t="shared" si="344"/>
        <v>835.87519999999995</v>
      </c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63" t="str">
        <f>IF(AND(DmartSalesData[[#This Row],[sales]]&gt;3000,DmartSalesData[[#This Row],[profit]]&gt;500),"Good","Not Good")</f>
        <v>Good</v>
      </c>
      <c r="R11044" s="73">
        <f>YEAR(DmartSalesData[[#This Row],[order_date]])</f>
        <v>2023</v>
      </c>
      <c r="S11044" s="73"/>
    </row>
    <row r="11045" spans="1:19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 t="str">
        <f>IF(DmartSalesData[[#This Row],[sales]]&gt;4000,"High Category",IF(DmartSalesData[[#This Row],[sales]]&gt;2000,"Medium Category","Low Category"))</f>
        <v>Medium Category</v>
      </c>
      <c r="G11045" s="2">
        <v>0.26</v>
      </c>
      <c r="H11045" s="24">
        <f t="shared" si="344"/>
        <v>553.00959999999998</v>
      </c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63" t="str">
        <f>IF(AND(DmartSalesData[[#This Row],[sales]]&gt;3000,DmartSalesData[[#This Row],[profit]]&gt;500),"Good","Not Good")</f>
        <v>Not Good</v>
      </c>
      <c r="R11045" s="73">
        <f>YEAR(DmartSalesData[[#This Row],[order_date]])</f>
        <v>2024</v>
      </c>
      <c r="S11045" s="73"/>
    </row>
    <row r="11046" spans="1:19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 t="str">
        <f>IF(DmartSalesData[[#This Row],[sales]]&gt;4000,"High Category",IF(DmartSalesData[[#This Row],[sales]]&gt;2000,"Medium Category","Low Category"))</f>
        <v>High Category</v>
      </c>
      <c r="G11046" s="2">
        <v>0.16</v>
      </c>
      <c r="H11046" s="24">
        <f t="shared" si="344"/>
        <v>642.62559999999996</v>
      </c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63" t="str">
        <f>IF(AND(DmartSalesData[[#This Row],[sales]]&gt;3000,DmartSalesData[[#This Row],[profit]]&gt;500),"Good","Not Good")</f>
        <v>Good</v>
      </c>
      <c r="R11046" s="73">
        <f>YEAR(DmartSalesData[[#This Row],[order_date]])</f>
        <v>2023</v>
      </c>
      <c r="S11046" s="73"/>
    </row>
    <row r="11047" spans="1:19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 t="str">
        <f>IF(DmartSalesData[[#This Row],[sales]]&gt;4000,"High Category",IF(DmartSalesData[[#This Row],[sales]]&gt;2000,"Medium Category","Low Category"))</f>
        <v>Medium Category</v>
      </c>
      <c r="G11047" s="2">
        <v>0.31</v>
      </c>
      <c r="H11047" s="24">
        <f t="shared" si="344"/>
        <v>941.13209999999992</v>
      </c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63" t="str">
        <f>IF(AND(DmartSalesData[[#This Row],[sales]]&gt;3000,DmartSalesData[[#This Row],[profit]]&gt;500),"Good","Not Good")</f>
        <v>Good</v>
      </c>
      <c r="R11047" s="73">
        <f>YEAR(DmartSalesData[[#This Row],[order_date]])</f>
        <v>2024</v>
      </c>
      <c r="S11047" s="73"/>
    </row>
    <row r="11048" spans="1:19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 t="str">
        <f>IF(DmartSalesData[[#This Row],[sales]]&gt;4000,"High Category",IF(DmartSalesData[[#This Row],[sales]]&gt;2000,"Medium Category","Low Category"))</f>
        <v>Low Category</v>
      </c>
      <c r="G11048" s="2">
        <v>0.45</v>
      </c>
      <c r="H11048" s="24">
        <f t="shared" si="344"/>
        <v>827.55899999999997</v>
      </c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63" t="str">
        <f>IF(AND(DmartSalesData[[#This Row],[sales]]&gt;3000,DmartSalesData[[#This Row],[profit]]&gt;500),"Good","Not Good")</f>
        <v>Not Good</v>
      </c>
      <c r="R11048" s="73">
        <f>YEAR(DmartSalesData[[#This Row],[order_date]])</f>
        <v>2023</v>
      </c>
      <c r="S11048" s="73"/>
    </row>
    <row r="11049" spans="1:19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 t="str">
        <f>IF(DmartSalesData[[#This Row],[sales]]&gt;4000,"High Category",IF(DmartSalesData[[#This Row],[sales]]&gt;2000,"Medium Category","Low Category"))</f>
        <v>Low Category</v>
      </c>
      <c r="G11049" s="2">
        <v>0.28000000000000003</v>
      </c>
      <c r="H11049" s="24">
        <f t="shared" si="344"/>
        <v>305.02920000000006</v>
      </c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63" t="str">
        <f>IF(AND(DmartSalesData[[#This Row],[sales]]&gt;3000,DmartSalesData[[#This Row],[profit]]&gt;500),"Good","Not Good")</f>
        <v>Not Good</v>
      </c>
      <c r="R11049" s="73">
        <f>YEAR(DmartSalesData[[#This Row],[order_date]])</f>
        <v>2024</v>
      </c>
      <c r="S11049" s="73"/>
    </row>
    <row r="11050" spans="1:19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 t="str">
        <f>IF(DmartSalesData[[#This Row],[sales]]&gt;4000,"High Category",IF(DmartSalesData[[#This Row],[sales]]&gt;2000,"Medium Category","Low Category"))</f>
        <v>High Category</v>
      </c>
      <c r="G11050" s="2">
        <v>0.28999999999999998</v>
      </c>
      <c r="H11050" s="24">
        <f t="shared" si="344"/>
        <v>1188.4286999999999</v>
      </c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63" t="str">
        <f>IF(AND(DmartSalesData[[#This Row],[sales]]&gt;3000,DmartSalesData[[#This Row],[profit]]&gt;500),"Good","Not Good")</f>
        <v>Not Good</v>
      </c>
      <c r="R11050" s="73">
        <f>YEAR(DmartSalesData[[#This Row],[order_date]])</f>
        <v>2023</v>
      </c>
      <c r="S11050" s="73"/>
    </row>
    <row r="11051" spans="1:19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 t="str">
        <f>IF(DmartSalesData[[#This Row],[sales]]&gt;4000,"High Category",IF(DmartSalesData[[#This Row],[sales]]&gt;2000,"Medium Category","Low Category"))</f>
        <v>Medium Category</v>
      </c>
      <c r="G11051" s="2">
        <v>0.19</v>
      </c>
      <c r="H11051" s="24">
        <f t="shared" si="344"/>
        <v>540.53859999999997</v>
      </c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63" t="str">
        <f>IF(AND(DmartSalesData[[#This Row],[sales]]&gt;3000,DmartSalesData[[#This Row],[profit]]&gt;500),"Good","Not Good")</f>
        <v>Not Good</v>
      </c>
      <c r="R11051" s="73">
        <f>YEAR(DmartSalesData[[#This Row],[order_date]])</f>
        <v>2023</v>
      </c>
      <c r="S11051" s="73"/>
    </row>
    <row r="11052" spans="1:19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 t="str">
        <f>IF(DmartSalesData[[#This Row],[sales]]&gt;4000,"High Category",IF(DmartSalesData[[#This Row],[sales]]&gt;2000,"Medium Category","Low Category"))</f>
        <v>High Category</v>
      </c>
      <c r="G11052" s="2">
        <v>0.04</v>
      </c>
      <c r="H11052" s="24">
        <f t="shared" si="344"/>
        <v>197.5436</v>
      </c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63" t="str">
        <f>IF(AND(DmartSalesData[[#This Row],[sales]]&gt;3000,DmartSalesData[[#This Row],[profit]]&gt;500),"Good","Not Good")</f>
        <v>Good</v>
      </c>
      <c r="R11052" s="73">
        <f>YEAR(DmartSalesData[[#This Row],[order_date]])</f>
        <v>2023</v>
      </c>
      <c r="S11052" s="73"/>
    </row>
    <row r="11053" spans="1:19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 t="str">
        <f>IF(DmartSalesData[[#This Row],[sales]]&gt;4000,"High Category",IF(DmartSalesData[[#This Row],[sales]]&gt;2000,"Medium Category","Low Category"))</f>
        <v>Low Category</v>
      </c>
      <c r="G11053" s="2">
        <v>0.21</v>
      </c>
      <c r="H11053" s="24">
        <f t="shared" si="344"/>
        <v>405.31889999999999</v>
      </c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63" t="str">
        <f>IF(AND(DmartSalesData[[#This Row],[sales]]&gt;3000,DmartSalesData[[#This Row],[profit]]&gt;500),"Good","Not Good")</f>
        <v>Not Good</v>
      </c>
      <c r="R11053" s="73">
        <f>YEAR(DmartSalesData[[#This Row],[order_date]])</f>
        <v>2024</v>
      </c>
      <c r="S11053" s="73"/>
    </row>
    <row r="11054" spans="1:19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 t="str">
        <f>IF(DmartSalesData[[#This Row],[sales]]&gt;4000,"High Category",IF(DmartSalesData[[#This Row],[sales]]&gt;2000,"Medium Category","Low Category"))</f>
        <v>Medium Category</v>
      </c>
      <c r="G11054" s="2">
        <v>0.46</v>
      </c>
      <c r="H11054" s="24">
        <f t="shared" si="344"/>
        <v>1591.6092000000001</v>
      </c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63" t="str">
        <f>IF(AND(DmartSalesData[[#This Row],[sales]]&gt;3000,DmartSalesData[[#This Row],[profit]]&gt;500),"Good","Not Good")</f>
        <v>Not Good</v>
      </c>
      <c r="R11054" s="73">
        <f>YEAR(DmartSalesData[[#This Row],[order_date]])</f>
        <v>2024</v>
      </c>
      <c r="S11054" s="73"/>
    </row>
    <row r="11055" spans="1:19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 t="str">
        <f>IF(DmartSalesData[[#This Row],[sales]]&gt;4000,"High Category",IF(DmartSalesData[[#This Row],[sales]]&gt;2000,"Medium Category","Low Category"))</f>
        <v>Medium Category</v>
      </c>
      <c r="G11055" s="2">
        <v>0.34</v>
      </c>
      <c r="H11055" s="24">
        <f t="shared" si="344"/>
        <v>1071.6188000000002</v>
      </c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63" t="str">
        <f>IF(AND(DmartSalesData[[#This Row],[sales]]&gt;3000,DmartSalesData[[#This Row],[profit]]&gt;500),"Good","Not Good")</f>
        <v>Good</v>
      </c>
      <c r="R11055" s="73">
        <f>YEAR(DmartSalesData[[#This Row],[order_date]])</f>
        <v>2023</v>
      </c>
      <c r="S11055" s="73"/>
    </row>
    <row r="11056" spans="1:19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 t="str">
        <f>IF(DmartSalesData[[#This Row],[sales]]&gt;4000,"High Category",IF(DmartSalesData[[#This Row],[sales]]&gt;2000,"Medium Category","Low Category"))</f>
        <v>Medium Category</v>
      </c>
      <c r="G11056" s="2">
        <v>0.25</v>
      </c>
      <c r="H11056" s="24">
        <f t="shared" si="344"/>
        <v>806.03750000000002</v>
      </c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63" t="str">
        <f>IF(AND(DmartSalesData[[#This Row],[sales]]&gt;3000,DmartSalesData[[#This Row],[profit]]&gt;500),"Good","Not Good")</f>
        <v>Not Good</v>
      </c>
      <c r="R11056" s="73">
        <f>YEAR(DmartSalesData[[#This Row],[order_date]])</f>
        <v>2024</v>
      </c>
      <c r="S11056" s="73"/>
    </row>
    <row r="11057" spans="1:19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 t="str">
        <f>IF(DmartSalesData[[#This Row],[sales]]&gt;4000,"High Category",IF(DmartSalesData[[#This Row],[sales]]&gt;2000,"Medium Category","Low Category"))</f>
        <v>Medium Category</v>
      </c>
      <c r="G11057" s="2">
        <v>0.31</v>
      </c>
      <c r="H11057" s="24">
        <f t="shared" si="344"/>
        <v>1150.472</v>
      </c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63" t="str">
        <f>IF(AND(DmartSalesData[[#This Row],[sales]]&gt;3000,DmartSalesData[[#This Row],[profit]]&gt;500),"Good","Not Good")</f>
        <v>Good</v>
      </c>
      <c r="R11057" s="73">
        <f>YEAR(DmartSalesData[[#This Row],[order_date]])</f>
        <v>2023</v>
      </c>
      <c r="S11057" s="73"/>
    </row>
    <row r="11058" spans="1:19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 t="str">
        <f>IF(DmartSalesData[[#This Row],[sales]]&gt;4000,"High Category",IF(DmartSalesData[[#This Row],[sales]]&gt;2000,"Medium Category","Low Category"))</f>
        <v>Low Category</v>
      </c>
      <c r="G11058" s="2">
        <v>0.28000000000000003</v>
      </c>
      <c r="H11058" s="24">
        <f t="shared" si="344"/>
        <v>218.85640000000001</v>
      </c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63" t="str">
        <f>IF(AND(DmartSalesData[[#This Row],[sales]]&gt;3000,DmartSalesData[[#This Row],[profit]]&gt;500),"Good","Not Good")</f>
        <v>Not Good</v>
      </c>
      <c r="R11058" s="73">
        <f>YEAR(DmartSalesData[[#This Row],[order_date]])</f>
        <v>2023</v>
      </c>
      <c r="S11058" s="73"/>
    </row>
    <row r="11059" spans="1:19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 t="str">
        <f>IF(DmartSalesData[[#This Row],[sales]]&gt;4000,"High Category",IF(DmartSalesData[[#This Row],[sales]]&gt;2000,"Medium Category","Low Category"))</f>
        <v>Medium Category</v>
      </c>
      <c r="G11059" s="2">
        <v>0.46</v>
      </c>
      <c r="H11059" s="24">
        <f t="shared" si="344"/>
        <v>1284.8996000000002</v>
      </c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63" t="str">
        <f>IF(AND(DmartSalesData[[#This Row],[sales]]&gt;3000,DmartSalesData[[#This Row],[profit]]&gt;500),"Good","Not Good")</f>
        <v>Not Good</v>
      </c>
      <c r="R11059" s="73">
        <f>YEAR(DmartSalesData[[#This Row],[order_date]])</f>
        <v>2024</v>
      </c>
      <c r="S11059" s="73"/>
    </row>
    <row r="11060" spans="1:19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 t="str">
        <f>IF(DmartSalesData[[#This Row],[sales]]&gt;4000,"High Category",IF(DmartSalesData[[#This Row],[sales]]&gt;2000,"Medium Category","Low Category"))</f>
        <v>Medium Category</v>
      </c>
      <c r="G11060" s="2">
        <v>0.11</v>
      </c>
      <c r="H11060" s="24">
        <f t="shared" si="344"/>
        <v>285.42140000000001</v>
      </c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63" t="str">
        <f>IF(AND(DmartSalesData[[#This Row],[sales]]&gt;3000,DmartSalesData[[#This Row],[profit]]&gt;500),"Good","Not Good")</f>
        <v>Not Good</v>
      </c>
      <c r="R11060" s="73">
        <f>YEAR(DmartSalesData[[#This Row],[order_date]])</f>
        <v>2024</v>
      </c>
      <c r="S11060" s="73"/>
    </row>
    <row r="11061" spans="1:19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 t="str">
        <f>IF(DmartSalesData[[#This Row],[sales]]&gt;4000,"High Category",IF(DmartSalesData[[#This Row],[sales]]&gt;2000,"Medium Category","Low Category"))</f>
        <v>Low Category</v>
      </c>
      <c r="G11061" s="2">
        <v>0.44</v>
      </c>
      <c r="H11061" s="24">
        <f t="shared" si="344"/>
        <v>782.49600000000009</v>
      </c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63" t="str">
        <f>IF(AND(DmartSalesData[[#This Row],[sales]]&gt;3000,DmartSalesData[[#This Row],[profit]]&gt;500),"Good","Not Good")</f>
        <v>Not Good</v>
      </c>
      <c r="R11061" s="73">
        <f>YEAR(DmartSalesData[[#This Row],[order_date]])</f>
        <v>2024</v>
      </c>
      <c r="S11061" s="73"/>
    </row>
    <row r="11062" spans="1:19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 t="str">
        <f>IF(DmartSalesData[[#This Row],[sales]]&gt;4000,"High Category",IF(DmartSalesData[[#This Row],[sales]]&gt;2000,"Medium Category","Low Category"))</f>
        <v>Medium Category</v>
      </c>
      <c r="G11062" s="2">
        <v>0.34</v>
      </c>
      <c r="H11062" s="24">
        <f t="shared" si="344"/>
        <v>760.62760000000003</v>
      </c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63" t="str">
        <f>IF(AND(DmartSalesData[[#This Row],[sales]]&gt;3000,DmartSalesData[[#This Row],[profit]]&gt;500),"Good","Not Good")</f>
        <v>Not Good</v>
      </c>
      <c r="R11062" s="73">
        <f>YEAR(DmartSalesData[[#This Row],[order_date]])</f>
        <v>2024</v>
      </c>
      <c r="S11062" s="73"/>
    </row>
    <row r="11063" spans="1:19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 t="str">
        <f>IF(DmartSalesData[[#This Row],[sales]]&gt;4000,"High Category",IF(DmartSalesData[[#This Row],[sales]]&gt;2000,"Medium Category","Low Category"))</f>
        <v>Medium Category</v>
      </c>
      <c r="G11063" s="2">
        <v>0.06</v>
      </c>
      <c r="H11063" s="24">
        <f t="shared" si="344"/>
        <v>158.53079999999997</v>
      </c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63" t="str">
        <f>IF(AND(DmartSalesData[[#This Row],[sales]]&gt;3000,DmartSalesData[[#This Row],[profit]]&gt;500),"Good","Not Good")</f>
        <v>Not Good</v>
      </c>
      <c r="R11063" s="73">
        <f>YEAR(DmartSalesData[[#This Row],[order_date]])</f>
        <v>2024</v>
      </c>
      <c r="S11063" s="73"/>
    </row>
    <row r="11064" spans="1:19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 t="str">
        <f>IF(DmartSalesData[[#This Row],[sales]]&gt;4000,"High Category",IF(DmartSalesData[[#This Row],[sales]]&gt;2000,"Medium Category","Low Category"))</f>
        <v>Low Category</v>
      </c>
      <c r="G11064" s="2">
        <v>0.19</v>
      </c>
      <c r="H11064" s="24">
        <f t="shared" si="344"/>
        <v>317.77879999999999</v>
      </c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63" t="str">
        <f>IF(AND(DmartSalesData[[#This Row],[sales]]&gt;3000,DmartSalesData[[#This Row],[profit]]&gt;500),"Good","Not Good")</f>
        <v>Not Good</v>
      </c>
      <c r="R11064" s="73">
        <f>YEAR(DmartSalesData[[#This Row],[order_date]])</f>
        <v>2023</v>
      </c>
      <c r="S11064" s="73"/>
    </row>
    <row r="11065" spans="1:19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 t="str">
        <f>IF(DmartSalesData[[#This Row],[sales]]&gt;4000,"High Category",IF(DmartSalesData[[#This Row],[sales]]&gt;2000,"Medium Category","Low Category"))</f>
        <v>Low Category</v>
      </c>
      <c r="G11065" s="2">
        <v>0.22</v>
      </c>
      <c r="H11065" s="24">
        <f t="shared" si="344"/>
        <v>338.0256</v>
      </c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63" t="str">
        <f>IF(AND(DmartSalesData[[#This Row],[sales]]&gt;3000,DmartSalesData[[#This Row],[profit]]&gt;500),"Good","Not Good")</f>
        <v>Not Good</v>
      </c>
      <c r="R11065" s="73">
        <f>YEAR(DmartSalesData[[#This Row],[order_date]])</f>
        <v>2023</v>
      </c>
      <c r="S11065" s="73"/>
    </row>
    <row r="11066" spans="1:19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 t="str">
        <f>IF(DmartSalesData[[#This Row],[sales]]&gt;4000,"High Category",IF(DmartSalesData[[#This Row],[sales]]&gt;2000,"Medium Category","Low Category"))</f>
        <v>Medium Category</v>
      </c>
      <c r="G11066" s="2">
        <v>0.04</v>
      </c>
      <c r="H11066" s="24">
        <f t="shared" si="344"/>
        <v>148.70160000000001</v>
      </c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63" t="str">
        <f>IF(AND(DmartSalesData[[#This Row],[sales]]&gt;3000,DmartSalesData[[#This Row],[profit]]&gt;500),"Good","Not Good")</f>
        <v>Good</v>
      </c>
      <c r="R11066" s="73">
        <f>YEAR(DmartSalesData[[#This Row],[order_date]])</f>
        <v>2023</v>
      </c>
      <c r="S11066" s="73"/>
    </row>
    <row r="11067" spans="1:19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 t="str">
        <f>IF(DmartSalesData[[#This Row],[sales]]&gt;4000,"High Category",IF(DmartSalesData[[#This Row],[sales]]&gt;2000,"Medium Category","Low Category"))</f>
        <v>Low Category</v>
      </c>
      <c r="G11067" s="2">
        <v>0.28000000000000003</v>
      </c>
      <c r="H11067" s="24">
        <f t="shared" si="344"/>
        <v>119.81200000000001</v>
      </c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63" t="str">
        <f>IF(AND(DmartSalesData[[#This Row],[sales]]&gt;3000,DmartSalesData[[#This Row],[profit]]&gt;500),"Good","Not Good")</f>
        <v>Not Good</v>
      </c>
      <c r="R11067" s="73">
        <f>YEAR(DmartSalesData[[#This Row],[order_date]])</f>
        <v>2023</v>
      </c>
      <c r="S11067" s="73"/>
    </row>
    <row r="11068" spans="1:19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 t="str">
        <f>IF(DmartSalesData[[#This Row],[sales]]&gt;4000,"High Category",IF(DmartSalesData[[#This Row],[sales]]&gt;2000,"Medium Category","Low Category"))</f>
        <v>Low Category</v>
      </c>
      <c r="G11068" s="2">
        <v>0.13</v>
      </c>
      <c r="H11068" s="24">
        <f t="shared" si="344"/>
        <v>212.35759999999999</v>
      </c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63" t="str">
        <f>IF(AND(DmartSalesData[[#This Row],[sales]]&gt;3000,DmartSalesData[[#This Row],[profit]]&gt;500),"Good","Not Good")</f>
        <v>Not Good</v>
      </c>
      <c r="R11068" s="73">
        <f>YEAR(DmartSalesData[[#This Row],[order_date]])</f>
        <v>2024</v>
      </c>
      <c r="S11068" s="73"/>
    </row>
    <row r="11069" spans="1:19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 t="str">
        <f>IF(DmartSalesData[[#This Row],[sales]]&gt;4000,"High Category",IF(DmartSalesData[[#This Row],[sales]]&gt;2000,"Medium Category","Low Category"))</f>
        <v>Medium Category</v>
      </c>
      <c r="G11069" s="2">
        <v>0.23</v>
      </c>
      <c r="H11069" s="24">
        <f t="shared" si="344"/>
        <v>759.73140000000001</v>
      </c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63" t="str">
        <f>IF(AND(DmartSalesData[[#This Row],[sales]]&gt;3000,DmartSalesData[[#This Row],[profit]]&gt;500),"Good","Not Good")</f>
        <v>Not Good</v>
      </c>
      <c r="R11069" s="73">
        <f>YEAR(DmartSalesData[[#This Row],[order_date]])</f>
        <v>2024</v>
      </c>
      <c r="S11069" s="73"/>
    </row>
    <row r="11070" spans="1:19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 t="str">
        <f>IF(DmartSalesData[[#This Row],[sales]]&gt;4000,"High Category",IF(DmartSalesData[[#This Row],[sales]]&gt;2000,"Medium Category","Low Category"))</f>
        <v>Low Category</v>
      </c>
      <c r="G11070" s="2">
        <v>0.22</v>
      </c>
      <c r="H11070" s="24">
        <f t="shared" si="344"/>
        <v>247.05780000000001</v>
      </c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63" t="str">
        <f>IF(AND(DmartSalesData[[#This Row],[sales]]&gt;3000,DmartSalesData[[#This Row],[profit]]&gt;500),"Good","Not Good")</f>
        <v>Not Good</v>
      </c>
      <c r="R11070" s="73">
        <f>YEAR(DmartSalesData[[#This Row],[order_date]])</f>
        <v>2023</v>
      </c>
      <c r="S11070" s="73"/>
    </row>
    <row r="11071" spans="1:19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 t="str">
        <f>IF(DmartSalesData[[#This Row],[sales]]&gt;4000,"High Category",IF(DmartSalesData[[#This Row],[sales]]&gt;2000,"Medium Category","Low Category"))</f>
        <v>Medium Category</v>
      </c>
      <c r="G11071" s="2">
        <v>0.26</v>
      </c>
      <c r="H11071" s="24">
        <f t="shared" si="344"/>
        <v>755.07640000000004</v>
      </c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63" t="str">
        <f>IF(AND(DmartSalesData[[#This Row],[sales]]&gt;3000,DmartSalesData[[#This Row],[profit]]&gt;500),"Good","Not Good")</f>
        <v>Not Good</v>
      </c>
      <c r="R11071" s="73">
        <f>YEAR(DmartSalesData[[#This Row],[order_date]])</f>
        <v>2023</v>
      </c>
      <c r="S11071" s="73"/>
    </row>
    <row r="11072" spans="1:19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 t="str">
        <f>IF(DmartSalesData[[#This Row],[sales]]&gt;4000,"High Category",IF(DmartSalesData[[#This Row],[sales]]&gt;2000,"Medium Category","Low Category"))</f>
        <v>Low Category</v>
      </c>
      <c r="G11072" s="2">
        <v>0.42</v>
      </c>
      <c r="H11072" s="24">
        <f t="shared" si="344"/>
        <v>663.85199999999998</v>
      </c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63" t="str">
        <f>IF(AND(DmartSalesData[[#This Row],[sales]]&gt;3000,DmartSalesData[[#This Row],[profit]]&gt;500),"Good","Not Good")</f>
        <v>Not Good</v>
      </c>
      <c r="R11072" s="73">
        <f>YEAR(DmartSalesData[[#This Row],[order_date]])</f>
        <v>2023</v>
      </c>
      <c r="S11072" s="73"/>
    </row>
    <row r="11073" spans="1:19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 t="str">
        <f>IF(DmartSalesData[[#This Row],[sales]]&gt;4000,"High Category",IF(DmartSalesData[[#This Row],[sales]]&gt;2000,"Medium Category","Low Category"))</f>
        <v>High Category</v>
      </c>
      <c r="G11073" s="2">
        <v>0.39</v>
      </c>
      <c r="H11073" s="24">
        <f t="shared" si="344"/>
        <v>1650.5502000000001</v>
      </c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63" t="str">
        <f>IF(AND(DmartSalesData[[#This Row],[sales]]&gt;3000,DmartSalesData[[#This Row],[profit]]&gt;500),"Good","Not Good")</f>
        <v>Good</v>
      </c>
      <c r="R11073" s="73">
        <f>YEAR(DmartSalesData[[#This Row],[order_date]])</f>
        <v>2023</v>
      </c>
      <c r="S11073" s="73"/>
    </row>
    <row r="11074" spans="1:19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 t="str">
        <f>IF(DmartSalesData[[#This Row],[sales]]&gt;4000,"High Category",IF(DmartSalesData[[#This Row],[sales]]&gt;2000,"Medium Category","Low Category"))</f>
        <v>Low Category</v>
      </c>
      <c r="G11074" s="2">
        <v>0.44</v>
      </c>
      <c r="H11074" s="24">
        <f t="shared" ref="H11074:H11137" si="346">E11074*G11074</f>
        <v>798.57799999999997</v>
      </c>
      <c r="I11074" s="2">
        <f t="shared" ref="I11074:I11137" si="347">E11074-H11074</f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63" t="str">
        <f>IF(AND(DmartSalesData[[#This Row],[sales]]&gt;3000,DmartSalesData[[#This Row],[profit]]&gt;500),"Good","Not Good")</f>
        <v>Not Good</v>
      </c>
      <c r="R11074" s="73">
        <f>YEAR(DmartSalesData[[#This Row],[order_date]])</f>
        <v>2024</v>
      </c>
      <c r="S11074" s="73"/>
    </row>
    <row r="11075" spans="1:19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 t="str">
        <f>IF(DmartSalesData[[#This Row],[sales]]&gt;4000,"High Category",IF(DmartSalesData[[#This Row],[sales]]&gt;2000,"Medium Category","Low Category"))</f>
        <v>Low Category</v>
      </c>
      <c r="G11075" s="2">
        <v>0.28999999999999998</v>
      </c>
      <c r="H11075" s="24">
        <f t="shared" si="346"/>
        <v>355.14269999999999</v>
      </c>
      <c r="I11075" s="2">
        <f t="shared" si="347"/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63" t="str">
        <f>IF(AND(DmartSalesData[[#This Row],[sales]]&gt;3000,DmartSalesData[[#This Row],[profit]]&gt;500),"Good","Not Good")</f>
        <v>Not Good</v>
      </c>
      <c r="R11075" s="73">
        <f>YEAR(DmartSalesData[[#This Row],[order_date]])</f>
        <v>2024</v>
      </c>
      <c r="S11075" s="73"/>
    </row>
    <row r="11076" spans="1:19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 t="str">
        <f>IF(DmartSalesData[[#This Row],[sales]]&gt;4000,"High Category",IF(DmartSalesData[[#This Row],[sales]]&gt;2000,"Medium Category","Low Category"))</f>
        <v>Medium Category</v>
      </c>
      <c r="G11076" s="2">
        <v>0.31</v>
      </c>
      <c r="H11076" s="24">
        <f t="shared" si="346"/>
        <v>836.22810000000004</v>
      </c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63" t="str">
        <f>IF(AND(DmartSalesData[[#This Row],[sales]]&gt;3000,DmartSalesData[[#This Row],[profit]]&gt;500),"Good","Not Good")</f>
        <v>Not Good</v>
      </c>
      <c r="R11076" s="73">
        <f>YEAR(DmartSalesData[[#This Row],[order_date]])</f>
        <v>2024</v>
      </c>
      <c r="S11076" s="73"/>
    </row>
    <row r="11077" spans="1:19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 t="str">
        <f>IF(DmartSalesData[[#This Row],[sales]]&gt;4000,"High Category",IF(DmartSalesData[[#This Row],[sales]]&gt;2000,"Medium Category","Low Category"))</f>
        <v>Low Category</v>
      </c>
      <c r="G11077" s="2">
        <v>0.22</v>
      </c>
      <c r="H11077" s="24">
        <f t="shared" si="346"/>
        <v>168.24280000000002</v>
      </c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63" t="str">
        <f>IF(AND(DmartSalesData[[#This Row],[sales]]&gt;3000,DmartSalesData[[#This Row],[profit]]&gt;500),"Good","Not Good")</f>
        <v>Not Good</v>
      </c>
      <c r="R11077" s="73">
        <f>YEAR(DmartSalesData[[#This Row],[order_date]])</f>
        <v>2023</v>
      </c>
      <c r="S11077" s="73"/>
    </row>
    <row r="11078" spans="1:19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 t="str">
        <f>IF(DmartSalesData[[#This Row],[sales]]&gt;4000,"High Category",IF(DmartSalesData[[#This Row],[sales]]&gt;2000,"Medium Category","Low Category"))</f>
        <v>High Category</v>
      </c>
      <c r="G11078" s="2">
        <v>0.36</v>
      </c>
      <c r="H11078" s="24">
        <f t="shared" si="346"/>
        <v>1442.7611999999999</v>
      </c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63" t="str">
        <f>IF(AND(DmartSalesData[[#This Row],[sales]]&gt;3000,DmartSalesData[[#This Row],[profit]]&gt;500),"Good","Not Good")</f>
        <v>Good</v>
      </c>
      <c r="R11078" s="73">
        <f>YEAR(DmartSalesData[[#This Row],[order_date]])</f>
        <v>2023</v>
      </c>
      <c r="S11078" s="73"/>
    </row>
    <row r="11079" spans="1:19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 t="str">
        <f>IF(DmartSalesData[[#This Row],[sales]]&gt;4000,"High Category",IF(DmartSalesData[[#This Row],[sales]]&gt;2000,"Medium Category","Low Category"))</f>
        <v>Medium Category</v>
      </c>
      <c r="G11079" s="2">
        <v>0.1</v>
      </c>
      <c r="H11079" s="24">
        <f t="shared" si="346"/>
        <v>343.214</v>
      </c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63" t="str">
        <f>IF(AND(DmartSalesData[[#This Row],[sales]]&gt;3000,DmartSalesData[[#This Row],[profit]]&gt;500),"Good","Not Good")</f>
        <v>Not Good</v>
      </c>
      <c r="R11079" s="73">
        <f>YEAR(DmartSalesData[[#This Row],[order_date]])</f>
        <v>2023</v>
      </c>
      <c r="S11079" s="73"/>
    </row>
    <row r="11080" spans="1:19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 t="str">
        <f>IF(DmartSalesData[[#This Row],[sales]]&gt;4000,"High Category",IF(DmartSalesData[[#This Row],[sales]]&gt;2000,"Medium Category","Low Category"))</f>
        <v>Medium Category</v>
      </c>
      <c r="G11080" s="2">
        <v>0.24</v>
      </c>
      <c r="H11080" s="24">
        <f t="shared" si="346"/>
        <v>930.11759999999992</v>
      </c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63" t="str">
        <f>IF(AND(DmartSalesData[[#This Row],[sales]]&gt;3000,DmartSalesData[[#This Row],[profit]]&gt;500),"Good","Not Good")</f>
        <v>Good</v>
      </c>
      <c r="R11080" s="73">
        <f>YEAR(DmartSalesData[[#This Row],[order_date]])</f>
        <v>2024</v>
      </c>
      <c r="S11080" s="73"/>
    </row>
    <row r="11081" spans="1:19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 t="str">
        <f>IF(DmartSalesData[[#This Row],[sales]]&gt;4000,"High Category",IF(DmartSalesData[[#This Row],[sales]]&gt;2000,"Medium Category","Low Category"))</f>
        <v>Medium Category</v>
      </c>
      <c r="G11081" s="2">
        <v>0.36</v>
      </c>
      <c r="H11081" s="24">
        <f t="shared" si="346"/>
        <v>739.62</v>
      </c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63" t="str">
        <f>IF(AND(DmartSalesData[[#This Row],[sales]]&gt;3000,DmartSalesData[[#This Row],[profit]]&gt;500),"Good","Not Good")</f>
        <v>Not Good</v>
      </c>
      <c r="R11081" s="73">
        <f>YEAR(DmartSalesData[[#This Row],[order_date]])</f>
        <v>2023</v>
      </c>
      <c r="S11081" s="73"/>
    </row>
    <row r="11082" spans="1:19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 t="str">
        <f>IF(DmartSalesData[[#This Row],[sales]]&gt;4000,"High Category",IF(DmartSalesData[[#This Row],[sales]]&gt;2000,"Medium Category","Low Category"))</f>
        <v>High Category</v>
      </c>
      <c r="G11082" s="2">
        <v>0.39</v>
      </c>
      <c r="H11082" s="24">
        <f t="shared" si="346"/>
        <v>1634.6928000000003</v>
      </c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63" t="str">
        <f>IF(AND(DmartSalesData[[#This Row],[sales]]&gt;3000,DmartSalesData[[#This Row],[profit]]&gt;500),"Good","Not Good")</f>
        <v>Not Good</v>
      </c>
      <c r="R11082" s="73">
        <f>YEAR(DmartSalesData[[#This Row],[order_date]])</f>
        <v>2023</v>
      </c>
      <c r="S11082" s="73"/>
    </row>
    <row r="11083" spans="1:19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 t="str">
        <f>IF(DmartSalesData[[#This Row],[sales]]&gt;4000,"High Category",IF(DmartSalesData[[#This Row],[sales]]&gt;2000,"Medium Category","Low Category"))</f>
        <v>Medium Category</v>
      </c>
      <c r="G11083" s="2">
        <v>0.12</v>
      </c>
      <c r="H11083" s="24">
        <f t="shared" si="346"/>
        <v>302.20679999999999</v>
      </c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63" t="str">
        <f>IF(AND(DmartSalesData[[#This Row],[sales]]&gt;3000,DmartSalesData[[#This Row],[profit]]&gt;500),"Good","Not Good")</f>
        <v>Not Good</v>
      </c>
      <c r="R11083" s="73">
        <f>YEAR(DmartSalesData[[#This Row],[order_date]])</f>
        <v>2024</v>
      </c>
      <c r="S11083" s="73"/>
    </row>
    <row r="11084" spans="1:19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 t="str">
        <f>IF(DmartSalesData[[#This Row],[sales]]&gt;4000,"High Category",IF(DmartSalesData[[#This Row],[sales]]&gt;2000,"Medium Category","Low Category"))</f>
        <v>Low Category</v>
      </c>
      <c r="G11084" s="2">
        <v>0.09</v>
      </c>
      <c r="H11084" s="24">
        <f t="shared" si="346"/>
        <v>50.762699999999995</v>
      </c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63" t="str">
        <f>IF(AND(DmartSalesData[[#This Row],[sales]]&gt;3000,DmartSalesData[[#This Row],[profit]]&gt;500),"Good","Not Good")</f>
        <v>Not Good</v>
      </c>
      <c r="R11084" s="73">
        <f>YEAR(DmartSalesData[[#This Row],[order_date]])</f>
        <v>2024</v>
      </c>
      <c r="S11084" s="73"/>
    </row>
    <row r="11085" spans="1:19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 t="str">
        <f>IF(DmartSalesData[[#This Row],[sales]]&gt;4000,"High Category",IF(DmartSalesData[[#This Row],[sales]]&gt;2000,"Medium Category","Low Category"))</f>
        <v>Low Category</v>
      </c>
      <c r="G11085" s="2">
        <v>0.14000000000000001</v>
      </c>
      <c r="H11085" s="24">
        <f t="shared" si="346"/>
        <v>167.68360000000001</v>
      </c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63" t="str">
        <f>IF(AND(DmartSalesData[[#This Row],[sales]]&gt;3000,DmartSalesData[[#This Row],[profit]]&gt;500),"Good","Not Good")</f>
        <v>Not Good</v>
      </c>
      <c r="R11085" s="73">
        <f>YEAR(DmartSalesData[[#This Row],[order_date]])</f>
        <v>2024</v>
      </c>
      <c r="S11085" s="73"/>
    </row>
    <row r="11086" spans="1:19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 t="str">
        <f>IF(DmartSalesData[[#This Row],[sales]]&gt;4000,"High Category",IF(DmartSalesData[[#This Row],[sales]]&gt;2000,"Medium Category","Low Category"))</f>
        <v>Medium Category</v>
      </c>
      <c r="G11086" s="2">
        <v>0.46</v>
      </c>
      <c r="H11086" s="24">
        <f t="shared" si="346"/>
        <v>1648.7136</v>
      </c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63" t="str">
        <f>IF(AND(DmartSalesData[[#This Row],[sales]]&gt;3000,DmartSalesData[[#This Row],[profit]]&gt;500),"Good","Not Good")</f>
        <v>Good</v>
      </c>
      <c r="R11086" s="73">
        <f>YEAR(DmartSalesData[[#This Row],[order_date]])</f>
        <v>2024</v>
      </c>
      <c r="S11086" s="73"/>
    </row>
    <row r="11087" spans="1:19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 t="str">
        <f>IF(DmartSalesData[[#This Row],[sales]]&gt;4000,"High Category",IF(DmartSalesData[[#This Row],[sales]]&gt;2000,"Medium Category","Low Category"))</f>
        <v>High Category</v>
      </c>
      <c r="G11087" s="2">
        <v>0.06</v>
      </c>
      <c r="H11087" s="24">
        <f t="shared" si="346"/>
        <v>269.54820000000001</v>
      </c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63" t="str">
        <f>IF(AND(DmartSalesData[[#This Row],[sales]]&gt;3000,DmartSalesData[[#This Row],[profit]]&gt;500),"Good","Not Good")</f>
        <v>Not Good</v>
      </c>
      <c r="R11087" s="73">
        <f>YEAR(DmartSalesData[[#This Row],[order_date]])</f>
        <v>2024</v>
      </c>
      <c r="S11087" s="73"/>
    </row>
    <row r="11088" spans="1:19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 t="str">
        <f>IF(DmartSalesData[[#This Row],[sales]]&gt;4000,"High Category",IF(DmartSalesData[[#This Row],[sales]]&gt;2000,"Medium Category","Low Category"))</f>
        <v>Low Category</v>
      </c>
      <c r="G11088" s="2">
        <v>0.48</v>
      </c>
      <c r="H11088" s="24">
        <f t="shared" si="346"/>
        <v>271.8768</v>
      </c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63" t="str">
        <f>IF(AND(DmartSalesData[[#This Row],[sales]]&gt;3000,DmartSalesData[[#This Row],[profit]]&gt;500),"Good","Not Good")</f>
        <v>Not Good</v>
      </c>
      <c r="R11088" s="73">
        <f>YEAR(DmartSalesData[[#This Row],[order_date]])</f>
        <v>2023</v>
      </c>
      <c r="S11088" s="73"/>
    </row>
    <row r="11089" spans="1:19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 t="str">
        <f>IF(DmartSalesData[[#This Row],[sales]]&gt;4000,"High Category",IF(DmartSalesData[[#This Row],[sales]]&gt;2000,"Medium Category","Low Category"))</f>
        <v>High Category</v>
      </c>
      <c r="G11089" s="2">
        <v>0.5</v>
      </c>
      <c r="H11089" s="24">
        <f t="shared" si="346"/>
        <v>2167.3249999999998</v>
      </c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63" t="str">
        <f>IF(AND(DmartSalesData[[#This Row],[sales]]&gt;3000,DmartSalesData[[#This Row],[profit]]&gt;500),"Good","Not Good")</f>
        <v>Good</v>
      </c>
      <c r="R11089" s="73">
        <f>YEAR(DmartSalesData[[#This Row],[order_date]])</f>
        <v>2024</v>
      </c>
      <c r="S11089" s="73"/>
    </row>
    <row r="11090" spans="1:19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 t="str">
        <f>IF(DmartSalesData[[#This Row],[sales]]&gt;4000,"High Category",IF(DmartSalesData[[#This Row],[sales]]&gt;2000,"Medium Category","Low Category"))</f>
        <v>High Category</v>
      </c>
      <c r="G11090" s="2">
        <v>0.39</v>
      </c>
      <c r="H11090" s="24">
        <f t="shared" si="346"/>
        <v>1566.0216</v>
      </c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63" t="str">
        <f>IF(AND(DmartSalesData[[#This Row],[sales]]&gt;3000,DmartSalesData[[#This Row],[profit]]&gt;500),"Good","Not Good")</f>
        <v>Not Good</v>
      </c>
      <c r="R11090" s="73">
        <f>YEAR(DmartSalesData[[#This Row],[order_date]])</f>
        <v>2023</v>
      </c>
      <c r="S11090" s="73"/>
    </row>
    <row r="11091" spans="1:19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 t="str">
        <f>IF(DmartSalesData[[#This Row],[sales]]&gt;4000,"High Category",IF(DmartSalesData[[#This Row],[sales]]&gt;2000,"Medium Category","Low Category"))</f>
        <v>Low Category</v>
      </c>
      <c r="G11091" s="2">
        <v>0.38</v>
      </c>
      <c r="H11091" s="24">
        <f t="shared" si="346"/>
        <v>701.91700000000003</v>
      </c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63" t="str">
        <f>IF(AND(DmartSalesData[[#This Row],[sales]]&gt;3000,DmartSalesData[[#This Row],[profit]]&gt;500),"Good","Not Good")</f>
        <v>Not Good</v>
      </c>
      <c r="R11091" s="73">
        <f>YEAR(DmartSalesData[[#This Row],[order_date]])</f>
        <v>2024</v>
      </c>
      <c r="S11091" s="73"/>
    </row>
    <row r="11092" spans="1:19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 t="str">
        <f>IF(DmartSalesData[[#This Row],[sales]]&gt;4000,"High Category",IF(DmartSalesData[[#This Row],[sales]]&gt;2000,"Medium Category","Low Category"))</f>
        <v>Medium Category</v>
      </c>
      <c r="G11092" s="2">
        <v>0.48</v>
      </c>
      <c r="H11092" s="24">
        <f t="shared" si="346"/>
        <v>1669.1807999999999</v>
      </c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63" t="str">
        <f>IF(AND(DmartSalesData[[#This Row],[sales]]&gt;3000,DmartSalesData[[#This Row],[profit]]&gt;500),"Good","Not Good")</f>
        <v>Not Good</v>
      </c>
      <c r="R11092" s="73">
        <f>YEAR(DmartSalesData[[#This Row],[order_date]])</f>
        <v>2024</v>
      </c>
      <c r="S11092" s="73"/>
    </row>
    <row r="11093" spans="1:19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 t="str">
        <f>IF(DmartSalesData[[#This Row],[sales]]&gt;4000,"High Category",IF(DmartSalesData[[#This Row],[sales]]&gt;2000,"Medium Category","Low Category"))</f>
        <v>Low Category</v>
      </c>
      <c r="G11093" s="2">
        <v>0.15</v>
      </c>
      <c r="H11093" s="24">
        <f t="shared" si="346"/>
        <v>152.40899999999999</v>
      </c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63" t="str">
        <f>IF(AND(DmartSalesData[[#This Row],[sales]]&gt;3000,DmartSalesData[[#This Row],[profit]]&gt;500),"Good","Not Good")</f>
        <v>Not Good</v>
      </c>
      <c r="R11093" s="73">
        <f>YEAR(DmartSalesData[[#This Row],[order_date]])</f>
        <v>2024</v>
      </c>
      <c r="S11093" s="73"/>
    </row>
    <row r="11094" spans="1:19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 t="str">
        <f>IF(DmartSalesData[[#This Row],[sales]]&gt;4000,"High Category",IF(DmartSalesData[[#This Row],[sales]]&gt;2000,"Medium Category","Low Category"))</f>
        <v>High Category</v>
      </c>
      <c r="G11094" s="2">
        <v>0.06</v>
      </c>
      <c r="H11094" s="24">
        <f t="shared" si="346"/>
        <v>245.1378</v>
      </c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63" t="str">
        <f>IF(AND(DmartSalesData[[#This Row],[sales]]&gt;3000,DmartSalesData[[#This Row],[profit]]&gt;500),"Good","Not Good")</f>
        <v>Not Good</v>
      </c>
      <c r="R11094" s="73">
        <f>YEAR(DmartSalesData[[#This Row],[order_date]])</f>
        <v>2024</v>
      </c>
      <c r="S11094" s="73"/>
    </row>
    <row r="11095" spans="1:19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 t="str">
        <f>IF(DmartSalesData[[#This Row],[sales]]&gt;4000,"High Category",IF(DmartSalesData[[#This Row],[sales]]&gt;2000,"Medium Category","Low Category"))</f>
        <v>Medium Category</v>
      </c>
      <c r="G11095" s="2">
        <v>0.41</v>
      </c>
      <c r="H11095" s="24">
        <f t="shared" si="346"/>
        <v>1361.5935999999999</v>
      </c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63" t="str">
        <f>IF(AND(DmartSalesData[[#This Row],[sales]]&gt;3000,DmartSalesData[[#This Row],[profit]]&gt;500),"Good","Not Good")</f>
        <v>Good</v>
      </c>
      <c r="R11095" s="73">
        <f>YEAR(DmartSalesData[[#This Row],[order_date]])</f>
        <v>2023</v>
      </c>
      <c r="S11095" s="73"/>
    </row>
    <row r="11096" spans="1:19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 t="str">
        <f>IF(DmartSalesData[[#This Row],[sales]]&gt;4000,"High Category",IF(DmartSalesData[[#This Row],[sales]]&gt;2000,"Medium Category","Low Category"))</f>
        <v>Medium Category</v>
      </c>
      <c r="G11096" s="2">
        <v>0.09</v>
      </c>
      <c r="H11096" s="24">
        <f t="shared" si="346"/>
        <v>202.52340000000001</v>
      </c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63" t="str">
        <f>IF(AND(DmartSalesData[[#This Row],[sales]]&gt;3000,DmartSalesData[[#This Row],[profit]]&gt;500),"Good","Not Good")</f>
        <v>Not Good</v>
      </c>
      <c r="R11096" s="73">
        <f>YEAR(DmartSalesData[[#This Row],[order_date]])</f>
        <v>2023</v>
      </c>
      <c r="S11096" s="73"/>
    </row>
    <row r="11097" spans="1:19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 t="str">
        <f>IF(DmartSalesData[[#This Row],[sales]]&gt;4000,"High Category",IF(DmartSalesData[[#This Row],[sales]]&gt;2000,"Medium Category","Low Category"))</f>
        <v>High Category</v>
      </c>
      <c r="G11097" s="2">
        <v>0.02</v>
      </c>
      <c r="H11097" s="24">
        <f t="shared" si="346"/>
        <v>86.7226</v>
      </c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63" t="str">
        <f>IF(AND(DmartSalesData[[#This Row],[sales]]&gt;3000,DmartSalesData[[#This Row],[profit]]&gt;500),"Good","Not Good")</f>
        <v>Good</v>
      </c>
      <c r="R11097" s="73">
        <f>YEAR(DmartSalesData[[#This Row],[order_date]])</f>
        <v>2024</v>
      </c>
      <c r="S11097" s="73"/>
    </row>
    <row r="11098" spans="1:19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 t="str">
        <f>IF(DmartSalesData[[#This Row],[sales]]&gt;4000,"High Category",IF(DmartSalesData[[#This Row],[sales]]&gt;2000,"Medium Category","Low Category"))</f>
        <v>Low Category</v>
      </c>
      <c r="G11098" s="2">
        <v>0.1</v>
      </c>
      <c r="H11098" s="24">
        <f t="shared" si="346"/>
        <v>78.225000000000009</v>
      </c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63" t="str">
        <f>IF(AND(DmartSalesData[[#This Row],[sales]]&gt;3000,DmartSalesData[[#This Row],[profit]]&gt;500),"Good","Not Good")</f>
        <v>Not Good</v>
      </c>
      <c r="R11098" s="73">
        <f>YEAR(DmartSalesData[[#This Row],[order_date]])</f>
        <v>2024</v>
      </c>
      <c r="S11098" s="73"/>
    </row>
    <row r="11099" spans="1:19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 t="str">
        <f>IF(DmartSalesData[[#This Row],[sales]]&gt;4000,"High Category",IF(DmartSalesData[[#This Row],[sales]]&gt;2000,"Medium Category","Low Category"))</f>
        <v>High Category</v>
      </c>
      <c r="G11099" s="2">
        <v>0.22</v>
      </c>
      <c r="H11099" s="24">
        <f t="shared" si="346"/>
        <v>933.75700000000006</v>
      </c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63" t="str">
        <f>IF(AND(DmartSalesData[[#This Row],[sales]]&gt;3000,DmartSalesData[[#This Row],[profit]]&gt;500),"Good","Not Good")</f>
        <v>Good</v>
      </c>
      <c r="R11099" s="73">
        <f>YEAR(DmartSalesData[[#This Row],[order_date]])</f>
        <v>2024</v>
      </c>
      <c r="S11099" s="73"/>
    </row>
    <row r="11100" spans="1:19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 t="str">
        <f>IF(DmartSalesData[[#This Row],[sales]]&gt;4000,"High Category",IF(DmartSalesData[[#This Row],[sales]]&gt;2000,"Medium Category","Low Category"))</f>
        <v>Low Category</v>
      </c>
      <c r="G11100" s="2">
        <v>0.25</v>
      </c>
      <c r="H11100" s="24">
        <f t="shared" si="346"/>
        <v>54.26</v>
      </c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63" t="str">
        <f>IF(AND(DmartSalesData[[#This Row],[sales]]&gt;3000,DmartSalesData[[#This Row],[profit]]&gt;500),"Good","Not Good")</f>
        <v>Not Good</v>
      </c>
      <c r="R11100" s="73">
        <f>YEAR(DmartSalesData[[#This Row],[order_date]])</f>
        <v>2023</v>
      </c>
      <c r="S11100" s="73"/>
    </row>
    <row r="11101" spans="1:19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 t="str">
        <f>IF(DmartSalesData[[#This Row],[sales]]&gt;4000,"High Category",IF(DmartSalesData[[#This Row],[sales]]&gt;2000,"Medium Category","Low Category"))</f>
        <v>Medium Category</v>
      </c>
      <c r="G11101" s="2">
        <v>0.03</v>
      </c>
      <c r="H11101" s="24">
        <f t="shared" si="346"/>
        <v>113.7204</v>
      </c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63" t="str">
        <f>IF(AND(DmartSalesData[[#This Row],[sales]]&gt;3000,DmartSalesData[[#This Row],[profit]]&gt;500),"Good","Not Good")</f>
        <v>Not Good</v>
      </c>
      <c r="R11101" s="73">
        <f>YEAR(DmartSalesData[[#This Row],[order_date]])</f>
        <v>2024</v>
      </c>
      <c r="S11101" s="73"/>
    </row>
    <row r="11102" spans="1:19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 t="str">
        <f>IF(DmartSalesData[[#This Row],[sales]]&gt;4000,"High Category",IF(DmartSalesData[[#This Row],[sales]]&gt;2000,"Medium Category","Low Category"))</f>
        <v>Medium Category</v>
      </c>
      <c r="G11102" s="2">
        <v>0.22</v>
      </c>
      <c r="H11102" s="24">
        <f t="shared" si="346"/>
        <v>640.0856</v>
      </c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63" t="str">
        <f>IF(AND(DmartSalesData[[#This Row],[sales]]&gt;3000,DmartSalesData[[#This Row],[profit]]&gt;500),"Good","Not Good")</f>
        <v>Not Good</v>
      </c>
      <c r="R11102" s="73">
        <f>YEAR(DmartSalesData[[#This Row],[order_date]])</f>
        <v>2023</v>
      </c>
      <c r="S11102" s="73"/>
    </row>
    <row r="11103" spans="1:19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 t="str">
        <f>IF(DmartSalesData[[#This Row],[sales]]&gt;4000,"High Category",IF(DmartSalesData[[#This Row],[sales]]&gt;2000,"Medium Category","Low Category"))</f>
        <v>Medium Category</v>
      </c>
      <c r="G11103" s="2">
        <v>0.3</v>
      </c>
      <c r="H11103" s="24">
        <f t="shared" si="346"/>
        <v>1054.182</v>
      </c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63" t="str">
        <f>IF(AND(DmartSalesData[[#This Row],[sales]]&gt;3000,DmartSalesData[[#This Row],[profit]]&gt;500),"Good","Not Good")</f>
        <v>Good</v>
      </c>
      <c r="R11103" s="73">
        <f>YEAR(DmartSalesData[[#This Row],[order_date]])</f>
        <v>2024</v>
      </c>
      <c r="S11103" s="73"/>
    </row>
    <row r="11104" spans="1:19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 t="str">
        <f>IF(DmartSalesData[[#This Row],[sales]]&gt;4000,"High Category",IF(DmartSalesData[[#This Row],[sales]]&gt;2000,"Medium Category","Low Category"))</f>
        <v>Medium Category</v>
      </c>
      <c r="G11104" s="2">
        <v>0.47</v>
      </c>
      <c r="H11104" s="24">
        <f t="shared" si="346"/>
        <v>996.63029999999981</v>
      </c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63" t="str">
        <f>IF(AND(DmartSalesData[[#This Row],[sales]]&gt;3000,DmartSalesData[[#This Row],[profit]]&gt;500),"Good","Not Good")</f>
        <v>Not Good</v>
      </c>
      <c r="R11104" s="73">
        <f>YEAR(DmartSalesData[[#This Row],[order_date]])</f>
        <v>2024</v>
      </c>
      <c r="S11104" s="73"/>
    </row>
    <row r="11105" spans="1:19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 t="str">
        <f>IF(DmartSalesData[[#This Row],[sales]]&gt;4000,"High Category",IF(DmartSalesData[[#This Row],[sales]]&gt;2000,"Medium Category","Low Category"))</f>
        <v>High Category</v>
      </c>
      <c r="G11105" s="2">
        <v>0.11</v>
      </c>
      <c r="H11105" s="24">
        <f t="shared" si="346"/>
        <v>476.93360000000001</v>
      </c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63" t="str">
        <f>IF(AND(DmartSalesData[[#This Row],[sales]]&gt;3000,DmartSalesData[[#This Row],[profit]]&gt;500),"Good","Not Good")</f>
        <v>Good</v>
      </c>
      <c r="R11105" s="73">
        <f>YEAR(DmartSalesData[[#This Row],[order_date]])</f>
        <v>2023</v>
      </c>
      <c r="S11105" s="73"/>
    </row>
    <row r="11106" spans="1:19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 t="str">
        <f>IF(DmartSalesData[[#This Row],[sales]]&gt;4000,"High Category",IF(DmartSalesData[[#This Row],[sales]]&gt;2000,"Medium Category","Low Category"))</f>
        <v>Low Category</v>
      </c>
      <c r="G11106" s="2">
        <v>0.11</v>
      </c>
      <c r="H11106" s="24">
        <f t="shared" si="346"/>
        <v>179.78730000000002</v>
      </c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63" t="str">
        <f>IF(AND(DmartSalesData[[#This Row],[sales]]&gt;3000,DmartSalesData[[#This Row],[profit]]&gt;500),"Good","Not Good")</f>
        <v>Not Good</v>
      </c>
      <c r="R11106" s="73">
        <f>YEAR(DmartSalesData[[#This Row],[order_date]])</f>
        <v>2023</v>
      </c>
      <c r="S11106" s="73"/>
    </row>
    <row r="11107" spans="1:19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 t="str">
        <f>IF(DmartSalesData[[#This Row],[sales]]&gt;4000,"High Category",IF(DmartSalesData[[#This Row],[sales]]&gt;2000,"Medium Category","Low Category"))</f>
        <v>Low Category</v>
      </c>
      <c r="G11107" s="2">
        <v>0.19</v>
      </c>
      <c r="H11107" s="24">
        <f t="shared" si="346"/>
        <v>274.98320000000001</v>
      </c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63" t="str">
        <f>IF(AND(DmartSalesData[[#This Row],[sales]]&gt;3000,DmartSalesData[[#This Row],[profit]]&gt;500),"Good","Not Good")</f>
        <v>Not Good</v>
      </c>
      <c r="R11107" s="73">
        <f>YEAR(DmartSalesData[[#This Row],[order_date]])</f>
        <v>2023</v>
      </c>
      <c r="S11107" s="73"/>
    </row>
    <row r="11108" spans="1:19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 t="str">
        <f>IF(DmartSalesData[[#This Row],[sales]]&gt;4000,"High Category",IF(DmartSalesData[[#This Row],[sales]]&gt;2000,"Medium Category","Low Category"))</f>
        <v>Low Category</v>
      </c>
      <c r="G11108" s="2">
        <v>0.49</v>
      </c>
      <c r="H11108" s="24">
        <f t="shared" si="346"/>
        <v>773.50419999999997</v>
      </c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63" t="str">
        <f>IF(AND(DmartSalesData[[#This Row],[sales]]&gt;3000,DmartSalesData[[#This Row],[profit]]&gt;500),"Good","Not Good")</f>
        <v>Not Good</v>
      </c>
      <c r="R11108" s="73">
        <f>YEAR(DmartSalesData[[#This Row],[order_date]])</f>
        <v>2023</v>
      </c>
      <c r="S11108" s="73"/>
    </row>
    <row r="11109" spans="1:19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 t="str">
        <f>IF(DmartSalesData[[#This Row],[sales]]&gt;4000,"High Category",IF(DmartSalesData[[#This Row],[sales]]&gt;2000,"Medium Category","Low Category"))</f>
        <v>Medium Category</v>
      </c>
      <c r="G11109" s="2">
        <v>0.17</v>
      </c>
      <c r="H11109" s="24">
        <f t="shared" si="346"/>
        <v>662.04460000000006</v>
      </c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63" t="str">
        <f>IF(AND(DmartSalesData[[#This Row],[sales]]&gt;3000,DmartSalesData[[#This Row],[profit]]&gt;500),"Good","Not Good")</f>
        <v>Good</v>
      </c>
      <c r="R11109" s="73">
        <f>YEAR(DmartSalesData[[#This Row],[order_date]])</f>
        <v>2024</v>
      </c>
      <c r="S11109" s="73"/>
    </row>
    <row r="11110" spans="1:19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 t="str">
        <f>IF(DmartSalesData[[#This Row],[sales]]&gt;4000,"High Category",IF(DmartSalesData[[#This Row],[sales]]&gt;2000,"Medium Category","Low Category"))</f>
        <v>Medium Category</v>
      </c>
      <c r="G11110" s="2">
        <v>0.02</v>
      </c>
      <c r="H11110" s="24">
        <f t="shared" si="346"/>
        <v>50.538599999999995</v>
      </c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63" t="str">
        <f>IF(AND(DmartSalesData[[#This Row],[sales]]&gt;3000,DmartSalesData[[#This Row],[profit]]&gt;500),"Good","Not Good")</f>
        <v>Not Good</v>
      </c>
      <c r="R11110" s="73">
        <f>YEAR(DmartSalesData[[#This Row],[order_date]])</f>
        <v>2023</v>
      </c>
      <c r="S11110" s="73"/>
    </row>
    <row r="11111" spans="1:19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 t="str">
        <f>IF(DmartSalesData[[#This Row],[sales]]&gt;4000,"High Category",IF(DmartSalesData[[#This Row],[sales]]&gt;2000,"Medium Category","Low Category"))</f>
        <v>Medium Category</v>
      </c>
      <c r="G11111" s="2">
        <v>0.13</v>
      </c>
      <c r="H11111" s="24">
        <f t="shared" si="346"/>
        <v>355.12360000000001</v>
      </c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63" t="str">
        <f>IF(AND(DmartSalesData[[#This Row],[sales]]&gt;3000,DmartSalesData[[#This Row],[profit]]&gt;500),"Good","Not Good")</f>
        <v>Not Good</v>
      </c>
      <c r="R11111" s="73">
        <f>YEAR(DmartSalesData[[#This Row],[order_date]])</f>
        <v>2024</v>
      </c>
      <c r="S11111" s="73"/>
    </row>
    <row r="11112" spans="1:19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 t="str">
        <f>IF(DmartSalesData[[#This Row],[sales]]&gt;4000,"High Category",IF(DmartSalesData[[#This Row],[sales]]&gt;2000,"Medium Category","Low Category"))</f>
        <v>High Category</v>
      </c>
      <c r="G11112" s="2">
        <v>0.28000000000000003</v>
      </c>
      <c r="H11112" s="24">
        <f t="shared" si="346"/>
        <v>1169.0308</v>
      </c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63" t="str">
        <f>IF(AND(DmartSalesData[[#This Row],[sales]]&gt;3000,DmartSalesData[[#This Row],[profit]]&gt;500),"Good","Not Good")</f>
        <v>Good</v>
      </c>
      <c r="R11112" s="73">
        <f>YEAR(DmartSalesData[[#This Row],[order_date]])</f>
        <v>2024</v>
      </c>
      <c r="S11112" s="73"/>
    </row>
    <row r="11113" spans="1:19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 t="str">
        <f>IF(DmartSalesData[[#This Row],[sales]]&gt;4000,"High Category",IF(DmartSalesData[[#This Row],[sales]]&gt;2000,"Medium Category","Low Category"))</f>
        <v>High Category</v>
      </c>
      <c r="G11113" s="2">
        <v>0.21</v>
      </c>
      <c r="H11113" s="24">
        <f t="shared" si="346"/>
        <v>878.53289999999993</v>
      </c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63" t="str">
        <f>IF(AND(DmartSalesData[[#This Row],[sales]]&gt;3000,DmartSalesData[[#This Row],[profit]]&gt;500),"Good","Not Good")</f>
        <v>Not Good</v>
      </c>
      <c r="R11113" s="73">
        <f>YEAR(DmartSalesData[[#This Row],[order_date]])</f>
        <v>2023</v>
      </c>
      <c r="S11113" s="73"/>
    </row>
    <row r="11114" spans="1:19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 t="str">
        <f>IF(DmartSalesData[[#This Row],[sales]]&gt;4000,"High Category",IF(DmartSalesData[[#This Row],[sales]]&gt;2000,"Medium Category","Low Category"))</f>
        <v>Low Category</v>
      </c>
      <c r="G11114" s="2">
        <v>0.39</v>
      </c>
      <c r="H11114" s="24">
        <f t="shared" si="346"/>
        <v>348.08280000000002</v>
      </c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63" t="str">
        <f>IF(AND(DmartSalesData[[#This Row],[sales]]&gt;3000,DmartSalesData[[#This Row],[profit]]&gt;500),"Good","Not Good")</f>
        <v>Not Good</v>
      </c>
      <c r="R11114" s="73">
        <f>YEAR(DmartSalesData[[#This Row],[order_date]])</f>
        <v>2024</v>
      </c>
      <c r="S11114" s="73"/>
    </row>
    <row r="11115" spans="1:19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 t="str">
        <f>IF(DmartSalesData[[#This Row],[sales]]&gt;4000,"High Category",IF(DmartSalesData[[#This Row],[sales]]&gt;2000,"Medium Category","Low Category"))</f>
        <v>Medium Category</v>
      </c>
      <c r="G11115" s="2">
        <v>0.3</v>
      </c>
      <c r="H11115" s="24">
        <f t="shared" si="346"/>
        <v>838.15800000000002</v>
      </c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63" t="str">
        <f>IF(AND(DmartSalesData[[#This Row],[sales]]&gt;3000,DmartSalesData[[#This Row],[profit]]&gt;500),"Good","Not Good")</f>
        <v>Not Good</v>
      </c>
      <c r="R11115" s="73">
        <f>YEAR(DmartSalesData[[#This Row],[order_date]])</f>
        <v>2023</v>
      </c>
      <c r="S11115" s="73"/>
    </row>
    <row r="11116" spans="1:19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 t="str">
        <f>IF(DmartSalesData[[#This Row],[sales]]&gt;4000,"High Category",IF(DmartSalesData[[#This Row],[sales]]&gt;2000,"Medium Category","Low Category"))</f>
        <v>Low Category</v>
      </c>
      <c r="G11116" s="2">
        <v>0.28000000000000003</v>
      </c>
      <c r="H11116" s="24">
        <f t="shared" si="346"/>
        <v>200.89720000000003</v>
      </c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63" t="str">
        <f>IF(AND(DmartSalesData[[#This Row],[sales]]&gt;3000,DmartSalesData[[#This Row],[profit]]&gt;500),"Good","Not Good")</f>
        <v>Not Good</v>
      </c>
      <c r="R11116" s="73">
        <f>YEAR(DmartSalesData[[#This Row],[order_date]])</f>
        <v>2024</v>
      </c>
      <c r="S11116" s="73"/>
    </row>
    <row r="11117" spans="1:19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 t="str">
        <f>IF(DmartSalesData[[#This Row],[sales]]&gt;4000,"High Category",IF(DmartSalesData[[#This Row],[sales]]&gt;2000,"Medium Category","Low Category"))</f>
        <v>High Category</v>
      </c>
      <c r="G11117" s="2">
        <v>0.16</v>
      </c>
      <c r="H11117" s="24">
        <f t="shared" si="346"/>
        <v>696.92640000000006</v>
      </c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63" t="str">
        <f>IF(AND(DmartSalesData[[#This Row],[sales]]&gt;3000,DmartSalesData[[#This Row],[profit]]&gt;500),"Good","Not Good")</f>
        <v>Good</v>
      </c>
      <c r="R11117" s="73">
        <f>YEAR(DmartSalesData[[#This Row],[order_date]])</f>
        <v>2023</v>
      </c>
      <c r="S11117" s="73"/>
    </row>
    <row r="11118" spans="1:19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 t="str">
        <f>IF(DmartSalesData[[#This Row],[sales]]&gt;4000,"High Category",IF(DmartSalesData[[#This Row],[sales]]&gt;2000,"Medium Category","Low Category"))</f>
        <v>High Category</v>
      </c>
      <c r="G11118" s="2">
        <v>0.28000000000000003</v>
      </c>
      <c r="H11118" s="24">
        <f t="shared" si="346"/>
        <v>1176.3724000000002</v>
      </c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63" t="str">
        <f>IF(AND(DmartSalesData[[#This Row],[sales]]&gt;3000,DmartSalesData[[#This Row],[profit]]&gt;500),"Good","Not Good")</f>
        <v>Not Good</v>
      </c>
      <c r="R11118" s="73">
        <f>YEAR(DmartSalesData[[#This Row],[order_date]])</f>
        <v>2023</v>
      </c>
      <c r="S11118" s="73"/>
    </row>
    <row r="11119" spans="1:19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 t="str">
        <f>IF(DmartSalesData[[#This Row],[sales]]&gt;4000,"High Category",IF(DmartSalesData[[#This Row],[sales]]&gt;2000,"Medium Category","Low Category"))</f>
        <v>High Category</v>
      </c>
      <c r="G11119" s="2">
        <v>0.31</v>
      </c>
      <c r="H11119" s="24">
        <f t="shared" si="346"/>
        <v>1321.1611</v>
      </c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63" t="str">
        <f>IF(AND(DmartSalesData[[#This Row],[sales]]&gt;3000,DmartSalesData[[#This Row],[profit]]&gt;500),"Good","Not Good")</f>
        <v>Not Good</v>
      </c>
      <c r="R11119" s="73">
        <f>YEAR(DmartSalesData[[#This Row],[order_date]])</f>
        <v>2024</v>
      </c>
      <c r="S11119" s="73"/>
    </row>
    <row r="11120" spans="1:19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 t="str">
        <f>IF(DmartSalesData[[#This Row],[sales]]&gt;4000,"High Category",IF(DmartSalesData[[#This Row],[sales]]&gt;2000,"Medium Category","Low Category"))</f>
        <v>Medium Category</v>
      </c>
      <c r="G11120" s="2">
        <v>0.09</v>
      </c>
      <c r="H11120" s="24">
        <f t="shared" si="346"/>
        <v>319.84289999999999</v>
      </c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63" t="str">
        <f>IF(AND(DmartSalesData[[#This Row],[sales]]&gt;3000,DmartSalesData[[#This Row],[profit]]&gt;500),"Good","Not Good")</f>
        <v>Not Good</v>
      </c>
      <c r="R11120" s="73">
        <f>YEAR(DmartSalesData[[#This Row],[order_date]])</f>
        <v>2023</v>
      </c>
      <c r="S11120" s="73"/>
    </row>
    <row r="11121" spans="1:19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 t="str">
        <f>IF(DmartSalesData[[#This Row],[sales]]&gt;4000,"High Category",IF(DmartSalesData[[#This Row],[sales]]&gt;2000,"Medium Category","Low Category"))</f>
        <v>Medium Category</v>
      </c>
      <c r="G11121" s="2">
        <v>0.37</v>
      </c>
      <c r="H11121" s="24">
        <f t="shared" si="346"/>
        <v>883.44899999999996</v>
      </c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63" t="str">
        <f>IF(AND(DmartSalesData[[#This Row],[sales]]&gt;3000,DmartSalesData[[#This Row],[profit]]&gt;500),"Good","Not Good")</f>
        <v>Not Good</v>
      </c>
      <c r="R11121" s="73">
        <f>YEAR(DmartSalesData[[#This Row],[order_date]])</f>
        <v>2024</v>
      </c>
      <c r="S11121" s="73"/>
    </row>
    <row r="11122" spans="1:19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 t="str">
        <f>IF(DmartSalesData[[#This Row],[sales]]&gt;4000,"High Category",IF(DmartSalesData[[#This Row],[sales]]&gt;2000,"Medium Category","Low Category"))</f>
        <v>Medium Category</v>
      </c>
      <c r="G11122" s="2">
        <v>0.2</v>
      </c>
      <c r="H11122" s="24">
        <f t="shared" si="346"/>
        <v>416.62600000000003</v>
      </c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63" t="str">
        <f>IF(AND(DmartSalesData[[#This Row],[sales]]&gt;3000,DmartSalesData[[#This Row],[profit]]&gt;500),"Good","Not Good")</f>
        <v>Not Good</v>
      </c>
      <c r="R11122" s="73">
        <f>YEAR(DmartSalesData[[#This Row],[order_date]])</f>
        <v>2023</v>
      </c>
      <c r="S11122" s="73"/>
    </row>
    <row r="11123" spans="1:19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 t="str">
        <f>IF(DmartSalesData[[#This Row],[sales]]&gt;4000,"High Category",IF(DmartSalesData[[#This Row],[sales]]&gt;2000,"Medium Category","Low Category"))</f>
        <v>Medium Category</v>
      </c>
      <c r="G11123" s="2">
        <v>0.37</v>
      </c>
      <c r="H11123" s="24">
        <f t="shared" si="346"/>
        <v>753.54199999999992</v>
      </c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63" t="str">
        <f>IF(AND(DmartSalesData[[#This Row],[sales]]&gt;3000,DmartSalesData[[#This Row],[profit]]&gt;500),"Good","Not Good")</f>
        <v>Not Good</v>
      </c>
      <c r="R11123" s="73">
        <f>YEAR(DmartSalesData[[#This Row],[order_date]])</f>
        <v>2024</v>
      </c>
      <c r="S11123" s="73"/>
    </row>
    <row r="11124" spans="1:19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 t="str">
        <f>IF(DmartSalesData[[#This Row],[sales]]&gt;4000,"High Category",IF(DmartSalesData[[#This Row],[sales]]&gt;2000,"Medium Category","Low Category"))</f>
        <v>Low Category</v>
      </c>
      <c r="G11124" s="2">
        <v>0.09</v>
      </c>
      <c r="H11124" s="24">
        <f t="shared" si="346"/>
        <v>38.199599999999997</v>
      </c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63" t="str">
        <f>IF(AND(DmartSalesData[[#This Row],[sales]]&gt;3000,DmartSalesData[[#This Row],[profit]]&gt;500),"Good","Not Good")</f>
        <v>Not Good</v>
      </c>
      <c r="R11124" s="73">
        <f>YEAR(DmartSalesData[[#This Row],[order_date]])</f>
        <v>2023</v>
      </c>
      <c r="S11124" s="73"/>
    </row>
    <row r="11125" spans="1:19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 t="str">
        <f>IF(DmartSalesData[[#This Row],[sales]]&gt;4000,"High Category",IF(DmartSalesData[[#This Row],[sales]]&gt;2000,"Medium Category","Low Category"))</f>
        <v>High Category</v>
      </c>
      <c r="G11125" s="2">
        <v>0.33</v>
      </c>
      <c r="H11125" s="24">
        <f t="shared" si="346"/>
        <v>1567.3218000000002</v>
      </c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63" t="str">
        <f>IF(AND(DmartSalesData[[#This Row],[sales]]&gt;3000,DmartSalesData[[#This Row],[profit]]&gt;500),"Good","Not Good")</f>
        <v>Not Good</v>
      </c>
      <c r="R11125" s="73">
        <f>YEAR(DmartSalesData[[#This Row],[order_date]])</f>
        <v>2024</v>
      </c>
      <c r="S11125" s="73"/>
    </row>
    <row r="11126" spans="1:19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 t="str">
        <f>IF(DmartSalesData[[#This Row],[sales]]&gt;4000,"High Category",IF(DmartSalesData[[#This Row],[sales]]&gt;2000,"Medium Category","Low Category"))</f>
        <v>Medium Category</v>
      </c>
      <c r="G11126" s="2">
        <v>0.01</v>
      </c>
      <c r="H11126" s="24">
        <f t="shared" si="346"/>
        <v>23.063500000000001</v>
      </c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63" t="str">
        <f>IF(AND(DmartSalesData[[#This Row],[sales]]&gt;3000,DmartSalesData[[#This Row],[profit]]&gt;500),"Good","Not Good")</f>
        <v>Not Good</v>
      </c>
      <c r="R11126" s="73">
        <f>YEAR(DmartSalesData[[#This Row],[order_date]])</f>
        <v>2024</v>
      </c>
      <c r="S11126" s="73"/>
    </row>
    <row r="11127" spans="1:19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 t="str">
        <f>IF(DmartSalesData[[#This Row],[sales]]&gt;4000,"High Category",IF(DmartSalesData[[#This Row],[sales]]&gt;2000,"Medium Category","Low Category"))</f>
        <v>High Category</v>
      </c>
      <c r="G11127" s="2">
        <v>0.08</v>
      </c>
      <c r="H11127" s="24">
        <f t="shared" si="346"/>
        <v>372.60480000000001</v>
      </c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63" t="str">
        <f>IF(AND(DmartSalesData[[#This Row],[sales]]&gt;3000,DmartSalesData[[#This Row],[profit]]&gt;500),"Good","Not Good")</f>
        <v>Good</v>
      </c>
      <c r="R11127" s="73">
        <f>YEAR(DmartSalesData[[#This Row],[order_date]])</f>
        <v>2023</v>
      </c>
      <c r="S11127" s="73"/>
    </row>
    <row r="11128" spans="1:19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 t="str">
        <f>IF(DmartSalesData[[#This Row],[sales]]&gt;4000,"High Category",IF(DmartSalesData[[#This Row],[sales]]&gt;2000,"Medium Category","Low Category"))</f>
        <v>High Category</v>
      </c>
      <c r="G11128" s="2">
        <v>0.45</v>
      </c>
      <c r="H11128" s="24">
        <f t="shared" si="346"/>
        <v>1983.7619999999999</v>
      </c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63" t="str">
        <f>IF(AND(DmartSalesData[[#This Row],[sales]]&gt;3000,DmartSalesData[[#This Row],[profit]]&gt;500),"Good","Not Good")</f>
        <v>Good</v>
      </c>
      <c r="R11128" s="73">
        <f>YEAR(DmartSalesData[[#This Row],[order_date]])</f>
        <v>2023</v>
      </c>
      <c r="S11128" s="73"/>
    </row>
    <row r="11129" spans="1:19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 t="str">
        <f>IF(DmartSalesData[[#This Row],[sales]]&gt;4000,"High Category",IF(DmartSalesData[[#This Row],[sales]]&gt;2000,"Medium Category","Low Category"))</f>
        <v>High Category</v>
      </c>
      <c r="G11129" s="2">
        <v>0.23</v>
      </c>
      <c r="H11129" s="24">
        <f t="shared" si="346"/>
        <v>956.8436999999999</v>
      </c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63" t="str">
        <f>IF(AND(DmartSalesData[[#This Row],[sales]]&gt;3000,DmartSalesData[[#This Row],[profit]]&gt;500),"Good","Not Good")</f>
        <v>Good</v>
      </c>
      <c r="R11129" s="73">
        <f>YEAR(DmartSalesData[[#This Row],[order_date]])</f>
        <v>2024</v>
      </c>
      <c r="S11129" s="73"/>
    </row>
    <row r="11130" spans="1:19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 t="str">
        <f>IF(DmartSalesData[[#This Row],[sales]]&gt;4000,"High Category",IF(DmartSalesData[[#This Row],[sales]]&gt;2000,"Medium Category","Low Category"))</f>
        <v>Medium Category</v>
      </c>
      <c r="G11130" s="2">
        <v>0.25</v>
      </c>
      <c r="H11130" s="24">
        <f t="shared" si="346"/>
        <v>745.67750000000001</v>
      </c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63" t="str">
        <f>IF(AND(DmartSalesData[[#This Row],[sales]]&gt;3000,DmartSalesData[[#This Row],[profit]]&gt;500),"Good","Not Good")</f>
        <v>Not Good</v>
      </c>
      <c r="R11130" s="73">
        <f>YEAR(DmartSalesData[[#This Row],[order_date]])</f>
        <v>2024</v>
      </c>
      <c r="S11130" s="73"/>
    </row>
    <row r="11131" spans="1:19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 t="str">
        <f>IF(DmartSalesData[[#This Row],[sales]]&gt;4000,"High Category",IF(DmartSalesData[[#This Row],[sales]]&gt;2000,"Medium Category","Low Category"))</f>
        <v>Low Category</v>
      </c>
      <c r="G11131" s="2">
        <v>0.45</v>
      </c>
      <c r="H11131" s="24">
        <f t="shared" si="346"/>
        <v>268.92900000000003</v>
      </c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63" t="str">
        <f>IF(AND(DmartSalesData[[#This Row],[sales]]&gt;3000,DmartSalesData[[#This Row],[profit]]&gt;500),"Good","Not Good")</f>
        <v>Not Good</v>
      </c>
      <c r="R11131" s="73">
        <f>YEAR(DmartSalesData[[#This Row],[order_date]])</f>
        <v>2024</v>
      </c>
      <c r="S11131" s="73"/>
    </row>
    <row r="11132" spans="1:19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 t="str">
        <f>IF(DmartSalesData[[#This Row],[sales]]&gt;4000,"High Category",IF(DmartSalesData[[#This Row],[sales]]&gt;2000,"Medium Category","Low Category"))</f>
        <v>Low Category</v>
      </c>
      <c r="G11132" s="2">
        <v>0.24</v>
      </c>
      <c r="H11132" s="24">
        <f t="shared" si="346"/>
        <v>404.92079999999999</v>
      </c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63" t="str">
        <f>IF(AND(DmartSalesData[[#This Row],[sales]]&gt;3000,DmartSalesData[[#This Row],[profit]]&gt;500),"Good","Not Good")</f>
        <v>Not Good</v>
      </c>
      <c r="R11132" s="73">
        <f>YEAR(DmartSalesData[[#This Row],[order_date]])</f>
        <v>2024</v>
      </c>
      <c r="S11132" s="73"/>
    </row>
    <row r="11133" spans="1:19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 t="str">
        <f>IF(DmartSalesData[[#This Row],[sales]]&gt;4000,"High Category",IF(DmartSalesData[[#This Row],[sales]]&gt;2000,"Medium Category","Low Category"))</f>
        <v>Medium Category</v>
      </c>
      <c r="G11133" s="2">
        <v>0.33</v>
      </c>
      <c r="H11133" s="24">
        <f t="shared" si="346"/>
        <v>1008.9981000000001</v>
      </c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63" t="str">
        <f>IF(AND(DmartSalesData[[#This Row],[sales]]&gt;3000,DmartSalesData[[#This Row],[profit]]&gt;500),"Good","Not Good")</f>
        <v>Good</v>
      </c>
      <c r="R11133" s="73">
        <f>YEAR(DmartSalesData[[#This Row],[order_date]])</f>
        <v>2024</v>
      </c>
      <c r="S11133" s="73"/>
    </row>
    <row r="11134" spans="1:19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 t="str">
        <f>IF(DmartSalesData[[#This Row],[sales]]&gt;4000,"High Category",IF(DmartSalesData[[#This Row],[sales]]&gt;2000,"Medium Category","Low Category"))</f>
        <v>Low Category</v>
      </c>
      <c r="G11134" s="2">
        <v>0.11</v>
      </c>
      <c r="H11134" s="24">
        <f t="shared" si="346"/>
        <v>18.252300000000002</v>
      </c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63" t="str">
        <f>IF(AND(DmartSalesData[[#This Row],[sales]]&gt;3000,DmartSalesData[[#This Row],[profit]]&gt;500),"Good","Not Good")</f>
        <v>Not Good</v>
      </c>
      <c r="R11134" s="73">
        <f>YEAR(DmartSalesData[[#This Row],[order_date]])</f>
        <v>2023</v>
      </c>
      <c r="S11134" s="73"/>
    </row>
    <row r="11135" spans="1:19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 t="str">
        <f>IF(DmartSalesData[[#This Row],[sales]]&gt;4000,"High Category",IF(DmartSalesData[[#This Row],[sales]]&gt;2000,"Medium Category","Low Category"))</f>
        <v>Low Category</v>
      </c>
      <c r="G11135" s="2">
        <v>0.04</v>
      </c>
      <c r="H11135" s="24">
        <f t="shared" si="346"/>
        <v>12.355599999999999</v>
      </c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63" t="str">
        <f>IF(AND(DmartSalesData[[#This Row],[sales]]&gt;3000,DmartSalesData[[#This Row],[profit]]&gt;500),"Good","Not Good")</f>
        <v>Not Good</v>
      </c>
      <c r="R11135" s="73">
        <f>YEAR(DmartSalesData[[#This Row],[order_date]])</f>
        <v>2024</v>
      </c>
      <c r="S11135" s="73"/>
    </row>
    <row r="11136" spans="1:19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 t="str">
        <f>IF(DmartSalesData[[#This Row],[sales]]&gt;4000,"High Category",IF(DmartSalesData[[#This Row],[sales]]&gt;2000,"Medium Category","Low Category"))</f>
        <v>Medium Category</v>
      </c>
      <c r="G11136" s="2">
        <v>0.18</v>
      </c>
      <c r="H11136" s="24">
        <f t="shared" si="346"/>
        <v>615.69899999999996</v>
      </c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63" t="str">
        <f>IF(AND(DmartSalesData[[#This Row],[sales]]&gt;3000,DmartSalesData[[#This Row],[profit]]&gt;500),"Good","Not Good")</f>
        <v>Good</v>
      </c>
      <c r="R11136" s="73">
        <f>YEAR(DmartSalesData[[#This Row],[order_date]])</f>
        <v>2024</v>
      </c>
      <c r="S11136" s="73"/>
    </row>
    <row r="11137" spans="1:19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 t="str">
        <f>IF(DmartSalesData[[#This Row],[sales]]&gt;4000,"High Category",IF(DmartSalesData[[#This Row],[sales]]&gt;2000,"Medium Category","Low Category"))</f>
        <v>High Category</v>
      </c>
      <c r="G11137" s="2">
        <v>0.4</v>
      </c>
      <c r="H11137" s="24">
        <f t="shared" si="346"/>
        <v>1780.876</v>
      </c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63" t="str">
        <f>IF(AND(DmartSalesData[[#This Row],[sales]]&gt;3000,DmartSalesData[[#This Row],[profit]]&gt;500),"Good","Not Good")</f>
        <v>Good</v>
      </c>
      <c r="R11137" s="73">
        <f>YEAR(DmartSalesData[[#This Row],[order_date]])</f>
        <v>2023</v>
      </c>
      <c r="S11137" s="73"/>
    </row>
    <row r="11138" spans="1:19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 t="str">
        <f>IF(DmartSalesData[[#This Row],[sales]]&gt;4000,"High Category",IF(DmartSalesData[[#This Row],[sales]]&gt;2000,"Medium Category","Low Category"))</f>
        <v>High Category</v>
      </c>
      <c r="G11138" s="2">
        <v>0.22</v>
      </c>
      <c r="H11138" s="24">
        <f t="shared" ref="H11138:H11201" si="348">E11138*G11138</f>
        <v>943.8660000000001</v>
      </c>
      <c r="I11138" s="2">
        <f t="shared" ref="I11138:I11201" si="349">E11138-H11138</f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63" t="str">
        <f>IF(AND(DmartSalesData[[#This Row],[sales]]&gt;3000,DmartSalesData[[#This Row],[profit]]&gt;500),"Good","Not Good")</f>
        <v>Good</v>
      </c>
      <c r="R11138" s="73">
        <f>YEAR(DmartSalesData[[#This Row],[order_date]])</f>
        <v>2024</v>
      </c>
      <c r="S11138" s="73"/>
    </row>
    <row r="11139" spans="1:19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 t="str">
        <f>IF(DmartSalesData[[#This Row],[sales]]&gt;4000,"High Category",IF(DmartSalesData[[#This Row],[sales]]&gt;2000,"Medium Category","Low Category"))</f>
        <v>Low Category</v>
      </c>
      <c r="G11139" s="2">
        <v>0.08</v>
      </c>
      <c r="H11139" s="24">
        <f t="shared" si="348"/>
        <v>73.912800000000004</v>
      </c>
      <c r="I11139" s="2">
        <f t="shared" si="349"/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63" t="str">
        <f>IF(AND(DmartSalesData[[#This Row],[sales]]&gt;3000,DmartSalesData[[#This Row],[profit]]&gt;500),"Good","Not Good")</f>
        <v>Not Good</v>
      </c>
      <c r="R11139" s="73">
        <f>YEAR(DmartSalesData[[#This Row],[order_date]])</f>
        <v>2023</v>
      </c>
      <c r="S11139" s="73"/>
    </row>
    <row r="11140" spans="1:19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 t="str">
        <f>IF(DmartSalesData[[#This Row],[sales]]&gt;4000,"High Category",IF(DmartSalesData[[#This Row],[sales]]&gt;2000,"Medium Category","Low Category"))</f>
        <v>High Category</v>
      </c>
      <c r="G11140" s="2">
        <v>0.27</v>
      </c>
      <c r="H11140" s="24">
        <f t="shared" si="348"/>
        <v>1232.5608</v>
      </c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63" t="str">
        <f>IF(AND(DmartSalesData[[#This Row],[sales]]&gt;3000,DmartSalesData[[#This Row],[profit]]&gt;500),"Good","Not Good")</f>
        <v>Good</v>
      </c>
      <c r="R11140" s="73">
        <f>YEAR(DmartSalesData[[#This Row],[order_date]])</f>
        <v>2024</v>
      </c>
      <c r="S11140" s="73"/>
    </row>
    <row r="11141" spans="1:19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 t="str">
        <f>IF(DmartSalesData[[#This Row],[sales]]&gt;4000,"High Category",IF(DmartSalesData[[#This Row],[sales]]&gt;2000,"Medium Category","Low Category"))</f>
        <v>Medium Category</v>
      </c>
      <c r="G11141" s="2">
        <v>0.13</v>
      </c>
      <c r="H11141" s="24">
        <f t="shared" si="348"/>
        <v>456.54440000000005</v>
      </c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63" t="str">
        <f>IF(AND(DmartSalesData[[#This Row],[sales]]&gt;3000,DmartSalesData[[#This Row],[profit]]&gt;500),"Good","Not Good")</f>
        <v>Good</v>
      </c>
      <c r="R11141" s="73">
        <f>YEAR(DmartSalesData[[#This Row],[order_date]])</f>
        <v>2023</v>
      </c>
      <c r="S11141" s="73"/>
    </row>
    <row r="11142" spans="1:19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 t="str">
        <f>IF(DmartSalesData[[#This Row],[sales]]&gt;4000,"High Category",IF(DmartSalesData[[#This Row],[sales]]&gt;2000,"Medium Category","Low Category"))</f>
        <v>Medium Category</v>
      </c>
      <c r="G11142" s="2">
        <v>0.47</v>
      </c>
      <c r="H11142" s="24">
        <f t="shared" si="348"/>
        <v>1696.6999999999998</v>
      </c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63" t="str">
        <f>IF(AND(DmartSalesData[[#This Row],[sales]]&gt;3000,DmartSalesData[[#This Row],[profit]]&gt;500),"Good","Not Good")</f>
        <v>Not Good</v>
      </c>
      <c r="R11142" s="73">
        <f>YEAR(DmartSalesData[[#This Row],[order_date]])</f>
        <v>2024</v>
      </c>
      <c r="S11142" s="73"/>
    </row>
    <row r="11143" spans="1:19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 t="str">
        <f>IF(DmartSalesData[[#This Row],[sales]]&gt;4000,"High Category",IF(DmartSalesData[[#This Row],[sales]]&gt;2000,"Medium Category","Low Category"))</f>
        <v>Low Category</v>
      </c>
      <c r="G11143" s="2">
        <v>0.28999999999999998</v>
      </c>
      <c r="H11143" s="24">
        <f t="shared" si="348"/>
        <v>461.04199999999997</v>
      </c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63" t="str">
        <f>IF(AND(DmartSalesData[[#This Row],[sales]]&gt;3000,DmartSalesData[[#This Row],[profit]]&gt;500),"Good","Not Good")</f>
        <v>Not Good</v>
      </c>
      <c r="R11143" s="73">
        <f>YEAR(DmartSalesData[[#This Row],[order_date]])</f>
        <v>2024</v>
      </c>
      <c r="S11143" s="73"/>
    </row>
    <row r="11144" spans="1:19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 t="str">
        <f>IF(DmartSalesData[[#This Row],[sales]]&gt;4000,"High Category",IF(DmartSalesData[[#This Row],[sales]]&gt;2000,"Medium Category","Low Category"))</f>
        <v>Medium Category</v>
      </c>
      <c r="G11144" s="2">
        <v>0.49</v>
      </c>
      <c r="H11144" s="24">
        <f t="shared" si="348"/>
        <v>1768.1061999999999</v>
      </c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63" t="str">
        <f>IF(AND(DmartSalesData[[#This Row],[sales]]&gt;3000,DmartSalesData[[#This Row],[profit]]&gt;500),"Good","Not Good")</f>
        <v>Good</v>
      </c>
      <c r="R11144" s="73">
        <f>YEAR(DmartSalesData[[#This Row],[order_date]])</f>
        <v>2023</v>
      </c>
      <c r="S11144" s="73"/>
    </row>
    <row r="11145" spans="1:19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 t="str">
        <f>IF(DmartSalesData[[#This Row],[sales]]&gt;4000,"High Category",IF(DmartSalesData[[#This Row],[sales]]&gt;2000,"Medium Category","Low Category"))</f>
        <v>Medium Category</v>
      </c>
      <c r="G11145" s="2">
        <v>0.02</v>
      </c>
      <c r="H11145" s="24">
        <f t="shared" si="348"/>
        <v>71.557600000000008</v>
      </c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63" t="str">
        <f>IF(AND(DmartSalesData[[#This Row],[sales]]&gt;3000,DmartSalesData[[#This Row],[profit]]&gt;500),"Good","Not Good")</f>
        <v>Good</v>
      </c>
      <c r="R11145" s="73">
        <f>YEAR(DmartSalesData[[#This Row],[order_date]])</f>
        <v>2024</v>
      </c>
      <c r="S11145" s="73"/>
    </row>
    <row r="11146" spans="1:19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 t="str">
        <f>IF(DmartSalesData[[#This Row],[sales]]&gt;4000,"High Category",IF(DmartSalesData[[#This Row],[sales]]&gt;2000,"Medium Category","Low Category"))</f>
        <v>Medium Category</v>
      </c>
      <c r="G11146" s="2">
        <v>0.01</v>
      </c>
      <c r="H11146" s="24">
        <f t="shared" si="348"/>
        <v>30.1386</v>
      </c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63" t="str">
        <f>IF(AND(DmartSalesData[[#This Row],[sales]]&gt;3000,DmartSalesData[[#This Row],[profit]]&gt;500),"Good","Not Good")</f>
        <v>Good</v>
      </c>
      <c r="R11146" s="73">
        <f>YEAR(DmartSalesData[[#This Row],[order_date]])</f>
        <v>2023</v>
      </c>
      <c r="S11146" s="73"/>
    </row>
    <row r="11147" spans="1:19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 t="str">
        <f>IF(DmartSalesData[[#This Row],[sales]]&gt;4000,"High Category",IF(DmartSalesData[[#This Row],[sales]]&gt;2000,"Medium Category","Low Category"))</f>
        <v>Low Category</v>
      </c>
      <c r="G11147" s="2">
        <v>0.24</v>
      </c>
      <c r="H11147" s="24">
        <f t="shared" si="348"/>
        <v>444.17039999999997</v>
      </c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63" t="str">
        <f>IF(AND(DmartSalesData[[#This Row],[sales]]&gt;3000,DmartSalesData[[#This Row],[profit]]&gt;500),"Good","Not Good")</f>
        <v>Not Good</v>
      </c>
      <c r="R11147" s="73">
        <f>YEAR(DmartSalesData[[#This Row],[order_date]])</f>
        <v>2023</v>
      </c>
      <c r="S11147" s="73"/>
    </row>
    <row r="11148" spans="1:19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 t="str">
        <f>IF(DmartSalesData[[#This Row],[sales]]&gt;4000,"High Category",IF(DmartSalesData[[#This Row],[sales]]&gt;2000,"Medium Category","Low Category"))</f>
        <v>High Category</v>
      </c>
      <c r="G11148" s="2">
        <v>0.43</v>
      </c>
      <c r="H11148" s="24">
        <f t="shared" si="348"/>
        <v>1751.8071</v>
      </c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63" t="str">
        <f>IF(AND(DmartSalesData[[#This Row],[sales]]&gt;3000,DmartSalesData[[#This Row],[profit]]&gt;500),"Good","Not Good")</f>
        <v>Good</v>
      </c>
      <c r="R11148" s="73">
        <f>YEAR(DmartSalesData[[#This Row],[order_date]])</f>
        <v>2023</v>
      </c>
      <c r="S11148" s="73"/>
    </row>
    <row r="11149" spans="1:19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 t="str">
        <f>IF(DmartSalesData[[#This Row],[sales]]&gt;4000,"High Category",IF(DmartSalesData[[#This Row],[sales]]&gt;2000,"Medium Category","Low Category"))</f>
        <v>High Category</v>
      </c>
      <c r="G11149" s="2">
        <v>0.26</v>
      </c>
      <c r="H11149" s="24">
        <f t="shared" si="348"/>
        <v>1220.3984</v>
      </c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63" t="str">
        <f>IF(AND(DmartSalesData[[#This Row],[sales]]&gt;3000,DmartSalesData[[#This Row],[profit]]&gt;500),"Good","Not Good")</f>
        <v>Good</v>
      </c>
      <c r="R11149" s="73">
        <f>YEAR(DmartSalesData[[#This Row],[order_date]])</f>
        <v>2023</v>
      </c>
      <c r="S11149" s="73"/>
    </row>
    <row r="11150" spans="1:19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 t="str">
        <f>IF(DmartSalesData[[#This Row],[sales]]&gt;4000,"High Category",IF(DmartSalesData[[#This Row],[sales]]&gt;2000,"Medium Category","Low Category"))</f>
        <v>High Category</v>
      </c>
      <c r="G11150" s="2">
        <v>0.44</v>
      </c>
      <c r="H11150" s="24">
        <f t="shared" si="348"/>
        <v>1919.4779999999998</v>
      </c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63" t="str">
        <f>IF(AND(DmartSalesData[[#This Row],[sales]]&gt;3000,DmartSalesData[[#This Row],[profit]]&gt;500),"Good","Not Good")</f>
        <v>Good</v>
      </c>
      <c r="R11150" s="73">
        <f>YEAR(DmartSalesData[[#This Row],[order_date]])</f>
        <v>2023</v>
      </c>
      <c r="S11150" s="73"/>
    </row>
    <row r="11151" spans="1:19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 t="str">
        <f>IF(DmartSalesData[[#This Row],[sales]]&gt;4000,"High Category",IF(DmartSalesData[[#This Row],[sales]]&gt;2000,"Medium Category","Low Category"))</f>
        <v>Low Category</v>
      </c>
      <c r="G11151" s="2">
        <v>7.0000000000000007E-2</v>
      </c>
      <c r="H11151" s="24">
        <f t="shared" si="348"/>
        <v>90.341999999999999</v>
      </c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63" t="str">
        <f>IF(AND(DmartSalesData[[#This Row],[sales]]&gt;3000,DmartSalesData[[#This Row],[profit]]&gt;500),"Good","Not Good")</f>
        <v>Not Good</v>
      </c>
      <c r="R11151" s="73">
        <f>YEAR(DmartSalesData[[#This Row],[order_date]])</f>
        <v>2023</v>
      </c>
      <c r="S11151" s="73"/>
    </row>
    <row r="11152" spans="1:19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 t="str">
        <f>IF(DmartSalesData[[#This Row],[sales]]&gt;4000,"High Category",IF(DmartSalesData[[#This Row],[sales]]&gt;2000,"Medium Category","Low Category"))</f>
        <v>Medium Category</v>
      </c>
      <c r="G11152" s="2">
        <v>0.35</v>
      </c>
      <c r="H11152" s="24">
        <f t="shared" si="348"/>
        <v>799.33</v>
      </c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63" t="str">
        <f>IF(AND(DmartSalesData[[#This Row],[sales]]&gt;3000,DmartSalesData[[#This Row],[profit]]&gt;500),"Good","Not Good")</f>
        <v>Not Good</v>
      </c>
      <c r="R11152" s="73">
        <f>YEAR(DmartSalesData[[#This Row],[order_date]])</f>
        <v>2023</v>
      </c>
      <c r="S11152" s="73"/>
    </row>
    <row r="11153" spans="1:19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 t="str">
        <f>IF(DmartSalesData[[#This Row],[sales]]&gt;4000,"High Category",IF(DmartSalesData[[#This Row],[sales]]&gt;2000,"Medium Category","Low Category"))</f>
        <v>Low Category</v>
      </c>
      <c r="G11153" s="2">
        <v>0.33</v>
      </c>
      <c r="H11153" s="24">
        <f t="shared" si="348"/>
        <v>586.68389999999999</v>
      </c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63" t="str">
        <f>IF(AND(DmartSalesData[[#This Row],[sales]]&gt;3000,DmartSalesData[[#This Row],[profit]]&gt;500),"Good","Not Good")</f>
        <v>Not Good</v>
      </c>
      <c r="R11153" s="73">
        <f>YEAR(DmartSalesData[[#This Row],[order_date]])</f>
        <v>2023</v>
      </c>
      <c r="S11153" s="73"/>
    </row>
    <row r="11154" spans="1:19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 t="str">
        <f>IF(DmartSalesData[[#This Row],[sales]]&gt;4000,"High Category",IF(DmartSalesData[[#This Row],[sales]]&gt;2000,"Medium Category","Low Category"))</f>
        <v>Medium Category</v>
      </c>
      <c r="G11154" s="2">
        <v>0.27</v>
      </c>
      <c r="H11154" s="24">
        <f t="shared" si="348"/>
        <v>962.99550000000011</v>
      </c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63" t="str">
        <f>IF(AND(DmartSalesData[[#This Row],[sales]]&gt;3000,DmartSalesData[[#This Row],[profit]]&gt;500),"Good","Not Good")</f>
        <v>Not Good</v>
      </c>
      <c r="R11154" s="73">
        <f>YEAR(DmartSalesData[[#This Row],[order_date]])</f>
        <v>2023</v>
      </c>
      <c r="S11154" s="73"/>
    </row>
    <row r="11155" spans="1:19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 t="str">
        <f>IF(DmartSalesData[[#This Row],[sales]]&gt;4000,"High Category",IF(DmartSalesData[[#This Row],[sales]]&gt;2000,"Medium Category","Low Category"))</f>
        <v>High Category</v>
      </c>
      <c r="G11155" s="2">
        <v>0.2</v>
      </c>
      <c r="H11155" s="24">
        <f t="shared" si="348"/>
        <v>834.86000000000013</v>
      </c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63" t="str">
        <f>IF(AND(DmartSalesData[[#This Row],[sales]]&gt;3000,DmartSalesData[[#This Row],[profit]]&gt;500),"Good","Not Good")</f>
        <v>Good</v>
      </c>
      <c r="R11155" s="73">
        <f>YEAR(DmartSalesData[[#This Row],[order_date]])</f>
        <v>2024</v>
      </c>
      <c r="S11155" s="73"/>
    </row>
    <row r="11156" spans="1:19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 t="str">
        <f>IF(DmartSalesData[[#This Row],[sales]]&gt;4000,"High Category",IF(DmartSalesData[[#This Row],[sales]]&gt;2000,"Medium Category","Low Category"))</f>
        <v>Low Category</v>
      </c>
      <c r="G11156" s="2">
        <v>0.32</v>
      </c>
      <c r="H11156" s="24">
        <f t="shared" si="348"/>
        <v>370.36800000000005</v>
      </c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63" t="str">
        <f>IF(AND(DmartSalesData[[#This Row],[sales]]&gt;3000,DmartSalesData[[#This Row],[profit]]&gt;500),"Good","Not Good")</f>
        <v>Not Good</v>
      </c>
      <c r="R11156" s="73">
        <f>YEAR(DmartSalesData[[#This Row],[order_date]])</f>
        <v>2023</v>
      </c>
      <c r="S11156" s="73"/>
    </row>
    <row r="11157" spans="1:19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 t="str">
        <f>IF(DmartSalesData[[#This Row],[sales]]&gt;4000,"High Category",IF(DmartSalesData[[#This Row],[sales]]&gt;2000,"Medium Category","Low Category"))</f>
        <v>High Category</v>
      </c>
      <c r="G11157" s="2">
        <v>0.28000000000000003</v>
      </c>
      <c r="H11157" s="24">
        <f t="shared" si="348"/>
        <v>1327.662</v>
      </c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63" t="str">
        <f>IF(AND(DmartSalesData[[#This Row],[sales]]&gt;3000,DmartSalesData[[#This Row],[profit]]&gt;500),"Good","Not Good")</f>
        <v>Good</v>
      </c>
      <c r="R11157" s="73">
        <f>YEAR(DmartSalesData[[#This Row],[order_date]])</f>
        <v>2023</v>
      </c>
      <c r="S11157" s="73"/>
    </row>
    <row r="11158" spans="1:19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 t="str">
        <f>IF(DmartSalesData[[#This Row],[sales]]&gt;4000,"High Category",IF(DmartSalesData[[#This Row],[sales]]&gt;2000,"Medium Category","Low Category"))</f>
        <v>Medium Category</v>
      </c>
      <c r="G11158" s="2">
        <v>0.14000000000000001</v>
      </c>
      <c r="H11158" s="24">
        <f t="shared" si="348"/>
        <v>478.6474</v>
      </c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63" t="str">
        <f>IF(AND(DmartSalesData[[#This Row],[sales]]&gt;3000,DmartSalesData[[#This Row],[profit]]&gt;500),"Good","Not Good")</f>
        <v>Good</v>
      </c>
      <c r="R11158" s="73">
        <f>YEAR(DmartSalesData[[#This Row],[order_date]])</f>
        <v>2023</v>
      </c>
      <c r="S11158" s="73"/>
    </row>
    <row r="11159" spans="1:19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 t="str">
        <f>IF(DmartSalesData[[#This Row],[sales]]&gt;4000,"High Category",IF(DmartSalesData[[#This Row],[sales]]&gt;2000,"Medium Category","Low Category"))</f>
        <v>Low Category</v>
      </c>
      <c r="G11159" s="2">
        <v>0.05</v>
      </c>
      <c r="H11159" s="24">
        <f t="shared" si="348"/>
        <v>58.519500000000008</v>
      </c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63" t="str">
        <f>IF(AND(DmartSalesData[[#This Row],[sales]]&gt;3000,DmartSalesData[[#This Row],[profit]]&gt;500),"Good","Not Good")</f>
        <v>Not Good</v>
      </c>
      <c r="R11159" s="73">
        <f>YEAR(DmartSalesData[[#This Row],[order_date]])</f>
        <v>2023</v>
      </c>
      <c r="S11159" s="73"/>
    </row>
    <row r="11160" spans="1:19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 t="str">
        <f>IF(DmartSalesData[[#This Row],[sales]]&gt;4000,"High Category",IF(DmartSalesData[[#This Row],[sales]]&gt;2000,"Medium Category","Low Category"))</f>
        <v>Low Category</v>
      </c>
      <c r="G11160" s="2">
        <v>0.19</v>
      </c>
      <c r="H11160" s="24">
        <f t="shared" si="348"/>
        <v>364.48840000000001</v>
      </c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63" t="str">
        <f>IF(AND(DmartSalesData[[#This Row],[sales]]&gt;3000,DmartSalesData[[#This Row],[profit]]&gt;500),"Good","Not Good")</f>
        <v>Not Good</v>
      </c>
      <c r="R11160" s="73">
        <f>YEAR(DmartSalesData[[#This Row],[order_date]])</f>
        <v>2023</v>
      </c>
      <c r="S11160" s="73"/>
    </row>
    <row r="11161" spans="1:19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 t="str">
        <f>IF(DmartSalesData[[#This Row],[sales]]&gt;4000,"High Category",IF(DmartSalesData[[#This Row],[sales]]&gt;2000,"Medium Category","Low Category"))</f>
        <v>Low Category</v>
      </c>
      <c r="G11161" s="2">
        <v>0.26</v>
      </c>
      <c r="H11161" s="24">
        <f t="shared" si="348"/>
        <v>159.26820000000001</v>
      </c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63" t="str">
        <f>IF(AND(DmartSalesData[[#This Row],[sales]]&gt;3000,DmartSalesData[[#This Row],[profit]]&gt;500),"Good","Not Good")</f>
        <v>Not Good</v>
      </c>
      <c r="R11161" s="73">
        <f>YEAR(DmartSalesData[[#This Row],[order_date]])</f>
        <v>2023</v>
      </c>
      <c r="S11161" s="73"/>
    </row>
    <row r="11162" spans="1:19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 t="str">
        <f>IF(DmartSalesData[[#This Row],[sales]]&gt;4000,"High Category",IF(DmartSalesData[[#This Row],[sales]]&gt;2000,"Medium Category","Low Category"))</f>
        <v>Medium Category</v>
      </c>
      <c r="G11162" s="2">
        <v>0.25</v>
      </c>
      <c r="H11162" s="24">
        <f t="shared" si="348"/>
        <v>756.41</v>
      </c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63" t="str">
        <f>IF(AND(DmartSalesData[[#This Row],[sales]]&gt;3000,DmartSalesData[[#This Row],[profit]]&gt;500),"Good","Not Good")</f>
        <v>Good</v>
      </c>
      <c r="R11162" s="73">
        <f>YEAR(DmartSalesData[[#This Row],[order_date]])</f>
        <v>2024</v>
      </c>
      <c r="S11162" s="73"/>
    </row>
    <row r="11163" spans="1:19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 t="str">
        <f>IF(DmartSalesData[[#This Row],[sales]]&gt;4000,"High Category",IF(DmartSalesData[[#This Row],[sales]]&gt;2000,"Medium Category","Low Category"))</f>
        <v>Low Category</v>
      </c>
      <c r="G11163" s="2">
        <v>0.21</v>
      </c>
      <c r="H11163" s="24">
        <f t="shared" si="348"/>
        <v>195.0984</v>
      </c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63" t="str">
        <f>IF(AND(DmartSalesData[[#This Row],[sales]]&gt;3000,DmartSalesData[[#This Row],[profit]]&gt;500),"Good","Not Good")</f>
        <v>Not Good</v>
      </c>
      <c r="R11163" s="73">
        <f>YEAR(DmartSalesData[[#This Row],[order_date]])</f>
        <v>2023</v>
      </c>
      <c r="S11163" s="73"/>
    </row>
    <row r="11164" spans="1:19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 t="str">
        <f>IF(DmartSalesData[[#This Row],[sales]]&gt;4000,"High Category",IF(DmartSalesData[[#This Row],[sales]]&gt;2000,"Medium Category","Low Category"))</f>
        <v>Medium Category</v>
      </c>
      <c r="G11164" s="2">
        <v>0.16</v>
      </c>
      <c r="H11164" s="24">
        <f t="shared" si="348"/>
        <v>559.38239999999996</v>
      </c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63" t="str">
        <f>IF(AND(DmartSalesData[[#This Row],[sales]]&gt;3000,DmartSalesData[[#This Row],[profit]]&gt;500),"Good","Not Good")</f>
        <v>Not Good</v>
      </c>
      <c r="R11164" s="73">
        <f>YEAR(DmartSalesData[[#This Row],[order_date]])</f>
        <v>2024</v>
      </c>
      <c r="S11164" s="73"/>
    </row>
    <row r="11165" spans="1:19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 t="str">
        <f>IF(DmartSalesData[[#This Row],[sales]]&gt;4000,"High Category",IF(DmartSalesData[[#This Row],[sales]]&gt;2000,"Medium Category","Low Category"))</f>
        <v>Medium Category</v>
      </c>
      <c r="G11165" s="2">
        <v>0.18</v>
      </c>
      <c r="H11165" s="24">
        <f t="shared" si="348"/>
        <v>668.2518</v>
      </c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63" t="str">
        <f>IF(AND(DmartSalesData[[#This Row],[sales]]&gt;3000,DmartSalesData[[#This Row],[profit]]&gt;500),"Good","Not Good")</f>
        <v>Not Good</v>
      </c>
      <c r="R11165" s="73">
        <f>YEAR(DmartSalesData[[#This Row],[order_date]])</f>
        <v>2024</v>
      </c>
      <c r="S11165" s="73"/>
    </row>
    <row r="11166" spans="1:19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 t="str">
        <f>IF(DmartSalesData[[#This Row],[sales]]&gt;4000,"High Category",IF(DmartSalesData[[#This Row],[sales]]&gt;2000,"Medium Category","Low Category"))</f>
        <v>Medium Category</v>
      </c>
      <c r="G11166" s="2">
        <v>0.13</v>
      </c>
      <c r="H11166" s="24">
        <f t="shared" si="348"/>
        <v>318.33619999999996</v>
      </c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63" t="str">
        <f>IF(AND(DmartSalesData[[#This Row],[sales]]&gt;3000,DmartSalesData[[#This Row],[profit]]&gt;500),"Good","Not Good")</f>
        <v>Not Good</v>
      </c>
      <c r="R11166" s="73">
        <f>YEAR(DmartSalesData[[#This Row],[order_date]])</f>
        <v>2023</v>
      </c>
      <c r="S11166" s="73"/>
    </row>
    <row r="11167" spans="1:19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 t="str">
        <f>IF(DmartSalesData[[#This Row],[sales]]&gt;4000,"High Category",IF(DmartSalesData[[#This Row],[sales]]&gt;2000,"Medium Category","Low Category"))</f>
        <v>Low Category</v>
      </c>
      <c r="G11167" s="2">
        <v>0.28999999999999998</v>
      </c>
      <c r="H11167" s="24">
        <f t="shared" si="348"/>
        <v>162.31299999999999</v>
      </c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63" t="str">
        <f>IF(AND(DmartSalesData[[#This Row],[sales]]&gt;3000,DmartSalesData[[#This Row],[profit]]&gt;500),"Good","Not Good")</f>
        <v>Not Good</v>
      </c>
      <c r="R11167" s="73">
        <f>YEAR(DmartSalesData[[#This Row],[order_date]])</f>
        <v>2024</v>
      </c>
      <c r="S11167" s="73"/>
    </row>
    <row r="11168" spans="1:19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 t="str">
        <f>IF(DmartSalesData[[#This Row],[sales]]&gt;4000,"High Category",IF(DmartSalesData[[#This Row],[sales]]&gt;2000,"Medium Category","Low Category"))</f>
        <v>Medium Category</v>
      </c>
      <c r="G11168" s="2">
        <v>0.42</v>
      </c>
      <c r="H11168" s="24">
        <f t="shared" si="348"/>
        <v>1299.1776</v>
      </c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63" t="str">
        <f>IF(AND(DmartSalesData[[#This Row],[sales]]&gt;3000,DmartSalesData[[#This Row],[profit]]&gt;500),"Good","Not Good")</f>
        <v>Not Good</v>
      </c>
      <c r="R11168" s="73">
        <f>YEAR(DmartSalesData[[#This Row],[order_date]])</f>
        <v>2024</v>
      </c>
      <c r="S11168" s="73"/>
    </row>
    <row r="11169" spans="1:19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 t="str">
        <f>IF(DmartSalesData[[#This Row],[sales]]&gt;4000,"High Category",IF(DmartSalesData[[#This Row],[sales]]&gt;2000,"Medium Category","Low Category"))</f>
        <v>Low Category</v>
      </c>
      <c r="G11169" s="2">
        <v>0.44</v>
      </c>
      <c r="H11169" s="24">
        <f t="shared" si="348"/>
        <v>846.47640000000001</v>
      </c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63" t="str">
        <f>IF(AND(DmartSalesData[[#This Row],[sales]]&gt;3000,DmartSalesData[[#This Row],[profit]]&gt;500),"Good","Not Good")</f>
        <v>Not Good</v>
      </c>
      <c r="R11169" s="73">
        <f>YEAR(DmartSalesData[[#This Row],[order_date]])</f>
        <v>2024</v>
      </c>
      <c r="S11169" s="73"/>
    </row>
    <row r="11170" spans="1:19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 t="str">
        <f>IF(DmartSalesData[[#This Row],[sales]]&gt;4000,"High Category",IF(DmartSalesData[[#This Row],[sales]]&gt;2000,"Medium Category","Low Category"))</f>
        <v>High Category</v>
      </c>
      <c r="G11170" s="2">
        <v>0.5</v>
      </c>
      <c r="H11170" s="24">
        <f t="shared" si="348"/>
        <v>2376.6350000000002</v>
      </c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63" t="str">
        <f>IF(AND(DmartSalesData[[#This Row],[sales]]&gt;3000,DmartSalesData[[#This Row],[profit]]&gt;500),"Good","Not Good")</f>
        <v>Good</v>
      </c>
      <c r="R11170" s="73">
        <f>YEAR(DmartSalesData[[#This Row],[order_date]])</f>
        <v>2024</v>
      </c>
      <c r="S11170" s="73"/>
    </row>
    <row r="11171" spans="1:19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 t="str">
        <f>IF(DmartSalesData[[#This Row],[sales]]&gt;4000,"High Category",IF(DmartSalesData[[#This Row],[sales]]&gt;2000,"Medium Category","Low Category"))</f>
        <v>Medium Category</v>
      </c>
      <c r="G11171" s="2">
        <v>0.04</v>
      </c>
      <c r="H11171" s="24">
        <f t="shared" si="348"/>
        <v>104.58840000000001</v>
      </c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63" t="str">
        <f>IF(AND(DmartSalesData[[#This Row],[sales]]&gt;3000,DmartSalesData[[#This Row],[profit]]&gt;500),"Good","Not Good")</f>
        <v>Not Good</v>
      </c>
      <c r="R11171" s="73">
        <f>YEAR(DmartSalesData[[#This Row],[order_date]])</f>
        <v>2024</v>
      </c>
      <c r="S11171" s="73"/>
    </row>
    <row r="11172" spans="1:19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 t="str">
        <f>IF(DmartSalesData[[#This Row],[sales]]&gt;4000,"High Category",IF(DmartSalesData[[#This Row],[sales]]&gt;2000,"Medium Category","Low Category"))</f>
        <v>Low Category</v>
      </c>
      <c r="G11172" s="2">
        <v>0.11</v>
      </c>
      <c r="H11172" s="24">
        <f t="shared" si="348"/>
        <v>49.951000000000001</v>
      </c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63" t="str">
        <f>IF(AND(DmartSalesData[[#This Row],[sales]]&gt;3000,DmartSalesData[[#This Row],[profit]]&gt;500),"Good","Not Good")</f>
        <v>Not Good</v>
      </c>
      <c r="R11172" s="73">
        <f>YEAR(DmartSalesData[[#This Row],[order_date]])</f>
        <v>2024</v>
      </c>
      <c r="S11172" s="73"/>
    </row>
    <row r="11173" spans="1:19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 t="str">
        <f>IF(DmartSalesData[[#This Row],[sales]]&gt;4000,"High Category",IF(DmartSalesData[[#This Row],[sales]]&gt;2000,"Medium Category","Low Category"))</f>
        <v>Medium Category</v>
      </c>
      <c r="G11173" s="2">
        <v>0.37</v>
      </c>
      <c r="H11173" s="24">
        <f t="shared" si="348"/>
        <v>1190.1568</v>
      </c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63" t="str">
        <f>IF(AND(DmartSalesData[[#This Row],[sales]]&gt;3000,DmartSalesData[[#This Row],[profit]]&gt;500),"Good","Not Good")</f>
        <v>Not Good</v>
      </c>
      <c r="R11173" s="73">
        <f>YEAR(DmartSalesData[[#This Row],[order_date]])</f>
        <v>2023</v>
      </c>
      <c r="S11173" s="73"/>
    </row>
    <row r="11174" spans="1:19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 t="str">
        <f>IF(DmartSalesData[[#This Row],[sales]]&gt;4000,"High Category",IF(DmartSalesData[[#This Row],[sales]]&gt;2000,"Medium Category","Low Category"))</f>
        <v>Medium Category</v>
      </c>
      <c r="G11174" s="2">
        <v>0.32</v>
      </c>
      <c r="H11174" s="24">
        <f t="shared" si="348"/>
        <v>1254.0255999999999</v>
      </c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63" t="str">
        <f>IF(AND(DmartSalesData[[#This Row],[sales]]&gt;3000,DmartSalesData[[#This Row],[profit]]&gt;500),"Good","Not Good")</f>
        <v>Good</v>
      </c>
      <c r="R11174" s="73">
        <f>YEAR(DmartSalesData[[#This Row],[order_date]])</f>
        <v>2023</v>
      </c>
      <c r="S11174" s="73"/>
    </row>
    <row r="11175" spans="1:19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 t="str">
        <f>IF(DmartSalesData[[#This Row],[sales]]&gt;4000,"High Category",IF(DmartSalesData[[#This Row],[sales]]&gt;2000,"Medium Category","Low Category"))</f>
        <v>Low Category</v>
      </c>
      <c r="G11175" s="2">
        <v>7.0000000000000007E-2</v>
      </c>
      <c r="H11175" s="24">
        <f t="shared" si="348"/>
        <v>62.052200000000006</v>
      </c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63" t="str">
        <f>IF(AND(DmartSalesData[[#This Row],[sales]]&gt;3000,DmartSalesData[[#This Row],[profit]]&gt;500),"Good","Not Good")</f>
        <v>Not Good</v>
      </c>
      <c r="R11175" s="73">
        <f>YEAR(DmartSalesData[[#This Row],[order_date]])</f>
        <v>2024</v>
      </c>
      <c r="S11175" s="73"/>
    </row>
    <row r="11176" spans="1:19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 t="str">
        <f>IF(DmartSalesData[[#This Row],[sales]]&gt;4000,"High Category",IF(DmartSalesData[[#This Row],[sales]]&gt;2000,"Medium Category","Low Category"))</f>
        <v>Medium Category</v>
      </c>
      <c r="G11176" s="2">
        <v>0.32</v>
      </c>
      <c r="H11176" s="24">
        <f t="shared" si="348"/>
        <v>736.12160000000006</v>
      </c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63" t="str">
        <f>IF(AND(DmartSalesData[[#This Row],[sales]]&gt;3000,DmartSalesData[[#This Row],[profit]]&gt;500),"Good","Not Good")</f>
        <v>Not Good</v>
      </c>
      <c r="R11176" s="73">
        <f>YEAR(DmartSalesData[[#This Row],[order_date]])</f>
        <v>2024</v>
      </c>
      <c r="S11176" s="73"/>
    </row>
    <row r="11177" spans="1:19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 t="str">
        <f>IF(DmartSalesData[[#This Row],[sales]]&gt;4000,"High Category",IF(DmartSalesData[[#This Row],[sales]]&gt;2000,"Medium Category","Low Category"))</f>
        <v>Medium Category</v>
      </c>
      <c r="G11177" s="2">
        <v>0.2</v>
      </c>
      <c r="H11177" s="24">
        <f t="shared" si="348"/>
        <v>748.33400000000006</v>
      </c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63" t="str">
        <f>IF(AND(DmartSalesData[[#This Row],[sales]]&gt;3000,DmartSalesData[[#This Row],[profit]]&gt;500),"Good","Not Good")</f>
        <v>Good</v>
      </c>
      <c r="R11177" s="73">
        <f>YEAR(DmartSalesData[[#This Row],[order_date]])</f>
        <v>2023</v>
      </c>
      <c r="S11177" s="73"/>
    </row>
    <row r="11178" spans="1:19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 t="str">
        <f>IF(DmartSalesData[[#This Row],[sales]]&gt;4000,"High Category",IF(DmartSalesData[[#This Row],[sales]]&gt;2000,"Medium Category","Low Category"))</f>
        <v>Low Category</v>
      </c>
      <c r="G11178" s="2">
        <v>0.48</v>
      </c>
      <c r="H11178" s="24">
        <f t="shared" si="348"/>
        <v>96.201599999999985</v>
      </c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63" t="str">
        <f>IF(AND(DmartSalesData[[#This Row],[sales]]&gt;3000,DmartSalesData[[#This Row],[profit]]&gt;500),"Good","Not Good")</f>
        <v>Not Good</v>
      </c>
      <c r="R11178" s="73">
        <f>YEAR(DmartSalesData[[#This Row],[order_date]])</f>
        <v>2023</v>
      </c>
      <c r="S11178" s="73"/>
    </row>
    <row r="11179" spans="1:19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 t="str">
        <f>IF(DmartSalesData[[#This Row],[sales]]&gt;4000,"High Category",IF(DmartSalesData[[#This Row],[sales]]&gt;2000,"Medium Category","Low Category"))</f>
        <v>Low Category</v>
      </c>
      <c r="G11179" s="2">
        <v>0.43</v>
      </c>
      <c r="H11179" s="24">
        <f t="shared" si="348"/>
        <v>104.0385</v>
      </c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63" t="str">
        <f>IF(AND(DmartSalesData[[#This Row],[sales]]&gt;3000,DmartSalesData[[#This Row],[profit]]&gt;500),"Good","Not Good")</f>
        <v>Not Good</v>
      </c>
      <c r="R11179" s="73">
        <f>YEAR(DmartSalesData[[#This Row],[order_date]])</f>
        <v>2024</v>
      </c>
      <c r="S11179" s="73"/>
    </row>
    <row r="11180" spans="1:19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 t="str">
        <f>IF(DmartSalesData[[#This Row],[sales]]&gt;4000,"High Category",IF(DmartSalesData[[#This Row],[sales]]&gt;2000,"Medium Category","Low Category"))</f>
        <v>Medium Category</v>
      </c>
      <c r="G11180" s="2">
        <v>0.04</v>
      </c>
      <c r="H11180" s="24">
        <f t="shared" si="348"/>
        <v>136.6748</v>
      </c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63" t="str">
        <f>IF(AND(DmartSalesData[[#This Row],[sales]]&gt;3000,DmartSalesData[[#This Row],[profit]]&gt;500),"Good","Not Good")</f>
        <v>Good</v>
      </c>
      <c r="R11180" s="73">
        <f>YEAR(DmartSalesData[[#This Row],[order_date]])</f>
        <v>2024</v>
      </c>
      <c r="S11180" s="73"/>
    </row>
    <row r="11181" spans="1:19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 t="str">
        <f>IF(DmartSalesData[[#This Row],[sales]]&gt;4000,"High Category",IF(DmartSalesData[[#This Row],[sales]]&gt;2000,"Medium Category","Low Category"))</f>
        <v>Medium Category</v>
      </c>
      <c r="G11181" s="2">
        <v>0.04</v>
      </c>
      <c r="H11181" s="24">
        <f t="shared" si="348"/>
        <v>146.12479999999999</v>
      </c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63" t="str">
        <f>IF(AND(DmartSalesData[[#This Row],[sales]]&gt;3000,DmartSalesData[[#This Row],[profit]]&gt;500),"Good","Not Good")</f>
        <v>Good</v>
      </c>
      <c r="R11181" s="73">
        <f>YEAR(DmartSalesData[[#This Row],[order_date]])</f>
        <v>2024</v>
      </c>
      <c r="S11181" s="73"/>
    </row>
    <row r="11182" spans="1:19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 t="str">
        <f>IF(DmartSalesData[[#This Row],[sales]]&gt;4000,"High Category",IF(DmartSalesData[[#This Row],[sales]]&gt;2000,"Medium Category","Low Category"))</f>
        <v>High Category</v>
      </c>
      <c r="G11182" s="2">
        <v>0.21</v>
      </c>
      <c r="H11182" s="24">
        <f t="shared" si="348"/>
        <v>891.39959999999996</v>
      </c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63" t="str">
        <f>IF(AND(DmartSalesData[[#This Row],[sales]]&gt;3000,DmartSalesData[[#This Row],[profit]]&gt;500),"Good","Not Good")</f>
        <v>Good</v>
      </c>
      <c r="R11182" s="73">
        <f>YEAR(DmartSalesData[[#This Row],[order_date]])</f>
        <v>2023</v>
      </c>
      <c r="S11182" s="73"/>
    </row>
    <row r="11183" spans="1:19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 t="str">
        <f>IF(DmartSalesData[[#This Row],[sales]]&gt;4000,"High Category",IF(DmartSalesData[[#This Row],[sales]]&gt;2000,"Medium Category","Low Category"))</f>
        <v>Medium Category</v>
      </c>
      <c r="G11183" s="2">
        <v>0</v>
      </c>
      <c r="H11183" s="24">
        <f t="shared" si="348"/>
        <v>0</v>
      </c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63" t="str">
        <f>IF(AND(DmartSalesData[[#This Row],[sales]]&gt;3000,DmartSalesData[[#This Row],[profit]]&gt;500),"Good","Not Good")</f>
        <v>Not Good</v>
      </c>
      <c r="R11183" s="73">
        <f>YEAR(DmartSalesData[[#This Row],[order_date]])</f>
        <v>2024</v>
      </c>
      <c r="S11183" s="73"/>
    </row>
    <row r="11184" spans="1:19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 t="str">
        <f>IF(DmartSalesData[[#This Row],[sales]]&gt;4000,"High Category",IF(DmartSalesData[[#This Row],[sales]]&gt;2000,"Medium Category","Low Category"))</f>
        <v>Medium Category</v>
      </c>
      <c r="G11184" s="2">
        <v>0.05</v>
      </c>
      <c r="H11184" s="24">
        <f t="shared" si="348"/>
        <v>100.49550000000001</v>
      </c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63" t="str">
        <f>IF(AND(DmartSalesData[[#This Row],[sales]]&gt;3000,DmartSalesData[[#This Row],[profit]]&gt;500),"Good","Not Good")</f>
        <v>Not Good</v>
      </c>
      <c r="R11184" s="73">
        <f>YEAR(DmartSalesData[[#This Row],[order_date]])</f>
        <v>2024</v>
      </c>
      <c r="S11184" s="73"/>
    </row>
    <row r="11185" spans="1:19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 t="str">
        <f>IF(DmartSalesData[[#This Row],[sales]]&gt;4000,"High Category",IF(DmartSalesData[[#This Row],[sales]]&gt;2000,"Medium Category","Low Category"))</f>
        <v>Medium Category</v>
      </c>
      <c r="G11185" s="2">
        <v>0.47</v>
      </c>
      <c r="H11185" s="24">
        <f t="shared" si="348"/>
        <v>1319.1019999999999</v>
      </c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63" t="str">
        <f>IF(AND(DmartSalesData[[#This Row],[sales]]&gt;3000,DmartSalesData[[#This Row],[profit]]&gt;500),"Good","Not Good")</f>
        <v>Not Good</v>
      </c>
      <c r="R11185" s="73">
        <f>YEAR(DmartSalesData[[#This Row],[order_date]])</f>
        <v>2023</v>
      </c>
      <c r="S11185" s="73"/>
    </row>
    <row r="11186" spans="1:19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 t="str">
        <f>IF(DmartSalesData[[#This Row],[sales]]&gt;4000,"High Category",IF(DmartSalesData[[#This Row],[sales]]&gt;2000,"Medium Category","Low Category"))</f>
        <v>Medium Category</v>
      </c>
      <c r="G11186" s="2">
        <v>0.4</v>
      </c>
      <c r="H11186" s="24">
        <f t="shared" si="348"/>
        <v>1524.3600000000001</v>
      </c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63" t="str">
        <f>IF(AND(DmartSalesData[[#This Row],[sales]]&gt;3000,DmartSalesData[[#This Row],[profit]]&gt;500),"Good","Not Good")</f>
        <v>Good</v>
      </c>
      <c r="R11186" s="73">
        <f>YEAR(DmartSalesData[[#This Row],[order_date]])</f>
        <v>2024</v>
      </c>
      <c r="S11186" s="73"/>
    </row>
    <row r="11187" spans="1:19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 t="str">
        <f>IF(DmartSalesData[[#This Row],[sales]]&gt;4000,"High Category",IF(DmartSalesData[[#This Row],[sales]]&gt;2000,"Medium Category","Low Category"))</f>
        <v>Medium Category</v>
      </c>
      <c r="G11187" s="2">
        <v>0.34</v>
      </c>
      <c r="H11187" s="24">
        <f t="shared" si="348"/>
        <v>1101.8924000000002</v>
      </c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63" t="str">
        <f>IF(AND(DmartSalesData[[#This Row],[sales]]&gt;3000,DmartSalesData[[#This Row],[profit]]&gt;500),"Good","Not Good")</f>
        <v>Not Good</v>
      </c>
      <c r="R11187" s="73">
        <f>YEAR(DmartSalesData[[#This Row],[order_date]])</f>
        <v>2023</v>
      </c>
      <c r="S11187" s="73"/>
    </row>
    <row r="11188" spans="1:19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 t="str">
        <f>IF(DmartSalesData[[#This Row],[sales]]&gt;4000,"High Category",IF(DmartSalesData[[#This Row],[sales]]&gt;2000,"Medium Category","Low Category"))</f>
        <v>Low Category</v>
      </c>
      <c r="G11188" s="2">
        <v>0.42</v>
      </c>
      <c r="H11188" s="24">
        <f t="shared" si="348"/>
        <v>715.62959999999998</v>
      </c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63" t="str">
        <f>IF(AND(DmartSalesData[[#This Row],[sales]]&gt;3000,DmartSalesData[[#This Row],[profit]]&gt;500),"Good","Not Good")</f>
        <v>Not Good</v>
      </c>
      <c r="R11188" s="73">
        <f>YEAR(DmartSalesData[[#This Row],[order_date]])</f>
        <v>2023</v>
      </c>
      <c r="S11188" s="73"/>
    </row>
    <row r="11189" spans="1:19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 t="str">
        <f>IF(DmartSalesData[[#This Row],[sales]]&gt;4000,"High Category",IF(DmartSalesData[[#This Row],[sales]]&gt;2000,"Medium Category","Low Category"))</f>
        <v>Low Category</v>
      </c>
      <c r="G11189" s="2">
        <v>0.13</v>
      </c>
      <c r="H11189" s="24">
        <f t="shared" si="348"/>
        <v>233.75039999999998</v>
      </c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63" t="str">
        <f>IF(AND(DmartSalesData[[#This Row],[sales]]&gt;3000,DmartSalesData[[#This Row],[profit]]&gt;500),"Good","Not Good")</f>
        <v>Not Good</v>
      </c>
      <c r="R11189" s="73">
        <f>YEAR(DmartSalesData[[#This Row],[order_date]])</f>
        <v>2024</v>
      </c>
      <c r="S11189" s="73"/>
    </row>
    <row r="11190" spans="1:19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 t="str">
        <f>IF(DmartSalesData[[#This Row],[sales]]&gt;4000,"High Category",IF(DmartSalesData[[#This Row],[sales]]&gt;2000,"Medium Category","Low Category"))</f>
        <v>Medium Category</v>
      </c>
      <c r="G11190" s="2">
        <v>0.36</v>
      </c>
      <c r="H11190" s="24">
        <f t="shared" si="348"/>
        <v>1381.9391999999998</v>
      </c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63" t="str">
        <f>IF(AND(DmartSalesData[[#This Row],[sales]]&gt;3000,DmartSalesData[[#This Row],[profit]]&gt;500),"Good","Not Good")</f>
        <v>Good</v>
      </c>
      <c r="R11190" s="73">
        <f>YEAR(DmartSalesData[[#This Row],[order_date]])</f>
        <v>2023</v>
      </c>
      <c r="S11190" s="73"/>
    </row>
    <row r="11191" spans="1:19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 t="str">
        <f>IF(DmartSalesData[[#This Row],[sales]]&gt;4000,"High Category",IF(DmartSalesData[[#This Row],[sales]]&gt;2000,"Medium Category","Low Category"))</f>
        <v>Medium Category</v>
      </c>
      <c r="G11191" s="2">
        <v>0.31</v>
      </c>
      <c r="H11191" s="24">
        <f t="shared" si="348"/>
        <v>843.12869999999998</v>
      </c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63" t="str">
        <f>IF(AND(DmartSalesData[[#This Row],[sales]]&gt;3000,DmartSalesData[[#This Row],[profit]]&gt;500),"Good","Not Good")</f>
        <v>Not Good</v>
      </c>
      <c r="R11191" s="73">
        <f>YEAR(DmartSalesData[[#This Row],[order_date]])</f>
        <v>2024</v>
      </c>
      <c r="S11191" s="73"/>
    </row>
    <row r="11192" spans="1:19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 t="str">
        <f>IF(DmartSalesData[[#This Row],[sales]]&gt;4000,"High Category",IF(DmartSalesData[[#This Row],[sales]]&gt;2000,"Medium Category","Low Category"))</f>
        <v>Low Category</v>
      </c>
      <c r="G11192" s="2">
        <v>0.42</v>
      </c>
      <c r="H11192" s="24">
        <f t="shared" si="348"/>
        <v>243.6336</v>
      </c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63" t="str">
        <f>IF(AND(DmartSalesData[[#This Row],[sales]]&gt;3000,DmartSalesData[[#This Row],[profit]]&gt;500),"Good","Not Good")</f>
        <v>Not Good</v>
      </c>
      <c r="R11192" s="73">
        <f>YEAR(DmartSalesData[[#This Row],[order_date]])</f>
        <v>2024</v>
      </c>
      <c r="S11192" s="73"/>
    </row>
    <row r="11193" spans="1:19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 t="str">
        <f>IF(DmartSalesData[[#This Row],[sales]]&gt;4000,"High Category",IF(DmartSalesData[[#This Row],[sales]]&gt;2000,"Medium Category","Low Category"))</f>
        <v>Low Category</v>
      </c>
      <c r="G11193" s="2">
        <v>0.14000000000000001</v>
      </c>
      <c r="H11193" s="24">
        <f t="shared" si="348"/>
        <v>118.9552</v>
      </c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63" t="str">
        <f>IF(AND(DmartSalesData[[#This Row],[sales]]&gt;3000,DmartSalesData[[#This Row],[profit]]&gt;500),"Good","Not Good")</f>
        <v>Not Good</v>
      </c>
      <c r="R11193" s="73">
        <f>YEAR(DmartSalesData[[#This Row],[order_date]])</f>
        <v>2024</v>
      </c>
      <c r="S11193" s="73"/>
    </row>
    <row r="11194" spans="1:19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 t="str">
        <f>IF(DmartSalesData[[#This Row],[sales]]&gt;4000,"High Category",IF(DmartSalesData[[#This Row],[sales]]&gt;2000,"Medium Category","Low Category"))</f>
        <v>High Category</v>
      </c>
      <c r="G11194" s="2">
        <v>0.38</v>
      </c>
      <c r="H11194" s="24">
        <f t="shared" si="348"/>
        <v>1622.9154000000001</v>
      </c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63" t="str">
        <f>IF(AND(DmartSalesData[[#This Row],[sales]]&gt;3000,DmartSalesData[[#This Row],[profit]]&gt;500),"Good","Not Good")</f>
        <v>Good</v>
      </c>
      <c r="R11194" s="73">
        <f>YEAR(DmartSalesData[[#This Row],[order_date]])</f>
        <v>2023</v>
      </c>
      <c r="S11194" s="73"/>
    </row>
    <row r="11195" spans="1:19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 t="str">
        <f>IF(DmartSalesData[[#This Row],[sales]]&gt;4000,"High Category",IF(DmartSalesData[[#This Row],[sales]]&gt;2000,"Medium Category","Low Category"))</f>
        <v>High Category</v>
      </c>
      <c r="G11195" s="2">
        <v>0.43</v>
      </c>
      <c r="H11195" s="24">
        <f t="shared" si="348"/>
        <v>2147.4802</v>
      </c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63" t="str">
        <f>IF(AND(DmartSalesData[[#This Row],[sales]]&gt;3000,DmartSalesData[[#This Row],[profit]]&gt;500),"Good","Not Good")</f>
        <v>Good</v>
      </c>
      <c r="R11195" s="73">
        <f>YEAR(DmartSalesData[[#This Row],[order_date]])</f>
        <v>2024</v>
      </c>
      <c r="S11195" s="73"/>
    </row>
    <row r="11196" spans="1:19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 t="str">
        <f>IF(DmartSalesData[[#This Row],[sales]]&gt;4000,"High Category",IF(DmartSalesData[[#This Row],[sales]]&gt;2000,"Medium Category","Low Category"))</f>
        <v>Low Category</v>
      </c>
      <c r="G11196" s="2">
        <v>0.27</v>
      </c>
      <c r="H11196" s="24">
        <f t="shared" si="348"/>
        <v>471.10950000000003</v>
      </c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63" t="str">
        <f>IF(AND(DmartSalesData[[#This Row],[sales]]&gt;3000,DmartSalesData[[#This Row],[profit]]&gt;500),"Good","Not Good")</f>
        <v>Not Good</v>
      </c>
      <c r="R11196" s="73">
        <f>YEAR(DmartSalesData[[#This Row],[order_date]])</f>
        <v>2023</v>
      </c>
      <c r="S11196" s="73"/>
    </row>
    <row r="11197" spans="1:19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 t="str">
        <f>IF(DmartSalesData[[#This Row],[sales]]&gt;4000,"High Category",IF(DmartSalesData[[#This Row],[sales]]&gt;2000,"Medium Category","Low Category"))</f>
        <v>Low Category</v>
      </c>
      <c r="G11197" s="2">
        <v>0.21</v>
      </c>
      <c r="H11197" s="24">
        <f t="shared" si="348"/>
        <v>418.91639999999995</v>
      </c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63" t="str">
        <f>IF(AND(DmartSalesData[[#This Row],[sales]]&gt;3000,DmartSalesData[[#This Row],[profit]]&gt;500),"Good","Not Good")</f>
        <v>Not Good</v>
      </c>
      <c r="R11197" s="73">
        <f>YEAR(DmartSalesData[[#This Row],[order_date]])</f>
        <v>2023</v>
      </c>
      <c r="S11197" s="73"/>
    </row>
    <row r="11198" spans="1:19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 t="str">
        <f>IF(DmartSalesData[[#This Row],[sales]]&gt;4000,"High Category",IF(DmartSalesData[[#This Row],[sales]]&gt;2000,"Medium Category","Low Category"))</f>
        <v>Low Category</v>
      </c>
      <c r="G11198" s="2">
        <v>0.47</v>
      </c>
      <c r="H11198" s="24">
        <f t="shared" si="348"/>
        <v>402.78530000000001</v>
      </c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63" t="str">
        <f>IF(AND(DmartSalesData[[#This Row],[sales]]&gt;3000,DmartSalesData[[#This Row],[profit]]&gt;500),"Good","Not Good")</f>
        <v>Not Good</v>
      </c>
      <c r="R11198" s="73">
        <f>YEAR(DmartSalesData[[#This Row],[order_date]])</f>
        <v>2024</v>
      </c>
      <c r="S11198" s="73"/>
    </row>
    <row r="11199" spans="1:19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 t="str">
        <f>IF(DmartSalesData[[#This Row],[sales]]&gt;4000,"High Category",IF(DmartSalesData[[#This Row],[sales]]&gt;2000,"Medium Category","Low Category"))</f>
        <v>Low Category</v>
      </c>
      <c r="G11199" s="2">
        <v>0.08</v>
      </c>
      <c r="H11199" s="24">
        <f t="shared" si="348"/>
        <v>100.39920000000001</v>
      </c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63" t="str">
        <f>IF(AND(DmartSalesData[[#This Row],[sales]]&gt;3000,DmartSalesData[[#This Row],[profit]]&gt;500),"Good","Not Good")</f>
        <v>Not Good</v>
      </c>
      <c r="R11199" s="73">
        <f>YEAR(DmartSalesData[[#This Row],[order_date]])</f>
        <v>2024</v>
      </c>
      <c r="S11199" s="73"/>
    </row>
    <row r="11200" spans="1:19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 t="str">
        <f>IF(DmartSalesData[[#This Row],[sales]]&gt;4000,"High Category",IF(DmartSalesData[[#This Row],[sales]]&gt;2000,"Medium Category","Low Category"))</f>
        <v>Medium Category</v>
      </c>
      <c r="G11200" s="2">
        <v>0.02</v>
      </c>
      <c r="H11200" s="24">
        <f t="shared" si="348"/>
        <v>43.613800000000005</v>
      </c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63" t="str">
        <f>IF(AND(DmartSalesData[[#This Row],[sales]]&gt;3000,DmartSalesData[[#This Row],[profit]]&gt;500),"Good","Not Good")</f>
        <v>Not Good</v>
      </c>
      <c r="R11200" s="73">
        <f>YEAR(DmartSalesData[[#This Row],[order_date]])</f>
        <v>2024</v>
      </c>
      <c r="S11200" s="73"/>
    </row>
    <row r="11201" spans="1:19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 t="str">
        <f>IF(DmartSalesData[[#This Row],[sales]]&gt;4000,"High Category",IF(DmartSalesData[[#This Row],[sales]]&gt;2000,"Medium Category","Low Category"))</f>
        <v>Low Category</v>
      </c>
      <c r="G11201" s="2">
        <v>0.09</v>
      </c>
      <c r="H11201" s="24">
        <f t="shared" si="348"/>
        <v>134.41589999999999</v>
      </c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63" t="str">
        <f>IF(AND(DmartSalesData[[#This Row],[sales]]&gt;3000,DmartSalesData[[#This Row],[profit]]&gt;500),"Good","Not Good")</f>
        <v>Not Good</v>
      </c>
      <c r="R11201" s="73">
        <f>YEAR(DmartSalesData[[#This Row],[order_date]])</f>
        <v>2024</v>
      </c>
      <c r="S11201" s="73"/>
    </row>
    <row r="11202" spans="1:19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 t="str">
        <f>IF(DmartSalesData[[#This Row],[sales]]&gt;4000,"High Category",IF(DmartSalesData[[#This Row],[sales]]&gt;2000,"Medium Category","Low Category"))</f>
        <v>Medium Category</v>
      </c>
      <c r="G11202" s="2">
        <v>0.34</v>
      </c>
      <c r="H11202" s="24">
        <f t="shared" ref="H11202:H11265" si="350">E11202*G11202</f>
        <v>1202.5732</v>
      </c>
      <c r="I11202" s="2">
        <f t="shared" ref="I11202:I11265" si="351">E11202-H11202</f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63" t="str">
        <f>IF(AND(DmartSalesData[[#This Row],[sales]]&gt;3000,DmartSalesData[[#This Row],[profit]]&gt;500),"Good","Not Good")</f>
        <v>Good</v>
      </c>
      <c r="R11202" s="73">
        <f>YEAR(DmartSalesData[[#This Row],[order_date]])</f>
        <v>2023</v>
      </c>
      <c r="S11202" s="73"/>
    </row>
    <row r="11203" spans="1:19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 t="str">
        <f>IF(DmartSalesData[[#This Row],[sales]]&gt;4000,"High Category",IF(DmartSalesData[[#This Row],[sales]]&gt;2000,"Medium Category","Low Category"))</f>
        <v>Medium Category</v>
      </c>
      <c r="G11203" s="2">
        <v>0.39</v>
      </c>
      <c r="H11203" s="24">
        <f t="shared" si="350"/>
        <v>1066.8294000000001</v>
      </c>
      <c r="I11203" s="2">
        <f t="shared" si="351"/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63" t="str">
        <f>IF(AND(DmartSalesData[[#This Row],[sales]]&gt;3000,DmartSalesData[[#This Row],[profit]]&gt;500),"Good","Not Good")</f>
        <v>Not Good</v>
      </c>
      <c r="R11203" s="73">
        <f>YEAR(DmartSalesData[[#This Row],[order_date]])</f>
        <v>2024</v>
      </c>
      <c r="S11203" s="73"/>
    </row>
    <row r="11204" spans="1:19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 t="str">
        <f>IF(DmartSalesData[[#This Row],[sales]]&gt;4000,"High Category",IF(DmartSalesData[[#This Row],[sales]]&gt;2000,"Medium Category","Low Category"))</f>
        <v>High Category</v>
      </c>
      <c r="G11204" s="2">
        <v>0.36</v>
      </c>
      <c r="H11204" s="24">
        <f t="shared" si="350"/>
        <v>1486.5336</v>
      </c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63" t="str">
        <f>IF(AND(DmartSalesData[[#This Row],[sales]]&gt;3000,DmartSalesData[[#This Row],[profit]]&gt;500),"Good","Not Good")</f>
        <v>Good</v>
      </c>
      <c r="R11204" s="73">
        <f>YEAR(DmartSalesData[[#This Row],[order_date]])</f>
        <v>2023</v>
      </c>
      <c r="S11204" s="73"/>
    </row>
    <row r="11205" spans="1:19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 t="str">
        <f>IF(DmartSalesData[[#This Row],[sales]]&gt;4000,"High Category",IF(DmartSalesData[[#This Row],[sales]]&gt;2000,"Medium Category","Low Category"))</f>
        <v>Medium Category</v>
      </c>
      <c r="G11205" s="2">
        <v>0.21</v>
      </c>
      <c r="H11205" s="24">
        <f t="shared" si="350"/>
        <v>766.53570000000002</v>
      </c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63" t="str">
        <f>IF(AND(DmartSalesData[[#This Row],[sales]]&gt;3000,DmartSalesData[[#This Row],[profit]]&gt;500),"Good","Not Good")</f>
        <v>Good</v>
      </c>
      <c r="R11205" s="73">
        <f>YEAR(DmartSalesData[[#This Row],[order_date]])</f>
        <v>2023</v>
      </c>
      <c r="S11205" s="73"/>
    </row>
    <row r="11206" spans="1:19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 t="str">
        <f>IF(DmartSalesData[[#This Row],[sales]]&gt;4000,"High Category",IF(DmartSalesData[[#This Row],[sales]]&gt;2000,"Medium Category","Low Category"))</f>
        <v>Low Category</v>
      </c>
      <c r="G11206" s="2">
        <v>0.48</v>
      </c>
      <c r="H11206" s="24">
        <f t="shared" si="350"/>
        <v>349.2912</v>
      </c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63" t="str">
        <f>IF(AND(DmartSalesData[[#This Row],[sales]]&gt;3000,DmartSalesData[[#This Row],[profit]]&gt;500),"Good","Not Good")</f>
        <v>Not Good</v>
      </c>
      <c r="R11206" s="73">
        <f>YEAR(DmartSalesData[[#This Row],[order_date]])</f>
        <v>2024</v>
      </c>
      <c r="S11206" s="73"/>
    </row>
    <row r="11207" spans="1:19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 t="str">
        <f>IF(DmartSalesData[[#This Row],[sales]]&gt;4000,"High Category",IF(DmartSalesData[[#This Row],[sales]]&gt;2000,"Medium Category","Low Category"))</f>
        <v>Low Category</v>
      </c>
      <c r="G11207" s="2">
        <v>0.22</v>
      </c>
      <c r="H11207" s="24">
        <f t="shared" si="350"/>
        <v>155.01420000000002</v>
      </c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63" t="str">
        <f>IF(AND(DmartSalesData[[#This Row],[sales]]&gt;3000,DmartSalesData[[#This Row],[profit]]&gt;500),"Good","Not Good")</f>
        <v>Not Good</v>
      </c>
      <c r="R11207" s="73">
        <f>YEAR(DmartSalesData[[#This Row],[order_date]])</f>
        <v>2023</v>
      </c>
      <c r="S11207" s="73"/>
    </row>
    <row r="11208" spans="1:19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 t="str">
        <f>IF(DmartSalesData[[#This Row],[sales]]&gt;4000,"High Category",IF(DmartSalesData[[#This Row],[sales]]&gt;2000,"Medium Category","Low Category"))</f>
        <v>High Category</v>
      </c>
      <c r="G11208" s="2">
        <v>0.49</v>
      </c>
      <c r="H11208" s="24">
        <f t="shared" si="350"/>
        <v>2199.4531999999999</v>
      </c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63" t="str">
        <f>IF(AND(DmartSalesData[[#This Row],[sales]]&gt;3000,DmartSalesData[[#This Row],[profit]]&gt;500),"Good","Not Good")</f>
        <v>Good</v>
      </c>
      <c r="R11208" s="73">
        <f>YEAR(DmartSalesData[[#This Row],[order_date]])</f>
        <v>2023</v>
      </c>
      <c r="S11208" s="73"/>
    </row>
    <row r="11209" spans="1:19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 t="str">
        <f>IF(DmartSalesData[[#This Row],[sales]]&gt;4000,"High Category",IF(DmartSalesData[[#This Row],[sales]]&gt;2000,"Medium Category","Low Category"))</f>
        <v>High Category</v>
      </c>
      <c r="G11209" s="2">
        <v>0.46</v>
      </c>
      <c r="H11209" s="24">
        <f t="shared" si="350"/>
        <v>1893.1805999999999</v>
      </c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63" t="str">
        <f>IF(AND(DmartSalesData[[#This Row],[sales]]&gt;3000,DmartSalesData[[#This Row],[profit]]&gt;500),"Good","Not Good")</f>
        <v>Good</v>
      </c>
      <c r="R11209" s="73">
        <f>YEAR(DmartSalesData[[#This Row],[order_date]])</f>
        <v>2023</v>
      </c>
      <c r="S11209" s="73"/>
    </row>
    <row r="11210" spans="1:19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 t="str">
        <f>IF(DmartSalesData[[#This Row],[sales]]&gt;4000,"High Category",IF(DmartSalesData[[#This Row],[sales]]&gt;2000,"Medium Category","Low Category"))</f>
        <v>Medium Category</v>
      </c>
      <c r="G11210" s="2">
        <v>0.2</v>
      </c>
      <c r="H11210" s="24">
        <f t="shared" si="350"/>
        <v>478.55799999999999</v>
      </c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63" t="str">
        <f>IF(AND(DmartSalesData[[#This Row],[sales]]&gt;3000,DmartSalesData[[#This Row],[profit]]&gt;500),"Good","Not Good")</f>
        <v>Not Good</v>
      </c>
      <c r="R11210" s="73">
        <f>YEAR(DmartSalesData[[#This Row],[order_date]])</f>
        <v>2024</v>
      </c>
      <c r="S11210" s="73"/>
    </row>
    <row r="11211" spans="1:19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 t="str">
        <f>IF(DmartSalesData[[#This Row],[sales]]&gt;4000,"High Category",IF(DmartSalesData[[#This Row],[sales]]&gt;2000,"Medium Category","Low Category"))</f>
        <v>Low Category</v>
      </c>
      <c r="G11211" s="2">
        <v>0.08</v>
      </c>
      <c r="H11211" s="24">
        <f t="shared" si="350"/>
        <v>59.102399999999996</v>
      </c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63" t="str">
        <f>IF(AND(DmartSalesData[[#This Row],[sales]]&gt;3000,DmartSalesData[[#This Row],[profit]]&gt;500),"Good","Not Good")</f>
        <v>Not Good</v>
      </c>
      <c r="R11211" s="73">
        <f>YEAR(DmartSalesData[[#This Row],[order_date]])</f>
        <v>2023</v>
      </c>
      <c r="S11211" s="73"/>
    </row>
    <row r="11212" spans="1:19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 t="str">
        <f>IF(DmartSalesData[[#This Row],[sales]]&gt;4000,"High Category",IF(DmartSalesData[[#This Row],[sales]]&gt;2000,"Medium Category","Low Category"))</f>
        <v>High Category</v>
      </c>
      <c r="G11212" s="2">
        <v>0.04</v>
      </c>
      <c r="H11212" s="24">
        <f t="shared" si="350"/>
        <v>180.12080000000003</v>
      </c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63" t="str">
        <f>IF(AND(DmartSalesData[[#This Row],[sales]]&gt;3000,DmartSalesData[[#This Row],[profit]]&gt;500),"Good","Not Good")</f>
        <v>Not Good</v>
      </c>
      <c r="R11212" s="73">
        <f>YEAR(DmartSalesData[[#This Row],[order_date]])</f>
        <v>2024</v>
      </c>
      <c r="S11212" s="73"/>
    </row>
    <row r="11213" spans="1:19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 t="str">
        <f>IF(DmartSalesData[[#This Row],[sales]]&gt;4000,"High Category",IF(DmartSalesData[[#This Row],[sales]]&gt;2000,"Medium Category","Low Category"))</f>
        <v>Low Category</v>
      </c>
      <c r="G11213" s="2">
        <v>0.27</v>
      </c>
      <c r="H11213" s="24">
        <f t="shared" si="350"/>
        <v>332.21610000000004</v>
      </c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63" t="str">
        <f>IF(AND(DmartSalesData[[#This Row],[sales]]&gt;3000,DmartSalesData[[#This Row],[profit]]&gt;500),"Good","Not Good")</f>
        <v>Not Good</v>
      </c>
      <c r="R11213" s="73">
        <f>YEAR(DmartSalesData[[#This Row],[order_date]])</f>
        <v>2023</v>
      </c>
      <c r="S11213" s="73"/>
    </row>
    <row r="11214" spans="1:19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 t="str">
        <f>IF(DmartSalesData[[#This Row],[sales]]&gt;4000,"High Category",IF(DmartSalesData[[#This Row],[sales]]&gt;2000,"Medium Category","Low Category"))</f>
        <v>Low Category</v>
      </c>
      <c r="G11214" s="2">
        <v>0.38</v>
      </c>
      <c r="H11214" s="24">
        <f t="shared" si="350"/>
        <v>104.1656</v>
      </c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63" t="str">
        <f>IF(AND(DmartSalesData[[#This Row],[sales]]&gt;3000,DmartSalesData[[#This Row],[profit]]&gt;500),"Good","Not Good")</f>
        <v>Not Good</v>
      </c>
      <c r="R11214" s="73">
        <f>YEAR(DmartSalesData[[#This Row],[order_date]])</f>
        <v>2024</v>
      </c>
      <c r="S11214" s="73"/>
    </row>
    <row r="11215" spans="1:19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 t="str">
        <f>IF(DmartSalesData[[#This Row],[sales]]&gt;4000,"High Category",IF(DmartSalesData[[#This Row],[sales]]&gt;2000,"Medium Category","Low Category"))</f>
        <v>High Category</v>
      </c>
      <c r="G11215" s="2">
        <v>0.09</v>
      </c>
      <c r="H11215" s="24">
        <f t="shared" si="350"/>
        <v>416.58930000000004</v>
      </c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63" t="str">
        <f>IF(AND(DmartSalesData[[#This Row],[sales]]&gt;3000,DmartSalesData[[#This Row],[profit]]&gt;500),"Good","Not Good")</f>
        <v>Not Good</v>
      </c>
      <c r="R11215" s="73">
        <f>YEAR(DmartSalesData[[#This Row],[order_date]])</f>
        <v>2023</v>
      </c>
      <c r="S11215" s="73"/>
    </row>
    <row r="11216" spans="1:19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 t="str">
        <f>IF(DmartSalesData[[#This Row],[sales]]&gt;4000,"High Category",IF(DmartSalesData[[#This Row],[sales]]&gt;2000,"Medium Category","Low Category"))</f>
        <v>High Category</v>
      </c>
      <c r="G11216" s="2">
        <v>0.16</v>
      </c>
      <c r="H11216" s="24">
        <f t="shared" si="350"/>
        <v>650.20480000000009</v>
      </c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63" t="str">
        <f>IF(AND(DmartSalesData[[#This Row],[sales]]&gt;3000,DmartSalesData[[#This Row],[profit]]&gt;500),"Good","Not Good")</f>
        <v>Good</v>
      </c>
      <c r="R11216" s="73">
        <f>YEAR(DmartSalesData[[#This Row],[order_date]])</f>
        <v>2023</v>
      </c>
      <c r="S11216" s="73"/>
    </row>
    <row r="11217" spans="1:19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 t="str">
        <f>IF(DmartSalesData[[#This Row],[sales]]&gt;4000,"High Category",IF(DmartSalesData[[#This Row],[sales]]&gt;2000,"Medium Category","Low Category"))</f>
        <v>Medium Category</v>
      </c>
      <c r="G11217" s="2">
        <v>0.32</v>
      </c>
      <c r="H11217" s="24">
        <f t="shared" si="350"/>
        <v>1119.3792000000001</v>
      </c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63" t="str">
        <f>IF(AND(DmartSalesData[[#This Row],[sales]]&gt;3000,DmartSalesData[[#This Row],[profit]]&gt;500),"Good","Not Good")</f>
        <v>Good</v>
      </c>
      <c r="R11217" s="73">
        <f>YEAR(DmartSalesData[[#This Row],[order_date]])</f>
        <v>2024</v>
      </c>
      <c r="S11217" s="73"/>
    </row>
    <row r="11218" spans="1:19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 t="str">
        <f>IF(DmartSalesData[[#This Row],[sales]]&gt;4000,"High Category",IF(DmartSalesData[[#This Row],[sales]]&gt;2000,"Medium Category","Low Category"))</f>
        <v>Low Category</v>
      </c>
      <c r="G11218" s="2">
        <v>0.23</v>
      </c>
      <c r="H11218" s="24">
        <f t="shared" si="350"/>
        <v>61.352499999999999</v>
      </c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63" t="str">
        <f>IF(AND(DmartSalesData[[#This Row],[sales]]&gt;3000,DmartSalesData[[#This Row],[profit]]&gt;500),"Good","Not Good")</f>
        <v>Not Good</v>
      </c>
      <c r="R11218" s="73">
        <f>YEAR(DmartSalesData[[#This Row],[order_date]])</f>
        <v>2023</v>
      </c>
      <c r="S11218" s="73"/>
    </row>
    <row r="11219" spans="1:19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 t="str">
        <f>IF(DmartSalesData[[#This Row],[sales]]&gt;4000,"High Category",IF(DmartSalesData[[#This Row],[sales]]&gt;2000,"Medium Category","Low Category"))</f>
        <v>Medium Category</v>
      </c>
      <c r="G11219" s="2">
        <v>0.3</v>
      </c>
      <c r="H11219" s="24">
        <f t="shared" si="350"/>
        <v>806.79300000000001</v>
      </c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63" t="str">
        <f>IF(AND(DmartSalesData[[#This Row],[sales]]&gt;3000,DmartSalesData[[#This Row],[profit]]&gt;500),"Good","Not Good")</f>
        <v>Not Good</v>
      </c>
      <c r="R11219" s="73">
        <f>YEAR(DmartSalesData[[#This Row],[order_date]])</f>
        <v>2024</v>
      </c>
      <c r="S11219" s="73"/>
    </row>
    <row r="11220" spans="1:19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 t="str">
        <f>IF(DmartSalesData[[#This Row],[sales]]&gt;4000,"High Category",IF(DmartSalesData[[#This Row],[sales]]&gt;2000,"Medium Category","Low Category"))</f>
        <v>Medium Category</v>
      </c>
      <c r="G11220" s="2">
        <v>0.34</v>
      </c>
      <c r="H11220" s="24">
        <f t="shared" si="350"/>
        <v>1122.9588000000001</v>
      </c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63" t="str">
        <f>IF(AND(DmartSalesData[[#This Row],[sales]]&gt;3000,DmartSalesData[[#This Row],[profit]]&gt;500),"Good","Not Good")</f>
        <v>Not Good</v>
      </c>
      <c r="R11220" s="73">
        <f>YEAR(DmartSalesData[[#This Row],[order_date]])</f>
        <v>2023</v>
      </c>
      <c r="S11220" s="73"/>
    </row>
    <row r="11221" spans="1:19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 t="str">
        <f>IF(DmartSalesData[[#This Row],[sales]]&gt;4000,"High Category",IF(DmartSalesData[[#This Row],[sales]]&gt;2000,"Medium Category","Low Category"))</f>
        <v>Medium Category</v>
      </c>
      <c r="G11221" s="2">
        <v>0.19</v>
      </c>
      <c r="H11221" s="24">
        <f t="shared" si="350"/>
        <v>725.952</v>
      </c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63" t="str">
        <f>IF(AND(DmartSalesData[[#This Row],[sales]]&gt;3000,DmartSalesData[[#This Row],[profit]]&gt;500),"Good","Not Good")</f>
        <v>Good</v>
      </c>
      <c r="R11221" s="73">
        <f>YEAR(DmartSalesData[[#This Row],[order_date]])</f>
        <v>2023</v>
      </c>
      <c r="S11221" s="73"/>
    </row>
    <row r="11222" spans="1:19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 t="str">
        <f>IF(DmartSalesData[[#This Row],[sales]]&gt;4000,"High Category",IF(DmartSalesData[[#This Row],[sales]]&gt;2000,"Medium Category","Low Category"))</f>
        <v>Medium Category</v>
      </c>
      <c r="G11222" s="2">
        <v>0.39</v>
      </c>
      <c r="H11222" s="24">
        <f t="shared" si="350"/>
        <v>939.22140000000013</v>
      </c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63" t="str">
        <f>IF(AND(DmartSalesData[[#This Row],[sales]]&gt;3000,DmartSalesData[[#This Row],[profit]]&gt;500),"Good","Not Good")</f>
        <v>Not Good</v>
      </c>
      <c r="R11222" s="73">
        <f>YEAR(DmartSalesData[[#This Row],[order_date]])</f>
        <v>2023</v>
      </c>
      <c r="S11222" s="73"/>
    </row>
    <row r="11223" spans="1:19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 t="str">
        <f>IF(DmartSalesData[[#This Row],[sales]]&gt;4000,"High Category",IF(DmartSalesData[[#This Row],[sales]]&gt;2000,"Medium Category","Low Category"))</f>
        <v>High Category</v>
      </c>
      <c r="G11223" s="2">
        <v>0.35</v>
      </c>
      <c r="H11223" s="24">
        <f t="shared" si="350"/>
        <v>1669.9934999999998</v>
      </c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63" t="str">
        <f>IF(AND(DmartSalesData[[#This Row],[sales]]&gt;3000,DmartSalesData[[#This Row],[profit]]&gt;500),"Good","Not Good")</f>
        <v>Good</v>
      </c>
      <c r="R11223" s="73">
        <f>YEAR(DmartSalesData[[#This Row],[order_date]])</f>
        <v>2023</v>
      </c>
      <c r="S11223" s="73"/>
    </row>
    <row r="11224" spans="1:19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 t="str">
        <f>IF(DmartSalesData[[#This Row],[sales]]&gt;4000,"High Category",IF(DmartSalesData[[#This Row],[sales]]&gt;2000,"Medium Category","Low Category"))</f>
        <v>Low Category</v>
      </c>
      <c r="G11224" s="2">
        <v>0.34</v>
      </c>
      <c r="H11224" s="24">
        <f t="shared" si="350"/>
        <v>441.80620000000005</v>
      </c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63" t="str">
        <f>IF(AND(DmartSalesData[[#This Row],[sales]]&gt;3000,DmartSalesData[[#This Row],[profit]]&gt;500),"Good","Not Good")</f>
        <v>Not Good</v>
      </c>
      <c r="R11224" s="73">
        <f>YEAR(DmartSalesData[[#This Row],[order_date]])</f>
        <v>2024</v>
      </c>
      <c r="S11224" s="73"/>
    </row>
    <row r="11225" spans="1:19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 t="str">
        <f>IF(DmartSalesData[[#This Row],[sales]]&gt;4000,"High Category",IF(DmartSalesData[[#This Row],[sales]]&gt;2000,"Medium Category","Low Category"))</f>
        <v>Low Category</v>
      </c>
      <c r="G11225" s="2">
        <v>7.0000000000000007E-2</v>
      </c>
      <c r="H11225" s="24">
        <f t="shared" si="350"/>
        <v>30.919</v>
      </c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63" t="str">
        <f>IF(AND(DmartSalesData[[#This Row],[sales]]&gt;3000,DmartSalesData[[#This Row],[profit]]&gt;500),"Good","Not Good")</f>
        <v>Not Good</v>
      </c>
      <c r="R11225" s="73">
        <f>YEAR(DmartSalesData[[#This Row],[order_date]])</f>
        <v>2024</v>
      </c>
      <c r="S11225" s="73"/>
    </row>
    <row r="11226" spans="1:19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 t="str">
        <f>IF(DmartSalesData[[#This Row],[sales]]&gt;4000,"High Category",IF(DmartSalesData[[#This Row],[sales]]&gt;2000,"Medium Category","Low Category"))</f>
        <v>Low Category</v>
      </c>
      <c r="G11226" s="2">
        <v>0.24</v>
      </c>
      <c r="H11226" s="24">
        <f t="shared" si="350"/>
        <v>415.33199999999999</v>
      </c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63" t="str">
        <f>IF(AND(DmartSalesData[[#This Row],[sales]]&gt;3000,DmartSalesData[[#This Row],[profit]]&gt;500),"Good","Not Good")</f>
        <v>Not Good</v>
      </c>
      <c r="R11226" s="73">
        <f>YEAR(DmartSalesData[[#This Row],[order_date]])</f>
        <v>2023</v>
      </c>
      <c r="S11226" s="73"/>
    </row>
    <row r="11227" spans="1:19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 t="str">
        <f>IF(DmartSalesData[[#This Row],[sales]]&gt;4000,"High Category",IF(DmartSalesData[[#This Row],[sales]]&gt;2000,"Medium Category","Low Category"))</f>
        <v>Medium Category</v>
      </c>
      <c r="G11227" s="2">
        <v>0.28999999999999998</v>
      </c>
      <c r="H11227" s="24">
        <f t="shared" si="350"/>
        <v>969.42359999999996</v>
      </c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63" t="str">
        <f>IF(AND(DmartSalesData[[#This Row],[sales]]&gt;3000,DmartSalesData[[#This Row],[profit]]&gt;500),"Good","Not Good")</f>
        <v>Not Good</v>
      </c>
      <c r="R11227" s="73">
        <f>YEAR(DmartSalesData[[#This Row],[order_date]])</f>
        <v>2024</v>
      </c>
      <c r="S11227" s="73"/>
    </row>
    <row r="11228" spans="1:19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 t="str">
        <f>IF(DmartSalesData[[#This Row],[sales]]&gt;4000,"High Category",IF(DmartSalesData[[#This Row],[sales]]&gt;2000,"Medium Category","Low Category"))</f>
        <v>Medium Category</v>
      </c>
      <c r="G11228" s="2">
        <v>0.11</v>
      </c>
      <c r="H11228" s="24">
        <f t="shared" si="350"/>
        <v>408.32769999999999</v>
      </c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63" t="str">
        <f>IF(AND(DmartSalesData[[#This Row],[sales]]&gt;3000,DmartSalesData[[#This Row],[profit]]&gt;500),"Good","Not Good")</f>
        <v>Good</v>
      </c>
      <c r="R11228" s="73">
        <f>YEAR(DmartSalesData[[#This Row],[order_date]])</f>
        <v>2023</v>
      </c>
      <c r="S11228" s="73"/>
    </row>
    <row r="11229" spans="1:19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 t="str">
        <f>IF(DmartSalesData[[#This Row],[sales]]&gt;4000,"High Category",IF(DmartSalesData[[#This Row],[sales]]&gt;2000,"Medium Category","Low Category"))</f>
        <v>Medium Category</v>
      </c>
      <c r="G11229" s="2">
        <v>0.38</v>
      </c>
      <c r="H11229" s="24">
        <f t="shared" si="350"/>
        <v>1413.0794000000001</v>
      </c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63" t="str">
        <f>IF(AND(DmartSalesData[[#This Row],[sales]]&gt;3000,DmartSalesData[[#This Row],[profit]]&gt;500),"Good","Not Good")</f>
        <v>Good</v>
      </c>
      <c r="R11229" s="73">
        <f>YEAR(DmartSalesData[[#This Row],[order_date]])</f>
        <v>2023</v>
      </c>
      <c r="S11229" s="73"/>
    </row>
    <row r="11230" spans="1:19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 t="str">
        <f>IF(DmartSalesData[[#This Row],[sales]]&gt;4000,"High Category",IF(DmartSalesData[[#This Row],[sales]]&gt;2000,"Medium Category","Low Category"))</f>
        <v>Low Category</v>
      </c>
      <c r="G11230" s="2">
        <v>0.06</v>
      </c>
      <c r="H11230" s="24">
        <f t="shared" si="350"/>
        <v>38.537999999999997</v>
      </c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63" t="str">
        <f>IF(AND(DmartSalesData[[#This Row],[sales]]&gt;3000,DmartSalesData[[#This Row],[profit]]&gt;500),"Good","Not Good")</f>
        <v>Not Good</v>
      </c>
      <c r="R11230" s="73">
        <f>YEAR(DmartSalesData[[#This Row],[order_date]])</f>
        <v>2024</v>
      </c>
      <c r="S11230" s="73"/>
    </row>
    <row r="11231" spans="1:19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 t="str">
        <f>IF(DmartSalesData[[#This Row],[sales]]&gt;4000,"High Category",IF(DmartSalesData[[#This Row],[sales]]&gt;2000,"Medium Category","Low Category"))</f>
        <v>High Category</v>
      </c>
      <c r="G11231" s="2">
        <v>7.0000000000000007E-2</v>
      </c>
      <c r="H11231" s="24">
        <f t="shared" si="350"/>
        <v>310.58580000000001</v>
      </c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63" t="str">
        <f>IF(AND(DmartSalesData[[#This Row],[sales]]&gt;3000,DmartSalesData[[#This Row],[profit]]&gt;500),"Good","Not Good")</f>
        <v>Good</v>
      </c>
      <c r="R11231" s="73">
        <f>YEAR(DmartSalesData[[#This Row],[order_date]])</f>
        <v>2023</v>
      </c>
      <c r="S11231" s="73"/>
    </row>
    <row r="11232" spans="1:19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 t="str">
        <f>IF(DmartSalesData[[#This Row],[sales]]&gt;4000,"High Category",IF(DmartSalesData[[#This Row],[sales]]&gt;2000,"Medium Category","Low Category"))</f>
        <v>Low Category</v>
      </c>
      <c r="G11232" s="2">
        <v>0.21</v>
      </c>
      <c r="H11232" s="24">
        <f t="shared" si="350"/>
        <v>309.97889999999995</v>
      </c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63" t="str">
        <f>IF(AND(DmartSalesData[[#This Row],[sales]]&gt;3000,DmartSalesData[[#This Row],[profit]]&gt;500),"Good","Not Good")</f>
        <v>Not Good</v>
      </c>
      <c r="R11232" s="73">
        <f>YEAR(DmartSalesData[[#This Row],[order_date]])</f>
        <v>2024</v>
      </c>
      <c r="S11232" s="73"/>
    </row>
    <row r="11233" spans="1:19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 t="str">
        <f>IF(DmartSalesData[[#This Row],[sales]]&gt;4000,"High Category",IF(DmartSalesData[[#This Row],[sales]]&gt;2000,"Medium Category","Low Category"))</f>
        <v>Low Category</v>
      </c>
      <c r="G11233" s="2">
        <v>7.0000000000000007E-2</v>
      </c>
      <c r="H11233" s="24">
        <f t="shared" si="350"/>
        <v>78.999200000000002</v>
      </c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63" t="str">
        <f>IF(AND(DmartSalesData[[#This Row],[sales]]&gt;3000,DmartSalesData[[#This Row],[profit]]&gt;500),"Good","Not Good")</f>
        <v>Not Good</v>
      </c>
      <c r="R11233" s="73">
        <f>YEAR(DmartSalesData[[#This Row],[order_date]])</f>
        <v>2023</v>
      </c>
      <c r="S11233" s="73"/>
    </row>
    <row r="11234" spans="1:19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 t="str">
        <f>IF(DmartSalesData[[#This Row],[sales]]&gt;4000,"High Category",IF(DmartSalesData[[#This Row],[sales]]&gt;2000,"Medium Category","Low Category"))</f>
        <v>Medium Category</v>
      </c>
      <c r="G11234" s="2">
        <v>0.01</v>
      </c>
      <c r="H11234" s="24">
        <f t="shared" si="350"/>
        <v>31.108400000000003</v>
      </c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63" t="str">
        <f>IF(AND(DmartSalesData[[#This Row],[sales]]&gt;3000,DmartSalesData[[#This Row],[profit]]&gt;500),"Good","Not Good")</f>
        <v>Not Good</v>
      </c>
      <c r="R11234" s="73">
        <f>YEAR(DmartSalesData[[#This Row],[order_date]])</f>
        <v>2024</v>
      </c>
      <c r="S11234" s="73"/>
    </row>
    <row r="11235" spans="1:19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 t="str">
        <f>IF(DmartSalesData[[#This Row],[sales]]&gt;4000,"High Category",IF(DmartSalesData[[#This Row],[sales]]&gt;2000,"Medium Category","Low Category"))</f>
        <v>Low Category</v>
      </c>
      <c r="G11235" s="2">
        <v>0.21</v>
      </c>
      <c r="H11235" s="24">
        <f t="shared" si="350"/>
        <v>238.99259999999998</v>
      </c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63" t="str">
        <f>IF(AND(DmartSalesData[[#This Row],[sales]]&gt;3000,DmartSalesData[[#This Row],[profit]]&gt;500),"Good","Not Good")</f>
        <v>Not Good</v>
      </c>
      <c r="R11235" s="73">
        <f>YEAR(DmartSalesData[[#This Row],[order_date]])</f>
        <v>2024</v>
      </c>
      <c r="S11235" s="73"/>
    </row>
    <row r="11236" spans="1:19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 t="str">
        <f>IF(DmartSalesData[[#This Row],[sales]]&gt;4000,"High Category",IF(DmartSalesData[[#This Row],[sales]]&gt;2000,"Medium Category","Low Category"))</f>
        <v>Medium Category</v>
      </c>
      <c r="G11236" s="2">
        <v>0.32</v>
      </c>
      <c r="H11236" s="24">
        <f t="shared" si="350"/>
        <v>828.60479999999995</v>
      </c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63" t="str">
        <f>IF(AND(DmartSalesData[[#This Row],[sales]]&gt;3000,DmartSalesData[[#This Row],[profit]]&gt;500),"Good","Not Good")</f>
        <v>Not Good</v>
      </c>
      <c r="R11236" s="73">
        <f>YEAR(DmartSalesData[[#This Row],[order_date]])</f>
        <v>2024</v>
      </c>
      <c r="S11236" s="73"/>
    </row>
    <row r="11237" spans="1:19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 t="str">
        <f>IF(DmartSalesData[[#This Row],[sales]]&gt;4000,"High Category",IF(DmartSalesData[[#This Row],[sales]]&gt;2000,"Medium Category","Low Category"))</f>
        <v>Medium Category</v>
      </c>
      <c r="G11237" s="2">
        <v>0.25</v>
      </c>
      <c r="H11237" s="24">
        <f t="shared" si="350"/>
        <v>523.61249999999995</v>
      </c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63" t="str">
        <f>IF(AND(DmartSalesData[[#This Row],[sales]]&gt;3000,DmartSalesData[[#This Row],[profit]]&gt;500),"Good","Not Good")</f>
        <v>Not Good</v>
      </c>
      <c r="R11237" s="73">
        <f>YEAR(DmartSalesData[[#This Row],[order_date]])</f>
        <v>2023</v>
      </c>
      <c r="S11237" s="73"/>
    </row>
    <row r="11238" spans="1:19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 t="str">
        <f>IF(DmartSalesData[[#This Row],[sales]]&gt;4000,"High Category",IF(DmartSalesData[[#This Row],[sales]]&gt;2000,"Medium Category","Low Category"))</f>
        <v>Low Category</v>
      </c>
      <c r="G11238" s="2">
        <v>0.03</v>
      </c>
      <c r="H11238" s="24">
        <f t="shared" si="350"/>
        <v>37.109099999999998</v>
      </c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63" t="str">
        <f>IF(AND(DmartSalesData[[#This Row],[sales]]&gt;3000,DmartSalesData[[#This Row],[profit]]&gt;500),"Good","Not Good")</f>
        <v>Not Good</v>
      </c>
      <c r="R11238" s="73">
        <f>YEAR(DmartSalesData[[#This Row],[order_date]])</f>
        <v>2023</v>
      </c>
      <c r="S11238" s="73"/>
    </row>
    <row r="11239" spans="1:19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 t="str">
        <f>IF(DmartSalesData[[#This Row],[sales]]&gt;4000,"High Category",IF(DmartSalesData[[#This Row],[sales]]&gt;2000,"Medium Category","Low Category"))</f>
        <v>Low Category</v>
      </c>
      <c r="G11239" s="2">
        <v>0.12</v>
      </c>
      <c r="H11239" s="24">
        <f t="shared" si="350"/>
        <v>183.73079999999999</v>
      </c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63" t="str">
        <f>IF(AND(DmartSalesData[[#This Row],[sales]]&gt;3000,DmartSalesData[[#This Row],[profit]]&gt;500),"Good","Not Good")</f>
        <v>Not Good</v>
      </c>
      <c r="R11239" s="73">
        <f>YEAR(DmartSalesData[[#This Row],[order_date]])</f>
        <v>2023</v>
      </c>
      <c r="S11239" s="73"/>
    </row>
    <row r="11240" spans="1:19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 t="str">
        <f>IF(DmartSalesData[[#This Row],[sales]]&gt;4000,"High Category",IF(DmartSalesData[[#This Row],[sales]]&gt;2000,"Medium Category","Low Category"))</f>
        <v>Medium Category</v>
      </c>
      <c r="G11240" s="2">
        <v>0.26</v>
      </c>
      <c r="H11240" s="24">
        <f t="shared" si="350"/>
        <v>570.51800000000003</v>
      </c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63" t="str">
        <f>IF(AND(DmartSalesData[[#This Row],[sales]]&gt;3000,DmartSalesData[[#This Row],[profit]]&gt;500),"Good","Not Good")</f>
        <v>Not Good</v>
      </c>
      <c r="R11240" s="73">
        <f>YEAR(DmartSalesData[[#This Row],[order_date]])</f>
        <v>2023</v>
      </c>
      <c r="S11240" s="73"/>
    </row>
    <row r="11241" spans="1:19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 t="str">
        <f>IF(DmartSalesData[[#This Row],[sales]]&gt;4000,"High Category",IF(DmartSalesData[[#This Row],[sales]]&gt;2000,"Medium Category","Low Category"))</f>
        <v>Low Category</v>
      </c>
      <c r="G11241" s="2">
        <v>0.37</v>
      </c>
      <c r="H11241" s="24">
        <f t="shared" si="350"/>
        <v>664.59029999999996</v>
      </c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63" t="str">
        <f>IF(AND(DmartSalesData[[#This Row],[sales]]&gt;3000,DmartSalesData[[#This Row],[profit]]&gt;500),"Good","Not Good")</f>
        <v>Not Good</v>
      </c>
      <c r="R11241" s="73">
        <f>YEAR(DmartSalesData[[#This Row],[order_date]])</f>
        <v>2023</v>
      </c>
      <c r="S11241" s="73"/>
    </row>
    <row r="11242" spans="1:19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 t="str">
        <f>IF(DmartSalesData[[#This Row],[sales]]&gt;4000,"High Category",IF(DmartSalesData[[#This Row],[sales]]&gt;2000,"Medium Category","Low Category"))</f>
        <v>Low Category</v>
      </c>
      <c r="G11242" s="2">
        <v>0.4</v>
      </c>
      <c r="H11242" s="24">
        <f t="shared" si="350"/>
        <v>787.88800000000003</v>
      </c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63" t="str">
        <f>IF(AND(DmartSalesData[[#This Row],[sales]]&gt;3000,DmartSalesData[[#This Row],[profit]]&gt;500),"Good","Not Good")</f>
        <v>Not Good</v>
      </c>
      <c r="R11242" s="73">
        <f>YEAR(DmartSalesData[[#This Row],[order_date]])</f>
        <v>2024</v>
      </c>
      <c r="S11242" s="73"/>
    </row>
    <row r="11243" spans="1:19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 t="str">
        <f>IF(DmartSalesData[[#This Row],[sales]]&gt;4000,"High Category",IF(DmartSalesData[[#This Row],[sales]]&gt;2000,"Medium Category","Low Category"))</f>
        <v>Medium Category</v>
      </c>
      <c r="G11243" s="2">
        <v>0.26</v>
      </c>
      <c r="H11243" s="24">
        <f t="shared" si="350"/>
        <v>962.94380000000001</v>
      </c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63" t="str">
        <f>IF(AND(DmartSalesData[[#This Row],[sales]]&gt;3000,DmartSalesData[[#This Row],[profit]]&gt;500),"Good","Not Good")</f>
        <v>Not Good</v>
      </c>
      <c r="R11243" s="73">
        <f>YEAR(DmartSalesData[[#This Row],[order_date]])</f>
        <v>2023</v>
      </c>
      <c r="S11243" s="73"/>
    </row>
    <row r="11244" spans="1:19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 t="str">
        <f>IF(DmartSalesData[[#This Row],[sales]]&gt;4000,"High Category",IF(DmartSalesData[[#This Row],[sales]]&gt;2000,"Medium Category","Low Category"))</f>
        <v>Low Category</v>
      </c>
      <c r="G11244" s="2">
        <v>0.32</v>
      </c>
      <c r="H11244" s="24">
        <f t="shared" si="350"/>
        <v>296.01920000000001</v>
      </c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63" t="str">
        <f>IF(AND(DmartSalesData[[#This Row],[sales]]&gt;3000,DmartSalesData[[#This Row],[profit]]&gt;500),"Good","Not Good")</f>
        <v>Not Good</v>
      </c>
      <c r="R11244" s="73">
        <f>YEAR(DmartSalesData[[#This Row],[order_date]])</f>
        <v>2024</v>
      </c>
      <c r="S11244" s="73"/>
    </row>
    <row r="11245" spans="1:19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 t="str">
        <f>IF(DmartSalesData[[#This Row],[sales]]&gt;4000,"High Category",IF(DmartSalesData[[#This Row],[sales]]&gt;2000,"Medium Category","Low Category"))</f>
        <v>Medium Category</v>
      </c>
      <c r="G11245" s="2">
        <v>0.45</v>
      </c>
      <c r="H11245" s="24">
        <f t="shared" si="350"/>
        <v>1428.8985</v>
      </c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63" t="str">
        <f>IF(AND(DmartSalesData[[#This Row],[sales]]&gt;3000,DmartSalesData[[#This Row],[profit]]&gt;500),"Good","Not Good")</f>
        <v>Not Good</v>
      </c>
      <c r="R11245" s="73">
        <f>YEAR(DmartSalesData[[#This Row],[order_date]])</f>
        <v>2023</v>
      </c>
      <c r="S11245" s="73"/>
    </row>
    <row r="11246" spans="1:19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 t="str">
        <f>IF(DmartSalesData[[#This Row],[sales]]&gt;4000,"High Category",IF(DmartSalesData[[#This Row],[sales]]&gt;2000,"Medium Category","Low Category"))</f>
        <v>Medium Category</v>
      </c>
      <c r="G11246" s="2">
        <v>0.03</v>
      </c>
      <c r="H11246" s="24">
        <f t="shared" si="350"/>
        <v>102.6891</v>
      </c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63" t="str">
        <f>IF(AND(DmartSalesData[[#This Row],[sales]]&gt;3000,DmartSalesData[[#This Row],[profit]]&gt;500),"Good","Not Good")</f>
        <v>Not Good</v>
      </c>
      <c r="R11246" s="73">
        <f>YEAR(DmartSalesData[[#This Row],[order_date]])</f>
        <v>2024</v>
      </c>
      <c r="S11246" s="73"/>
    </row>
    <row r="11247" spans="1:19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 t="str">
        <f>IF(DmartSalesData[[#This Row],[sales]]&gt;4000,"High Category",IF(DmartSalesData[[#This Row],[sales]]&gt;2000,"Medium Category","Low Category"))</f>
        <v>High Category</v>
      </c>
      <c r="G11247" s="2">
        <v>0.05</v>
      </c>
      <c r="H11247" s="24">
        <f t="shared" si="350"/>
        <v>201.51150000000001</v>
      </c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63" t="str">
        <f>IF(AND(DmartSalesData[[#This Row],[sales]]&gt;3000,DmartSalesData[[#This Row],[profit]]&gt;500),"Good","Not Good")</f>
        <v>Not Good</v>
      </c>
      <c r="R11247" s="73">
        <f>YEAR(DmartSalesData[[#This Row],[order_date]])</f>
        <v>2024</v>
      </c>
      <c r="S11247" s="73"/>
    </row>
    <row r="11248" spans="1:19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 t="str">
        <f>IF(DmartSalesData[[#This Row],[sales]]&gt;4000,"High Category",IF(DmartSalesData[[#This Row],[sales]]&gt;2000,"Medium Category","Low Category"))</f>
        <v>High Category</v>
      </c>
      <c r="G11248" s="2">
        <v>0.23</v>
      </c>
      <c r="H11248" s="24">
        <f t="shared" si="350"/>
        <v>977.93700000000001</v>
      </c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63" t="str">
        <f>IF(AND(DmartSalesData[[#This Row],[sales]]&gt;3000,DmartSalesData[[#This Row],[profit]]&gt;500),"Good","Not Good")</f>
        <v>Good</v>
      </c>
      <c r="R11248" s="73">
        <f>YEAR(DmartSalesData[[#This Row],[order_date]])</f>
        <v>2024</v>
      </c>
      <c r="S11248" s="73"/>
    </row>
    <row r="11249" spans="1:19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 t="str">
        <f>IF(DmartSalesData[[#This Row],[sales]]&gt;4000,"High Category",IF(DmartSalesData[[#This Row],[sales]]&gt;2000,"Medium Category","Low Category"))</f>
        <v>Low Category</v>
      </c>
      <c r="G11249" s="2">
        <v>0.3</v>
      </c>
      <c r="H11249" s="24">
        <f t="shared" si="350"/>
        <v>263.238</v>
      </c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63" t="str">
        <f>IF(AND(DmartSalesData[[#This Row],[sales]]&gt;3000,DmartSalesData[[#This Row],[profit]]&gt;500),"Good","Not Good")</f>
        <v>Not Good</v>
      </c>
      <c r="R11249" s="73">
        <f>YEAR(DmartSalesData[[#This Row],[order_date]])</f>
        <v>2024</v>
      </c>
      <c r="S11249" s="73"/>
    </row>
    <row r="11250" spans="1:19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 t="str">
        <f>IF(DmartSalesData[[#This Row],[sales]]&gt;4000,"High Category",IF(DmartSalesData[[#This Row],[sales]]&gt;2000,"Medium Category","Low Category"))</f>
        <v>Low Category</v>
      </c>
      <c r="G11250" s="2">
        <v>0</v>
      </c>
      <c r="H11250" s="24">
        <f t="shared" si="350"/>
        <v>0</v>
      </c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63" t="str">
        <f>IF(AND(DmartSalesData[[#This Row],[sales]]&gt;3000,DmartSalesData[[#This Row],[profit]]&gt;500),"Good","Not Good")</f>
        <v>Not Good</v>
      </c>
      <c r="R11250" s="73">
        <f>YEAR(DmartSalesData[[#This Row],[order_date]])</f>
        <v>2024</v>
      </c>
      <c r="S11250" s="73"/>
    </row>
    <row r="11251" spans="1:19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 t="str">
        <f>IF(DmartSalesData[[#This Row],[sales]]&gt;4000,"High Category",IF(DmartSalesData[[#This Row],[sales]]&gt;2000,"Medium Category","Low Category"))</f>
        <v>Medium Category</v>
      </c>
      <c r="G11251" s="2">
        <v>0.23</v>
      </c>
      <c r="H11251" s="24">
        <f t="shared" si="350"/>
        <v>715.84740000000011</v>
      </c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63" t="str">
        <f>IF(AND(DmartSalesData[[#This Row],[sales]]&gt;3000,DmartSalesData[[#This Row],[profit]]&gt;500),"Good","Not Good")</f>
        <v>Not Good</v>
      </c>
      <c r="R11251" s="73">
        <f>YEAR(DmartSalesData[[#This Row],[order_date]])</f>
        <v>2023</v>
      </c>
      <c r="S11251" s="73"/>
    </row>
    <row r="11252" spans="1:19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 t="str">
        <f>IF(DmartSalesData[[#This Row],[sales]]&gt;4000,"High Category",IF(DmartSalesData[[#This Row],[sales]]&gt;2000,"Medium Category","Low Category"))</f>
        <v>Medium Category</v>
      </c>
      <c r="G11252" s="2">
        <v>0.09</v>
      </c>
      <c r="H11252" s="24">
        <f t="shared" si="350"/>
        <v>342.80009999999999</v>
      </c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63" t="str">
        <f>IF(AND(DmartSalesData[[#This Row],[sales]]&gt;3000,DmartSalesData[[#This Row],[profit]]&gt;500),"Good","Not Good")</f>
        <v>Good</v>
      </c>
      <c r="R11252" s="73">
        <f>YEAR(DmartSalesData[[#This Row],[order_date]])</f>
        <v>2024</v>
      </c>
      <c r="S11252" s="73"/>
    </row>
    <row r="11253" spans="1:19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 t="str">
        <f>IF(DmartSalesData[[#This Row],[sales]]&gt;4000,"High Category",IF(DmartSalesData[[#This Row],[sales]]&gt;2000,"Medium Category","Low Category"))</f>
        <v>Low Category</v>
      </c>
      <c r="G11253" s="2">
        <v>0.32</v>
      </c>
      <c r="H11253" s="24">
        <f t="shared" si="350"/>
        <v>459.00800000000004</v>
      </c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63" t="str">
        <f>IF(AND(DmartSalesData[[#This Row],[sales]]&gt;3000,DmartSalesData[[#This Row],[profit]]&gt;500),"Good","Not Good")</f>
        <v>Not Good</v>
      </c>
      <c r="R11253" s="73">
        <f>YEAR(DmartSalesData[[#This Row],[order_date]])</f>
        <v>2023</v>
      </c>
      <c r="S11253" s="73"/>
    </row>
    <row r="11254" spans="1:19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 t="str">
        <f>IF(DmartSalesData[[#This Row],[sales]]&gt;4000,"High Category",IF(DmartSalesData[[#This Row],[sales]]&gt;2000,"Medium Category","Low Category"))</f>
        <v>Medium Category</v>
      </c>
      <c r="G11254" s="2">
        <v>0.13</v>
      </c>
      <c r="H11254" s="24">
        <f t="shared" si="350"/>
        <v>347.96450000000004</v>
      </c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63" t="str">
        <f>IF(AND(DmartSalesData[[#This Row],[sales]]&gt;3000,DmartSalesData[[#This Row],[profit]]&gt;500),"Good","Not Good")</f>
        <v>Not Good</v>
      </c>
      <c r="R11254" s="73">
        <f>YEAR(DmartSalesData[[#This Row],[order_date]])</f>
        <v>2024</v>
      </c>
      <c r="S11254" s="73"/>
    </row>
    <row r="11255" spans="1:19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 t="str">
        <f>IF(DmartSalesData[[#This Row],[sales]]&gt;4000,"High Category",IF(DmartSalesData[[#This Row],[sales]]&gt;2000,"Medium Category","Low Category"))</f>
        <v>Medium Category</v>
      </c>
      <c r="G11255" s="2">
        <v>0.45</v>
      </c>
      <c r="H11255" s="24">
        <f t="shared" si="350"/>
        <v>1747.7864999999999</v>
      </c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63" t="str">
        <f>IF(AND(DmartSalesData[[#This Row],[sales]]&gt;3000,DmartSalesData[[#This Row],[profit]]&gt;500),"Good","Not Good")</f>
        <v>Not Good</v>
      </c>
      <c r="R11255" s="73">
        <f>YEAR(DmartSalesData[[#This Row],[order_date]])</f>
        <v>2023</v>
      </c>
      <c r="S11255" s="73"/>
    </row>
    <row r="11256" spans="1:19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 t="str">
        <f>IF(DmartSalesData[[#This Row],[sales]]&gt;4000,"High Category",IF(DmartSalesData[[#This Row],[sales]]&gt;2000,"Medium Category","Low Category"))</f>
        <v>Medium Category</v>
      </c>
      <c r="G11256" s="2">
        <v>0.03</v>
      </c>
      <c r="H11256" s="24">
        <f t="shared" si="350"/>
        <v>115.8231</v>
      </c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63" t="str">
        <f>IF(AND(DmartSalesData[[#This Row],[sales]]&gt;3000,DmartSalesData[[#This Row],[profit]]&gt;500),"Good","Not Good")</f>
        <v>Good</v>
      </c>
      <c r="R11256" s="73">
        <f>YEAR(DmartSalesData[[#This Row],[order_date]])</f>
        <v>2023</v>
      </c>
      <c r="S11256" s="73"/>
    </row>
    <row r="11257" spans="1:19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 t="str">
        <f>IF(DmartSalesData[[#This Row],[sales]]&gt;4000,"High Category",IF(DmartSalesData[[#This Row],[sales]]&gt;2000,"Medium Category","Low Category"))</f>
        <v>Medium Category</v>
      </c>
      <c r="G11257" s="2">
        <v>0.4</v>
      </c>
      <c r="H11257" s="24">
        <f t="shared" si="350"/>
        <v>1321.4880000000001</v>
      </c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63" t="str">
        <f>IF(AND(DmartSalesData[[#This Row],[sales]]&gt;3000,DmartSalesData[[#This Row],[profit]]&gt;500),"Good","Not Good")</f>
        <v>Good</v>
      </c>
      <c r="R11257" s="73">
        <f>YEAR(DmartSalesData[[#This Row],[order_date]])</f>
        <v>2024</v>
      </c>
      <c r="S11257" s="73"/>
    </row>
    <row r="11258" spans="1:19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 t="str">
        <f>IF(DmartSalesData[[#This Row],[sales]]&gt;4000,"High Category",IF(DmartSalesData[[#This Row],[sales]]&gt;2000,"Medium Category","Low Category"))</f>
        <v>Low Category</v>
      </c>
      <c r="G11258" s="2">
        <v>0.2</v>
      </c>
      <c r="H11258" s="24">
        <f t="shared" si="350"/>
        <v>97.212000000000003</v>
      </c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63" t="str">
        <f>IF(AND(DmartSalesData[[#This Row],[sales]]&gt;3000,DmartSalesData[[#This Row],[profit]]&gt;500),"Good","Not Good")</f>
        <v>Not Good</v>
      </c>
      <c r="R11258" s="73">
        <f>YEAR(DmartSalesData[[#This Row],[order_date]])</f>
        <v>2023</v>
      </c>
      <c r="S11258" s="73"/>
    </row>
    <row r="11259" spans="1:19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 t="str">
        <f>IF(DmartSalesData[[#This Row],[sales]]&gt;4000,"High Category",IF(DmartSalesData[[#This Row],[sales]]&gt;2000,"Medium Category","Low Category"))</f>
        <v>Low Category</v>
      </c>
      <c r="G11259" s="2">
        <v>0.43</v>
      </c>
      <c r="H11259" s="24">
        <f t="shared" si="350"/>
        <v>149.7045</v>
      </c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63" t="str">
        <f>IF(AND(DmartSalesData[[#This Row],[sales]]&gt;3000,DmartSalesData[[#This Row],[profit]]&gt;500),"Good","Not Good")</f>
        <v>Not Good</v>
      </c>
      <c r="R11259" s="73">
        <f>YEAR(DmartSalesData[[#This Row],[order_date]])</f>
        <v>2023</v>
      </c>
      <c r="S11259" s="73"/>
    </row>
    <row r="11260" spans="1:19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 t="str">
        <f>IF(DmartSalesData[[#This Row],[sales]]&gt;4000,"High Category",IF(DmartSalesData[[#This Row],[sales]]&gt;2000,"Medium Category","Low Category"))</f>
        <v>Medium Category</v>
      </c>
      <c r="G11260" s="2">
        <v>0.41</v>
      </c>
      <c r="H11260" s="24">
        <f t="shared" si="350"/>
        <v>821.38580000000002</v>
      </c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63" t="str">
        <f>IF(AND(DmartSalesData[[#This Row],[sales]]&gt;3000,DmartSalesData[[#This Row],[profit]]&gt;500),"Good","Not Good")</f>
        <v>Not Good</v>
      </c>
      <c r="R11260" s="73">
        <f>YEAR(DmartSalesData[[#This Row],[order_date]])</f>
        <v>2024</v>
      </c>
      <c r="S11260" s="73"/>
    </row>
    <row r="11261" spans="1:19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 t="str">
        <f>IF(DmartSalesData[[#This Row],[sales]]&gt;4000,"High Category",IF(DmartSalesData[[#This Row],[sales]]&gt;2000,"Medium Category","Low Category"))</f>
        <v>Low Category</v>
      </c>
      <c r="G11261" s="2">
        <v>0.12</v>
      </c>
      <c r="H11261" s="24">
        <f t="shared" si="350"/>
        <v>27.692399999999999</v>
      </c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63" t="str">
        <f>IF(AND(DmartSalesData[[#This Row],[sales]]&gt;3000,DmartSalesData[[#This Row],[profit]]&gt;500),"Good","Not Good")</f>
        <v>Not Good</v>
      </c>
      <c r="R11261" s="73">
        <f>YEAR(DmartSalesData[[#This Row],[order_date]])</f>
        <v>2024</v>
      </c>
      <c r="S11261" s="73"/>
    </row>
    <row r="11262" spans="1:19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 t="str">
        <f>IF(DmartSalesData[[#This Row],[sales]]&gt;4000,"High Category",IF(DmartSalesData[[#This Row],[sales]]&gt;2000,"Medium Category","Low Category"))</f>
        <v>High Category</v>
      </c>
      <c r="G11262" s="2">
        <v>0.03</v>
      </c>
      <c r="H11262" s="24">
        <f t="shared" si="350"/>
        <v>135.9093</v>
      </c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63" t="str">
        <f>IF(AND(DmartSalesData[[#This Row],[sales]]&gt;3000,DmartSalesData[[#This Row],[profit]]&gt;500),"Good","Not Good")</f>
        <v>Not Good</v>
      </c>
      <c r="R11262" s="73">
        <f>YEAR(DmartSalesData[[#This Row],[order_date]])</f>
        <v>2024</v>
      </c>
      <c r="S11262" s="73"/>
    </row>
    <row r="11263" spans="1:19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 t="str">
        <f>IF(DmartSalesData[[#This Row],[sales]]&gt;4000,"High Category",IF(DmartSalesData[[#This Row],[sales]]&gt;2000,"Medium Category","Low Category"))</f>
        <v>Low Category</v>
      </c>
      <c r="G11263" s="2">
        <v>0.35</v>
      </c>
      <c r="H11263" s="24">
        <f t="shared" si="350"/>
        <v>69.548500000000004</v>
      </c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63" t="str">
        <f>IF(AND(DmartSalesData[[#This Row],[sales]]&gt;3000,DmartSalesData[[#This Row],[profit]]&gt;500),"Good","Not Good")</f>
        <v>Not Good</v>
      </c>
      <c r="R11263" s="73">
        <f>YEAR(DmartSalesData[[#This Row],[order_date]])</f>
        <v>2023</v>
      </c>
      <c r="S11263" s="73"/>
    </row>
    <row r="11264" spans="1:19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 t="str">
        <f>IF(DmartSalesData[[#This Row],[sales]]&gt;4000,"High Category",IF(DmartSalesData[[#This Row],[sales]]&gt;2000,"Medium Category","Low Category"))</f>
        <v>Low Category</v>
      </c>
      <c r="G11264" s="2">
        <v>0.1</v>
      </c>
      <c r="H11264" s="24">
        <f t="shared" si="350"/>
        <v>24.51</v>
      </c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63" t="str">
        <f>IF(AND(DmartSalesData[[#This Row],[sales]]&gt;3000,DmartSalesData[[#This Row],[profit]]&gt;500),"Good","Not Good")</f>
        <v>Not Good</v>
      </c>
      <c r="R11264" s="73">
        <f>YEAR(DmartSalesData[[#This Row],[order_date]])</f>
        <v>2023</v>
      </c>
      <c r="S11264" s="73"/>
    </row>
    <row r="11265" spans="1:19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 t="str">
        <f>IF(DmartSalesData[[#This Row],[sales]]&gt;4000,"High Category",IF(DmartSalesData[[#This Row],[sales]]&gt;2000,"Medium Category","Low Category"))</f>
        <v>Low Category</v>
      </c>
      <c r="G11265" s="2">
        <v>0.47</v>
      </c>
      <c r="H11265" s="24">
        <f t="shared" si="350"/>
        <v>427.74700000000001</v>
      </c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63" t="str">
        <f>IF(AND(DmartSalesData[[#This Row],[sales]]&gt;3000,DmartSalesData[[#This Row],[profit]]&gt;500),"Good","Not Good")</f>
        <v>Not Good</v>
      </c>
      <c r="R11265" s="73">
        <f>YEAR(DmartSalesData[[#This Row],[order_date]])</f>
        <v>2024</v>
      </c>
      <c r="S11265" s="73"/>
    </row>
    <row r="11266" spans="1:19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 t="str">
        <f>IF(DmartSalesData[[#This Row],[sales]]&gt;4000,"High Category",IF(DmartSalesData[[#This Row],[sales]]&gt;2000,"Medium Category","Low Category"))</f>
        <v>Medium Category</v>
      </c>
      <c r="G11266" s="2">
        <v>0.03</v>
      </c>
      <c r="H11266" s="24">
        <f t="shared" ref="H11266:H11329" si="352">E11266*G11266</f>
        <v>95.171099999999996</v>
      </c>
      <c r="I11266" s="2">
        <f t="shared" ref="I11266:I11329" si="353">E11266-H11266</f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63" t="str">
        <f>IF(AND(DmartSalesData[[#This Row],[sales]]&gt;3000,DmartSalesData[[#This Row],[profit]]&gt;500),"Good","Not Good")</f>
        <v>Not Good</v>
      </c>
      <c r="R11266" s="73">
        <f>YEAR(DmartSalesData[[#This Row],[order_date]])</f>
        <v>2024</v>
      </c>
      <c r="S11266" s="73"/>
    </row>
    <row r="11267" spans="1:19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 t="str">
        <f>IF(DmartSalesData[[#This Row],[sales]]&gt;4000,"High Category",IF(DmartSalesData[[#This Row],[sales]]&gt;2000,"Medium Category","Low Category"))</f>
        <v>Medium Category</v>
      </c>
      <c r="G11267" s="2">
        <v>0.16</v>
      </c>
      <c r="H11267" s="24">
        <f t="shared" si="352"/>
        <v>440.57920000000001</v>
      </c>
      <c r="I11267" s="2">
        <f t="shared" si="353"/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63" t="str">
        <f>IF(AND(DmartSalesData[[#This Row],[sales]]&gt;3000,DmartSalesData[[#This Row],[profit]]&gt;500),"Good","Not Good")</f>
        <v>Not Good</v>
      </c>
      <c r="R11267" s="73">
        <f>YEAR(DmartSalesData[[#This Row],[order_date]])</f>
        <v>2024</v>
      </c>
      <c r="S11267" s="73"/>
    </row>
    <row r="11268" spans="1:19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 t="str">
        <f>IF(DmartSalesData[[#This Row],[sales]]&gt;4000,"High Category",IF(DmartSalesData[[#This Row],[sales]]&gt;2000,"Medium Category","Low Category"))</f>
        <v>Medium Category</v>
      </c>
      <c r="G11268" s="2">
        <v>0.01</v>
      </c>
      <c r="H11268" s="24">
        <f t="shared" si="352"/>
        <v>33.314900000000002</v>
      </c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63" t="str">
        <f>IF(AND(DmartSalesData[[#This Row],[sales]]&gt;3000,DmartSalesData[[#This Row],[profit]]&gt;500),"Good","Not Good")</f>
        <v>Not Good</v>
      </c>
      <c r="R11268" s="73">
        <f>YEAR(DmartSalesData[[#This Row],[order_date]])</f>
        <v>2024</v>
      </c>
      <c r="S11268" s="73"/>
    </row>
    <row r="11269" spans="1:19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 t="str">
        <f>IF(DmartSalesData[[#This Row],[sales]]&gt;4000,"High Category",IF(DmartSalesData[[#This Row],[sales]]&gt;2000,"Medium Category","Low Category"))</f>
        <v>High Category</v>
      </c>
      <c r="G11269" s="2">
        <v>0.16</v>
      </c>
      <c r="H11269" s="24">
        <f t="shared" si="352"/>
        <v>716.54719999999998</v>
      </c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63" t="str">
        <f>IF(AND(DmartSalesData[[#This Row],[sales]]&gt;3000,DmartSalesData[[#This Row],[profit]]&gt;500),"Good","Not Good")</f>
        <v>Not Good</v>
      </c>
      <c r="R11269" s="73">
        <f>YEAR(DmartSalesData[[#This Row],[order_date]])</f>
        <v>2024</v>
      </c>
      <c r="S11269" s="73"/>
    </row>
    <row r="11270" spans="1:19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 t="str">
        <f>IF(DmartSalesData[[#This Row],[sales]]&gt;4000,"High Category",IF(DmartSalesData[[#This Row],[sales]]&gt;2000,"Medium Category","Low Category"))</f>
        <v>Medium Category</v>
      </c>
      <c r="G11270" s="2">
        <v>0.27</v>
      </c>
      <c r="H11270" s="24">
        <f t="shared" si="352"/>
        <v>628.89210000000003</v>
      </c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63" t="str">
        <f>IF(AND(DmartSalesData[[#This Row],[sales]]&gt;3000,DmartSalesData[[#This Row],[profit]]&gt;500),"Good","Not Good")</f>
        <v>Not Good</v>
      </c>
      <c r="R11270" s="73">
        <f>YEAR(DmartSalesData[[#This Row],[order_date]])</f>
        <v>2024</v>
      </c>
      <c r="S11270" s="73"/>
    </row>
    <row r="11271" spans="1:19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 t="str">
        <f>IF(DmartSalesData[[#This Row],[sales]]&gt;4000,"High Category",IF(DmartSalesData[[#This Row],[sales]]&gt;2000,"Medium Category","Low Category"))</f>
        <v>Low Category</v>
      </c>
      <c r="G11271" s="2">
        <v>0.33</v>
      </c>
      <c r="H11271" s="24">
        <f t="shared" si="352"/>
        <v>103.94670000000001</v>
      </c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63" t="str">
        <f>IF(AND(DmartSalesData[[#This Row],[sales]]&gt;3000,DmartSalesData[[#This Row],[profit]]&gt;500),"Good","Not Good")</f>
        <v>Not Good</v>
      </c>
      <c r="R11271" s="73">
        <f>YEAR(DmartSalesData[[#This Row],[order_date]])</f>
        <v>2023</v>
      </c>
      <c r="S11271" s="73"/>
    </row>
    <row r="11272" spans="1:19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 t="str">
        <f>IF(DmartSalesData[[#This Row],[sales]]&gt;4000,"High Category",IF(DmartSalesData[[#This Row],[sales]]&gt;2000,"Medium Category","Low Category"))</f>
        <v>Medium Category</v>
      </c>
      <c r="G11272" s="2">
        <v>0.36</v>
      </c>
      <c r="H11272" s="24">
        <f t="shared" si="352"/>
        <v>1382.8068000000001</v>
      </c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63" t="str">
        <f>IF(AND(DmartSalesData[[#This Row],[sales]]&gt;3000,DmartSalesData[[#This Row],[profit]]&gt;500),"Good","Not Good")</f>
        <v>Not Good</v>
      </c>
      <c r="R11272" s="73">
        <f>YEAR(DmartSalesData[[#This Row],[order_date]])</f>
        <v>2023</v>
      </c>
      <c r="S11272" s="73"/>
    </row>
    <row r="11273" spans="1:19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 t="str">
        <f>IF(DmartSalesData[[#This Row],[sales]]&gt;4000,"High Category",IF(DmartSalesData[[#This Row],[sales]]&gt;2000,"Medium Category","Low Category"))</f>
        <v>High Category</v>
      </c>
      <c r="G11273" s="2">
        <v>0.42</v>
      </c>
      <c r="H11273" s="24">
        <f t="shared" si="352"/>
        <v>1713.0246</v>
      </c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63" t="str">
        <f>IF(AND(DmartSalesData[[#This Row],[sales]]&gt;3000,DmartSalesData[[#This Row],[profit]]&gt;500),"Good","Not Good")</f>
        <v>Not Good</v>
      </c>
      <c r="R11273" s="73">
        <f>YEAR(DmartSalesData[[#This Row],[order_date]])</f>
        <v>2024</v>
      </c>
      <c r="S11273" s="73"/>
    </row>
    <row r="11274" spans="1:19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 t="str">
        <f>IF(DmartSalesData[[#This Row],[sales]]&gt;4000,"High Category",IF(DmartSalesData[[#This Row],[sales]]&gt;2000,"Medium Category","Low Category"))</f>
        <v>Low Category</v>
      </c>
      <c r="G11274" s="2">
        <v>0.06</v>
      </c>
      <c r="H11274" s="24">
        <f t="shared" si="352"/>
        <v>20.666999999999998</v>
      </c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63" t="str">
        <f>IF(AND(DmartSalesData[[#This Row],[sales]]&gt;3000,DmartSalesData[[#This Row],[profit]]&gt;500),"Good","Not Good")</f>
        <v>Not Good</v>
      </c>
      <c r="R11274" s="73">
        <f>YEAR(DmartSalesData[[#This Row],[order_date]])</f>
        <v>2023</v>
      </c>
      <c r="S11274" s="73"/>
    </row>
    <row r="11275" spans="1:19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 t="str">
        <f>IF(DmartSalesData[[#This Row],[sales]]&gt;4000,"High Category",IF(DmartSalesData[[#This Row],[sales]]&gt;2000,"Medium Category","Low Category"))</f>
        <v>Low Category</v>
      </c>
      <c r="G11275" s="2">
        <v>0.38</v>
      </c>
      <c r="H11275" s="24">
        <f t="shared" si="352"/>
        <v>490.1848</v>
      </c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63" t="str">
        <f>IF(AND(DmartSalesData[[#This Row],[sales]]&gt;3000,DmartSalesData[[#This Row],[profit]]&gt;500),"Good","Not Good")</f>
        <v>Not Good</v>
      </c>
      <c r="R11275" s="73">
        <f>YEAR(DmartSalesData[[#This Row],[order_date]])</f>
        <v>2024</v>
      </c>
      <c r="S11275" s="73"/>
    </row>
    <row r="11276" spans="1:19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 t="str">
        <f>IF(DmartSalesData[[#This Row],[sales]]&gt;4000,"High Category",IF(DmartSalesData[[#This Row],[sales]]&gt;2000,"Medium Category","Low Category"))</f>
        <v>Medium Category</v>
      </c>
      <c r="G11276" s="2">
        <v>0.14000000000000001</v>
      </c>
      <c r="H11276" s="24">
        <f t="shared" si="352"/>
        <v>542.62880000000007</v>
      </c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63" t="str">
        <f>IF(AND(DmartSalesData[[#This Row],[sales]]&gt;3000,DmartSalesData[[#This Row],[profit]]&gt;500),"Good","Not Good")</f>
        <v>Not Good</v>
      </c>
      <c r="R11276" s="73">
        <f>YEAR(DmartSalesData[[#This Row],[order_date]])</f>
        <v>2024</v>
      </c>
      <c r="S11276" s="73"/>
    </row>
    <row r="11277" spans="1:19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 t="str">
        <f>IF(DmartSalesData[[#This Row],[sales]]&gt;4000,"High Category",IF(DmartSalesData[[#This Row],[sales]]&gt;2000,"Medium Category","Low Category"))</f>
        <v>Low Category</v>
      </c>
      <c r="G11277" s="2">
        <v>7.0000000000000007E-2</v>
      </c>
      <c r="H11277" s="24">
        <f t="shared" si="352"/>
        <v>136.02120000000002</v>
      </c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63" t="str">
        <f>IF(AND(DmartSalesData[[#This Row],[sales]]&gt;3000,DmartSalesData[[#This Row],[profit]]&gt;500),"Good","Not Good")</f>
        <v>Not Good</v>
      </c>
      <c r="R11277" s="73">
        <f>YEAR(DmartSalesData[[#This Row],[order_date]])</f>
        <v>2023</v>
      </c>
      <c r="S11277" s="73"/>
    </row>
    <row r="11278" spans="1:19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 t="str">
        <f>IF(DmartSalesData[[#This Row],[sales]]&gt;4000,"High Category",IF(DmartSalesData[[#This Row],[sales]]&gt;2000,"Medium Category","Low Category"))</f>
        <v>Medium Category</v>
      </c>
      <c r="G11278" s="2">
        <v>0.13</v>
      </c>
      <c r="H11278" s="24">
        <f t="shared" si="352"/>
        <v>314.07869999999997</v>
      </c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63" t="str">
        <f>IF(AND(DmartSalesData[[#This Row],[sales]]&gt;3000,DmartSalesData[[#This Row],[profit]]&gt;500),"Good","Not Good")</f>
        <v>Not Good</v>
      </c>
      <c r="R11278" s="73">
        <f>YEAR(DmartSalesData[[#This Row],[order_date]])</f>
        <v>2023</v>
      </c>
      <c r="S11278" s="73"/>
    </row>
    <row r="11279" spans="1:19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 t="str">
        <f>IF(DmartSalesData[[#This Row],[sales]]&gt;4000,"High Category",IF(DmartSalesData[[#This Row],[sales]]&gt;2000,"Medium Category","Low Category"))</f>
        <v>High Category</v>
      </c>
      <c r="G11279" s="2">
        <v>0.43</v>
      </c>
      <c r="H11279" s="24">
        <f t="shared" si="352"/>
        <v>1777.4308000000001</v>
      </c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63" t="str">
        <f>IF(AND(DmartSalesData[[#This Row],[sales]]&gt;3000,DmartSalesData[[#This Row],[profit]]&gt;500),"Good","Not Good")</f>
        <v>Good</v>
      </c>
      <c r="R11279" s="73">
        <f>YEAR(DmartSalesData[[#This Row],[order_date]])</f>
        <v>2023</v>
      </c>
      <c r="S11279" s="73"/>
    </row>
    <row r="11280" spans="1:19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 t="str">
        <f>IF(DmartSalesData[[#This Row],[sales]]&gt;4000,"High Category",IF(DmartSalesData[[#This Row],[sales]]&gt;2000,"Medium Category","Low Category"))</f>
        <v>Low Category</v>
      </c>
      <c r="G11280" s="2">
        <v>0.31</v>
      </c>
      <c r="H11280" s="24">
        <f t="shared" si="352"/>
        <v>174.72839999999999</v>
      </c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63" t="str">
        <f>IF(AND(DmartSalesData[[#This Row],[sales]]&gt;3000,DmartSalesData[[#This Row],[profit]]&gt;500),"Good","Not Good")</f>
        <v>Not Good</v>
      </c>
      <c r="R11280" s="73">
        <f>YEAR(DmartSalesData[[#This Row],[order_date]])</f>
        <v>2024</v>
      </c>
      <c r="S11280" s="73"/>
    </row>
    <row r="11281" spans="1:19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 t="str">
        <f>IF(DmartSalesData[[#This Row],[sales]]&gt;4000,"High Category",IF(DmartSalesData[[#This Row],[sales]]&gt;2000,"Medium Category","Low Category"))</f>
        <v>Medium Category</v>
      </c>
      <c r="G11281" s="2">
        <v>0.3</v>
      </c>
      <c r="H11281" s="24">
        <f t="shared" si="352"/>
        <v>1025.607</v>
      </c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63" t="str">
        <f>IF(AND(DmartSalesData[[#This Row],[sales]]&gt;3000,DmartSalesData[[#This Row],[profit]]&gt;500),"Good","Not Good")</f>
        <v>Not Good</v>
      </c>
      <c r="R11281" s="73">
        <f>YEAR(DmartSalesData[[#This Row],[order_date]])</f>
        <v>2023</v>
      </c>
      <c r="S11281" s="73"/>
    </row>
    <row r="11282" spans="1:19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 t="str">
        <f>IF(DmartSalesData[[#This Row],[sales]]&gt;4000,"High Category",IF(DmartSalesData[[#This Row],[sales]]&gt;2000,"Medium Category","Low Category"))</f>
        <v>Low Category</v>
      </c>
      <c r="G11282" s="2">
        <v>0.28999999999999998</v>
      </c>
      <c r="H11282" s="24">
        <f t="shared" si="352"/>
        <v>334.49180000000001</v>
      </c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63" t="str">
        <f>IF(AND(DmartSalesData[[#This Row],[sales]]&gt;3000,DmartSalesData[[#This Row],[profit]]&gt;500),"Good","Not Good")</f>
        <v>Not Good</v>
      </c>
      <c r="R11282" s="73">
        <f>YEAR(DmartSalesData[[#This Row],[order_date]])</f>
        <v>2024</v>
      </c>
      <c r="S11282" s="73"/>
    </row>
    <row r="11283" spans="1:19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 t="str">
        <f>IF(DmartSalesData[[#This Row],[sales]]&gt;4000,"High Category",IF(DmartSalesData[[#This Row],[sales]]&gt;2000,"Medium Category","Low Category"))</f>
        <v>Low Category</v>
      </c>
      <c r="G11283" s="2">
        <v>0.2</v>
      </c>
      <c r="H11283" s="24">
        <f t="shared" si="352"/>
        <v>81.39800000000001</v>
      </c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63" t="str">
        <f>IF(AND(DmartSalesData[[#This Row],[sales]]&gt;3000,DmartSalesData[[#This Row],[profit]]&gt;500),"Good","Not Good")</f>
        <v>Not Good</v>
      </c>
      <c r="R11283" s="73">
        <f>YEAR(DmartSalesData[[#This Row],[order_date]])</f>
        <v>2023</v>
      </c>
      <c r="S11283" s="73"/>
    </row>
    <row r="11284" spans="1:19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 t="str">
        <f>IF(DmartSalesData[[#This Row],[sales]]&gt;4000,"High Category",IF(DmartSalesData[[#This Row],[sales]]&gt;2000,"Medium Category","Low Category"))</f>
        <v>Medium Category</v>
      </c>
      <c r="G11284" s="2">
        <v>0.21</v>
      </c>
      <c r="H11284" s="24">
        <f t="shared" si="352"/>
        <v>702.71039999999994</v>
      </c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63" t="str">
        <f>IF(AND(DmartSalesData[[#This Row],[sales]]&gt;3000,DmartSalesData[[#This Row],[profit]]&gt;500),"Good","Not Good")</f>
        <v>Good</v>
      </c>
      <c r="R11284" s="73">
        <f>YEAR(DmartSalesData[[#This Row],[order_date]])</f>
        <v>2023</v>
      </c>
      <c r="S11284" s="73"/>
    </row>
    <row r="11285" spans="1:19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 t="str">
        <f>IF(DmartSalesData[[#This Row],[sales]]&gt;4000,"High Category",IF(DmartSalesData[[#This Row],[sales]]&gt;2000,"Medium Category","Low Category"))</f>
        <v>Low Category</v>
      </c>
      <c r="G11285" s="2">
        <v>7.0000000000000007E-2</v>
      </c>
      <c r="H11285" s="24">
        <f t="shared" si="352"/>
        <v>48.644400000000005</v>
      </c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63" t="str">
        <f>IF(AND(DmartSalesData[[#This Row],[sales]]&gt;3000,DmartSalesData[[#This Row],[profit]]&gt;500),"Good","Not Good")</f>
        <v>Not Good</v>
      </c>
      <c r="R11285" s="73">
        <f>YEAR(DmartSalesData[[#This Row],[order_date]])</f>
        <v>2024</v>
      </c>
      <c r="S11285" s="73"/>
    </row>
    <row r="11286" spans="1:19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 t="str">
        <f>IF(DmartSalesData[[#This Row],[sales]]&gt;4000,"High Category",IF(DmartSalesData[[#This Row],[sales]]&gt;2000,"Medium Category","Low Category"))</f>
        <v>Medium Category</v>
      </c>
      <c r="G11286" s="2">
        <v>0.17</v>
      </c>
      <c r="H11286" s="24">
        <f t="shared" si="352"/>
        <v>639.25780000000009</v>
      </c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63" t="str">
        <f>IF(AND(DmartSalesData[[#This Row],[sales]]&gt;3000,DmartSalesData[[#This Row],[profit]]&gt;500),"Good","Not Good")</f>
        <v>Good</v>
      </c>
      <c r="R11286" s="73">
        <f>YEAR(DmartSalesData[[#This Row],[order_date]])</f>
        <v>2024</v>
      </c>
      <c r="S11286" s="73"/>
    </row>
    <row r="11287" spans="1:19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 t="str">
        <f>IF(DmartSalesData[[#This Row],[sales]]&gt;4000,"High Category",IF(DmartSalesData[[#This Row],[sales]]&gt;2000,"Medium Category","Low Category"))</f>
        <v>Low Category</v>
      </c>
      <c r="G11287" s="2">
        <v>0.26</v>
      </c>
      <c r="H11287" s="24">
        <f t="shared" si="352"/>
        <v>284.24760000000003</v>
      </c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63" t="str">
        <f>IF(AND(DmartSalesData[[#This Row],[sales]]&gt;3000,DmartSalesData[[#This Row],[profit]]&gt;500),"Good","Not Good")</f>
        <v>Not Good</v>
      </c>
      <c r="R11287" s="73">
        <f>YEAR(DmartSalesData[[#This Row],[order_date]])</f>
        <v>2024</v>
      </c>
      <c r="S11287" s="73"/>
    </row>
    <row r="11288" spans="1:19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 t="str">
        <f>IF(DmartSalesData[[#This Row],[sales]]&gt;4000,"High Category",IF(DmartSalesData[[#This Row],[sales]]&gt;2000,"Medium Category","Low Category"))</f>
        <v>Low Category</v>
      </c>
      <c r="G11288" s="2">
        <v>0.3</v>
      </c>
      <c r="H11288" s="24">
        <f t="shared" si="352"/>
        <v>101.31299999999999</v>
      </c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63" t="str">
        <f>IF(AND(DmartSalesData[[#This Row],[sales]]&gt;3000,DmartSalesData[[#This Row],[profit]]&gt;500),"Good","Not Good")</f>
        <v>Not Good</v>
      </c>
      <c r="R11288" s="73">
        <f>YEAR(DmartSalesData[[#This Row],[order_date]])</f>
        <v>2024</v>
      </c>
      <c r="S11288" s="73"/>
    </row>
    <row r="11289" spans="1:19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 t="str">
        <f>IF(DmartSalesData[[#This Row],[sales]]&gt;4000,"High Category",IF(DmartSalesData[[#This Row],[sales]]&gt;2000,"Medium Category","Low Category"))</f>
        <v>Low Category</v>
      </c>
      <c r="G11289" s="2">
        <v>0.04</v>
      </c>
      <c r="H11289" s="24">
        <f t="shared" si="352"/>
        <v>23.462399999999999</v>
      </c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63" t="str">
        <f>IF(AND(DmartSalesData[[#This Row],[sales]]&gt;3000,DmartSalesData[[#This Row],[profit]]&gt;500),"Good","Not Good")</f>
        <v>Not Good</v>
      </c>
      <c r="R11289" s="73">
        <f>YEAR(DmartSalesData[[#This Row],[order_date]])</f>
        <v>2023</v>
      </c>
      <c r="S11289" s="73"/>
    </row>
    <row r="11290" spans="1:19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 t="str">
        <f>IF(DmartSalesData[[#This Row],[sales]]&gt;4000,"High Category",IF(DmartSalesData[[#This Row],[sales]]&gt;2000,"Medium Category","Low Category"))</f>
        <v>High Category</v>
      </c>
      <c r="G11290" s="2">
        <v>0.17</v>
      </c>
      <c r="H11290" s="24">
        <f t="shared" si="352"/>
        <v>717.77740000000006</v>
      </c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63" t="str">
        <f>IF(AND(DmartSalesData[[#This Row],[sales]]&gt;3000,DmartSalesData[[#This Row],[profit]]&gt;500),"Good","Not Good")</f>
        <v>Good</v>
      </c>
      <c r="R11290" s="73">
        <f>YEAR(DmartSalesData[[#This Row],[order_date]])</f>
        <v>2023</v>
      </c>
      <c r="S11290" s="73"/>
    </row>
    <row r="11291" spans="1:19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 t="str">
        <f>IF(DmartSalesData[[#This Row],[sales]]&gt;4000,"High Category",IF(DmartSalesData[[#This Row],[sales]]&gt;2000,"Medium Category","Low Category"))</f>
        <v>Low Category</v>
      </c>
      <c r="G11291" s="2">
        <v>0.17</v>
      </c>
      <c r="H11291" s="24">
        <f t="shared" si="352"/>
        <v>326.01580000000001</v>
      </c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63" t="str">
        <f>IF(AND(DmartSalesData[[#This Row],[sales]]&gt;3000,DmartSalesData[[#This Row],[profit]]&gt;500),"Good","Not Good")</f>
        <v>Not Good</v>
      </c>
      <c r="R11291" s="73">
        <f>YEAR(DmartSalesData[[#This Row],[order_date]])</f>
        <v>2024</v>
      </c>
      <c r="S11291" s="73"/>
    </row>
    <row r="11292" spans="1:19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 t="str">
        <f>IF(DmartSalesData[[#This Row],[sales]]&gt;4000,"High Category",IF(DmartSalesData[[#This Row],[sales]]&gt;2000,"Medium Category","Low Category"))</f>
        <v>Low Category</v>
      </c>
      <c r="G11292" s="2">
        <v>0.26</v>
      </c>
      <c r="H11292" s="24">
        <f t="shared" si="352"/>
        <v>411.08859999999999</v>
      </c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63" t="str">
        <f>IF(AND(DmartSalesData[[#This Row],[sales]]&gt;3000,DmartSalesData[[#This Row],[profit]]&gt;500),"Good","Not Good")</f>
        <v>Not Good</v>
      </c>
      <c r="R11292" s="73">
        <f>YEAR(DmartSalesData[[#This Row],[order_date]])</f>
        <v>2023</v>
      </c>
      <c r="S11292" s="73"/>
    </row>
    <row r="11293" spans="1:19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 t="str">
        <f>IF(DmartSalesData[[#This Row],[sales]]&gt;4000,"High Category",IF(DmartSalesData[[#This Row],[sales]]&gt;2000,"Medium Category","Low Category"))</f>
        <v>Medium Category</v>
      </c>
      <c r="G11293" s="2">
        <v>0.36</v>
      </c>
      <c r="H11293" s="24">
        <f t="shared" si="352"/>
        <v>902.47319999999991</v>
      </c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63" t="str">
        <f>IF(AND(DmartSalesData[[#This Row],[sales]]&gt;3000,DmartSalesData[[#This Row],[profit]]&gt;500),"Good","Not Good")</f>
        <v>Not Good</v>
      </c>
      <c r="R11293" s="73">
        <f>YEAR(DmartSalesData[[#This Row],[order_date]])</f>
        <v>2023</v>
      </c>
      <c r="S11293" s="73"/>
    </row>
    <row r="11294" spans="1:19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 t="str">
        <f>IF(DmartSalesData[[#This Row],[sales]]&gt;4000,"High Category",IF(DmartSalesData[[#This Row],[sales]]&gt;2000,"Medium Category","Low Category"))</f>
        <v>Medium Category</v>
      </c>
      <c r="G11294" s="2">
        <v>0.32</v>
      </c>
      <c r="H11294" s="24">
        <f t="shared" si="352"/>
        <v>1024.4384</v>
      </c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63" t="str">
        <f>IF(AND(DmartSalesData[[#This Row],[sales]]&gt;3000,DmartSalesData[[#This Row],[profit]]&gt;500),"Good","Not Good")</f>
        <v>Not Good</v>
      </c>
      <c r="R11294" s="73">
        <f>YEAR(DmartSalesData[[#This Row],[order_date]])</f>
        <v>2023</v>
      </c>
      <c r="S11294" s="73"/>
    </row>
    <row r="11295" spans="1:19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 t="str">
        <f>IF(DmartSalesData[[#This Row],[sales]]&gt;4000,"High Category",IF(DmartSalesData[[#This Row],[sales]]&gt;2000,"Medium Category","Low Category"))</f>
        <v>Low Category</v>
      </c>
      <c r="G11295" s="2">
        <v>0.28999999999999998</v>
      </c>
      <c r="H11295" s="24">
        <f t="shared" si="352"/>
        <v>81.721999999999994</v>
      </c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63" t="str">
        <f>IF(AND(DmartSalesData[[#This Row],[sales]]&gt;3000,DmartSalesData[[#This Row],[profit]]&gt;500),"Good","Not Good")</f>
        <v>Not Good</v>
      </c>
      <c r="R11295" s="73">
        <f>YEAR(DmartSalesData[[#This Row],[order_date]])</f>
        <v>2023</v>
      </c>
      <c r="S11295" s="73"/>
    </row>
    <row r="11296" spans="1:19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 t="str">
        <f>IF(DmartSalesData[[#This Row],[sales]]&gt;4000,"High Category",IF(DmartSalesData[[#This Row],[sales]]&gt;2000,"Medium Category","Low Category"))</f>
        <v>High Category</v>
      </c>
      <c r="G11296" s="2">
        <v>0.15</v>
      </c>
      <c r="H11296" s="24">
        <f t="shared" si="352"/>
        <v>675.16800000000001</v>
      </c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63" t="str">
        <f>IF(AND(DmartSalesData[[#This Row],[sales]]&gt;3000,DmartSalesData[[#This Row],[profit]]&gt;500),"Good","Not Good")</f>
        <v>Not Good</v>
      </c>
      <c r="R11296" s="73">
        <f>YEAR(DmartSalesData[[#This Row],[order_date]])</f>
        <v>2024</v>
      </c>
      <c r="S11296" s="73"/>
    </row>
    <row r="11297" spans="1:19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 t="str">
        <f>IF(DmartSalesData[[#This Row],[sales]]&gt;4000,"High Category",IF(DmartSalesData[[#This Row],[sales]]&gt;2000,"Medium Category","Low Category"))</f>
        <v>High Category</v>
      </c>
      <c r="G11297" s="2">
        <v>0.42</v>
      </c>
      <c r="H11297" s="24">
        <f t="shared" si="352"/>
        <v>2014.5552</v>
      </c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63" t="str">
        <f>IF(AND(DmartSalesData[[#This Row],[sales]]&gt;3000,DmartSalesData[[#This Row],[profit]]&gt;500),"Good","Not Good")</f>
        <v>Good</v>
      </c>
      <c r="R11297" s="73">
        <f>YEAR(DmartSalesData[[#This Row],[order_date]])</f>
        <v>2023</v>
      </c>
      <c r="S11297" s="73"/>
    </row>
    <row r="11298" spans="1:19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 t="str">
        <f>IF(DmartSalesData[[#This Row],[sales]]&gt;4000,"High Category",IF(DmartSalesData[[#This Row],[sales]]&gt;2000,"Medium Category","Low Category"))</f>
        <v>Medium Category</v>
      </c>
      <c r="G11298" s="2">
        <v>0.39</v>
      </c>
      <c r="H11298" s="24">
        <f t="shared" si="352"/>
        <v>836.47200000000009</v>
      </c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63" t="str">
        <f>IF(AND(DmartSalesData[[#This Row],[sales]]&gt;3000,DmartSalesData[[#This Row],[profit]]&gt;500),"Good","Not Good")</f>
        <v>Not Good</v>
      </c>
      <c r="R11298" s="73">
        <f>YEAR(DmartSalesData[[#This Row],[order_date]])</f>
        <v>2023</v>
      </c>
      <c r="S11298" s="73"/>
    </row>
    <row r="11299" spans="1:19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 t="str">
        <f>IF(DmartSalesData[[#This Row],[sales]]&gt;4000,"High Category",IF(DmartSalesData[[#This Row],[sales]]&gt;2000,"Medium Category","Low Category"))</f>
        <v>Medium Category</v>
      </c>
      <c r="G11299" s="2">
        <v>0.09</v>
      </c>
      <c r="H11299" s="24">
        <f t="shared" si="352"/>
        <v>190.9692</v>
      </c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63" t="str">
        <f>IF(AND(DmartSalesData[[#This Row],[sales]]&gt;3000,DmartSalesData[[#This Row],[profit]]&gt;500),"Good","Not Good")</f>
        <v>Not Good</v>
      </c>
      <c r="R11299" s="73">
        <f>YEAR(DmartSalesData[[#This Row],[order_date]])</f>
        <v>2024</v>
      </c>
      <c r="S11299" s="73"/>
    </row>
    <row r="11300" spans="1:19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 t="str">
        <f>IF(DmartSalesData[[#This Row],[sales]]&gt;4000,"High Category",IF(DmartSalesData[[#This Row],[sales]]&gt;2000,"Medium Category","Low Category"))</f>
        <v>High Category</v>
      </c>
      <c r="G11300" s="2">
        <v>0.33</v>
      </c>
      <c r="H11300" s="24">
        <f t="shared" si="352"/>
        <v>1453.6301999999998</v>
      </c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63" t="str">
        <f>IF(AND(DmartSalesData[[#This Row],[sales]]&gt;3000,DmartSalesData[[#This Row],[profit]]&gt;500),"Good","Not Good")</f>
        <v>Not Good</v>
      </c>
      <c r="R11300" s="73">
        <f>YEAR(DmartSalesData[[#This Row],[order_date]])</f>
        <v>2024</v>
      </c>
      <c r="S11300" s="73"/>
    </row>
    <row r="11301" spans="1:19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 t="str">
        <f>IF(DmartSalesData[[#This Row],[sales]]&gt;4000,"High Category",IF(DmartSalesData[[#This Row],[sales]]&gt;2000,"Medium Category","Low Category"))</f>
        <v>Medium Category</v>
      </c>
      <c r="G11301" s="2">
        <v>0.45</v>
      </c>
      <c r="H11301" s="24">
        <f t="shared" si="352"/>
        <v>991.63350000000003</v>
      </c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63" t="str">
        <f>IF(AND(DmartSalesData[[#This Row],[sales]]&gt;3000,DmartSalesData[[#This Row],[profit]]&gt;500),"Good","Not Good")</f>
        <v>Not Good</v>
      </c>
      <c r="R11301" s="73">
        <f>YEAR(DmartSalesData[[#This Row],[order_date]])</f>
        <v>2023</v>
      </c>
      <c r="S11301" s="73"/>
    </row>
    <row r="11302" spans="1:19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 t="str">
        <f>IF(DmartSalesData[[#This Row],[sales]]&gt;4000,"High Category",IF(DmartSalesData[[#This Row],[sales]]&gt;2000,"Medium Category","Low Category"))</f>
        <v>High Category</v>
      </c>
      <c r="G11302" s="2">
        <v>0.22</v>
      </c>
      <c r="H11302" s="24">
        <f t="shared" si="352"/>
        <v>944.97259999999994</v>
      </c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63" t="str">
        <f>IF(AND(DmartSalesData[[#This Row],[sales]]&gt;3000,DmartSalesData[[#This Row],[profit]]&gt;500),"Good","Not Good")</f>
        <v>Not Good</v>
      </c>
      <c r="R11302" s="73">
        <f>YEAR(DmartSalesData[[#This Row],[order_date]])</f>
        <v>2023</v>
      </c>
      <c r="S11302" s="73"/>
    </row>
    <row r="11303" spans="1:19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 t="str">
        <f>IF(DmartSalesData[[#This Row],[sales]]&gt;4000,"High Category",IF(DmartSalesData[[#This Row],[sales]]&gt;2000,"Medium Category","Low Category"))</f>
        <v>Low Category</v>
      </c>
      <c r="G11303" s="2">
        <v>0.46</v>
      </c>
      <c r="H11303" s="24">
        <f t="shared" si="352"/>
        <v>109.871</v>
      </c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63" t="str">
        <f>IF(AND(DmartSalesData[[#This Row],[sales]]&gt;3000,DmartSalesData[[#This Row],[profit]]&gt;500),"Good","Not Good")</f>
        <v>Not Good</v>
      </c>
      <c r="R11303" s="73">
        <f>YEAR(DmartSalesData[[#This Row],[order_date]])</f>
        <v>2024</v>
      </c>
      <c r="S11303" s="73"/>
    </row>
    <row r="11304" spans="1:19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 t="str">
        <f>IF(DmartSalesData[[#This Row],[sales]]&gt;4000,"High Category",IF(DmartSalesData[[#This Row],[sales]]&gt;2000,"Medium Category","Low Category"))</f>
        <v>Medium Category</v>
      </c>
      <c r="G11304" s="2">
        <v>0.01</v>
      </c>
      <c r="H11304" s="24">
        <f t="shared" si="352"/>
        <v>24.992899999999999</v>
      </c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63" t="str">
        <f>IF(AND(DmartSalesData[[#This Row],[sales]]&gt;3000,DmartSalesData[[#This Row],[profit]]&gt;500),"Good","Not Good")</f>
        <v>Not Good</v>
      </c>
      <c r="R11304" s="73">
        <f>YEAR(DmartSalesData[[#This Row],[order_date]])</f>
        <v>2023</v>
      </c>
      <c r="S11304" s="73"/>
    </row>
    <row r="11305" spans="1:19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 t="str">
        <f>IF(DmartSalesData[[#This Row],[sales]]&gt;4000,"High Category",IF(DmartSalesData[[#This Row],[sales]]&gt;2000,"Medium Category","Low Category"))</f>
        <v>High Category</v>
      </c>
      <c r="G11305" s="2">
        <v>0.26</v>
      </c>
      <c r="H11305" s="24">
        <f t="shared" si="352"/>
        <v>1239.394</v>
      </c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63" t="str">
        <f>IF(AND(DmartSalesData[[#This Row],[sales]]&gt;3000,DmartSalesData[[#This Row],[profit]]&gt;500),"Good","Not Good")</f>
        <v>Good</v>
      </c>
      <c r="R11305" s="73">
        <f>YEAR(DmartSalesData[[#This Row],[order_date]])</f>
        <v>2023</v>
      </c>
      <c r="S11305" s="73"/>
    </row>
    <row r="11306" spans="1:19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 t="str">
        <f>IF(DmartSalesData[[#This Row],[sales]]&gt;4000,"High Category",IF(DmartSalesData[[#This Row],[sales]]&gt;2000,"Medium Category","Low Category"))</f>
        <v>Low Category</v>
      </c>
      <c r="G11306" s="2">
        <v>0.13</v>
      </c>
      <c r="H11306" s="24">
        <f t="shared" si="352"/>
        <v>174.03620000000001</v>
      </c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63" t="str">
        <f>IF(AND(DmartSalesData[[#This Row],[sales]]&gt;3000,DmartSalesData[[#This Row],[profit]]&gt;500),"Good","Not Good")</f>
        <v>Not Good</v>
      </c>
      <c r="R11306" s="73">
        <f>YEAR(DmartSalesData[[#This Row],[order_date]])</f>
        <v>2023</v>
      </c>
      <c r="S11306" s="73"/>
    </row>
    <row r="11307" spans="1:19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 t="str">
        <f>IF(DmartSalesData[[#This Row],[sales]]&gt;4000,"High Category",IF(DmartSalesData[[#This Row],[sales]]&gt;2000,"Medium Category","Low Category"))</f>
        <v>Low Category</v>
      </c>
      <c r="G11307" s="2">
        <v>0.13</v>
      </c>
      <c r="H11307" s="24">
        <f t="shared" si="352"/>
        <v>182.54080000000002</v>
      </c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63" t="str">
        <f>IF(AND(DmartSalesData[[#This Row],[sales]]&gt;3000,DmartSalesData[[#This Row],[profit]]&gt;500),"Good","Not Good")</f>
        <v>Not Good</v>
      </c>
      <c r="R11307" s="73">
        <f>YEAR(DmartSalesData[[#This Row],[order_date]])</f>
        <v>2024</v>
      </c>
      <c r="S11307" s="73"/>
    </row>
    <row r="11308" spans="1:19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 t="str">
        <f>IF(DmartSalesData[[#This Row],[sales]]&gt;4000,"High Category",IF(DmartSalesData[[#This Row],[sales]]&gt;2000,"Medium Category","Low Category"))</f>
        <v>Medium Category</v>
      </c>
      <c r="G11308" s="2">
        <v>0.44</v>
      </c>
      <c r="H11308" s="24">
        <f t="shared" si="352"/>
        <v>1402.5439999999999</v>
      </c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63" t="str">
        <f>IF(AND(DmartSalesData[[#This Row],[sales]]&gt;3000,DmartSalesData[[#This Row],[profit]]&gt;500),"Good","Not Good")</f>
        <v>Good</v>
      </c>
      <c r="R11308" s="73">
        <f>YEAR(DmartSalesData[[#This Row],[order_date]])</f>
        <v>2024</v>
      </c>
      <c r="S11308" s="73"/>
    </row>
    <row r="11309" spans="1:19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 t="str">
        <f>IF(DmartSalesData[[#This Row],[sales]]&gt;4000,"High Category",IF(DmartSalesData[[#This Row],[sales]]&gt;2000,"Medium Category","Low Category"))</f>
        <v>High Category</v>
      </c>
      <c r="G11309" s="2">
        <v>0.16</v>
      </c>
      <c r="H11309" s="24">
        <f t="shared" si="352"/>
        <v>742.13440000000003</v>
      </c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63" t="str">
        <f>IF(AND(DmartSalesData[[#This Row],[sales]]&gt;3000,DmartSalesData[[#This Row],[profit]]&gt;500),"Good","Not Good")</f>
        <v>Good</v>
      </c>
      <c r="R11309" s="73">
        <f>YEAR(DmartSalesData[[#This Row],[order_date]])</f>
        <v>2024</v>
      </c>
      <c r="S11309" s="73"/>
    </row>
    <row r="11310" spans="1:19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 t="str">
        <f>IF(DmartSalesData[[#This Row],[sales]]&gt;4000,"High Category",IF(DmartSalesData[[#This Row],[sales]]&gt;2000,"Medium Category","Low Category"))</f>
        <v>Low Category</v>
      </c>
      <c r="G11310" s="2">
        <v>0.01</v>
      </c>
      <c r="H11310" s="24">
        <f t="shared" si="352"/>
        <v>10.738399999999999</v>
      </c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63" t="str">
        <f>IF(AND(DmartSalesData[[#This Row],[sales]]&gt;3000,DmartSalesData[[#This Row],[profit]]&gt;500),"Good","Not Good")</f>
        <v>Not Good</v>
      </c>
      <c r="R11310" s="73">
        <f>YEAR(DmartSalesData[[#This Row],[order_date]])</f>
        <v>2024</v>
      </c>
      <c r="S11310" s="73"/>
    </row>
    <row r="11311" spans="1:19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 t="str">
        <f>IF(DmartSalesData[[#This Row],[sales]]&gt;4000,"High Category",IF(DmartSalesData[[#This Row],[sales]]&gt;2000,"Medium Category","Low Category"))</f>
        <v>High Category</v>
      </c>
      <c r="G11311" s="2">
        <v>0.27</v>
      </c>
      <c r="H11311" s="24">
        <f t="shared" si="352"/>
        <v>1246.3443000000002</v>
      </c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63" t="str">
        <f>IF(AND(DmartSalesData[[#This Row],[sales]]&gt;3000,DmartSalesData[[#This Row],[profit]]&gt;500),"Good","Not Good")</f>
        <v>Good</v>
      </c>
      <c r="R11311" s="73">
        <f>YEAR(DmartSalesData[[#This Row],[order_date]])</f>
        <v>2024</v>
      </c>
      <c r="S11311" s="73"/>
    </row>
    <row r="11312" spans="1:19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 t="str">
        <f>IF(DmartSalesData[[#This Row],[sales]]&gt;4000,"High Category",IF(DmartSalesData[[#This Row],[sales]]&gt;2000,"Medium Category","Low Category"))</f>
        <v>Medium Category</v>
      </c>
      <c r="G11312" s="2">
        <v>0.49</v>
      </c>
      <c r="H11312" s="24">
        <f t="shared" si="352"/>
        <v>1640.8727999999999</v>
      </c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63" t="str">
        <f>IF(AND(DmartSalesData[[#This Row],[sales]]&gt;3000,DmartSalesData[[#This Row],[profit]]&gt;500),"Good","Not Good")</f>
        <v>Good</v>
      </c>
      <c r="R11312" s="73">
        <f>YEAR(DmartSalesData[[#This Row],[order_date]])</f>
        <v>2023</v>
      </c>
      <c r="S11312" s="73"/>
    </row>
    <row r="11313" spans="1:19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 t="str">
        <f>IF(DmartSalesData[[#This Row],[sales]]&gt;4000,"High Category",IF(DmartSalesData[[#This Row],[sales]]&gt;2000,"Medium Category","Low Category"))</f>
        <v>High Category</v>
      </c>
      <c r="G11313" s="2">
        <v>0.04</v>
      </c>
      <c r="H11313" s="24">
        <f t="shared" si="352"/>
        <v>198.63720000000001</v>
      </c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63" t="str">
        <f>IF(AND(DmartSalesData[[#This Row],[sales]]&gt;3000,DmartSalesData[[#This Row],[profit]]&gt;500),"Good","Not Good")</f>
        <v>Good</v>
      </c>
      <c r="R11313" s="73">
        <f>YEAR(DmartSalesData[[#This Row],[order_date]])</f>
        <v>2023</v>
      </c>
      <c r="S11313" s="73"/>
    </row>
    <row r="11314" spans="1:19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 t="str">
        <f>IF(DmartSalesData[[#This Row],[sales]]&gt;4000,"High Category",IF(DmartSalesData[[#This Row],[sales]]&gt;2000,"Medium Category","Low Category"))</f>
        <v>Medium Category</v>
      </c>
      <c r="G11314" s="2">
        <v>0.14000000000000001</v>
      </c>
      <c r="H11314" s="24">
        <f t="shared" si="352"/>
        <v>519.21100000000001</v>
      </c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63" t="str">
        <f>IF(AND(DmartSalesData[[#This Row],[sales]]&gt;3000,DmartSalesData[[#This Row],[profit]]&gt;500),"Good","Not Good")</f>
        <v>Not Good</v>
      </c>
      <c r="R11314" s="73">
        <f>YEAR(DmartSalesData[[#This Row],[order_date]])</f>
        <v>2024</v>
      </c>
      <c r="S11314" s="73"/>
    </row>
    <row r="11315" spans="1:19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 t="str">
        <f>IF(DmartSalesData[[#This Row],[sales]]&gt;4000,"High Category",IF(DmartSalesData[[#This Row],[sales]]&gt;2000,"Medium Category","Low Category"))</f>
        <v>Medium Category</v>
      </c>
      <c r="G11315" s="2">
        <v>0.23</v>
      </c>
      <c r="H11315" s="24">
        <f t="shared" si="352"/>
        <v>775.61059999999998</v>
      </c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63" t="str">
        <f>IF(AND(DmartSalesData[[#This Row],[sales]]&gt;3000,DmartSalesData[[#This Row],[profit]]&gt;500),"Good","Not Good")</f>
        <v>Not Good</v>
      </c>
      <c r="R11315" s="73">
        <f>YEAR(DmartSalesData[[#This Row],[order_date]])</f>
        <v>2023</v>
      </c>
      <c r="S11315" s="73"/>
    </row>
    <row r="11316" spans="1:19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 t="str">
        <f>IF(DmartSalesData[[#This Row],[sales]]&gt;4000,"High Category",IF(DmartSalesData[[#This Row],[sales]]&gt;2000,"Medium Category","Low Category"))</f>
        <v>High Category</v>
      </c>
      <c r="G11316" s="2">
        <v>0.42</v>
      </c>
      <c r="H11316" s="24">
        <f t="shared" si="352"/>
        <v>1719.0726</v>
      </c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63" t="str">
        <f>IF(AND(DmartSalesData[[#This Row],[sales]]&gt;3000,DmartSalesData[[#This Row],[profit]]&gt;500),"Good","Not Good")</f>
        <v>Good</v>
      </c>
      <c r="R11316" s="73">
        <f>YEAR(DmartSalesData[[#This Row],[order_date]])</f>
        <v>2023</v>
      </c>
      <c r="S11316" s="73"/>
    </row>
    <row r="11317" spans="1:19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 t="str">
        <f>IF(DmartSalesData[[#This Row],[sales]]&gt;4000,"High Category",IF(DmartSalesData[[#This Row],[sales]]&gt;2000,"Medium Category","Low Category"))</f>
        <v>Low Category</v>
      </c>
      <c r="G11317" s="2">
        <v>0.13</v>
      </c>
      <c r="H11317" s="24">
        <f t="shared" si="352"/>
        <v>124.56470000000002</v>
      </c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63" t="str">
        <f>IF(AND(DmartSalesData[[#This Row],[sales]]&gt;3000,DmartSalesData[[#This Row],[profit]]&gt;500),"Good","Not Good")</f>
        <v>Not Good</v>
      </c>
      <c r="R11317" s="73">
        <f>YEAR(DmartSalesData[[#This Row],[order_date]])</f>
        <v>2023</v>
      </c>
      <c r="S11317" s="73"/>
    </row>
    <row r="11318" spans="1:19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 t="str">
        <f>IF(DmartSalesData[[#This Row],[sales]]&gt;4000,"High Category",IF(DmartSalesData[[#This Row],[sales]]&gt;2000,"Medium Category","Low Category"))</f>
        <v>High Category</v>
      </c>
      <c r="G11318" s="2">
        <v>0.17</v>
      </c>
      <c r="H11318" s="24">
        <f t="shared" si="352"/>
        <v>805.00610000000006</v>
      </c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63" t="str">
        <f>IF(AND(DmartSalesData[[#This Row],[sales]]&gt;3000,DmartSalesData[[#This Row],[profit]]&gt;500),"Good","Not Good")</f>
        <v>Good</v>
      </c>
      <c r="R11318" s="73">
        <f>YEAR(DmartSalesData[[#This Row],[order_date]])</f>
        <v>2024</v>
      </c>
      <c r="S11318" s="73"/>
    </row>
    <row r="11319" spans="1:19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 t="str">
        <f>IF(DmartSalesData[[#This Row],[sales]]&gt;4000,"High Category",IF(DmartSalesData[[#This Row],[sales]]&gt;2000,"Medium Category","Low Category"))</f>
        <v>Low Category</v>
      </c>
      <c r="G11319" s="2">
        <v>0.19</v>
      </c>
      <c r="H11319" s="24">
        <f t="shared" si="352"/>
        <v>173.16979999999998</v>
      </c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63" t="str">
        <f>IF(AND(DmartSalesData[[#This Row],[sales]]&gt;3000,DmartSalesData[[#This Row],[profit]]&gt;500),"Good","Not Good")</f>
        <v>Not Good</v>
      </c>
      <c r="R11319" s="73">
        <f>YEAR(DmartSalesData[[#This Row],[order_date]])</f>
        <v>2023</v>
      </c>
      <c r="S11319" s="73"/>
    </row>
    <row r="11320" spans="1:19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 t="str">
        <f>IF(DmartSalesData[[#This Row],[sales]]&gt;4000,"High Category",IF(DmartSalesData[[#This Row],[sales]]&gt;2000,"Medium Category","Low Category"))</f>
        <v>Low Category</v>
      </c>
      <c r="G11320" s="2">
        <v>0.19</v>
      </c>
      <c r="H11320" s="24">
        <f t="shared" si="352"/>
        <v>42.898200000000003</v>
      </c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63" t="str">
        <f>IF(AND(DmartSalesData[[#This Row],[sales]]&gt;3000,DmartSalesData[[#This Row],[profit]]&gt;500),"Good","Not Good")</f>
        <v>Not Good</v>
      </c>
      <c r="R11320" s="73">
        <f>YEAR(DmartSalesData[[#This Row],[order_date]])</f>
        <v>2023</v>
      </c>
      <c r="S11320" s="73"/>
    </row>
    <row r="11321" spans="1:19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 t="str">
        <f>IF(DmartSalesData[[#This Row],[sales]]&gt;4000,"High Category",IF(DmartSalesData[[#This Row],[sales]]&gt;2000,"Medium Category","Low Category"))</f>
        <v>Medium Category</v>
      </c>
      <c r="G11321" s="2">
        <v>0.1</v>
      </c>
      <c r="H11321" s="24">
        <f t="shared" si="352"/>
        <v>351.95000000000005</v>
      </c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63" t="str">
        <f>IF(AND(DmartSalesData[[#This Row],[sales]]&gt;3000,DmartSalesData[[#This Row],[profit]]&gt;500),"Good","Not Good")</f>
        <v>Not Good</v>
      </c>
      <c r="R11321" s="73">
        <f>YEAR(DmartSalesData[[#This Row],[order_date]])</f>
        <v>2024</v>
      </c>
      <c r="S11321" s="73"/>
    </row>
    <row r="11322" spans="1:19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 t="str">
        <f>IF(DmartSalesData[[#This Row],[sales]]&gt;4000,"High Category",IF(DmartSalesData[[#This Row],[sales]]&gt;2000,"Medium Category","Low Category"))</f>
        <v>Low Category</v>
      </c>
      <c r="G11322" s="2">
        <v>0.46</v>
      </c>
      <c r="H11322" s="24">
        <f t="shared" si="352"/>
        <v>462.07920000000001</v>
      </c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63" t="str">
        <f>IF(AND(DmartSalesData[[#This Row],[sales]]&gt;3000,DmartSalesData[[#This Row],[profit]]&gt;500),"Good","Not Good")</f>
        <v>Not Good</v>
      </c>
      <c r="R11322" s="73">
        <f>YEAR(DmartSalesData[[#This Row],[order_date]])</f>
        <v>2024</v>
      </c>
      <c r="S11322" s="73"/>
    </row>
    <row r="11323" spans="1:19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 t="str">
        <f>IF(DmartSalesData[[#This Row],[sales]]&gt;4000,"High Category",IF(DmartSalesData[[#This Row],[sales]]&gt;2000,"Medium Category","Low Category"))</f>
        <v>Medium Category</v>
      </c>
      <c r="G11323" s="2">
        <v>0.4</v>
      </c>
      <c r="H11323" s="24">
        <f t="shared" si="352"/>
        <v>1527.1559999999999</v>
      </c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63" t="str">
        <f>IF(AND(DmartSalesData[[#This Row],[sales]]&gt;3000,DmartSalesData[[#This Row],[profit]]&gt;500),"Good","Not Good")</f>
        <v>Good</v>
      </c>
      <c r="R11323" s="73">
        <f>YEAR(DmartSalesData[[#This Row],[order_date]])</f>
        <v>2023</v>
      </c>
      <c r="S11323" s="73"/>
    </row>
    <row r="11324" spans="1:19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 t="str">
        <f>IF(DmartSalesData[[#This Row],[sales]]&gt;4000,"High Category",IF(DmartSalesData[[#This Row],[sales]]&gt;2000,"Medium Category","Low Category"))</f>
        <v>Medium Category</v>
      </c>
      <c r="G11324" s="2">
        <v>0.49</v>
      </c>
      <c r="H11324" s="24">
        <f t="shared" si="352"/>
        <v>1957.8880999999999</v>
      </c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63" t="str">
        <f>IF(AND(DmartSalesData[[#This Row],[sales]]&gt;3000,DmartSalesData[[#This Row],[profit]]&gt;500),"Good","Not Good")</f>
        <v>Good</v>
      </c>
      <c r="R11324" s="73">
        <f>YEAR(DmartSalesData[[#This Row],[order_date]])</f>
        <v>2024</v>
      </c>
      <c r="S11324" s="73"/>
    </row>
    <row r="11325" spans="1:19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 t="str">
        <f>IF(DmartSalesData[[#This Row],[sales]]&gt;4000,"High Category",IF(DmartSalesData[[#This Row],[sales]]&gt;2000,"Medium Category","Low Category"))</f>
        <v>Low Category</v>
      </c>
      <c r="G11325" s="2">
        <v>0.19</v>
      </c>
      <c r="H11325" s="24">
        <f t="shared" si="352"/>
        <v>239.36769999999999</v>
      </c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63" t="str">
        <f>IF(AND(DmartSalesData[[#This Row],[sales]]&gt;3000,DmartSalesData[[#This Row],[profit]]&gt;500),"Good","Not Good")</f>
        <v>Not Good</v>
      </c>
      <c r="R11325" s="73">
        <f>YEAR(DmartSalesData[[#This Row],[order_date]])</f>
        <v>2024</v>
      </c>
      <c r="S11325" s="73"/>
    </row>
    <row r="11326" spans="1:19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 t="str">
        <f>IF(DmartSalesData[[#This Row],[sales]]&gt;4000,"High Category",IF(DmartSalesData[[#This Row],[sales]]&gt;2000,"Medium Category","Low Category"))</f>
        <v>Low Category</v>
      </c>
      <c r="G11326" s="2">
        <v>0.02</v>
      </c>
      <c r="H11326" s="24">
        <f t="shared" si="352"/>
        <v>10.4986</v>
      </c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63" t="str">
        <f>IF(AND(DmartSalesData[[#This Row],[sales]]&gt;3000,DmartSalesData[[#This Row],[profit]]&gt;500),"Good","Not Good")</f>
        <v>Not Good</v>
      </c>
      <c r="R11326" s="73">
        <f>YEAR(DmartSalesData[[#This Row],[order_date]])</f>
        <v>2024</v>
      </c>
      <c r="S11326" s="73"/>
    </row>
    <row r="11327" spans="1:19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 t="str">
        <f>IF(DmartSalesData[[#This Row],[sales]]&gt;4000,"High Category",IF(DmartSalesData[[#This Row],[sales]]&gt;2000,"Medium Category","Low Category"))</f>
        <v>Medium Category</v>
      </c>
      <c r="G11327" s="2">
        <v>0.06</v>
      </c>
      <c r="H11327" s="24">
        <f t="shared" si="352"/>
        <v>153.24119999999999</v>
      </c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63" t="str">
        <f>IF(AND(DmartSalesData[[#This Row],[sales]]&gt;3000,DmartSalesData[[#This Row],[profit]]&gt;500),"Good","Not Good")</f>
        <v>Not Good</v>
      </c>
      <c r="R11327" s="73">
        <f>YEAR(DmartSalesData[[#This Row],[order_date]])</f>
        <v>2023</v>
      </c>
      <c r="S11327" s="73"/>
    </row>
    <row r="11328" spans="1:19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 t="str">
        <f>IF(DmartSalesData[[#This Row],[sales]]&gt;4000,"High Category",IF(DmartSalesData[[#This Row],[sales]]&gt;2000,"Medium Category","Low Category"))</f>
        <v>High Category</v>
      </c>
      <c r="G11328" s="2">
        <v>0.18</v>
      </c>
      <c r="H11328" s="24">
        <f t="shared" si="352"/>
        <v>803.17259999999987</v>
      </c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63" t="str">
        <f>IF(AND(DmartSalesData[[#This Row],[sales]]&gt;3000,DmartSalesData[[#This Row],[profit]]&gt;500),"Good","Not Good")</f>
        <v>Good</v>
      </c>
      <c r="R11328" s="73">
        <f>YEAR(DmartSalesData[[#This Row],[order_date]])</f>
        <v>2023</v>
      </c>
      <c r="S11328" s="73"/>
    </row>
    <row r="11329" spans="1:19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 t="str">
        <f>IF(DmartSalesData[[#This Row],[sales]]&gt;4000,"High Category",IF(DmartSalesData[[#This Row],[sales]]&gt;2000,"Medium Category","Low Category"))</f>
        <v>High Category</v>
      </c>
      <c r="G11329" s="2">
        <v>0.46</v>
      </c>
      <c r="H11329" s="24">
        <f t="shared" si="352"/>
        <v>1955.7957999999999</v>
      </c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63" t="str">
        <f>IF(AND(DmartSalesData[[#This Row],[sales]]&gt;3000,DmartSalesData[[#This Row],[profit]]&gt;500),"Good","Not Good")</f>
        <v>Good</v>
      </c>
      <c r="R11329" s="73">
        <f>YEAR(DmartSalesData[[#This Row],[order_date]])</f>
        <v>2024</v>
      </c>
      <c r="S11329" s="73"/>
    </row>
    <row r="11330" spans="1:19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 t="str">
        <f>IF(DmartSalesData[[#This Row],[sales]]&gt;4000,"High Category",IF(DmartSalesData[[#This Row],[sales]]&gt;2000,"Medium Category","Low Category"))</f>
        <v>Low Category</v>
      </c>
      <c r="G11330" s="2">
        <v>0.49</v>
      </c>
      <c r="H11330" s="24">
        <f t="shared" ref="H11330:H11393" si="354">E11330*G11330</f>
        <v>330.113</v>
      </c>
      <c r="I11330" s="2">
        <f t="shared" ref="I11330:I11393" si="355">E11330-H11330</f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63" t="str">
        <f>IF(AND(DmartSalesData[[#This Row],[sales]]&gt;3000,DmartSalesData[[#This Row],[profit]]&gt;500),"Good","Not Good")</f>
        <v>Not Good</v>
      </c>
      <c r="R11330" s="73">
        <f>YEAR(DmartSalesData[[#This Row],[order_date]])</f>
        <v>2023</v>
      </c>
      <c r="S11330" s="73"/>
    </row>
    <row r="11331" spans="1:19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 t="str">
        <f>IF(DmartSalesData[[#This Row],[sales]]&gt;4000,"High Category",IF(DmartSalesData[[#This Row],[sales]]&gt;2000,"Medium Category","Low Category"))</f>
        <v>High Category</v>
      </c>
      <c r="G11331" s="2">
        <v>0.41</v>
      </c>
      <c r="H11331" s="24">
        <f t="shared" si="354"/>
        <v>1979.2503999999997</v>
      </c>
      <c r="I11331" s="2">
        <f t="shared" si="355"/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63" t="str">
        <f>IF(AND(DmartSalesData[[#This Row],[sales]]&gt;3000,DmartSalesData[[#This Row],[profit]]&gt;500),"Good","Not Good")</f>
        <v>Not Good</v>
      </c>
      <c r="R11331" s="73">
        <f>YEAR(DmartSalesData[[#This Row],[order_date]])</f>
        <v>2024</v>
      </c>
      <c r="S11331" s="73"/>
    </row>
    <row r="11332" spans="1:19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 t="str">
        <f>IF(DmartSalesData[[#This Row],[sales]]&gt;4000,"High Category",IF(DmartSalesData[[#This Row],[sales]]&gt;2000,"Medium Category","Low Category"))</f>
        <v>Low Category</v>
      </c>
      <c r="G11332" s="2">
        <v>0.12</v>
      </c>
      <c r="H11332" s="24">
        <f t="shared" si="354"/>
        <v>167.20199999999997</v>
      </c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63" t="str">
        <f>IF(AND(DmartSalesData[[#This Row],[sales]]&gt;3000,DmartSalesData[[#This Row],[profit]]&gt;500),"Good","Not Good")</f>
        <v>Not Good</v>
      </c>
      <c r="R11332" s="73">
        <f>YEAR(DmartSalesData[[#This Row],[order_date]])</f>
        <v>2024</v>
      </c>
      <c r="S11332" s="73"/>
    </row>
    <row r="11333" spans="1:19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 t="str">
        <f>IF(DmartSalesData[[#This Row],[sales]]&gt;4000,"High Category",IF(DmartSalesData[[#This Row],[sales]]&gt;2000,"Medium Category","Low Category"))</f>
        <v>Low Category</v>
      </c>
      <c r="G11333" s="2">
        <v>0.33</v>
      </c>
      <c r="H11333" s="24">
        <f t="shared" si="354"/>
        <v>597.96659999999997</v>
      </c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63" t="str">
        <f>IF(AND(DmartSalesData[[#This Row],[sales]]&gt;3000,DmartSalesData[[#This Row],[profit]]&gt;500),"Good","Not Good")</f>
        <v>Not Good</v>
      </c>
      <c r="R11333" s="73">
        <f>YEAR(DmartSalesData[[#This Row],[order_date]])</f>
        <v>2023</v>
      </c>
      <c r="S11333" s="73"/>
    </row>
    <row r="11334" spans="1:19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 t="str">
        <f>IF(DmartSalesData[[#This Row],[sales]]&gt;4000,"High Category",IF(DmartSalesData[[#This Row],[sales]]&gt;2000,"Medium Category","Low Category"))</f>
        <v>Low Category</v>
      </c>
      <c r="G11334" s="2">
        <v>0.3</v>
      </c>
      <c r="H11334" s="24">
        <f t="shared" si="354"/>
        <v>249.10499999999999</v>
      </c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63" t="str">
        <f>IF(AND(DmartSalesData[[#This Row],[sales]]&gt;3000,DmartSalesData[[#This Row],[profit]]&gt;500),"Good","Not Good")</f>
        <v>Not Good</v>
      </c>
      <c r="R11334" s="73">
        <f>YEAR(DmartSalesData[[#This Row],[order_date]])</f>
        <v>2024</v>
      </c>
      <c r="S11334" s="73"/>
    </row>
    <row r="11335" spans="1:19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 t="str">
        <f>IF(DmartSalesData[[#This Row],[sales]]&gt;4000,"High Category",IF(DmartSalesData[[#This Row],[sales]]&gt;2000,"Medium Category","Low Category"))</f>
        <v>Low Category</v>
      </c>
      <c r="G11335" s="2">
        <v>0.41</v>
      </c>
      <c r="H11335" s="24">
        <f t="shared" si="354"/>
        <v>800.00429999999994</v>
      </c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63" t="str">
        <f>IF(AND(DmartSalesData[[#This Row],[sales]]&gt;3000,DmartSalesData[[#This Row],[profit]]&gt;500),"Good","Not Good")</f>
        <v>Not Good</v>
      </c>
      <c r="R11335" s="73">
        <f>YEAR(DmartSalesData[[#This Row],[order_date]])</f>
        <v>2023</v>
      </c>
      <c r="S11335" s="73"/>
    </row>
    <row r="11336" spans="1:19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 t="str">
        <f>IF(DmartSalesData[[#This Row],[sales]]&gt;4000,"High Category",IF(DmartSalesData[[#This Row],[sales]]&gt;2000,"Medium Category","Low Category"))</f>
        <v>Medium Category</v>
      </c>
      <c r="G11336" s="2">
        <v>0.25</v>
      </c>
      <c r="H11336" s="24">
        <f t="shared" si="354"/>
        <v>803.66</v>
      </c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63" t="str">
        <f>IF(AND(DmartSalesData[[#This Row],[sales]]&gt;3000,DmartSalesData[[#This Row],[profit]]&gt;500),"Good","Not Good")</f>
        <v>Good</v>
      </c>
      <c r="R11336" s="73">
        <f>YEAR(DmartSalesData[[#This Row],[order_date]])</f>
        <v>2023</v>
      </c>
      <c r="S11336" s="73"/>
    </row>
    <row r="11337" spans="1:19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 t="str">
        <f>IF(DmartSalesData[[#This Row],[sales]]&gt;4000,"High Category",IF(DmartSalesData[[#This Row],[sales]]&gt;2000,"Medium Category","Low Category"))</f>
        <v>Medium Category</v>
      </c>
      <c r="G11337" s="2">
        <v>0.16</v>
      </c>
      <c r="H11337" s="24">
        <f t="shared" si="354"/>
        <v>412.76480000000004</v>
      </c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63" t="str">
        <f>IF(AND(DmartSalesData[[#This Row],[sales]]&gt;3000,DmartSalesData[[#This Row],[profit]]&gt;500),"Good","Not Good")</f>
        <v>Not Good</v>
      </c>
      <c r="R11337" s="73">
        <f>YEAR(DmartSalesData[[#This Row],[order_date]])</f>
        <v>2023</v>
      </c>
      <c r="S11337" s="73"/>
    </row>
    <row r="11338" spans="1:19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 t="str">
        <f>IF(DmartSalesData[[#This Row],[sales]]&gt;4000,"High Category",IF(DmartSalesData[[#This Row],[sales]]&gt;2000,"Medium Category","Low Category"))</f>
        <v>High Category</v>
      </c>
      <c r="G11338" s="2">
        <v>0.01</v>
      </c>
      <c r="H11338" s="24">
        <f t="shared" si="354"/>
        <v>41.549399999999999</v>
      </c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63" t="str">
        <f>IF(AND(DmartSalesData[[#This Row],[sales]]&gt;3000,DmartSalesData[[#This Row],[profit]]&gt;500),"Good","Not Good")</f>
        <v>Good</v>
      </c>
      <c r="R11338" s="73">
        <f>YEAR(DmartSalesData[[#This Row],[order_date]])</f>
        <v>2024</v>
      </c>
      <c r="S11338" s="73"/>
    </row>
    <row r="11339" spans="1:19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 t="str">
        <f>IF(DmartSalesData[[#This Row],[sales]]&gt;4000,"High Category",IF(DmartSalesData[[#This Row],[sales]]&gt;2000,"Medium Category","Low Category"))</f>
        <v>Medium Category</v>
      </c>
      <c r="G11339" s="2">
        <v>0.4</v>
      </c>
      <c r="H11339" s="24">
        <f t="shared" si="354"/>
        <v>1296.9480000000001</v>
      </c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63" t="str">
        <f>IF(AND(DmartSalesData[[#This Row],[sales]]&gt;3000,DmartSalesData[[#This Row],[profit]]&gt;500),"Good","Not Good")</f>
        <v>Not Good</v>
      </c>
      <c r="R11339" s="73">
        <f>YEAR(DmartSalesData[[#This Row],[order_date]])</f>
        <v>2024</v>
      </c>
      <c r="S11339" s="73"/>
    </row>
    <row r="11340" spans="1:19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 t="str">
        <f>IF(DmartSalesData[[#This Row],[sales]]&gt;4000,"High Category",IF(DmartSalesData[[#This Row],[sales]]&gt;2000,"Medium Category","Low Category"))</f>
        <v>Low Category</v>
      </c>
      <c r="G11340" s="2">
        <v>0.27</v>
      </c>
      <c r="H11340" s="24">
        <f t="shared" si="354"/>
        <v>375.66989999999998</v>
      </c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63" t="str">
        <f>IF(AND(DmartSalesData[[#This Row],[sales]]&gt;3000,DmartSalesData[[#This Row],[profit]]&gt;500),"Good","Not Good")</f>
        <v>Not Good</v>
      </c>
      <c r="R11340" s="73">
        <f>YEAR(DmartSalesData[[#This Row],[order_date]])</f>
        <v>2024</v>
      </c>
      <c r="S11340" s="73"/>
    </row>
    <row r="11341" spans="1:19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 t="str">
        <f>IF(DmartSalesData[[#This Row],[sales]]&gt;4000,"High Category",IF(DmartSalesData[[#This Row],[sales]]&gt;2000,"Medium Category","Low Category"))</f>
        <v>Medium Category</v>
      </c>
      <c r="G11341" s="2">
        <v>0.27</v>
      </c>
      <c r="H11341" s="24">
        <f t="shared" si="354"/>
        <v>764.49149999999997</v>
      </c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63" t="str">
        <f>IF(AND(DmartSalesData[[#This Row],[sales]]&gt;3000,DmartSalesData[[#This Row],[profit]]&gt;500),"Good","Not Good")</f>
        <v>Not Good</v>
      </c>
      <c r="R11341" s="73">
        <f>YEAR(DmartSalesData[[#This Row],[order_date]])</f>
        <v>2023</v>
      </c>
      <c r="S11341" s="73"/>
    </row>
    <row r="11342" spans="1:19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 t="str">
        <f>IF(DmartSalesData[[#This Row],[sales]]&gt;4000,"High Category",IF(DmartSalesData[[#This Row],[sales]]&gt;2000,"Medium Category","Low Category"))</f>
        <v>Low Category</v>
      </c>
      <c r="G11342" s="2">
        <v>0.48</v>
      </c>
      <c r="H11342" s="24">
        <f t="shared" si="354"/>
        <v>198.97919999999999</v>
      </c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63" t="str">
        <f>IF(AND(DmartSalesData[[#This Row],[sales]]&gt;3000,DmartSalesData[[#This Row],[profit]]&gt;500),"Good","Not Good")</f>
        <v>Not Good</v>
      </c>
      <c r="R11342" s="73">
        <f>YEAR(DmartSalesData[[#This Row],[order_date]])</f>
        <v>2024</v>
      </c>
      <c r="S11342" s="73"/>
    </row>
    <row r="11343" spans="1:19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 t="str">
        <f>IF(DmartSalesData[[#This Row],[sales]]&gt;4000,"High Category",IF(DmartSalesData[[#This Row],[sales]]&gt;2000,"Medium Category","Low Category"))</f>
        <v>Medium Category</v>
      </c>
      <c r="G11343" s="2">
        <v>0.24</v>
      </c>
      <c r="H11343" s="24">
        <f t="shared" si="354"/>
        <v>707.00879999999995</v>
      </c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63" t="str">
        <f>IF(AND(DmartSalesData[[#This Row],[sales]]&gt;3000,DmartSalesData[[#This Row],[profit]]&gt;500),"Good","Not Good")</f>
        <v>Not Good</v>
      </c>
      <c r="R11343" s="73">
        <f>YEAR(DmartSalesData[[#This Row],[order_date]])</f>
        <v>2023</v>
      </c>
      <c r="S11343" s="73"/>
    </row>
    <row r="11344" spans="1:19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 t="str">
        <f>IF(DmartSalesData[[#This Row],[sales]]&gt;4000,"High Category",IF(DmartSalesData[[#This Row],[sales]]&gt;2000,"Medium Category","Low Category"))</f>
        <v>Medium Category</v>
      </c>
      <c r="G11344" s="2">
        <v>0.16</v>
      </c>
      <c r="H11344" s="24">
        <f t="shared" si="354"/>
        <v>321.49599999999998</v>
      </c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63" t="str">
        <f>IF(AND(DmartSalesData[[#This Row],[sales]]&gt;3000,DmartSalesData[[#This Row],[profit]]&gt;500),"Good","Not Good")</f>
        <v>Not Good</v>
      </c>
      <c r="R11344" s="73">
        <f>YEAR(DmartSalesData[[#This Row],[order_date]])</f>
        <v>2023</v>
      </c>
      <c r="S11344" s="73"/>
    </row>
    <row r="11345" spans="1:19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 t="str">
        <f>IF(DmartSalesData[[#This Row],[sales]]&gt;4000,"High Category",IF(DmartSalesData[[#This Row],[sales]]&gt;2000,"Medium Category","Low Category"))</f>
        <v>Low Category</v>
      </c>
      <c r="G11345" s="2">
        <v>0.17</v>
      </c>
      <c r="H11345" s="24">
        <f t="shared" si="354"/>
        <v>98.965500000000006</v>
      </c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63" t="str">
        <f>IF(AND(DmartSalesData[[#This Row],[sales]]&gt;3000,DmartSalesData[[#This Row],[profit]]&gt;500),"Good","Not Good")</f>
        <v>Not Good</v>
      </c>
      <c r="R11345" s="73">
        <f>YEAR(DmartSalesData[[#This Row],[order_date]])</f>
        <v>2023</v>
      </c>
      <c r="S11345" s="73"/>
    </row>
    <row r="11346" spans="1:19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 t="str">
        <f>IF(DmartSalesData[[#This Row],[sales]]&gt;4000,"High Category",IF(DmartSalesData[[#This Row],[sales]]&gt;2000,"Medium Category","Low Category"))</f>
        <v>Low Category</v>
      </c>
      <c r="G11346" s="2">
        <v>0.01</v>
      </c>
      <c r="H11346" s="24">
        <f t="shared" si="354"/>
        <v>16.0657</v>
      </c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63" t="str">
        <f>IF(AND(DmartSalesData[[#This Row],[sales]]&gt;3000,DmartSalesData[[#This Row],[profit]]&gt;500),"Good","Not Good")</f>
        <v>Not Good</v>
      </c>
      <c r="R11346" s="73">
        <f>YEAR(DmartSalesData[[#This Row],[order_date]])</f>
        <v>2024</v>
      </c>
      <c r="S11346" s="73"/>
    </row>
    <row r="11347" spans="1:19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 t="str">
        <f>IF(DmartSalesData[[#This Row],[sales]]&gt;4000,"High Category",IF(DmartSalesData[[#This Row],[sales]]&gt;2000,"Medium Category","Low Category"))</f>
        <v>High Category</v>
      </c>
      <c r="G11347" s="2">
        <v>0.06</v>
      </c>
      <c r="H11347" s="24">
        <f t="shared" si="354"/>
        <v>270.0378</v>
      </c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63" t="str">
        <f>IF(AND(DmartSalesData[[#This Row],[sales]]&gt;3000,DmartSalesData[[#This Row],[profit]]&gt;500),"Good","Not Good")</f>
        <v>Good</v>
      </c>
      <c r="R11347" s="73">
        <f>YEAR(DmartSalesData[[#This Row],[order_date]])</f>
        <v>2023</v>
      </c>
      <c r="S11347" s="73"/>
    </row>
    <row r="11348" spans="1:19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 t="str">
        <f>IF(DmartSalesData[[#This Row],[sales]]&gt;4000,"High Category",IF(DmartSalesData[[#This Row],[sales]]&gt;2000,"Medium Category","Low Category"))</f>
        <v>Medium Category</v>
      </c>
      <c r="G11348" s="2">
        <v>0.02</v>
      </c>
      <c r="H11348" s="24">
        <f t="shared" si="354"/>
        <v>59.431800000000003</v>
      </c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63" t="str">
        <f>IF(AND(DmartSalesData[[#This Row],[sales]]&gt;3000,DmartSalesData[[#This Row],[profit]]&gt;500),"Good","Not Good")</f>
        <v>Not Good</v>
      </c>
      <c r="R11348" s="73">
        <f>YEAR(DmartSalesData[[#This Row],[order_date]])</f>
        <v>2023</v>
      </c>
      <c r="S11348" s="73"/>
    </row>
    <row r="11349" spans="1:19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 t="str">
        <f>IF(DmartSalesData[[#This Row],[sales]]&gt;4000,"High Category",IF(DmartSalesData[[#This Row],[sales]]&gt;2000,"Medium Category","Low Category"))</f>
        <v>High Category</v>
      </c>
      <c r="G11349" s="2">
        <v>0.12</v>
      </c>
      <c r="H11349" s="24">
        <f t="shared" si="354"/>
        <v>543.12</v>
      </c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63" t="str">
        <f>IF(AND(DmartSalesData[[#This Row],[sales]]&gt;3000,DmartSalesData[[#This Row],[profit]]&gt;500),"Good","Not Good")</f>
        <v>Not Good</v>
      </c>
      <c r="R11349" s="73">
        <f>YEAR(DmartSalesData[[#This Row],[order_date]])</f>
        <v>2024</v>
      </c>
      <c r="S11349" s="73"/>
    </row>
    <row r="11350" spans="1:19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 t="str">
        <f>IF(DmartSalesData[[#This Row],[sales]]&gt;4000,"High Category",IF(DmartSalesData[[#This Row],[sales]]&gt;2000,"Medium Category","Low Category"))</f>
        <v>Medium Category</v>
      </c>
      <c r="G11350" s="2">
        <v>0.03</v>
      </c>
      <c r="H11350" s="24">
        <f t="shared" si="354"/>
        <v>63.388199999999998</v>
      </c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63" t="str">
        <f>IF(AND(DmartSalesData[[#This Row],[sales]]&gt;3000,DmartSalesData[[#This Row],[profit]]&gt;500),"Good","Not Good")</f>
        <v>Not Good</v>
      </c>
      <c r="R11350" s="73">
        <f>YEAR(DmartSalesData[[#This Row],[order_date]])</f>
        <v>2023</v>
      </c>
      <c r="S11350" s="73"/>
    </row>
    <row r="11351" spans="1:19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 t="str">
        <f>IF(DmartSalesData[[#This Row],[sales]]&gt;4000,"High Category",IF(DmartSalesData[[#This Row],[sales]]&gt;2000,"Medium Category","Low Category"))</f>
        <v>High Category</v>
      </c>
      <c r="G11351" s="2">
        <v>0.17</v>
      </c>
      <c r="H11351" s="24">
        <f t="shared" si="354"/>
        <v>832.43050000000005</v>
      </c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63" t="str">
        <f>IF(AND(DmartSalesData[[#This Row],[sales]]&gt;3000,DmartSalesData[[#This Row],[profit]]&gt;500),"Good","Not Good")</f>
        <v>Not Good</v>
      </c>
      <c r="R11351" s="73">
        <f>YEAR(DmartSalesData[[#This Row],[order_date]])</f>
        <v>2023</v>
      </c>
      <c r="S11351" s="73"/>
    </row>
    <row r="11352" spans="1:19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 t="str">
        <f>IF(DmartSalesData[[#This Row],[sales]]&gt;4000,"High Category",IF(DmartSalesData[[#This Row],[sales]]&gt;2000,"Medium Category","Low Category"))</f>
        <v>Low Category</v>
      </c>
      <c r="G11352" s="2">
        <v>0.06</v>
      </c>
      <c r="H11352" s="24">
        <f t="shared" si="354"/>
        <v>111.8454</v>
      </c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63" t="str">
        <f>IF(AND(DmartSalesData[[#This Row],[sales]]&gt;3000,DmartSalesData[[#This Row],[profit]]&gt;500),"Good","Not Good")</f>
        <v>Not Good</v>
      </c>
      <c r="R11352" s="73">
        <f>YEAR(DmartSalesData[[#This Row],[order_date]])</f>
        <v>2024</v>
      </c>
      <c r="S11352" s="73"/>
    </row>
    <row r="11353" spans="1:19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 t="str">
        <f>IF(DmartSalesData[[#This Row],[sales]]&gt;4000,"High Category",IF(DmartSalesData[[#This Row],[sales]]&gt;2000,"Medium Category","Low Category"))</f>
        <v>Medium Category</v>
      </c>
      <c r="G11353" s="2">
        <v>0.46</v>
      </c>
      <c r="H11353" s="24">
        <f t="shared" si="354"/>
        <v>1751.8364000000001</v>
      </c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63" t="str">
        <f>IF(AND(DmartSalesData[[#This Row],[sales]]&gt;3000,DmartSalesData[[#This Row],[profit]]&gt;500),"Good","Not Good")</f>
        <v>Good</v>
      </c>
      <c r="R11353" s="73">
        <f>YEAR(DmartSalesData[[#This Row],[order_date]])</f>
        <v>2023</v>
      </c>
      <c r="S11353" s="73"/>
    </row>
    <row r="11354" spans="1:19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 t="str">
        <f>IF(DmartSalesData[[#This Row],[sales]]&gt;4000,"High Category",IF(DmartSalesData[[#This Row],[sales]]&gt;2000,"Medium Category","Low Category"))</f>
        <v>Low Category</v>
      </c>
      <c r="G11354" s="2">
        <v>0.47</v>
      </c>
      <c r="H11354" s="24">
        <f t="shared" si="354"/>
        <v>750.34559999999999</v>
      </c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63" t="str">
        <f>IF(AND(DmartSalesData[[#This Row],[sales]]&gt;3000,DmartSalesData[[#This Row],[profit]]&gt;500),"Good","Not Good")</f>
        <v>Not Good</v>
      </c>
      <c r="R11354" s="73">
        <f>YEAR(DmartSalesData[[#This Row],[order_date]])</f>
        <v>2023</v>
      </c>
      <c r="S11354" s="73"/>
    </row>
    <row r="11355" spans="1:19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 t="str">
        <f>IF(DmartSalesData[[#This Row],[sales]]&gt;4000,"High Category",IF(DmartSalesData[[#This Row],[sales]]&gt;2000,"Medium Category","Low Category"))</f>
        <v>Low Category</v>
      </c>
      <c r="G11355" s="2">
        <v>0.3</v>
      </c>
      <c r="H11355" s="24">
        <f t="shared" si="354"/>
        <v>185.80500000000001</v>
      </c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63" t="str">
        <f>IF(AND(DmartSalesData[[#This Row],[sales]]&gt;3000,DmartSalesData[[#This Row],[profit]]&gt;500),"Good","Not Good")</f>
        <v>Not Good</v>
      </c>
      <c r="R11355" s="73">
        <f>YEAR(DmartSalesData[[#This Row],[order_date]])</f>
        <v>2023</v>
      </c>
      <c r="S11355" s="73"/>
    </row>
    <row r="11356" spans="1:19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 t="str">
        <f>IF(DmartSalesData[[#This Row],[sales]]&gt;4000,"High Category",IF(DmartSalesData[[#This Row],[sales]]&gt;2000,"Medium Category","Low Category"))</f>
        <v>High Category</v>
      </c>
      <c r="G11356" s="2">
        <v>0.4</v>
      </c>
      <c r="H11356" s="24">
        <f t="shared" si="354"/>
        <v>1672.7919999999999</v>
      </c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63" t="str">
        <f>IF(AND(DmartSalesData[[#This Row],[sales]]&gt;3000,DmartSalesData[[#This Row],[profit]]&gt;500),"Good","Not Good")</f>
        <v>Good</v>
      </c>
      <c r="R11356" s="73">
        <f>YEAR(DmartSalesData[[#This Row],[order_date]])</f>
        <v>2024</v>
      </c>
      <c r="S11356" s="73"/>
    </row>
    <row r="11357" spans="1:19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 t="str">
        <f>IF(DmartSalesData[[#This Row],[sales]]&gt;4000,"High Category",IF(DmartSalesData[[#This Row],[sales]]&gt;2000,"Medium Category","Low Category"))</f>
        <v>Medium Category</v>
      </c>
      <c r="G11357" s="2">
        <v>0.34</v>
      </c>
      <c r="H11357" s="24">
        <f t="shared" si="354"/>
        <v>1304.461</v>
      </c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63" t="str">
        <f>IF(AND(DmartSalesData[[#This Row],[sales]]&gt;3000,DmartSalesData[[#This Row],[profit]]&gt;500),"Good","Not Good")</f>
        <v>Not Good</v>
      </c>
      <c r="R11357" s="73">
        <f>YEAR(DmartSalesData[[#This Row],[order_date]])</f>
        <v>2024</v>
      </c>
      <c r="S11357" s="73"/>
    </row>
    <row r="11358" spans="1:19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 t="str">
        <f>IF(DmartSalesData[[#This Row],[sales]]&gt;4000,"High Category",IF(DmartSalesData[[#This Row],[sales]]&gt;2000,"Medium Category","Low Category"))</f>
        <v>High Category</v>
      </c>
      <c r="G11358" s="2">
        <v>0.41</v>
      </c>
      <c r="H11358" s="24">
        <f t="shared" si="354"/>
        <v>1689.6427999999999</v>
      </c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63" t="str">
        <f>IF(AND(DmartSalesData[[#This Row],[sales]]&gt;3000,DmartSalesData[[#This Row],[profit]]&gt;500),"Good","Not Good")</f>
        <v>Good</v>
      </c>
      <c r="R11358" s="73">
        <f>YEAR(DmartSalesData[[#This Row],[order_date]])</f>
        <v>2024</v>
      </c>
      <c r="S11358" s="73"/>
    </row>
    <row r="11359" spans="1:19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 t="str">
        <f>IF(DmartSalesData[[#This Row],[sales]]&gt;4000,"High Category",IF(DmartSalesData[[#This Row],[sales]]&gt;2000,"Medium Category","Low Category"))</f>
        <v>Low Category</v>
      </c>
      <c r="G11359" s="2">
        <v>0.32</v>
      </c>
      <c r="H11359" s="24">
        <f t="shared" si="354"/>
        <v>501.92</v>
      </c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63" t="str">
        <f>IF(AND(DmartSalesData[[#This Row],[sales]]&gt;3000,DmartSalesData[[#This Row],[profit]]&gt;500),"Good","Not Good")</f>
        <v>Not Good</v>
      </c>
      <c r="R11359" s="73">
        <f>YEAR(DmartSalesData[[#This Row],[order_date]])</f>
        <v>2023</v>
      </c>
      <c r="S11359" s="73"/>
    </row>
    <row r="11360" spans="1:19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 t="str">
        <f>IF(DmartSalesData[[#This Row],[sales]]&gt;4000,"High Category",IF(DmartSalesData[[#This Row],[sales]]&gt;2000,"Medium Category","Low Category"))</f>
        <v>Medium Category</v>
      </c>
      <c r="G11360" s="2">
        <v>0.22</v>
      </c>
      <c r="H11360" s="24">
        <f t="shared" si="354"/>
        <v>780.54679999999996</v>
      </c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63" t="str">
        <f>IF(AND(DmartSalesData[[#This Row],[sales]]&gt;3000,DmartSalesData[[#This Row],[profit]]&gt;500),"Good","Not Good")</f>
        <v>Good</v>
      </c>
      <c r="R11360" s="73">
        <f>YEAR(DmartSalesData[[#This Row],[order_date]])</f>
        <v>2023</v>
      </c>
      <c r="S11360" s="73"/>
    </row>
    <row r="11361" spans="1:19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 t="str">
        <f>IF(DmartSalesData[[#This Row],[sales]]&gt;4000,"High Category",IF(DmartSalesData[[#This Row],[sales]]&gt;2000,"Medium Category","Low Category"))</f>
        <v>Low Category</v>
      </c>
      <c r="G11361" s="2">
        <v>0.44</v>
      </c>
      <c r="H11361" s="24">
        <f t="shared" si="354"/>
        <v>518.15279999999996</v>
      </c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63" t="str">
        <f>IF(AND(DmartSalesData[[#This Row],[sales]]&gt;3000,DmartSalesData[[#This Row],[profit]]&gt;500),"Good","Not Good")</f>
        <v>Not Good</v>
      </c>
      <c r="R11361" s="73">
        <f>YEAR(DmartSalesData[[#This Row],[order_date]])</f>
        <v>2024</v>
      </c>
      <c r="S11361" s="73"/>
    </row>
    <row r="11362" spans="1:19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 t="str">
        <f>IF(DmartSalesData[[#This Row],[sales]]&gt;4000,"High Category",IF(DmartSalesData[[#This Row],[sales]]&gt;2000,"Medium Category","Low Category"))</f>
        <v>Low Category</v>
      </c>
      <c r="G11362" s="2">
        <v>0.22</v>
      </c>
      <c r="H11362" s="24">
        <f t="shared" si="354"/>
        <v>34.194600000000001</v>
      </c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63" t="str">
        <f>IF(AND(DmartSalesData[[#This Row],[sales]]&gt;3000,DmartSalesData[[#This Row],[profit]]&gt;500),"Good","Not Good")</f>
        <v>Not Good</v>
      </c>
      <c r="R11362" s="73">
        <f>YEAR(DmartSalesData[[#This Row],[order_date]])</f>
        <v>2023</v>
      </c>
      <c r="S11362" s="73"/>
    </row>
    <row r="11363" spans="1:19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 t="str">
        <f>IF(DmartSalesData[[#This Row],[sales]]&gt;4000,"High Category",IF(DmartSalesData[[#This Row],[sales]]&gt;2000,"Medium Category","Low Category"))</f>
        <v>High Category</v>
      </c>
      <c r="G11363" s="2">
        <v>0.2</v>
      </c>
      <c r="H11363" s="24">
        <f t="shared" si="354"/>
        <v>869.16000000000008</v>
      </c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63" t="str">
        <f>IF(AND(DmartSalesData[[#This Row],[sales]]&gt;3000,DmartSalesData[[#This Row],[profit]]&gt;500),"Good","Not Good")</f>
        <v>Good</v>
      </c>
      <c r="R11363" s="73">
        <f>YEAR(DmartSalesData[[#This Row],[order_date]])</f>
        <v>2024</v>
      </c>
      <c r="S11363" s="73"/>
    </row>
    <row r="11364" spans="1:19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 t="str">
        <f>IF(DmartSalesData[[#This Row],[sales]]&gt;4000,"High Category",IF(DmartSalesData[[#This Row],[sales]]&gt;2000,"Medium Category","Low Category"))</f>
        <v>Medium Category</v>
      </c>
      <c r="G11364" s="2">
        <v>0.31</v>
      </c>
      <c r="H11364" s="24">
        <f t="shared" si="354"/>
        <v>826.2337</v>
      </c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63" t="str">
        <f>IF(AND(DmartSalesData[[#This Row],[sales]]&gt;3000,DmartSalesData[[#This Row],[profit]]&gt;500),"Good","Not Good")</f>
        <v>Not Good</v>
      </c>
      <c r="R11364" s="73">
        <f>YEAR(DmartSalesData[[#This Row],[order_date]])</f>
        <v>2024</v>
      </c>
      <c r="S11364" s="73"/>
    </row>
    <row r="11365" spans="1:19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 t="str">
        <f>IF(DmartSalesData[[#This Row],[sales]]&gt;4000,"High Category",IF(DmartSalesData[[#This Row],[sales]]&gt;2000,"Medium Category","Low Category"))</f>
        <v>High Category</v>
      </c>
      <c r="G11365" s="2">
        <v>0.47</v>
      </c>
      <c r="H11365" s="24">
        <f t="shared" si="354"/>
        <v>2312.3529999999996</v>
      </c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63" t="str">
        <f>IF(AND(DmartSalesData[[#This Row],[sales]]&gt;3000,DmartSalesData[[#This Row],[profit]]&gt;500),"Good","Not Good")</f>
        <v>Good</v>
      </c>
      <c r="R11365" s="73">
        <f>YEAR(DmartSalesData[[#This Row],[order_date]])</f>
        <v>2024</v>
      </c>
      <c r="S11365" s="73"/>
    </row>
    <row r="11366" spans="1:19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 t="str">
        <f>IF(DmartSalesData[[#This Row],[sales]]&gt;4000,"High Category",IF(DmartSalesData[[#This Row],[sales]]&gt;2000,"Medium Category","Low Category"))</f>
        <v>Low Category</v>
      </c>
      <c r="G11366" s="2">
        <v>0.22</v>
      </c>
      <c r="H11366" s="24">
        <f t="shared" si="354"/>
        <v>437.06740000000002</v>
      </c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63" t="str">
        <f>IF(AND(DmartSalesData[[#This Row],[sales]]&gt;3000,DmartSalesData[[#This Row],[profit]]&gt;500),"Good","Not Good")</f>
        <v>Not Good</v>
      </c>
      <c r="R11366" s="73">
        <f>YEAR(DmartSalesData[[#This Row],[order_date]])</f>
        <v>2024</v>
      </c>
      <c r="S11366" s="73"/>
    </row>
    <row r="11367" spans="1:19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 t="str">
        <f>IF(DmartSalesData[[#This Row],[sales]]&gt;4000,"High Category",IF(DmartSalesData[[#This Row],[sales]]&gt;2000,"Medium Category","Low Category"))</f>
        <v>High Category</v>
      </c>
      <c r="G11367" s="2">
        <v>0.28999999999999998</v>
      </c>
      <c r="H11367" s="24">
        <f t="shared" si="354"/>
        <v>1388.7172</v>
      </c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63" t="str">
        <f>IF(AND(DmartSalesData[[#This Row],[sales]]&gt;3000,DmartSalesData[[#This Row],[profit]]&gt;500),"Good","Not Good")</f>
        <v>Good</v>
      </c>
      <c r="R11367" s="73">
        <f>YEAR(DmartSalesData[[#This Row],[order_date]])</f>
        <v>2023</v>
      </c>
      <c r="S11367" s="73"/>
    </row>
    <row r="11368" spans="1:19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 t="str">
        <f>IF(DmartSalesData[[#This Row],[sales]]&gt;4000,"High Category",IF(DmartSalesData[[#This Row],[sales]]&gt;2000,"Medium Category","Low Category"))</f>
        <v>Medium Category</v>
      </c>
      <c r="G11368" s="2">
        <v>0.25</v>
      </c>
      <c r="H11368" s="24">
        <f t="shared" si="354"/>
        <v>778.44500000000005</v>
      </c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63" t="str">
        <f>IF(AND(DmartSalesData[[#This Row],[sales]]&gt;3000,DmartSalesData[[#This Row],[profit]]&gt;500),"Good","Not Good")</f>
        <v>Good</v>
      </c>
      <c r="R11368" s="73">
        <f>YEAR(DmartSalesData[[#This Row],[order_date]])</f>
        <v>2023</v>
      </c>
      <c r="S11368" s="73"/>
    </row>
    <row r="11369" spans="1:19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 t="str">
        <f>IF(DmartSalesData[[#This Row],[sales]]&gt;4000,"High Category",IF(DmartSalesData[[#This Row],[sales]]&gt;2000,"Medium Category","Low Category"))</f>
        <v>Medium Category</v>
      </c>
      <c r="G11369" s="2">
        <v>0.45</v>
      </c>
      <c r="H11369" s="24">
        <f t="shared" si="354"/>
        <v>1174.4100000000001</v>
      </c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63" t="str">
        <f>IF(AND(DmartSalesData[[#This Row],[sales]]&gt;3000,DmartSalesData[[#This Row],[profit]]&gt;500),"Good","Not Good")</f>
        <v>Not Good</v>
      </c>
      <c r="R11369" s="73">
        <f>YEAR(DmartSalesData[[#This Row],[order_date]])</f>
        <v>2023</v>
      </c>
      <c r="S11369" s="73"/>
    </row>
    <row r="11370" spans="1:19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 t="str">
        <f>IF(DmartSalesData[[#This Row],[sales]]&gt;4000,"High Category",IF(DmartSalesData[[#This Row],[sales]]&gt;2000,"Medium Category","Low Category"))</f>
        <v>Low Category</v>
      </c>
      <c r="G11370" s="2">
        <v>0.34</v>
      </c>
      <c r="H11370" s="24">
        <f t="shared" si="354"/>
        <v>538.48180000000002</v>
      </c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63" t="str">
        <f>IF(AND(DmartSalesData[[#This Row],[sales]]&gt;3000,DmartSalesData[[#This Row],[profit]]&gt;500),"Good","Not Good")</f>
        <v>Not Good</v>
      </c>
      <c r="R11370" s="73">
        <f>YEAR(DmartSalesData[[#This Row],[order_date]])</f>
        <v>2023</v>
      </c>
      <c r="S11370" s="73"/>
    </row>
    <row r="11371" spans="1:19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 t="str">
        <f>IF(DmartSalesData[[#This Row],[sales]]&gt;4000,"High Category",IF(DmartSalesData[[#This Row],[sales]]&gt;2000,"Medium Category","Low Category"))</f>
        <v>High Category</v>
      </c>
      <c r="G11371" s="2">
        <v>0.21</v>
      </c>
      <c r="H11371" s="24">
        <f t="shared" si="354"/>
        <v>870.20850000000007</v>
      </c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63" t="str">
        <f>IF(AND(DmartSalesData[[#This Row],[sales]]&gt;3000,DmartSalesData[[#This Row],[profit]]&gt;500),"Good","Not Good")</f>
        <v>Good</v>
      </c>
      <c r="R11371" s="73">
        <f>YEAR(DmartSalesData[[#This Row],[order_date]])</f>
        <v>2023</v>
      </c>
      <c r="S11371" s="73"/>
    </row>
    <row r="11372" spans="1:19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 t="str">
        <f>IF(DmartSalesData[[#This Row],[sales]]&gt;4000,"High Category",IF(DmartSalesData[[#This Row],[sales]]&gt;2000,"Medium Category","Low Category"))</f>
        <v>High Category</v>
      </c>
      <c r="G11372" s="2">
        <v>0.3</v>
      </c>
      <c r="H11372" s="24">
        <f t="shared" si="354"/>
        <v>1248.327</v>
      </c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63" t="str">
        <f>IF(AND(DmartSalesData[[#This Row],[sales]]&gt;3000,DmartSalesData[[#This Row],[profit]]&gt;500),"Good","Not Good")</f>
        <v>Good</v>
      </c>
      <c r="R11372" s="73">
        <f>YEAR(DmartSalesData[[#This Row],[order_date]])</f>
        <v>2024</v>
      </c>
      <c r="S11372" s="73"/>
    </row>
    <row r="11373" spans="1:19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 t="str">
        <f>IF(DmartSalesData[[#This Row],[sales]]&gt;4000,"High Category",IF(DmartSalesData[[#This Row],[sales]]&gt;2000,"Medium Category","Low Category"))</f>
        <v>Medium Category</v>
      </c>
      <c r="G11373" s="2">
        <v>0.08</v>
      </c>
      <c r="H11373" s="24">
        <f t="shared" si="354"/>
        <v>171.43599999999998</v>
      </c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63" t="str">
        <f>IF(AND(DmartSalesData[[#This Row],[sales]]&gt;3000,DmartSalesData[[#This Row],[profit]]&gt;500),"Good","Not Good")</f>
        <v>Not Good</v>
      </c>
      <c r="R11373" s="73">
        <f>YEAR(DmartSalesData[[#This Row],[order_date]])</f>
        <v>2023</v>
      </c>
      <c r="S11373" s="73"/>
    </row>
    <row r="11374" spans="1:19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 t="str">
        <f>IF(DmartSalesData[[#This Row],[sales]]&gt;4000,"High Category",IF(DmartSalesData[[#This Row],[sales]]&gt;2000,"Medium Category","Low Category"))</f>
        <v>Medium Category</v>
      </c>
      <c r="G11374" s="2">
        <v>0.17</v>
      </c>
      <c r="H11374" s="24">
        <f t="shared" si="354"/>
        <v>622.83580000000006</v>
      </c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63" t="str">
        <f>IF(AND(DmartSalesData[[#This Row],[sales]]&gt;3000,DmartSalesData[[#This Row],[profit]]&gt;500),"Good","Not Good")</f>
        <v>Good</v>
      </c>
      <c r="R11374" s="73">
        <f>YEAR(DmartSalesData[[#This Row],[order_date]])</f>
        <v>2024</v>
      </c>
      <c r="S11374" s="73"/>
    </row>
    <row r="11375" spans="1:19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 t="str">
        <f>IF(DmartSalesData[[#This Row],[sales]]&gt;4000,"High Category",IF(DmartSalesData[[#This Row],[sales]]&gt;2000,"Medium Category","Low Category"))</f>
        <v>Medium Category</v>
      </c>
      <c r="G11375" s="2">
        <v>0.37</v>
      </c>
      <c r="H11375" s="24">
        <f t="shared" si="354"/>
        <v>847.84389999999996</v>
      </c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63" t="str">
        <f>IF(AND(DmartSalesData[[#This Row],[sales]]&gt;3000,DmartSalesData[[#This Row],[profit]]&gt;500),"Good","Not Good")</f>
        <v>Not Good</v>
      </c>
      <c r="R11375" s="73">
        <f>YEAR(DmartSalesData[[#This Row],[order_date]])</f>
        <v>2024</v>
      </c>
      <c r="S11375" s="73"/>
    </row>
    <row r="11376" spans="1:19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 t="str">
        <f>IF(DmartSalesData[[#This Row],[sales]]&gt;4000,"High Category",IF(DmartSalesData[[#This Row],[sales]]&gt;2000,"Medium Category","Low Category"))</f>
        <v>Medium Category</v>
      </c>
      <c r="G11376" s="2">
        <v>0.28000000000000003</v>
      </c>
      <c r="H11376" s="24">
        <f t="shared" si="354"/>
        <v>1042.8124</v>
      </c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63" t="str">
        <f>IF(AND(DmartSalesData[[#This Row],[sales]]&gt;3000,DmartSalesData[[#This Row],[profit]]&gt;500),"Good","Not Good")</f>
        <v>Good</v>
      </c>
      <c r="R11376" s="73">
        <f>YEAR(DmartSalesData[[#This Row],[order_date]])</f>
        <v>2023</v>
      </c>
      <c r="S11376" s="73"/>
    </row>
    <row r="11377" spans="1:19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 t="str">
        <f>IF(DmartSalesData[[#This Row],[sales]]&gt;4000,"High Category",IF(DmartSalesData[[#This Row],[sales]]&gt;2000,"Medium Category","Low Category"))</f>
        <v>High Category</v>
      </c>
      <c r="G11377" s="2">
        <v>0.16</v>
      </c>
      <c r="H11377" s="24">
        <f t="shared" si="354"/>
        <v>795.44479999999999</v>
      </c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63" t="str">
        <f>IF(AND(DmartSalesData[[#This Row],[sales]]&gt;3000,DmartSalesData[[#This Row],[profit]]&gt;500),"Good","Not Good")</f>
        <v>Good</v>
      </c>
      <c r="R11377" s="73">
        <f>YEAR(DmartSalesData[[#This Row],[order_date]])</f>
        <v>2024</v>
      </c>
      <c r="S11377" s="73"/>
    </row>
    <row r="11378" spans="1:19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 t="str">
        <f>IF(DmartSalesData[[#This Row],[sales]]&gt;4000,"High Category",IF(DmartSalesData[[#This Row],[sales]]&gt;2000,"Medium Category","Low Category"))</f>
        <v>Low Category</v>
      </c>
      <c r="G11378" s="2">
        <v>0.18</v>
      </c>
      <c r="H11378" s="24">
        <f t="shared" si="354"/>
        <v>249.5214</v>
      </c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63" t="str">
        <f>IF(AND(DmartSalesData[[#This Row],[sales]]&gt;3000,DmartSalesData[[#This Row],[profit]]&gt;500),"Good","Not Good")</f>
        <v>Not Good</v>
      </c>
      <c r="R11378" s="73">
        <f>YEAR(DmartSalesData[[#This Row],[order_date]])</f>
        <v>2023</v>
      </c>
      <c r="S11378" s="73"/>
    </row>
    <row r="11379" spans="1:19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 t="str">
        <f>IF(DmartSalesData[[#This Row],[sales]]&gt;4000,"High Category",IF(DmartSalesData[[#This Row],[sales]]&gt;2000,"Medium Category","Low Category"))</f>
        <v>Medium Category</v>
      </c>
      <c r="G11379" s="2">
        <v>0.4</v>
      </c>
      <c r="H11379" s="24">
        <f t="shared" si="354"/>
        <v>1282.7440000000001</v>
      </c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63" t="str">
        <f>IF(AND(DmartSalesData[[#This Row],[sales]]&gt;3000,DmartSalesData[[#This Row],[profit]]&gt;500),"Good","Not Good")</f>
        <v>Good</v>
      </c>
      <c r="R11379" s="73">
        <f>YEAR(DmartSalesData[[#This Row],[order_date]])</f>
        <v>2024</v>
      </c>
      <c r="S11379" s="73"/>
    </row>
    <row r="11380" spans="1:19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 t="str">
        <f>IF(DmartSalesData[[#This Row],[sales]]&gt;4000,"High Category",IF(DmartSalesData[[#This Row],[sales]]&gt;2000,"Medium Category","Low Category"))</f>
        <v>Low Category</v>
      </c>
      <c r="G11380" s="2">
        <v>0.27</v>
      </c>
      <c r="H11380" s="24">
        <f t="shared" si="354"/>
        <v>529.57800000000009</v>
      </c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63" t="str">
        <f>IF(AND(DmartSalesData[[#This Row],[sales]]&gt;3000,DmartSalesData[[#This Row],[profit]]&gt;500),"Good","Not Good")</f>
        <v>Not Good</v>
      </c>
      <c r="R11380" s="73">
        <f>YEAR(DmartSalesData[[#This Row],[order_date]])</f>
        <v>2023</v>
      </c>
      <c r="S11380" s="73"/>
    </row>
    <row r="11381" spans="1:19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 t="str">
        <f>IF(DmartSalesData[[#This Row],[sales]]&gt;4000,"High Category",IF(DmartSalesData[[#This Row],[sales]]&gt;2000,"Medium Category","Low Category"))</f>
        <v>Medium Category</v>
      </c>
      <c r="G11381" s="2">
        <v>0.12</v>
      </c>
      <c r="H11381" s="24">
        <f t="shared" si="354"/>
        <v>334.44239999999996</v>
      </c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63" t="str">
        <f>IF(AND(DmartSalesData[[#This Row],[sales]]&gt;3000,DmartSalesData[[#This Row],[profit]]&gt;500),"Good","Not Good")</f>
        <v>Not Good</v>
      </c>
      <c r="R11381" s="73">
        <f>YEAR(DmartSalesData[[#This Row],[order_date]])</f>
        <v>2023</v>
      </c>
      <c r="S11381" s="73"/>
    </row>
    <row r="11382" spans="1:19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 t="str">
        <f>IF(DmartSalesData[[#This Row],[sales]]&gt;4000,"High Category",IF(DmartSalesData[[#This Row],[sales]]&gt;2000,"Medium Category","Low Category"))</f>
        <v>High Category</v>
      </c>
      <c r="G11382" s="2">
        <v>0.15</v>
      </c>
      <c r="H11382" s="24">
        <f t="shared" si="354"/>
        <v>657.49799999999993</v>
      </c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63" t="str">
        <f>IF(AND(DmartSalesData[[#This Row],[sales]]&gt;3000,DmartSalesData[[#This Row],[profit]]&gt;500),"Good","Not Good")</f>
        <v>Not Good</v>
      </c>
      <c r="R11382" s="73">
        <f>YEAR(DmartSalesData[[#This Row],[order_date]])</f>
        <v>2023</v>
      </c>
      <c r="S11382" s="73"/>
    </row>
    <row r="11383" spans="1:19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 t="str">
        <f>IF(DmartSalesData[[#This Row],[sales]]&gt;4000,"High Category",IF(DmartSalesData[[#This Row],[sales]]&gt;2000,"Medium Category","Low Category"))</f>
        <v>Low Category</v>
      </c>
      <c r="G11383" s="2">
        <v>0.23</v>
      </c>
      <c r="H11383" s="24">
        <f t="shared" si="354"/>
        <v>414.7176</v>
      </c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63" t="str">
        <f>IF(AND(DmartSalesData[[#This Row],[sales]]&gt;3000,DmartSalesData[[#This Row],[profit]]&gt;500),"Good","Not Good")</f>
        <v>Not Good</v>
      </c>
      <c r="R11383" s="73">
        <f>YEAR(DmartSalesData[[#This Row],[order_date]])</f>
        <v>2024</v>
      </c>
      <c r="S11383" s="73"/>
    </row>
    <row r="11384" spans="1:19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 t="str">
        <f>IF(DmartSalesData[[#This Row],[sales]]&gt;4000,"High Category",IF(DmartSalesData[[#This Row],[sales]]&gt;2000,"Medium Category","Low Category"))</f>
        <v>Low Category</v>
      </c>
      <c r="G11384" s="2">
        <v>0.38</v>
      </c>
      <c r="H11384" s="24">
        <f t="shared" si="354"/>
        <v>172.786</v>
      </c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63" t="str">
        <f>IF(AND(DmartSalesData[[#This Row],[sales]]&gt;3000,DmartSalesData[[#This Row],[profit]]&gt;500),"Good","Not Good")</f>
        <v>Not Good</v>
      </c>
      <c r="R11384" s="73">
        <f>YEAR(DmartSalesData[[#This Row],[order_date]])</f>
        <v>2024</v>
      </c>
      <c r="S11384" s="73"/>
    </row>
    <row r="11385" spans="1:19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 t="str">
        <f>IF(DmartSalesData[[#This Row],[sales]]&gt;4000,"High Category",IF(DmartSalesData[[#This Row],[sales]]&gt;2000,"Medium Category","Low Category"))</f>
        <v>High Category</v>
      </c>
      <c r="G11385" s="2">
        <v>0.5</v>
      </c>
      <c r="H11385" s="24">
        <f t="shared" si="354"/>
        <v>2007.395</v>
      </c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63" t="str">
        <f>IF(AND(DmartSalesData[[#This Row],[sales]]&gt;3000,DmartSalesData[[#This Row],[profit]]&gt;500),"Good","Not Good")</f>
        <v>Good</v>
      </c>
      <c r="R11385" s="73">
        <f>YEAR(DmartSalesData[[#This Row],[order_date]])</f>
        <v>2024</v>
      </c>
      <c r="S11385" s="73"/>
    </row>
    <row r="11386" spans="1:19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 t="str">
        <f>IF(DmartSalesData[[#This Row],[sales]]&gt;4000,"High Category",IF(DmartSalesData[[#This Row],[sales]]&gt;2000,"Medium Category","Low Category"))</f>
        <v>Medium Category</v>
      </c>
      <c r="G11386" s="2">
        <v>0.09</v>
      </c>
      <c r="H11386" s="24">
        <f t="shared" si="354"/>
        <v>253.76579999999998</v>
      </c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63" t="str">
        <f>IF(AND(DmartSalesData[[#This Row],[sales]]&gt;3000,DmartSalesData[[#This Row],[profit]]&gt;500),"Good","Not Good")</f>
        <v>Not Good</v>
      </c>
      <c r="R11386" s="73">
        <f>YEAR(DmartSalesData[[#This Row],[order_date]])</f>
        <v>2023</v>
      </c>
      <c r="S11386" s="73"/>
    </row>
    <row r="11387" spans="1:19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 t="str">
        <f>IF(DmartSalesData[[#This Row],[sales]]&gt;4000,"High Category",IF(DmartSalesData[[#This Row],[sales]]&gt;2000,"Medium Category","Low Category"))</f>
        <v>Medium Category</v>
      </c>
      <c r="G11387" s="2">
        <v>0.38</v>
      </c>
      <c r="H11387" s="24">
        <f t="shared" si="354"/>
        <v>874.78279999999995</v>
      </c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63" t="str">
        <f>IF(AND(DmartSalesData[[#This Row],[sales]]&gt;3000,DmartSalesData[[#This Row],[profit]]&gt;500),"Good","Not Good")</f>
        <v>Not Good</v>
      </c>
      <c r="R11387" s="73">
        <f>YEAR(DmartSalesData[[#This Row],[order_date]])</f>
        <v>2023</v>
      </c>
      <c r="S11387" s="73"/>
    </row>
    <row r="11388" spans="1:19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 t="str">
        <f>IF(DmartSalesData[[#This Row],[sales]]&gt;4000,"High Category",IF(DmartSalesData[[#This Row],[sales]]&gt;2000,"Medium Category","Low Category"))</f>
        <v>Low Category</v>
      </c>
      <c r="G11388" s="2">
        <v>0.31</v>
      </c>
      <c r="H11388" s="24">
        <f t="shared" si="354"/>
        <v>309.48230000000001</v>
      </c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63" t="str">
        <f>IF(AND(DmartSalesData[[#This Row],[sales]]&gt;3000,DmartSalesData[[#This Row],[profit]]&gt;500),"Good","Not Good")</f>
        <v>Not Good</v>
      </c>
      <c r="R11388" s="73">
        <f>YEAR(DmartSalesData[[#This Row],[order_date]])</f>
        <v>2023</v>
      </c>
      <c r="S11388" s="73"/>
    </row>
    <row r="11389" spans="1:19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 t="str">
        <f>IF(DmartSalesData[[#This Row],[sales]]&gt;4000,"High Category",IF(DmartSalesData[[#This Row],[sales]]&gt;2000,"Medium Category","Low Category"))</f>
        <v>Low Category</v>
      </c>
      <c r="G11389" s="2">
        <v>0.27</v>
      </c>
      <c r="H11389" s="24">
        <f t="shared" si="354"/>
        <v>149.84460000000001</v>
      </c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63" t="str">
        <f>IF(AND(DmartSalesData[[#This Row],[sales]]&gt;3000,DmartSalesData[[#This Row],[profit]]&gt;500),"Good","Not Good")</f>
        <v>Not Good</v>
      </c>
      <c r="R11389" s="73">
        <f>YEAR(DmartSalesData[[#This Row],[order_date]])</f>
        <v>2023</v>
      </c>
      <c r="S11389" s="73"/>
    </row>
    <row r="11390" spans="1:19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 t="str">
        <f>IF(DmartSalesData[[#This Row],[sales]]&gt;4000,"High Category",IF(DmartSalesData[[#This Row],[sales]]&gt;2000,"Medium Category","Low Category"))</f>
        <v>Low Category</v>
      </c>
      <c r="G11390" s="2">
        <v>0.48</v>
      </c>
      <c r="H11390" s="24">
        <f t="shared" si="354"/>
        <v>703.58399999999995</v>
      </c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63" t="str">
        <f>IF(AND(DmartSalesData[[#This Row],[sales]]&gt;3000,DmartSalesData[[#This Row],[profit]]&gt;500),"Good","Not Good")</f>
        <v>Not Good</v>
      </c>
      <c r="R11390" s="73">
        <f>YEAR(DmartSalesData[[#This Row],[order_date]])</f>
        <v>2024</v>
      </c>
      <c r="S11390" s="73"/>
    </row>
    <row r="11391" spans="1:19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 t="str">
        <f>IF(DmartSalesData[[#This Row],[sales]]&gt;4000,"High Category",IF(DmartSalesData[[#This Row],[sales]]&gt;2000,"Medium Category","Low Category"))</f>
        <v>Medium Category</v>
      </c>
      <c r="G11391" s="2">
        <v>0.16</v>
      </c>
      <c r="H11391" s="24">
        <f t="shared" si="354"/>
        <v>579.62080000000003</v>
      </c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63" t="str">
        <f>IF(AND(DmartSalesData[[#This Row],[sales]]&gt;3000,DmartSalesData[[#This Row],[profit]]&gt;500),"Good","Not Good")</f>
        <v>Good</v>
      </c>
      <c r="R11391" s="73">
        <f>YEAR(DmartSalesData[[#This Row],[order_date]])</f>
        <v>2023</v>
      </c>
      <c r="S11391" s="73"/>
    </row>
    <row r="11392" spans="1:19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 t="str">
        <f>IF(DmartSalesData[[#This Row],[sales]]&gt;4000,"High Category",IF(DmartSalesData[[#This Row],[sales]]&gt;2000,"Medium Category","Low Category"))</f>
        <v>Medium Category</v>
      </c>
      <c r="G11392" s="2">
        <v>0.09</v>
      </c>
      <c r="H11392" s="24">
        <f t="shared" si="354"/>
        <v>190.59119999999999</v>
      </c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63" t="str">
        <f>IF(AND(DmartSalesData[[#This Row],[sales]]&gt;3000,DmartSalesData[[#This Row],[profit]]&gt;500),"Good","Not Good")</f>
        <v>Not Good</v>
      </c>
      <c r="R11392" s="73">
        <f>YEAR(DmartSalesData[[#This Row],[order_date]])</f>
        <v>2023</v>
      </c>
      <c r="S11392" s="73"/>
    </row>
    <row r="11393" spans="1:19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 t="str">
        <f>IF(DmartSalesData[[#This Row],[sales]]&gt;4000,"High Category",IF(DmartSalesData[[#This Row],[sales]]&gt;2000,"Medium Category","Low Category"))</f>
        <v>Medium Category</v>
      </c>
      <c r="G11393" s="2">
        <v>0.44</v>
      </c>
      <c r="H11393" s="24">
        <f t="shared" si="354"/>
        <v>1273.4128000000001</v>
      </c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63" t="str">
        <f>IF(AND(DmartSalesData[[#This Row],[sales]]&gt;3000,DmartSalesData[[#This Row],[profit]]&gt;500),"Good","Not Good")</f>
        <v>Not Good</v>
      </c>
      <c r="R11393" s="73">
        <f>YEAR(DmartSalesData[[#This Row],[order_date]])</f>
        <v>2024</v>
      </c>
      <c r="S11393" s="73"/>
    </row>
    <row r="11394" spans="1:19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 t="str">
        <f>IF(DmartSalesData[[#This Row],[sales]]&gt;4000,"High Category",IF(DmartSalesData[[#This Row],[sales]]&gt;2000,"Medium Category","Low Category"))</f>
        <v>Low Category</v>
      </c>
      <c r="G11394" s="2">
        <v>0.03</v>
      </c>
      <c r="H11394" s="24">
        <f t="shared" ref="H11394:H11457" si="356">E11394*G11394</f>
        <v>15.060599999999999</v>
      </c>
      <c r="I11394" s="2">
        <f t="shared" ref="I11394:I11457" si="357">E11394-H11394</f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63" t="str">
        <f>IF(AND(DmartSalesData[[#This Row],[sales]]&gt;3000,DmartSalesData[[#This Row],[profit]]&gt;500),"Good","Not Good")</f>
        <v>Not Good</v>
      </c>
      <c r="R11394" s="73">
        <f>YEAR(DmartSalesData[[#This Row],[order_date]])</f>
        <v>2024</v>
      </c>
      <c r="S11394" s="73"/>
    </row>
    <row r="11395" spans="1:19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 t="str">
        <f>IF(DmartSalesData[[#This Row],[sales]]&gt;4000,"High Category",IF(DmartSalesData[[#This Row],[sales]]&gt;2000,"Medium Category","Low Category"))</f>
        <v>Low Category</v>
      </c>
      <c r="G11395" s="2">
        <v>0.41</v>
      </c>
      <c r="H11395" s="24">
        <f t="shared" si="356"/>
        <v>288.5949</v>
      </c>
      <c r="I11395" s="2">
        <f t="shared" si="357"/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63" t="str">
        <f>IF(AND(DmartSalesData[[#This Row],[sales]]&gt;3000,DmartSalesData[[#This Row],[profit]]&gt;500),"Good","Not Good")</f>
        <v>Not Good</v>
      </c>
      <c r="R11395" s="73">
        <f>YEAR(DmartSalesData[[#This Row],[order_date]])</f>
        <v>2023</v>
      </c>
      <c r="S11395" s="73"/>
    </row>
    <row r="11396" spans="1:19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 t="str">
        <f>IF(DmartSalesData[[#This Row],[sales]]&gt;4000,"High Category",IF(DmartSalesData[[#This Row],[sales]]&gt;2000,"Medium Category","Low Category"))</f>
        <v>Low Category</v>
      </c>
      <c r="G11396" s="2">
        <v>0.28999999999999998</v>
      </c>
      <c r="H11396" s="24">
        <f t="shared" si="356"/>
        <v>45.065999999999995</v>
      </c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63" t="str">
        <f>IF(AND(DmartSalesData[[#This Row],[sales]]&gt;3000,DmartSalesData[[#This Row],[profit]]&gt;500),"Good","Not Good")</f>
        <v>Not Good</v>
      </c>
      <c r="R11396" s="73">
        <f>YEAR(DmartSalesData[[#This Row],[order_date]])</f>
        <v>2024</v>
      </c>
      <c r="S11396" s="73"/>
    </row>
    <row r="11397" spans="1:19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 t="str">
        <f>IF(DmartSalesData[[#This Row],[sales]]&gt;4000,"High Category",IF(DmartSalesData[[#This Row],[sales]]&gt;2000,"Medium Category","Low Category"))</f>
        <v>Medium Category</v>
      </c>
      <c r="G11397" s="2">
        <v>0.08</v>
      </c>
      <c r="H11397" s="24">
        <f t="shared" si="356"/>
        <v>271.92720000000003</v>
      </c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63" t="str">
        <f>IF(AND(DmartSalesData[[#This Row],[sales]]&gt;3000,DmartSalesData[[#This Row],[profit]]&gt;500),"Good","Not Good")</f>
        <v>Not Good</v>
      </c>
      <c r="R11397" s="73">
        <f>YEAR(DmartSalesData[[#This Row],[order_date]])</f>
        <v>2024</v>
      </c>
      <c r="S11397" s="73"/>
    </row>
    <row r="11398" spans="1:19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 t="str">
        <f>IF(DmartSalesData[[#This Row],[sales]]&gt;4000,"High Category",IF(DmartSalesData[[#This Row],[sales]]&gt;2000,"Medium Category","Low Category"))</f>
        <v>Low Category</v>
      </c>
      <c r="G11398" s="2">
        <v>0.11</v>
      </c>
      <c r="H11398" s="24">
        <f t="shared" si="356"/>
        <v>153.54130000000001</v>
      </c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63" t="str">
        <f>IF(AND(DmartSalesData[[#This Row],[sales]]&gt;3000,DmartSalesData[[#This Row],[profit]]&gt;500),"Good","Not Good")</f>
        <v>Not Good</v>
      </c>
      <c r="R11398" s="73">
        <f>YEAR(DmartSalesData[[#This Row],[order_date]])</f>
        <v>2023</v>
      </c>
      <c r="S11398" s="73"/>
    </row>
    <row r="11399" spans="1:19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 t="str">
        <f>IF(DmartSalesData[[#This Row],[sales]]&gt;4000,"High Category",IF(DmartSalesData[[#This Row],[sales]]&gt;2000,"Medium Category","Low Category"))</f>
        <v>High Category</v>
      </c>
      <c r="G11399" s="2">
        <v>0.08</v>
      </c>
      <c r="H11399" s="24">
        <f t="shared" si="356"/>
        <v>387.03519999999997</v>
      </c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63" t="str">
        <f>IF(AND(DmartSalesData[[#This Row],[sales]]&gt;3000,DmartSalesData[[#This Row],[profit]]&gt;500),"Good","Not Good")</f>
        <v>Good</v>
      </c>
      <c r="R11399" s="73">
        <f>YEAR(DmartSalesData[[#This Row],[order_date]])</f>
        <v>2024</v>
      </c>
      <c r="S11399" s="73"/>
    </row>
    <row r="11400" spans="1:19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 t="str">
        <f>IF(DmartSalesData[[#This Row],[sales]]&gt;4000,"High Category",IF(DmartSalesData[[#This Row],[sales]]&gt;2000,"Medium Category","Low Category"))</f>
        <v>Low Category</v>
      </c>
      <c r="G11400" s="2">
        <v>0.36</v>
      </c>
      <c r="H11400" s="24">
        <f t="shared" si="356"/>
        <v>580.11479999999995</v>
      </c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63" t="str">
        <f>IF(AND(DmartSalesData[[#This Row],[sales]]&gt;3000,DmartSalesData[[#This Row],[profit]]&gt;500),"Good","Not Good")</f>
        <v>Not Good</v>
      </c>
      <c r="R11400" s="73">
        <f>YEAR(DmartSalesData[[#This Row],[order_date]])</f>
        <v>2023</v>
      </c>
      <c r="S11400" s="73"/>
    </row>
    <row r="11401" spans="1:19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 t="str">
        <f>IF(DmartSalesData[[#This Row],[sales]]&gt;4000,"High Category",IF(DmartSalesData[[#This Row],[sales]]&gt;2000,"Medium Category","Low Category"))</f>
        <v>Low Category</v>
      </c>
      <c r="G11401" s="2">
        <v>7.0000000000000007E-2</v>
      </c>
      <c r="H11401" s="24">
        <f t="shared" si="356"/>
        <v>131.72110000000001</v>
      </c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63" t="str">
        <f>IF(AND(DmartSalesData[[#This Row],[sales]]&gt;3000,DmartSalesData[[#This Row],[profit]]&gt;500),"Good","Not Good")</f>
        <v>Not Good</v>
      </c>
      <c r="R11401" s="73">
        <f>YEAR(DmartSalesData[[#This Row],[order_date]])</f>
        <v>2023</v>
      </c>
      <c r="S11401" s="73"/>
    </row>
    <row r="11402" spans="1:19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 t="str">
        <f>IF(DmartSalesData[[#This Row],[sales]]&gt;4000,"High Category",IF(DmartSalesData[[#This Row],[sales]]&gt;2000,"Medium Category","Low Category"))</f>
        <v>Medium Category</v>
      </c>
      <c r="G11402" s="2">
        <v>0.34</v>
      </c>
      <c r="H11402" s="24">
        <f t="shared" si="356"/>
        <v>816.17000000000007</v>
      </c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63" t="str">
        <f>IF(AND(DmartSalesData[[#This Row],[sales]]&gt;3000,DmartSalesData[[#This Row],[profit]]&gt;500),"Good","Not Good")</f>
        <v>Not Good</v>
      </c>
      <c r="R11402" s="73">
        <f>YEAR(DmartSalesData[[#This Row],[order_date]])</f>
        <v>2024</v>
      </c>
      <c r="S11402" s="73"/>
    </row>
    <row r="11403" spans="1:19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 t="str">
        <f>IF(DmartSalesData[[#This Row],[sales]]&gt;4000,"High Category",IF(DmartSalesData[[#This Row],[sales]]&gt;2000,"Medium Category","Low Category"))</f>
        <v>Low Category</v>
      </c>
      <c r="G11403" s="2">
        <v>0.06</v>
      </c>
      <c r="H11403" s="24">
        <f t="shared" si="356"/>
        <v>99.827399999999997</v>
      </c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63" t="str">
        <f>IF(AND(DmartSalesData[[#This Row],[sales]]&gt;3000,DmartSalesData[[#This Row],[profit]]&gt;500),"Good","Not Good")</f>
        <v>Not Good</v>
      </c>
      <c r="R11403" s="73">
        <f>YEAR(DmartSalesData[[#This Row],[order_date]])</f>
        <v>2024</v>
      </c>
      <c r="S11403" s="73"/>
    </row>
    <row r="11404" spans="1:19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 t="str">
        <f>IF(DmartSalesData[[#This Row],[sales]]&gt;4000,"High Category",IF(DmartSalesData[[#This Row],[sales]]&gt;2000,"Medium Category","Low Category"))</f>
        <v>High Category</v>
      </c>
      <c r="G11404" s="2">
        <v>0.4</v>
      </c>
      <c r="H11404" s="24">
        <f t="shared" si="356"/>
        <v>1642.1880000000001</v>
      </c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63" t="str">
        <f>IF(AND(DmartSalesData[[#This Row],[sales]]&gt;3000,DmartSalesData[[#This Row],[profit]]&gt;500),"Good","Not Good")</f>
        <v>Good</v>
      </c>
      <c r="R11404" s="73">
        <f>YEAR(DmartSalesData[[#This Row],[order_date]])</f>
        <v>2024</v>
      </c>
      <c r="S11404" s="73"/>
    </row>
    <row r="11405" spans="1:19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 t="str">
        <f>IF(DmartSalesData[[#This Row],[sales]]&gt;4000,"High Category",IF(DmartSalesData[[#This Row],[sales]]&gt;2000,"Medium Category","Low Category"))</f>
        <v>High Category</v>
      </c>
      <c r="G11405" s="2">
        <v>0.46</v>
      </c>
      <c r="H11405" s="24">
        <f t="shared" si="356"/>
        <v>2020.9685999999999</v>
      </c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63" t="str">
        <f>IF(AND(DmartSalesData[[#This Row],[sales]]&gt;3000,DmartSalesData[[#This Row],[profit]]&gt;500),"Good","Not Good")</f>
        <v>Not Good</v>
      </c>
      <c r="R11405" s="73">
        <f>YEAR(DmartSalesData[[#This Row],[order_date]])</f>
        <v>2024</v>
      </c>
      <c r="S11405" s="73"/>
    </row>
    <row r="11406" spans="1:19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 t="str">
        <f>IF(DmartSalesData[[#This Row],[sales]]&gt;4000,"High Category",IF(DmartSalesData[[#This Row],[sales]]&gt;2000,"Medium Category","Low Category"))</f>
        <v>Low Category</v>
      </c>
      <c r="G11406" s="2">
        <v>0.28000000000000003</v>
      </c>
      <c r="H11406" s="24">
        <f t="shared" si="356"/>
        <v>43.142400000000009</v>
      </c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63" t="str">
        <f>IF(AND(DmartSalesData[[#This Row],[sales]]&gt;3000,DmartSalesData[[#This Row],[profit]]&gt;500),"Good","Not Good")</f>
        <v>Not Good</v>
      </c>
      <c r="R11406" s="73">
        <f>YEAR(DmartSalesData[[#This Row],[order_date]])</f>
        <v>2024</v>
      </c>
      <c r="S11406" s="73"/>
    </row>
    <row r="11407" spans="1:19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 t="str">
        <f>IF(DmartSalesData[[#This Row],[sales]]&gt;4000,"High Category",IF(DmartSalesData[[#This Row],[sales]]&gt;2000,"Medium Category","Low Category"))</f>
        <v>Medium Category</v>
      </c>
      <c r="G11407" s="2">
        <v>0.48</v>
      </c>
      <c r="H11407" s="24">
        <f t="shared" si="356"/>
        <v>1587.7632000000001</v>
      </c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63" t="str">
        <f>IF(AND(DmartSalesData[[#This Row],[sales]]&gt;3000,DmartSalesData[[#This Row],[profit]]&gt;500),"Good","Not Good")</f>
        <v>Not Good</v>
      </c>
      <c r="R11407" s="73">
        <f>YEAR(DmartSalesData[[#This Row],[order_date]])</f>
        <v>2023</v>
      </c>
      <c r="S11407" s="73"/>
    </row>
    <row r="11408" spans="1:19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 t="str">
        <f>IF(DmartSalesData[[#This Row],[sales]]&gt;4000,"High Category",IF(DmartSalesData[[#This Row],[sales]]&gt;2000,"Medium Category","Low Category"))</f>
        <v>Medium Category</v>
      </c>
      <c r="G11408" s="2">
        <v>0.2</v>
      </c>
      <c r="H11408" s="24">
        <f t="shared" si="356"/>
        <v>692.36599999999999</v>
      </c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63" t="str">
        <f>IF(AND(DmartSalesData[[#This Row],[sales]]&gt;3000,DmartSalesData[[#This Row],[profit]]&gt;500),"Good","Not Good")</f>
        <v>Not Good</v>
      </c>
      <c r="R11408" s="73">
        <f>YEAR(DmartSalesData[[#This Row],[order_date]])</f>
        <v>2023</v>
      </c>
      <c r="S11408" s="73"/>
    </row>
    <row r="11409" spans="1:19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 t="str">
        <f>IF(DmartSalesData[[#This Row],[sales]]&gt;4000,"High Category",IF(DmartSalesData[[#This Row],[sales]]&gt;2000,"Medium Category","Low Category"))</f>
        <v>High Category</v>
      </c>
      <c r="G11409" s="2">
        <v>0.12</v>
      </c>
      <c r="H11409" s="24">
        <f t="shared" si="356"/>
        <v>577.31759999999997</v>
      </c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63" t="str">
        <f>IF(AND(DmartSalesData[[#This Row],[sales]]&gt;3000,DmartSalesData[[#This Row],[profit]]&gt;500),"Good","Not Good")</f>
        <v>Good</v>
      </c>
      <c r="R11409" s="73">
        <f>YEAR(DmartSalesData[[#This Row],[order_date]])</f>
        <v>2024</v>
      </c>
      <c r="S11409" s="73"/>
    </row>
    <row r="11410" spans="1:19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 t="str">
        <f>IF(DmartSalesData[[#This Row],[sales]]&gt;4000,"High Category",IF(DmartSalesData[[#This Row],[sales]]&gt;2000,"Medium Category","Low Category"))</f>
        <v>Low Category</v>
      </c>
      <c r="G11410" s="2">
        <v>0.09</v>
      </c>
      <c r="H11410" s="24">
        <f t="shared" si="356"/>
        <v>172.34639999999999</v>
      </c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63" t="str">
        <f>IF(AND(DmartSalesData[[#This Row],[sales]]&gt;3000,DmartSalesData[[#This Row],[profit]]&gt;500),"Good","Not Good")</f>
        <v>Not Good</v>
      </c>
      <c r="R11410" s="73">
        <f>YEAR(DmartSalesData[[#This Row],[order_date]])</f>
        <v>2023</v>
      </c>
      <c r="S11410" s="73"/>
    </row>
    <row r="11411" spans="1:19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 t="str">
        <f>IF(DmartSalesData[[#This Row],[sales]]&gt;4000,"High Category",IF(DmartSalesData[[#This Row],[sales]]&gt;2000,"Medium Category","Low Category"))</f>
        <v>Low Category</v>
      </c>
      <c r="G11411" s="2">
        <v>0.24</v>
      </c>
      <c r="H11411" s="24">
        <f t="shared" si="356"/>
        <v>253.64879999999997</v>
      </c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63" t="str">
        <f>IF(AND(DmartSalesData[[#This Row],[sales]]&gt;3000,DmartSalesData[[#This Row],[profit]]&gt;500),"Good","Not Good")</f>
        <v>Not Good</v>
      </c>
      <c r="R11411" s="73">
        <f>YEAR(DmartSalesData[[#This Row],[order_date]])</f>
        <v>2024</v>
      </c>
      <c r="S11411" s="73"/>
    </row>
    <row r="11412" spans="1:19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 t="str">
        <f>IF(DmartSalesData[[#This Row],[sales]]&gt;4000,"High Category",IF(DmartSalesData[[#This Row],[sales]]&gt;2000,"Medium Category","Low Category"))</f>
        <v>Medium Category</v>
      </c>
      <c r="G11412" s="2">
        <v>7.0000000000000007E-2</v>
      </c>
      <c r="H11412" s="24">
        <f t="shared" si="356"/>
        <v>185.55950000000001</v>
      </c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63" t="str">
        <f>IF(AND(DmartSalesData[[#This Row],[sales]]&gt;3000,DmartSalesData[[#This Row],[profit]]&gt;500),"Good","Not Good")</f>
        <v>Not Good</v>
      </c>
      <c r="R11412" s="73">
        <f>YEAR(DmartSalesData[[#This Row],[order_date]])</f>
        <v>2024</v>
      </c>
      <c r="S11412" s="73"/>
    </row>
    <row r="11413" spans="1:19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 t="str">
        <f>IF(DmartSalesData[[#This Row],[sales]]&gt;4000,"High Category",IF(DmartSalesData[[#This Row],[sales]]&gt;2000,"Medium Category","Low Category"))</f>
        <v>Medium Category</v>
      </c>
      <c r="G11413" s="2">
        <v>0.44</v>
      </c>
      <c r="H11413" s="24">
        <f t="shared" si="356"/>
        <v>1008.9288</v>
      </c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63" t="str">
        <f>IF(AND(DmartSalesData[[#This Row],[sales]]&gt;3000,DmartSalesData[[#This Row],[profit]]&gt;500),"Good","Not Good")</f>
        <v>Not Good</v>
      </c>
      <c r="R11413" s="73">
        <f>YEAR(DmartSalesData[[#This Row],[order_date]])</f>
        <v>2023</v>
      </c>
      <c r="S11413" s="73"/>
    </row>
    <row r="11414" spans="1:19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 t="str">
        <f>IF(DmartSalesData[[#This Row],[sales]]&gt;4000,"High Category",IF(DmartSalesData[[#This Row],[sales]]&gt;2000,"Medium Category","Low Category"))</f>
        <v>Medium Category</v>
      </c>
      <c r="G11414" s="2">
        <v>0.39</v>
      </c>
      <c r="H11414" s="24">
        <f t="shared" si="356"/>
        <v>1551.9972</v>
      </c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63" t="str">
        <f>IF(AND(DmartSalesData[[#This Row],[sales]]&gt;3000,DmartSalesData[[#This Row],[profit]]&gt;500),"Good","Not Good")</f>
        <v>Good</v>
      </c>
      <c r="R11414" s="73">
        <f>YEAR(DmartSalesData[[#This Row],[order_date]])</f>
        <v>2023</v>
      </c>
      <c r="S11414" s="73"/>
    </row>
    <row r="11415" spans="1:19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 t="str">
        <f>IF(DmartSalesData[[#This Row],[sales]]&gt;4000,"High Category",IF(DmartSalesData[[#This Row],[sales]]&gt;2000,"Medium Category","Low Category"))</f>
        <v>High Category</v>
      </c>
      <c r="G11415" s="2">
        <v>0.28000000000000003</v>
      </c>
      <c r="H11415" s="24">
        <f t="shared" si="356"/>
        <v>1268.2544</v>
      </c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63" t="str">
        <f>IF(AND(DmartSalesData[[#This Row],[sales]]&gt;3000,DmartSalesData[[#This Row],[profit]]&gt;500),"Good","Not Good")</f>
        <v>Good</v>
      </c>
      <c r="R11415" s="73">
        <f>YEAR(DmartSalesData[[#This Row],[order_date]])</f>
        <v>2023</v>
      </c>
      <c r="S11415" s="73"/>
    </row>
    <row r="11416" spans="1:19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 t="str">
        <f>IF(DmartSalesData[[#This Row],[sales]]&gt;4000,"High Category",IF(DmartSalesData[[#This Row],[sales]]&gt;2000,"Medium Category","Low Category"))</f>
        <v>Low Category</v>
      </c>
      <c r="G11416" s="2">
        <v>0.36</v>
      </c>
      <c r="H11416" s="24">
        <f t="shared" si="356"/>
        <v>188.95319999999998</v>
      </c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63" t="str">
        <f>IF(AND(DmartSalesData[[#This Row],[sales]]&gt;3000,DmartSalesData[[#This Row],[profit]]&gt;500),"Good","Not Good")</f>
        <v>Not Good</v>
      </c>
      <c r="R11416" s="73">
        <f>YEAR(DmartSalesData[[#This Row],[order_date]])</f>
        <v>2023</v>
      </c>
      <c r="S11416" s="73"/>
    </row>
    <row r="11417" spans="1:19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 t="str">
        <f>IF(DmartSalesData[[#This Row],[sales]]&gt;4000,"High Category",IF(DmartSalesData[[#This Row],[sales]]&gt;2000,"Medium Category","Low Category"))</f>
        <v>High Category</v>
      </c>
      <c r="G11417" s="2">
        <v>0.02</v>
      </c>
      <c r="H11417" s="24">
        <f t="shared" si="356"/>
        <v>84.964799999999997</v>
      </c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63" t="str">
        <f>IF(AND(DmartSalesData[[#This Row],[sales]]&gt;3000,DmartSalesData[[#This Row],[profit]]&gt;500),"Good","Not Good")</f>
        <v>Good</v>
      </c>
      <c r="R11417" s="73">
        <f>YEAR(DmartSalesData[[#This Row],[order_date]])</f>
        <v>2023</v>
      </c>
      <c r="S11417" s="73"/>
    </row>
    <row r="11418" spans="1:19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 t="str">
        <f>IF(DmartSalesData[[#This Row],[sales]]&gt;4000,"High Category",IF(DmartSalesData[[#This Row],[sales]]&gt;2000,"Medium Category","Low Category"))</f>
        <v>High Category</v>
      </c>
      <c r="G11418" s="2">
        <v>0.1</v>
      </c>
      <c r="H11418" s="24">
        <f t="shared" si="356"/>
        <v>455.39600000000002</v>
      </c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63" t="str">
        <f>IF(AND(DmartSalesData[[#This Row],[sales]]&gt;3000,DmartSalesData[[#This Row],[profit]]&gt;500),"Good","Not Good")</f>
        <v>Good</v>
      </c>
      <c r="R11418" s="73">
        <f>YEAR(DmartSalesData[[#This Row],[order_date]])</f>
        <v>2023</v>
      </c>
      <c r="S11418" s="73"/>
    </row>
    <row r="11419" spans="1:19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 t="str">
        <f>IF(DmartSalesData[[#This Row],[sales]]&gt;4000,"High Category",IF(DmartSalesData[[#This Row],[sales]]&gt;2000,"Medium Category","Low Category"))</f>
        <v>High Category</v>
      </c>
      <c r="G11419" s="2">
        <v>0.31</v>
      </c>
      <c r="H11419" s="24">
        <f t="shared" si="356"/>
        <v>1434.7637000000002</v>
      </c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63" t="str">
        <f>IF(AND(DmartSalesData[[#This Row],[sales]]&gt;3000,DmartSalesData[[#This Row],[profit]]&gt;500),"Good","Not Good")</f>
        <v>Good</v>
      </c>
      <c r="R11419" s="73">
        <f>YEAR(DmartSalesData[[#This Row],[order_date]])</f>
        <v>2023</v>
      </c>
      <c r="S11419" s="73"/>
    </row>
    <row r="11420" spans="1:19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 t="str">
        <f>IF(DmartSalesData[[#This Row],[sales]]&gt;4000,"High Category",IF(DmartSalesData[[#This Row],[sales]]&gt;2000,"Medium Category","Low Category"))</f>
        <v>Medium Category</v>
      </c>
      <c r="G11420" s="2">
        <v>0.24</v>
      </c>
      <c r="H11420" s="24">
        <f t="shared" si="356"/>
        <v>922.82879999999989</v>
      </c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63" t="str">
        <f>IF(AND(DmartSalesData[[#This Row],[sales]]&gt;3000,DmartSalesData[[#This Row],[profit]]&gt;500),"Good","Not Good")</f>
        <v>Good</v>
      </c>
      <c r="R11420" s="73">
        <f>YEAR(DmartSalesData[[#This Row],[order_date]])</f>
        <v>2024</v>
      </c>
      <c r="S11420" s="73"/>
    </row>
    <row r="11421" spans="1:19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 t="str">
        <f>IF(DmartSalesData[[#This Row],[sales]]&gt;4000,"High Category",IF(DmartSalesData[[#This Row],[sales]]&gt;2000,"Medium Category","Low Category"))</f>
        <v>Medium Category</v>
      </c>
      <c r="G11421" s="2">
        <v>0.3</v>
      </c>
      <c r="H11421" s="24">
        <f t="shared" si="356"/>
        <v>1120.8599999999999</v>
      </c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63" t="str">
        <f>IF(AND(DmartSalesData[[#This Row],[sales]]&gt;3000,DmartSalesData[[#This Row],[profit]]&gt;500),"Good","Not Good")</f>
        <v>Not Good</v>
      </c>
      <c r="R11421" s="73">
        <f>YEAR(DmartSalesData[[#This Row],[order_date]])</f>
        <v>2024</v>
      </c>
      <c r="S11421" s="73"/>
    </row>
    <row r="11422" spans="1:19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 t="str">
        <f>IF(DmartSalesData[[#This Row],[sales]]&gt;4000,"High Category",IF(DmartSalesData[[#This Row],[sales]]&gt;2000,"Medium Category","Low Category"))</f>
        <v>Low Category</v>
      </c>
      <c r="G11422" s="2">
        <v>0.04</v>
      </c>
      <c r="H11422" s="24">
        <f t="shared" si="356"/>
        <v>6.9196000000000009</v>
      </c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63" t="str">
        <f>IF(AND(DmartSalesData[[#This Row],[sales]]&gt;3000,DmartSalesData[[#This Row],[profit]]&gt;500),"Good","Not Good")</f>
        <v>Not Good</v>
      </c>
      <c r="R11422" s="73">
        <f>YEAR(DmartSalesData[[#This Row],[order_date]])</f>
        <v>2024</v>
      </c>
      <c r="S11422" s="73"/>
    </row>
    <row r="11423" spans="1:19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 t="str">
        <f>IF(DmartSalesData[[#This Row],[sales]]&gt;4000,"High Category",IF(DmartSalesData[[#This Row],[sales]]&gt;2000,"Medium Category","Low Category"))</f>
        <v>High Category</v>
      </c>
      <c r="G11423" s="2">
        <v>0.33</v>
      </c>
      <c r="H11423" s="24">
        <f t="shared" si="356"/>
        <v>1520.9502</v>
      </c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63" t="str">
        <f>IF(AND(DmartSalesData[[#This Row],[sales]]&gt;3000,DmartSalesData[[#This Row],[profit]]&gt;500),"Good","Not Good")</f>
        <v>Not Good</v>
      </c>
      <c r="R11423" s="73">
        <f>YEAR(DmartSalesData[[#This Row],[order_date]])</f>
        <v>2023</v>
      </c>
      <c r="S11423" s="73"/>
    </row>
    <row r="11424" spans="1:19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 t="str">
        <f>IF(DmartSalesData[[#This Row],[sales]]&gt;4000,"High Category",IF(DmartSalesData[[#This Row],[sales]]&gt;2000,"Medium Category","Low Category"))</f>
        <v>Low Category</v>
      </c>
      <c r="G11424" s="2">
        <v>0.4</v>
      </c>
      <c r="H11424" s="24">
        <f t="shared" si="356"/>
        <v>728.95200000000011</v>
      </c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63" t="str">
        <f>IF(AND(DmartSalesData[[#This Row],[sales]]&gt;3000,DmartSalesData[[#This Row],[profit]]&gt;500),"Good","Not Good")</f>
        <v>Not Good</v>
      </c>
      <c r="R11424" s="73">
        <f>YEAR(DmartSalesData[[#This Row],[order_date]])</f>
        <v>2023</v>
      </c>
      <c r="S11424" s="73"/>
    </row>
    <row r="11425" spans="1:19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 t="str">
        <f>IF(DmartSalesData[[#This Row],[sales]]&gt;4000,"High Category",IF(DmartSalesData[[#This Row],[sales]]&gt;2000,"Medium Category","Low Category"))</f>
        <v>Low Category</v>
      </c>
      <c r="G11425" s="2">
        <v>0.27</v>
      </c>
      <c r="H11425" s="24">
        <f t="shared" si="356"/>
        <v>81.405000000000001</v>
      </c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63" t="str">
        <f>IF(AND(DmartSalesData[[#This Row],[sales]]&gt;3000,DmartSalesData[[#This Row],[profit]]&gt;500),"Good","Not Good")</f>
        <v>Not Good</v>
      </c>
      <c r="R11425" s="73">
        <f>YEAR(DmartSalesData[[#This Row],[order_date]])</f>
        <v>2024</v>
      </c>
      <c r="S11425" s="73"/>
    </row>
    <row r="11426" spans="1:19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 t="str">
        <f>IF(DmartSalesData[[#This Row],[sales]]&gt;4000,"High Category",IF(DmartSalesData[[#This Row],[sales]]&gt;2000,"Medium Category","Low Category"))</f>
        <v>Medium Category</v>
      </c>
      <c r="G11426" s="2">
        <v>0.18</v>
      </c>
      <c r="H11426" s="24">
        <f t="shared" si="356"/>
        <v>382.24799999999999</v>
      </c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63" t="str">
        <f>IF(AND(DmartSalesData[[#This Row],[sales]]&gt;3000,DmartSalesData[[#This Row],[profit]]&gt;500),"Good","Not Good")</f>
        <v>Not Good</v>
      </c>
      <c r="R11426" s="73">
        <f>YEAR(DmartSalesData[[#This Row],[order_date]])</f>
        <v>2023</v>
      </c>
      <c r="S11426" s="73"/>
    </row>
    <row r="11427" spans="1:19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 t="str">
        <f>IF(DmartSalesData[[#This Row],[sales]]&gt;4000,"High Category",IF(DmartSalesData[[#This Row],[sales]]&gt;2000,"Medium Category","Low Category"))</f>
        <v>Medium Category</v>
      </c>
      <c r="G11427" s="2">
        <v>0.09</v>
      </c>
      <c r="H11427" s="24">
        <f t="shared" si="356"/>
        <v>332.18819999999999</v>
      </c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63" t="str">
        <f>IF(AND(DmartSalesData[[#This Row],[sales]]&gt;3000,DmartSalesData[[#This Row],[profit]]&gt;500),"Good","Not Good")</f>
        <v>Good</v>
      </c>
      <c r="R11427" s="73">
        <f>YEAR(DmartSalesData[[#This Row],[order_date]])</f>
        <v>2024</v>
      </c>
      <c r="S11427" s="73"/>
    </row>
    <row r="11428" spans="1:19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 t="str">
        <f>IF(DmartSalesData[[#This Row],[sales]]&gt;4000,"High Category",IF(DmartSalesData[[#This Row],[sales]]&gt;2000,"Medium Category","Low Category"))</f>
        <v>Medium Category</v>
      </c>
      <c r="G11428" s="2">
        <v>0.13</v>
      </c>
      <c r="H11428" s="24">
        <f t="shared" si="356"/>
        <v>294.52539999999999</v>
      </c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63" t="str">
        <f>IF(AND(DmartSalesData[[#This Row],[sales]]&gt;3000,DmartSalesData[[#This Row],[profit]]&gt;500),"Good","Not Good")</f>
        <v>Not Good</v>
      </c>
      <c r="R11428" s="73">
        <f>YEAR(DmartSalesData[[#This Row],[order_date]])</f>
        <v>2024</v>
      </c>
      <c r="S11428" s="73"/>
    </row>
    <row r="11429" spans="1:19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 t="str">
        <f>IF(DmartSalesData[[#This Row],[sales]]&gt;4000,"High Category",IF(DmartSalesData[[#This Row],[sales]]&gt;2000,"Medium Category","Low Category"))</f>
        <v>Medium Category</v>
      </c>
      <c r="G11429" s="2">
        <v>0.26</v>
      </c>
      <c r="H11429" s="24">
        <f t="shared" si="356"/>
        <v>991.70500000000004</v>
      </c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63" t="str">
        <f>IF(AND(DmartSalesData[[#This Row],[sales]]&gt;3000,DmartSalesData[[#This Row],[profit]]&gt;500),"Good","Not Good")</f>
        <v>Good</v>
      </c>
      <c r="R11429" s="73">
        <f>YEAR(DmartSalesData[[#This Row],[order_date]])</f>
        <v>2023</v>
      </c>
      <c r="S11429" s="73"/>
    </row>
    <row r="11430" spans="1:19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 t="str">
        <f>IF(DmartSalesData[[#This Row],[sales]]&gt;4000,"High Category",IF(DmartSalesData[[#This Row],[sales]]&gt;2000,"Medium Category","Low Category"))</f>
        <v>Medium Category</v>
      </c>
      <c r="G11430" s="2">
        <v>0.13</v>
      </c>
      <c r="H11430" s="24">
        <f t="shared" si="356"/>
        <v>337.49430000000001</v>
      </c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63" t="str">
        <f>IF(AND(DmartSalesData[[#This Row],[sales]]&gt;3000,DmartSalesData[[#This Row],[profit]]&gt;500),"Good","Not Good")</f>
        <v>Not Good</v>
      </c>
      <c r="R11430" s="73">
        <f>YEAR(DmartSalesData[[#This Row],[order_date]])</f>
        <v>2023</v>
      </c>
      <c r="S11430" s="73"/>
    </row>
    <row r="11431" spans="1:19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 t="str">
        <f>IF(DmartSalesData[[#This Row],[sales]]&gt;4000,"High Category",IF(DmartSalesData[[#This Row],[sales]]&gt;2000,"Medium Category","Low Category"))</f>
        <v>Low Category</v>
      </c>
      <c r="G11431" s="2">
        <v>0.39</v>
      </c>
      <c r="H11431" s="24">
        <f t="shared" si="356"/>
        <v>611.20410000000004</v>
      </c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63" t="str">
        <f>IF(AND(DmartSalesData[[#This Row],[sales]]&gt;3000,DmartSalesData[[#This Row],[profit]]&gt;500),"Good","Not Good")</f>
        <v>Not Good</v>
      </c>
      <c r="R11431" s="73">
        <f>YEAR(DmartSalesData[[#This Row],[order_date]])</f>
        <v>2024</v>
      </c>
      <c r="S11431" s="73"/>
    </row>
    <row r="11432" spans="1:19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 t="str">
        <f>IF(DmartSalesData[[#This Row],[sales]]&gt;4000,"High Category",IF(DmartSalesData[[#This Row],[sales]]&gt;2000,"Medium Category","Low Category"))</f>
        <v>Low Category</v>
      </c>
      <c r="G11432" s="2">
        <v>7.0000000000000007E-2</v>
      </c>
      <c r="H11432" s="24">
        <f t="shared" si="356"/>
        <v>76.5989</v>
      </c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63" t="str">
        <f>IF(AND(DmartSalesData[[#This Row],[sales]]&gt;3000,DmartSalesData[[#This Row],[profit]]&gt;500),"Good","Not Good")</f>
        <v>Not Good</v>
      </c>
      <c r="R11432" s="73">
        <f>YEAR(DmartSalesData[[#This Row],[order_date]])</f>
        <v>2024</v>
      </c>
      <c r="S11432" s="73"/>
    </row>
    <row r="11433" spans="1:19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 t="str">
        <f>IF(DmartSalesData[[#This Row],[sales]]&gt;4000,"High Category",IF(DmartSalesData[[#This Row],[sales]]&gt;2000,"Medium Category","Low Category"))</f>
        <v>Medium Category</v>
      </c>
      <c r="G11433" s="2">
        <v>0.26</v>
      </c>
      <c r="H11433" s="24">
        <f t="shared" si="356"/>
        <v>562.48659999999995</v>
      </c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63" t="str">
        <f>IF(AND(DmartSalesData[[#This Row],[sales]]&gt;3000,DmartSalesData[[#This Row],[profit]]&gt;500),"Good","Not Good")</f>
        <v>Not Good</v>
      </c>
      <c r="R11433" s="73">
        <f>YEAR(DmartSalesData[[#This Row],[order_date]])</f>
        <v>2023</v>
      </c>
      <c r="S11433" s="73"/>
    </row>
    <row r="11434" spans="1:19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 t="str">
        <f>IF(DmartSalesData[[#This Row],[sales]]&gt;4000,"High Category",IF(DmartSalesData[[#This Row],[sales]]&gt;2000,"Medium Category","Low Category"))</f>
        <v>Low Category</v>
      </c>
      <c r="G11434" s="2">
        <v>0.25</v>
      </c>
      <c r="H11434" s="24">
        <f t="shared" si="356"/>
        <v>68.86</v>
      </c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63" t="str">
        <f>IF(AND(DmartSalesData[[#This Row],[sales]]&gt;3000,DmartSalesData[[#This Row],[profit]]&gt;500),"Good","Not Good")</f>
        <v>Not Good</v>
      </c>
      <c r="R11434" s="73">
        <f>YEAR(DmartSalesData[[#This Row],[order_date]])</f>
        <v>2024</v>
      </c>
      <c r="S11434" s="73"/>
    </row>
    <row r="11435" spans="1:19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 t="str">
        <f>IF(DmartSalesData[[#This Row],[sales]]&gt;4000,"High Category",IF(DmartSalesData[[#This Row],[sales]]&gt;2000,"Medium Category","Low Category"))</f>
        <v>Medium Category</v>
      </c>
      <c r="G11435" s="2">
        <v>7.0000000000000007E-2</v>
      </c>
      <c r="H11435" s="24">
        <f t="shared" si="356"/>
        <v>151.93289999999999</v>
      </c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63" t="str">
        <f>IF(AND(DmartSalesData[[#This Row],[sales]]&gt;3000,DmartSalesData[[#This Row],[profit]]&gt;500),"Good","Not Good")</f>
        <v>Not Good</v>
      </c>
      <c r="R11435" s="73">
        <f>YEAR(DmartSalesData[[#This Row],[order_date]])</f>
        <v>2024</v>
      </c>
      <c r="S11435" s="73"/>
    </row>
    <row r="11436" spans="1:19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 t="str">
        <f>IF(DmartSalesData[[#This Row],[sales]]&gt;4000,"High Category",IF(DmartSalesData[[#This Row],[sales]]&gt;2000,"Medium Category","Low Category"))</f>
        <v>Low Category</v>
      </c>
      <c r="G11436" s="2">
        <v>0.5</v>
      </c>
      <c r="H11436" s="24">
        <f t="shared" si="356"/>
        <v>218.12</v>
      </c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63" t="str">
        <f>IF(AND(DmartSalesData[[#This Row],[sales]]&gt;3000,DmartSalesData[[#This Row],[profit]]&gt;500),"Good","Not Good")</f>
        <v>Not Good</v>
      </c>
      <c r="R11436" s="73">
        <f>YEAR(DmartSalesData[[#This Row],[order_date]])</f>
        <v>2023</v>
      </c>
      <c r="S11436" s="73"/>
    </row>
    <row r="11437" spans="1:19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 t="str">
        <f>IF(DmartSalesData[[#This Row],[sales]]&gt;4000,"High Category",IF(DmartSalesData[[#This Row],[sales]]&gt;2000,"Medium Category","Low Category"))</f>
        <v>High Category</v>
      </c>
      <c r="G11437" s="2">
        <v>0.41</v>
      </c>
      <c r="H11437" s="24">
        <f t="shared" si="356"/>
        <v>1802.9011999999998</v>
      </c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63" t="str">
        <f>IF(AND(DmartSalesData[[#This Row],[sales]]&gt;3000,DmartSalesData[[#This Row],[profit]]&gt;500),"Good","Not Good")</f>
        <v>Good</v>
      </c>
      <c r="R11437" s="73">
        <f>YEAR(DmartSalesData[[#This Row],[order_date]])</f>
        <v>2024</v>
      </c>
      <c r="S11437" s="73"/>
    </row>
    <row r="11438" spans="1:19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 t="str">
        <f>IF(DmartSalesData[[#This Row],[sales]]&gt;4000,"High Category",IF(DmartSalesData[[#This Row],[sales]]&gt;2000,"Medium Category","Low Category"))</f>
        <v>Medium Category</v>
      </c>
      <c r="G11438" s="2">
        <v>0.19</v>
      </c>
      <c r="H11438" s="24">
        <f t="shared" si="356"/>
        <v>554.77340000000004</v>
      </c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63" t="str">
        <f>IF(AND(DmartSalesData[[#This Row],[sales]]&gt;3000,DmartSalesData[[#This Row],[profit]]&gt;500),"Good","Not Good")</f>
        <v>Not Good</v>
      </c>
      <c r="R11438" s="73">
        <f>YEAR(DmartSalesData[[#This Row],[order_date]])</f>
        <v>2023</v>
      </c>
      <c r="S11438" s="73"/>
    </row>
    <row r="11439" spans="1:19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 t="str">
        <f>IF(DmartSalesData[[#This Row],[sales]]&gt;4000,"High Category",IF(DmartSalesData[[#This Row],[sales]]&gt;2000,"Medium Category","Low Category"))</f>
        <v>Medium Category</v>
      </c>
      <c r="G11439" s="2">
        <v>0.34</v>
      </c>
      <c r="H11439" s="24">
        <f t="shared" si="356"/>
        <v>1110.3074000000001</v>
      </c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63" t="str">
        <f>IF(AND(DmartSalesData[[#This Row],[sales]]&gt;3000,DmartSalesData[[#This Row],[profit]]&gt;500),"Good","Not Good")</f>
        <v>Good</v>
      </c>
      <c r="R11439" s="73">
        <f>YEAR(DmartSalesData[[#This Row],[order_date]])</f>
        <v>2024</v>
      </c>
      <c r="S11439" s="73"/>
    </row>
    <row r="11440" spans="1:19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 t="str">
        <f>IF(DmartSalesData[[#This Row],[sales]]&gt;4000,"High Category",IF(DmartSalesData[[#This Row],[sales]]&gt;2000,"Medium Category","Low Category"))</f>
        <v>Low Category</v>
      </c>
      <c r="G11440" s="2">
        <v>0.36</v>
      </c>
      <c r="H11440" s="24">
        <f t="shared" si="356"/>
        <v>545.5548</v>
      </c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63" t="str">
        <f>IF(AND(DmartSalesData[[#This Row],[sales]]&gt;3000,DmartSalesData[[#This Row],[profit]]&gt;500),"Good","Not Good")</f>
        <v>Not Good</v>
      </c>
      <c r="R11440" s="73">
        <f>YEAR(DmartSalesData[[#This Row],[order_date]])</f>
        <v>2023</v>
      </c>
      <c r="S11440" s="73"/>
    </row>
    <row r="11441" spans="1:19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 t="str">
        <f>IF(DmartSalesData[[#This Row],[sales]]&gt;4000,"High Category",IF(DmartSalesData[[#This Row],[sales]]&gt;2000,"Medium Category","Low Category"))</f>
        <v>Low Category</v>
      </c>
      <c r="G11441" s="2">
        <v>0.33</v>
      </c>
      <c r="H11441" s="24">
        <f t="shared" si="356"/>
        <v>398.15160000000003</v>
      </c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63" t="str">
        <f>IF(AND(DmartSalesData[[#This Row],[sales]]&gt;3000,DmartSalesData[[#This Row],[profit]]&gt;500),"Good","Not Good")</f>
        <v>Not Good</v>
      </c>
      <c r="R11441" s="73">
        <f>YEAR(DmartSalesData[[#This Row],[order_date]])</f>
        <v>2024</v>
      </c>
      <c r="S11441" s="73"/>
    </row>
    <row r="11442" spans="1:19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 t="str">
        <f>IF(DmartSalesData[[#This Row],[sales]]&gt;4000,"High Category",IF(DmartSalesData[[#This Row],[sales]]&gt;2000,"Medium Category","Low Category"))</f>
        <v>Medium Category</v>
      </c>
      <c r="G11442" s="2">
        <v>0.22</v>
      </c>
      <c r="H11442" s="24">
        <f t="shared" si="356"/>
        <v>785.12279999999998</v>
      </c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63" t="str">
        <f>IF(AND(DmartSalesData[[#This Row],[sales]]&gt;3000,DmartSalesData[[#This Row],[profit]]&gt;500),"Good","Not Good")</f>
        <v>Good</v>
      </c>
      <c r="R11442" s="73">
        <f>YEAR(DmartSalesData[[#This Row],[order_date]])</f>
        <v>2023</v>
      </c>
      <c r="S11442" s="73"/>
    </row>
    <row r="11443" spans="1:19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 t="str">
        <f>IF(DmartSalesData[[#This Row],[sales]]&gt;4000,"High Category",IF(DmartSalesData[[#This Row],[sales]]&gt;2000,"Medium Category","Low Category"))</f>
        <v>Medium Category</v>
      </c>
      <c r="G11443" s="2">
        <v>0.44</v>
      </c>
      <c r="H11443" s="24">
        <f t="shared" si="356"/>
        <v>1491.8948</v>
      </c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63" t="str">
        <f>IF(AND(DmartSalesData[[#This Row],[sales]]&gt;3000,DmartSalesData[[#This Row],[profit]]&gt;500),"Good","Not Good")</f>
        <v>Not Good</v>
      </c>
      <c r="R11443" s="73">
        <f>YEAR(DmartSalesData[[#This Row],[order_date]])</f>
        <v>2023</v>
      </c>
      <c r="S11443" s="73"/>
    </row>
    <row r="11444" spans="1:19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 t="str">
        <f>IF(DmartSalesData[[#This Row],[sales]]&gt;4000,"High Category",IF(DmartSalesData[[#This Row],[sales]]&gt;2000,"Medium Category","Low Category"))</f>
        <v>Low Category</v>
      </c>
      <c r="G11444" s="2">
        <v>0.39</v>
      </c>
      <c r="H11444" s="24">
        <f t="shared" si="356"/>
        <v>273.43680000000001</v>
      </c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63" t="str">
        <f>IF(AND(DmartSalesData[[#This Row],[sales]]&gt;3000,DmartSalesData[[#This Row],[profit]]&gt;500),"Good","Not Good")</f>
        <v>Not Good</v>
      </c>
      <c r="R11444" s="73">
        <f>YEAR(DmartSalesData[[#This Row],[order_date]])</f>
        <v>2023</v>
      </c>
      <c r="S11444" s="73"/>
    </row>
    <row r="11445" spans="1:19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 t="str">
        <f>IF(DmartSalesData[[#This Row],[sales]]&gt;4000,"High Category",IF(DmartSalesData[[#This Row],[sales]]&gt;2000,"Medium Category","Low Category"))</f>
        <v>Low Category</v>
      </c>
      <c r="G11445" s="2">
        <v>0.27</v>
      </c>
      <c r="H11445" s="24">
        <f t="shared" si="356"/>
        <v>342.72179999999997</v>
      </c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63" t="str">
        <f>IF(AND(DmartSalesData[[#This Row],[sales]]&gt;3000,DmartSalesData[[#This Row],[profit]]&gt;500),"Good","Not Good")</f>
        <v>Not Good</v>
      </c>
      <c r="R11445" s="73">
        <f>YEAR(DmartSalesData[[#This Row],[order_date]])</f>
        <v>2023</v>
      </c>
      <c r="S11445" s="73"/>
    </row>
    <row r="11446" spans="1:19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 t="str">
        <f>IF(DmartSalesData[[#This Row],[sales]]&gt;4000,"High Category",IF(DmartSalesData[[#This Row],[sales]]&gt;2000,"Medium Category","Low Category"))</f>
        <v>High Category</v>
      </c>
      <c r="G11446" s="2">
        <v>0</v>
      </c>
      <c r="H11446" s="24">
        <f t="shared" si="356"/>
        <v>0</v>
      </c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63" t="str">
        <f>IF(AND(DmartSalesData[[#This Row],[sales]]&gt;3000,DmartSalesData[[#This Row],[profit]]&gt;500),"Good","Not Good")</f>
        <v>Good</v>
      </c>
      <c r="R11446" s="73">
        <f>YEAR(DmartSalesData[[#This Row],[order_date]])</f>
        <v>2023</v>
      </c>
      <c r="S11446" s="73"/>
    </row>
    <row r="11447" spans="1:19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 t="str">
        <f>IF(DmartSalesData[[#This Row],[sales]]&gt;4000,"High Category",IF(DmartSalesData[[#This Row],[sales]]&gt;2000,"Medium Category","Low Category"))</f>
        <v>Low Category</v>
      </c>
      <c r="G11447" s="2">
        <v>0.11</v>
      </c>
      <c r="H11447" s="24">
        <f t="shared" si="356"/>
        <v>174.95170000000002</v>
      </c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63" t="str">
        <f>IF(AND(DmartSalesData[[#This Row],[sales]]&gt;3000,DmartSalesData[[#This Row],[profit]]&gt;500),"Good","Not Good")</f>
        <v>Not Good</v>
      </c>
      <c r="R11447" s="73">
        <f>YEAR(DmartSalesData[[#This Row],[order_date]])</f>
        <v>2023</v>
      </c>
      <c r="S11447" s="73"/>
    </row>
    <row r="11448" spans="1:19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 t="str">
        <f>IF(DmartSalesData[[#This Row],[sales]]&gt;4000,"High Category",IF(DmartSalesData[[#This Row],[sales]]&gt;2000,"Medium Category","Low Category"))</f>
        <v>Low Category</v>
      </c>
      <c r="G11448" s="2">
        <v>0.25</v>
      </c>
      <c r="H11448" s="24">
        <f t="shared" si="356"/>
        <v>56.642499999999998</v>
      </c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63" t="str">
        <f>IF(AND(DmartSalesData[[#This Row],[sales]]&gt;3000,DmartSalesData[[#This Row],[profit]]&gt;500),"Good","Not Good")</f>
        <v>Not Good</v>
      </c>
      <c r="R11448" s="73">
        <f>YEAR(DmartSalesData[[#This Row],[order_date]])</f>
        <v>2023</v>
      </c>
      <c r="S11448" s="73"/>
    </row>
    <row r="11449" spans="1:19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 t="str">
        <f>IF(DmartSalesData[[#This Row],[sales]]&gt;4000,"High Category",IF(DmartSalesData[[#This Row],[sales]]&gt;2000,"Medium Category","Low Category"))</f>
        <v>Low Category</v>
      </c>
      <c r="G11449" s="2">
        <v>0.45</v>
      </c>
      <c r="H11449" s="24">
        <f t="shared" si="356"/>
        <v>185.63849999999999</v>
      </c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63" t="str">
        <f>IF(AND(DmartSalesData[[#This Row],[sales]]&gt;3000,DmartSalesData[[#This Row],[profit]]&gt;500),"Good","Not Good")</f>
        <v>Not Good</v>
      </c>
      <c r="R11449" s="73">
        <f>YEAR(DmartSalesData[[#This Row],[order_date]])</f>
        <v>2024</v>
      </c>
      <c r="S11449" s="73"/>
    </row>
    <row r="11450" spans="1:19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 t="str">
        <f>IF(DmartSalesData[[#This Row],[sales]]&gt;4000,"High Category",IF(DmartSalesData[[#This Row],[sales]]&gt;2000,"Medium Category","Low Category"))</f>
        <v>Medium Category</v>
      </c>
      <c r="G11450" s="2">
        <v>0.31</v>
      </c>
      <c r="H11450" s="24">
        <f t="shared" si="356"/>
        <v>1208.9752000000001</v>
      </c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63" t="str">
        <f>IF(AND(DmartSalesData[[#This Row],[sales]]&gt;3000,DmartSalesData[[#This Row],[profit]]&gt;500),"Good","Not Good")</f>
        <v>Good</v>
      </c>
      <c r="R11450" s="73">
        <f>YEAR(DmartSalesData[[#This Row],[order_date]])</f>
        <v>2024</v>
      </c>
      <c r="S11450" s="73"/>
    </row>
    <row r="11451" spans="1:19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 t="str">
        <f>IF(DmartSalesData[[#This Row],[sales]]&gt;4000,"High Category",IF(DmartSalesData[[#This Row],[sales]]&gt;2000,"Medium Category","Low Category"))</f>
        <v>Medium Category</v>
      </c>
      <c r="G11451" s="2">
        <v>0.21</v>
      </c>
      <c r="H11451" s="24">
        <f t="shared" si="356"/>
        <v>800.11259999999993</v>
      </c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63" t="str">
        <f>IF(AND(DmartSalesData[[#This Row],[sales]]&gt;3000,DmartSalesData[[#This Row],[profit]]&gt;500),"Good","Not Good")</f>
        <v>Good</v>
      </c>
      <c r="R11451" s="73">
        <f>YEAR(DmartSalesData[[#This Row],[order_date]])</f>
        <v>2024</v>
      </c>
      <c r="S11451" s="73"/>
    </row>
    <row r="11452" spans="1:19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 t="str">
        <f>IF(DmartSalesData[[#This Row],[sales]]&gt;4000,"High Category",IF(DmartSalesData[[#This Row],[sales]]&gt;2000,"Medium Category","Low Category"))</f>
        <v>Low Category</v>
      </c>
      <c r="G11452" s="2">
        <v>0.02</v>
      </c>
      <c r="H11452" s="24">
        <f t="shared" si="356"/>
        <v>39.419000000000004</v>
      </c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63" t="str">
        <f>IF(AND(DmartSalesData[[#This Row],[sales]]&gt;3000,DmartSalesData[[#This Row],[profit]]&gt;500),"Good","Not Good")</f>
        <v>Not Good</v>
      </c>
      <c r="R11452" s="73">
        <f>YEAR(DmartSalesData[[#This Row],[order_date]])</f>
        <v>2023</v>
      </c>
      <c r="S11452" s="73"/>
    </row>
    <row r="11453" spans="1:19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 t="str">
        <f>IF(DmartSalesData[[#This Row],[sales]]&gt;4000,"High Category",IF(DmartSalesData[[#This Row],[sales]]&gt;2000,"Medium Category","Low Category"))</f>
        <v>Low Category</v>
      </c>
      <c r="G11453" s="2">
        <v>0.3</v>
      </c>
      <c r="H11453" s="24">
        <f t="shared" si="356"/>
        <v>255.20399999999998</v>
      </c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63" t="str">
        <f>IF(AND(DmartSalesData[[#This Row],[sales]]&gt;3000,DmartSalesData[[#This Row],[profit]]&gt;500),"Good","Not Good")</f>
        <v>Not Good</v>
      </c>
      <c r="R11453" s="73">
        <f>YEAR(DmartSalesData[[#This Row],[order_date]])</f>
        <v>2023</v>
      </c>
      <c r="S11453" s="73"/>
    </row>
    <row r="11454" spans="1:19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 t="str">
        <f>IF(DmartSalesData[[#This Row],[sales]]&gt;4000,"High Category",IF(DmartSalesData[[#This Row],[sales]]&gt;2000,"Medium Category","Low Category"))</f>
        <v>Medium Category</v>
      </c>
      <c r="G11454" s="2">
        <v>0.18</v>
      </c>
      <c r="H11454" s="24">
        <f t="shared" si="356"/>
        <v>457.32959999999997</v>
      </c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63" t="str">
        <f>IF(AND(DmartSalesData[[#This Row],[sales]]&gt;3000,DmartSalesData[[#This Row],[profit]]&gt;500),"Good","Not Good")</f>
        <v>Not Good</v>
      </c>
      <c r="R11454" s="73">
        <f>YEAR(DmartSalesData[[#This Row],[order_date]])</f>
        <v>2024</v>
      </c>
      <c r="S11454" s="73"/>
    </row>
    <row r="11455" spans="1:19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 t="str">
        <f>IF(DmartSalesData[[#This Row],[sales]]&gt;4000,"High Category",IF(DmartSalesData[[#This Row],[sales]]&gt;2000,"Medium Category","Low Category"))</f>
        <v>Low Category</v>
      </c>
      <c r="G11455" s="2">
        <v>0.27</v>
      </c>
      <c r="H11455" s="24">
        <f t="shared" si="356"/>
        <v>466.08750000000003</v>
      </c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63" t="str">
        <f>IF(AND(DmartSalesData[[#This Row],[sales]]&gt;3000,DmartSalesData[[#This Row],[profit]]&gt;500),"Good","Not Good")</f>
        <v>Not Good</v>
      </c>
      <c r="R11455" s="73">
        <f>YEAR(DmartSalesData[[#This Row],[order_date]])</f>
        <v>2024</v>
      </c>
      <c r="S11455" s="73"/>
    </row>
    <row r="11456" spans="1:19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 t="str">
        <f>IF(DmartSalesData[[#This Row],[sales]]&gt;4000,"High Category",IF(DmartSalesData[[#This Row],[sales]]&gt;2000,"Medium Category","Low Category"))</f>
        <v>Low Category</v>
      </c>
      <c r="G11456" s="2">
        <v>0.38</v>
      </c>
      <c r="H11456" s="24">
        <f t="shared" si="356"/>
        <v>734.32720000000006</v>
      </c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63" t="str">
        <f>IF(AND(DmartSalesData[[#This Row],[sales]]&gt;3000,DmartSalesData[[#This Row],[profit]]&gt;500),"Good","Not Good")</f>
        <v>Not Good</v>
      </c>
      <c r="R11456" s="73">
        <f>YEAR(DmartSalesData[[#This Row],[order_date]])</f>
        <v>2023</v>
      </c>
      <c r="S11456" s="73"/>
    </row>
    <row r="11457" spans="1:19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 t="str">
        <f>IF(DmartSalesData[[#This Row],[sales]]&gt;4000,"High Category",IF(DmartSalesData[[#This Row],[sales]]&gt;2000,"Medium Category","Low Category"))</f>
        <v>Low Category</v>
      </c>
      <c r="G11457" s="2">
        <v>0.4</v>
      </c>
      <c r="H11457" s="24">
        <f t="shared" si="356"/>
        <v>551.53200000000004</v>
      </c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63" t="str">
        <f>IF(AND(DmartSalesData[[#This Row],[sales]]&gt;3000,DmartSalesData[[#This Row],[profit]]&gt;500),"Good","Not Good")</f>
        <v>Not Good</v>
      </c>
      <c r="R11457" s="73">
        <f>YEAR(DmartSalesData[[#This Row],[order_date]])</f>
        <v>2024</v>
      </c>
      <c r="S11457" s="73"/>
    </row>
    <row r="11458" spans="1:19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 t="str">
        <f>IF(DmartSalesData[[#This Row],[sales]]&gt;4000,"High Category",IF(DmartSalesData[[#This Row],[sales]]&gt;2000,"Medium Category","Low Category"))</f>
        <v>Low Category</v>
      </c>
      <c r="G11458" s="2">
        <v>0.43</v>
      </c>
      <c r="H11458" s="24">
        <f t="shared" ref="H11458:H11521" si="358">E11458*G11458</f>
        <v>175.44</v>
      </c>
      <c r="I11458" s="2">
        <f t="shared" ref="I11458:I11521" si="359">E11458-H11458</f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63" t="str">
        <f>IF(AND(DmartSalesData[[#This Row],[sales]]&gt;3000,DmartSalesData[[#This Row],[profit]]&gt;500),"Good","Not Good")</f>
        <v>Not Good</v>
      </c>
      <c r="R11458" s="73">
        <f>YEAR(DmartSalesData[[#This Row],[order_date]])</f>
        <v>2024</v>
      </c>
      <c r="S11458" s="73"/>
    </row>
    <row r="11459" spans="1:19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 t="str">
        <f>IF(DmartSalesData[[#This Row],[sales]]&gt;4000,"High Category",IF(DmartSalesData[[#This Row],[sales]]&gt;2000,"Medium Category","Low Category"))</f>
        <v>Medium Category</v>
      </c>
      <c r="G11459" s="2">
        <v>0.32</v>
      </c>
      <c r="H11459" s="24">
        <f t="shared" si="358"/>
        <v>1272.5375999999999</v>
      </c>
      <c r="I11459" s="2">
        <f t="shared" si="359"/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63" t="str">
        <f>IF(AND(DmartSalesData[[#This Row],[sales]]&gt;3000,DmartSalesData[[#This Row],[profit]]&gt;500),"Good","Not Good")</f>
        <v>Good</v>
      </c>
      <c r="R11459" s="73">
        <f>YEAR(DmartSalesData[[#This Row],[order_date]])</f>
        <v>2024</v>
      </c>
      <c r="S11459" s="73"/>
    </row>
    <row r="11460" spans="1:19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 t="str">
        <f>IF(DmartSalesData[[#This Row],[sales]]&gt;4000,"High Category",IF(DmartSalesData[[#This Row],[sales]]&gt;2000,"Medium Category","Low Category"))</f>
        <v>Medium Category</v>
      </c>
      <c r="G11460" s="2">
        <v>0.45</v>
      </c>
      <c r="H11460" s="24">
        <f t="shared" si="358"/>
        <v>1408.1760000000002</v>
      </c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63" t="str">
        <f>IF(AND(DmartSalesData[[#This Row],[sales]]&gt;3000,DmartSalesData[[#This Row],[profit]]&gt;500),"Good","Not Good")</f>
        <v>Not Good</v>
      </c>
      <c r="R11460" s="73">
        <f>YEAR(DmartSalesData[[#This Row],[order_date]])</f>
        <v>2023</v>
      </c>
      <c r="S11460" s="73"/>
    </row>
    <row r="11461" spans="1:19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 t="str">
        <f>IF(DmartSalesData[[#This Row],[sales]]&gt;4000,"High Category",IF(DmartSalesData[[#This Row],[sales]]&gt;2000,"Medium Category","Low Category"))</f>
        <v>High Category</v>
      </c>
      <c r="G11461" s="2">
        <v>0.35</v>
      </c>
      <c r="H11461" s="24">
        <f t="shared" si="358"/>
        <v>1466.3985</v>
      </c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63" t="str">
        <f>IF(AND(DmartSalesData[[#This Row],[sales]]&gt;3000,DmartSalesData[[#This Row],[profit]]&gt;500),"Good","Not Good")</f>
        <v>Good</v>
      </c>
      <c r="R11461" s="73">
        <f>YEAR(DmartSalesData[[#This Row],[order_date]])</f>
        <v>2023</v>
      </c>
      <c r="S11461" s="73"/>
    </row>
    <row r="11462" spans="1:19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 t="str">
        <f>IF(DmartSalesData[[#This Row],[sales]]&gt;4000,"High Category",IF(DmartSalesData[[#This Row],[sales]]&gt;2000,"Medium Category","Low Category"))</f>
        <v>Medium Category</v>
      </c>
      <c r="G11462" s="2">
        <v>0.39</v>
      </c>
      <c r="H11462" s="24">
        <f t="shared" si="358"/>
        <v>1000.6191</v>
      </c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63" t="str">
        <f>IF(AND(DmartSalesData[[#This Row],[sales]]&gt;3000,DmartSalesData[[#This Row],[profit]]&gt;500),"Good","Not Good")</f>
        <v>Not Good</v>
      </c>
      <c r="R11462" s="73">
        <f>YEAR(DmartSalesData[[#This Row],[order_date]])</f>
        <v>2024</v>
      </c>
      <c r="S11462" s="73"/>
    </row>
    <row r="11463" spans="1:19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 t="str">
        <f>IF(DmartSalesData[[#This Row],[sales]]&gt;4000,"High Category",IF(DmartSalesData[[#This Row],[sales]]&gt;2000,"Medium Category","Low Category"))</f>
        <v>High Category</v>
      </c>
      <c r="G11463" s="2">
        <v>0.34</v>
      </c>
      <c r="H11463" s="24">
        <f t="shared" si="358"/>
        <v>1674.9862000000003</v>
      </c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63" t="str">
        <f>IF(AND(DmartSalesData[[#This Row],[sales]]&gt;3000,DmartSalesData[[#This Row],[profit]]&gt;500),"Good","Not Good")</f>
        <v>Good</v>
      </c>
      <c r="R11463" s="73">
        <f>YEAR(DmartSalesData[[#This Row],[order_date]])</f>
        <v>2024</v>
      </c>
      <c r="S11463" s="73"/>
    </row>
    <row r="11464" spans="1:19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 t="str">
        <f>IF(DmartSalesData[[#This Row],[sales]]&gt;4000,"High Category",IF(DmartSalesData[[#This Row],[sales]]&gt;2000,"Medium Category","Low Category"))</f>
        <v>High Category</v>
      </c>
      <c r="G11464" s="2">
        <v>0.44</v>
      </c>
      <c r="H11464" s="24">
        <f t="shared" si="358"/>
        <v>2119.2028</v>
      </c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63" t="str">
        <f>IF(AND(DmartSalesData[[#This Row],[sales]]&gt;3000,DmartSalesData[[#This Row],[profit]]&gt;500),"Good","Not Good")</f>
        <v>Good</v>
      </c>
      <c r="R11464" s="73">
        <f>YEAR(DmartSalesData[[#This Row],[order_date]])</f>
        <v>2024</v>
      </c>
      <c r="S11464" s="73"/>
    </row>
    <row r="11465" spans="1:19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 t="str">
        <f>IF(DmartSalesData[[#This Row],[sales]]&gt;4000,"High Category",IF(DmartSalesData[[#This Row],[sales]]&gt;2000,"Medium Category","Low Category"))</f>
        <v>Low Category</v>
      </c>
      <c r="G11465" s="2">
        <v>0.11</v>
      </c>
      <c r="H11465" s="24">
        <f t="shared" si="358"/>
        <v>157.4914</v>
      </c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63" t="str">
        <f>IF(AND(DmartSalesData[[#This Row],[sales]]&gt;3000,DmartSalesData[[#This Row],[profit]]&gt;500),"Good","Not Good")</f>
        <v>Not Good</v>
      </c>
      <c r="R11465" s="73">
        <f>YEAR(DmartSalesData[[#This Row],[order_date]])</f>
        <v>2023</v>
      </c>
      <c r="S11465" s="73"/>
    </row>
    <row r="11466" spans="1:19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 t="str">
        <f>IF(DmartSalesData[[#This Row],[sales]]&gt;4000,"High Category",IF(DmartSalesData[[#This Row],[sales]]&gt;2000,"Medium Category","Low Category"))</f>
        <v>Low Category</v>
      </c>
      <c r="G11466" s="2">
        <v>0.38</v>
      </c>
      <c r="H11466" s="24">
        <f t="shared" si="358"/>
        <v>758.55220000000008</v>
      </c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63" t="str">
        <f>IF(AND(DmartSalesData[[#This Row],[sales]]&gt;3000,DmartSalesData[[#This Row],[profit]]&gt;500),"Good","Not Good")</f>
        <v>Not Good</v>
      </c>
      <c r="R11466" s="73">
        <f>YEAR(DmartSalesData[[#This Row],[order_date]])</f>
        <v>2024</v>
      </c>
      <c r="S11466" s="73"/>
    </row>
    <row r="11467" spans="1:19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 t="str">
        <f>IF(DmartSalesData[[#This Row],[sales]]&gt;4000,"High Category",IF(DmartSalesData[[#This Row],[sales]]&gt;2000,"Medium Category","Low Category"))</f>
        <v>Medium Category</v>
      </c>
      <c r="G11467" s="2">
        <v>0.06</v>
      </c>
      <c r="H11467" s="24">
        <f t="shared" si="358"/>
        <v>227.29679999999999</v>
      </c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63" t="str">
        <f>IF(AND(DmartSalesData[[#This Row],[sales]]&gt;3000,DmartSalesData[[#This Row],[profit]]&gt;500),"Good","Not Good")</f>
        <v>Good</v>
      </c>
      <c r="R11467" s="73">
        <f>YEAR(DmartSalesData[[#This Row],[order_date]])</f>
        <v>2024</v>
      </c>
      <c r="S11467" s="73"/>
    </row>
    <row r="11468" spans="1:19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 t="str">
        <f>IF(DmartSalesData[[#This Row],[sales]]&gt;4000,"High Category",IF(DmartSalesData[[#This Row],[sales]]&gt;2000,"Medium Category","Low Category"))</f>
        <v>Medium Category</v>
      </c>
      <c r="G11468" s="2">
        <v>0.05</v>
      </c>
      <c r="H11468" s="24">
        <f t="shared" si="358"/>
        <v>195.26800000000003</v>
      </c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63" t="str">
        <f>IF(AND(DmartSalesData[[#This Row],[sales]]&gt;3000,DmartSalesData[[#This Row],[profit]]&gt;500),"Good","Not Good")</f>
        <v>Good</v>
      </c>
      <c r="R11468" s="73">
        <f>YEAR(DmartSalesData[[#This Row],[order_date]])</f>
        <v>2023</v>
      </c>
      <c r="S11468" s="73"/>
    </row>
    <row r="11469" spans="1:19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 t="str">
        <f>IF(DmartSalesData[[#This Row],[sales]]&gt;4000,"High Category",IF(DmartSalesData[[#This Row],[sales]]&gt;2000,"Medium Category","Low Category"))</f>
        <v>High Category</v>
      </c>
      <c r="G11469" s="2">
        <v>0.25</v>
      </c>
      <c r="H11469" s="24">
        <f t="shared" si="358"/>
        <v>1140.6075000000001</v>
      </c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63" t="str">
        <f>IF(AND(DmartSalesData[[#This Row],[sales]]&gt;3000,DmartSalesData[[#This Row],[profit]]&gt;500),"Good","Not Good")</f>
        <v>Good</v>
      </c>
      <c r="R11469" s="73">
        <f>YEAR(DmartSalesData[[#This Row],[order_date]])</f>
        <v>2024</v>
      </c>
      <c r="S11469" s="73"/>
    </row>
    <row r="11470" spans="1:19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 t="str">
        <f>IF(DmartSalesData[[#This Row],[sales]]&gt;4000,"High Category",IF(DmartSalesData[[#This Row],[sales]]&gt;2000,"Medium Category","Low Category"))</f>
        <v>Medium Category</v>
      </c>
      <c r="G11470" s="2">
        <v>0.15</v>
      </c>
      <c r="H11470" s="24">
        <f t="shared" si="358"/>
        <v>494.68649999999997</v>
      </c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63" t="str">
        <f>IF(AND(DmartSalesData[[#This Row],[sales]]&gt;3000,DmartSalesData[[#This Row],[profit]]&gt;500),"Good","Not Good")</f>
        <v>Not Good</v>
      </c>
      <c r="R11470" s="73">
        <f>YEAR(DmartSalesData[[#This Row],[order_date]])</f>
        <v>2023</v>
      </c>
      <c r="S11470" s="73"/>
    </row>
    <row r="11471" spans="1:19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 t="str">
        <f>IF(DmartSalesData[[#This Row],[sales]]&gt;4000,"High Category",IF(DmartSalesData[[#This Row],[sales]]&gt;2000,"Medium Category","Low Category"))</f>
        <v>Medium Category</v>
      </c>
      <c r="G11471" s="2">
        <v>0.28000000000000003</v>
      </c>
      <c r="H11471" s="24">
        <f t="shared" si="358"/>
        <v>679.86520000000007</v>
      </c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63" t="str">
        <f>IF(AND(DmartSalesData[[#This Row],[sales]]&gt;3000,DmartSalesData[[#This Row],[profit]]&gt;500),"Good","Not Good")</f>
        <v>Not Good</v>
      </c>
      <c r="R11471" s="73">
        <f>YEAR(DmartSalesData[[#This Row],[order_date]])</f>
        <v>2024</v>
      </c>
      <c r="S11471" s="73"/>
    </row>
    <row r="11472" spans="1:19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 t="str">
        <f>IF(DmartSalesData[[#This Row],[sales]]&gt;4000,"High Category",IF(DmartSalesData[[#This Row],[sales]]&gt;2000,"Medium Category","Low Category"))</f>
        <v>Low Category</v>
      </c>
      <c r="G11472" s="2">
        <v>0.34</v>
      </c>
      <c r="H11472" s="24">
        <f t="shared" si="358"/>
        <v>663.16660000000002</v>
      </c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63" t="str">
        <f>IF(AND(DmartSalesData[[#This Row],[sales]]&gt;3000,DmartSalesData[[#This Row],[profit]]&gt;500),"Good","Not Good")</f>
        <v>Not Good</v>
      </c>
      <c r="R11472" s="73">
        <f>YEAR(DmartSalesData[[#This Row],[order_date]])</f>
        <v>2024</v>
      </c>
      <c r="S11472" s="73"/>
    </row>
    <row r="11473" spans="1:19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 t="str">
        <f>IF(DmartSalesData[[#This Row],[sales]]&gt;4000,"High Category",IF(DmartSalesData[[#This Row],[sales]]&gt;2000,"Medium Category","Low Category"))</f>
        <v>Medium Category</v>
      </c>
      <c r="G11473" s="2">
        <v>0.11</v>
      </c>
      <c r="H11473" s="24">
        <f t="shared" si="358"/>
        <v>236.93669999999997</v>
      </c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63" t="str">
        <f>IF(AND(DmartSalesData[[#This Row],[sales]]&gt;3000,DmartSalesData[[#This Row],[profit]]&gt;500),"Good","Not Good")</f>
        <v>Not Good</v>
      </c>
      <c r="R11473" s="73">
        <f>YEAR(DmartSalesData[[#This Row],[order_date]])</f>
        <v>2023</v>
      </c>
      <c r="S11473" s="73"/>
    </row>
    <row r="11474" spans="1:19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 t="str">
        <f>IF(DmartSalesData[[#This Row],[sales]]&gt;4000,"High Category",IF(DmartSalesData[[#This Row],[sales]]&gt;2000,"Medium Category","Low Category"))</f>
        <v>High Category</v>
      </c>
      <c r="G11474" s="2">
        <v>0.35</v>
      </c>
      <c r="H11474" s="24">
        <f t="shared" si="358"/>
        <v>1493.4464999999998</v>
      </c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63" t="str">
        <f>IF(AND(DmartSalesData[[#This Row],[sales]]&gt;3000,DmartSalesData[[#This Row],[profit]]&gt;500),"Good","Not Good")</f>
        <v>Good</v>
      </c>
      <c r="R11474" s="73">
        <f>YEAR(DmartSalesData[[#This Row],[order_date]])</f>
        <v>2023</v>
      </c>
      <c r="S11474" s="73"/>
    </row>
    <row r="11475" spans="1:19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 t="str">
        <f>IF(DmartSalesData[[#This Row],[sales]]&gt;4000,"High Category",IF(DmartSalesData[[#This Row],[sales]]&gt;2000,"Medium Category","Low Category"))</f>
        <v>High Category</v>
      </c>
      <c r="G11475" s="2">
        <v>0.5</v>
      </c>
      <c r="H11475" s="24">
        <f t="shared" si="358"/>
        <v>2451.02</v>
      </c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63" t="str">
        <f>IF(AND(DmartSalesData[[#This Row],[sales]]&gt;3000,DmartSalesData[[#This Row],[profit]]&gt;500),"Good","Not Good")</f>
        <v>Good</v>
      </c>
      <c r="R11475" s="73">
        <f>YEAR(DmartSalesData[[#This Row],[order_date]])</f>
        <v>2023</v>
      </c>
      <c r="S11475" s="73"/>
    </row>
    <row r="11476" spans="1:19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 t="str">
        <f>IF(DmartSalesData[[#This Row],[sales]]&gt;4000,"High Category",IF(DmartSalesData[[#This Row],[sales]]&gt;2000,"Medium Category","Low Category"))</f>
        <v>Low Category</v>
      </c>
      <c r="G11476" s="2">
        <v>0.38</v>
      </c>
      <c r="H11476" s="24">
        <f t="shared" si="358"/>
        <v>134.6568</v>
      </c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63" t="str">
        <f>IF(AND(DmartSalesData[[#This Row],[sales]]&gt;3000,DmartSalesData[[#This Row],[profit]]&gt;500),"Good","Not Good")</f>
        <v>Not Good</v>
      </c>
      <c r="R11476" s="73">
        <f>YEAR(DmartSalesData[[#This Row],[order_date]])</f>
        <v>2023</v>
      </c>
      <c r="S11476" s="73"/>
    </row>
    <row r="11477" spans="1:19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 t="str">
        <f>IF(DmartSalesData[[#This Row],[sales]]&gt;4000,"High Category",IF(DmartSalesData[[#This Row],[sales]]&gt;2000,"Medium Category","Low Category"))</f>
        <v>Medium Category</v>
      </c>
      <c r="G11477" s="2">
        <v>0.09</v>
      </c>
      <c r="H11477" s="24">
        <f t="shared" si="358"/>
        <v>264.88799999999998</v>
      </c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63" t="str">
        <f>IF(AND(DmartSalesData[[#This Row],[sales]]&gt;3000,DmartSalesData[[#This Row],[profit]]&gt;500),"Good","Not Good")</f>
        <v>Not Good</v>
      </c>
      <c r="R11477" s="73">
        <f>YEAR(DmartSalesData[[#This Row],[order_date]])</f>
        <v>2024</v>
      </c>
      <c r="S11477" s="73"/>
    </row>
    <row r="11478" spans="1:19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 t="str">
        <f>IF(DmartSalesData[[#This Row],[sales]]&gt;4000,"High Category",IF(DmartSalesData[[#This Row],[sales]]&gt;2000,"Medium Category","Low Category"))</f>
        <v>Medium Category</v>
      </c>
      <c r="G11478" s="2">
        <v>0.32</v>
      </c>
      <c r="H11478" s="24">
        <f t="shared" si="358"/>
        <v>847.44320000000005</v>
      </c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63" t="str">
        <f>IF(AND(DmartSalesData[[#This Row],[sales]]&gt;3000,DmartSalesData[[#This Row],[profit]]&gt;500),"Good","Not Good")</f>
        <v>Not Good</v>
      </c>
      <c r="R11478" s="73">
        <f>YEAR(DmartSalesData[[#This Row],[order_date]])</f>
        <v>2023</v>
      </c>
      <c r="S11478" s="73"/>
    </row>
    <row r="11479" spans="1:19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 t="str">
        <f>IF(DmartSalesData[[#This Row],[sales]]&gt;4000,"High Category",IF(DmartSalesData[[#This Row],[sales]]&gt;2000,"Medium Category","Low Category"))</f>
        <v>Low Category</v>
      </c>
      <c r="G11479" s="2">
        <v>0</v>
      </c>
      <c r="H11479" s="24">
        <f t="shared" si="358"/>
        <v>0</v>
      </c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63" t="str">
        <f>IF(AND(DmartSalesData[[#This Row],[sales]]&gt;3000,DmartSalesData[[#This Row],[profit]]&gt;500),"Good","Not Good")</f>
        <v>Not Good</v>
      </c>
      <c r="R11479" s="73">
        <f>YEAR(DmartSalesData[[#This Row],[order_date]])</f>
        <v>2024</v>
      </c>
      <c r="S11479" s="73"/>
    </row>
    <row r="11480" spans="1:19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 t="str">
        <f>IF(DmartSalesData[[#This Row],[sales]]&gt;4000,"High Category",IF(DmartSalesData[[#This Row],[sales]]&gt;2000,"Medium Category","Low Category"))</f>
        <v>High Category</v>
      </c>
      <c r="G11480" s="2">
        <v>0.23</v>
      </c>
      <c r="H11480" s="24">
        <f t="shared" si="358"/>
        <v>982.7256000000001</v>
      </c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63" t="str">
        <f>IF(AND(DmartSalesData[[#This Row],[sales]]&gt;3000,DmartSalesData[[#This Row],[profit]]&gt;500),"Good","Not Good")</f>
        <v>Not Good</v>
      </c>
      <c r="R11480" s="73">
        <f>YEAR(DmartSalesData[[#This Row],[order_date]])</f>
        <v>2023</v>
      </c>
      <c r="S11480" s="73"/>
    </row>
    <row r="11481" spans="1:19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 t="str">
        <f>IF(DmartSalesData[[#This Row],[sales]]&gt;4000,"High Category",IF(DmartSalesData[[#This Row],[sales]]&gt;2000,"Medium Category","Low Category"))</f>
        <v>Medium Category</v>
      </c>
      <c r="G11481" s="2">
        <v>0.27</v>
      </c>
      <c r="H11481" s="24">
        <f t="shared" si="358"/>
        <v>788.70780000000002</v>
      </c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63" t="str">
        <f>IF(AND(DmartSalesData[[#This Row],[sales]]&gt;3000,DmartSalesData[[#This Row],[profit]]&gt;500),"Good","Not Good")</f>
        <v>Not Good</v>
      </c>
      <c r="R11481" s="73">
        <f>YEAR(DmartSalesData[[#This Row],[order_date]])</f>
        <v>2023</v>
      </c>
      <c r="S11481" s="73"/>
    </row>
    <row r="11482" spans="1:19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 t="str">
        <f>IF(DmartSalesData[[#This Row],[sales]]&gt;4000,"High Category",IF(DmartSalesData[[#This Row],[sales]]&gt;2000,"Medium Category","Low Category"))</f>
        <v>Low Category</v>
      </c>
      <c r="G11482" s="2">
        <v>0.49</v>
      </c>
      <c r="H11482" s="24">
        <f t="shared" si="358"/>
        <v>800.79229999999995</v>
      </c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63" t="str">
        <f>IF(AND(DmartSalesData[[#This Row],[sales]]&gt;3000,DmartSalesData[[#This Row],[profit]]&gt;500),"Good","Not Good")</f>
        <v>Not Good</v>
      </c>
      <c r="R11482" s="73">
        <f>YEAR(DmartSalesData[[#This Row],[order_date]])</f>
        <v>2023</v>
      </c>
      <c r="S11482" s="73"/>
    </row>
    <row r="11483" spans="1:19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 t="str">
        <f>IF(DmartSalesData[[#This Row],[sales]]&gt;4000,"High Category",IF(DmartSalesData[[#This Row],[sales]]&gt;2000,"Medium Category","Low Category"))</f>
        <v>Medium Category</v>
      </c>
      <c r="G11483" s="2">
        <v>0.37</v>
      </c>
      <c r="H11483" s="24">
        <f t="shared" si="358"/>
        <v>842.16070000000002</v>
      </c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63" t="str">
        <f>IF(AND(DmartSalesData[[#This Row],[sales]]&gt;3000,DmartSalesData[[#This Row],[profit]]&gt;500),"Good","Not Good")</f>
        <v>Not Good</v>
      </c>
      <c r="R11483" s="73">
        <f>YEAR(DmartSalesData[[#This Row],[order_date]])</f>
        <v>2024</v>
      </c>
      <c r="S11483" s="73"/>
    </row>
    <row r="11484" spans="1:19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 t="str">
        <f>IF(DmartSalesData[[#This Row],[sales]]&gt;4000,"High Category",IF(DmartSalesData[[#This Row],[sales]]&gt;2000,"Medium Category","Low Category"))</f>
        <v>Low Category</v>
      </c>
      <c r="G11484" s="2">
        <v>0.35</v>
      </c>
      <c r="H11484" s="24">
        <f t="shared" si="358"/>
        <v>646.91899999999998</v>
      </c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63" t="str">
        <f>IF(AND(DmartSalesData[[#This Row],[sales]]&gt;3000,DmartSalesData[[#This Row],[profit]]&gt;500),"Good","Not Good")</f>
        <v>Not Good</v>
      </c>
      <c r="R11484" s="73">
        <f>YEAR(DmartSalesData[[#This Row],[order_date]])</f>
        <v>2023</v>
      </c>
      <c r="S11484" s="73"/>
    </row>
    <row r="11485" spans="1:19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 t="str">
        <f>IF(DmartSalesData[[#This Row],[sales]]&gt;4000,"High Category",IF(DmartSalesData[[#This Row],[sales]]&gt;2000,"Medium Category","Low Category"))</f>
        <v>Medium Category</v>
      </c>
      <c r="G11485" s="2">
        <v>0.27</v>
      </c>
      <c r="H11485" s="24">
        <f t="shared" si="358"/>
        <v>596.00340000000006</v>
      </c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63" t="str">
        <f>IF(AND(DmartSalesData[[#This Row],[sales]]&gt;3000,DmartSalesData[[#This Row],[profit]]&gt;500),"Good","Not Good")</f>
        <v>Not Good</v>
      </c>
      <c r="R11485" s="73">
        <f>YEAR(DmartSalesData[[#This Row],[order_date]])</f>
        <v>2024</v>
      </c>
      <c r="S11485" s="73"/>
    </row>
    <row r="11486" spans="1:19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 t="str">
        <f>IF(DmartSalesData[[#This Row],[sales]]&gt;4000,"High Category",IF(DmartSalesData[[#This Row],[sales]]&gt;2000,"Medium Category","Low Category"))</f>
        <v>Low Category</v>
      </c>
      <c r="G11486" s="2">
        <v>0.26</v>
      </c>
      <c r="H11486" s="24">
        <f t="shared" si="358"/>
        <v>116.792</v>
      </c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63" t="str">
        <f>IF(AND(DmartSalesData[[#This Row],[sales]]&gt;3000,DmartSalesData[[#This Row],[profit]]&gt;500),"Good","Not Good")</f>
        <v>Not Good</v>
      </c>
      <c r="R11486" s="73">
        <f>YEAR(DmartSalesData[[#This Row],[order_date]])</f>
        <v>2023</v>
      </c>
      <c r="S11486" s="73"/>
    </row>
    <row r="11487" spans="1:19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 t="str">
        <f>IF(DmartSalesData[[#This Row],[sales]]&gt;4000,"High Category",IF(DmartSalesData[[#This Row],[sales]]&gt;2000,"Medium Category","Low Category"))</f>
        <v>Low Category</v>
      </c>
      <c r="G11487" s="2">
        <v>0.5</v>
      </c>
      <c r="H11487" s="24">
        <f t="shared" si="358"/>
        <v>324.19499999999999</v>
      </c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63" t="str">
        <f>IF(AND(DmartSalesData[[#This Row],[sales]]&gt;3000,DmartSalesData[[#This Row],[profit]]&gt;500),"Good","Not Good")</f>
        <v>Not Good</v>
      </c>
      <c r="R11487" s="73">
        <f>YEAR(DmartSalesData[[#This Row],[order_date]])</f>
        <v>2024</v>
      </c>
      <c r="S11487" s="73"/>
    </row>
    <row r="11488" spans="1:19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 t="str">
        <f>IF(DmartSalesData[[#This Row],[sales]]&gt;4000,"High Category",IF(DmartSalesData[[#This Row],[sales]]&gt;2000,"Medium Category","Low Category"))</f>
        <v>Medium Category</v>
      </c>
      <c r="G11488" s="2">
        <v>0.01</v>
      </c>
      <c r="H11488" s="24">
        <f t="shared" si="358"/>
        <v>31.560900000000004</v>
      </c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63" t="str">
        <f>IF(AND(DmartSalesData[[#This Row],[sales]]&gt;3000,DmartSalesData[[#This Row],[profit]]&gt;500),"Good","Not Good")</f>
        <v>Good</v>
      </c>
      <c r="R11488" s="73">
        <f>YEAR(DmartSalesData[[#This Row],[order_date]])</f>
        <v>2023</v>
      </c>
      <c r="S11488" s="73"/>
    </row>
    <row r="11489" spans="1:19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 t="str">
        <f>IF(DmartSalesData[[#This Row],[sales]]&gt;4000,"High Category",IF(DmartSalesData[[#This Row],[sales]]&gt;2000,"Medium Category","Low Category"))</f>
        <v>Medium Category</v>
      </c>
      <c r="G11489" s="2">
        <v>0.15</v>
      </c>
      <c r="H11489" s="24">
        <f t="shared" si="358"/>
        <v>517.79099999999994</v>
      </c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63" t="str">
        <f>IF(AND(DmartSalesData[[#This Row],[sales]]&gt;3000,DmartSalesData[[#This Row],[profit]]&gt;500),"Good","Not Good")</f>
        <v>Good</v>
      </c>
      <c r="R11489" s="73">
        <f>YEAR(DmartSalesData[[#This Row],[order_date]])</f>
        <v>2023</v>
      </c>
      <c r="S11489" s="73"/>
    </row>
    <row r="11490" spans="1:19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 t="str">
        <f>IF(DmartSalesData[[#This Row],[sales]]&gt;4000,"High Category",IF(DmartSalesData[[#This Row],[sales]]&gt;2000,"Medium Category","Low Category"))</f>
        <v>Medium Category</v>
      </c>
      <c r="G11490" s="2">
        <v>7.0000000000000007E-2</v>
      </c>
      <c r="H11490" s="24">
        <f t="shared" si="358"/>
        <v>225.36080000000001</v>
      </c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63" t="str">
        <f>IF(AND(DmartSalesData[[#This Row],[sales]]&gt;3000,DmartSalesData[[#This Row],[profit]]&gt;500),"Good","Not Good")</f>
        <v>Good</v>
      </c>
      <c r="R11490" s="73">
        <f>YEAR(DmartSalesData[[#This Row],[order_date]])</f>
        <v>2023</v>
      </c>
      <c r="S11490" s="73"/>
    </row>
    <row r="11491" spans="1:19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 t="str">
        <f>IF(DmartSalesData[[#This Row],[sales]]&gt;4000,"High Category",IF(DmartSalesData[[#This Row],[sales]]&gt;2000,"Medium Category","Low Category"))</f>
        <v>Medium Category</v>
      </c>
      <c r="G11491" s="2">
        <v>0.16</v>
      </c>
      <c r="H11491" s="24">
        <f t="shared" si="358"/>
        <v>614.25120000000004</v>
      </c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63" t="str">
        <f>IF(AND(DmartSalesData[[#This Row],[sales]]&gt;3000,DmartSalesData[[#This Row],[profit]]&gt;500),"Good","Not Good")</f>
        <v>Not Good</v>
      </c>
      <c r="R11491" s="73">
        <f>YEAR(DmartSalesData[[#This Row],[order_date]])</f>
        <v>2024</v>
      </c>
      <c r="S11491" s="73"/>
    </row>
    <row r="11492" spans="1:19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 t="str">
        <f>IF(DmartSalesData[[#This Row],[sales]]&gt;4000,"High Category",IF(DmartSalesData[[#This Row],[sales]]&gt;2000,"Medium Category","Low Category"))</f>
        <v>High Category</v>
      </c>
      <c r="G11492" s="2">
        <v>0.23</v>
      </c>
      <c r="H11492" s="24">
        <f t="shared" si="358"/>
        <v>1086.3635999999999</v>
      </c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63" t="str">
        <f>IF(AND(DmartSalesData[[#This Row],[sales]]&gt;3000,DmartSalesData[[#This Row],[profit]]&gt;500),"Good","Not Good")</f>
        <v>Good</v>
      </c>
      <c r="R11492" s="73">
        <f>YEAR(DmartSalesData[[#This Row],[order_date]])</f>
        <v>2023</v>
      </c>
      <c r="S11492" s="73"/>
    </row>
    <row r="11493" spans="1:19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 t="str">
        <f>IF(DmartSalesData[[#This Row],[sales]]&gt;4000,"High Category",IF(DmartSalesData[[#This Row],[sales]]&gt;2000,"Medium Category","Low Category"))</f>
        <v>High Category</v>
      </c>
      <c r="G11493" s="2">
        <v>0.17</v>
      </c>
      <c r="H11493" s="24">
        <f t="shared" si="358"/>
        <v>733.89509999999996</v>
      </c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63" t="str">
        <f>IF(AND(DmartSalesData[[#This Row],[sales]]&gt;3000,DmartSalesData[[#This Row],[profit]]&gt;500),"Good","Not Good")</f>
        <v>Good</v>
      </c>
      <c r="R11493" s="73">
        <f>YEAR(DmartSalesData[[#This Row],[order_date]])</f>
        <v>2024</v>
      </c>
      <c r="S11493" s="73"/>
    </row>
    <row r="11494" spans="1:19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 t="str">
        <f>IF(DmartSalesData[[#This Row],[sales]]&gt;4000,"High Category",IF(DmartSalesData[[#This Row],[sales]]&gt;2000,"Medium Category","Low Category"))</f>
        <v>Medium Category</v>
      </c>
      <c r="G11494" s="2">
        <v>0.48</v>
      </c>
      <c r="H11494" s="24">
        <f t="shared" si="358"/>
        <v>1032.3359999999998</v>
      </c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63" t="str">
        <f>IF(AND(DmartSalesData[[#This Row],[sales]]&gt;3000,DmartSalesData[[#This Row],[profit]]&gt;500),"Good","Not Good")</f>
        <v>Not Good</v>
      </c>
      <c r="R11494" s="73">
        <f>YEAR(DmartSalesData[[#This Row],[order_date]])</f>
        <v>2024</v>
      </c>
      <c r="S11494" s="73"/>
    </row>
    <row r="11495" spans="1:19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 t="str">
        <f>IF(DmartSalesData[[#This Row],[sales]]&gt;4000,"High Category",IF(DmartSalesData[[#This Row],[sales]]&gt;2000,"Medium Category","Low Category"))</f>
        <v>Low Category</v>
      </c>
      <c r="G11495" s="2">
        <v>0.34</v>
      </c>
      <c r="H11495" s="24">
        <f t="shared" si="358"/>
        <v>396.42640000000006</v>
      </c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63" t="str">
        <f>IF(AND(DmartSalesData[[#This Row],[sales]]&gt;3000,DmartSalesData[[#This Row],[profit]]&gt;500),"Good","Not Good")</f>
        <v>Not Good</v>
      </c>
      <c r="R11495" s="73">
        <f>YEAR(DmartSalesData[[#This Row],[order_date]])</f>
        <v>2024</v>
      </c>
      <c r="S11495" s="73"/>
    </row>
    <row r="11496" spans="1:19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 t="str">
        <f>IF(DmartSalesData[[#This Row],[sales]]&gt;4000,"High Category",IF(DmartSalesData[[#This Row],[sales]]&gt;2000,"Medium Category","Low Category"))</f>
        <v>Low Category</v>
      </c>
      <c r="G11496" s="2">
        <v>0.36</v>
      </c>
      <c r="H11496" s="24">
        <f t="shared" si="358"/>
        <v>586.10879999999997</v>
      </c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63" t="str">
        <f>IF(AND(DmartSalesData[[#This Row],[sales]]&gt;3000,DmartSalesData[[#This Row],[profit]]&gt;500),"Good","Not Good")</f>
        <v>Not Good</v>
      </c>
      <c r="R11496" s="73">
        <f>YEAR(DmartSalesData[[#This Row],[order_date]])</f>
        <v>2023</v>
      </c>
      <c r="S11496" s="73"/>
    </row>
    <row r="11497" spans="1:19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 t="str">
        <f>IF(DmartSalesData[[#This Row],[sales]]&gt;4000,"High Category",IF(DmartSalesData[[#This Row],[sales]]&gt;2000,"Medium Category","Low Category"))</f>
        <v>Medium Category</v>
      </c>
      <c r="G11497" s="2">
        <v>0.37</v>
      </c>
      <c r="H11497" s="24">
        <f t="shared" si="358"/>
        <v>1102.5740999999998</v>
      </c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63" t="str">
        <f>IF(AND(DmartSalesData[[#This Row],[sales]]&gt;3000,DmartSalesData[[#This Row],[profit]]&gt;500),"Good","Not Good")</f>
        <v>Not Good</v>
      </c>
      <c r="R11497" s="73">
        <f>YEAR(DmartSalesData[[#This Row],[order_date]])</f>
        <v>2023</v>
      </c>
      <c r="S11497" s="73"/>
    </row>
    <row r="11498" spans="1:19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 t="str">
        <f>IF(DmartSalesData[[#This Row],[sales]]&gt;4000,"High Category",IF(DmartSalesData[[#This Row],[sales]]&gt;2000,"Medium Category","Low Category"))</f>
        <v>High Category</v>
      </c>
      <c r="G11498" s="2">
        <v>0.45</v>
      </c>
      <c r="H11498" s="24">
        <f t="shared" si="358"/>
        <v>1932.9390000000001</v>
      </c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63" t="str">
        <f>IF(AND(DmartSalesData[[#This Row],[sales]]&gt;3000,DmartSalesData[[#This Row],[profit]]&gt;500),"Good","Not Good")</f>
        <v>Good</v>
      </c>
      <c r="R11498" s="73">
        <f>YEAR(DmartSalesData[[#This Row],[order_date]])</f>
        <v>2024</v>
      </c>
      <c r="S11498" s="73"/>
    </row>
    <row r="11499" spans="1:19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 t="str">
        <f>IF(DmartSalesData[[#This Row],[sales]]&gt;4000,"High Category",IF(DmartSalesData[[#This Row],[sales]]&gt;2000,"Medium Category","Low Category"))</f>
        <v>Medium Category</v>
      </c>
      <c r="G11499" s="2">
        <v>0.38</v>
      </c>
      <c r="H11499" s="24">
        <f t="shared" si="358"/>
        <v>1344.6109999999999</v>
      </c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63" t="str">
        <f>IF(AND(DmartSalesData[[#This Row],[sales]]&gt;3000,DmartSalesData[[#This Row],[profit]]&gt;500),"Good","Not Good")</f>
        <v>Not Good</v>
      </c>
      <c r="R11499" s="73">
        <f>YEAR(DmartSalesData[[#This Row],[order_date]])</f>
        <v>2024</v>
      </c>
      <c r="S11499" s="73"/>
    </row>
    <row r="11500" spans="1:19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 t="str">
        <f>IF(DmartSalesData[[#This Row],[sales]]&gt;4000,"High Category",IF(DmartSalesData[[#This Row],[sales]]&gt;2000,"Medium Category","Low Category"))</f>
        <v>Medium Category</v>
      </c>
      <c r="G11500" s="2">
        <v>0.01</v>
      </c>
      <c r="H11500" s="24">
        <f t="shared" si="358"/>
        <v>27.607600000000001</v>
      </c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63" t="str">
        <f>IF(AND(DmartSalesData[[#This Row],[sales]]&gt;3000,DmartSalesData[[#This Row],[profit]]&gt;500),"Good","Not Good")</f>
        <v>Not Good</v>
      </c>
      <c r="R11500" s="73">
        <f>YEAR(DmartSalesData[[#This Row],[order_date]])</f>
        <v>2023</v>
      </c>
      <c r="S11500" s="73"/>
    </row>
    <row r="11501" spans="1:19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 t="str">
        <f>IF(DmartSalesData[[#This Row],[sales]]&gt;4000,"High Category",IF(DmartSalesData[[#This Row],[sales]]&gt;2000,"Medium Category","Low Category"))</f>
        <v>Medium Category</v>
      </c>
      <c r="G11501" s="2">
        <v>0.13</v>
      </c>
      <c r="H11501" s="24">
        <f t="shared" si="358"/>
        <v>396.39600000000002</v>
      </c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63" t="str">
        <f>IF(AND(DmartSalesData[[#This Row],[sales]]&gt;3000,DmartSalesData[[#This Row],[profit]]&gt;500),"Good","Not Good")</f>
        <v>Good</v>
      </c>
      <c r="R11501" s="73">
        <f>YEAR(DmartSalesData[[#This Row],[order_date]])</f>
        <v>2023</v>
      </c>
      <c r="S11501" s="73"/>
    </row>
    <row r="11502" spans="1:19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 t="str">
        <f>IF(DmartSalesData[[#This Row],[sales]]&gt;4000,"High Category",IF(DmartSalesData[[#This Row],[sales]]&gt;2000,"Medium Category","Low Category"))</f>
        <v>Medium Category</v>
      </c>
      <c r="G11502" s="2">
        <v>0.49</v>
      </c>
      <c r="H11502" s="24">
        <f t="shared" si="358"/>
        <v>1317.3552</v>
      </c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63" t="str">
        <f>IF(AND(DmartSalesData[[#This Row],[sales]]&gt;3000,DmartSalesData[[#This Row],[profit]]&gt;500),"Good","Not Good")</f>
        <v>Not Good</v>
      </c>
      <c r="R11502" s="73">
        <f>YEAR(DmartSalesData[[#This Row],[order_date]])</f>
        <v>2023</v>
      </c>
      <c r="S11502" s="73"/>
    </row>
    <row r="11503" spans="1:19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 t="str">
        <f>IF(DmartSalesData[[#This Row],[sales]]&gt;4000,"High Category",IF(DmartSalesData[[#This Row],[sales]]&gt;2000,"Medium Category","Low Category"))</f>
        <v>High Category</v>
      </c>
      <c r="G11503" s="2">
        <v>0.33</v>
      </c>
      <c r="H11503" s="24">
        <f t="shared" si="358"/>
        <v>1604.1201000000001</v>
      </c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63" t="str">
        <f>IF(AND(DmartSalesData[[#This Row],[sales]]&gt;3000,DmartSalesData[[#This Row],[profit]]&gt;500),"Good","Not Good")</f>
        <v>Good</v>
      </c>
      <c r="R11503" s="73">
        <f>YEAR(DmartSalesData[[#This Row],[order_date]])</f>
        <v>2023</v>
      </c>
      <c r="S11503" s="73"/>
    </row>
    <row r="11504" spans="1:19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 t="str">
        <f>IF(DmartSalesData[[#This Row],[sales]]&gt;4000,"High Category",IF(DmartSalesData[[#This Row],[sales]]&gt;2000,"Medium Category","Low Category"))</f>
        <v>High Category</v>
      </c>
      <c r="G11504" s="2">
        <v>0.03</v>
      </c>
      <c r="H11504" s="24">
        <f t="shared" si="358"/>
        <v>122.96550000000001</v>
      </c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63" t="str">
        <f>IF(AND(DmartSalesData[[#This Row],[sales]]&gt;3000,DmartSalesData[[#This Row],[profit]]&gt;500),"Good","Not Good")</f>
        <v>Not Good</v>
      </c>
      <c r="R11504" s="73">
        <f>YEAR(DmartSalesData[[#This Row],[order_date]])</f>
        <v>2024</v>
      </c>
      <c r="S11504" s="73"/>
    </row>
    <row r="11505" spans="1:19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 t="str">
        <f>IF(DmartSalesData[[#This Row],[sales]]&gt;4000,"High Category",IF(DmartSalesData[[#This Row],[sales]]&gt;2000,"Medium Category","Low Category"))</f>
        <v>Medium Category</v>
      </c>
      <c r="G11505" s="2">
        <v>0.23</v>
      </c>
      <c r="H11505" s="24">
        <f t="shared" si="358"/>
        <v>903.49980000000005</v>
      </c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63" t="str">
        <f>IF(AND(DmartSalesData[[#This Row],[sales]]&gt;3000,DmartSalesData[[#This Row],[profit]]&gt;500),"Good","Not Good")</f>
        <v>Good</v>
      </c>
      <c r="R11505" s="73">
        <f>YEAR(DmartSalesData[[#This Row],[order_date]])</f>
        <v>2023</v>
      </c>
      <c r="S11505" s="73"/>
    </row>
    <row r="11506" spans="1:19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 t="str">
        <f>IF(DmartSalesData[[#This Row],[sales]]&gt;4000,"High Category",IF(DmartSalesData[[#This Row],[sales]]&gt;2000,"Medium Category","Low Category"))</f>
        <v>Medium Category</v>
      </c>
      <c r="G11506" s="2">
        <v>0.49</v>
      </c>
      <c r="H11506" s="24">
        <f t="shared" si="358"/>
        <v>1291.1058999999998</v>
      </c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63" t="str">
        <f>IF(AND(DmartSalesData[[#This Row],[sales]]&gt;3000,DmartSalesData[[#This Row],[profit]]&gt;500),"Good","Not Good")</f>
        <v>Not Good</v>
      </c>
      <c r="R11506" s="73">
        <f>YEAR(DmartSalesData[[#This Row],[order_date]])</f>
        <v>2024</v>
      </c>
      <c r="S11506" s="73"/>
    </row>
    <row r="11507" spans="1:19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 t="str">
        <f>IF(DmartSalesData[[#This Row],[sales]]&gt;4000,"High Category",IF(DmartSalesData[[#This Row],[sales]]&gt;2000,"Medium Category","Low Category"))</f>
        <v>Low Category</v>
      </c>
      <c r="G11507" s="2">
        <v>0.5</v>
      </c>
      <c r="H11507" s="24">
        <f t="shared" si="358"/>
        <v>862.93499999999995</v>
      </c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63" t="str">
        <f>IF(AND(DmartSalesData[[#This Row],[sales]]&gt;3000,DmartSalesData[[#This Row],[profit]]&gt;500),"Good","Not Good")</f>
        <v>Not Good</v>
      </c>
      <c r="R11507" s="73">
        <f>YEAR(DmartSalesData[[#This Row],[order_date]])</f>
        <v>2024</v>
      </c>
      <c r="S11507" s="73"/>
    </row>
    <row r="11508" spans="1:19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 t="str">
        <f>IF(DmartSalesData[[#This Row],[sales]]&gt;4000,"High Category",IF(DmartSalesData[[#This Row],[sales]]&gt;2000,"Medium Category","Low Category"))</f>
        <v>Low Category</v>
      </c>
      <c r="G11508" s="2">
        <v>0.22</v>
      </c>
      <c r="H11508" s="24">
        <f t="shared" si="358"/>
        <v>43.0364</v>
      </c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63" t="str">
        <f>IF(AND(DmartSalesData[[#This Row],[sales]]&gt;3000,DmartSalesData[[#This Row],[profit]]&gt;500),"Good","Not Good")</f>
        <v>Not Good</v>
      </c>
      <c r="R11508" s="73">
        <f>YEAR(DmartSalesData[[#This Row],[order_date]])</f>
        <v>2023</v>
      </c>
      <c r="S11508" s="73"/>
    </row>
    <row r="11509" spans="1:19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 t="str">
        <f>IF(DmartSalesData[[#This Row],[sales]]&gt;4000,"High Category",IF(DmartSalesData[[#This Row],[sales]]&gt;2000,"Medium Category","Low Category"))</f>
        <v>Low Category</v>
      </c>
      <c r="G11509" s="2">
        <v>0.45</v>
      </c>
      <c r="H11509" s="24">
        <f t="shared" si="358"/>
        <v>140.7645</v>
      </c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63" t="str">
        <f>IF(AND(DmartSalesData[[#This Row],[sales]]&gt;3000,DmartSalesData[[#This Row],[profit]]&gt;500),"Good","Not Good")</f>
        <v>Not Good</v>
      </c>
      <c r="R11509" s="73">
        <f>YEAR(DmartSalesData[[#This Row],[order_date]])</f>
        <v>2024</v>
      </c>
      <c r="S11509" s="73"/>
    </row>
    <row r="11510" spans="1:19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 t="str">
        <f>IF(DmartSalesData[[#This Row],[sales]]&gt;4000,"High Category",IF(DmartSalesData[[#This Row],[sales]]&gt;2000,"Medium Category","Low Category"))</f>
        <v>Low Category</v>
      </c>
      <c r="G11510" s="2">
        <v>0.3</v>
      </c>
      <c r="H11510" s="24">
        <f t="shared" si="358"/>
        <v>74.450999999999993</v>
      </c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63" t="str">
        <f>IF(AND(DmartSalesData[[#This Row],[sales]]&gt;3000,DmartSalesData[[#This Row],[profit]]&gt;500),"Good","Not Good")</f>
        <v>Not Good</v>
      </c>
      <c r="R11510" s="73">
        <f>YEAR(DmartSalesData[[#This Row],[order_date]])</f>
        <v>2024</v>
      </c>
      <c r="S11510" s="73"/>
    </row>
    <row r="11511" spans="1:19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 t="str">
        <f>IF(DmartSalesData[[#This Row],[sales]]&gt;4000,"High Category",IF(DmartSalesData[[#This Row],[sales]]&gt;2000,"Medium Category","Low Category"))</f>
        <v>High Category</v>
      </c>
      <c r="G11511" s="2">
        <v>0.25</v>
      </c>
      <c r="H11511" s="24">
        <f t="shared" si="358"/>
        <v>1226.085</v>
      </c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63" t="str">
        <f>IF(AND(DmartSalesData[[#This Row],[sales]]&gt;3000,DmartSalesData[[#This Row],[profit]]&gt;500),"Good","Not Good")</f>
        <v>Not Good</v>
      </c>
      <c r="R11511" s="73">
        <f>YEAR(DmartSalesData[[#This Row],[order_date]])</f>
        <v>2024</v>
      </c>
      <c r="S11511" s="73"/>
    </row>
    <row r="11512" spans="1:19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 t="str">
        <f>IF(DmartSalesData[[#This Row],[sales]]&gt;4000,"High Category",IF(DmartSalesData[[#This Row],[sales]]&gt;2000,"Medium Category","Low Category"))</f>
        <v>Low Category</v>
      </c>
      <c r="G11512" s="2">
        <v>0.21</v>
      </c>
      <c r="H11512" s="24">
        <f t="shared" si="358"/>
        <v>138.80160000000001</v>
      </c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63" t="str">
        <f>IF(AND(DmartSalesData[[#This Row],[sales]]&gt;3000,DmartSalesData[[#This Row],[profit]]&gt;500),"Good","Not Good")</f>
        <v>Not Good</v>
      </c>
      <c r="R11512" s="73">
        <f>YEAR(DmartSalesData[[#This Row],[order_date]])</f>
        <v>2023</v>
      </c>
      <c r="S11512" s="73"/>
    </row>
    <row r="11513" spans="1:19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 t="str">
        <f>IF(DmartSalesData[[#This Row],[sales]]&gt;4000,"High Category",IF(DmartSalesData[[#This Row],[sales]]&gt;2000,"Medium Category","Low Category"))</f>
        <v>Low Category</v>
      </c>
      <c r="G11513" s="2">
        <v>0.45</v>
      </c>
      <c r="H11513" s="24">
        <f t="shared" si="358"/>
        <v>358.37099999999998</v>
      </c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63" t="str">
        <f>IF(AND(DmartSalesData[[#This Row],[sales]]&gt;3000,DmartSalesData[[#This Row],[profit]]&gt;500),"Good","Not Good")</f>
        <v>Not Good</v>
      </c>
      <c r="R11513" s="73">
        <f>YEAR(DmartSalesData[[#This Row],[order_date]])</f>
        <v>2023</v>
      </c>
      <c r="S11513" s="73"/>
    </row>
    <row r="11514" spans="1:19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 t="str">
        <f>IF(DmartSalesData[[#This Row],[sales]]&gt;4000,"High Category",IF(DmartSalesData[[#This Row],[sales]]&gt;2000,"Medium Category","Low Category"))</f>
        <v>Medium Category</v>
      </c>
      <c r="G11514" s="2">
        <v>0.31</v>
      </c>
      <c r="H11514" s="24">
        <f t="shared" si="358"/>
        <v>766.42229999999995</v>
      </c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63" t="str">
        <f>IF(AND(DmartSalesData[[#This Row],[sales]]&gt;3000,DmartSalesData[[#This Row],[profit]]&gt;500),"Good","Not Good")</f>
        <v>Not Good</v>
      </c>
      <c r="R11514" s="73">
        <f>YEAR(DmartSalesData[[#This Row],[order_date]])</f>
        <v>2024</v>
      </c>
      <c r="S11514" s="73"/>
    </row>
    <row r="11515" spans="1:19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 t="str">
        <f>IF(DmartSalesData[[#This Row],[sales]]&gt;4000,"High Category",IF(DmartSalesData[[#This Row],[sales]]&gt;2000,"Medium Category","Low Category"))</f>
        <v>Medium Category</v>
      </c>
      <c r="G11515" s="2">
        <v>0.17</v>
      </c>
      <c r="H11515" s="24">
        <f t="shared" si="358"/>
        <v>418.00790000000001</v>
      </c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63" t="str">
        <f>IF(AND(DmartSalesData[[#This Row],[sales]]&gt;3000,DmartSalesData[[#This Row],[profit]]&gt;500),"Good","Not Good")</f>
        <v>Not Good</v>
      </c>
      <c r="R11515" s="73">
        <f>YEAR(DmartSalesData[[#This Row],[order_date]])</f>
        <v>2023</v>
      </c>
      <c r="S11515" s="73"/>
    </row>
    <row r="11516" spans="1:19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 t="str">
        <f>IF(DmartSalesData[[#This Row],[sales]]&gt;4000,"High Category",IF(DmartSalesData[[#This Row],[sales]]&gt;2000,"Medium Category","Low Category"))</f>
        <v>High Category</v>
      </c>
      <c r="G11516" s="2">
        <v>0.25</v>
      </c>
      <c r="H11516" s="24">
        <f t="shared" si="358"/>
        <v>1151.9675</v>
      </c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63" t="str">
        <f>IF(AND(DmartSalesData[[#This Row],[sales]]&gt;3000,DmartSalesData[[#This Row],[profit]]&gt;500),"Good","Not Good")</f>
        <v>Good</v>
      </c>
      <c r="R11516" s="73">
        <f>YEAR(DmartSalesData[[#This Row],[order_date]])</f>
        <v>2024</v>
      </c>
      <c r="S11516" s="73"/>
    </row>
    <row r="11517" spans="1:19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 t="str">
        <f>IF(DmartSalesData[[#This Row],[sales]]&gt;4000,"High Category",IF(DmartSalesData[[#This Row],[sales]]&gt;2000,"Medium Category","Low Category"))</f>
        <v>Low Category</v>
      </c>
      <c r="G11517" s="2">
        <v>0.22</v>
      </c>
      <c r="H11517" s="24">
        <f t="shared" si="358"/>
        <v>101.26820000000001</v>
      </c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63" t="str">
        <f>IF(AND(DmartSalesData[[#This Row],[sales]]&gt;3000,DmartSalesData[[#This Row],[profit]]&gt;500),"Good","Not Good")</f>
        <v>Not Good</v>
      </c>
      <c r="R11517" s="73">
        <f>YEAR(DmartSalesData[[#This Row],[order_date]])</f>
        <v>2023</v>
      </c>
      <c r="S11517" s="73"/>
    </row>
    <row r="11518" spans="1:19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 t="str">
        <f>IF(DmartSalesData[[#This Row],[sales]]&gt;4000,"High Category",IF(DmartSalesData[[#This Row],[sales]]&gt;2000,"Medium Category","Low Category"))</f>
        <v>High Category</v>
      </c>
      <c r="G11518" s="2">
        <v>0.23</v>
      </c>
      <c r="H11518" s="24">
        <f t="shared" si="358"/>
        <v>1101.8081000000002</v>
      </c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63" t="str">
        <f>IF(AND(DmartSalesData[[#This Row],[sales]]&gt;3000,DmartSalesData[[#This Row],[profit]]&gt;500),"Good","Not Good")</f>
        <v>Good</v>
      </c>
      <c r="R11518" s="73">
        <f>YEAR(DmartSalesData[[#This Row],[order_date]])</f>
        <v>2024</v>
      </c>
      <c r="S11518" s="73"/>
    </row>
    <row r="11519" spans="1:19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 t="str">
        <f>IF(DmartSalesData[[#This Row],[sales]]&gt;4000,"High Category",IF(DmartSalesData[[#This Row],[sales]]&gt;2000,"Medium Category","Low Category"))</f>
        <v>Low Category</v>
      </c>
      <c r="G11519" s="2">
        <v>0.16</v>
      </c>
      <c r="H11519" s="24">
        <f t="shared" si="358"/>
        <v>185.64959999999999</v>
      </c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63" t="str">
        <f>IF(AND(DmartSalesData[[#This Row],[sales]]&gt;3000,DmartSalesData[[#This Row],[profit]]&gt;500),"Good","Not Good")</f>
        <v>Not Good</v>
      </c>
      <c r="R11519" s="73">
        <f>YEAR(DmartSalesData[[#This Row],[order_date]])</f>
        <v>2023</v>
      </c>
      <c r="S11519" s="73"/>
    </row>
    <row r="11520" spans="1:19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 t="str">
        <f>IF(DmartSalesData[[#This Row],[sales]]&gt;4000,"High Category",IF(DmartSalesData[[#This Row],[sales]]&gt;2000,"Medium Category","Low Category"))</f>
        <v>High Category</v>
      </c>
      <c r="G11520" s="2">
        <v>0.32</v>
      </c>
      <c r="H11520" s="24">
        <f t="shared" si="358"/>
        <v>1553.2</v>
      </c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63" t="str">
        <f>IF(AND(DmartSalesData[[#This Row],[sales]]&gt;3000,DmartSalesData[[#This Row],[profit]]&gt;500),"Good","Not Good")</f>
        <v>Good</v>
      </c>
      <c r="R11520" s="73">
        <f>YEAR(DmartSalesData[[#This Row],[order_date]])</f>
        <v>2023</v>
      </c>
      <c r="S11520" s="73"/>
    </row>
    <row r="11521" spans="1:19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 t="str">
        <f>IF(DmartSalesData[[#This Row],[sales]]&gt;4000,"High Category",IF(DmartSalesData[[#This Row],[sales]]&gt;2000,"Medium Category","Low Category"))</f>
        <v>Medium Category</v>
      </c>
      <c r="G11521" s="2">
        <v>0.03</v>
      </c>
      <c r="H11521" s="24">
        <f t="shared" si="358"/>
        <v>82.574699999999993</v>
      </c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63" t="str">
        <f>IF(AND(DmartSalesData[[#This Row],[sales]]&gt;3000,DmartSalesData[[#This Row],[profit]]&gt;500),"Good","Not Good")</f>
        <v>Not Good</v>
      </c>
      <c r="R11521" s="73">
        <f>YEAR(DmartSalesData[[#This Row],[order_date]])</f>
        <v>2024</v>
      </c>
      <c r="S11521" s="73"/>
    </row>
    <row r="11522" spans="1:19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 t="str">
        <f>IF(DmartSalesData[[#This Row],[sales]]&gt;4000,"High Category",IF(DmartSalesData[[#This Row],[sales]]&gt;2000,"Medium Category","Low Category"))</f>
        <v>Medium Category</v>
      </c>
      <c r="G11522" s="2">
        <v>0.44</v>
      </c>
      <c r="H11522" s="24">
        <f t="shared" ref="H11522:H11585" si="360">E11522*G11522</f>
        <v>1449.7384</v>
      </c>
      <c r="I11522" s="2">
        <f t="shared" ref="I11522:I11585" si="361">E11522-H11522</f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63" t="str">
        <f>IF(AND(DmartSalesData[[#This Row],[sales]]&gt;3000,DmartSalesData[[#This Row],[profit]]&gt;500),"Good","Not Good")</f>
        <v>Good</v>
      </c>
      <c r="R11522" s="73">
        <f>YEAR(DmartSalesData[[#This Row],[order_date]])</f>
        <v>2023</v>
      </c>
      <c r="S11522" s="73"/>
    </row>
    <row r="11523" spans="1:19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 t="str">
        <f>IF(DmartSalesData[[#This Row],[sales]]&gt;4000,"High Category",IF(DmartSalesData[[#This Row],[sales]]&gt;2000,"Medium Category","Low Category"))</f>
        <v>Low Category</v>
      </c>
      <c r="G11523" s="2">
        <v>0.21</v>
      </c>
      <c r="H11523" s="24">
        <f t="shared" si="360"/>
        <v>345.88469999999995</v>
      </c>
      <c r="I11523" s="2">
        <f t="shared" si="361"/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63" t="str">
        <f>IF(AND(DmartSalesData[[#This Row],[sales]]&gt;3000,DmartSalesData[[#This Row],[profit]]&gt;500),"Good","Not Good")</f>
        <v>Not Good</v>
      </c>
      <c r="R11523" s="73">
        <f>YEAR(DmartSalesData[[#This Row],[order_date]])</f>
        <v>2023</v>
      </c>
      <c r="S11523" s="73"/>
    </row>
    <row r="11524" spans="1:19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 t="str">
        <f>IF(DmartSalesData[[#This Row],[sales]]&gt;4000,"High Category",IF(DmartSalesData[[#This Row],[sales]]&gt;2000,"Medium Category","Low Category"))</f>
        <v>Medium Category</v>
      </c>
      <c r="G11524" s="2">
        <v>0.4</v>
      </c>
      <c r="H11524" s="24">
        <f t="shared" si="360"/>
        <v>1239.1760000000002</v>
      </c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63" t="str">
        <f>IF(AND(DmartSalesData[[#This Row],[sales]]&gt;3000,DmartSalesData[[#This Row],[profit]]&gt;500),"Good","Not Good")</f>
        <v>Not Good</v>
      </c>
      <c r="R11524" s="73">
        <f>YEAR(DmartSalesData[[#This Row],[order_date]])</f>
        <v>2024</v>
      </c>
      <c r="S11524" s="73"/>
    </row>
    <row r="11525" spans="1:19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 t="str">
        <f>IF(DmartSalesData[[#This Row],[sales]]&gt;4000,"High Category",IF(DmartSalesData[[#This Row],[sales]]&gt;2000,"Medium Category","Low Category"))</f>
        <v>Medium Category</v>
      </c>
      <c r="G11525" s="2">
        <v>0.36</v>
      </c>
      <c r="H11525" s="24">
        <f t="shared" si="360"/>
        <v>1289.9051999999999</v>
      </c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63" t="str">
        <f>IF(AND(DmartSalesData[[#This Row],[sales]]&gt;3000,DmartSalesData[[#This Row],[profit]]&gt;500),"Good","Not Good")</f>
        <v>Good</v>
      </c>
      <c r="R11525" s="73">
        <f>YEAR(DmartSalesData[[#This Row],[order_date]])</f>
        <v>2023</v>
      </c>
      <c r="S11525" s="73"/>
    </row>
    <row r="11526" spans="1:19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 t="str">
        <f>IF(DmartSalesData[[#This Row],[sales]]&gt;4000,"High Category",IF(DmartSalesData[[#This Row],[sales]]&gt;2000,"Medium Category","Low Category"))</f>
        <v>Low Category</v>
      </c>
      <c r="G11526" s="2">
        <v>0.24</v>
      </c>
      <c r="H11526" s="24">
        <f t="shared" si="360"/>
        <v>36.194400000000002</v>
      </c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63" t="str">
        <f>IF(AND(DmartSalesData[[#This Row],[sales]]&gt;3000,DmartSalesData[[#This Row],[profit]]&gt;500),"Good","Not Good")</f>
        <v>Not Good</v>
      </c>
      <c r="R11526" s="73">
        <f>YEAR(DmartSalesData[[#This Row],[order_date]])</f>
        <v>2023</v>
      </c>
      <c r="S11526" s="73"/>
    </row>
    <row r="11527" spans="1:19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 t="str">
        <f>IF(DmartSalesData[[#This Row],[sales]]&gt;4000,"High Category",IF(DmartSalesData[[#This Row],[sales]]&gt;2000,"Medium Category","Low Category"))</f>
        <v>Low Category</v>
      </c>
      <c r="G11527" s="2">
        <v>0.1</v>
      </c>
      <c r="H11527" s="24">
        <f t="shared" si="360"/>
        <v>26.772000000000006</v>
      </c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63" t="str">
        <f>IF(AND(DmartSalesData[[#This Row],[sales]]&gt;3000,DmartSalesData[[#This Row],[profit]]&gt;500),"Good","Not Good")</f>
        <v>Not Good</v>
      </c>
      <c r="R11527" s="73">
        <f>YEAR(DmartSalesData[[#This Row],[order_date]])</f>
        <v>2024</v>
      </c>
      <c r="S11527" s="73"/>
    </row>
    <row r="11528" spans="1:19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 t="str">
        <f>IF(DmartSalesData[[#This Row],[sales]]&gt;4000,"High Category",IF(DmartSalesData[[#This Row],[sales]]&gt;2000,"Medium Category","Low Category"))</f>
        <v>High Category</v>
      </c>
      <c r="G11528" s="2">
        <v>0.28000000000000003</v>
      </c>
      <c r="H11528" s="24">
        <f t="shared" si="360"/>
        <v>1381.4472000000001</v>
      </c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63" t="str">
        <f>IF(AND(DmartSalesData[[#This Row],[sales]]&gt;3000,DmartSalesData[[#This Row],[profit]]&gt;500),"Good","Not Good")</f>
        <v>Good</v>
      </c>
      <c r="R11528" s="73">
        <f>YEAR(DmartSalesData[[#This Row],[order_date]])</f>
        <v>2023</v>
      </c>
      <c r="S11528" s="73"/>
    </row>
    <row r="11529" spans="1:19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 t="str">
        <f>IF(DmartSalesData[[#This Row],[sales]]&gt;4000,"High Category",IF(DmartSalesData[[#This Row],[sales]]&gt;2000,"Medium Category","Low Category"))</f>
        <v>Medium Category</v>
      </c>
      <c r="G11529" s="2">
        <v>0.47</v>
      </c>
      <c r="H11529" s="24">
        <f t="shared" si="360"/>
        <v>1100.7541000000001</v>
      </c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63" t="str">
        <f>IF(AND(DmartSalesData[[#This Row],[sales]]&gt;3000,DmartSalesData[[#This Row],[profit]]&gt;500),"Good","Not Good")</f>
        <v>Not Good</v>
      </c>
      <c r="R11529" s="73">
        <f>YEAR(DmartSalesData[[#This Row],[order_date]])</f>
        <v>2024</v>
      </c>
      <c r="S11529" s="73"/>
    </row>
    <row r="11530" spans="1:19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 t="str">
        <f>IF(DmartSalesData[[#This Row],[sales]]&gt;4000,"High Category",IF(DmartSalesData[[#This Row],[sales]]&gt;2000,"Medium Category","Low Category"))</f>
        <v>High Category</v>
      </c>
      <c r="G11530" s="2">
        <v>0.09</v>
      </c>
      <c r="H11530" s="24">
        <f t="shared" si="360"/>
        <v>421.69589999999999</v>
      </c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63" t="str">
        <f>IF(AND(DmartSalesData[[#This Row],[sales]]&gt;3000,DmartSalesData[[#This Row],[profit]]&gt;500),"Good","Not Good")</f>
        <v>Good</v>
      </c>
      <c r="R11530" s="73">
        <f>YEAR(DmartSalesData[[#This Row],[order_date]])</f>
        <v>2024</v>
      </c>
      <c r="S11530" s="73"/>
    </row>
    <row r="11531" spans="1:19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 t="str">
        <f>IF(DmartSalesData[[#This Row],[sales]]&gt;4000,"High Category",IF(DmartSalesData[[#This Row],[sales]]&gt;2000,"Medium Category","Low Category"))</f>
        <v>Medium Category</v>
      </c>
      <c r="G11531" s="2">
        <v>0.13</v>
      </c>
      <c r="H11531" s="24">
        <f t="shared" si="360"/>
        <v>477.94499999999999</v>
      </c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63" t="str">
        <f>IF(AND(DmartSalesData[[#This Row],[sales]]&gt;3000,DmartSalesData[[#This Row],[profit]]&gt;500),"Good","Not Good")</f>
        <v>Good</v>
      </c>
      <c r="R11531" s="73">
        <f>YEAR(DmartSalesData[[#This Row],[order_date]])</f>
        <v>2024</v>
      </c>
      <c r="S11531" s="73"/>
    </row>
    <row r="11532" spans="1:19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 t="str">
        <f>IF(DmartSalesData[[#This Row],[sales]]&gt;4000,"High Category",IF(DmartSalesData[[#This Row],[sales]]&gt;2000,"Medium Category","Low Category"))</f>
        <v>Low Category</v>
      </c>
      <c r="G11532" s="2">
        <v>0.5</v>
      </c>
      <c r="H11532" s="24">
        <f t="shared" si="360"/>
        <v>963.77</v>
      </c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63" t="str">
        <f>IF(AND(DmartSalesData[[#This Row],[sales]]&gt;3000,DmartSalesData[[#This Row],[profit]]&gt;500),"Good","Not Good")</f>
        <v>Not Good</v>
      </c>
      <c r="R11532" s="73">
        <f>YEAR(DmartSalesData[[#This Row],[order_date]])</f>
        <v>2023</v>
      </c>
      <c r="S11532" s="73"/>
    </row>
    <row r="11533" spans="1:19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 t="str">
        <f>IF(DmartSalesData[[#This Row],[sales]]&gt;4000,"High Category",IF(DmartSalesData[[#This Row],[sales]]&gt;2000,"Medium Category","Low Category"))</f>
        <v>Low Category</v>
      </c>
      <c r="G11533" s="2">
        <v>0.45</v>
      </c>
      <c r="H11533" s="24">
        <f t="shared" si="360"/>
        <v>377.60849999999999</v>
      </c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63" t="str">
        <f>IF(AND(DmartSalesData[[#This Row],[sales]]&gt;3000,DmartSalesData[[#This Row],[profit]]&gt;500),"Good","Not Good")</f>
        <v>Not Good</v>
      </c>
      <c r="R11533" s="73">
        <f>YEAR(DmartSalesData[[#This Row],[order_date]])</f>
        <v>2023</v>
      </c>
      <c r="S11533" s="73"/>
    </row>
    <row r="11534" spans="1:19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 t="str">
        <f>IF(DmartSalesData[[#This Row],[sales]]&gt;4000,"High Category",IF(DmartSalesData[[#This Row],[sales]]&gt;2000,"Medium Category","Low Category"))</f>
        <v>High Category</v>
      </c>
      <c r="G11534" s="2">
        <v>0.27</v>
      </c>
      <c r="H11534" s="24">
        <f t="shared" si="360"/>
        <v>1321.0937999999999</v>
      </c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63" t="str">
        <f>IF(AND(DmartSalesData[[#This Row],[sales]]&gt;3000,DmartSalesData[[#This Row],[profit]]&gt;500),"Good","Not Good")</f>
        <v>Good</v>
      </c>
      <c r="R11534" s="73">
        <f>YEAR(DmartSalesData[[#This Row],[order_date]])</f>
        <v>2024</v>
      </c>
      <c r="S11534" s="73"/>
    </row>
    <row r="11535" spans="1:19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 t="str">
        <f>IF(DmartSalesData[[#This Row],[sales]]&gt;4000,"High Category",IF(DmartSalesData[[#This Row],[sales]]&gt;2000,"Medium Category","Low Category"))</f>
        <v>Medium Category</v>
      </c>
      <c r="G11535" s="2">
        <v>0.35</v>
      </c>
      <c r="H11535" s="24">
        <f t="shared" si="360"/>
        <v>1037.4105</v>
      </c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63" t="str">
        <f>IF(AND(DmartSalesData[[#This Row],[sales]]&gt;3000,DmartSalesData[[#This Row],[profit]]&gt;500),"Good","Not Good")</f>
        <v>Not Good</v>
      </c>
      <c r="R11535" s="73">
        <f>YEAR(DmartSalesData[[#This Row],[order_date]])</f>
        <v>2024</v>
      </c>
      <c r="S11535" s="73"/>
    </row>
    <row r="11536" spans="1:19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 t="str">
        <f>IF(DmartSalesData[[#This Row],[sales]]&gt;4000,"High Category",IF(DmartSalesData[[#This Row],[sales]]&gt;2000,"Medium Category","Low Category"))</f>
        <v>Low Category</v>
      </c>
      <c r="G11536" s="2">
        <v>0.22</v>
      </c>
      <c r="H11536" s="24">
        <f t="shared" si="360"/>
        <v>229.36099999999999</v>
      </c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63" t="str">
        <f>IF(AND(DmartSalesData[[#This Row],[sales]]&gt;3000,DmartSalesData[[#This Row],[profit]]&gt;500),"Good","Not Good")</f>
        <v>Not Good</v>
      </c>
      <c r="R11536" s="73">
        <f>YEAR(DmartSalesData[[#This Row],[order_date]])</f>
        <v>2023</v>
      </c>
      <c r="S11536" s="73"/>
    </row>
    <row r="11537" spans="1:19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 t="str">
        <f>IF(DmartSalesData[[#This Row],[sales]]&gt;4000,"High Category",IF(DmartSalesData[[#This Row],[sales]]&gt;2000,"Medium Category","Low Category"))</f>
        <v>Medium Category</v>
      </c>
      <c r="G11537" s="2">
        <v>0.2</v>
      </c>
      <c r="H11537" s="24">
        <f t="shared" si="360"/>
        <v>688.02</v>
      </c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63" t="str">
        <f>IF(AND(DmartSalesData[[#This Row],[sales]]&gt;3000,DmartSalesData[[#This Row],[profit]]&gt;500),"Good","Not Good")</f>
        <v>Not Good</v>
      </c>
      <c r="R11537" s="73">
        <f>YEAR(DmartSalesData[[#This Row],[order_date]])</f>
        <v>2023</v>
      </c>
      <c r="S11537" s="73"/>
    </row>
    <row r="11538" spans="1:19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 t="str">
        <f>IF(DmartSalesData[[#This Row],[sales]]&gt;4000,"High Category",IF(DmartSalesData[[#This Row],[sales]]&gt;2000,"Medium Category","Low Category"))</f>
        <v>Low Category</v>
      </c>
      <c r="G11538" s="2">
        <v>0.22</v>
      </c>
      <c r="H11538" s="24">
        <f t="shared" si="360"/>
        <v>121.22879999999999</v>
      </c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63" t="str">
        <f>IF(AND(DmartSalesData[[#This Row],[sales]]&gt;3000,DmartSalesData[[#This Row],[profit]]&gt;500),"Good","Not Good")</f>
        <v>Not Good</v>
      </c>
      <c r="R11538" s="73">
        <f>YEAR(DmartSalesData[[#This Row],[order_date]])</f>
        <v>2024</v>
      </c>
      <c r="S11538" s="73"/>
    </row>
    <row r="11539" spans="1:19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 t="str">
        <f>IF(DmartSalesData[[#This Row],[sales]]&gt;4000,"High Category",IF(DmartSalesData[[#This Row],[sales]]&gt;2000,"Medium Category","Low Category"))</f>
        <v>High Category</v>
      </c>
      <c r="G11539" s="2">
        <v>0.21</v>
      </c>
      <c r="H11539" s="24">
        <f t="shared" si="360"/>
        <v>914.20979999999997</v>
      </c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63" t="str">
        <f>IF(AND(DmartSalesData[[#This Row],[sales]]&gt;3000,DmartSalesData[[#This Row],[profit]]&gt;500),"Good","Not Good")</f>
        <v>Good</v>
      </c>
      <c r="R11539" s="73">
        <f>YEAR(DmartSalesData[[#This Row],[order_date]])</f>
        <v>2024</v>
      </c>
      <c r="S11539" s="73"/>
    </row>
    <row r="11540" spans="1:19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 t="str">
        <f>IF(DmartSalesData[[#This Row],[sales]]&gt;4000,"High Category",IF(DmartSalesData[[#This Row],[sales]]&gt;2000,"Medium Category","Low Category"))</f>
        <v>Low Category</v>
      </c>
      <c r="G11540" s="2">
        <v>0.34</v>
      </c>
      <c r="H11540" s="24">
        <f t="shared" si="360"/>
        <v>184.1678</v>
      </c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63" t="str">
        <f>IF(AND(DmartSalesData[[#This Row],[sales]]&gt;3000,DmartSalesData[[#This Row],[profit]]&gt;500),"Good","Not Good")</f>
        <v>Not Good</v>
      </c>
      <c r="R11540" s="73">
        <f>YEAR(DmartSalesData[[#This Row],[order_date]])</f>
        <v>2023</v>
      </c>
      <c r="S11540" s="73"/>
    </row>
    <row r="11541" spans="1:19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 t="str">
        <f>IF(DmartSalesData[[#This Row],[sales]]&gt;4000,"High Category",IF(DmartSalesData[[#This Row],[sales]]&gt;2000,"Medium Category","Low Category"))</f>
        <v>Low Category</v>
      </c>
      <c r="G11541" s="2">
        <v>0.17</v>
      </c>
      <c r="H11541" s="24">
        <f t="shared" si="360"/>
        <v>213.74950000000001</v>
      </c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63" t="str">
        <f>IF(AND(DmartSalesData[[#This Row],[sales]]&gt;3000,DmartSalesData[[#This Row],[profit]]&gt;500),"Good","Not Good")</f>
        <v>Not Good</v>
      </c>
      <c r="R11541" s="73">
        <f>YEAR(DmartSalesData[[#This Row],[order_date]])</f>
        <v>2024</v>
      </c>
      <c r="S11541" s="73"/>
    </row>
    <row r="11542" spans="1:19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 t="str">
        <f>IF(DmartSalesData[[#This Row],[sales]]&gt;4000,"High Category",IF(DmartSalesData[[#This Row],[sales]]&gt;2000,"Medium Category","Low Category"))</f>
        <v>Low Category</v>
      </c>
      <c r="G11542" s="2">
        <v>0.09</v>
      </c>
      <c r="H11542" s="24">
        <f t="shared" si="360"/>
        <v>49.320899999999995</v>
      </c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63" t="str">
        <f>IF(AND(DmartSalesData[[#This Row],[sales]]&gt;3000,DmartSalesData[[#This Row],[profit]]&gt;500),"Good","Not Good")</f>
        <v>Not Good</v>
      </c>
      <c r="R11542" s="73">
        <f>YEAR(DmartSalesData[[#This Row],[order_date]])</f>
        <v>2023</v>
      </c>
      <c r="S11542" s="73"/>
    </row>
    <row r="11543" spans="1:19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 t="str">
        <f>IF(DmartSalesData[[#This Row],[sales]]&gt;4000,"High Category",IF(DmartSalesData[[#This Row],[sales]]&gt;2000,"Medium Category","Low Category"))</f>
        <v>Low Category</v>
      </c>
      <c r="G11543" s="2">
        <v>0.35</v>
      </c>
      <c r="H11543" s="24">
        <f t="shared" si="360"/>
        <v>212.99599999999998</v>
      </c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63" t="str">
        <f>IF(AND(DmartSalesData[[#This Row],[sales]]&gt;3000,DmartSalesData[[#This Row],[profit]]&gt;500),"Good","Not Good")</f>
        <v>Not Good</v>
      </c>
      <c r="R11543" s="73">
        <f>YEAR(DmartSalesData[[#This Row],[order_date]])</f>
        <v>2024</v>
      </c>
      <c r="S11543" s="73"/>
    </row>
    <row r="11544" spans="1:19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 t="str">
        <f>IF(DmartSalesData[[#This Row],[sales]]&gt;4000,"High Category",IF(DmartSalesData[[#This Row],[sales]]&gt;2000,"Medium Category","Low Category"))</f>
        <v>Medium Category</v>
      </c>
      <c r="G11544" s="2">
        <v>0.02</v>
      </c>
      <c r="H11544" s="24">
        <f t="shared" si="360"/>
        <v>53.335799999999999</v>
      </c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63" t="str">
        <f>IF(AND(DmartSalesData[[#This Row],[sales]]&gt;3000,DmartSalesData[[#This Row],[profit]]&gt;500),"Good","Not Good")</f>
        <v>Not Good</v>
      </c>
      <c r="R11544" s="73">
        <f>YEAR(DmartSalesData[[#This Row],[order_date]])</f>
        <v>2024</v>
      </c>
      <c r="S11544" s="73"/>
    </row>
    <row r="11545" spans="1:19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 t="str">
        <f>IF(DmartSalesData[[#This Row],[sales]]&gt;4000,"High Category",IF(DmartSalesData[[#This Row],[sales]]&gt;2000,"Medium Category","Low Category"))</f>
        <v>Medium Category</v>
      </c>
      <c r="G11545" s="2">
        <v>0.36</v>
      </c>
      <c r="H11545" s="24">
        <f t="shared" si="360"/>
        <v>1247.8499999999999</v>
      </c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63" t="str">
        <f>IF(AND(DmartSalesData[[#This Row],[sales]]&gt;3000,DmartSalesData[[#This Row],[profit]]&gt;500),"Good","Not Good")</f>
        <v>Good</v>
      </c>
      <c r="R11545" s="73">
        <f>YEAR(DmartSalesData[[#This Row],[order_date]])</f>
        <v>2023</v>
      </c>
      <c r="S11545" s="73"/>
    </row>
    <row r="11546" spans="1:19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 t="str">
        <f>IF(DmartSalesData[[#This Row],[sales]]&gt;4000,"High Category",IF(DmartSalesData[[#This Row],[sales]]&gt;2000,"Medium Category","Low Category"))</f>
        <v>Medium Category</v>
      </c>
      <c r="G11546" s="2">
        <v>0.13</v>
      </c>
      <c r="H11546" s="24">
        <f t="shared" si="360"/>
        <v>515.26279999999997</v>
      </c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63" t="str">
        <f>IF(AND(DmartSalesData[[#This Row],[sales]]&gt;3000,DmartSalesData[[#This Row],[profit]]&gt;500),"Good","Not Good")</f>
        <v>Good</v>
      </c>
      <c r="R11546" s="73">
        <f>YEAR(DmartSalesData[[#This Row],[order_date]])</f>
        <v>2024</v>
      </c>
      <c r="S11546" s="73"/>
    </row>
    <row r="11547" spans="1:19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 t="str">
        <f>IF(DmartSalesData[[#This Row],[sales]]&gt;4000,"High Category",IF(DmartSalesData[[#This Row],[sales]]&gt;2000,"Medium Category","Low Category"))</f>
        <v>Medium Category</v>
      </c>
      <c r="G11547" s="2">
        <v>0.1</v>
      </c>
      <c r="H11547" s="24">
        <f t="shared" si="360"/>
        <v>350.577</v>
      </c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63" t="str">
        <f>IF(AND(DmartSalesData[[#This Row],[sales]]&gt;3000,DmartSalesData[[#This Row],[profit]]&gt;500),"Good","Not Good")</f>
        <v>Good</v>
      </c>
      <c r="R11547" s="73">
        <f>YEAR(DmartSalesData[[#This Row],[order_date]])</f>
        <v>2023</v>
      </c>
      <c r="S11547" s="73"/>
    </row>
    <row r="11548" spans="1:19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 t="str">
        <f>IF(DmartSalesData[[#This Row],[sales]]&gt;4000,"High Category",IF(DmartSalesData[[#This Row],[sales]]&gt;2000,"Medium Category","Low Category"))</f>
        <v>Low Category</v>
      </c>
      <c r="G11548" s="2">
        <v>0.19</v>
      </c>
      <c r="H11548" s="24">
        <f t="shared" si="360"/>
        <v>357.40899999999999</v>
      </c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63" t="str">
        <f>IF(AND(DmartSalesData[[#This Row],[sales]]&gt;3000,DmartSalesData[[#This Row],[profit]]&gt;500),"Good","Not Good")</f>
        <v>Not Good</v>
      </c>
      <c r="R11548" s="73">
        <f>YEAR(DmartSalesData[[#This Row],[order_date]])</f>
        <v>2024</v>
      </c>
      <c r="S11548" s="73"/>
    </row>
    <row r="11549" spans="1:19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 t="str">
        <f>IF(DmartSalesData[[#This Row],[sales]]&gt;4000,"High Category",IF(DmartSalesData[[#This Row],[sales]]&gt;2000,"Medium Category","Low Category"))</f>
        <v>Medium Category</v>
      </c>
      <c r="G11549" s="2">
        <v>0.06</v>
      </c>
      <c r="H11549" s="24">
        <f t="shared" si="360"/>
        <v>169.8426</v>
      </c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63" t="str">
        <f>IF(AND(DmartSalesData[[#This Row],[sales]]&gt;3000,DmartSalesData[[#This Row],[profit]]&gt;500),"Good","Not Good")</f>
        <v>Not Good</v>
      </c>
      <c r="R11549" s="73">
        <f>YEAR(DmartSalesData[[#This Row],[order_date]])</f>
        <v>2024</v>
      </c>
      <c r="S11549" s="73"/>
    </row>
    <row r="11550" spans="1:19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 t="str">
        <f>IF(DmartSalesData[[#This Row],[sales]]&gt;4000,"High Category",IF(DmartSalesData[[#This Row],[sales]]&gt;2000,"Medium Category","Low Category"))</f>
        <v>High Category</v>
      </c>
      <c r="G11550" s="2">
        <v>0.19</v>
      </c>
      <c r="H11550" s="24">
        <f t="shared" si="360"/>
        <v>882.6545000000001</v>
      </c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63" t="str">
        <f>IF(AND(DmartSalesData[[#This Row],[sales]]&gt;3000,DmartSalesData[[#This Row],[profit]]&gt;500),"Good","Not Good")</f>
        <v>Good</v>
      </c>
      <c r="R11550" s="73">
        <f>YEAR(DmartSalesData[[#This Row],[order_date]])</f>
        <v>2024</v>
      </c>
      <c r="S11550" s="73"/>
    </row>
    <row r="11551" spans="1:19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 t="str">
        <f>IF(DmartSalesData[[#This Row],[sales]]&gt;4000,"High Category",IF(DmartSalesData[[#This Row],[sales]]&gt;2000,"Medium Category","Low Category"))</f>
        <v>Low Category</v>
      </c>
      <c r="G11551" s="2">
        <v>0.05</v>
      </c>
      <c r="H11551" s="24">
        <f t="shared" si="360"/>
        <v>99.956500000000005</v>
      </c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63" t="str">
        <f>IF(AND(DmartSalesData[[#This Row],[sales]]&gt;3000,DmartSalesData[[#This Row],[profit]]&gt;500),"Good","Not Good")</f>
        <v>Not Good</v>
      </c>
      <c r="R11551" s="73">
        <f>YEAR(DmartSalesData[[#This Row],[order_date]])</f>
        <v>2023</v>
      </c>
      <c r="S11551" s="73"/>
    </row>
    <row r="11552" spans="1:19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 t="str">
        <f>IF(DmartSalesData[[#This Row],[sales]]&gt;4000,"High Category",IF(DmartSalesData[[#This Row],[sales]]&gt;2000,"Medium Category","Low Category"))</f>
        <v>Low Category</v>
      </c>
      <c r="G11552" s="2">
        <v>0.24</v>
      </c>
      <c r="H11552" s="24">
        <f t="shared" si="360"/>
        <v>320.8272</v>
      </c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63" t="str">
        <f>IF(AND(DmartSalesData[[#This Row],[sales]]&gt;3000,DmartSalesData[[#This Row],[profit]]&gt;500),"Good","Not Good")</f>
        <v>Not Good</v>
      </c>
      <c r="R11552" s="73">
        <f>YEAR(DmartSalesData[[#This Row],[order_date]])</f>
        <v>2023</v>
      </c>
      <c r="S11552" s="73"/>
    </row>
    <row r="11553" spans="1:19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 t="str">
        <f>IF(DmartSalesData[[#This Row],[sales]]&gt;4000,"High Category",IF(DmartSalesData[[#This Row],[sales]]&gt;2000,"Medium Category","Low Category"))</f>
        <v>Medium Category</v>
      </c>
      <c r="G11553" s="2">
        <v>0.09</v>
      </c>
      <c r="H11553" s="24">
        <f t="shared" si="360"/>
        <v>238.01939999999999</v>
      </c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63" t="str">
        <f>IF(AND(DmartSalesData[[#This Row],[sales]]&gt;3000,DmartSalesData[[#This Row],[profit]]&gt;500),"Good","Not Good")</f>
        <v>Not Good</v>
      </c>
      <c r="R11553" s="73">
        <f>YEAR(DmartSalesData[[#This Row],[order_date]])</f>
        <v>2023</v>
      </c>
      <c r="S11553" s="73"/>
    </row>
    <row r="11554" spans="1:19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 t="str">
        <f>IF(DmartSalesData[[#This Row],[sales]]&gt;4000,"High Category",IF(DmartSalesData[[#This Row],[sales]]&gt;2000,"Medium Category","Low Category"))</f>
        <v>Low Category</v>
      </c>
      <c r="G11554" s="2">
        <v>0.06</v>
      </c>
      <c r="H11554" s="24">
        <f t="shared" si="360"/>
        <v>93.416399999999996</v>
      </c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63" t="str">
        <f>IF(AND(DmartSalesData[[#This Row],[sales]]&gt;3000,DmartSalesData[[#This Row],[profit]]&gt;500),"Good","Not Good")</f>
        <v>Not Good</v>
      </c>
      <c r="R11554" s="73">
        <f>YEAR(DmartSalesData[[#This Row],[order_date]])</f>
        <v>2023</v>
      </c>
      <c r="S11554" s="73"/>
    </row>
    <row r="11555" spans="1:19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 t="str">
        <f>IF(DmartSalesData[[#This Row],[sales]]&gt;4000,"High Category",IF(DmartSalesData[[#This Row],[sales]]&gt;2000,"Medium Category","Low Category"))</f>
        <v>Low Category</v>
      </c>
      <c r="G11555" s="2">
        <v>0.28999999999999998</v>
      </c>
      <c r="H11555" s="24">
        <f t="shared" si="360"/>
        <v>401.041</v>
      </c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63" t="str">
        <f>IF(AND(DmartSalesData[[#This Row],[sales]]&gt;3000,DmartSalesData[[#This Row],[profit]]&gt;500),"Good","Not Good")</f>
        <v>Not Good</v>
      </c>
      <c r="R11555" s="73">
        <f>YEAR(DmartSalesData[[#This Row],[order_date]])</f>
        <v>2024</v>
      </c>
      <c r="S11555" s="73"/>
    </row>
    <row r="11556" spans="1:19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 t="str">
        <f>IF(DmartSalesData[[#This Row],[sales]]&gt;4000,"High Category",IF(DmartSalesData[[#This Row],[sales]]&gt;2000,"Medium Category","Low Category"))</f>
        <v>Medium Category</v>
      </c>
      <c r="G11556" s="2">
        <v>0.31</v>
      </c>
      <c r="H11556" s="24">
        <f t="shared" si="360"/>
        <v>1214.0034000000001</v>
      </c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63" t="str">
        <f>IF(AND(DmartSalesData[[#This Row],[sales]]&gt;3000,DmartSalesData[[#This Row],[profit]]&gt;500),"Good","Not Good")</f>
        <v>Good</v>
      </c>
      <c r="R11556" s="73">
        <f>YEAR(DmartSalesData[[#This Row],[order_date]])</f>
        <v>2024</v>
      </c>
      <c r="S11556" s="73"/>
    </row>
    <row r="11557" spans="1:19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 t="str">
        <f>IF(DmartSalesData[[#This Row],[sales]]&gt;4000,"High Category",IF(DmartSalesData[[#This Row],[sales]]&gt;2000,"Medium Category","Low Category"))</f>
        <v>High Category</v>
      </c>
      <c r="G11557" s="2">
        <v>0</v>
      </c>
      <c r="H11557" s="24">
        <f t="shared" si="360"/>
        <v>0</v>
      </c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63" t="str">
        <f>IF(AND(DmartSalesData[[#This Row],[sales]]&gt;3000,DmartSalesData[[#This Row],[profit]]&gt;500),"Good","Not Good")</f>
        <v>Good</v>
      </c>
      <c r="R11557" s="73">
        <f>YEAR(DmartSalesData[[#This Row],[order_date]])</f>
        <v>2023</v>
      </c>
      <c r="S11557" s="73"/>
    </row>
    <row r="11558" spans="1:19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 t="str">
        <f>IF(DmartSalesData[[#This Row],[sales]]&gt;4000,"High Category",IF(DmartSalesData[[#This Row],[sales]]&gt;2000,"Medium Category","Low Category"))</f>
        <v>Medium Category</v>
      </c>
      <c r="G11558" s="2">
        <v>0.19</v>
      </c>
      <c r="H11558" s="24">
        <f t="shared" si="360"/>
        <v>486.65649999999999</v>
      </c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63" t="str">
        <f>IF(AND(DmartSalesData[[#This Row],[sales]]&gt;3000,DmartSalesData[[#This Row],[profit]]&gt;500),"Good","Not Good")</f>
        <v>Not Good</v>
      </c>
      <c r="R11558" s="73">
        <f>YEAR(DmartSalesData[[#This Row],[order_date]])</f>
        <v>2024</v>
      </c>
      <c r="S11558" s="73"/>
    </row>
    <row r="11559" spans="1:19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 t="str">
        <f>IF(DmartSalesData[[#This Row],[sales]]&gt;4000,"High Category",IF(DmartSalesData[[#This Row],[sales]]&gt;2000,"Medium Category","Low Category"))</f>
        <v>Medium Category</v>
      </c>
      <c r="G11559" s="2">
        <v>0.04</v>
      </c>
      <c r="H11559" s="24">
        <f t="shared" si="360"/>
        <v>156.83760000000001</v>
      </c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63" t="str">
        <f>IF(AND(DmartSalesData[[#This Row],[sales]]&gt;3000,DmartSalesData[[#This Row],[profit]]&gt;500),"Good","Not Good")</f>
        <v>Good</v>
      </c>
      <c r="R11559" s="73">
        <f>YEAR(DmartSalesData[[#This Row],[order_date]])</f>
        <v>2024</v>
      </c>
      <c r="S11559" s="73"/>
    </row>
    <row r="11560" spans="1:19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 t="str">
        <f>IF(DmartSalesData[[#This Row],[sales]]&gt;4000,"High Category",IF(DmartSalesData[[#This Row],[sales]]&gt;2000,"Medium Category","Low Category"))</f>
        <v>Low Category</v>
      </c>
      <c r="G11560" s="2">
        <v>0.37</v>
      </c>
      <c r="H11560" s="24">
        <f t="shared" si="360"/>
        <v>376.19380000000001</v>
      </c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63" t="str">
        <f>IF(AND(DmartSalesData[[#This Row],[sales]]&gt;3000,DmartSalesData[[#This Row],[profit]]&gt;500),"Good","Not Good")</f>
        <v>Not Good</v>
      </c>
      <c r="R11560" s="73">
        <f>YEAR(DmartSalesData[[#This Row],[order_date]])</f>
        <v>2024</v>
      </c>
      <c r="S11560" s="73"/>
    </row>
    <row r="11561" spans="1:19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 t="str">
        <f>IF(DmartSalesData[[#This Row],[sales]]&gt;4000,"High Category",IF(DmartSalesData[[#This Row],[sales]]&gt;2000,"Medium Category","Low Category"))</f>
        <v>Medium Category</v>
      </c>
      <c r="G11561" s="2">
        <v>0.34</v>
      </c>
      <c r="H11561" s="24">
        <f t="shared" si="360"/>
        <v>946.37300000000005</v>
      </c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63" t="str">
        <f>IF(AND(DmartSalesData[[#This Row],[sales]]&gt;3000,DmartSalesData[[#This Row],[profit]]&gt;500),"Good","Not Good")</f>
        <v>Not Good</v>
      </c>
      <c r="R11561" s="73">
        <f>YEAR(DmartSalesData[[#This Row],[order_date]])</f>
        <v>2024</v>
      </c>
      <c r="S11561" s="73"/>
    </row>
    <row r="11562" spans="1:19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 t="str">
        <f>IF(DmartSalesData[[#This Row],[sales]]&gt;4000,"High Category",IF(DmartSalesData[[#This Row],[sales]]&gt;2000,"Medium Category","Low Category"))</f>
        <v>Medium Category</v>
      </c>
      <c r="G11562" s="2">
        <v>0.02</v>
      </c>
      <c r="H11562" s="24">
        <f t="shared" si="360"/>
        <v>64.3476</v>
      </c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63" t="str">
        <f>IF(AND(DmartSalesData[[#This Row],[sales]]&gt;3000,DmartSalesData[[#This Row],[profit]]&gt;500),"Good","Not Good")</f>
        <v>Good</v>
      </c>
      <c r="R11562" s="73">
        <f>YEAR(DmartSalesData[[#This Row],[order_date]])</f>
        <v>2024</v>
      </c>
      <c r="S11562" s="73"/>
    </row>
    <row r="11563" spans="1:19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 t="str">
        <f>IF(DmartSalesData[[#This Row],[sales]]&gt;4000,"High Category",IF(DmartSalesData[[#This Row],[sales]]&gt;2000,"Medium Category","Low Category"))</f>
        <v>Medium Category</v>
      </c>
      <c r="G11563" s="2">
        <v>0.47</v>
      </c>
      <c r="H11563" s="24">
        <f t="shared" si="360"/>
        <v>1176.9974999999999</v>
      </c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63" t="str">
        <f>IF(AND(DmartSalesData[[#This Row],[sales]]&gt;3000,DmartSalesData[[#This Row],[profit]]&gt;500),"Good","Not Good")</f>
        <v>Not Good</v>
      </c>
      <c r="R11563" s="73">
        <f>YEAR(DmartSalesData[[#This Row],[order_date]])</f>
        <v>2023</v>
      </c>
      <c r="S11563" s="73"/>
    </row>
    <row r="11564" spans="1:19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 t="str">
        <f>IF(DmartSalesData[[#This Row],[sales]]&gt;4000,"High Category",IF(DmartSalesData[[#This Row],[sales]]&gt;2000,"Medium Category","Low Category"))</f>
        <v>Low Category</v>
      </c>
      <c r="G11564" s="2">
        <v>0.48</v>
      </c>
      <c r="H11564" s="24">
        <f t="shared" si="360"/>
        <v>322.9008</v>
      </c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63" t="str">
        <f>IF(AND(DmartSalesData[[#This Row],[sales]]&gt;3000,DmartSalesData[[#This Row],[profit]]&gt;500),"Good","Not Good")</f>
        <v>Not Good</v>
      </c>
      <c r="R11564" s="73">
        <f>YEAR(DmartSalesData[[#This Row],[order_date]])</f>
        <v>2024</v>
      </c>
      <c r="S11564" s="73"/>
    </row>
    <row r="11565" spans="1:19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 t="str">
        <f>IF(DmartSalesData[[#This Row],[sales]]&gt;4000,"High Category",IF(DmartSalesData[[#This Row],[sales]]&gt;2000,"Medium Category","Low Category"))</f>
        <v>Medium Category</v>
      </c>
      <c r="G11565" s="2">
        <v>0.17</v>
      </c>
      <c r="H11565" s="24">
        <f t="shared" si="360"/>
        <v>628.50530000000003</v>
      </c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63" t="str">
        <f>IF(AND(DmartSalesData[[#This Row],[sales]]&gt;3000,DmartSalesData[[#This Row],[profit]]&gt;500),"Good","Not Good")</f>
        <v>Good</v>
      </c>
      <c r="R11565" s="73">
        <f>YEAR(DmartSalesData[[#This Row],[order_date]])</f>
        <v>2023</v>
      </c>
      <c r="S11565" s="73"/>
    </row>
    <row r="11566" spans="1:19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 t="str">
        <f>IF(DmartSalesData[[#This Row],[sales]]&gt;4000,"High Category",IF(DmartSalesData[[#This Row],[sales]]&gt;2000,"Medium Category","Low Category"))</f>
        <v>High Category</v>
      </c>
      <c r="G11566" s="2">
        <v>7.0000000000000007E-2</v>
      </c>
      <c r="H11566" s="24">
        <f t="shared" si="360"/>
        <v>294.80360000000002</v>
      </c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63" t="str">
        <f>IF(AND(DmartSalesData[[#This Row],[sales]]&gt;3000,DmartSalesData[[#This Row],[profit]]&gt;500),"Good","Not Good")</f>
        <v>Good</v>
      </c>
      <c r="R11566" s="73">
        <f>YEAR(DmartSalesData[[#This Row],[order_date]])</f>
        <v>2023</v>
      </c>
      <c r="S11566" s="73"/>
    </row>
    <row r="11567" spans="1:19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 t="str">
        <f>IF(DmartSalesData[[#This Row],[sales]]&gt;4000,"High Category",IF(DmartSalesData[[#This Row],[sales]]&gt;2000,"Medium Category","Low Category"))</f>
        <v>Medium Category</v>
      </c>
      <c r="G11567" s="2">
        <v>0.06</v>
      </c>
      <c r="H11567" s="24">
        <f t="shared" si="360"/>
        <v>192.75659999999999</v>
      </c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63" t="str">
        <f>IF(AND(DmartSalesData[[#This Row],[sales]]&gt;3000,DmartSalesData[[#This Row],[profit]]&gt;500),"Good","Not Good")</f>
        <v>Good</v>
      </c>
      <c r="R11567" s="73">
        <f>YEAR(DmartSalesData[[#This Row],[order_date]])</f>
        <v>2023</v>
      </c>
      <c r="S11567" s="73"/>
    </row>
    <row r="11568" spans="1:19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 t="str">
        <f>IF(DmartSalesData[[#This Row],[sales]]&gt;4000,"High Category",IF(DmartSalesData[[#This Row],[sales]]&gt;2000,"Medium Category","Low Category"))</f>
        <v>Low Category</v>
      </c>
      <c r="G11568" s="2">
        <v>0.42</v>
      </c>
      <c r="H11568" s="24">
        <f t="shared" si="360"/>
        <v>390.13380000000001</v>
      </c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63" t="str">
        <f>IF(AND(DmartSalesData[[#This Row],[sales]]&gt;3000,DmartSalesData[[#This Row],[profit]]&gt;500),"Good","Not Good")</f>
        <v>Not Good</v>
      </c>
      <c r="R11568" s="73">
        <f>YEAR(DmartSalesData[[#This Row],[order_date]])</f>
        <v>2024</v>
      </c>
      <c r="S11568" s="73"/>
    </row>
    <row r="11569" spans="1:19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 t="str">
        <f>IF(DmartSalesData[[#This Row],[sales]]&gt;4000,"High Category",IF(DmartSalesData[[#This Row],[sales]]&gt;2000,"Medium Category","Low Category"))</f>
        <v>Low Category</v>
      </c>
      <c r="G11569" s="2">
        <v>0.23</v>
      </c>
      <c r="H11569" s="24">
        <f t="shared" si="360"/>
        <v>107.02130000000001</v>
      </c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63" t="str">
        <f>IF(AND(DmartSalesData[[#This Row],[sales]]&gt;3000,DmartSalesData[[#This Row],[profit]]&gt;500),"Good","Not Good")</f>
        <v>Not Good</v>
      </c>
      <c r="R11569" s="73">
        <f>YEAR(DmartSalesData[[#This Row],[order_date]])</f>
        <v>2023</v>
      </c>
      <c r="S11569" s="73"/>
    </row>
    <row r="11570" spans="1:19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 t="str">
        <f>IF(DmartSalesData[[#This Row],[sales]]&gt;4000,"High Category",IF(DmartSalesData[[#This Row],[sales]]&gt;2000,"Medium Category","Low Category"))</f>
        <v>Low Category</v>
      </c>
      <c r="G11570" s="2">
        <v>0</v>
      </c>
      <c r="H11570" s="24">
        <f t="shared" si="360"/>
        <v>0</v>
      </c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63" t="str">
        <f>IF(AND(DmartSalesData[[#This Row],[sales]]&gt;3000,DmartSalesData[[#This Row],[profit]]&gt;500),"Good","Not Good")</f>
        <v>Not Good</v>
      </c>
      <c r="R11570" s="73">
        <f>YEAR(DmartSalesData[[#This Row],[order_date]])</f>
        <v>2024</v>
      </c>
      <c r="S11570" s="73"/>
    </row>
    <row r="11571" spans="1:19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 t="str">
        <f>IF(DmartSalesData[[#This Row],[sales]]&gt;4000,"High Category",IF(DmartSalesData[[#This Row],[sales]]&gt;2000,"Medium Category","Low Category"))</f>
        <v>Low Category</v>
      </c>
      <c r="G11571" s="2">
        <v>0.46</v>
      </c>
      <c r="H11571" s="24">
        <f t="shared" si="360"/>
        <v>129.375</v>
      </c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63" t="str">
        <f>IF(AND(DmartSalesData[[#This Row],[sales]]&gt;3000,DmartSalesData[[#This Row],[profit]]&gt;500),"Good","Not Good")</f>
        <v>Not Good</v>
      </c>
      <c r="R11571" s="73">
        <f>YEAR(DmartSalesData[[#This Row],[order_date]])</f>
        <v>2023</v>
      </c>
      <c r="S11571" s="73"/>
    </row>
    <row r="11572" spans="1:19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 t="str">
        <f>IF(DmartSalesData[[#This Row],[sales]]&gt;4000,"High Category",IF(DmartSalesData[[#This Row],[sales]]&gt;2000,"Medium Category","Low Category"))</f>
        <v>High Category</v>
      </c>
      <c r="G11572" s="2">
        <v>0.3</v>
      </c>
      <c r="H11572" s="24">
        <f t="shared" si="360"/>
        <v>1263.6510000000001</v>
      </c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63" t="str">
        <f>IF(AND(DmartSalesData[[#This Row],[sales]]&gt;3000,DmartSalesData[[#This Row],[profit]]&gt;500),"Good","Not Good")</f>
        <v>Good</v>
      </c>
      <c r="R11572" s="73">
        <f>YEAR(DmartSalesData[[#This Row],[order_date]])</f>
        <v>2023</v>
      </c>
      <c r="S11572" s="73"/>
    </row>
    <row r="11573" spans="1:19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 t="str">
        <f>IF(DmartSalesData[[#This Row],[sales]]&gt;4000,"High Category",IF(DmartSalesData[[#This Row],[sales]]&gt;2000,"Medium Category","Low Category"))</f>
        <v>Medium Category</v>
      </c>
      <c r="G11573" s="2">
        <v>0.35</v>
      </c>
      <c r="H11573" s="24">
        <f t="shared" si="360"/>
        <v>1240.75</v>
      </c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63" t="str">
        <f>IF(AND(DmartSalesData[[#This Row],[sales]]&gt;3000,DmartSalesData[[#This Row],[profit]]&gt;500),"Good","Not Good")</f>
        <v>Good</v>
      </c>
      <c r="R11573" s="73">
        <f>YEAR(DmartSalesData[[#This Row],[order_date]])</f>
        <v>2024</v>
      </c>
      <c r="S11573" s="73"/>
    </row>
    <row r="11574" spans="1:19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 t="str">
        <f>IF(DmartSalesData[[#This Row],[sales]]&gt;4000,"High Category",IF(DmartSalesData[[#This Row],[sales]]&gt;2000,"Medium Category","Low Category"))</f>
        <v>Medium Category</v>
      </c>
      <c r="G11574" s="2">
        <v>0.41</v>
      </c>
      <c r="H11574" s="24">
        <f t="shared" si="360"/>
        <v>1173.4486999999999</v>
      </c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63" t="str">
        <f>IF(AND(DmartSalesData[[#This Row],[sales]]&gt;3000,DmartSalesData[[#This Row],[profit]]&gt;500),"Good","Not Good")</f>
        <v>Not Good</v>
      </c>
      <c r="R11574" s="73">
        <f>YEAR(DmartSalesData[[#This Row],[order_date]])</f>
        <v>2023</v>
      </c>
      <c r="S11574" s="73"/>
    </row>
    <row r="11575" spans="1:19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 t="str">
        <f>IF(DmartSalesData[[#This Row],[sales]]&gt;4000,"High Category",IF(DmartSalesData[[#This Row],[sales]]&gt;2000,"Medium Category","Low Category"))</f>
        <v>High Category</v>
      </c>
      <c r="G11575" s="2">
        <v>0.41</v>
      </c>
      <c r="H11575" s="24">
        <f t="shared" si="360"/>
        <v>1828.2719999999997</v>
      </c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63" t="str">
        <f>IF(AND(DmartSalesData[[#This Row],[sales]]&gt;3000,DmartSalesData[[#This Row],[profit]]&gt;500),"Good","Not Good")</f>
        <v>Not Good</v>
      </c>
      <c r="R11575" s="73">
        <f>YEAR(DmartSalesData[[#This Row],[order_date]])</f>
        <v>2023</v>
      </c>
      <c r="S11575" s="73"/>
    </row>
    <row r="11576" spans="1:19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 t="str">
        <f>IF(DmartSalesData[[#This Row],[sales]]&gt;4000,"High Category",IF(DmartSalesData[[#This Row],[sales]]&gt;2000,"Medium Category","Low Category"))</f>
        <v>Low Category</v>
      </c>
      <c r="G11576" s="2">
        <v>0.04</v>
      </c>
      <c r="H11576" s="24">
        <f t="shared" si="360"/>
        <v>25.578400000000002</v>
      </c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63" t="str">
        <f>IF(AND(DmartSalesData[[#This Row],[sales]]&gt;3000,DmartSalesData[[#This Row],[profit]]&gt;500),"Good","Not Good")</f>
        <v>Not Good</v>
      </c>
      <c r="R11576" s="73">
        <f>YEAR(DmartSalesData[[#This Row],[order_date]])</f>
        <v>2023</v>
      </c>
      <c r="S11576" s="73"/>
    </row>
    <row r="11577" spans="1:19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 t="str">
        <f>IF(DmartSalesData[[#This Row],[sales]]&gt;4000,"High Category",IF(DmartSalesData[[#This Row],[sales]]&gt;2000,"Medium Category","Low Category"))</f>
        <v>Medium Category</v>
      </c>
      <c r="G11577" s="2">
        <v>0.28999999999999998</v>
      </c>
      <c r="H11577" s="24">
        <f t="shared" si="360"/>
        <v>1044.2465</v>
      </c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63" t="str">
        <f>IF(AND(DmartSalesData[[#This Row],[sales]]&gt;3000,DmartSalesData[[#This Row],[profit]]&gt;500),"Good","Not Good")</f>
        <v>Good</v>
      </c>
      <c r="R11577" s="73">
        <f>YEAR(DmartSalesData[[#This Row],[order_date]])</f>
        <v>2024</v>
      </c>
      <c r="S11577" s="73"/>
    </row>
    <row r="11578" spans="1:19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 t="str">
        <f>IF(DmartSalesData[[#This Row],[sales]]&gt;4000,"High Category",IF(DmartSalesData[[#This Row],[sales]]&gt;2000,"Medium Category","Low Category"))</f>
        <v>Low Category</v>
      </c>
      <c r="G11578" s="2">
        <v>0.35</v>
      </c>
      <c r="H11578" s="24">
        <f t="shared" si="360"/>
        <v>286.47499999999997</v>
      </c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63" t="str">
        <f>IF(AND(DmartSalesData[[#This Row],[sales]]&gt;3000,DmartSalesData[[#This Row],[profit]]&gt;500),"Good","Not Good")</f>
        <v>Not Good</v>
      </c>
      <c r="R11578" s="73">
        <f>YEAR(DmartSalesData[[#This Row],[order_date]])</f>
        <v>2023</v>
      </c>
      <c r="S11578" s="73"/>
    </row>
    <row r="11579" spans="1:19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 t="str">
        <f>IF(DmartSalesData[[#This Row],[sales]]&gt;4000,"High Category",IF(DmartSalesData[[#This Row],[sales]]&gt;2000,"Medium Category","Low Category"))</f>
        <v>Low Category</v>
      </c>
      <c r="G11579" s="2">
        <v>0.04</v>
      </c>
      <c r="H11579" s="24">
        <f t="shared" si="360"/>
        <v>15.941199999999998</v>
      </c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63" t="str">
        <f>IF(AND(DmartSalesData[[#This Row],[sales]]&gt;3000,DmartSalesData[[#This Row],[profit]]&gt;500),"Good","Not Good")</f>
        <v>Not Good</v>
      </c>
      <c r="R11579" s="73">
        <f>YEAR(DmartSalesData[[#This Row],[order_date]])</f>
        <v>2023</v>
      </c>
      <c r="S11579" s="73"/>
    </row>
    <row r="11580" spans="1:19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 t="str">
        <f>IF(DmartSalesData[[#This Row],[sales]]&gt;4000,"High Category",IF(DmartSalesData[[#This Row],[sales]]&gt;2000,"Medium Category","Low Category"))</f>
        <v>Low Category</v>
      </c>
      <c r="G11580" s="2">
        <v>0.11</v>
      </c>
      <c r="H11580" s="24">
        <f t="shared" si="360"/>
        <v>82.635300000000001</v>
      </c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63" t="str">
        <f>IF(AND(DmartSalesData[[#This Row],[sales]]&gt;3000,DmartSalesData[[#This Row],[profit]]&gt;500),"Good","Not Good")</f>
        <v>Not Good</v>
      </c>
      <c r="R11580" s="73">
        <f>YEAR(DmartSalesData[[#This Row],[order_date]])</f>
        <v>2023</v>
      </c>
      <c r="S11580" s="73"/>
    </row>
    <row r="11581" spans="1:19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 t="str">
        <f>IF(DmartSalesData[[#This Row],[sales]]&gt;4000,"High Category",IF(DmartSalesData[[#This Row],[sales]]&gt;2000,"Medium Category","Low Category"))</f>
        <v>High Category</v>
      </c>
      <c r="G11581" s="2">
        <v>0.2</v>
      </c>
      <c r="H11581" s="24">
        <f t="shared" si="360"/>
        <v>951.92200000000003</v>
      </c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63" t="str">
        <f>IF(AND(DmartSalesData[[#This Row],[sales]]&gt;3000,DmartSalesData[[#This Row],[profit]]&gt;500),"Good","Not Good")</f>
        <v>Good</v>
      </c>
      <c r="R11581" s="73">
        <f>YEAR(DmartSalesData[[#This Row],[order_date]])</f>
        <v>2024</v>
      </c>
      <c r="S11581" s="73"/>
    </row>
    <row r="11582" spans="1:19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 t="str">
        <f>IF(DmartSalesData[[#This Row],[sales]]&gt;4000,"High Category",IF(DmartSalesData[[#This Row],[sales]]&gt;2000,"Medium Category","Low Category"))</f>
        <v>Medium Category</v>
      </c>
      <c r="G11582" s="2">
        <v>0.44</v>
      </c>
      <c r="H11582" s="24">
        <f t="shared" si="360"/>
        <v>993.57279999999992</v>
      </c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63" t="str">
        <f>IF(AND(DmartSalesData[[#This Row],[sales]]&gt;3000,DmartSalesData[[#This Row],[profit]]&gt;500),"Good","Not Good")</f>
        <v>Not Good</v>
      </c>
      <c r="R11582" s="73">
        <f>YEAR(DmartSalesData[[#This Row],[order_date]])</f>
        <v>2023</v>
      </c>
      <c r="S11582" s="73"/>
    </row>
    <row r="11583" spans="1:19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 t="str">
        <f>IF(DmartSalesData[[#This Row],[sales]]&gt;4000,"High Category",IF(DmartSalesData[[#This Row],[sales]]&gt;2000,"Medium Category","Low Category"))</f>
        <v>Low Category</v>
      </c>
      <c r="G11583" s="2">
        <v>0.43</v>
      </c>
      <c r="H11583" s="24">
        <f t="shared" si="360"/>
        <v>146.23439999999999</v>
      </c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63" t="str">
        <f>IF(AND(DmartSalesData[[#This Row],[sales]]&gt;3000,DmartSalesData[[#This Row],[profit]]&gt;500),"Good","Not Good")</f>
        <v>Not Good</v>
      </c>
      <c r="R11583" s="73">
        <f>YEAR(DmartSalesData[[#This Row],[order_date]])</f>
        <v>2023</v>
      </c>
      <c r="S11583" s="73"/>
    </row>
    <row r="11584" spans="1:19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 t="str">
        <f>IF(DmartSalesData[[#This Row],[sales]]&gt;4000,"High Category",IF(DmartSalesData[[#This Row],[sales]]&gt;2000,"Medium Category","Low Category"))</f>
        <v>Medium Category</v>
      </c>
      <c r="G11584" s="2">
        <v>0.39</v>
      </c>
      <c r="H11584" s="24">
        <f t="shared" si="360"/>
        <v>1154.3259</v>
      </c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63" t="str">
        <f>IF(AND(DmartSalesData[[#This Row],[sales]]&gt;3000,DmartSalesData[[#This Row],[profit]]&gt;500),"Good","Not Good")</f>
        <v>Not Good</v>
      </c>
      <c r="R11584" s="73">
        <f>YEAR(DmartSalesData[[#This Row],[order_date]])</f>
        <v>2023</v>
      </c>
      <c r="S11584" s="73"/>
    </row>
    <row r="11585" spans="1:19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 t="str">
        <f>IF(DmartSalesData[[#This Row],[sales]]&gt;4000,"High Category",IF(DmartSalesData[[#This Row],[sales]]&gt;2000,"Medium Category","Low Category"))</f>
        <v>Low Category</v>
      </c>
      <c r="G11585" s="2">
        <v>0.5</v>
      </c>
      <c r="H11585" s="24">
        <f t="shared" si="360"/>
        <v>539.29999999999995</v>
      </c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63" t="str">
        <f>IF(AND(DmartSalesData[[#This Row],[sales]]&gt;3000,DmartSalesData[[#This Row],[profit]]&gt;500),"Good","Not Good")</f>
        <v>Not Good</v>
      </c>
      <c r="R11585" s="73">
        <f>YEAR(DmartSalesData[[#This Row],[order_date]])</f>
        <v>2024</v>
      </c>
      <c r="S11585" s="73"/>
    </row>
    <row r="11586" spans="1:19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 t="str">
        <f>IF(DmartSalesData[[#This Row],[sales]]&gt;4000,"High Category",IF(DmartSalesData[[#This Row],[sales]]&gt;2000,"Medium Category","Low Category"))</f>
        <v>Low Category</v>
      </c>
      <c r="G11586" s="2">
        <v>0.12</v>
      </c>
      <c r="H11586" s="24">
        <f t="shared" ref="H11586:H11649" si="362">E11586*G11586</f>
        <v>16.02</v>
      </c>
      <c r="I11586" s="2">
        <f t="shared" ref="I11586:I11649" si="363">E11586-H11586</f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63" t="str">
        <f>IF(AND(DmartSalesData[[#This Row],[sales]]&gt;3000,DmartSalesData[[#This Row],[profit]]&gt;500),"Good","Not Good")</f>
        <v>Not Good</v>
      </c>
      <c r="R11586" s="73">
        <f>YEAR(DmartSalesData[[#This Row],[order_date]])</f>
        <v>2023</v>
      </c>
      <c r="S11586" s="73"/>
    </row>
    <row r="11587" spans="1:19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 t="str">
        <f>IF(DmartSalesData[[#This Row],[sales]]&gt;4000,"High Category",IF(DmartSalesData[[#This Row],[sales]]&gt;2000,"Medium Category","Low Category"))</f>
        <v>Medium Category</v>
      </c>
      <c r="G11587" s="2">
        <v>0.23</v>
      </c>
      <c r="H11587" s="24">
        <f t="shared" si="362"/>
        <v>877.7007000000001</v>
      </c>
      <c r="I11587" s="2">
        <f t="shared" si="363"/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63" t="str">
        <f>IF(AND(DmartSalesData[[#This Row],[sales]]&gt;3000,DmartSalesData[[#This Row],[profit]]&gt;500),"Good","Not Good")</f>
        <v>Not Good</v>
      </c>
      <c r="R11587" s="73">
        <f>YEAR(DmartSalesData[[#This Row],[order_date]])</f>
        <v>2024</v>
      </c>
      <c r="S11587" s="73"/>
    </row>
    <row r="11588" spans="1:19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 t="str">
        <f>IF(DmartSalesData[[#This Row],[sales]]&gt;4000,"High Category",IF(DmartSalesData[[#This Row],[sales]]&gt;2000,"Medium Category","Low Category"))</f>
        <v>Low Category</v>
      </c>
      <c r="G11588" s="2">
        <v>0.22</v>
      </c>
      <c r="H11588" s="24">
        <f t="shared" si="362"/>
        <v>188.9426</v>
      </c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63" t="str">
        <f>IF(AND(DmartSalesData[[#This Row],[sales]]&gt;3000,DmartSalesData[[#This Row],[profit]]&gt;500),"Good","Not Good")</f>
        <v>Not Good</v>
      </c>
      <c r="R11588" s="73">
        <f>YEAR(DmartSalesData[[#This Row],[order_date]])</f>
        <v>2024</v>
      </c>
      <c r="S11588" s="73"/>
    </row>
    <row r="11589" spans="1:19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 t="str">
        <f>IF(DmartSalesData[[#This Row],[sales]]&gt;4000,"High Category",IF(DmartSalesData[[#This Row],[sales]]&gt;2000,"Medium Category","Low Category"))</f>
        <v>High Category</v>
      </c>
      <c r="G11589" s="2">
        <v>0.34</v>
      </c>
      <c r="H11589" s="24">
        <f t="shared" si="362"/>
        <v>1604.1812000000002</v>
      </c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63" t="str">
        <f>IF(AND(DmartSalesData[[#This Row],[sales]]&gt;3000,DmartSalesData[[#This Row],[profit]]&gt;500),"Good","Not Good")</f>
        <v>Good</v>
      </c>
      <c r="R11589" s="73">
        <f>YEAR(DmartSalesData[[#This Row],[order_date]])</f>
        <v>2023</v>
      </c>
      <c r="S11589" s="73"/>
    </row>
    <row r="11590" spans="1:19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 t="str">
        <f>IF(DmartSalesData[[#This Row],[sales]]&gt;4000,"High Category",IF(DmartSalesData[[#This Row],[sales]]&gt;2000,"Medium Category","Low Category"))</f>
        <v>Medium Category</v>
      </c>
      <c r="G11590" s="2">
        <v>0.43</v>
      </c>
      <c r="H11590" s="24">
        <f t="shared" si="362"/>
        <v>1292.0295999999998</v>
      </c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63" t="str">
        <f>IF(AND(DmartSalesData[[#This Row],[sales]]&gt;3000,DmartSalesData[[#This Row],[profit]]&gt;500),"Good","Not Good")</f>
        <v>Good</v>
      </c>
      <c r="R11590" s="73">
        <f>YEAR(DmartSalesData[[#This Row],[order_date]])</f>
        <v>2024</v>
      </c>
      <c r="S11590" s="73"/>
    </row>
    <row r="11591" spans="1:19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 t="str">
        <f>IF(DmartSalesData[[#This Row],[sales]]&gt;4000,"High Category",IF(DmartSalesData[[#This Row],[sales]]&gt;2000,"Medium Category","Low Category"))</f>
        <v>Low Category</v>
      </c>
      <c r="G11591" s="2">
        <v>0.25</v>
      </c>
      <c r="H11591" s="24">
        <f t="shared" si="362"/>
        <v>131.57</v>
      </c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63" t="str">
        <f>IF(AND(DmartSalesData[[#This Row],[sales]]&gt;3000,DmartSalesData[[#This Row],[profit]]&gt;500),"Good","Not Good")</f>
        <v>Not Good</v>
      </c>
      <c r="R11591" s="73">
        <f>YEAR(DmartSalesData[[#This Row],[order_date]])</f>
        <v>2024</v>
      </c>
      <c r="S11591" s="73"/>
    </row>
    <row r="11592" spans="1:19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 t="str">
        <f>IF(DmartSalesData[[#This Row],[sales]]&gt;4000,"High Category",IF(DmartSalesData[[#This Row],[sales]]&gt;2000,"Medium Category","Low Category"))</f>
        <v>Low Category</v>
      </c>
      <c r="G11592" s="2">
        <v>0.25</v>
      </c>
      <c r="H11592" s="24">
        <f t="shared" si="362"/>
        <v>291.83499999999998</v>
      </c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63" t="str">
        <f>IF(AND(DmartSalesData[[#This Row],[sales]]&gt;3000,DmartSalesData[[#This Row],[profit]]&gt;500),"Good","Not Good")</f>
        <v>Not Good</v>
      </c>
      <c r="R11592" s="73">
        <f>YEAR(DmartSalesData[[#This Row],[order_date]])</f>
        <v>2024</v>
      </c>
      <c r="S11592" s="73"/>
    </row>
    <row r="11593" spans="1:19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 t="str">
        <f>IF(DmartSalesData[[#This Row],[sales]]&gt;4000,"High Category",IF(DmartSalesData[[#This Row],[sales]]&gt;2000,"Medium Category","Low Category"))</f>
        <v>Medium Category</v>
      </c>
      <c r="G11593" s="2">
        <v>0.3</v>
      </c>
      <c r="H11593" s="24">
        <f t="shared" si="362"/>
        <v>927.94199999999989</v>
      </c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63" t="str">
        <f>IF(AND(DmartSalesData[[#This Row],[sales]]&gt;3000,DmartSalesData[[#This Row],[profit]]&gt;500),"Good","Not Good")</f>
        <v>Good</v>
      </c>
      <c r="R11593" s="73">
        <f>YEAR(DmartSalesData[[#This Row],[order_date]])</f>
        <v>2023</v>
      </c>
      <c r="S11593" s="73"/>
    </row>
    <row r="11594" spans="1:19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 t="str">
        <f>IF(DmartSalesData[[#This Row],[sales]]&gt;4000,"High Category",IF(DmartSalesData[[#This Row],[sales]]&gt;2000,"Medium Category","Low Category"))</f>
        <v>Low Category</v>
      </c>
      <c r="G11594" s="2">
        <v>0.37</v>
      </c>
      <c r="H11594" s="24">
        <f t="shared" si="362"/>
        <v>649.99749999999995</v>
      </c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63" t="str">
        <f>IF(AND(DmartSalesData[[#This Row],[sales]]&gt;3000,DmartSalesData[[#This Row],[profit]]&gt;500),"Good","Not Good")</f>
        <v>Not Good</v>
      </c>
      <c r="R11594" s="73">
        <f>YEAR(DmartSalesData[[#This Row],[order_date]])</f>
        <v>2023</v>
      </c>
      <c r="S11594" s="73"/>
    </row>
    <row r="11595" spans="1:19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 t="str">
        <f>IF(DmartSalesData[[#This Row],[sales]]&gt;4000,"High Category",IF(DmartSalesData[[#This Row],[sales]]&gt;2000,"Medium Category","Low Category"))</f>
        <v>Medium Category</v>
      </c>
      <c r="G11595" s="2">
        <v>0.1</v>
      </c>
      <c r="H11595" s="24">
        <f t="shared" si="362"/>
        <v>270.75</v>
      </c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63" t="str">
        <f>IF(AND(DmartSalesData[[#This Row],[sales]]&gt;3000,DmartSalesData[[#This Row],[profit]]&gt;500),"Good","Not Good")</f>
        <v>Not Good</v>
      </c>
      <c r="R11595" s="73">
        <f>YEAR(DmartSalesData[[#This Row],[order_date]])</f>
        <v>2023</v>
      </c>
      <c r="S11595" s="73"/>
    </row>
    <row r="11596" spans="1:19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 t="str">
        <f>IF(DmartSalesData[[#This Row],[sales]]&gt;4000,"High Category",IF(DmartSalesData[[#This Row],[sales]]&gt;2000,"Medium Category","Low Category"))</f>
        <v>High Category</v>
      </c>
      <c r="G11596" s="2">
        <v>0.48</v>
      </c>
      <c r="H11596" s="24">
        <f t="shared" si="362"/>
        <v>1928.4528</v>
      </c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63" t="str">
        <f>IF(AND(DmartSalesData[[#This Row],[sales]]&gt;3000,DmartSalesData[[#This Row],[profit]]&gt;500),"Good","Not Good")</f>
        <v>Good</v>
      </c>
      <c r="R11596" s="73">
        <f>YEAR(DmartSalesData[[#This Row],[order_date]])</f>
        <v>2023</v>
      </c>
      <c r="S11596" s="73"/>
    </row>
    <row r="11597" spans="1:19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 t="str">
        <f>IF(DmartSalesData[[#This Row],[sales]]&gt;4000,"High Category",IF(DmartSalesData[[#This Row],[sales]]&gt;2000,"Medium Category","Low Category"))</f>
        <v>Medium Category</v>
      </c>
      <c r="G11597" s="2">
        <v>0.05</v>
      </c>
      <c r="H11597" s="24">
        <f t="shared" si="362"/>
        <v>199.1875</v>
      </c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63" t="str">
        <f>IF(AND(DmartSalesData[[#This Row],[sales]]&gt;3000,DmartSalesData[[#This Row],[profit]]&gt;500),"Good","Not Good")</f>
        <v>Good</v>
      </c>
      <c r="R11597" s="73">
        <f>YEAR(DmartSalesData[[#This Row],[order_date]])</f>
        <v>2023</v>
      </c>
      <c r="S11597" s="73"/>
    </row>
    <row r="11598" spans="1:19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 t="str">
        <f>IF(DmartSalesData[[#This Row],[sales]]&gt;4000,"High Category",IF(DmartSalesData[[#This Row],[sales]]&gt;2000,"Medium Category","Low Category"))</f>
        <v>Medium Category</v>
      </c>
      <c r="G11598" s="2">
        <v>0.01</v>
      </c>
      <c r="H11598" s="24">
        <f t="shared" si="362"/>
        <v>35.2014</v>
      </c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63" t="str">
        <f>IF(AND(DmartSalesData[[#This Row],[sales]]&gt;3000,DmartSalesData[[#This Row],[profit]]&gt;500),"Good","Not Good")</f>
        <v>Not Good</v>
      </c>
      <c r="R11598" s="73">
        <f>YEAR(DmartSalesData[[#This Row],[order_date]])</f>
        <v>2024</v>
      </c>
      <c r="S11598" s="73"/>
    </row>
    <row r="11599" spans="1:19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 t="str">
        <f>IF(DmartSalesData[[#This Row],[sales]]&gt;4000,"High Category",IF(DmartSalesData[[#This Row],[sales]]&gt;2000,"Medium Category","Low Category"))</f>
        <v>High Category</v>
      </c>
      <c r="G11599" s="2">
        <v>0.18</v>
      </c>
      <c r="H11599" s="24">
        <f t="shared" si="362"/>
        <v>799.50059999999996</v>
      </c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63" t="str">
        <f>IF(AND(DmartSalesData[[#This Row],[sales]]&gt;3000,DmartSalesData[[#This Row],[profit]]&gt;500),"Good","Not Good")</f>
        <v>Good</v>
      </c>
      <c r="R11599" s="73">
        <f>YEAR(DmartSalesData[[#This Row],[order_date]])</f>
        <v>2024</v>
      </c>
      <c r="S11599" s="73"/>
    </row>
    <row r="11600" spans="1:19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 t="str">
        <f>IF(DmartSalesData[[#This Row],[sales]]&gt;4000,"High Category",IF(DmartSalesData[[#This Row],[sales]]&gt;2000,"Medium Category","Low Category"))</f>
        <v>Low Category</v>
      </c>
      <c r="G11600" s="2">
        <v>0.35</v>
      </c>
      <c r="H11600" s="24">
        <f t="shared" si="362"/>
        <v>376.90449999999993</v>
      </c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63" t="str">
        <f>IF(AND(DmartSalesData[[#This Row],[sales]]&gt;3000,DmartSalesData[[#This Row],[profit]]&gt;500),"Good","Not Good")</f>
        <v>Not Good</v>
      </c>
      <c r="R11600" s="73">
        <f>YEAR(DmartSalesData[[#This Row],[order_date]])</f>
        <v>2024</v>
      </c>
      <c r="S11600" s="73"/>
    </row>
    <row r="11601" spans="1:19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 t="str">
        <f>IF(DmartSalesData[[#This Row],[sales]]&gt;4000,"High Category",IF(DmartSalesData[[#This Row],[sales]]&gt;2000,"Medium Category","Low Category"))</f>
        <v>Low Category</v>
      </c>
      <c r="G11601" s="2">
        <v>0.49</v>
      </c>
      <c r="H11601" s="24">
        <f t="shared" si="362"/>
        <v>474.55520000000001</v>
      </c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63" t="str">
        <f>IF(AND(DmartSalesData[[#This Row],[sales]]&gt;3000,DmartSalesData[[#This Row],[profit]]&gt;500),"Good","Not Good")</f>
        <v>Not Good</v>
      </c>
      <c r="R11601" s="73">
        <f>YEAR(DmartSalesData[[#This Row],[order_date]])</f>
        <v>2023</v>
      </c>
      <c r="S11601" s="73"/>
    </row>
    <row r="11602" spans="1:19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 t="str">
        <f>IF(DmartSalesData[[#This Row],[sales]]&gt;4000,"High Category",IF(DmartSalesData[[#This Row],[sales]]&gt;2000,"Medium Category","Low Category"))</f>
        <v>High Category</v>
      </c>
      <c r="G11602" s="2">
        <v>0.47</v>
      </c>
      <c r="H11602" s="24">
        <f t="shared" si="362"/>
        <v>1887.9006999999999</v>
      </c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63" t="str">
        <f>IF(AND(DmartSalesData[[#This Row],[sales]]&gt;3000,DmartSalesData[[#This Row],[profit]]&gt;500),"Good","Not Good")</f>
        <v>Not Good</v>
      </c>
      <c r="R11602" s="73">
        <f>YEAR(DmartSalesData[[#This Row],[order_date]])</f>
        <v>2023</v>
      </c>
      <c r="S11602" s="73"/>
    </row>
    <row r="11603" spans="1:19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 t="str">
        <f>IF(DmartSalesData[[#This Row],[sales]]&gt;4000,"High Category",IF(DmartSalesData[[#This Row],[sales]]&gt;2000,"Medium Category","Low Category"))</f>
        <v>Low Category</v>
      </c>
      <c r="G11603" s="2">
        <v>0.34</v>
      </c>
      <c r="H11603" s="24">
        <f t="shared" si="362"/>
        <v>568.60239999999999</v>
      </c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63" t="str">
        <f>IF(AND(DmartSalesData[[#This Row],[sales]]&gt;3000,DmartSalesData[[#This Row],[profit]]&gt;500),"Good","Not Good")</f>
        <v>Not Good</v>
      </c>
      <c r="R11603" s="73">
        <f>YEAR(DmartSalesData[[#This Row],[order_date]])</f>
        <v>2023</v>
      </c>
      <c r="S11603" s="73"/>
    </row>
    <row r="11604" spans="1:19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 t="str">
        <f>IF(DmartSalesData[[#This Row],[sales]]&gt;4000,"High Category",IF(DmartSalesData[[#This Row],[sales]]&gt;2000,"Medium Category","Low Category"))</f>
        <v>Medium Category</v>
      </c>
      <c r="G11604" s="2">
        <v>0.22</v>
      </c>
      <c r="H11604" s="24">
        <f t="shared" si="362"/>
        <v>574.1318</v>
      </c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63" t="str">
        <f>IF(AND(DmartSalesData[[#This Row],[sales]]&gt;3000,DmartSalesData[[#This Row],[profit]]&gt;500),"Good","Not Good")</f>
        <v>Not Good</v>
      </c>
      <c r="R11604" s="73">
        <f>YEAR(DmartSalesData[[#This Row],[order_date]])</f>
        <v>2023</v>
      </c>
      <c r="S11604" s="73"/>
    </row>
    <row r="11605" spans="1:19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 t="str">
        <f>IF(DmartSalesData[[#This Row],[sales]]&gt;4000,"High Category",IF(DmartSalesData[[#This Row],[sales]]&gt;2000,"Medium Category","Low Category"))</f>
        <v>Medium Category</v>
      </c>
      <c r="G11605" s="2">
        <v>0.3</v>
      </c>
      <c r="H11605" s="24">
        <f t="shared" si="362"/>
        <v>1123.6109999999999</v>
      </c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63" t="str">
        <f>IF(AND(DmartSalesData[[#This Row],[sales]]&gt;3000,DmartSalesData[[#This Row],[profit]]&gt;500),"Good","Not Good")</f>
        <v>Not Good</v>
      </c>
      <c r="R11605" s="73">
        <f>YEAR(DmartSalesData[[#This Row],[order_date]])</f>
        <v>2024</v>
      </c>
      <c r="S11605" s="73"/>
    </row>
    <row r="11606" spans="1:19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 t="str">
        <f>IF(DmartSalesData[[#This Row],[sales]]&gt;4000,"High Category",IF(DmartSalesData[[#This Row],[sales]]&gt;2000,"Medium Category","Low Category"))</f>
        <v>Medium Category</v>
      </c>
      <c r="G11606" s="2">
        <v>0.48</v>
      </c>
      <c r="H11606" s="24">
        <f t="shared" si="362"/>
        <v>979.23359999999991</v>
      </c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63" t="str">
        <f>IF(AND(DmartSalesData[[#This Row],[sales]]&gt;3000,DmartSalesData[[#This Row],[profit]]&gt;500),"Good","Not Good")</f>
        <v>Not Good</v>
      </c>
      <c r="R11606" s="73">
        <f>YEAR(DmartSalesData[[#This Row],[order_date]])</f>
        <v>2023</v>
      </c>
      <c r="S11606" s="73"/>
    </row>
    <row r="11607" spans="1:19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 t="str">
        <f>IF(DmartSalesData[[#This Row],[sales]]&gt;4000,"High Category",IF(DmartSalesData[[#This Row],[sales]]&gt;2000,"Medium Category","Low Category"))</f>
        <v>Low Category</v>
      </c>
      <c r="G11607" s="2">
        <v>0.13</v>
      </c>
      <c r="H11607" s="24">
        <f t="shared" si="362"/>
        <v>95.914000000000001</v>
      </c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63" t="str">
        <f>IF(AND(DmartSalesData[[#This Row],[sales]]&gt;3000,DmartSalesData[[#This Row],[profit]]&gt;500),"Good","Not Good")</f>
        <v>Not Good</v>
      </c>
      <c r="R11607" s="73">
        <f>YEAR(DmartSalesData[[#This Row],[order_date]])</f>
        <v>2023</v>
      </c>
      <c r="S11607" s="73"/>
    </row>
    <row r="11608" spans="1:19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 t="str">
        <f>IF(DmartSalesData[[#This Row],[sales]]&gt;4000,"High Category",IF(DmartSalesData[[#This Row],[sales]]&gt;2000,"Medium Category","Low Category"))</f>
        <v>Medium Category</v>
      </c>
      <c r="G11608" s="2">
        <v>0.24</v>
      </c>
      <c r="H11608" s="24">
        <f t="shared" si="362"/>
        <v>823.04160000000002</v>
      </c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63" t="str">
        <f>IF(AND(DmartSalesData[[#This Row],[sales]]&gt;3000,DmartSalesData[[#This Row],[profit]]&gt;500),"Good","Not Good")</f>
        <v>Good</v>
      </c>
      <c r="R11608" s="73">
        <f>YEAR(DmartSalesData[[#This Row],[order_date]])</f>
        <v>2023</v>
      </c>
      <c r="S11608" s="73"/>
    </row>
    <row r="11609" spans="1:19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 t="str">
        <f>IF(DmartSalesData[[#This Row],[sales]]&gt;4000,"High Category",IF(DmartSalesData[[#This Row],[sales]]&gt;2000,"Medium Category","Low Category"))</f>
        <v>High Category</v>
      </c>
      <c r="G11609" s="2">
        <v>0.35</v>
      </c>
      <c r="H11609" s="24">
        <f t="shared" si="362"/>
        <v>1436.4279999999999</v>
      </c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63" t="str">
        <f>IF(AND(DmartSalesData[[#This Row],[sales]]&gt;3000,DmartSalesData[[#This Row],[profit]]&gt;500),"Good","Not Good")</f>
        <v>Good</v>
      </c>
      <c r="R11609" s="73">
        <f>YEAR(DmartSalesData[[#This Row],[order_date]])</f>
        <v>2023</v>
      </c>
      <c r="S11609" s="73"/>
    </row>
    <row r="11610" spans="1:19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 t="str">
        <f>IF(DmartSalesData[[#This Row],[sales]]&gt;4000,"High Category",IF(DmartSalesData[[#This Row],[sales]]&gt;2000,"Medium Category","Low Category"))</f>
        <v>Low Category</v>
      </c>
      <c r="G11610" s="2">
        <v>0.01</v>
      </c>
      <c r="H11610" s="24">
        <f t="shared" si="362"/>
        <v>1.6271000000000002</v>
      </c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63" t="str">
        <f>IF(AND(DmartSalesData[[#This Row],[sales]]&gt;3000,DmartSalesData[[#This Row],[profit]]&gt;500),"Good","Not Good")</f>
        <v>Not Good</v>
      </c>
      <c r="R11610" s="73">
        <f>YEAR(DmartSalesData[[#This Row],[order_date]])</f>
        <v>2023</v>
      </c>
      <c r="S11610" s="73"/>
    </row>
    <row r="11611" spans="1:19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 t="str">
        <f>IF(DmartSalesData[[#This Row],[sales]]&gt;4000,"High Category",IF(DmartSalesData[[#This Row],[sales]]&gt;2000,"Medium Category","Low Category"))</f>
        <v>Medium Category</v>
      </c>
      <c r="G11611" s="2">
        <v>0.19</v>
      </c>
      <c r="H11611" s="24">
        <f t="shared" si="362"/>
        <v>542.73689999999999</v>
      </c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63" t="str">
        <f>IF(AND(DmartSalesData[[#This Row],[sales]]&gt;3000,DmartSalesData[[#This Row],[profit]]&gt;500),"Good","Not Good")</f>
        <v>Not Good</v>
      </c>
      <c r="R11611" s="73">
        <f>YEAR(DmartSalesData[[#This Row],[order_date]])</f>
        <v>2024</v>
      </c>
      <c r="S11611" s="73"/>
    </row>
    <row r="11612" spans="1:19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 t="str">
        <f>IF(DmartSalesData[[#This Row],[sales]]&gt;4000,"High Category",IF(DmartSalesData[[#This Row],[sales]]&gt;2000,"Medium Category","Low Category"))</f>
        <v>Medium Category</v>
      </c>
      <c r="G11612" s="2">
        <v>0.28000000000000003</v>
      </c>
      <c r="H11612" s="24">
        <f t="shared" si="362"/>
        <v>672.02240000000006</v>
      </c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63" t="str">
        <f>IF(AND(DmartSalesData[[#This Row],[sales]]&gt;3000,DmartSalesData[[#This Row],[profit]]&gt;500),"Good","Not Good")</f>
        <v>Not Good</v>
      </c>
      <c r="R11612" s="73">
        <f>YEAR(DmartSalesData[[#This Row],[order_date]])</f>
        <v>2024</v>
      </c>
      <c r="S11612" s="73"/>
    </row>
    <row r="11613" spans="1:19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 t="str">
        <f>IF(DmartSalesData[[#This Row],[sales]]&gt;4000,"High Category",IF(DmartSalesData[[#This Row],[sales]]&gt;2000,"Medium Category","Low Category"))</f>
        <v>Low Category</v>
      </c>
      <c r="G11613" s="2">
        <v>0.45</v>
      </c>
      <c r="H11613" s="24">
        <f t="shared" si="362"/>
        <v>617.40899999999999</v>
      </c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63" t="str">
        <f>IF(AND(DmartSalesData[[#This Row],[sales]]&gt;3000,DmartSalesData[[#This Row],[profit]]&gt;500),"Good","Not Good")</f>
        <v>Not Good</v>
      </c>
      <c r="R11613" s="73">
        <f>YEAR(DmartSalesData[[#This Row],[order_date]])</f>
        <v>2023</v>
      </c>
      <c r="S11613" s="73"/>
    </row>
    <row r="11614" spans="1:19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 t="str">
        <f>IF(DmartSalesData[[#This Row],[sales]]&gt;4000,"High Category",IF(DmartSalesData[[#This Row],[sales]]&gt;2000,"Medium Category","Low Category"))</f>
        <v>Low Category</v>
      </c>
      <c r="G11614" s="2">
        <v>0.5</v>
      </c>
      <c r="H11614" s="24">
        <f t="shared" si="362"/>
        <v>444.52</v>
      </c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63" t="str">
        <f>IF(AND(DmartSalesData[[#This Row],[sales]]&gt;3000,DmartSalesData[[#This Row],[profit]]&gt;500),"Good","Not Good")</f>
        <v>Not Good</v>
      </c>
      <c r="R11614" s="73">
        <f>YEAR(DmartSalesData[[#This Row],[order_date]])</f>
        <v>2024</v>
      </c>
      <c r="S11614" s="73"/>
    </row>
    <row r="11615" spans="1:19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 t="str">
        <f>IF(DmartSalesData[[#This Row],[sales]]&gt;4000,"High Category",IF(DmartSalesData[[#This Row],[sales]]&gt;2000,"Medium Category","Low Category"))</f>
        <v>Low Category</v>
      </c>
      <c r="G11615" s="2">
        <v>0.28000000000000003</v>
      </c>
      <c r="H11615" s="24">
        <f t="shared" si="362"/>
        <v>285.9864</v>
      </c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63" t="str">
        <f>IF(AND(DmartSalesData[[#This Row],[sales]]&gt;3000,DmartSalesData[[#This Row],[profit]]&gt;500),"Good","Not Good")</f>
        <v>Not Good</v>
      </c>
      <c r="R11615" s="73">
        <f>YEAR(DmartSalesData[[#This Row],[order_date]])</f>
        <v>2023</v>
      </c>
      <c r="S11615" s="73"/>
    </row>
    <row r="11616" spans="1:19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 t="str">
        <f>IF(DmartSalesData[[#This Row],[sales]]&gt;4000,"High Category",IF(DmartSalesData[[#This Row],[sales]]&gt;2000,"Medium Category","Low Category"))</f>
        <v>Medium Category</v>
      </c>
      <c r="G11616" s="2">
        <v>0.47</v>
      </c>
      <c r="H11616" s="24">
        <f t="shared" si="362"/>
        <v>1716.6138999999998</v>
      </c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63" t="str">
        <f>IF(AND(DmartSalesData[[#This Row],[sales]]&gt;3000,DmartSalesData[[#This Row],[profit]]&gt;500),"Good","Not Good")</f>
        <v>Not Good</v>
      </c>
      <c r="R11616" s="73">
        <f>YEAR(DmartSalesData[[#This Row],[order_date]])</f>
        <v>2024</v>
      </c>
      <c r="S11616" s="73"/>
    </row>
    <row r="11617" spans="1:19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 t="str">
        <f>IF(DmartSalesData[[#This Row],[sales]]&gt;4000,"High Category",IF(DmartSalesData[[#This Row],[sales]]&gt;2000,"Medium Category","Low Category"))</f>
        <v>Medium Category</v>
      </c>
      <c r="G11617" s="2">
        <v>0.05</v>
      </c>
      <c r="H11617" s="24">
        <f t="shared" si="362"/>
        <v>136.36800000000002</v>
      </c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63" t="str">
        <f>IF(AND(DmartSalesData[[#This Row],[sales]]&gt;3000,DmartSalesData[[#This Row],[profit]]&gt;500),"Good","Not Good")</f>
        <v>Not Good</v>
      </c>
      <c r="R11617" s="73">
        <f>YEAR(DmartSalesData[[#This Row],[order_date]])</f>
        <v>2024</v>
      </c>
      <c r="S11617" s="73"/>
    </row>
    <row r="11618" spans="1:19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 t="str">
        <f>IF(DmartSalesData[[#This Row],[sales]]&gt;4000,"High Category",IF(DmartSalesData[[#This Row],[sales]]&gt;2000,"Medium Category","Low Category"))</f>
        <v>High Category</v>
      </c>
      <c r="G11618" s="2">
        <v>0.35</v>
      </c>
      <c r="H11618" s="24">
        <f t="shared" si="362"/>
        <v>1717.6809999999998</v>
      </c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63" t="str">
        <f>IF(AND(DmartSalesData[[#This Row],[sales]]&gt;3000,DmartSalesData[[#This Row],[profit]]&gt;500),"Good","Not Good")</f>
        <v>Good</v>
      </c>
      <c r="R11618" s="73">
        <f>YEAR(DmartSalesData[[#This Row],[order_date]])</f>
        <v>2023</v>
      </c>
      <c r="S11618" s="73"/>
    </row>
    <row r="11619" spans="1:19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 t="str">
        <f>IF(DmartSalesData[[#This Row],[sales]]&gt;4000,"High Category",IF(DmartSalesData[[#This Row],[sales]]&gt;2000,"Medium Category","Low Category"))</f>
        <v>Low Category</v>
      </c>
      <c r="G11619" s="2">
        <v>0.2</v>
      </c>
      <c r="H11619" s="24">
        <f t="shared" si="362"/>
        <v>258.36599999999999</v>
      </c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63" t="str">
        <f>IF(AND(DmartSalesData[[#This Row],[sales]]&gt;3000,DmartSalesData[[#This Row],[profit]]&gt;500),"Good","Not Good")</f>
        <v>Not Good</v>
      </c>
      <c r="R11619" s="73">
        <f>YEAR(DmartSalesData[[#This Row],[order_date]])</f>
        <v>2024</v>
      </c>
      <c r="S11619" s="73"/>
    </row>
    <row r="11620" spans="1:19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 t="str">
        <f>IF(DmartSalesData[[#This Row],[sales]]&gt;4000,"High Category",IF(DmartSalesData[[#This Row],[sales]]&gt;2000,"Medium Category","Low Category"))</f>
        <v>High Category</v>
      </c>
      <c r="G11620" s="2">
        <v>0.38</v>
      </c>
      <c r="H11620" s="24">
        <f t="shared" si="362"/>
        <v>1819.7554</v>
      </c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63" t="str">
        <f>IF(AND(DmartSalesData[[#This Row],[sales]]&gt;3000,DmartSalesData[[#This Row],[profit]]&gt;500),"Good","Not Good")</f>
        <v>Not Good</v>
      </c>
      <c r="R11620" s="73">
        <f>YEAR(DmartSalesData[[#This Row],[order_date]])</f>
        <v>2023</v>
      </c>
      <c r="S11620" s="73"/>
    </row>
    <row r="11621" spans="1:19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 t="str">
        <f>IF(DmartSalesData[[#This Row],[sales]]&gt;4000,"High Category",IF(DmartSalesData[[#This Row],[sales]]&gt;2000,"Medium Category","Low Category"))</f>
        <v>Medium Category</v>
      </c>
      <c r="G11621" s="2">
        <v>0.43</v>
      </c>
      <c r="H11621" s="24">
        <f t="shared" si="362"/>
        <v>1128.3371999999999</v>
      </c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63" t="str">
        <f>IF(AND(DmartSalesData[[#This Row],[sales]]&gt;3000,DmartSalesData[[#This Row],[profit]]&gt;500),"Good","Not Good")</f>
        <v>Not Good</v>
      </c>
      <c r="R11621" s="73">
        <f>YEAR(DmartSalesData[[#This Row],[order_date]])</f>
        <v>2024</v>
      </c>
      <c r="S11621" s="73"/>
    </row>
    <row r="11622" spans="1:19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 t="str">
        <f>IF(DmartSalesData[[#This Row],[sales]]&gt;4000,"High Category",IF(DmartSalesData[[#This Row],[sales]]&gt;2000,"Medium Category","Low Category"))</f>
        <v>Low Category</v>
      </c>
      <c r="G11622" s="2">
        <v>0.03</v>
      </c>
      <c r="H11622" s="24">
        <f t="shared" si="362"/>
        <v>24.465899999999998</v>
      </c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63" t="str">
        <f>IF(AND(DmartSalesData[[#This Row],[sales]]&gt;3000,DmartSalesData[[#This Row],[profit]]&gt;500),"Good","Not Good")</f>
        <v>Not Good</v>
      </c>
      <c r="R11622" s="73">
        <f>YEAR(DmartSalesData[[#This Row],[order_date]])</f>
        <v>2023</v>
      </c>
      <c r="S11622" s="73"/>
    </row>
    <row r="11623" spans="1:19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 t="str">
        <f>IF(DmartSalesData[[#This Row],[sales]]&gt;4000,"High Category",IF(DmartSalesData[[#This Row],[sales]]&gt;2000,"Medium Category","Low Category"))</f>
        <v>Low Category</v>
      </c>
      <c r="G11623" s="2">
        <v>0.47</v>
      </c>
      <c r="H11623" s="24">
        <f t="shared" si="362"/>
        <v>388.25760000000002</v>
      </c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63" t="str">
        <f>IF(AND(DmartSalesData[[#This Row],[sales]]&gt;3000,DmartSalesData[[#This Row],[profit]]&gt;500),"Good","Not Good")</f>
        <v>Not Good</v>
      </c>
      <c r="R11623" s="73">
        <f>YEAR(DmartSalesData[[#This Row],[order_date]])</f>
        <v>2023</v>
      </c>
      <c r="S11623" s="73"/>
    </row>
    <row r="11624" spans="1:19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 t="str">
        <f>IF(DmartSalesData[[#This Row],[sales]]&gt;4000,"High Category",IF(DmartSalesData[[#This Row],[sales]]&gt;2000,"Medium Category","Low Category"))</f>
        <v>Medium Category</v>
      </c>
      <c r="G11624" s="2">
        <v>0.03</v>
      </c>
      <c r="H11624" s="24">
        <f t="shared" si="362"/>
        <v>92.459400000000002</v>
      </c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63" t="str">
        <f>IF(AND(DmartSalesData[[#This Row],[sales]]&gt;3000,DmartSalesData[[#This Row],[profit]]&gt;500),"Good","Not Good")</f>
        <v>Good</v>
      </c>
      <c r="R11624" s="73">
        <f>YEAR(DmartSalesData[[#This Row],[order_date]])</f>
        <v>2024</v>
      </c>
      <c r="S11624" s="73"/>
    </row>
    <row r="11625" spans="1:19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 t="str">
        <f>IF(DmartSalesData[[#This Row],[sales]]&gt;4000,"High Category",IF(DmartSalesData[[#This Row],[sales]]&gt;2000,"Medium Category","Low Category"))</f>
        <v>High Category</v>
      </c>
      <c r="G11625" s="2">
        <v>0.38</v>
      </c>
      <c r="H11625" s="24">
        <f t="shared" si="362"/>
        <v>1586.1086</v>
      </c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63" t="str">
        <f>IF(AND(DmartSalesData[[#This Row],[sales]]&gt;3000,DmartSalesData[[#This Row],[profit]]&gt;500),"Good","Not Good")</f>
        <v>Good</v>
      </c>
      <c r="R11625" s="73">
        <f>YEAR(DmartSalesData[[#This Row],[order_date]])</f>
        <v>2023</v>
      </c>
      <c r="S11625" s="73"/>
    </row>
    <row r="11626" spans="1:19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 t="str">
        <f>IF(DmartSalesData[[#This Row],[sales]]&gt;4000,"High Category",IF(DmartSalesData[[#This Row],[sales]]&gt;2000,"Medium Category","Low Category"))</f>
        <v>Medium Category</v>
      </c>
      <c r="G11626" s="2">
        <v>0.03</v>
      </c>
      <c r="H11626" s="24">
        <f t="shared" si="362"/>
        <v>112.91369999999999</v>
      </c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63" t="str">
        <f>IF(AND(DmartSalesData[[#This Row],[sales]]&gt;3000,DmartSalesData[[#This Row],[profit]]&gt;500),"Good","Not Good")</f>
        <v>Good</v>
      </c>
      <c r="R11626" s="73">
        <f>YEAR(DmartSalesData[[#This Row],[order_date]])</f>
        <v>2023</v>
      </c>
      <c r="S11626" s="73"/>
    </row>
    <row r="11627" spans="1:19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 t="str">
        <f>IF(DmartSalesData[[#This Row],[sales]]&gt;4000,"High Category",IF(DmartSalesData[[#This Row],[sales]]&gt;2000,"Medium Category","Low Category"))</f>
        <v>Medium Category</v>
      </c>
      <c r="G11627" s="2">
        <v>0.43</v>
      </c>
      <c r="H11627" s="24">
        <f t="shared" si="362"/>
        <v>1424.4050999999999</v>
      </c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63" t="str">
        <f>IF(AND(DmartSalesData[[#This Row],[sales]]&gt;3000,DmartSalesData[[#This Row],[profit]]&gt;500),"Good","Not Good")</f>
        <v>Not Good</v>
      </c>
      <c r="R11627" s="73">
        <f>YEAR(DmartSalesData[[#This Row],[order_date]])</f>
        <v>2024</v>
      </c>
      <c r="S11627" s="73"/>
    </row>
    <row r="11628" spans="1:19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 t="str">
        <f>IF(DmartSalesData[[#This Row],[sales]]&gt;4000,"High Category",IF(DmartSalesData[[#This Row],[sales]]&gt;2000,"Medium Category","Low Category"))</f>
        <v>Low Category</v>
      </c>
      <c r="G11628" s="2">
        <v>0.1</v>
      </c>
      <c r="H11628" s="24">
        <f t="shared" si="362"/>
        <v>94.333000000000013</v>
      </c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63" t="str">
        <f>IF(AND(DmartSalesData[[#This Row],[sales]]&gt;3000,DmartSalesData[[#This Row],[profit]]&gt;500),"Good","Not Good")</f>
        <v>Not Good</v>
      </c>
      <c r="R11628" s="73">
        <f>YEAR(DmartSalesData[[#This Row],[order_date]])</f>
        <v>2023</v>
      </c>
      <c r="S11628" s="73"/>
    </row>
    <row r="11629" spans="1:19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 t="str">
        <f>IF(DmartSalesData[[#This Row],[sales]]&gt;4000,"High Category",IF(DmartSalesData[[#This Row],[sales]]&gt;2000,"Medium Category","Low Category"))</f>
        <v>Low Category</v>
      </c>
      <c r="G11629" s="2">
        <v>0.22</v>
      </c>
      <c r="H11629" s="24">
        <f t="shared" si="362"/>
        <v>138.79140000000001</v>
      </c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63" t="str">
        <f>IF(AND(DmartSalesData[[#This Row],[sales]]&gt;3000,DmartSalesData[[#This Row],[profit]]&gt;500),"Good","Not Good")</f>
        <v>Not Good</v>
      </c>
      <c r="R11629" s="73">
        <f>YEAR(DmartSalesData[[#This Row],[order_date]])</f>
        <v>2023</v>
      </c>
      <c r="S11629" s="73"/>
    </row>
    <row r="11630" spans="1:19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 t="str">
        <f>IF(DmartSalesData[[#This Row],[sales]]&gt;4000,"High Category",IF(DmartSalesData[[#This Row],[sales]]&gt;2000,"Medium Category","Low Category"))</f>
        <v>Low Category</v>
      </c>
      <c r="G11630" s="2">
        <v>0.47</v>
      </c>
      <c r="H11630" s="24">
        <f t="shared" si="362"/>
        <v>47.573399999999999</v>
      </c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63" t="str">
        <f>IF(AND(DmartSalesData[[#This Row],[sales]]&gt;3000,DmartSalesData[[#This Row],[profit]]&gt;500),"Good","Not Good")</f>
        <v>Not Good</v>
      </c>
      <c r="R11630" s="73">
        <f>YEAR(DmartSalesData[[#This Row],[order_date]])</f>
        <v>2023</v>
      </c>
      <c r="S11630" s="73"/>
    </row>
    <row r="11631" spans="1:19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 t="str">
        <f>IF(DmartSalesData[[#This Row],[sales]]&gt;4000,"High Category",IF(DmartSalesData[[#This Row],[sales]]&gt;2000,"Medium Category","Low Category"))</f>
        <v>Low Category</v>
      </c>
      <c r="G11631" s="2">
        <v>0.4</v>
      </c>
      <c r="H11631" s="24">
        <f t="shared" si="362"/>
        <v>239.51599999999999</v>
      </c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63" t="str">
        <f>IF(AND(DmartSalesData[[#This Row],[sales]]&gt;3000,DmartSalesData[[#This Row],[profit]]&gt;500),"Good","Not Good")</f>
        <v>Not Good</v>
      </c>
      <c r="R11631" s="73">
        <f>YEAR(DmartSalesData[[#This Row],[order_date]])</f>
        <v>2024</v>
      </c>
      <c r="S11631" s="73"/>
    </row>
    <row r="11632" spans="1:19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 t="str">
        <f>IF(DmartSalesData[[#This Row],[sales]]&gt;4000,"High Category",IF(DmartSalesData[[#This Row],[sales]]&gt;2000,"Medium Category","Low Category"))</f>
        <v>Medium Category</v>
      </c>
      <c r="G11632" s="2">
        <v>0.39</v>
      </c>
      <c r="H11632" s="24">
        <f t="shared" si="362"/>
        <v>1503.528</v>
      </c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63" t="str">
        <f>IF(AND(DmartSalesData[[#This Row],[sales]]&gt;3000,DmartSalesData[[#This Row],[profit]]&gt;500),"Good","Not Good")</f>
        <v>Good</v>
      </c>
      <c r="R11632" s="73">
        <f>YEAR(DmartSalesData[[#This Row],[order_date]])</f>
        <v>2024</v>
      </c>
      <c r="S11632" s="73"/>
    </row>
    <row r="11633" spans="1:19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 t="str">
        <f>IF(DmartSalesData[[#This Row],[sales]]&gt;4000,"High Category",IF(DmartSalesData[[#This Row],[sales]]&gt;2000,"Medium Category","Low Category"))</f>
        <v>High Category</v>
      </c>
      <c r="G11633" s="2">
        <v>0.38</v>
      </c>
      <c r="H11633" s="24">
        <f t="shared" si="362"/>
        <v>1704.9536000000001</v>
      </c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63" t="str">
        <f>IF(AND(DmartSalesData[[#This Row],[sales]]&gt;3000,DmartSalesData[[#This Row],[profit]]&gt;500),"Good","Not Good")</f>
        <v>Good</v>
      </c>
      <c r="R11633" s="73">
        <f>YEAR(DmartSalesData[[#This Row],[order_date]])</f>
        <v>2024</v>
      </c>
      <c r="S11633" s="73"/>
    </row>
    <row r="11634" spans="1:19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 t="str">
        <f>IF(DmartSalesData[[#This Row],[sales]]&gt;4000,"High Category",IF(DmartSalesData[[#This Row],[sales]]&gt;2000,"Medium Category","Low Category"))</f>
        <v>Low Category</v>
      </c>
      <c r="G11634" s="2">
        <v>0.28000000000000003</v>
      </c>
      <c r="H11634" s="24">
        <f t="shared" si="362"/>
        <v>357.76160000000004</v>
      </c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63" t="str">
        <f>IF(AND(DmartSalesData[[#This Row],[sales]]&gt;3000,DmartSalesData[[#This Row],[profit]]&gt;500),"Good","Not Good")</f>
        <v>Not Good</v>
      </c>
      <c r="R11634" s="73">
        <f>YEAR(DmartSalesData[[#This Row],[order_date]])</f>
        <v>2024</v>
      </c>
      <c r="S11634" s="73"/>
    </row>
    <row r="11635" spans="1:19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 t="str">
        <f>IF(DmartSalesData[[#This Row],[sales]]&gt;4000,"High Category",IF(DmartSalesData[[#This Row],[sales]]&gt;2000,"Medium Category","Low Category"))</f>
        <v>Medium Category</v>
      </c>
      <c r="G11635" s="2">
        <v>0.48</v>
      </c>
      <c r="H11635" s="24">
        <f t="shared" si="362"/>
        <v>1917.5904</v>
      </c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63" t="str">
        <f>IF(AND(DmartSalesData[[#This Row],[sales]]&gt;3000,DmartSalesData[[#This Row],[profit]]&gt;500),"Good","Not Good")</f>
        <v>Not Good</v>
      </c>
      <c r="R11635" s="73">
        <f>YEAR(DmartSalesData[[#This Row],[order_date]])</f>
        <v>2024</v>
      </c>
      <c r="S11635" s="73"/>
    </row>
    <row r="11636" spans="1:19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 t="str">
        <f>IF(DmartSalesData[[#This Row],[sales]]&gt;4000,"High Category",IF(DmartSalesData[[#This Row],[sales]]&gt;2000,"Medium Category","Low Category"))</f>
        <v>Low Category</v>
      </c>
      <c r="G11636" s="2">
        <v>0.42</v>
      </c>
      <c r="H11636" s="24">
        <f t="shared" si="362"/>
        <v>451.23119999999994</v>
      </c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63" t="str">
        <f>IF(AND(DmartSalesData[[#This Row],[sales]]&gt;3000,DmartSalesData[[#This Row],[profit]]&gt;500),"Good","Not Good")</f>
        <v>Not Good</v>
      </c>
      <c r="R11636" s="73">
        <f>YEAR(DmartSalesData[[#This Row],[order_date]])</f>
        <v>2023</v>
      </c>
      <c r="S11636" s="73"/>
    </row>
    <row r="11637" spans="1:19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 t="str">
        <f>IF(DmartSalesData[[#This Row],[sales]]&gt;4000,"High Category",IF(DmartSalesData[[#This Row],[sales]]&gt;2000,"Medium Category","Low Category"))</f>
        <v>Low Category</v>
      </c>
      <c r="G11637" s="2">
        <v>0.22</v>
      </c>
      <c r="H11637" s="24">
        <f t="shared" si="362"/>
        <v>290.71460000000002</v>
      </c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63" t="str">
        <f>IF(AND(DmartSalesData[[#This Row],[sales]]&gt;3000,DmartSalesData[[#This Row],[profit]]&gt;500),"Good","Not Good")</f>
        <v>Not Good</v>
      </c>
      <c r="R11637" s="73">
        <f>YEAR(DmartSalesData[[#This Row],[order_date]])</f>
        <v>2023</v>
      </c>
      <c r="S11637" s="73"/>
    </row>
    <row r="11638" spans="1:19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 t="str">
        <f>IF(DmartSalesData[[#This Row],[sales]]&gt;4000,"High Category",IF(DmartSalesData[[#This Row],[sales]]&gt;2000,"Medium Category","Low Category"))</f>
        <v>Low Category</v>
      </c>
      <c r="G11638" s="2">
        <v>0.37</v>
      </c>
      <c r="H11638" s="24">
        <f t="shared" si="362"/>
        <v>443.39689999999996</v>
      </c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63" t="str">
        <f>IF(AND(DmartSalesData[[#This Row],[sales]]&gt;3000,DmartSalesData[[#This Row],[profit]]&gt;500),"Good","Not Good")</f>
        <v>Not Good</v>
      </c>
      <c r="R11638" s="73">
        <f>YEAR(DmartSalesData[[#This Row],[order_date]])</f>
        <v>2023</v>
      </c>
      <c r="S11638" s="73"/>
    </row>
    <row r="11639" spans="1:19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 t="str">
        <f>IF(DmartSalesData[[#This Row],[sales]]&gt;4000,"High Category",IF(DmartSalesData[[#This Row],[sales]]&gt;2000,"Medium Category","Low Category"))</f>
        <v>Low Category</v>
      </c>
      <c r="G11639" s="2">
        <v>0.5</v>
      </c>
      <c r="H11639" s="24">
        <f t="shared" si="362"/>
        <v>176.74</v>
      </c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63" t="str">
        <f>IF(AND(DmartSalesData[[#This Row],[sales]]&gt;3000,DmartSalesData[[#This Row],[profit]]&gt;500),"Good","Not Good")</f>
        <v>Not Good</v>
      </c>
      <c r="R11639" s="73">
        <f>YEAR(DmartSalesData[[#This Row],[order_date]])</f>
        <v>2024</v>
      </c>
      <c r="S11639" s="73"/>
    </row>
    <row r="11640" spans="1:19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 t="str">
        <f>IF(DmartSalesData[[#This Row],[sales]]&gt;4000,"High Category",IF(DmartSalesData[[#This Row],[sales]]&gt;2000,"Medium Category","Low Category"))</f>
        <v>Low Category</v>
      </c>
      <c r="G11640" s="2">
        <v>0.44</v>
      </c>
      <c r="H11640" s="24">
        <f t="shared" si="362"/>
        <v>462.39600000000002</v>
      </c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63" t="str">
        <f>IF(AND(DmartSalesData[[#This Row],[sales]]&gt;3000,DmartSalesData[[#This Row],[profit]]&gt;500),"Good","Not Good")</f>
        <v>Not Good</v>
      </c>
      <c r="R11640" s="73">
        <f>YEAR(DmartSalesData[[#This Row],[order_date]])</f>
        <v>2024</v>
      </c>
      <c r="S11640" s="73"/>
    </row>
    <row r="11641" spans="1:19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 t="str">
        <f>IF(DmartSalesData[[#This Row],[sales]]&gt;4000,"High Category",IF(DmartSalesData[[#This Row],[sales]]&gt;2000,"Medium Category","Low Category"))</f>
        <v>Low Category</v>
      </c>
      <c r="G11641" s="2">
        <v>0</v>
      </c>
      <c r="H11641" s="24">
        <f t="shared" si="362"/>
        <v>0</v>
      </c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63" t="str">
        <f>IF(AND(DmartSalesData[[#This Row],[sales]]&gt;3000,DmartSalesData[[#This Row],[profit]]&gt;500),"Good","Not Good")</f>
        <v>Not Good</v>
      </c>
      <c r="R11641" s="73">
        <f>YEAR(DmartSalesData[[#This Row],[order_date]])</f>
        <v>2023</v>
      </c>
      <c r="S11641" s="73"/>
    </row>
    <row r="11642" spans="1:19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 t="str">
        <f>IF(DmartSalesData[[#This Row],[sales]]&gt;4000,"High Category",IF(DmartSalesData[[#This Row],[sales]]&gt;2000,"Medium Category","Low Category"))</f>
        <v>Medium Category</v>
      </c>
      <c r="G11642" s="2">
        <v>0.37</v>
      </c>
      <c r="H11642" s="24">
        <f t="shared" si="362"/>
        <v>772.1160000000001</v>
      </c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63" t="str">
        <f>IF(AND(DmartSalesData[[#This Row],[sales]]&gt;3000,DmartSalesData[[#This Row],[profit]]&gt;500),"Good","Not Good")</f>
        <v>Not Good</v>
      </c>
      <c r="R11642" s="73">
        <f>YEAR(DmartSalesData[[#This Row],[order_date]])</f>
        <v>2024</v>
      </c>
      <c r="S11642" s="73"/>
    </row>
    <row r="11643" spans="1:19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 t="str">
        <f>IF(DmartSalesData[[#This Row],[sales]]&gt;4000,"High Category",IF(DmartSalesData[[#This Row],[sales]]&gt;2000,"Medium Category","Low Category"))</f>
        <v>Low Category</v>
      </c>
      <c r="G11643" s="2">
        <v>0.45</v>
      </c>
      <c r="H11643" s="24">
        <f t="shared" si="362"/>
        <v>727.3755000000001</v>
      </c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63" t="str">
        <f>IF(AND(DmartSalesData[[#This Row],[sales]]&gt;3000,DmartSalesData[[#This Row],[profit]]&gt;500),"Good","Not Good")</f>
        <v>Not Good</v>
      </c>
      <c r="R11643" s="73">
        <f>YEAR(DmartSalesData[[#This Row],[order_date]])</f>
        <v>2023</v>
      </c>
      <c r="S11643" s="73"/>
    </row>
    <row r="11644" spans="1:19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 t="str">
        <f>IF(DmartSalesData[[#This Row],[sales]]&gt;4000,"High Category",IF(DmartSalesData[[#This Row],[sales]]&gt;2000,"Medium Category","Low Category"))</f>
        <v>Medium Category</v>
      </c>
      <c r="G11644" s="2">
        <v>0.16</v>
      </c>
      <c r="H11644" s="24">
        <f t="shared" si="362"/>
        <v>419.54400000000004</v>
      </c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63" t="str">
        <f>IF(AND(DmartSalesData[[#This Row],[sales]]&gt;3000,DmartSalesData[[#This Row],[profit]]&gt;500),"Good","Not Good")</f>
        <v>Not Good</v>
      </c>
      <c r="R11644" s="73">
        <f>YEAR(DmartSalesData[[#This Row],[order_date]])</f>
        <v>2023</v>
      </c>
      <c r="S11644" s="73"/>
    </row>
    <row r="11645" spans="1:19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 t="str">
        <f>IF(DmartSalesData[[#This Row],[sales]]&gt;4000,"High Category",IF(DmartSalesData[[#This Row],[sales]]&gt;2000,"Medium Category","Low Category"))</f>
        <v>Low Category</v>
      </c>
      <c r="G11645" s="2">
        <v>0.49</v>
      </c>
      <c r="H11645" s="24">
        <f t="shared" si="362"/>
        <v>956.57309999999995</v>
      </c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63" t="str">
        <f>IF(AND(DmartSalesData[[#This Row],[sales]]&gt;3000,DmartSalesData[[#This Row],[profit]]&gt;500),"Good","Not Good")</f>
        <v>Not Good</v>
      </c>
      <c r="R11645" s="73">
        <f>YEAR(DmartSalesData[[#This Row],[order_date]])</f>
        <v>2024</v>
      </c>
      <c r="S11645" s="73"/>
    </row>
    <row r="11646" spans="1:19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 t="str">
        <f>IF(DmartSalesData[[#This Row],[sales]]&gt;4000,"High Category",IF(DmartSalesData[[#This Row],[sales]]&gt;2000,"Medium Category","Low Category"))</f>
        <v>High Category</v>
      </c>
      <c r="G11646" s="2">
        <v>0.2</v>
      </c>
      <c r="H11646" s="24">
        <f t="shared" si="362"/>
        <v>970.95800000000008</v>
      </c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63" t="str">
        <f>IF(AND(DmartSalesData[[#This Row],[sales]]&gt;3000,DmartSalesData[[#This Row],[profit]]&gt;500),"Good","Not Good")</f>
        <v>Good</v>
      </c>
      <c r="R11646" s="73">
        <f>YEAR(DmartSalesData[[#This Row],[order_date]])</f>
        <v>2023</v>
      </c>
      <c r="S11646" s="73"/>
    </row>
    <row r="11647" spans="1:19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 t="str">
        <f>IF(DmartSalesData[[#This Row],[sales]]&gt;4000,"High Category",IF(DmartSalesData[[#This Row],[sales]]&gt;2000,"Medium Category","Low Category"))</f>
        <v>High Category</v>
      </c>
      <c r="G11647" s="2">
        <v>0.21</v>
      </c>
      <c r="H11647" s="24">
        <f t="shared" si="362"/>
        <v>851.76419999999996</v>
      </c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63" t="str">
        <f>IF(AND(DmartSalesData[[#This Row],[sales]]&gt;3000,DmartSalesData[[#This Row],[profit]]&gt;500),"Good","Not Good")</f>
        <v>Good</v>
      </c>
      <c r="R11647" s="73">
        <f>YEAR(DmartSalesData[[#This Row],[order_date]])</f>
        <v>2024</v>
      </c>
      <c r="S11647" s="73"/>
    </row>
    <row r="11648" spans="1:19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 t="str">
        <f>IF(DmartSalesData[[#This Row],[sales]]&gt;4000,"High Category",IF(DmartSalesData[[#This Row],[sales]]&gt;2000,"Medium Category","Low Category"))</f>
        <v>High Category</v>
      </c>
      <c r="G11648" s="2">
        <v>0.08</v>
      </c>
      <c r="H11648" s="24">
        <f t="shared" si="362"/>
        <v>372.94319999999999</v>
      </c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63" t="str">
        <f>IF(AND(DmartSalesData[[#This Row],[sales]]&gt;3000,DmartSalesData[[#This Row],[profit]]&gt;500),"Good","Not Good")</f>
        <v>Good</v>
      </c>
      <c r="R11648" s="73">
        <f>YEAR(DmartSalesData[[#This Row],[order_date]])</f>
        <v>2024</v>
      </c>
      <c r="S11648" s="73"/>
    </row>
    <row r="11649" spans="1:19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 t="str">
        <f>IF(DmartSalesData[[#This Row],[sales]]&gt;4000,"High Category",IF(DmartSalesData[[#This Row],[sales]]&gt;2000,"Medium Category","Low Category"))</f>
        <v>Medium Category</v>
      </c>
      <c r="G11649" s="2">
        <v>0.05</v>
      </c>
      <c r="H11649" s="24">
        <f t="shared" si="362"/>
        <v>141.56950000000001</v>
      </c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63" t="str">
        <f>IF(AND(DmartSalesData[[#This Row],[sales]]&gt;3000,DmartSalesData[[#This Row],[profit]]&gt;500),"Good","Not Good")</f>
        <v>Not Good</v>
      </c>
      <c r="R11649" s="73">
        <f>YEAR(DmartSalesData[[#This Row],[order_date]])</f>
        <v>2023</v>
      </c>
      <c r="S11649" s="73"/>
    </row>
    <row r="11650" spans="1:19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 t="str">
        <f>IF(DmartSalesData[[#This Row],[sales]]&gt;4000,"High Category",IF(DmartSalesData[[#This Row],[sales]]&gt;2000,"Medium Category","Low Category"))</f>
        <v>Medium Category</v>
      </c>
      <c r="G11650" s="2">
        <v>0.27</v>
      </c>
      <c r="H11650" s="24">
        <f t="shared" ref="H11650:H11713" si="364">E11650*G11650</f>
        <v>924.44220000000007</v>
      </c>
      <c r="I11650" s="2">
        <f t="shared" ref="I11650:I11713" si="365">E11650-H11650</f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63" t="str">
        <f>IF(AND(DmartSalesData[[#This Row],[sales]]&gt;3000,DmartSalesData[[#This Row],[profit]]&gt;500),"Good","Not Good")</f>
        <v>Good</v>
      </c>
      <c r="R11650" s="73">
        <f>YEAR(DmartSalesData[[#This Row],[order_date]])</f>
        <v>2023</v>
      </c>
      <c r="S11650" s="73"/>
    </row>
    <row r="11651" spans="1:19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 t="str">
        <f>IF(DmartSalesData[[#This Row],[sales]]&gt;4000,"High Category",IF(DmartSalesData[[#This Row],[sales]]&gt;2000,"Medium Category","Low Category"))</f>
        <v>Low Category</v>
      </c>
      <c r="G11651" s="2">
        <v>0.3</v>
      </c>
      <c r="H11651" s="24">
        <f t="shared" si="364"/>
        <v>275.01299999999998</v>
      </c>
      <c r="I11651" s="2">
        <f t="shared" si="365"/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63" t="str">
        <f>IF(AND(DmartSalesData[[#This Row],[sales]]&gt;3000,DmartSalesData[[#This Row],[profit]]&gt;500),"Good","Not Good")</f>
        <v>Not Good</v>
      </c>
      <c r="R11651" s="73">
        <f>YEAR(DmartSalesData[[#This Row],[order_date]])</f>
        <v>2023</v>
      </c>
      <c r="S11651" s="73"/>
    </row>
    <row r="11652" spans="1:19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 t="str">
        <f>IF(DmartSalesData[[#This Row],[sales]]&gt;4000,"High Category",IF(DmartSalesData[[#This Row],[sales]]&gt;2000,"Medium Category","Low Category"))</f>
        <v>Medium Category</v>
      </c>
      <c r="G11652" s="2">
        <v>0.18</v>
      </c>
      <c r="H11652" s="24">
        <f t="shared" si="364"/>
        <v>681.95699999999999</v>
      </c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63" t="str">
        <f>IF(AND(DmartSalesData[[#This Row],[sales]]&gt;3000,DmartSalesData[[#This Row],[profit]]&gt;500),"Good","Not Good")</f>
        <v>Not Good</v>
      </c>
      <c r="R11652" s="73">
        <f>YEAR(DmartSalesData[[#This Row],[order_date]])</f>
        <v>2023</v>
      </c>
      <c r="S11652" s="73"/>
    </row>
    <row r="11653" spans="1:19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 t="str">
        <f>IF(DmartSalesData[[#This Row],[sales]]&gt;4000,"High Category",IF(DmartSalesData[[#This Row],[sales]]&gt;2000,"Medium Category","Low Category"))</f>
        <v>Low Category</v>
      </c>
      <c r="G11653" s="2">
        <v>0.3</v>
      </c>
      <c r="H11653" s="24">
        <f t="shared" si="364"/>
        <v>376.87799999999999</v>
      </c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63" t="str">
        <f>IF(AND(DmartSalesData[[#This Row],[sales]]&gt;3000,DmartSalesData[[#This Row],[profit]]&gt;500),"Good","Not Good")</f>
        <v>Not Good</v>
      </c>
      <c r="R11653" s="73">
        <f>YEAR(DmartSalesData[[#This Row],[order_date]])</f>
        <v>2023</v>
      </c>
      <c r="S11653" s="73"/>
    </row>
    <row r="11654" spans="1:19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 t="str">
        <f>IF(DmartSalesData[[#This Row],[sales]]&gt;4000,"High Category",IF(DmartSalesData[[#This Row],[sales]]&gt;2000,"Medium Category","Low Category"))</f>
        <v>Low Category</v>
      </c>
      <c r="G11654" s="2">
        <v>0.2</v>
      </c>
      <c r="H11654" s="24">
        <f t="shared" si="364"/>
        <v>162.91600000000003</v>
      </c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63" t="str">
        <f>IF(AND(DmartSalesData[[#This Row],[sales]]&gt;3000,DmartSalesData[[#This Row],[profit]]&gt;500),"Good","Not Good")</f>
        <v>Not Good</v>
      </c>
      <c r="R11654" s="73">
        <f>YEAR(DmartSalesData[[#This Row],[order_date]])</f>
        <v>2024</v>
      </c>
      <c r="S11654" s="73"/>
    </row>
    <row r="11655" spans="1:19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 t="str">
        <f>IF(DmartSalesData[[#This Row],[sales]]&gt;4000,"High Category",IF(DmartSalesData[[#This Row],[sales]]&gt;2000,"Medium Category","Low Category"))</f>
        <v>Low Category</v>
      </c>
      <c r="G11655" s="2">
        <v>0.43</v>
      </c>
      <c r="H11655" s="24">
        <f t="shared" si="364"/>
        <v>131.19730000000001</v>
      </c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63" t="str">
        <f>IF(AND(DmartSalesData[[#This Row],[sales]]&gt;3000,DmartSalesData[[#This Row],[profit]]&gt;500),"Good","Not Good")</f>
        <v>Not Good</v>
      </c>
      <c r="R11655" s="73">
        <f>YEAR(DmartSalesData[[#This Row],[order_date]])</f>
        <v>2023</v>
      </c>
      <c r="S11655" s="73"/>
    </row>
    <row r="11656" spans="1:19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 t="str">
        <f>IF(DmartSalesData[[#This Row],[sales]]&gt;4000,"High Category",IF(DmartSalesData[[#This Row],[sales]]&gt;2000,"Medium Category","Low Category"))</f>
        <v>Medium Category</v>
      </c>
      <c r="G11656" s="2">
        <v>0.48</v>
      </c>
      <c r="H11656" s="24">
        <f t="shared" si="364"/>
        <v>1158.6863999999998</v>
      </c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63" t="str">
        <f>IF(AND(DmartSalesData[[#This Row],[sales]]&gt;3000,DmartSalesData[[#This Row],[profit]]&gt;500),"Good","Not Good")</f>
        <v>Not Good</v>
      </c>
      <c r="R11656" s="73">
        <f>YEAR(DmartSalesData[[#This Row],[order_date]])</f>
        <v>2024</v>
      </c>
      <c r="S11656" s="73"/>
    </row>
    <row r="11657" spans="1:19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 t="str">
        <f>IF(DmartSalesData[[#This Row],[sales]]&gt;4000,"High Category",IF(DmartSalesData[[#This Row],[sales]]&gt;2000,"Medium Category","Low Category"))</f>
        <v>Low Category</v>
      </c>
      <c r="G11657" s="2">
        <v>0.3</v>
      </c>
      <c r="H11657" s="24">
        <f t="shared" si="364"/>
        <v>451.58099999999996</v>
      </c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63" t="str">
        <f>IF(AND(DmartSalesData[[#This Row],[sales]]&gt;3000,DmartSalesData[[#This Row],[profit]]&gt;500),"Good","Not Good")</f>
        <v>Not Good</v>
      </c>
      <c r="R11657" s="73">
        <f>YEAR(DmartSalesData[[#This Row],[order_date]])</f>
        <v>2024</v>
      </c>
      <c r="S11657" s="73"/>
    </row>
    <row r="11658" spans="1:19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 t="str">
        <f>IF(DmartSalesData[[#This Row],[sales]]&gt;4000,"High Category",IF(DmartSalesData[[#This Row],[sales]]&gt;2000,"Medium Category","Low Category"))</f>
        <v>High Category</v>
      </c>
      <c r="G11658" s="2">
        <v>0.42</v>
      </c>
      <c r="H11658" s="24">
        <f t="shared" si="364"/>
        <v>2072.6831999999999</v>
      </c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63" t="str">
        <f>IF(AND(DmartSalesData[[#This Row],[sales]]&gt;3000,DmartSalesData[[#This Row],[profit]]&gt;500),"Good","Not Good")</f>
        <v>Not Good</v>
      </c>
      <c r="R11658" s="73">
        <f>YEAR(DmartSalesData[[#This Row],[order_date]])</f>
        <v>2023</v>
      </c>
      <c r="S11658" s="73"/>
    </row>
    <row r="11659" spans="1:19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 t="str">
        <f>IF(DmartSalesData[[#This Row],[sales]]&gt;4000,"High Category",IF(DmartSalesData[[#This Row],[sales]]&gt;2000,"Medium Category","Low Category"))</f>
        <v>Low Category</v>
      </c>
      <c r="G11659" s="2">
        <v>0.43</v>
      </c>
      <c r="H11659" s="24">
        <f t="shared" si="364"/>
        <v>569.40170000000001</v>
      </c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63" t="str">
        <f>IF(AND(DmartSalesData[[#This Row],[sales]]&gt;3000,DmartSalesData[[#This Row],[profit]]&gt;500),"Good","Not Good")</f>
        <v>Not Good</v>
      </c>
      <c r="R11659" s="73">
        <f>YEAR(DmartSalesData[[#This Row],[order_date]])</f>
        <v>2023</v>
      </c>
      <c r="S11659" s="73"/>
    </row>
    <row r="11660" spans="1:19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 t="str">
        <f>IF(DmartSalesData[[#This Row],[sales]]&gt;4000,"High Category",IF(DmartSalesData[[#This Row],[sales]]&gt;2000,"Medium Category","Low Category"))</f>
        <v>High Category</v>
      </c>
      <c r="G11660" s="2">
        <v>0.36</v>
      </c>
      <c r="H11660" s="24">
        <f t="shared" si="364"/>
        <v>1564.5816</v>
      </c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63" t="str">
        <f>IF(AND(DmartSalesData[[#This Row],[sales]]&gt;3000,DmartSalesData[[#This Row],[profit]]&gt;500),"Good","Not Good")</f>
        <v>Good</v>
      </c>
      <c r="R11660" s="73">
        <f>YEAR(DmartSalesData[[#This Row],[order_date]])</f>
        <v>2024</v>
      </c>
      <c r="S11660" s="73"/>
    </row>
    <row r="11661" spans="1:19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 t="str">
        <f>IF(DmartSalesData[[#This Row],[sales]]&gt;4000,"High Category",IF(DmartSalesData[[#This Row],[sales]]&gt;2000,"Medium Category","Low Category"))</f>
        <v>Low Category</v>
      </c>
      <c r="G11661" s="2">
        <v>0.1</v>
      </c>
      <c r="H11661" s="24">
        <f t="shared" si="364"/>
        <v>165.05500000000001</v>
      </c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63" t="str">
        <f>IF(AND(DmartSalesData[[#This Row],[sales]]&gt;3000,DmartSalesData[[#This Row],[profit]]&gt;500),"Good","Not Good")</f>
        <v>Not Good</v>
      </c>
      <c r="R11661" s="73">
        <f>YEAR(DmartSalesData[[#This Row],[order_date]])</f>
        <v>2023</v>
      </c>
      <c r="S11661" s="73"/>
    </row>
    <row r="11662" spans="1:19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 t="str">
        <f>IF(DmartSalesData[[#This Row],[sales]]&gt;4000,"High Category",IF(DmartSalesData[[#This Row],[sales]]&gt;2000,"Medium Category","Low Category"))</f>
        <v>Medium Category</v>
      </c>
      <c r="G11662" s="2">
        <v>0.08</v>
      </c>
      <c r="H11662" s="24">
        <f t="shared" si="364"/>
        <v>301.6576</v>
      </c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63" t="str">
        <f>IF(AND(DmartSalesData[[#This Row],[sales]]&gt;3000,DmartSalesData[[#This Row],[profit]]&gt;500),"Good","Not Good")</f>
        <v>Not Good</v>
      </c>
      <c r="R11662" s="73">
        <f>YEAR(DmartSalesData[[#This Row],[order_date]])</f>
        <v>2023</v>
      </c>
      <c r="S11662" s="73"/>
    </row>
    <row r="11663" spans="1:19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 t="str">
        <f>IF(DmartSalesData[[#This Row],[sales]]&gt;4000,"High Category",IF(DmartSalesData[[#This Row],[sales]]&gt;2000,"Medium Category","Low Category"))</f>
        <v>Medium Category</v>
      </c>
      <c r="G11663" s="2">
        <v>0.46</v>
      </c>
      <c r="H11663" s="24">
        <f t="shared" si="364"/>
        <v>1533.2811999999999</v>
      </c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63" t="str">
        <f>IF(AND(DmartSalesData[[#This Row],[sales]]&gt;3000,DmartSalesData[[#This Row],[profit]]&gt;500),"Good","Not Good")</f>
        <v>Not Good</v>
      </c>
      <c r="R11663" s="73">
        <f>YEAR(DmartSalesData[[#This Row],[order_date]])</f>
        <v>2023</v>
      </c>
      <c r="S11663" s="73"/>
    </row>
    <row r="11664" spans="1:19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 t="str">
        <f>IF(DmartSalesData[[#This Row],[sales]]&gt;4000,"High Category",IF(DmartSalesData[[#This Row],[sales]]&gt;2000,"Medium Category","Low Category"))</f>
        <v>Medium Category</v>
      </c>
      <c r="G11664" s="2">
        <v>0.13</v>
      </c>
      <c r="H11664" s="24">
        <f t="shared" si="364"/>
        <v>370.8562</v>
      </c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63" t="str">
        <f>IF(AND(DmartSalesData[[#This Row],[sales]]&gt;3000,DmartSalesData[[#This Row],[profit]]&gt;500),"Good","Not Good")</f>
        <v>Not Good</v>
      </c>
      <c r="R11664" s="73">
        <f>YEAR(DmartSalesData[[#This Row],[order_date]])</f>
        <v>2023</v>
      </c>
      <c r="S11664" s="73"/>
    </row>
    <row r="11665" spans="1:19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 t="str">
        <f>IF(DmartSalesData[[#This Row],[sales]]&gt;4000,"High Category",IF(DmartSalesData[[#This Row],[sales]]&gt;2000,"Medium Category","Low Category"))</f>
        <v>Medium Category</v>
      </c>
      <c r="G11665" s="2">
        <v>0.12</v>
      </c>
      <c r="H11665" s="24">
        <f t="shared" si="364"/>
        <v>257.09280000000001</v>
      </c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63" t="str">
        <f>IF(AND(DmartSalesData[[#This Row],[sales]]&gt;3000,DmartSalesData[[#This Row],[profit]]&gt;500),"Good","Not Good")</f>
        <v>Not Good</v>
      </c>
      <c r="R11665" s="73">
        <f>YEAR(DmartSalesData[[#This Row],[order_date]])</f>
        <v>2024</v>
      </c>
      <c r="S11665" s="73"/>
    </row>
    <row r="11666" spans="1:19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 t="str">
        <f>IF(DmartSalesData[[#This Row],[sales]]&gt;4000,"High Category",IF(DmartSalesData[[#This Row],[sales]]&gt;2000,"Medium Category","Low Category"))</f>
        <v>Medium Category</v>
      </c>
      <c r="G11666" s="2">
        <v>0.08</v>
      </c>
      <c r="H11666" s="24">
        <f t="shared" si="364"/>
        <v>271.07279999999997</v>
      </c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63" t="str">
        <f>IF(AND(DmartSalesData[[#This Row],[sales]]&gt;3000,DmartSalesData[[#This Row],[profit]]&gt;500),"Good","Not Good")</f>
        <v>Not Good</v>
      </c>
      <c r="R11666" s="73">
        <f>YEAR(DmartSalesData[[#This Row],[order_date]])</f>
        <v>2024</v>
      </c>
      <c r="S11666" s="73"/>
    </row>
    <row r="11667" spans="1:19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 t="str">
        <f>IF(DmartSalesData[[#This Row],[sales]]&gt;4000,"High Category",IF(DmartSalesData[[#This Row],[sales]]&gt;2000,"Medium Category","Low Category"))</f>
        <v>Medium Category</v>
      </c>
      <c r="G11667" s="2">
        <v>0.26</v>
      </c>
      <c r="H11667" s="24">
        <f t="shared" si="364"/>
        <v>544.87159999999994</v>
      </c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63" t="str">
        <f>IF(AND(DmartSalesData[[#This Row],[sales]]&gt;3000,DmartSalesData[[#This Row],[profit]]&gt;500),"Good","Not Good")</f>
        <v>Not Good</v>
      </c>
      <c r="R11667" s="73">
        <f>YEAR(DmartSalesData[[#This Row],[order_date]])</f>
        <v>2023</v>
      </c>
      <c r="S11667" s="73"/>
    </row>
    <row r="11668" spans="1:19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 t="str">
        <f>IF(DmartSalesData[[#This Row],[sales]]&gt;4000,"High Category",IF(DmartSalesData[[#This Row],[sales]]&gt;2000,"Medium Category","Low Category"))</f>
        <v>Medium Category</v>
      </c>
      <c r="G11668" s="2">
        <v>0.34</v>
      </c>
      <c r="H11668" s="24">
        <f t="shared" si="364"/>
        <v>947.13460000000009</v>
      </c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63" t="str">
        <f>IF(AND(DmartSalesData[[#This Row],[sales]]&gt;3000,DmartSalesData[[#This Row],[profit]]&gt;500),"Good","Not Good")</f>
        <v>Not Good</v>
      </c>
      <c r="R11668" s="73">
        <f>YEAR(DmartSalesData[[#This Row],[order_date]])</f>
        <v>2023</v>
      </c>
      <c r="S11668" s="73"/>
    </row>
    <row r="11669" spans="1:19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 t="str">
        <f>IF(DmartSalesData[[#This Row],[sales]]&gt;4000,"High Category",IF(DmartSalesData[[#This Row],[sales]]&gt;2000,"Medium Category","Low Category"))</f>
        <v>Medium Category</v>
      </c>
      <c r="G11669" s="2">
        <v>0.34</v>
      </c>
      <c r="H11669" s="24">
        <f t="shared" si="364"/>
        <v>1016.6102000000002</v>
      </c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63" t="str">
        <f>IF(AND(DmartSalesData[[#This Row],[sales]]&gt;3000,DmartSalesData[[#This Row],[profit]]&gt;500),"Good","Not Good")</f>
        <v>Not Good</v>
      </c>
      <c r="R11669" s="73">
        <f>YEAR(DmartSalesData[[#This Row],[order_date]])</f>
        <v>2024</v>
      </c>
      <c r="S11669" s="73"/>
    </row>
    <row r="11670" spans="1:19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 t="str">
        <f>IF(DmartSalesData[[#This Row],[sales]]&gt;4000,"High Category",IF(DmartSalesData[[#This Row],[sales]]&gt;2000,"Medium Category","Low Category"))</f>
        <v>Low Category</v>
      </c>
      <c r="G11670" s="2">
        <v>0.13</v>
      </c>
      <c r="H11670" s="24">
        <f t="shared" si="364"/>
        <v>183.30520000000001</v>
      </c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63" t="str">
        <f>IF(AND(DmartSalesData[[#This Row],[sales]]&gt;3000,DmartSalesData[[#This Row],[profit]]&gt;500),"Good","Not Good")</f>
        <v>Not Good</v>
      </c>
      <c r="R11670" s="73">
        <f>YEAR(DmartSalesData[[#This Row],[order_date]])</f>
        <v>2024</v>
      </c>
      <c r="S11670" s="73"/>
    </row>
    <row r="11671" spans="1:19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 t="str">
        <f>IF(DmartSalesData[[#This Row],[sales]]&gt;4000,"High Category",IF(DmartSalesData[[#This Row],[sales]]&gt;2000,"Medium Category","Low Category"))</f>
        <v>Low Category</v>
      </c>
      <c r="G11671" s="2">
        <v>0.05</v>
      </c>
      <c r="H11671" s="24">
        <f t="shared" si="364"/>
        <v>88.235500000000002</v>
      </c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63" t="str">
        <f>IF(AND(DmartSalesData[[#This Row],[sales]]&gt;3000,DmartSalesData[[#This Row],[profit]]&gt;500),"Good","Not Good")</f>
        <v>Not Good</v>
      </c>
      <c r="R11671" s="73">
        <f>YEAR(DmartSalesData[[#This Row],[order_date]])</f>
        <v>2024</v>
      </c>
      <c r="S11671" s="73"/>
    </row>
    <row r="11672" spans="1:19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 t="str">
        <f>IF(DmartSalesData[[#This Row],[sales]]&gt;4000,"High Category",IF(DmartSalesData[[#This Row],[sales]]&gt;2000,"Medium Category","Low Category"))</f>
        <v>Low Category</v>
      </c>
      <c r="G11672" s="2">
        <v>0.16</v>
      </c>
      <c r="H11672" s="24">
        <f t="shared" si="364"/>
        <v>30.151999999999997</v>
      </c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63" t="str">
        <f>IF(AND(DmartSalesData[[#This Row],[sales]]&gt;3000,DmartSalesData[[#This Row],[profit]]&gt;500),"Good","Not Good")</f>
        <v>Not Good</v>
      </c>
      <c r="R11672" s="73">
        <f>YEAR(DmartSalesData[[#This Row],[order_date]])</f>
        <v>2023</v>
      </c>
      <c r="S11672" s="73"/>
    </row>
    <row r="11673" spans="1:19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 t="str">
        <f>IF(DmartSalesData[[#This Row],[sales]]&gt;4000,"High Category",IF(DmartSalesData[[#This Row],[sales]]&gt;2000,"Medium Category","Low Category"))</f>
        <v>High Category</v>
      </c>
      <c r="G11673" s="2">
        <v>0.25</v>
      </c>
      <c r="H11673" s="24">
        <f t="shared" si="364"/>
        <v>1068.895</v>
      </c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63" t="str">
        <f>IF(AND(DmartSalesData[[#This Row],[sales]]&gt;3000,DmartSalesData[[#This Row],[profit]]&gt;500),"Good","Not Good")</f>
        <v>Not Good</v>
      </c>
      <c r="R11673" s="73">
        <f>YEAR(DmartSalesData[[#This Row],[order_date]])</f>
        <v>2023</v>
      </c>
      <c r="S11673" s="73"/>
    </row>
    <row r="11674" spans="1:19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 t="str">
        <f>IF(DmartSalesData[[#This Row],[sales]]&gt;4000,"High Category",IF(DmartSalesData[[#This Row],[sales]]&gt;2000,"Medium Category","Low Category"))</f>
        <v>Medium Category</v>
      </c>
      <c r="G11674" s="2">
        <v>0.31</v>
      </c>
      <c r="H11674" s="24">
        <f t="shared" si="364"/>
        <v>1179.3392000000001</v>
      </c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63" t="str">
        <f>IF(AND(DmartSalesData[[#This Row],[sales]]&gt;3000,DmartSalesData[[#This Row],[profit]]&gt;500),"Good","Not Good")</f>
        <v>Good</v>
      </c>
      <c r="R11674" s="73">
        <f>YEAR(DmartSalesData[[#This Row],[order_date]])</f>
        <v>2024</v>
      </c>
      <c r="S11674" s="73"/>
    </row>
    <row r="11675" spans="1:19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 t="str">
        <f>IF(DmartSalesData[[#This Row],[sales]]&gt;4000,"High Category",IF(DmartSalesData[[#This Row],[sales]]&gt;2000,"Medium Category","Low Category"))</f>
        <v>Low Category</v>
      </c>
      <c r="G11675" s="2">
        <v>0.14000000000000001</v>
      </c>
      <c r="H11675" s="24">
        <f t="shared" si="364"/>
        <v>139.90200000000002</v>
      </c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63" t="str">
        <f>IF(AND(DmartSalesData[[#This Row],[sales]]&gt;3000,DmartSalesData[[#This Row],[profit]]&gt;500),"Good","Not Good")</f>
        <v>Not Good</v>
      </c>
      <c r="R11675" s="73">
        <f>YEAR(DmartSalesData[[#This Row],[order_date]])</f>
        <v>2024</v>
      </c>
      <c r="S11675" s="73"/>
    </row>
    <row r="11676" spans="1:19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 t="str">
        <f>IF(DmartSalesData[[#This Row],[sales]]&gt;4000,"High Category",IF(DmartSalesData[[#This Row],[sales]]&gt;2000,"Medium Category","Low Category"))</f>
        <v>Low Category</v>
      </c>
      <c r="G11676" s="2">
        <v>0.09</v>
      </c>
      <c r="H11676" s="24">
        <f t="shared" si="364"/>
        <v>168.6636</v>
      </c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63" t="str">
        <f>IF(AND(DmartSalesData[[#This Row],[sales]]&gt;3000,DmartSalesData[[#This Row],[profit]]&gt;500),"Good","Not Good")</f>
        <v>Not Good</v>
      </c>
      <c r="R11676" s="73">
        <f>YEAR(DmartSalesData[[#This Row],[order_date]])</f>
        <v>2024</v>
      </c>
      <c r="S11676" s="73"/>
    </row>
    <row r="11677" spans="1:19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 t="str">
        <f>IF(DmartSalesData[[#This Row],[sales]]&gt;4000,"High Category",IF(DmartSalesData[[#This Row],[sales]]&gt;2000,"Medium Category","Low Category"))</f>
        <v>Medium Category</v>
      </c>
      <c r="G11677" s="2">
        <v>0.42</v>
      </c>
      <c r="H11677" s="24">
        <f t="shared" si="364"/>
        <v>908.56079999999986</v>
      </c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63" t="str">
        <f>IF(AND(DmartSalesData[[#This Row],[sales]]&gt;3000,DmartSalesData[[#This Row],[profit]]&gt;500),"Good","Not Good")</f>
        <v>Not Good</v>
      </c>
      <c r="R11677" s="73">
        <f>YEAR(DmartSalesData[[#This Row],[order_date]])</f>
        <v>2024</v>
      </c>
      <c r="S11677" s="73"/>
    </row>
    <row r="11678" spans="1:19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 t="str">
        <f>IF(DmartSalesData[[#This Row],[sales]]&gt;4000,"High Category",IF(DmartSalesData[[#This Row],[sales]]&gt;2000,"Medium Category","Low Category"))</f>
        <v>Low Category</v>
      </c>
      <c r="G11678" s="2">
        <v>0.43</v>
      </c>
      <c r="H11678" s="24">
        <f t="shared" si="364"/>
        <v>747.53779999999995</v>
      </c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63" t="str">
        <f>IF(AND(DmartSalesData[[#This Row],[sales]]&gt;3000,DmartSalesData[[#This Row],[profit]]&gt;500),"Good","Not Good")</f>
        <v>Not Good</v>
      </c>
      <c r="R11678" s="73">
        <f>YEAR(DmartSalesData[[#This Row],[order_date]])</f>
        <v>2023</v>
      </c>
      <c r="S11678" s="73"/>
    </row>
    <row r="11679" spans="1:19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 t="str">
        <f>IF(DmartSalesData[[#This Row],[sales]]&gt;4000,"High Category",IF(DmartSalesData[[#This Row],[sales]]&gt;2000,"Medium Category","Low Category"))</f>
        <v>High Category</v>
      </c>
      <c r="G11679" s="2">
        <v>0.14000000000000001</v>
      </c>
      <c r="H11679" s="24">
        <f t="shared" si="364"/>
        <v>561.59460000000001</v>
      </c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63" t="str">
        <f>IF(AND(DmartSalesData[[#This Row],[sales]]&gt;3000,DmartSalesData[[#This Row],[profit]]&gt;500),"Good","Not Good")</f>
        <v>Good</v>
      </c>
      <c r="R11679" s="73">
        <f>YEAR(DmartSalesData[[#This Row],[order_date]])</f>
        <v>2023</v>
      </c>
      <c r="S11679" s="73"/>
    </row>
    <row r="11680" spans="1:19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 t="str">
        <f>IF(DmartSalesData[[#This Row],[sales]]&gt;4000,"High Category",IF(DmartSalesData[[#This Row],[sales]]&gt;2000,"Medium Category","Low Category"))</f>
        <v>Medium Category</v>
      </c>
      <c r="G11680" s="2">
        <v>0.28000000000000003</v>
      </c>
      <c r="H11680" s="24">
        <f t="shared" si="364"/>
        <v>1023.2768000000001</v>
      </c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63" t="str">
        <f>IF(AND(DmartSalesData[[#This Row],[sales]]&gt;3000,DmartSalesData[[#This Row],[profit]]&gt;500),"Good","Not Good")</f>
        <v>Good</v>
      </c>
      <c r="R11680" s="73">
        <f>YEAR(DmartSalesData[[#This Row],[order_date]])</f>
        <v>2024</v>
      </c>
      <c r="S11680" s="73"/>
    </row>
    <row r="11681" spans="1:19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 t="str">
        <f>IF(DmartSalesData[[#This Row],[sales]]&gt;4000,"High Category",IF(DmartSalesData[[#This Row],[sales]]&gt;2000,"Medium Category","Low Category"))</f>
        <v>Medium Category</v>
      </c>
      <c r="G11681" s="2">
        <v>0.22</v>
      </c>
      <c r="H11681" s="24">
        <f t="shared" si="364"/>
        <v>848.99760000000003</v>
      </c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63" t="str">
        <f>IF(AND(DmartSalesData[[#This Row],[sales]]&gt;3000,DmartSalesData[[#This Row],[profit]]&gt;500),"Good","Not Good")</f>
        <v>Good</v>
      </c>
      <c r="R11681" s="73">
        <f>YEAR(DmartSalesData[[#This Row],[order_date]])</f>
        <v>2024</v>
      </c>
      <c r="S11681" s="73"/>
    </row>
    <row r="11682" spans="1:19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 t="str">
        <f>IF(DmartSalesData[[#This Row],[sales]]&gt;4000,"High Category",IF(DmartSalesData[[#This Row],[sales]]&gt;2000,"Medium Category","Low Category"))</f>
        <v>High Category</v>
      </c>
      <c r="G11682" s="2">
        <v>7.0000000000000007E-2</v>
      </c>
      <c r="H11682" s="24">
        <f t="shared" si="364"/>
        <v>317.11680000000001</v>
      </c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63" t="str">
        <f>IF(AND(DmartSalesData[[#This Row],[sales]]&gt;3000,DmartSalesData[[#This Row],[profit]]&gt;500),"Good","Not Good")</f>
        <v>Good</v>
      </c>
      <c r="R11682" s="73">
        <f>YEAR(DmartSalesData[[#This Row],[order_date]])</f>
        <v>2023</v>
      </c>
      <c r="S11682" s="73"/>
    </row>
    <row r="11683" spans="1:19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 t="str">
        <f>IF(DmartSalesData[[#This Row],[sales]]&gt;4000,"High Category",IF(DmartSalesData[[#This Row],[sales]]&gt;2000,"Medium Category","Low Category"))</f>
        <v>Medium Category</v>
      </c>
      <c r="G11683" s="2">
        <v>0.47</v>
      </c>
      <c r="H11683" s="24">
        <f t="shared" si="364"/>
        <v>1417.6327999999999</v>
      </c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63" t="str">
        <f>IF(AND(DmartSalesData[[#This Row],[sales]]&gt;3000,DmartSalesData[[#This Row],[profit]]&gt;500),"Good","Not Good")</f>
        <v>Good</v>
      </c>
      <c r="R11683" s="73">
        <f>YEAR(DmartSalesData[[#This Row],[order_date]])</f>
        <v>2024</v>
      </c>
      <c r="S11683" s="73"/>
    </row>
    <row r="11684" spans="1:19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 t="str">
        <f>IF(DmartSalesData[[#This Row],[sales]]&gt;4000,"High Category",IF(DmartSalesData[[#This Row],[sales]]&gt;2000,"Medium Category","Low Category"))</f>
        <v>Medium Category</v>
      </c>
      <c r="G11684" s="2">
        <v>0</v>
      </c>
      <c r="H11684" s="24">
        <f t="shared" si="364"/>
        <v>0</v>
      </c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63" t="str">
        <f>IF(AND(DmartSalesData[[#This Row],[sales]]&gt;3000,DmartSalesData[[#This Row],[profit]]&gt;500),"Good","Not Good")</f>
        <v>Not Good</v>
      </c>
      <c r="R11684" s="73">
        <f>YEAR(DmartSalesData[[#This Row],[order_date]])</f>
        <v>2023</v>
      </c>
      <c r="S11684" s="73"/>
    </row>
    <row r="11685" spans="1:19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 t="str">
        <f>IF(DmartSalesData[[#This Row],[sales]]&gt;4000,"High Category",IF(DmartSalesData[[#This Row],[sales]]&gt;2000,"Medium Category","Low Category"))</f>
        <v>Medium Category</v>
      </c>
      <c r="G11685" s="2">
        <v>0.09</v>
      </c>
      <c r="H11685" s="24">
        <f t="shared" si="364"/>
        <v>327.3732</v>
      </c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63" t="str">
        <f>IF(AND(DmartSalesData[[#This Row],[sales]]&gt;3000,DmartSalesData[[#This Row],[profit]]&gt;500),"Good","Not Good")</f>
        <v>Not Good</v>
      </c>
      <c r="R11685" s="73">
        <f>YEAR(DmartSalesData[[#This Row],[order_date]])</f>
        <v>2023</v>
      </c>
      <c r="S11685" s="73"/>
    </row>
    <row r="11686" spans="1:19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 t="str">
        <f>IF(DmartSalesData[[#This Row],[sales]]&gt;4000,"High Category",IF(DmartSalesData[[#This Row],[sales]]&gt;2000,"Medium Category","Low Category"))</f>
        <v>Medium Category</v>
      </c>
      <c r="G11686" s="2">
        <v>0.17</v>
      </c>
      <c r="H11686" s="24">
        <f t="shared" si="364"/>
        <v>584.46680000000003</v>
      </c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63" t="str">
        <f>IF(AND(DmartSalesData[[#This Row],[sales]]&gt;3000,DmartSalesData[[#This Row],[profit]]&gt;500),"Good","Not Good")</f>
        <v>Good</v>
      </c>
      <c r="R11686" s="73">
        <f>YEAR(DmartSalesData[[#This Row],[order_date]])</f>
        <v>2023</v>
      </c>
      <c r="S11686" s="73"/>
    </row>
    <row r="11687" spans="1:19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 t="str">
        <f>IF(DmartSalesData[[#This Row],[sales]]&gt;4000,"High Category",IF(DmartSalesData[[#This Row],[sales]]&gt;2000,"Medium Category","Low Category"))</f>
        <v>High Category</v>
      </c>
      <c r="G11687" s="2">
        <v>0.43</v>
      </c>
      <c r="H11687" s="24">
        <f t="shared" si="364"/>
        <v>1875.6943999999999</v>
      </c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63" t="str">
        <f>IF(AND(DmartSalesData[[#This Row],[sales]]&gt;3000,DmartSalesData[[#This Row],[profit]]&gt;500),"Good","Not Good")</f>
        <v>Good</v>
      </c>
      <c r="R11687" s="73">
        <f>YEAR(DmartSalesData[[#This Row],[order_date]])</f>
        <v>2023</v>
      </c>
      <c r="S11687" s="73"/>
    </row>
    <row r="11688" spans="1:19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 t="str">
        <f>IF(DmartSalesData[[#This Row],[sales]]&gt;4000,"High Category",IF(DmartSalesData[[#This Row],[sales]]&gt;2000,"Medium Category","Low Category"))</f>
        <v>Medium Category</v>
      </c>
      <c r="G11688" s="2">
        <v>0.39</v>
      </c>
      <c r="H11688" s="24">
        <f t="shared" si="364"/>
        <v>1510.8482999999999</v>
      </c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63" t="str">
        <f>IF(AND(DmartSalesData[[#This Row],[sales]]&gt;3000,DmartSalesData[[#This Row],[profit]]&gt;500),"Good","Not Good")</f>
        <v>Good</v>
      </c>
      <c r="R11688" s="73">
        <f>YEAR(DmartSalesData[[#This Row],[order_date]])</f>
        <v>2023</v>
      </c>
      <c r="S11688" s="73"/>
    </row>
    <row r="11689" spans="1:19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 t="str">
        <f>IF(DmartSalesData[[#This Row],[sales]]&gt;4000,"High Category",IF(DmartSalesData[[#This Row],[sales]]&gt;2000,"Medium Category","Low Category"))</f>
        <v>Low Category</v>
      </c>
      <c r="G11689" s="2">
        <v>0.28999999999999998</v>
      </c>
      <c r="H11689" s="24">
        <f t="shared" si="364"/>
        <v>200.17249999999999</v>
      </c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63" t="str">
        <f>IF(AND(DmartSalesData[[#This Row],[sales]]&gt;3000,DmartSalesData[[#This Row],[profit]]&gt;500),"Good","Not Good")</f>
        <v>Not Good</v>
      </c>
      <c r="R11689" s="73">
        <f>YEAR(DmartSalesData[[#This Row],[order_date]])</f>
        <v>2023</v>
      </c>
      <c r="S11689" s="73"/>
    </row>
    <row r="11690" spans="1:19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 t="str">
        <f>IF(DmartSalesData[[#This Row],[sales]]&gt;4000,"High Category",IF(DmartSalesData[[#This Row],[sales]]&gt;2000,"Medium Category","Low Category"))</f>
        <v>High Category</v>
      </c>
      <c r="G11690" s="2">
        <v>0.35</v>
      </c>
      <c r="H11690" s="24">
        <f t="shared" si="364"/>
        <v>1627.136</v>
      </c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63" t="str">
        <f>IF(AND(DmartSalesData[[#This Row],[sales]]&gt;3000,DmartSalesData[[#This Row],[profit]]&gt;500),"Good","Not Good")</f>
        <v>Good</v>
      </c>
      <c r="R11690" s="73">
        <f>YEAR(DmartSalesData[[#This Row],[order_date]])</f>
        <v>2023</v>
      </c>
      <c r="S11690" s="73"/>
    </row>
    <row r="11691" spans="1:19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 t="str">
        <f>IF(DmartSalesData[[#This Row],[sales]]&gt;4000,"High Category",IF(DmartSalesData[[#This Row],[sales]]&gt;2000,"Medium Category","Low Category"))</f>
        <v>Medium Category</v>
      </c>
      <c r="G11691" s="2">
        <v>0.17</v>
      </c>
      <c r="H11691" s="24">
        <f t="shared" si="364"/>
        <v>586.02230000000009</v>
      </c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63" t="str">
        <f>IF(AND(DmartSalesData[[#This Row],[sales]]&gt;3000,DmartSalesData[[#This Row],[profit]]&gt;500),"Good","Not Good")</f>
        <v>Good</v>
      </c>
      <c r="R11691" s="73">
        <f>YEAR(DmartSalesData[[#This Row],[order_date]])</f>
        <v>2023</v>
      </c>
      <c r="S11691" s="73"/>
    </row>
    <row r="11692" spans="1:19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 t="str">
        <f>IF(DmartSalesData[[#This Row],[sales]]&gt;4000,"High Category",IF(DmartSalesData[[#This Row],[sales]]&gt;2000,"Medium Category","Low Category"))</f>
        <v>Low Category</v>
      </c>
      <c r="G11692" s="2">
        <v>0.47</v>
      </c>
      <c r="H11692" s="24">
        <f t="shared" si="364"/>
        <v>339.81939999999997</v>
      </c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63" t="str">
        <f>IF(AND(DmartSalesData[[#This Row],[sales]]&gt;3000,DmartSalesData[[#This Row],[profit]]&gt;500),"Good","Not Good")</f>
        <v>Not Good</v>
      </c>
      <c r="R11692" s="73">
        <f>YEAR(DmartSalesData[[#This Row],[order_date]])</f>
        <v>2023</v>
      </c>
      <c r="S11692" s="73"/>
    </row>
    <row r="11693" spans="1:19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 t="str">
        <f>IF(DmartSalesData[[#This Row],[sales]]&gt;4000,"High Category",IF(DmartSalesData[[#This Row],[sales]]&gt;2000,"Medium Category","Low Category"))</f>
        <v>Medium Category</v>
      </c>
      <c r="G11693" s="2">
        <v>0.01</v>
      </c>
      <c r="H11693" s="24">
        <f t="shared" si="364"/>
        <v>38.826700000000002</v>
      </c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63" t="str">
        <f>IF(AND(DmartSalesData[[#This Row],[sales]]&gt;3000,DmartSalesData[[#This Row],[profit]]&gt;500),"Good","Not Good")</f>
        <v>Good</v>
      </c>
      <c r="R11693" s="73">
        <f>YEAR(DmartSalesData[[#This Row],[order_date]])</f>
        <v>2024</v>
      </c>
      <c r="S11693" s="73"/>
    </row>
    <row r="11694" spans="1:19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 t="str">
        <f>IF(DmartSalesData[[#This Row],[sales]]&gt;4000,"High Category",IF(DmartSalesData[[#This Row],[sales]]&gt;2000,"Medium Category","Low Category"))</f>
        <v>Low Category</v>
      </c>
      <c r="G11694" s="2">
        <v>0.05</v>
      </c>
      <c r="H11694" s="24">
        <f t="shared" si="364"/>
        <v>92.811000000000007</v>
      </c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63" t="str">
        <f>IF(AND(DmartSalesData[[#This Row],[sales]]&gt;3000,DmartSalesData[[#This Row],[profit]]&gt;500),"Good","Not Good")</f>
        <v>Not Good</v>
      </c>
      <c r="R11694" s="73">
        <f>YEAR(DmartSalesData[[#This Row],[order_date]])</f>
        <v>2023</v>
      </c>
      <c r="S11694" s="73"/>
    </row>
    <row r="11695" spans="1:19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 t="str">
        <f>IF(DmartSalesData[[#This Row],[sales]]&gt;4000,"High Category",IF(DmartSalesData[[#This Row],[sales]]&gt;2000,"Medium Category","Low Category"))</f>
        <v>High Category</v>
      </c>
      <c r="G11695" s="2">
        <v>0.46</v>
      </c>
      <c r="H11695" s="24">
        <f t="shared" si="364"/>
        <v>1862.6734000000001</v>
      </c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63" t="str">
        <f>IF(AND(DmartSalesData[[#This Row],[sales]]&gt;3000,DmartSalesData[[#This Row],[profit]]&gt;500),"Good","Not Good")</f>
        <v>Good</v>
      </c>
      <c r="R11695" s="73">
        <f>YEAR(DmartSalesData[[#This Row],[order_date]])</f>
        <v>2023</v>
      </c>
      <c r="S11695" s="73"/>
    </row>
    <row r="11696" spans="1:19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 t="str">
        <f>IF(DmartSalesData[[#This Row],[sales]]&gt;4000,"High Category",IF(DmartSalesData[[#This Row],[sales]]&gt;2000,"Medium Category","Low Category"))</f>
        <v>High Category</v>
      </c>
      <c r="G11696" s="2">
        <v>0.47</v>
      </c>
      <c r="H11696" s="24">
        <f t="shared" si="364"/>
        <v>2247.3002999999999</v>
      </c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63" t="str">
        <f>IF(AND(DmartSalesData[[#This Row],[sales]]&gt;3000,DmartSalesData[[#This Row],[profit]]&gt;500),"Good","Not Good")</f>
        <v>Not Good</v>
      </c>
      <c r="R11696" s="73">
        <f>YEAR(DmartSalesData[[#This Row],[order_date]])</f>
        <v>2024</v>
      </c>
      <c r="S11696" s="73"/>
    </row>
    <row r="11697" spans="1:19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 t="str">
        <f>IF(DmartSalesData[[#This Row],[sales]]&gt;4000,"High Category",IF(DmartSalesData[[#This Row],[sales]]&gt;2000,"Medium Category","Low Category"))</f>
        <v>Low Category</v>
      </c>
      <c r="G11697" s="2">
        <v>0.25</v>
      </c>
      <c r="H11697" s="24">
        <f t="shared" si="364"/>
        <v>337.67250000000001</v>
      </c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63" t="str">
        <f>IF(AND(DmartSalesData[[#This Row],[sales]]&gt;3000,DmartSalesData[[#This Row],[profit]]&gt;500),"Good","Not Good")</f>
        <v>Not Good</v>
      </c>
      <c r="R11697" s="73">
        <f>YEAR(DmartSalesData[[#This Row],[order_date]])</f>
        <v>2024</v>
      </c>
      <c r="S11697" s="73"/>
    </row>
    <row r="11698" spans="1:19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 t="str">
        <f>IF(DmartSalesData[[#This Row],[sales]]&gt;4000,"High Category",IF(DmartSalesData[[#This Row],[sales]]&gt;2000,"Medium Category","Low Category"))</f>
        <v>High Category</v>
      </c>
      <c r="G11698" s="2">
        <v>0.28999999999999998</v>
      </c>
      <c r="H11698" s="24">
        <f t="shared" si="364"/>
        <v>1247.3799000000001</v>
      </c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63" t="str">
        <f>IF(AND(DmartSalesData[[#This Row],[sales]]&gt;3000,DmartSalesData[[#This Row],[profit]]&gt;500),"Good","Not Good")</f>
        <v>Good</v>
      </c>
      <c r="R11698" s="73">
        <f>YEAR(DmartSalesData[[#This Row],[order_date]])</f>
        <v>2023</v>
      </c>
      <c r="S11698" s="73"/>
    </row>
    <row r="11699" spans="1:19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 t="str">
        <f>IF(DmartSalesData[[#This Row],[sales]]&gt;4000,"High Category",IF(DmartSalesData[[#This Row],[sales]]&gt;2000,"Medium Category","Low Category"))</f>
        <v>Medium Category</v>
      </c>
      <c r="G11699" s="2">
        <v>0.45</v>
      </c>
      <c r="H11699" s="24">
        <f t="shared" si="364"/>
        <v>1750.7024999999999</v>
      </c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63" t="str">
        <f>IF(AND(DmartSalesData[[#This Row],[sales]]&gt;3000,DmartSalesData[[#This Row],[profit]]&gt;500),"Good","Not Good")</f>
        <v>Good</v>
      </c>
      <c r="R11699" s="73">
        <f>YEAR(DmartSalesData[[#This Row],[order_date]])</f>
        <v>2024</v>
      </c>
      <c r="S11699" s="73"/>
    </row>
    <row r="11700" spans="1:19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 t="str">
        <f>IF(DmartSalesData[[#This Row],[sales]]&gt;4000,"High Category",IF(DmartSalesData[[#This Row],[sales]]&gt;2000,"Medium Category","Low Category"))</f>
        <v>Medium Category</v>
      </c>
      <c r="G11700" s="2">
        <v>0.43</v>
      </c>
      <c r="H11700" s="24">
        <f t="shared" si="364"/>
        <v>1457.1883</v>
      </c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63" t="str">
        <f>IF(AND(DmartSalesData[[#This Row],[sales]]&gt;3000,DmartSalesData[[#This Row],[profit]]&gt;500),"Good","Not Good")</f>
        <v>Good</v>
      </c>
      <c r="R11700" s="73">
        <f>YEAR(DmartSalesData[[#This Row],[order_date]])</f>
        <v>2024</v>
      </c>
      <c r="S11700" s="73"/>
    </row>
    <row r="11701" spans="1:19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 t="str">
        <f>IF(DmartSalesData[[#This Row],[sales]]&gt;4000,"High Category",IF(DmartSalesData[[#This Row],[sales]]&gt;2000,"Medium Category","Low Category"))</f>
        <v>Low Category</v>
      </c>
      <c r="G11701" s="2">
        <v>0.43</v>
      </c>
      <c r="H11701" s="24">
        <f t="shared" si="364"/>
        <v>854.02729999999997</v>
      </c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63" t="str">
        <f>IF(AND(DmartSalesData[[#This Row],[sales]]&gt;3000,DmartSalesData[[#This Row],[profit]]&gt;500),"Good","Not Good")</f>
        <v>Not Good</v>
      </c>
      <c r="R11701" s="73">
        <f>YEAR(DmartSalesData[[#This Row],[order_date]])</f>
        <v>2024</v>
      </c>
      <c r="S11701" s="73"/>
    </row>
    <row r="11702" spans="1:19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 t="str">
        <f>IF(DmartSalesData[[#This Row],[sales]]&gt;4000,"High Category",IF(DmartSalesData[[#This Row],[sales]]&gt;2000,"Medium Category","Low Category"))</f>
        <v>Low Category</v>
      </c>
      <c r="G11702" s="2">
        <v>0.19</v>
      </c>
      <c r="H11702" s="24">
        <f t="shared" si="364"/>
        <v>121.28080000000001</v>
      </c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63" t="str">
        <f>IF(AND(DmartSalesData[[#This Row],[sales]]&gt;3000,DmartSalesData[[#This Row],[profit]]&gt;500),"Good","Not Good")</f>
        <v>Not Good</v>
      </c>
      <c r="R11702" s="73">
        <f>YEAR(DmartSalesData[[#This Row],[order_date]])</f>
        <v>2024</v>
      </c>
      <c r="S11702" s="73"/>
    </row>
    <row r="11703" spans="1:19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 t="str">
        <f>IF(DmartSalesData[[#This Row],[sales]]&gt;4000,"High Category",IF(DmartSalesData[[#This Row],[sales]]&gt;2000,"Medium Category","Low Category"))</f>
        <v>Medium Category</v>
      </c>
      <c r="G11703" s="2">
        <v>0.42</v>
      </c>
      <c r="H11703" s="24">
        <f t="shared" si="364"/>
        <v>1037.8578</v>
      </c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63" t="str">
        <f>IF(AND(DmartSalesData[[#This Row],[sales]]&gt;3000,DmartSalesData[[#This Row],[profit]]&gt;500),"Good","Not Good")</f>
        <v>Not Good</v>
      </c>
      <c r="R11703" s="73">
        <f>YEAR(DmartSalesData[[#This Row],[order_date]])</f>
        <v>2023</v>
      </c>
      <c r="S11703" s="73"/>
    </row>
    <row r="11704" spans="1:19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 t="str">
        <f>IF(DmartSalesData[[#This Row],[sales]]&gt;4000,"High Category",IF(DmartSalesData[[#This Row],[sales]]&gt;2000,"Medium Category","Low Category"))</f>
        <v>Low Category</v>
      </c>
      <c r="G11704" s="2">
        <v>0.03</v>
      </c>
      <c r="H11704" s="24">
        <f t="shared" si="364"/>
        <v>18.533099999999997</v>
      </c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63" t="str">
        <f>IF(AND(DmartSalesData[[#This Row],[sales]]&gt;3000,DmartSalesData[[#This Row],[profit]]&gt;500),"Good","Not Good")</f>
        <v>Not Good</v>
      </c>
      <c r="R11704" s="73">
        <f>YEAR(DmartSalesData[[#This Row],[order_date]])</f>
        <v>2023</v>
      </c>
      <c r="S11704" s="73"/>
    </row>
    <row r="11705" spans="1:19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 t="str">
        <f>IF(DmartSalesData[[#This Row],[sales]]&gt;4000,"High Category",IF(DmartSalesData[[#This Row],[sales]]&gt;2000,"Medium Category","Low Category"))</f>
        <v>Medium Category</v>
      </c>
      <c r="G11705" s="2">
        <v>0.24</v>
      </c>
      <c r="H11705" s="24">
        <f t="shared" si="364"/>
        <v>612.17279999999994</v>
      </c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63" t="str">
        <f>IF(AND(DmartSalesData[[#This Row],[sales]]&gt;3000,DmartSalesData[[#This Row],[profit]]&gt;500),"Good","Not Good")</f>
        <v>Not Good</v>
      </c>
      <c r="R11705" s="73">
        <f>YEAR(DmartSalesData[[#This Row],[order_date]])</f>
        <v>2023</v>
      </c>
      <c r="S11705" s="73"/>
    </row>
    <row r="11706" spans="1:19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 t="str">
        <f>IF(DmartSalesData[[#This Row],[sales]]&gt;4000,"High Category",IF(DmartSalesData[[#This Row],[sales]]&gt;2000,"Medium Category","Low Category"))</f>
        <v>High Category</v>
      </c>
      <c r="G11706" s="2">
        <v>0.12</v>
      </c>
      <c r="H11706" s="24">
        <f t="shared" si="364"/>
        <v>494.33279999999991</v>
      </c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63" t="str">
        <f>IF(AND(DmartSalesData[[#This Row],[sales]]&gt;3000,DmartSalesData[[#This Row],[profit]]&gt;500),"Good","Not Good")</f>
        <v>Good</v>
      </c>
      <c r="R11706" s="73">
        <f>YEAR(DmartSalesData[[#This Row],[order_date]])</f>
        <v>2023</v>
      </c>
      <c r="S11706" s="73"/>
    </row>
    <row r="11707" spans="1:19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 t="str">
        <f>IF(DmartSalesData[[#This Row],[sales]]&gt;4000,"High Category",IF(DmartSalesData[[#This Row],[sales]]&gt;2000,"Medium Category","Low Category"))</f>
        <v>High Category</v>
      </c>
      <c r="G11707" s="2">
        <v>0.02</v>
      </c>
      <c r="H11707" s="24">
        <f t="shared" si="364"/>
        <v>99.768600000000006</v>
      </c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63" t="str">
        <f>IF(AND(DmartSalesData[[#This Row],[sales]]&gt;3000,DmartSalesData[[#This Row],[profit]]&gt;500),"Good","Not Good")</f>
        <v>Good</v>
      </c>
      <c r="R11707" s="73">
        <f>YEAR(DmartSalesData[[#This Row],[order_date]])</f>
        <v>2024</v>
      </c>
      <c r="S11707" s="73"/>
    </row>
    <row r="11708" spans="1:19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 t="str">
        <f>IF(DmartSalesData[[#This Row],[sales]]&gt;4000,"High Category",IF(DmartSalesData[[#This Row],[sales]]&gt;2000,"Medium Category","Low Category"))</f>
        <v>Low Category</v>
      </c>
      <c r="G11708" s="2">
        <v>0.31</v>
      </c>
      <c r="H11708" s="24">
        <f t="shared" si="364"/>
        <v>331.77440000000001</v>
      </c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63" t="str">
        <f>IF(AND(DmartSalesData[[#This Row],[sales]]&gt;3000,DmartSalesData[[#This Row],[profit]]&gt;500),"Good","Not Good")</f>
        <v>Not Good</v>
      </c>
      <c r="R11708" s="73">
        <f>YEAR(DmartSalesData[[#This Row],[order_date]])</f>
        <v>2024</v>
      </c>
      <c r="S11708" s="73"/>
    </row>
    <row r="11709" spans="1:19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 t="str">
        <f>IF(DmartSalesData[[#This Row],[sales]]&gt;4000,"High Category",IF(DmartSalesData[[#This Row],[sales]]&gt;2000,"Medium Category","Low Category"))</f>
        <v>Low Category</v>
      </c>
      <c r="G11709" s="2">
        <v>0.04</v>
      </c>
      <c r="H11709" s="24">
        <f t="shared" si="364"/>
        <v>44.74</v>
      </c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63" t="str">
        <f>IF(AND(DmartSalesData[[#This Row],[sales]]&gt;3000,DmartSalesData[[#This Row],[profit]]&gt;500),"Good","Not Good")</f>
        <v>Not Good</v>
      </c>
      <c r="R11709" s="73">
        <f>YEAR(DmartSalesData[[#This Row],[order_date]])</f>
        <v>2024</v>
      </c>
      <c r="S11709" s="73"/>
    </row>
    <row r="11710" spans="1:19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 t="str">
        <f>IF(DmartSalesData[[#This Row],[sales]]&gt;4000,"High Category",IF(DmartSalesData[[#This Row],[sales]]&gt;2000,"Medium Category","Low Category"))</f>
        <v>High Category</v>
      </c>
      <c r="G11710" s="2">
        <v>0.06</v>
      </c>
      <c r="H11710" s="24">
        <f t="shared" si="364"/>
        <v>244.3998</v>
      </c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63" t="str">
        <f>IF(AND(DmartSalesData[[#This Row],[sales]]&gt;3000,DmartSalesData[[#This Row],[profit]]&gt;500),"Good","Not Good")</f>
        <v>Good</v>
      </c>
      <c r="R11710" s="73">
        <f>YEAR(DmartSalesData[[#This Row],[order_date]])</f>
        <v>2024</v>
      </c>
      <c r="S11710" s="73"/>
    </row>
    <row r="11711" spans="1:19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 t="str">
        <f>IF(DmartSalesData[[#This Row],[sales]]&gt;4000,"High Category",IF(DmartSalesData[[#This Row],[sales]]&gt;2000,"Medium Category","Low Category"))</f>
        <v>Medium Category</v>
      </c>
      <c r="G11711" s="2">
        <v>0.04</v>
      </c>
      <c r="H11711" s="24">
        <f t="shared" si="364"/>
        <v>95.935599999999994</v>
      </c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63" t="str">
        <f>IF(AND(DmartSalesData[[#This Row],[sales]]&gt;3000,DmartSalesData[[#This Row],[profit]]&gt;500),"Good","Not Good")</f>
        <v>Not Good</v>
      </c>
      <c r="R11711" s="73">
        <f>YEAR(DmartSalesData[[#This Row],[order_date]])</f>
        <v>2023</v>
      </c>
      <c r="S11711" s="73"/>
    </row>
    <row r="11712" spans="1:19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 t="str">
        <f>IF(DmartSalesData[[#This Row],[sales]]&gt;4000,"High Category",IF(DmartSalesData[[#This Row],[sales]]&gt;2000,"Medium Category","Low Category"))</f>
        <v>High Category</v>
      </c>
      <c r="G11712" s="2">
        <v>0.49</v>
      </c>
      <c r="H11712" s="24">
        <f t="shared" si="364"/>
        <v>2247.8455999999996</v>
      </c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63" t="str">
        <f>IF(AND(DmartSalesData[[#This Row],[sales]]&gt;3000,DmartSalesData[[#This Row],[profit]]&gt;500),"Good","Not Good")</f>
        <v>Good</v>
      </c>
      <c r="R11712" s="73">
        <f>YEAR(DmartSalesData[[#This Row],[order_date]])</f>
        <v>2024</v>
      </c>
      <c r="S11712" s="73"/>
    </row>
    <row r="11713" spans="1:19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 t="str">
        <f>IF(DmartSalesData[[#This Row],[sales]]&gt;4000,"High Category",IF(DmartSalesData[[#This Row],[sales]]&gt;2000,"Medium Category","Low Category"))</f>
        <v>Medium Category</v>
      </c>
      <c r="G11713" s="2">
        <v>0.02</v>
      </c>
      <c r="H11713" s="24">
        <f t="shared" si="364"/>
        <v>77.361599999999996</v>
      </c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63" t="str">
        <f>IF(AND(DmartSalesData[[#This Row],[sales]]&gt;3000,DmartSalesData[[#This Row],[profit]]&gt;500),"Good","Not Good")</f>
        <v>Good</v>
      </c>
      <c r="R11713" s="73">
        <f>YEAR(DmartSalesData[[#This Row],[order_date]])</f>
        <v>2024</v>
      </c>
      <c r="S11713" s="73"/>
    </row>
    <row r="11714" spans="1:19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 t="str">
        <f>IF(DmartSalesData[[#This Row],[sales]]&gt;4000,"High Category",IF(DmartSalesData[[#This Row],[sales]]&gt;2000,"Medium Category","Low Category"))</f>
        <v>Medium Category</v>
      </c>
      <c r="G11714" s="2">
        <v>0.13</v>
      </c>
      <c r="H11714" s="24">
        <f t="shared" ref="H11714:H11777" si="366">E11714*G11714</f>
        <v>482.10500000000002</v>
      </c>
      <c r="I11714" s="2">
        <f t="shared" ref="I11714:I11777" si="367">E11714-H11714</f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63" t="str">
        <f>IF(AND(DmartSalesData[[#This Row],[sales]]&gt;3000,DmartSalesData[[#This Row],[profit]]&gt;500),"Good","Not Good")</f>
        <v>Not Good</v>
      </c>
      <c r="R11714" s="73">
        <f>YEAR(DmartSalesData[[#This Row],[order_date]])</f>
        <v>2023</v>
      </c>
      <c r="S11714" s="73"/>
    </row>
    <row r="11715" spans="1:19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 t="str">
        <f>IF(DmartSalesData[[#This Row],[sales]]&gt;4000,"High Category",IF(DmartSalesData[[#This Row],[sales]]&gt;2000,"Medium Category","Low Category"))</f>
        <v>Low Category</v>
      </c>
      <c r="G11715" s="2">
        <v>0.33</v>
      </c>
      <c r="H11715" s="24">
        <f t="shared" si="366"/>
        <v>197.85810000000004</v>
      </c>
      <c r="I11715" s="2">
        <f t="shared" si="367"/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63" t="str">
        <f>IF(AND(DmartSalesData[[#This Row],[sales]]&gt;3000,DmartSalesData[[#This Row],[profit]]&gt;500),"Good","Not Good")</f>
        <v>Not Good</v>
      </c>
      <c r="R11715" s="73">
        <f>YEAR(DmartSalesData[[#This Row],[order_date]])</f>
        <v>2023</v>
      </c>
      <c r="S11715" s="73"/>
    </row>
    <row r="11716" spans="1:19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 t="str">
        <f>IF(DmartSalesData[[#This Row],[sales]]&gt;4000,"High Category",IF(DmartSalesData[[#This Row],[sales]]&gt;2000,"Medium Category","Low Category"))</f>
        <v>Low Category</v>
      </c>
      <c r="G11716" s="2">
        <v>0.41</v>
      </c>
      <c r="H11716" s="24">
        <f t="shared" si="366"/>
        <v>113.07389999999999</v>
      </c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63" t="str">
        <f>IF(AND(DmartSalesData[[#This Row],[sales]]&gt;3000,DmartSalesData[[#This Row],[profit]]&gt;500),"Good","Not Good")</f>
        <v>Not Good</v>
      </c>
      <c r="R11716" s="73">
        <f>YEAR(DmartSalesData[[#This Row],[order_date]])</f>
        <v>2023</v>
      </c>
      <c r="S11716" s="73"/>
    </row>
    <row r="11717" spans="1:19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 t="str">
        <f>IF(DmartSalesData[[#This Row],[sales]]&gt;4000,"High Category",IF(DmartSalesData[[#This Row],[sales]]&gt;2000,"Medium Category","Low Category"))</f>
        <v>Low Category</v>
      </c>
      <c r="G11717" s="2">
        <v>0.3</v>
      </c>
      <c r="H11717" s="24">
        <f t="shared" si="366"/>
        <v>495.642</v>
      </c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63" t="str">
        <f>IF(AND(DmartSalesData[[#This Row],[sales]]&gt;3000,DmartSalesData[[#This Row],[profit]]&gt;500),"Good","Not Good")</f>
        <v>Not Good</v>
      </c>
      <c r="R11717" s="73">
        <f>YEAR(DmartSalesData[[#This Row],[order_date]])</f>
        <v>2023</v>
      </c>
      <c r="S11717" s="73"/>
    </row>
    <row r="11718" spans="1:19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 t="str">
        <f>IF(DmartSalesData[[#This Row],[sales]]&gt;4000,"High Category",IF(DmartSalesData[[#This Row],[sales]]&gt;2000,"Medium Category","Low Category"))</f>
        <v>Low Category</v>
      </c>
      <c r="G11718" s="2">
        <v>0.49</v>
      </c>
      <c r="H11718" s="24">
        <f t="shared" si="366"/>
        <v>570.73239999999998</v>
      </c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63" t="str">
        <f>IF(AND(DmartSalesData[[#This Row],[sales]]&gt;3000,DmartSalesData[[#This Row],[profit]]&gt;500),"Good","Not Good")</f>
        <v>Not Good</v>
      </c>
      <c r="R11718" s="73">
        <f>YEAR(DmartSalesData[[#This Row],[order_date]])</f>
        <v>2024</v>
      </c>
      <c r="S11718" s="73"/>
    </row>
    <row r="11719" spans="1:19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 t="str">
        <f>IF(DmartSalesData[[#This Row],[sales]]&gt;4000,"High Category",IF(DmartSalesData[[#This Row],[sales]]&gt;2000,"Medium Category","Low Category"))</f>
        <v>Medium Category</v>
      </c>
      <c r="G11719" s="2">
        <v>0.17</v>
      </c>
      <c r="H11719" s="24">
        <f t="shared" si="366"/>
        <v>610.35270000000003</v>
      </c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63" t="str">
        <f>IF(AND(DmartSalesData[[#This Row],[sales]]&gt;3000,DmartSalesData[[#This Row],[profit]]&gt;500),"Good","Not Good")</f>
        <v>Not Good</v>
      </c>
      <c r="R11719" s="73">
        <f>YEAR(DmartSalesData[[#This Row],[order_date]])</f>
        <v>2024</v>
      </c>
      <c r="S11719" s="73"/>
    </row>
    <row r="11720" spans="1:19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 t="str">
        <f>IF(DmartSalesData[[#This Row],[sales]]&gt;4000,"High Category",IF(DmartSalesData[[#This Row],[sales]]&gt;2000,"Medium Category","Low Category"))</f>
        <v>Medium Category</v>
      </c>
      <c r="G11720" s="2">
        <v>0.24</v>
      </c>
      <c r="H11720" s="24">
        <f t="shared" si="366"/>
        <v>554.06399999999996</v>
      </c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63" t="str">
        <f>IF(AND(DmartSalesData[[#This Row],[sales]]&gt;3000,DmartSalesData[[#This Row],[profit]]&gt;500),"Good","Not Good")</f>
        <v>Not Good</v>
      </c>
      <c r="R11720" s="73">
        <f>YEAR(DmartSalesData[[#This Row],[order_date]])</f>
        <v>2024</v>
      </c>
      <c r="S11720" s="73"/>
    </row>
    <row r="11721" spans="1:19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 t="str">
        <f>IF(DmartSalesData[[#This Row],[sales]]&gt;4000,"High Category",IF(DmartSalesData[[#This Row],[sales]]&gt;2000,"Medium Category","Low Category"))</f>
        <v>Medium Category</v>
      </c>
      <c r="G11721" s="2">
        <v>0.41</v>
      </c>
      <c r="H11721" s="24">
        <f t="shared" si="366"/>
        <v>1092.0021999999999</v>
      </c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63" t="str">
        <f>IF(AND(DmartSalesData[[#This Row],[sales]]&gt;3000,DmartSalesData[[#This Row],[profit]]&gt;500),"Good","Not Good")</f>
        <v>Not Good</v>
      </c>
      <c r="R11721" s="73">
        <f>YEAR(DmartSalesData[[#This Row],[order_date]])</f>
        <v>2023</v>
      </c>
      <c r="S11721" s="73"/>
    </row>
    <row r="11722" spans="1:19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 t="str">
        <f>IF(DmartSalesData[[#This Row],[sales]]&gt;4000,"High Category",IF(DmartSalesData[[#This Row],[sales]]&gt;2000,"Medium Category","Low Category"))</f>
        <v>High Category</v>
      </c>
      <c r="G11722" s="2">
        <v>0.34</v>
      </c>
      <c r="H11722" s="24">
        <f t="shared" si="366"/>
        <v>1389.6922000000002</v>
      </c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63" t="str">
        <f>IF(AND(DmartSalesData[[#This Row],[sales]]&gt;3000,DmartSalesData[[#This Row],[profit]]&gt;500),"Good","Not Good")</f>
        <v>Not Good</v>
      </c>
      <c r="R11722" s="73">
        <f>YEAR(DmartSalesData[[#This Row],[order_date]])</f>
        <v>2024</v>
      </c>
      <c r="S11722" s="73"/>
    </row>
    <row r="11723" spans="1:19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 t="str">
        <f>IF(DmartSalesData[[#This Row],[sales]]&gt;4000,"High Category",IF(DmartSalesData[[#This Row],[sales]]&gt;2000,"Medium Category","Low Category"))</f>
        <v>Medium Category</v>
      </c>
      <c r="G11723" s="2">
        <v>0.11</v>
      </c>
      <c r="H11723" s="24">
        <f t="shared" si="366"/>
        <v>268.91370000000001</v>
      </c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63" t="str">
        <f>IF(AND(DmartSalesData[[#This Row],[sales]]&gt;3000,DmartSalesData[[#This Row],[profit]]&gt;500),"Good","Not Good")</f>
        <v>Not Good</v>
      </c>
      <c r="R11723" s="73">
        <f>YEAR(DmartSalesData[[#This Row],[order_date]])</f>
        <v>2023</v>
      </c>
      <c r="S11723" s="73"/>
    </row>
    <row r="11724" spans="1:19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 t="str">
        <f>IF(DmartSalesData[[#This Row],[sales]]&gt;4000,"High Category",IF(DmartSalesData[[#This Row],[sales]]&gt;2000,"Medium Category","Low Category"))</f>
        <v>Medium Category</v>
      </c>
      <c r="G11724" s="2">
        <v>0.25</v>
      </c>
      <c r="H11724" s="24">
        <f t="shared" si="366"/>
        <v>692.53499999999997</v>
      </c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63" t="str">
        <f>IF(AND(DmartSalesData[[#This Row],[sales]]&gt;3000,DmartSalesData[[#This Row],[profit]]&gt;500),"Good","Not Good")</f>
        <v>Not Good</v>
      </c>
      <c r="R11724" s="73">
        <f>YEAR(DmartSalesData[[#This Row],[order_date]])</f>
        <v>2024</v>
      </c>
      <c r="S11724" s="73"/>
    </row>
    <row r="11725" spans="1:19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 t="str">
        <f>IF(DmartSalesData[[#This Row],[sales]]&gt;4000,"High Category",IF(DmartSalesData[[#This Row],[sales]]&gt;2000,"Medium Category","Low Category"))</f>
        <v>High Category</v>
      </c>
      <c r="G11725" s="2">
        <v>0.49</v>
      </c>
      <c r="H11725" s="24">
        <f t="shared" si="366"/>
        <v>2071.4112999999998</v>
      </c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63" t="str">
        <f>IF(AND(DmartSalesData[[#This Row],[sales]]&gt;3000,DmartSalesData[[#This Row],[profit]]&gt;500),"Good","Not Good")</f>
        <v>Good</v>
      </c>
      <c r="R11725" s="73">
        <f>YEAR(DmartSalesData[[#This Row],[order_date]])</f>
        <v>2024</v>
      </c>
      <c r="S11725" s="73"/>
    </row>
    <row r="11726" spans="1:19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 t="str">
        <f>IF(DmartSalesData[[#This Row],[sales]]&gt;4000,"High Category",IF(DmartSalesData[[#This Row],[sales]]&gt;2000,"Medium Category","Low Category"))</f>
        <v>Medium Category</v>
      </c>
      <c r="G11726" s="2">
        <v>0.43</v>
      </c>
      <c r="H11726" s="24">
        <f t="shared" si="366"/>
        <v>951.82650000000001</v>
      </c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63" t="str">
        <f>IF(AND(DmartSalesData[[#This Row],[sales]]&gt;3000,DmartSalesData[[#This Row],[profit]]&gt;500),"Good","Not Good")</f>
        <v>Not Good</v>
      </c>
      <c r="R11726" s="73">
        <f>YEAR(DmartSalesData[[#This Row],[order_date]])</f>
        <v>2023</v>
      </c>
      <c r="S11726" s="73"/>
    </row>
    <row r="11727" spans="1:19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 t="str">
        <f>IF(DmartSalesData[[#This Row],[sales]]&gt;4000,"High Category",IF(DmartSalesData[[#This Row],[sales]]&gt;2000,"Medium Category","Low Category"))</f>
        <v>Low Category</v>
      </c>
      <c r="G11727" s="2">
        <v>0.1</v>
      </c>
      <c r="H11727" s="24">
        <f t="shared" si="366"/>
        <v>50.731999999999999</v>
      </c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63" t="str">
        <f>IF(AND(DmartSalesData[[#This Row],[sales]]&gt;3000,DmartSalesData[[#This Row],[profit]]&gt;500),"Good","Not Good")</f>
        <v>Not Good</v>
      </c>
      <c r="R11727" s="73">
        <f>YEAR(DmartSalesData[[#This Row],[order_date]])</f>
        <v>2023</v>
      </c>
      <c r="S11727" s="73"/>
    </row>
    <row r="11728" spans="1:19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 t="str">
        <f>IF(DmartSalesData[[#This Row],[sales]]&gt;4000,"High Category",IF(DmartSalesData[[#This Row],[sales]]&gt;2000,"Medium Category","Low Category"))</f>
        <v>Medium Category</v>
      </c>
      <c r="G11728" s="2">
        <v>0.09</v>
      </c>
      <c r="H11728" s="24">
        <f t="shared" si="366"/>
        <v>239.07240000000002</v>
      </c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63" t="str">
        <f>IF(AND(DmartSalesData[[#This Row],[sales]]&gt;3000,DmartSalesData[[#This Row],[profit]]&gt;500),"Good","Not Good")</f>
        <v>Not Good</v>
      </c>
      <c r="R11728" s="73">
        <f>YEAR(DmartSalesData[[#This Row],[order_date]])</f>
        <v>2023</v>
      </c>
      <c r="S11728" s="73"/>
    </row>
    <row r="11729" spans="1:19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 t="str">
        <f>IF(DmartSalesData[[#This Row],[sales]]&gt;4000,"High Category",IF(DmartSalesData[[#This Row],[sales]]&gt;2000,"Medium Category","Low Category"))</f>
        <v>Medium Category</v>
      </c>
      <c r="G11729" s="2">
        <v>0.41</v>
      </c>
      <c r="H11729" s="24">
        <f t="shared" si="366"/>
        <v>1204.9367</v>
      </c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63" t="str">
        <f>IF(AND(DmartSalesData[[#This Row],[sales]]&gt;3000,DmartSalesData[[#This Row],[profit]]&gt;500),"Good","Not Good")</f>
        <v>Not Good</v>
      </c>
      <c r="R11729" s="73">
        <f>YEAR(DmartSalesData[[#This Row],[order_date]])</f>
        <v>2024</v>
      </c>
      <c r="S11729" s="73"/>
    </row>
    <row r="11730" spans="1:19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 t="str">
        <f>IF(DmartSalesData[[#This Row],[sales]]&gt;4000,"High Category",IF(DmartSalesData[[#This Row],[sales]]&gt;2000,"Medium Category","Low Category"))</f>
        <v>Medium Category</v>
      </c>
      <c r="G11730" s="2">
        <v>0.1</v>
      </c>
      <c r="H11730" s="24">
        <f t="shared" si="366"/>
        <v>260.78000000000003</v>
      </c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63" t="str">
        <f>IF(AND(DmartSalesData[[#This Row],[sales]]&gt;3000,DmartSalesData[[#This Row],[profit]]&gt;500),"Good","Not Good")</f>
        <v>Not Good</v>
      </c>
      <c r="R11730" s="73">
        <f>YEAR(DmartSalesData[[#This Row],[order_date]])</f>
        <v>2024</v>
      </c>
      <c r="S11730" s="73"/>
    </row>
    <row r="11731" spans="1:19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 t="str">
        <f>IF(DmartSalesData[[#This Row],[sales]]&gt;4000,"High Category",IF(DmartSalesData[[#This Row],[sales]]&gt;2000,"Medium Category","Low Category"))</f>
        <v>Low Category</v>
      </c>
      <c r="G11731" s="2">
        <v>0.23</v>
      </c>
      <c r="H11731" s="24">
        <f t="shared" si="366"/>
        <v>313.82120000000003</v>
      </c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63" t="str">
        <f>IF(AND(DmartSalesData[[#This Row],[sales]]&gt;3000,DmartSalesData[[#This Row],[profit]]&gt;500),"Good","Not Good")</f>
        <v>Not Good</v>
      </c>
      <c r="R11731" s="73">
        <f>YEAR(DmartSalesData[[#This Row],[order_date]])</f>
        <v>2024</v>
      </c>
      <c r="S11731" s="73"/>
    </row>
    <row r="11732" spans="1:19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 t="str">
        <f>IF(DmartSalesData[[#This Row],[sales]]&gt;4000,"High Category",IF(DmartSalesData[[#This Row],[sales]]&gt;2000,"Medium Category","Low Category"))</f>
        <v>Low Category</v>
      </c>
      <c r="G11732" s="2">
        <v>0.09</v>
      </c>
      <c r="H11732" s="24">
        <f t="shared" si="366"/>
        <v>107.64719999999998</v>
      </c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63" t="str">
        <f>IF(AND(DmartSalesData[[#This Row],[sales]]&gt;3000,DmartSalesData[[#This Row],[profit]]&gt;500),"Good","Not Good")</f>
        <v>Not Good</v>
      </c>
      <c r="R11732" s="73">
        <f>YEAR(DmartSalesData[[#This Row],[order_date]])</f>
        <v>2024</v>
      </c>
      <c r="S11732" s="73"/>
    </row>
    <row r="11733" spans="1:19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 t="str">
        <f>IF(DmartSalesData[[#This Row],[sales]]&gt;4000,"High Category",IF(DmartSalesData[[#This Row],[sales]]&gt;2000,"Medium Category","Low Category"))</f>
        <v>Low Category</v>
      </c>
      <c r="G11733" s="2">
        <v>0.01</v>
      </c>
      <c r="H11733" s="24">
        <f t="shared" si="366"/>
        <v>19.118099999999998</v>
      </c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63" t="str">
        <f>IF(AND(DmartSalesData[[#This Row],[sales]]&gt;3000,DmartSalesData[[#This Row],[profit]]&gt;500),"Good","Not Good")</f>
        <v>Not Good</v>
      </c>
      <c r="R11733" s="73">
        <f>YEAR(DmartSalesData[[#This Row],[order_date]])</f>
        <v>2023</v>
      </c>
      <c r="S11733" s="73"/>
    </row>
    <row r="11734" spans="1:19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 t="str">
        <f>IF(DmartSalesData[[#This Row],[sales]]&gt;4000,"High Category",IF(DmartSalesData[[#This Row],[sales]]&gt;2000,"Medium Category","Low Category"))</f>
        <v>Low Category</v>
      </c>
      <c r="G11734" s="2">
        <v>0.44</v>
      </c>
      <c r="H11734" s="24">
        <f t="shared" si="366"/>
        <v>402.3888</v>
      </c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63" t="str">
        <f>IF(AND(DmartSalesData[[#This Row],[sales]]&gt;3000,DmartSalesData[[#This Row],[profit]]&gt;500),"Good","Not Good")</f>
        <v>Not Good</v>
      </c>
      <c r="R11734" s="73">
        <f>YEAR(DmartSalesData[[#This Row],[order_date]])</f>
        <v>2024</v>
      </c>
      <c r="S11734" s="73"/>
    </row>
    <row r="11735" spans="1:19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 t="str">
        <f>IF(DmartSalesData[[#This Row],[sales]]&gt;4000,"High Category",IF(DmartSalesData[[#This Row],[sales]]&gt;2000,"Medium Category","Low Category"))</f>
        <v>Medium Category</v>
      </c>
      <c r="G11735" s="2">
        <v>0.39</v>
      </c>
      <c r="H11735" s="24">
        <f t="shared" si="366"/>
        <v>1311.7728</v>
      </c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63" t="str">
        <f>IF(AND(DmartSalesData[[#This Row],[sales]]&gt;3000,DmartSalesData[[#This Row],[profit]]&gt;500),"Good","Not Good")</f>
        <v>Good</v>
      </c>
      <c r="R11735" s="73">
        <f>YEAR(DmartSalesData[[#This Row],[order_date]])</f>
        <v>2024</v>
      </c>
      <c r="S11735" s="73"/>
    </row>
    <row r="11736" spans="1:19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 t="str">
        <f>IF(DmartSalesData[[#This Row],[sales]]&gt;4000,"High Category",IF(DmartSalesData[[#This Row],[sales]]&gt;2000,"Medium Category","Low Category"))</f>
        <v>Medium Category</v>
      </c>
      <c r="G11736" s="2">
        <v>0.24</v>
      </c>
      <c r="H11736" s="24">
        <f t="shared" si="366"/>
        <v>746.85839999999996</v>
      </c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63" t="str">
        <f>IF(AND(DmartSalesData[[#This Row],[sales]]&gt;3000,DmartSalesData[[#This Row],[profit]]&gt;500),"Good","Not Good")</f>
        <v>Good</v>
      </c>
      <c r="R11736" s="73">
        <f>YEAR(DmartSalesData[[#This Row],[order_date]])</f>
        <v>2024</v>
      </c>
      <c r="S11736" s="73"/>
    </row>
    <row r="11737" spans="1:19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 t="str">
        <f>IF(DmartSalesData[[#This Row],[sales]]&gt;4000,"High Category",IF(DmartSalesData[[#This Row],[sales]]&gt;2000,"Medium Category","Low Category"))</f>
        <v>Medium Category</v>
      </c>
      <c r="G11737" s="2">
        <v>0.08</v>
      </c>
      <c r="H11737" s="24">
        <f t="shared" si="366"/>
        <v>255.89919999999998</v>
      </c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63" t="str">
        <f>IF(AND(DmartSalesData[[#This Row],[sales]]&gt;3000,DmartSalesData[[#This Row],[profit]]&gt;500),"Good","Not Good")</f>
        <v>Not Good</v>
      </c>
      <c r="R11737" s="73">
        <f>YEAR(DmartSalesData[[#This Row],[order_date]])</f>
        <v>2024</v>
      </c>
      <c r="S11737" s="73"/>
    </row>
    <row r="11738" spans="1:19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 t="str">
        <f>IF(DmartSalesData[[#This Row],[sales]]&gt;4000,"High Category",IF(DmartSalesData[[#This Row],[sales]]&gt;2000,"Medium Category","Low Category"))</f>
        <v>Low Category</v>
      </c>
      <c r="G11738" s="2">
        <v>0.4</v>
      </c>
      <c r="H11738" s="24">
        <f t="shared" si="366"/>
        <v>480.60400000000004</v>
      </c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63" t="str">
        <f>IF(AND(DmartSalesData[[#This Row],[sales]]&gt;3000,DmartSalesData[[#This Row],[profit]]&gt;500),"Good","Not Good")</f>
        <v>Not Good</v>
      </c>
      <c r="R11738" s="73">
        <f>YEAR(DmartSalesData[[#This Row],[order_date]])</f>
        <v>2023</v>
      </c>
      <c r="S11738" s="73"/>
    </row>
    <row r="11739" spans="1:19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 t="str">
        <f>IF(DmartSalesData[[#This Row],[sales]]&gt;4000,"High Category",IF(DmartSalesData[[#This Row],[sales]]&gt;2000,"Medium Category","Low Category"))</f>
        <v>Low Category</v>
      </c>
      <c r="G11739" s="2">
        <v>0.18</v>
      </c>
      <c r="H11739" s="24">
        <f t="shared" si="366"/>
        <v>235.43819999999999</v>
      </c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63" t="str">
        <f>IF(AND(DmartSalesData[[#This Row],[sales]]&gt;3000,DmartSalesData[[#This Row],[profit]]&gt;500),"Good","Not Good")</f>
        <v>Not Good</v>
      </c>
      <c r="R11739" s="73">
        <f>YEAR(DmartSalesData[[#This Row],[order_date]])</f>
        <v>2023</v>
      </c>
      <c r="S11739" s="73"/>
    </row>
    <row r="11740" spans="1:19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 t="str">
        <f>IF(DmartSalesData[[#This Row],[sales]]&gt;4000,"High Category",IF(DmartSalesData[[#This Row],[sales]]&gt;2000,"Medium Category","Low Category"))</f>
        <v>Medium Category</v>
      </c>
      <c r="G11740" s="2">
        <v>0.33</v>
      </c>
      <c r="H11740" s="24">
        <f t="shared" si="366"/>
        <v>1306.2093</v>
      </c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63" t="str">
        <f>IF(AND(DmartSalesData[[#This Row],[sales]]&gt;3000,DmartSalesData[[#This Row],[profit]]&gt;500),"Good","Not Good")</f>
        <v>Not Good</v>
      </c>
      <c r="R11740" s="73">
        <f>YEAR(DmartSalesData[[#This Row],[order_date]])</f>
        <v>2024</v>
      </c>
      <c r="S11740" s="73"/>
    </row>
    <row r="11741" spans="1:19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 t="str">
        <f>IF(DmartSalesData[[#This Row],[sales]]&gt;4000,"High Category",IF(DmartSalesData[[#This Row],[sales]]&gt;2000,"Medium Category","Low Category"))</f>
        <v>Medium Category</v>
      </c>
      <c r="G11741" s="2">
        <v>0.16</v>
      </c>
      <c r="H11741" s="24">
        <f t="shared" si="366"/>
        <v>557.048</v>
      </c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63" t="str">
        <f>IF(AND(DmartSalesData[[#This Row],[sales]]&gt;3000,DmartSalesData[[#This Row],[profit]]&gt;500),"Good","Not Good")</f>
        <v>Not Good</v>
      </c>
      <c r="R11741" s="73">
        <f>YEAR(DmartSalesData[[#This Row],[order_date]])</f>
        <v>2023</v>
      </c>
      <c r="S11741" s="73"/>
    </row>
    <row r="11742" spans="1:19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 t="str">
        <f>IF(DmartSalesData[[#This Row],[sales]]&gt;4000,"High Category",IF(DmartSalesData[[#This Row],[sales]]&gt;2000,"Medium Category","Low Category"))</f>
        <v>High Category</v>
      </c>
      <c r="G11742" s="2">
        <v>0.22</v>
      </c>
      <c r="H11742" s="24">
        <f t="shared" si="366"/>
        <v>965.44360000000006</v>
      </c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63" t="str">
        <f>IF(AND(DmartSalesData[[#This Row],[sales]]&gt;3000,DmartSalesData[[#This Row],[profit]]&gt;500),"Good","Not Good")</f>
        <v>Not Good</v>
      </c>
      <c r="R11742" s="73">
        <f>YEAR(DmartSalesData[[#This Row],[order_date]])</f>
        <v>2023</v>
      </c>
      <c r="S11742" s="73"/>
    </row>
    <row r="11743" spans="1:19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 t="str">
        <f>IF(DmartSalesData[[#This Row],[sales]]&gt;4000,"High Category",IF(DmartSalesData[[#This Row],[sales]]&gt;2000,"Medium Category","Low Category"))</f>
        <v>Medium Category</v>
      </c>
      <c r="G11743" s="2">
        <v>0.27</v>
      </c>
      <c r="H11743" s="24">
        <f t="shared" si="366"/>
        <v>560.83860000000004</v>
      </c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63" t="str">
        <f>IF(AND(DmartSalesData[[#This Row],[sales]]&gt;3000,DmartSalesData[[#This Row],[profit]]&gt;500),"Good","Not Good")</f>
        <v>Not Good</v>
      </c>
      <c r="R11743" s="73">
        <f>YEAR(DmartSalesData[[#This Row],[order_date]])</f>
        <v>2023</v>
      </c>
      <c r="S11743" s="73"/>
    </row>
    <row r="11744" spans="1:19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 t="str">
        <f>IF(DmartSalesData[[#This Row],[sales]]&gt;4000,"High Category",IF(DmartSalesData[[#This Row],[sales]]&gt;2000,"Medium Category","Low Category"))</f>
        <v>Medium Category</v>
      </c>
      <c r="G11744" s="2">
        <v>0.38</v>
      </c>
      <c r="H11744" s="24">
        <f t="shared" si="366"/>
        <v>1057.1258</v>
      </c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63" t="str">
        <f>IF(AND(DmartSalesData[[#This Row],[sales]]&gt;3000,DmartSalesData[[#This Row],[profit]]&gt;500),"Good","Not Good")</f>
        <v>Not Good</v>
      </c>
      <c r="R11744" s="73">
        <f>YEAR(DmartSalesData[[#This Row],[order_date]])</f>
        <v>2024</v>
      </c>
      <c r="S11744" s="73"/>
    </row>
    <row r="11745" spans="1:19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 t="str">
        <f>IF(DmartSalesData[[#This Row],[sales]]&gt;4000,"High Category",IF(DmartSalesData[[#This Row],[sales]]&gt;2000,"Medium Category","Low Category"))</f>
        <v>Medium Category</v>
      </c>
      <c r="G11745" s="2">
        <v>0.42</v>
      </c>
      <c r="H11745" s="24">
        <f t="shared" si="366"/>
        <v>1562.4041999999999</v>
      </c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63" t="str">
        <f>IF(AND(DmartSalesData[[#This Row],[sales]]&gt;3000,DmartSalesData[[#This Row],[profit]]&gt;500),"Good","Not Good")</f>
        <v>Not Good</v>
      </c>
      <c r="R11745" s="73">
        <f>YEAR(DmartSalesData[[#This Row],[order_date]])</f>
        <v>2024</v>
      </c>
      <c r="S11745" s="73"/>
    </row>
    <row r="11746" spans="1:19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 t="str">
        <f>IF(DmartSalesData[[#This Row],[sales]]&gt;4000,"High Category",IF(DmartSalesData[[#This Row],[sales]]&gt;2000,"Medium Category","Low Category"))</f>
        <v>High Category</v>
      </c>
      <c r="G11746" s="2">
        <v>0.22</v>
      </c>
      <c r="H11746" s="24">
        <f t="shared" si="366"/>
        <v>1072.1391999999998</v>
      </c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63" t="str">
        <f>IF(AND(DmartSalesData[[#This Row],[sales]]&gt;3000,DmartSalesData[[#This Row],[profit]]&gt;500),"Good","Not Good")</f>
        <v>Good</v>
      </c>
      <c r="R11746" s="73">
        <f>YEAR(DmartSalesData[[#This Row],[order_date]])</f>
        <v>2023</v>
      </c>
      <c r="S11746" s="73"/>
    </row>
    <row r="11747" spans="1:19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 t="str">
        <f>IF(DmartSalesData[[#This Row],[sales]]&gt;4000,"High Category",IF(DmartSalesData[[#This Row],[sales]]&gt;2000,"Medium Category","Low Category"))</f>
        <v>High Category</v>
      </c>
      <c r="G11747" s="2">
        <v>0.12</v>
      </c>
      <c r="H11747" s="24">
        <f t="shared" si="366"/>
        <v>593.904</v>
      </c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63" t="str">
        <f>IF(AND(DmartSalesData[[#This Row],[sales]]&gt;3000,DmartSalesData[[#This Row],[profit]]&gt;500),"Good","Not Good")</f>
        <v>Good</v>
      </c>
      <c r="R11747" s="73">
        <f>YEAR(DmartSalesData[[#This Row],[order_date]])</f>
        <v>2024</v>
      </c>
      <c r="S11747" s="73"/>
    </row>
    <row r="11748" spans="1:19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 t="str">
        <f>IF(DmartSalesData[[#This Row],[sales]]&gt;4000,"High Category",IF(DmartSalesData[[#This Row],[sales]]&gt;2000,"Medium Category","Low Category"))</f>
        <v>High Category</v>
      </c>
      <c r="G11748" s="2">
        <v>0.08</v>
      </c>
      <c r="H11748" s="24">
        <f t="shared" si="366"/>
        <v>399.67680000000001</v>
      </c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63" t="str">
        <f>IF(AND(DmartSalesData[[#This Row],[sales]]&gt;3000,DmartSalesData[[#This Row],[profit]]&gt;500),"Good","Not Good")</f>
        <v>Good</v>
      </c>
      <c r="R11748" s="73">
        <f>YEAR(DmartSalesData[[#This Row],[order_date]])</f>
        <v>2023</v>
      </c>
      <c r="S11748" s="73"/>
    </row>
    <row r="11749" spans="1:19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 t="str">
        <f>IF(DmartSalesData[[#This Row],[sales]]&gt;4000,"High Category",IF(DmartSalesData[[#This Row],[sales]]&gt;2000,"Medium Category","Low Category"))</f>
        <v>High Category</v>
      </c>
      <c r="G11749" s="2">
        <v>0.17</v>
      </c>
      <c r="H11749" s="24">
        <f t="shared" si="366"/>
        <v>758.80860000000007</v>
      </c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63" t="str">
        <f>IF(AND(DmartSalesData[[#This Row],[sales]]&gt;3000,DmartSalesData[[#This Row],[profit]]&gt;500),"Good","Not Good")</f>
        <v>Good</v>
      </c>
      <c r="R11749" s="73">
        <f>YEAR(DmartSalesData[[#This Row],[order_date]])</f>
        <v>2024</v>
      </c>
      <c r="S11749" s="73"/>
    </row>
    <row r="11750" spans="1:19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 t="str">
        <f>IF(DmartSalesData[[#This Row],[sales]]&gt;4000,"High Category",IF(DmartSalesData[[#This Row],[sales]]&gt;2000,"Medium Category","Low Category"))</f>
        <v>Medium Category</v>
      </c>
      <c r="G11750" s="2">
        <v>0.4</v>
      </c>
      <c r="H11750" s="24">
        <f t="shared" si="366"/>
        <v>1293.7160000000001</v>
      </c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63" t="str">
        <f>IF(AND(DmartSalesData[[#This Row],[sales]]&gt;3000,DmartSalesData[[#This Row],[profit]]&gt;500),"Good","Not Good")</f>
        <v>Good</v>
      </c>
      <c r="R11750" s="73">
        <f>YEAR(DmartSalesData[[#This Row],[order_date]])</f>
        <v>2024</v>
      </c>
      <c r="S11750" s="73"/>
    </row>
    <row r="11751" spans="1:19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 t="str">
        <f>IF(DmartSalesData[[#This Row],[sales]]&gt;4000,"High Category",IF(DmartSalesData[[#This Row],[sales]]&gt;2000,"Medium Category","Low Category"))</f>
        <v>Low Category</v>
      </c>
      <c r="G11751" s="2">
        <v>0.14000000000000001</v>
      </c>
      <c r="H11751" s="24">
        <f t="shared" si="366"/>
        <v>18.782400000000003</v>
      </c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63" t="str">
        <f>IF(AND(DmartSalesData[[#This Row],[sales]]&gt;3000,DmartSalesData[[#This Row],[profit]]&gt;500),"Good","Not Good")</f>
        <v>Not Good</v>
      </c>
      <c r="R11751" s="73">
        <f>YEAR(DmartSalesData[[#This Row],[order_date]])</f>
        <v>2024</v>
      </c>
      <c r="S11751" s="73"/>
    </row>
    <row r="11752" spans="1:19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 t="str">
        <f>IF(DmartSalesData[[#This Row],[sales]]&gt;4000,"High Category",IF(DmartSalesData[[#This Row],[sales]]&gt;2000,"Medium Category","Low Category"))</f>
        <v>Medium Category</v>
      </c>
      <c r="G11752" s="2">
        <v>0.02</v>
      </c>
      <c r="H11752" s="24">
        <f t="shared" si="366"/>
        <v>70.555199999999999</v>
      </c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63" t="str">
        <f>IF(AND(DmartSalesData[[#This Row],[sales]]&gt;3000,DmartSalesData[[#This Row],[profit]]&gt;500),"Good","Not Good")</f>
        <v>Good</v>
      </c>
      <c r="R11752" s="73">
        <f>YEAR(DmartSalesData[[#This Row],[order_date]])</f>
        <v>2023</v>
      </c>
      <c r="S11752" s="73"/>
    </row>
    <row r="11753" spans="1:19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 t="str">
        <f>IF(DmartSalesData[[#This Row],[sales]]&gt;4000,"High Category",IF(DmartSalesData[[#This Row],[sales]]&gt;2000,"Medium Category","Low Category"))</f>
        <v>Low Category</v>
      </c>
      <c r="G11753" s="2">
        <v>0.28000000000000003</v>
      </c>
      <c r="H11753" s="24">
        <f t="shared" si="366"/>
        <v>355.35920000000004</v>
      </c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63" t="str">
        <f>IF(AND(DmartSalesData[[#This Row],[sales]]&gt;3000,DmartSalesData[[#This Row],[profit]]&gt;500),"Good","Not Good")</f>
        <v>Not Good</v>
      </c>
      <c r="R11753" s="73">
        <f>YEAR(DmartSalesData[[#This Row],[order_date]])</f>
        <v>2024</v>
      </c>
      <c r="S11753" s="73"/>
    </row>
    <row r="11754" spans="1:19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 t="str">
        <f>IF(DmartSalesData[[#This Row],[sales]]&gt;4000,"High Category",IF(DmartSalesData[[#This Row],[sales]]&gt;2000,"Medium Category","Low Category"))</f>
        <v>Low Category</v>
      </c>
      <c r="G11754" s="2">
        <v>0.02</v>
      </c>
      <c r="H11754" s="24">
        <f t="shared" si="366"/>
        <v>7.6024000000000003</v>
      </c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63" t="str">
        <f>IF(AND(DmartSalesData[[#This Row],[sales]]&gt;3000,DmartSalesData[[#This Row],[profit]]&gt;500),"Good","Not Good")</f>
        <v>Not Good</v>
      </c>
      <c r="R11754" s="73">
        <f>YEAR(DmartSalesData[[#This Row],[order_date]])</f>
        <v>2023</v>
      </c>
      <c r="S11754" s="73"/>
    </row>
    <row r="11755" spans="1:19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 t="str">
        <f>IF(DmartSalesData[[#This Row],[sales]]&gt;4000,"High Category",IF(DmartSalesData[[#This Row],[sales]]&gt;2000,"Medium Category","Low Category"))</f>
        <v>Medium Category</v>
      </c>
      <c r="G11755" s="2">
        <v>0.44</v>
      </c>
      <c r="H11755" s="24">
        <f t="shared" si="366"/>
        <v>1547.1279999999999</v>
      </c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63" t="str">
        <f>IF(AND(DmartSalesData[[#This Row],[sales]]&gt;3000,DmartSalesData[[#This Row],[profit]]&gt;500),"Good","Not Good")</f>
        <v>Good</v>
      </c>
      <c r="R11755" s="73">
        <f>YEAR(DmartSalesData[[#This Row],[order_date]])</f>
        <v>2023</v>
      </c>
      <c r="S11755" s="73"/>
    </row>
    <row r="11756" spans="1:19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 t="str">
        <f>IF(DmartSalesData[[#This Row],[sales]]&gt;4000,"High Category",IF(DmartSalesData[[#This Row],[sales]]&gt;2000,"Medium Category","Low Category"))</f>
        <v>Medium Category</v>
      </c>
      <c r="G11756" s="2">
        <v>0.34</v>
      </c>
      <c r="H11756" s="24">
        <f t="shared" si="366"/>
        <v>1293.5129999999999</v>
      </c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63" t="str">
        <f>IF(AND(DmartSalesData[[#This Row],[sales]]&gt;3000,DmartSalesData[[#This Row],[profit]]&gt;500),"Good","Not Good")</f>
        <v>Not Good</v>
      </c>
      <c r="R11756" s="73">
        <f>YEAR(DmartSalesData[[#This Row],[order_date]])</f>
        <v>2023</v>
      </c>
      <c r="S11756" s="73"/>
    </row>
    <row r="11757" spans="1:19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 t="str">
        <f>IF(DmartSalesData[[#This Row],[sales]]&gt;4000,"High Category",IF(DmartSalesData[[#This Row],[sales]]&gt;2000,"Medium Category","Low Category"))</f>
        <v>Medium Category</v>
      </c>
      <c r="G11757" s="2">
        <v>0.13</v>
      </c>
      <c r="H11757" s="24">
        <f t="shared" si="366"/>
        <v>433.05860000000001</v>
      </c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63" t="str">
        <f>IF(AND(DmartSalesData[[#This Row],[sales]]&gt;3000,DmartSalesData[[#This Row],[profit]]&gt;500),"Good","Not Good")</f>
        <v>Not Good</v>
      </c>
      <c r="R11757" s="73">
        <f>YEAR(DmartSalesData[[#This Row],[order_date]])</f>
        <v>2024</v>
      </c>
      <c r="S11757" s="73"/>
    </row>
    <row r="11758" spans="1:19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 t="str">
        <f>IF(DmartSalesData[[#This Row],[sales]]&gt;4000,"High Category",IF(DmartSalesData[[#This Row],[sales]]&gt;2000,"Medium Category","Low Category"))</f>
        <v>Low Category</v>
      </c>
      <c r="G11758" s="2">
        <v>0.23</v>
      </c>
      <c r="H11758" s="24">
        <f t="shared" si="366"/>
        <v>434.54590000000002</v>
      </c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63" t="str">
        <f>IF(AND(DmartSalesData[[#This Row],[sales]]&gt;3000,DmartSalesData[[#This Row],[profit]]&gt;500),"Good","Not Good")</f>
        <v>Not Good</v>
      </c>
      <c r="R11758" s="73">
        <f>YEAR(DmartSalesData[[#This Row],[order_date]])</f>
        <v>2023</v>
      </c>
      <c r="S11758" s="73"/>
    </row>
    <row r="11759" spans="1:19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 t="str">
        <f>IF(DmartSalesData[[#This Row],[sales]]&gt;4000,"High Category",IF(DmartSalesData[[#This Row],[sales]]&gt;2000,"Medium Category","Low Category"))</f>
        <v>Medium Category</v>
      </c>
      <c r="G11759" s="2">
        <v>0.37</v>
      </c>
      <c r="H11759" s="24">
        <f t="shared" si="366"/>
        <v>963.45040000000006</v>
      </c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63" t="str">
        <f>IF(AND(DmartSalesData[[#This Row],[sales]]&gt;3000,DmartSalesData[[#This Row],[profit]]&gt;500),"Good","Not Good")</f>
        <v>Not Good</v>
      </c>
      <c r="R11759" s="73">
        <f>YEAR(DmartSalesData[[#This Row],[order_date]])</f>
        <v>2023</v>
      </c>
      <c r="S11759" s="73"/>
    </row>
    <row r="11760" spans="1:19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 t="str">
        <f>IF(DmartSalesData[[#This Row],[sales]]&gt;4000,"High Category",IF(DmartSalesData[[#This Row],[sales]]&gt;2000,"Medium Category","Low Category"))</f>
        <v>High Category</v>
      </c>
      <c r="G11760" s="2">
        <v>0.46</v>
      </c>
      <c r="H11760" s="24">
        <f t="shared" si="366"/>
        <v>2153.3703999999998</v>
      </c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63" t="str">
        <f>IF(AND(DmartSalesData[[#This Row],[sales]]&gt;3000,DmartSalesData[[#This Row],[profit]]&gt;500),"Good","Not Good")</f>
        <v>Not Good</v>
      </c>
      <c r="R11760" s="73">
        <f>YEAR(DmartSalesData[[#This Row],[order_date]])</f>
        <v>2023</v>
      </c>
      <c r="S11760" s="73"/>
    </row>
    <row r="11761" spans="1:19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 t="str">
        <f>IF(DmartSalesData[[#This Row],[sales]]&gt;4000,"High Category",IF(DmartSalesData[[#This Row],[sales]]&gt;2000,"Medium Category","Low Category"))</f>
        <v>Medium Category</v>
      </c>
      <c r="G11761" s="2">
        <v>0.44</v>
      </c>
      <c r="H11761" s="24">
        <f t="shared" si="366"/>
        <v>1617.0396000000001</v>
      </c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63" t="str">
        <f>IF(AND(DmartSalesData[[#This Row],[sales]]&gt;3000,DmartSalesData[[#This Row],[profit]]&gt;500),"Good","Not Good")</f>
        <v>Good</v>
      </c>
      <c r="R11761" s="73">
        <f>YEAR(DmartSalesData[[#This Row],[order_date]])</f>
        <v>2024</v>
      </c>
      <c r="S11761" s="73"/>
    </row>
    <row r="11762" spans="1:19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 t="str">
        <f>IF(DmartSalesData[[#This Row],[sales]]&gt;4000,"High Category",IF(DmartSalesData[[#This Row],[sales]]&gt;2000,"Medium Category","Low Category"))</f>
        <v>Medium Category</v>
      </c>
      <c r="G11762" s="2">
        <v>0.03</v>
      </c>
      <c r="H11762" s="24">
        <f t="shared" si="366"/>
        <v>77.188499999999991</v>
      </c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63" t="str">
        <f>IF(AND(DmartSalesData[[#This Row],[sales]]&gt;3000,DmartSalesData[[#This Row],[profit]]&gt;500),"Good","Not Good")</f>
        <v>Not Good</v>
      </c>
      <c r="R11762" s="73">
        <f>YEAR(DmartSalesData[[#This Row],[order_date]])</f>
        <v>2024</v>
      </c>
      <c r="S11762" s="73"/>
    </row>
    <row r="11763" spans="1:19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 t="str">
        <f>IF(DmartSalesData[[#This Row],[sales]]&gt;4000,"High Category",IF(DmartSalesData[[#This Row],[sales]]&gt;2000,"Medium Category","Low Category"))</f>
        <v>Medium Category</v>
      </c>
      <c r="G11763" s="2">
        <v>0.04</v>
      </c>
      <c r="H11763" s="24">
        <f t="shared" si="366"/>
        <v>120.316</v>
      </c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63" t="str">
        <f>IF(AND(DmartSalesData[[#This Row],[sales]]&gt;3000,DmartSalesData[[#This Row],[profit]]&gt;500),"Good","Not Good")</f>
        <v>Not Good</v>
      </c>
      <c r="R11763" s="73">
        <f>YEAR(DmartSalesData[[#This Row],[order_date]])</f>
        <v>2023</v>
      </c>
      <c r="S11763" s="73"/>
    </row>
    <row r="11764" spans="1:19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 t="str">
        <f>IF(DmartSalesData[[#This Row],[sales]]&gt;4000,"High Category",IF(DmartSalesData[[#This Row],[sales]]&gt;2000,"Medium Category","Low Category"))</f>
        <v>High Category</v>
      </c>
      <c r="G11764" s="2">
        <v>0.3</v>
      </c>
      <c r="H11764" s="24">
        <f t="shared" si="366"/>
        <v>1393.6949999999999</v>
      </c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63" t="str">
        <f>IF(AND(DmartSalesData[[#This Row],[sales]]&gt;3000,DmartSalesData[[#This Row],[profit]]&gt;500),"Good","Not Good")</f>
        <v>Good</v>
      </c>
      <c r="R11764" s="73">
        <f>YEAR(DmartSalesData[[#This Row],[order_date]])</f>
        <v>2023</v>
      </c>
      <c r="S11764" s="73"/>
    </row>
    <row r="11765" spans="1:19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 t="str">
        <f>IF(DmartSalesData[[#This Row],[sales]]&gt;4000,"High Category",IF(DmartSalesData[[#This Row],[sales]]&gt;2000,"Medium Category","Low Category"))</f>
        <v>Medium Category</v>
      </c>
      <c r="G11765" s="2">
        <v>0.25</v>
      </c>
      <c r="H11765" s="24">
        <f t="shared" si="366"/>
        <v>507.38249999999999</v>
      </c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63" t="str">
        <f>IF(AND(DmartSalesData[[#This Row],[sales]]&gt;3000,DmartSalesData[[#This Row],[profit]]&gt;500),"Good","Not Good")</f>
        <v>Not Good</v>
      </c>
      <c r="R11765" s="73">
        <f>YEAR(DmartSalesData[[#This Row],[order_date]])</f>
        <v>2023</v>
      </c>
      <c r="S11765" s="73"/>
    </row>
    <row r="11766" spans="1:19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 t="str">
        <f>IF(DmartSalesData[[#This Row],[sales]]&gt;4000,"High Category",IF(DmartSalesData[[#This Row],[sales]]&gt;2000,"Medium Category","Low Category"))</f>
        <v>Low Category</v>
      </c>
      <c r="G11766" s="2">
        <v>0.15</v>
      </c>
      <c r="H11766" s="24">
        <f t="shared" si="366"/>
        <v>89.854499999999987</v>
      </c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63" t="str">
        <f>IF(AND(DmartSalesData[[#This Row],[sales]]&gt;3000,DmartSalesData[[#This Row],[profit]]&gt;500),"Good","Not Good")</f>
        <v>Not Good</v>
      </c>
      <c r="R11766" s="73">
        <f>YEAR(DmartSalesData[[#This Row],[order_date]])</f>
        <v>2023</v>
      </c>
      <c r="S11766" s="73"/>
    </row>
    <row r="11767" spans="1:19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 t="str">
        <f>IF(DmartSalesData[[#This Row],[sales]]&gt;4000,"High Category",IF(DmartSalesData[[#This Row],[sales]]&gt;2000,"Medium Category","Low Category"))</f>
        <v>Low Category</v>
      </c>
      <c r="G11767" s="2">
        <v>0.49</v>
      </c>
      <c r="H11767" s="24">
        <f t="shared" si="366"/>
        <v>831.30949999999996</v>
      </c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63" t="str">
        <f>IF(AND(DmartSalesData[[#This Row],[sales]]&gt;3000,DmartSalesData[[#This Row],[profit]]&gt;500),"Good","Not Good")</f>
        <v>Not Good</v>
      </c>
      <c r="R11767" s="73">
        <f>YEAR(DmartSalesData[[#This Row],[order_date]])</f>
        <v>2024</v>
      </c>
      <c r="S11767" s="73"/>
    </row>
    <row r="11768" spans="1:19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 t="str">
        <f>IF(DmartSalesData[[#This Row],[sales]]&gt;4000,"High Category",IF(DmartSalesData[[#This Row],[sales]]&gt;2000,"Medium Category","Low Category"))</f>
        <v>Medium Category</v>
      </c>
      <c r="G11768" s="2">
        <v>0.37</v>
      </c>
      <c r="H11768" s="24">
        <f t="shared" si="366"/>
        <v>789.75760000000002</v>
      </c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63" t="str">
        <f>IF(AND(DmartSalesData[[#This Row],[sales]]&gt;3000,DmartSalesData[[#This Row],[profit]]&gt;500),"Good","Not Good")</f>
        <v>Not Good</v>
      </c>
      <c r="R11768" s="73">
        <f>YEAR(DmartSalesData[[#This Row],[order_date]])</f>
        <v>2024</v>
      </c>
      <c r="S11768" s="73"/>
    </row>
    <row r="11769" spans="1:19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 t="str">
        <f>IF(DmartSalesData[[#This Row],[sales]]&gt;4000,"High Category",IF(DmartSalesData[[#This Row],[sales]]&gt;2000,"Medium Category","Low Category"))</f>
        <v>Low Category</v>
      </c>
      <c r="G11769" s="2">
        <v>0.34</v>
      </c>
      <c r="H11769" s="24">
        <f t="shared" si="366"/>
        <v>488.75680000000006</v>
      </c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63" t="str">
        <f>IF(AND(DmartSalesData[[#This Row],[sales]]&gt;3000,DmartSalesData[[#This Row],[profit]]&gt;500),"Good","Not Good")</f>
        <v>Not Good</v>
      </c>
      <c r="R11769" s="73">
        <f>YEAR(DmartSalesData[[#This Row],[order_date]])</f>
        <v>2024</v>
      </c>
      <c r="S11769" s="73"/>
    </row>
    <row r="11770" spans="1:19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 t="str">
        <f>IF(DmartSalesData[[#This Row],[sales]]&gt;4000,"High Category",IF(DmartSalesData[[#This Row],[sales]]&gt;2000,"Medium Category","Low Category"))</f>
        <v>Medium Category</v>
      </c>
      <c r="G11770" s="2">
        <v>0.09</v>
      </c>
      <c r="H11770" s="24">
        <f t="shared" si="366"/>
        <v>242.2764</v>
      </c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63" t="str">
        <f>IF(AND(DmartSalesData[[#This Row],[sales]]&gt;3000,DmartSalesData[[#This Row],[profit]]&gt;500),"Good","Not Good")</f>
        <v>Not Good</v>
      </c>
      <c r="R11770" s="73">
        <f>YEAR(DmartSalesData[[#This Row],[order_date]])</f>
        <v>2024</v>
      </c>
      <c r="S11770" s="73"/>
    </row>
    <row r="11771" spans="1:19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 t="str">
        <f>IF(DmartSalesData[[#This Row],[sales]]&gt;4000,"High Category",IF(DmartSalesData[[#This Row],[sales]]&gt;2000,"Medium Category","Low Category"))</f>
        <v>Low Category</v>
      </c>
      <c r="G11771" s="2">
        <v>0.14000000000000001</v>
      </c>
      <c r="H11771" s="24">
        <f t="shared" si="366"/>
        <v>223.13200000000001</v>
      </c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63" t="str">
        <f>IF(AND(DmartSalesData[[#This Row],[sales]]&gt;3000,DmartSalesData[[#This Row],[profit]]&gt;500),"Good","Not Good")</f>
        <v>Not Good</v>
      </c>
      <c r="R11771" s="73">
        <f>YEAR(DmartSalesData[[#This Row],[order_date]])</f>
        <v>2024</v>
      </c>
      <c r="S11771" s="73"/>
    </row>
    <row r="11772" spans="1:19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 t="str">
        <f>IF(DmartSalesData[[#This Row],[sales]]&gt;4000,"High Category",IF(DmartSalesData[[#This Row],[sales]]&gt;2000,"Medium Category","Low Category"))</f>
        <v>Low Category</v>
      </c>
      <c r="G11772" s="2">
        <v>0.3</v>
      </c>
      <c r="H11772" s="24">
        <f t="shared" si="366"/>
        <v>181.67400000000001</v>
      </c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63" t="str">
        <f>IF(AND(DmartSalesData[[#This Row],[sales]]&gt;3000,DmartSalesData[[#This Row],[profit]]&gt;500),"Good","Not Good")</f>
        <v>Not Good</v>
      </c>
      <c r="R11772" s="73">
        <f>YEAR(DmartSalesData[[#This Row],[order_date]])</f>
        <v>2024</v>
      </c>
      <c r="S11772" s="73"/>
    </row>
    <row r="11773" spans="1:19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 t="str">
        <f>IF(DmartSalesData[[#This Row],[sales]]&gt;4000,"High Category",IF(DmartSalesData[[#This Row],[sales]]&gt;2000,"Medium Category","Low Category"))</f>
        <v>Low Category</v>
      </c>
      <c r="G11773" s="2">
        <v>0.4</v>
      </c>
      <c r="H11773" s="24">
        <f t="shared" si="366"/>
        <v>408.61599999999999</v>
      </c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63" t="str">
        <f>IF(AND(DmartSalesData[[#This Row],[sales]]&gt;3000,DmartSalesData[[#This Row],[profit]]&gt;500),"Good","Not Good")</f>
        <v>Not Good</v>
      </c>
      <c r="R11773" s="73">
        <f>YEAR(DmartSalesData[[#This Row],[order_date]])</f>
        <v>2023</v>
      </c>
      <c r="S11773" s="73"/>
    </row>
    <row r="11774" spans="1:19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 t="str">
        <f>IF(DmartSalesData[[#This Row],[sales]]&gt;4000,"High Category",IF(DmartSalesData[[#This Row],[sales]]&gt;2000,"Medium Category","Low Category"))</f>
        <v>High Category</v>
      </c>
      <c r="G11774" s="2">
        <v>0.47</v>
      </c>
      <c r="H11774" s="24">
        <f t="shared" si="366"/>
        <v>2161.5111999999999</v>
      </c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63" t="str">
        <f>IF(AND(DmartSalesData[[#This Row],[sales]]&gt;3000,DmartSalesData[[#This Row],[profit]]&gt;500),"Good","Not Good")</f>
        <v>Good</v>
      </c>
      <c r="R11774" s="73">
        <f>YEAR(DmartSalesData[[#This Row],[order_date]])</f>
        <v>2024</v>
      </c>
      <c r="S11774" s="73"/>
    </row>
    <row r="11775" spans="1:19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 t="str">
        <f>IF(DmartSalesData[[#This Row],[sales]]&gt;4000,"High Category",IF(DmartSalesData[[#This Row],[sales]]&gt;2000,"Medium Category","Low Category"))</f>
        <v>Medium Category</v>
      </c>
      <c r="G11775" s="2">
        <v>0.35</v>
      </c>
      <c r="H11775" s="24">
        <f t="shared" si="366"/>
        <v>1114.7569999999998</v>
      </c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63" t="str">
        <f>IF(AND(DmartSalesData[[#This Row],[sales]]&gt;3000,DmartSalesData[[#This Row],[profit]]&gt;500),"Good","Not Good")</f>
        <v>Good</v>
      </c>
      <c r="R11775" s="73">
        <f>YEAR(DmartSalesData[[#This Row],[order_date]])</f>
        <v>2024</v>
      </c>
      <c r="S11775" s="73"/>
    </row>
    <row r="11776" spans="1:19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 t="str">
        <f>IF(DmartSalesData[[#This Row],[sales]]&gt;4000,"High Category",IF(DmartSalesData[[#This Row],[sales]]&gt;2000,"Medium Category","Low Category"))</f>
        <v>Low Category</v>
      </c>
      <c r="G11776" s="2">
        <v>0.21</v>
      </c>
      <c r="H11776" s="24">
        <f t="shared" si="366"/>
        <v>344.42309999999998</v>
      </c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63" t="str">
        <f>IF(AND(DmartSalesData[[#This Row],[sales]]&gt;3000,DmartSalesData[[#This Row],[profit]]&gt;500),"Good","Not Good")</f>
        <v>Not Good</v>
      </c>
      <c r="R11776" s="73">
        <f>YEAR(DmartSalesData[[#This Row],[order_date]])</f>
        <v>2023</v>
      </c>
      <c r="S11776" s="73"/>
    </row>
    <row r="11777" spans="1:19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 t="str">
        <f>IF(DmartSalesData[[#This Row],[sales]]&gt;4000,"High Category",IF(DmartSalesData[[#This Row],[sales]]&gt;2000,"Medium Category","Low Category"))</f>
        <v>Low Category</v>
      </c>
      <c r="G11777" s="2">
        <v>0.35</v>
      </c>
      <c r="H11777" s="24">
        <f t="shared" si="366"/>
        <v>664.26499999999999</v>
      </c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63" t="str">
        <f>IF(AND(DmartSalesData[[#This Row],[sales]]&gt;3000,DmartSalesData[[#This Row],[profit]]&gt;500),"Good","Not Good")</f>
        <v>Not Good</v>
      </c>
      <c r="R11777" s="73">
        <f>YEAR(DmartSalesData[[#This Row],[order_date]])</f>
        <v>2024</v>
      </c>
      <c r="S11777" s="73"/>
    </row>
    <row r="11778" spans="1:19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 t="str">
        <f>IF(DmartSalesData[[#This Row],[sales]]&gt;4000,"High Category",IF(DmartSalesData[[#This Row],[sales]]&gt;2000,"Medium Category","Low Category"))</f>
        <v>Medium Category</v>
      </c>
      <c r="G11778" s="2">
        <v>0.03</v>
      </c>
      <c r="H11778" s="24">
        <f t="shared" ref="H11778:H11841" si="368">E11778*G11778</f>
        <v>75.5274</v>
      </c>
      <c r="I11778" s="2">
        <f t="shared" ref="I11778:I11841" si="369">E11778-H11778</f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63" t="str">
        <f>IF(AND(DmartSalesData[[#This Row],[sales]]&gt;3000,DmartSalesData[[#This Row],[profit]]&gt;500),"Good","Not Good")</f>
        <v>Not Good</v>
      </c>
      <c r="R11778" s="73">
        <f>YEAR(DmartSalesData[[#This Row],[order_date]])</f>
        <v>2024</v>
      </c>
      <c r="S11778" s="73"/>
    </row>
    <row r="11779" spans="1:19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 t="str">
        <f>IF(DmartSalesData[[#This Row],[sales]]&gt;4000,"High Category",IF(DmartSalesData[[#This Row],[sales]]&gt;2000,"Medium Category","Low Category"))</f>
        <v>Medium Category</v>
      </c>
      <c r="G11779" s="2">
        <v>0.3</v>
      </c>
      <c r="H11779" s="24">
        <f t="shared" si="368"/>
        <v>1019.502</v>
      </c>
      <c r="I11779" s="2">
        <f t="shared" si="369"/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63" t="str">
        <f>IF(AND(DmartSalesData[[#This Row],[sales]]&gt;3000,DmartSalesData[[#This Row],[profit]]&gt;500),"Good","Not Good")</f>
        <v>Good</v>
      </c>
      <c r="R11779" s="73">
        <f>YEAR(DmartSalesData[[#This Row],[order_date]])</f>
        <v>2023</v>
      </c>
      <c r="S11779" s="73"/>
    </row>
    <row r="11780" spans="1:19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 t="str">
        <f>IF(DmartSalesData[[#This Row],[sales]]&gt;4000,"High Category",IF(DmartSalesData[[#This Row],[sales]]&gt;2000,"Medium Category","Low Category"))</f>
        <v>Medium Category</v>
      </c>
      <c r="G11780" s="2">
        <v>0.45</v>
      </c>
      <c r="H11780" s="24">
        <f t="shared" si="368"/>
        <v>1328.7059999999999</v>
      </c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63" t="str">
        <f>IF(AND(DmartSalesData[[#This Row],[sales]]&gt;3000,DmartSalesData[[#This Row],[profit]]&gt;500),"Good","Not Good")</f>
        <v>Not Good</v>
      </c>
      <c r="R11780" s="73">
        <f>YEAR(DmartSalesData[[#This Row],[order_date]])</f>
        <v>2024</v>
      </c>
      <c r="S11780" s="73"/>
    </row>
    <row r="11781" spans="1:19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 t="str">
        <f>IF(DmartSalesData[[#This Row],[sales]]&gt;4000,"High Category",IF(DmartSalesData[[#This Row],[sales]]&gt;2000,"Medium Category","Low Category"))</f>
        <v>High Category</v>
      </c>
      <c r="G11781" s="2">
        <v>0.32</v>
      </c>
      <c r="H11781" s="24">
        <f t="shared" si="368"/>
        <v>1494.4704000000002</v>
      </c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63" t="str">
        <f>IF(AND(DmartSalesData[[#This Row],[sales]]&gt;3000,DmartSalesData[[#This Row],[profit]]&gt;500),"Good","Not Good")</f>
        <v>Good</v>
      </c>
      <c r="R11781" s="73">
        <f>YEAR(DmartSalesData[[#This Row],[order_date]])</f>
        <v>2023</v>
      </c>
      <c r="S11781" s="73"/>
    </row>
    <row r="11782" spans="1:19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 t="str">
        <f>IF(DmartSalesData[[#This Row],[sales]]&gt;4000,"High Category",IF(DmartSalesData[[#This Row],[sales]]&gt;2000,"Medium Category","Low Category"))</f>
        <v>Medium Category</v>
      </c>
      <c r="G11782" s="2">
        <v>0</v>
      </c>
      <c r="H11782" s="24">
        <f t="shared" si="368"/>
        <v>0</v>
      </c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63" t="str">
        <f>IF(AND(DmartSalesData[[#This Row],[sales]]&gt;3000,DmartSalesData[[#This Row],[profit]]&gt;500),"Good","Not Good")</f>
        <v>Good</v>
      </c>
      <c r="R11782" s="73">
        <f>YEAR(DmartSalesData[[#This Row],[order_date]])</f>
        <v>2024</v>
      </c>
      <c r="S11782" s="73"/>
    </row>
    <row r="11783" spans="1:19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 t="str">
        <f>IF(DmartSalesData[[#This Row],[sales]]&gt;4000,"High Category",IF(DmartSalesData[[#This Row],[sales]]&gt;2000,"Medium Category","Low Category"))</f>
        <v>High Category</v>
      </c>
      <c r="G11783" s="2">
        <v>0.35</v>
      </c>
      <c r="H11783" s="24">
        <f t="shared" si="368"/>
        <v>1597.008</v>
      </c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63" t="str">
        <f>IF(AND(DmartSalesData[[#This Row],[sales]]&gt;3000,DmartSalesData[[#This Row],[profit]]&gt;500),"Good","Not Good")</f>
        <v>Not Good</v>
      </c>
      <c r="R11783" s="73">
        <f>YEAR(DmartSalesData[[#This Row],[order_date]])</f>
        <v>2024</v>
      </c>
      <c r="S11783" s="73"/>
    </row>
    <row r="11784" spans="1:19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 t="str">
        <f>IF(DmartSalesData[[#This Row],[sales]]&gt;4000,"High Category",IF(DmartSalesData[[#This Row],[sales]]&gt;2000,"Medium Category","Low Category"))</f>
        <v>Low Category</v>
      </c>
      <c r="G11784" s="2">
        <v>0.36</v>
      </c>
      <c r="H11784" s="24">
        <f t="shared" si="368"/>
        <v>45.579599999999999</v>
      </c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63" t="str">
        <f>IF(AND(DmartSalesData[[#This Row],[sales]]&gt;3000,DmartSalesData[[#This Row],[profit]]&gt;500),"Good","Not Good")</f>
        <v>Not Good</v>
      </c>
      <c r="R11784" s="73">
        <f>YEAR(DmartSalesData[[#This Row],[order_date]])</f>
        <v>2024</v>
      </c>
      <c r="S11784" s="73"/>
    </row>
    <row r="11785" spans="1:19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 t="str">
        <f>IF(DmartSalesData[[#This Row],[sales]]&gt;4000,"High Category",IF(DmartSalesData[[#This Row],[sales]]&gt;2000,"Medium Category","Low Category"))</f>
        <v>High Category</v>
      </c>
      <c r="G11785" s="2">
        <v>0.27</v>
      </c>
      <c r="H11785" s="24">
        <f t="shared" si="368"/>
        <v>1205.2098000000001</v>
      </c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63" t="str">
        <f>IF(AND(DmartSalesData[[#This Row],[sales]]&gt;3000,DmartSalesData[[#This Row],[profit]]&gt;500),"Good","Not Good")</f>
        <v>Good</v>
      </c>
      <c r="R11785" s="73">
        <f>YEAR(DmartSalesData[[#This Row],[order_date]])</f>
        <v>2024</v>
      </c>
      <c r="S11785" s="73"/>
    </row>
    <row r="11786" spans="1:19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 t="str">
        <f>IF(DmartSalesData[[#This Row],[sales]]&gt;4000,"High Category",IF(DmartSalesData[[#This Row],[sales]]&gt;2000,"Medium Category","Low Category"))</f>
        <v>Medium Category</v>
      </c>
      <c r="G11786" s="2">
        <v>0.41</v>
      </c>
      <c r="H11786" s="24">
        <f t="shared" si="368"/>
        <v>1490.4114999999999</v>
      </c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63" t="str">
        <f>IF(AND(DmartSalesData[[#This Row],[sales]]&gt;3000,DmartSalesData[[#This Row],[profit]]&gt;500),"Good","Not Good")</f>
        <v>Good</v>
      </c>
      <c r="R11786" s="73">
        <f>YEAR(DmartSalesData[[#This Row],[order_date]])</f>
        <v>2024</v>
      </c>
      <c r="S11786" s="73"/>
    </row>
    <row r="11787" spans="1:19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 t="str">
        <f>IF(DmartSalesData[[#This Row],[sales]]&gt;4000,"High Category",IF(DmartSalesData[[#This Row],[sales]]&gt;2000,"Medium Category","Low Category"))</f>
        <v>Low Category</v>
      </c>
      <c r="G11787" s="2">
        <v>0.1</v>
      </c>
      <c r="H11787" s="24">
        <f t="shared" si="368"/>
        <v>94.375</v>
      </c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63" t="str">
        <f>IF(AND(DmartSalesData[[#This Row],[sales]]&gt;3000,DmartSalesData[[#This Row],[profit]]&gt;500),"Good","Not Good")</f>
        <v>Not Good</v>
      </c>
      <c r="R11787" s="73">
        <f>YEAR(DmartSalesData[[#This Row],[order_date]])</f>
        <v>2023</v>
      </c>
      <c r="S11787" s="73"/>
    </row>
    <row r="11788" spans="1:19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 t="str">
        <f>IF(DmartSalesData[[#This Row],[sales]]&gt;4000,"High Category",IF(DmartSalesData[[#This Row],[sales]]&gt;2000,"Medium Category","Low Category"))</f>
        <v>Low Category</v>
      </c>
      <c r="G11788" s="2">
        <v>0.2</v>
      </c>
      <c r="H11788" s="24">
        <f t="shared" si="368"/>
        <v>277.77800000000002</v>
      </c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63" t="str">
        <f>IF(AND(DmartSalesData[[#This Row],[sales]]&gt;3000,DmartSalesData[[#This Row],[profit]]&gt;500),"Good","Not Good")</f>
        <v>Not Good</v>
      </c>
      <c r="R11788" s="73">
        <f>YEAR(DmartSalesData[[#This Row],[order_date]])</f>
        <v>2023</v>
      </c>
      <c r="S11788" s="73"/>
    </row>
    <row r="11789" spans="1:19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 t="str">
        <f>IF(DmartSalesData[[#This Row],[sales]]&gt;4000,"High Category",IF(DmartSalesData[[#This Row],[sales]]&gt;2000,"Medium Category","Low Category"))</f>
        <v>Medium Category</v>
      </c>
      <c r="G11789" s="2">
        <v>0.4</v>
      </c>
      <c r="H11789" s="24">
        <f t="shared" si="368"/>
        <v>1103.9080000000001</v>
      </c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63" t="str">
        <f>IF(AND(DmartSalesData[[#This Row],[sales]]&gt;3000,DmartSalesData[[#This Row],[profit]]&gt;500),"Good","Not Good")</f>
        <v>Not Good</v>
      </c>
      <c r="R11789" s="73">
        <f>YEAR(DmartSalesData[[#This Row],[order_date]])</f>
        <v>2023</v>
      </c>
      <c r="S11789" s="73"/>
    </row>
    <row r="11790" spans="1:19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 t="str">
        <f>IF(DmartSalesData[[#This Row],[sales]]&gt;4000,"High Category",IF(DmartSalesData[[#This Row],[sales]]&gt;2000,"Medium Category","Low Category"))</f>
        <v>Low Category</v>
      </c>
      <c r="G11790" s="2">
        <v>0.3</v>
      </c>
      <c r="H11790" s="24">
        <f t="shared" si="368"/>
        <v>213.66</v>
      </c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63" t="str">
        <f>IF(AND(DmartSalesData[[#This Row],[sales]]&gt;3000,DmartSalesData[[#This Row],[profit]]&gt;500),"Good","Not Good")</f>
        <v>Not Good</v>
      </c>
      <c r="R11790" s="73">
        <f>YEAR(DmartSalesData[[#This Row],[order_date]])</f>
        <v>2023</v>
      </c>
      <c r="S11790" s="73"/>
    </row>
    <row r="11791" spans="1:19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 t="str">
        <f>IF(DmartSalesData[[#This Row],[sales]]&gt;4000,"High Category",IF(DmartSalesData[[#This Row],[sales]]&gt;2000,"Medium Category","Low Category"))</f>
        <v>Medium Category</v>
      </c>
      <c r="G11791" s="2">
        <v>0.5</v>
      </c>
      <c r="H11791" s="24">
        <f t="shared" si="368"/>
        <v>1974.15</v>
      </c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63" t="str">
        <f>IF(AND(DmartSalesData[[#This Row],[sales]]&gt;3000,DmartSalesData[[#This Row],[profit]]&gt;500),"Good","Not Good")</f>
        <v>Not Good</v>
      </c>
      <c r="R11791" s="73">
        <f>YEAR(DmartSalesData[[#This Row],[order_date]])</f>
        <v>2024</v>
      </c>
      <c r="S11791" s="73"/>
    </row>
    <row r="11792" spans="1:19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 t="str">
        <f>IF(DmartSalesData[[#This Row],[sales]]&gt;4000,"High Category",IF(DmartSalesData[[#This Row],[sales]]&gt;2000,"Medium Category","Low Category"))</f>
        <v>Medium Category</v>
      </c>
      <c r="G11792" s="2">
        <v>0.03</v>
      </c>
      <c r="H11792" s="24">
        <f t="shared" si="368"/>
        <v>119.30249999999999</v>
      </c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63" t="str">
        <f>IF(AND(DmartSalesData[[#This Row],[sales]]&gt;3000,DmartSalesData[[#This Row],[profit]]&gt;500),"Good","Not Good")</f>
        <v>Not Good</v>
      </c>
      <c r="R11792" s="73">
        <f>YEAR(DmartSalesData[[#This Row],[order_date]])</f>
        <v>2023</v>
      </c>
      <c r="S11792" s="73"/>
    </row>
    <row r="11793" spans="1:19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 t="str">
        <f>IF(DmartSalesData[[#This Row],[sales]]&gt;4000,"High Category",IF(DmartSalesData[[#This Row],[sales]]&gt;2000,"Medium Category","Low Category"))</f>
        <v>Low Category</v>
      </c>
      <c r="G11793" s="2">
        <v>0.12</v>
      </c>
      <c r="H11793" s="24">
        <f t="shared" si="368"/>
        <v>188.958</v>
      </c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63" t="str">
        <f>IF(AND(DmartSalesData[[#This Row],[sales]]&gt;3000,DmartSalesData[[#This Row],[profit]]&gt;500),"Good","Not Good")</f>
        <v>Not Good</v>
      </c>
      <c r="R11793" s="73">
        <f>YEAR(DmartSalesData[[#This Row],[order_date]])</f>
        <v>2024</v>
      </c>
      <c r="S11793" s="73"/>
    </row>
    <row r="11794" spans="1:19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 t="str">
        <f>IF(DmartSalesData[[#This Row],[sales]]&gt;4000,"High Category",IF(DmartSalesData[[#This Row],[sales]]&gt;2000,"Medium Category","Low Category"))</f>
        <v>Low Category</v>
      </c>
      <c r="G11794" s="2">
        <v>0.1</v>
      </c>
      <c r="H11794" s="24">
        <f t="shared" si="368"/>
        <v>44.210000000000008</v>
      </c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63" t="str">
        <f>IF(AND(DmartSalesData[[#This Row],[sales]]&gt;3000,DmartSalesData[[#This Row],[profit]]&gt;500),"Good","Not Good")</f>
        <v>Not Good</v>
      </c>
      <c r="R11794" s="73">
        <f>YEAR(DmartSalesData[[#This Row],[order_date]])</f>
        <v>2023</v>
      </c>
      <c r="S11794" s="73"/>
    </row>
    <row r="11795" spans="1:19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 t="str">
        <f>IF(DmartSalesData[[#This Row],[sales]]&gt;4000,"High Category",IF(DmartSalesData[[#This Row],[sales]]&gt;2000,"Medium Category","Low Category"))</f>
        <v>High Category</v>
      </c>
      <c r="G11795" s="2">
        <v>0.49</v>
      </c>
      <c r="H11795" s="24">
        <f t="shared" si="368"/>
        <v>2423.2215000000001</v>
      </c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63" t="str">
        <f>IF(AND(DmartSalesData[[#This Row],[sales]]&gt;3000,DmartSalesData[[#This Row],[profit]]&gt;500),"Good","Not Good")</f>
        <v>Good</v>
      </c>
      <c r="R11795" s="73">
        <f>YEAR(DmartSalesData[[#This Row],[order_date]])</f>
        <v>2024</v>
      </c>
      <c r="S11795" s="73"/>
    </row>
    <row r="11796" spans="1:19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 t="str">
        <f>IF(DmartSalesData[[#This Row],[sales]]&gt;4000,"High Category",IF(DmartSalesData[[#This Row],[sales]]&gt;2000,"Medium Category","Low Category"))</f>
        <v>Low Category</v>
      </c>
      <c r="G11796" s="2">
        <v>0.43</v>
      </c>
      <c r="H11796" s="24">
        <f t="shared" si="368"/>
        <v>571.28509999999994</v>
      </c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63" t="str">
        <f>IF(AND(DmartSalesData[[#This Row],[sales]]&gt;3000,DmartSalesData[[#This Row],[profit]]&gt;500),"Good","Not Good")</f>
        <v>Not Good</v>
      </c>
      <c r="R11796" s="73">
        <f>YEAR(DmartSalesData[[#This Row],[order_date]])</f>
        <v>2023</v>
      </c>
      <c r="S11796" s="73"/>
    </row>
    <row r="11797" spans="1:19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 t="str">
        <f>IF(DmartSalesData[[#This Row],[sales]]&gt;4000,"High Category",IF(DmartSalesData[[#This Row],[sales]]&gt;2000,"Medium Category","Low Category"))</f>
        <v>Low Category</v>
      </c>
      <c r="G11797" s="2">
        <v>7.0000000000000007E-2</v>
      </c>
      <c r="H11797" s="24">
        <f t="shared" si="368"/>
        <v>30.172800000000006</v>
      </c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63" t="str">
        <f>IF(AND(DmartSalesData[[#This Row],[sales]]&gt;3000,DmartSalesData[[#This Row],[profit]]&gt;500),"Good","Not Good")</f>
        <v>Not Good</v>
      </c>
      <c r="R11797" s="73">
        <f>YEAR(DmartSalesData[[#This Row],[order_date]])</f>
        <v>2024</v>
      </c>
      <c r="S11797" s="73"/>
    </row>
    <row r="11798" spans="1:19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 t="str">
        <f>IF(DmartSalesData[[#This Row],[sales]]&gt;4000,"High Category",IF(DmartSalesData[[#This Row],[sales]]&gt;2000,"Medium Category","Low Category"))</f>
        <v>Low Category</v>
      </c>
      <c r="G11798" s="2">
        <v>0.18</v>
      </c>
      <c r="H11798" s="24">
        <f t="shared" si="368"/>
        <v>309.02939999999995</v>
      </c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63" t="str">
        <f>IF(AND(DmartSalesData[[#This Row],[sales]]&gt;3000,DmartSalesData[[#This Row],[profit]]&gt;500),"Good","Not Good")</f>
        <v>Not Good</v>
      </c>
      <c r="R11798" s="73">
        <f>YEAR(DmartSalesData[[#This Row],[order_date]])</f>
        <v>2024</v>
      </c>
      <c r="S11798" s="73"/>
    </row>
    <row r="11799" spans="1:19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 t="str">
        <f>IF(DmartSalesData[[#This Row],[sales]]&gt;4000,"High Category",IF(DmartSalesData[[#This Row],[sales]]&gt;2000,"Medium Category","Low Category"))</f>
        <v>High Category</v>
      </c>
      <c r="G11799" s="2">
        <v>0.03</v>
      </c>
      <c r="H11799" s="24">
        <f t="shared" si="368"/>
        <v>145.4436</v>
      </c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63" t="str">
        <f>IF(AND(DmartSalesData[[#This Row],[sales]]&gt;3000,DmartSalesData[[#This Row],[profit]]&gt;500),"Good","Not Good")</f>
        <v>Good</v>
      </c>
      <c r="R11799" s="73">
        <f>YEAR(DmartSalesData[[#This Row],[order_date]])</f>
        <v>2024</v>
      </c>
      <c r="S11799" s="73"/>
    </row>
    <row r="11800" spans="1:19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 t="str">
        <f>IF(DmartSalesData[[#This Row],[sales]]&gt;4000,"High Category",IF(DmartSalesData[[#This Row],[sales]]&gt;2000,"Medium Category","Low Category"))</f>
        <v>Medium Category</v>
      </c>
      <c r="G11800" s="2">
        <v>0.32</v>
      </c>
      <c r="H11800" s="24">
        <f t="shared" si="368"/>
        <v>1275.3119999999999</v>
      </c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63" t="str">
        <f>IF(AND(DmartSalesData[[#This Row],[sales]]&gt;3000,DmartSalesData[[#This Row],[profit]]&gt;500),"Good","Not Good")</f>
        <v>Good</v>
      </c>
      <c r="R11800" s="73">
        <f>YEAR(DmartSalesData[[#This Row],[order_date]])</f>
        <v>2023</v>
      </c>
      <c r="S11800" s="73"/>
    </row>
    <row r="11801" spans="1:19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 t="str">
        <f>IF(DmartSalesData[[#This Row],[sales]]&gt;4000,"High Category",IF(DmartSalesData[[#This Row],[sales]]&gt;2000,"Medium Category","Low Category"))</f>
        <v>Medium Category</v>
      </c>
      <c r="G11801" s="2">
        <v>0.17</v>
      </c>
      <c r="H11801" s="24">
        <f t="shared" si="368"/>
        <v>417.11710000000005</v>
      </c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63" t="str">
        <f>IF(AND(DmartSalesData[[#This Row],[sales]]&gt;3000,DmartSalesData[[#This Row],[profit]]&gt;500),"Good","Not Good")</f>
        <v>Not Good</v>
      </c>
      <c r="R11801" s="73">
        <f>YEAR(DmartSalesData[[#This Row],[order_date]])</f>
        <v>2024</v>
      </c>
      <c r="S11801" s="73"/>
    </row>
    <row r="11802" spans="1:19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 t="str">
        <f>IF(DmartSalesData[[#This Row],[sales]]&gt;4000,"High Category",IF(DmartSalesData[[#This Row],[sales]]&gt;2000,"Medium Category","Low Category"))</f>
        <v>Low Category</v>
      </c>
      <c r="G11802" s="2">
        <v>0.13</v>
      </c>
      <c r="H11802" s="24">
        <f t="shared" si="368"/>
        <v>207.4956</v>
      </c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63" t="str">
        <f>IF(AND(DmartSalesData[[#This Row],[sales]]&gt;3000,DmartSalesData[[#This Row],[profit]]&gt;500),"Good","Not Good")</f>
        <v>Not Good</v>
      </c>
      <c r="R11802" s="73">
        <f>YEAR(DmartSalesData[[#This Row],[order_date]])</f>
        <v>2023</v>
      </c>
      <c r="S11802" s="73"/>
    </row>
    <row r="11803" spans="1:19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 t="str">
        <f>IF(DmartSalesData[[#This Row],[sales]]&gt;4000,"High Category",IF(DmartSalesData[[#This Row],[sales]]&gt;2000,"Medium Category","Low Category"))</f>
        <v>Medium Category</v>
      </c>
      <c r="G11803" s="2">
        <v>0.26</v>
      </c>
      <c r="H11803" s="24">
        <f t="shared" si="368"/>
        <v>565.29199999999992</v>
      </c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63" t="str">
        <f>IF(AND(DmartSalesData[[#This Row],[sales]]&gt;3000,DmartSalesData[[#This Row],[profit]]&gt;500),"Good","Not Good")</f>
        <v>Not Good</v>
      </c>
      <c r="R11803" s="73">
        <f>YEAR(DmartSalesData[[#This Row],[order_date]])</f>
        <v>2024</v>
      </c>
      <c r="S11803" s="73"/>
    </row>
    <row r="11804" spans="1:19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 t="str">
        <f>IF(DmartSalesData[[#This Row],[sales]]&gt;4000,"High Category",IF(DmartSalesData[[#This Row],[sales]]&gt;2000,"Medium Category","Low Category"))</f>
        <v>Low Category</v>
      </c>
      <c r="G11804" s="2">
        <v>0.4</v>
      </c>
      <c r="H11804" s="24">
        <f t="shared" si="368"/>
        <v>74.036000000000001</v>
      </c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63" t="str">
        <f>IF(AND(DmartSalesData[[#This Row],[sales]]&gt;3000,DmartSalesData[[#This Row],[profit]]&gt;500),"Good","Not Good")</f>
        <v>Not Good</v>
      </c>
      <c r="R11804" s="73">
        <f>YEAR(DmartSalesData[[#This Row],[order_date]])</f>
        <v>2024</v>
      </c>
      <c r="S11804" s="73"/>
    </row>
    <row r="11805" spans="1:19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 t="str">
        <f>IF(DmartSalesData[[#This Row],[sales]]&gt;4000,"High Category",IF(DmartSalesData[[#This Row],[sales]]&gt;2000,"Medium Category","Low Category"))</f>
        <v>Medium Category</v>
      </c>
      <c r="G11805" s="2">
        <v>0.2</v>
      </c>
      <c r="H11805" s="24">
        <f t="shared" si="368"/>
        <v>724.00400000000002</v>
      </c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63" t="str">
        <f>IF(AND(DmartSalesData[[#This Row],[sales]]&gt;3000,DmartSalesData[[#This Row],[profit]]&gt;500),"Good","Not Good")</f>
        <v>Good</v>
      </c>
      <c r="R11805" s="73">
        <f>YEAR(DmartSalesData[[#This Row],[order_date]])</f>
        <v>2023</v>
      </c>
      <c r="S11805" s="73"/>
    </row>
    <row r="11806" spans="1:19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 t="str">
        <f>IF(DmartSalesData[[#This Row],[sales]]&gt;4000,"High Category",IF(DmartSalesData[[#This Row],[sales]]&gt;2000,"Medium Category","Low Category"))</f>
        <v>Low Category</v>
      </c>
      <c r="G11806" s="2">
        <v>0.38</v>
      </c>
      <c r="H11806" s="24">
        <f t="shared" si="368"/>
        <v>223.53880000000001</v>
      </c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63" t="str">
        <f>IF(AND(DmartSalesData[[#This Row],[sales]]&gt;3000,DmartSalesData[[#This Row],[profit]]&gt;500),"Good","Not Good")</f>
        <v>Not Good</v>
      </c>
      <c r="R11806" s="73">
        <f>YEAR(DmartSalesData[[#This Row],[order_date]])</f>
        <v>2024</v>
      </c>
      <c r="S11806" s="73"/>
    </row>
    <row r="11807" spans="1:19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 t="str">
        <f>IF(DmartSalesData[[#This Row],[sales]]&gt;4000,"High Category",IF(DmartSalesData[[#This Row],[sales]]&gt;2000,"Medium Category","Low Category"))</f>
        <v>Medium Category</v>
      </c>
      <c r="G11807" s="2">
        <v>0.22</v>
      </c>
      <c r="H11807" s="24">
        <f t="shared" si="368"/>
        <v>581.52160000000003</v>
      </c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63" t="str">
        <f>IF(AND(DmartSalesData[[#This Row],[sales]]&gt;3000,DmartSalesData[[#This Row],[profit]]&gt;500),"Good","Not Good")</f>
        <v>Not Good</v>
      </c>
      <c r="R11807" s="73">
        <f>YEAR(DmartSalesData[[#This Row],[order_date]])</f>
        <v>2024</v>
      </c>
      <c r="S11807" s="73"/>
    </row>
    <row r="11808" spans="1:19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 t="str">
        <f>IF(DmartSalesData[[#This Row],[sales]]&gt;4000,"High Category",IF(DmartSalesData[[#This Row],[sales]]&gt;2000,"Medium Category","Low Category"))</f>
        <v>Medium Category</v>
      </c>
      <c r="G11808" s="2">
        <v>0.11</v>
      </c>
      <c r="H11808" s="24">
        <f t="shared" si="368"/>
        <v>315.99039999999997</v>
      </c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63" t="str">
        <f>IF(AND(DmartSalesData[[#This Row],[sales]]&gt;3000,DmartSalesData[[#This Row],[profit]]&gt;500),"Good","Not Good")</f>
        <v>Not Good</v>
      </c>
      <c r="R11808" s="73">
        <f>YEAR(DmartSalesData[[#This Row],[order_date]])</f>
        <v>2024</v>
      </c>
      <c r="S11808" s="73"/>
    </row>
    <row r="11809" spans="1:19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 t="str">
        <f>IF(DmartSalesData[[#This Row],[sales]]&gt;4000,"High Category",IF(DmartSalesData[[#This Row],[sales]]&gt;2000,"Medium Category","Low Category"))</f>
        <v>Low Category</v>
      </c>
      <c r="G11809" s="2">
        <v>0.22</v>
      </c>
      <c r="H11809" s="24">
        <f t="shared" si="368"/>
        <v>23.8216</v>
      </c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63" t="str">
        <f>IF(AND(DmartSalesData[[#This Row],[sales]]&gt;3000,DmartSalesData[[#This Row],[profit]]&gt;500),"Good","Not Good")</f>
        <v>Not Good</v>
      </c>
      <c r="R11809" s="73">
        <f>YEAR(DmartSalesData[[#This Row],[order_date]])</f>
        <v>2023</v>
      </c>
      <c r="S11809" s="73"/>
    </row>
    <row r="11810" spans="1:19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 t="str">
        <f>IF(DmartSalesData[[#This Row],[sales]]&gt;4000,"High Category",IF(DmartSalesData[[#This Row],[sales]]&gt;2000,"Medium Category","Low Category"))</f>
        <v>High Category</v>
      </c>
      <c r="G11810" s="2">
        <v>0.27</v>
      </c>
      <c r="H11810" s="24">
        <f t="shared" si="368"/>
        <v>1323.3807000000002</v>
      </c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63" t="str">
        <f>IF(AND(DmartSalesData[[#This Row],[sales]]&gt;3000,DmartSalesData[[#This Row],[profit]]&gt;500),"Good","Not Good")</f>
        <v>Good</v>
      </c>
      <c r="R11810" s="73">
        <f>YEAR(DmartSalesData[[#This Row],[order_date]])</f>
        <v>2023</v>
      </c>
      <c r="S11810" s="73"/>
    </row>
    <row r="11811" spans="1:19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 t="str">
        <f>IF(DmartSalesData[[#This Row],[sales]]&gt;4000,"High Category",IF(DmartSalesData[[#This Row],[sales]]&gt;2000,"Medium Category","Low Category"))</f>
        <v>Low Category</v>
      </c>
      <c r="G11811" s="2">
        <v>0.23</v>
      </c>
      <c r="H11811" s="24">
        <f t="shared" si="368"/>
        <v>363.5104</v>
      </c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63" t="str">
        <f>IF(AND(DmartSalesData[[#This Row],[sales]]&gt;3000,DmartSalesData[[#This Row],[profit]]&gt;500),"Good","Not Good")</f>
        <v>Not Good</v>
      </c>
      <c r="R11811" s="73">
        <f>YEAR(DmartSalesData[[#This Row],[order_date]])</f>
        <v>2024</v>
      </c>
      <c r="S11811" s="73"/>
    </row>
    <row r="11812" spans="1:19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 t="str">
        <f>IF(DmartSalesData[[#This Row],[sales]]&gt;4000,"High Category",IF(DmartSalesData[[#This Row],[sales]]&gt;2000,"Medium Category","Low Category"))</f>
        <v>Low Category</v>
      </c>
      <c r="G11812" s="2">
        <v>0.14000000000000001</v>
      </c>
      <c r="H11812" s="24">
        <f t="shared" si="368"/>
        <v>66.975999999999999</v>
      </c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63" t="str">
        <f>IF(AND(DmartSalesData[[#This Row],[sales]]&gt;3000,DmartSalesData[[#This Row],[profit]]&gt;500),"Good","Not Good")</f>
        <v>Not Good</v>
      </c>
      <c r="R11812" s="73">
        <f>YEAR(DmartSalesData[[#This Row],[order_date]])</f>
        <v>2023</v>
      </c>
      <c r="S11812" s="73"/>
    </row>
    <row r="11813" spans="1:19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 t="str">
        <f>IF(DmartSalesData[[#This Row],[sales]]&gt;4000,"High Category",IF(DmartSalesData[[#This Row],[sales]]&gt;2000,"Medium Category","Low Category"))</f>
        <v>High Category</v>
      </c>
      <c r="G11813" s="2">
        <v>0.09</v>
      </c>
      <c r="H11813" s="24">
        <f t="shared" si="368"/>
        <v>385.78499999999997</v>
      </c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63" t="str">
        <f>IF(AND(DmartSalesData[[#This Row],[sales]]&gt;3000,DmartSalesData[[#This Row],[profit]]&gt;500),"Good","Not Good")</f>
        <v>Not Good</v>
      </c>
      <c r="R11813" s="73">
        <f>YEAR(DmartSalesData[[#This Row],[order_date]])</f>
        <v>2023</v>
      </c>
      <c r="S11813" s="73"/>
    </row>
    <row r="11814" spans="1:19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 t="str">
        <f>IF(DmartSalesData[[#This Row],[sales]]&gt;4000,"High Category",IF(DmartSalesData[[#This Row],[sales]]&gt;2000,"Medium Category","Low Category"))</f>
        <v>Low Category</v>
      </c>
      <c r="G11814" s="2">
        <v>0.47</v>
      </c>
      <c r="H11814" s="24">
        <f t="shared" si="368"/>
        <v>396.9479</v>
      </c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63" t="str">
        <f>IF(AND(DmartSalesData[[#This Row],[sales]]&gt;3000,DmartSalesData[[#This Row],[profit]]&gt;500),"Good","Not Good")</f>
        <v>Not Good</v>
      </c>
      <c r="R11814" s="73">
        <f>YEAR(DmartSalesData[[#This Row],[order_date]])</f>
        <v>2024</v>
      </c>
      <c r="S11814" s="73"/>
    </row>
    <row r="11815" spans="1:19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 t="str">
        <f>IF(DmartSalesData[[#This Row],[sales]]&gt;4000,"High Category",IF(DmartSalesData[[#This Row],[sales]]&gt;2000,"Medium Category","Low Category"))</f>
        <v>Low Category</v>
      </c>
      <c r="G11815" s="2">
        <v>0.15</v>
      </c>
      <c r="H11815" s="24">
        <f t="shared" si="368"/>
        <v>33.341999999999999</v>
      </c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63" t="str">
        <f>IF(AND(DmartSalesData[[#This Row],[sales]]&gt;3000,DmartSalesData[[#This Row],[profit]]&gt;500),"Good","Not Good")</f>
        <v>Not Good</v>
      </c>
      <c r="R11815" s="73">
        <f>YEAR(DmartSalesData[[#This Row],[order_date]])</f>
        <v>2024</v>
      </c>
      <c r="S11815" s="73"/>
    </row>
    <row r="11816" spans="1:19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 t="str">
        <f>IF(DmartSalesData[[#This Row],[sales]]&gt;4000,"High Category",IF(DmartSalesData[[#This Row],[sales]]&gt;2000,"Medium Category","Low Category"))</f>
        <v>Medium Category</v>
      </c>
      <c r="G11816" s="2">
        <v>0.35</v>
      </c>
      <c r="H11816" s="24">
        <f t="shared" si="368"/>
        <v>883.39299999999992</v>
      </c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63" t="str">
        <f>IF(AND(DmartSalesData[[#This Row],[sales]]&gt;3000,DmartSalesData[[#This Row],[profit]]&gt;500),"Good","Not Good")</f>
        <v>Not Good</v>
      </c>
      <c r="R11816" s="73">
        <f>YEAR(DmartSalesData[[#This Row],[order_date]])</f>
        <v>2024</v>
      </c>
      <c r="S11816" s="73"/>
    </row>
    <row r="11817" spans="1:19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 t="str">
        <f>IF(DmartSalesData[[#This Row],[sales]]&gt;4000,"High Category",IF(DmartSalesData[[#This Row],[sales]]&gt;2000,"Medium Category","Low Category"))</f>
        <v>Low Category</v>
      </c>
      <c r="G11817" s="2">
        <v>0.17</v>
      </c>
      <c r="H11817" s="24">
        <f t="shared" si="368"/>
        <v>125.22030000000001</v>
      </c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63" t="str">
        <f>IF(AND(DmartSalesData[[#This Row],[sales]]&gt;3000,DmartSalesData[[#This Row],[profit]]&gt;500),"Good","Not Good")</f>
        <v>Not Good</v>
      </c>
      <c r="R11817" s="73">
        <f>YEAR(DmartSalesData[[#This Row],[order_date]])</f>
        <v>2024</v>
      </c>
      <c r="S11817" s="73"/>
    </row>
    <row r="11818" spans="1:19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 t="str">
        <f>IF(DmartSalesData[[#This Row],[sales]]&gt;4000,"High Category",IF(DmartSalesData[[#This Row],[sales]]&gt;2000,"Medium Category","Low Category"))</f>
        <v>High Category</v>
      </c>
      <c r="G11818" s="2">
        <v>0.48</v>
      </c>
      <c r="H11818" s="24">
        <f t="shared" si="368"/>
        <v>2358.6576</v>
      </c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63" t="str">
        <f>IF(AND(DmartSalesData[[#This Row],[sales]]&gt;3000,DmartSalesData[[#This Row],[profit]]&gt;500),"Good","Not Good")</f>
        <v>Good</v>
      </c>
      <c r="R11818" s="73">
        <f>YEAR(DmartSalesData[[#This Row],[order_date]])</f>
        <v>2024</v>
      </c>
      <c r="S11818" s="73"/>
    </row>
    <row r="11819" spans="1:19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 t="str">
        <f>IF(DmartSalesData[[#This Row],[sales]]&gt;4000,"High Category",IF(DmartSalesData[[#This Row],[sales]]&gt;2000,"Medium Category","Low Category"))</f>
        <v>Low Category</v>
      </c>
      <c r="G11819" s="2">
        <v>0.49</v>
      </c>
      <c r="H11819" s="24">
        <f t="shared" si="368"/>
        <v>73.994900000000001</v>
      </c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63" t="str">
        <f>IF(AND(DmartSalesData[[#This Row],[sales]]&gt;3000,DmartSalesData[[#This Row],[profit]]&gt;500),"Good","Not Good")</f>
        <v>Not Good</v>
      </c>
      <c r="R11819" s="73">
        <f>YEAR(DmartSalesData[[#This Row],[order_date]])</f>
        <v>2023</v>
      </c>
      <c r="S11819" s="73"/>
    </row>
    <row r="11820" spans="1:19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 t="str">
        <f>IF(DmartSalesData[[#This Row],[sales]]&gt;4000,"High Category",IF(DmartSalesData[[#This Row],[sales]]&gt;2000,"Medium Category","Low Category"))</f>
        <v>Low Category</v>
      </c>
      <c r="G11820" s="2">
        <v>0.41</v>
      </c>
      <c r="H11820" s="24">
        <f t="shared" si="368"/>
        <v>143.85669999999999</v>
      </c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63" t="str">
        <f>IF(AND(DmartSalesData[[#This Row],[sales]]&gt;3000,DmartSalesData[[#This Row],[profit]]&gt;500),"Good","Not Good")</f>
        <v>Not Good</v>
      </c>
      <c r="R11820" s="73">
        <f>YEAR(DmartSalesData[[#This Row],[order_date]])</f>
        <v>2024</v>
      </c>
      <c r="S11820" s="73"/>
    </row>
    <row r="11821" spans="1:19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 t="str">
        <f>IF(DmartSalesData[[#This Row],[sales]]&gt;4000,"High Category",IF(DmartSalesData[[#This Row],[sales]]&gt;2000,"Medium Category","Low Category"))</f>
        <v>High Category</v>
      </c>
      <c r="G11821" s="2">
        <v>0.28999999999999998</v>
      </c>
      <c r="H11821" s="24">
        <f t="shared" si="368"/>
        <v>1213.0961</v>
      </c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63" t="str">
        <f>IF(AND(DmartSalesData[[#This Row],[sales]]&gt;3000,DmartSalesData[[#This Row],[profit]]&gt;500),"Good","Not Good")</f>
        <v>Not Good</v>
      </c>
      <c r="R11821" s="73">
        <f>YEAR(DmartSalesData[[#This Row],[order_date]])</f>
        <v>2024</v>
      </c>
      <c r="S11821" s="73"/>
    </row>
    <row r="11822" spans="1:19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 t="str">
        <f>IF(DmartSalesData[[#This Row],[sales]]&gt;4000,"High Category",IF(DmartSalesData[[#This Row],[sales]]&gt;2000,"Medium Category","Low Category"))</f>
        <v>Low Category</v>
      </c>
      <c r="G11822" s="2">
        <v>0.27</v>
      </c>
      <c r="H11822" s="24">
        <f t="shared" si="368"/>
        <v>344.19060000000002</v>
      </c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63" t="str">
        <f>IF(AND(DmartSalesData[[#This Row],[sales]]&gt;3000,DmartSalesData[[#This Row],[profit]]&gt;500),"Good","Not Good")</f>
        <v>Not Good</v>
      </c>
      <c r="R11822" s="73">
        <f>YEAR(DmartSalesData[[#This Row],[order_date]])</f>
        <v>2024</v>
      </c>
      <c r="S11822" s="73"/>
    </row>
    <row r="11823" spans="1:19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 t="str">
        <f>IF(DmartSalesData[[#This Row],[sales]]&gt;4000,"High Category",IF(DmartSalesData[[#This Row],[sales]]&gt;2000,"Medium Category","Low Category"))</f>
        <v>High Category</v>
      </c>
      <c r="G11823" s="2">
        <v>0.16</v>
      </c>
      <c r="H11823" s="24">
        <f t="shared" si="368"/>
        <v>730.69119999999998</v>
      </c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63" t="str">
        <f>IF(AND(DmartSalesData[[#This Row],[sales]]&gt;3000,DmartSalesData[[#This Row],[profit]]&gt;500),"Good","Not Good")</f>
        <v>Good</v>
      </c>
      <c r="R11823" s="73">
        <f>YEAR(DmartSalesData[[#This Row],[order_date]])</f>
        <v>2023</v>
      </c>
      <c r="S11823" s="73"/>
    </row>
    <row r="11824" spans="1:19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 t="str">
        <f>IF(DmartSalesData[[#This Row],[sales]]&gt;4000,"High Category",IF(DmartSalesData[[#This Row],[sales]]&gt;2000,"Medium Category","Low Category"))</f>
        <v>Low Category</v>
      </c>
      <c r="G11824" s="2">
        <v>0.06</v>
      </c>
      <c r="H11824" s="24">
        <f t="shared" si="368"/>
        <v>97.474199999999996</v>
      </c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63" t="str">
        <f>IF(AND(DmartSalesData[[#This Row],[sales]]&gt;3000,DmartSalesData[[#This Row],[profit]]&gt;500),"Good","Not Good")</f>
        <v>Not Good</v>
      </c>
      <c r="R11824" s="73">
        <f>YEAR(DmartSalesData[[#This Row],[order_date]])</f>
        <v>2024</v>
      </c>
      <c r="S11824" s="73"/>
    </row>
    <row r="11825" spans="1:19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 t="str">
        <f>IF(DmartSalesData[[#This Row],[sales]]&gt;4000,"High Category",IF(DmartSalesData[[#This Row],[sales]]&gt;2000,"Medium Category","Low Category"))</f>
        <v>Low Category</v>
      </c>
      <c r="G11825" s="2">
        <v>0.04</v>
      </c>
      <c r="H11825" s="24">
        <f t="shared" si="368"/>
        <v>17.677199999999999</v>
      </c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63" t="str">
        <f>IF(AND(DmartSalesData[[#This Row],[sales]]&gt;3000,DmartSalesData[[#This Row],[profit]]&gt;500),"Good","Not Good")</f>
        <v>Not Good</v>
      </c>
      <c r="R11825" s="73">
        <f>YEAR(DmartSalesData[[#This Row],[order_date]])</f>
        <v>2023</v>
      </c>
      <c r="S11825" s="73"/>
    </row>
    <row r="11826" spans="1:19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 t="str">
        <f>IF(DmartSalesData[[#This Row],[sales]]&gt;4000,"High Category",IF(DmartSalesData[[#This Row],[sales]]&gt;2000,"Medium Category","Low Category"))</f>
        <v>Low Category</v>
      </c>
      <c r="G11826" s="2">
        <v>0.23</v>
      </c>
      <c r="H11826" s="24">
        <f t="shared" si="368"/>
        <v>34.937000000000005</v>
      </c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63" t="str">
        <f>IF(AND(DmartSalesData[[#This Row],[sales]]&gt;3000,DmartSalesData[[#This Row],[profit]]&gt;500),"Good","Not Good")</f>
        <v>Not Good</v>
      </c>
      <c r="R11826" s="73">
        <f>YEAR(DmartSalesData[[#This Row],[order_date]])</f>
        <v>2023</v>
      </c>
      <c r="S11826" s="73"/>
    </row>
    <row r="11827" spans="1:19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 t="str">
        <f>IF(DmartSalesData[[#This Row],[sales]]&gt;4000,"High Category",IF(DmartSalesData[[#This Row],[sales]]&gt;2000,"Medium Category","Low Category"))</f>
        <v>Low Category</v>
      </c>
      <c r="G11827" s="2">
        <v>0.49</v>
      </c>
      <c r="H11827" s="24">
        <f t="shared" si="368"/>
        <v>727.44419999999991</v>
      </c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63" t="str">
        <f>IF(AND(DmartSalesData[[#This Row],[sales]]&gt;3000,DmartSalesData[[#This Row],[profit]]&gt;500),"Good","Not Good")</f>
        <v>Not Good</v>
      </c>
      <c r="R11827" s="73">
        <f>YEAR(DmartSalesData[[#This Row],[order_date]])</f>
        <v>2024</v>
      </c>
      <c r="S11827" s="73"/>
    </row>
    <row r="11828" spans="1:19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 t="str">
        <f>IF(DmartSalesData[[#This Row],[sales]]&gt;4000,"High Category",IF(DmartSalesData[[#This Row],[sales]]&gt;2000,"Medium Category","Low Category"))</f>
        <v>Medium Category</v>
      </c>
      <c r="G11828" s="2">
        <v>0.12</v>
      </c>
      <c r="H11828" s="24">
        <f t="shared" si="368"/>
        <v>290.55360000000002</v>
      </c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63" t="str">
        <f>IF(AND(DmartSalesData[[#This Row],[sales]]&gt;3000,DmartSalesData[[#This Row],[profit]]&gt;500),"Good","Not Good")</f>
        <v>Not Good</v>
      </c>
      <c r="R11828" s="73">
        <f>YEAR(DmartSalesData[[#This Row],[order_date]])</f>
        <v>2024</v>
      </c>
      <c r="S11828" s="73"/>
    </row>
    <row r="11829" spans="1:19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 t="str">
        <f>IF(DmartSalesData[[#This Row],[sales]]&gt;4000,"High Category",IF(DmartSalesData[[#This Row],[sales]]&gt;2000,"Medium Category","Low Category"))</f>
        <v>Low Category</v>
      </c>
      <c r="G11829" s="2">
        <v>0.21</v>
      </c>
      <c r="H11829" s="24">
        <f t="shared" si="368"/>
        <v>22.0458</v>
      </c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63" t="str">
        <f>IF(AND(DmartSalesData[[#This Row],[sales]]&gt;3000,DmartSalesData[[#This Row],[profit]]&gt;500),"Good","Not Good")</f>
        <v>Not Good</v>
      </c>
      <c r="R11829" s="73">
        <f>YEAR(DmartSalesData[[#This Row],[order_date]])</f>
        <v>2023</v>
      </c>
      <c r="S11829" s="73"/>
    </row>
    <row r="11830" spans="1:19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 t="str">
        <f>IF(DmartSalesData[[#This Row],[sales]]&gt;4000,"High Category",IF(DmartSalesData[[#This Row],[sales]]&gt;2000,"Medium Category","Low Category"))</f>
        <v>Medium Category</v>
      </c>
      <c r="G11830" s="2">
        <v>0.32</v>
      </c>
      <c r="H11830" s="24">
        <f t="shared" si="368"/>
        <v>943.17759999999998</v>
      </c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63" t="str">
        <f>IF(AND(DmartSalesData[[#This Row],[sales]]&gt;3000,DmartSalesData[[#This Row],[profit]]&gt;500),"Good","Not Good")</f>
        <v>Not Good</v>
      </c>
      <c r="R11830" s="73">
        <f>YEAR(DmartSalesData[[#This Row],[order_date]])</f>
        <v>2023</v>
      </c>
      <c r="S11830" s="73"/>
    </row>
    <row r="11831" spans="1:19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 t="str">
        <f>IF(DmartSalesData[[#This Row],[sales]]&gt;4000,"High Category",IF(DmartSalesData[[#This Row],[sales]]&gt;2000,"Medium Category","Low Category"))</f>
        <v>Low Category</v>
      </c>
      <c r="G11831" s="2">
        <v>0.18</v>
      </c>
      <c r="H11831" s="24">
        <f t="shared" si="368"/>
        <v>312.28919999999999</v>
      </c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63" t="str">
        <f>IF(AND(DmartSalesData[[#This Row],[sales]]&gt;3000,DmartSalesData[[#This Row],[profit]]&gt;500),"Good","Not Good")</f>
        <v>Not Good</v>
      </c>
      <c r="R11831" s="73">
        <f>YEAR(DmartSalesData[[#This Row],[order_date]])</f>
        <v>2023</v>
      </c>
      <c r="S11831" s="73"/>
    </row>
    <row r="11832" spans="1:19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 t="str">
        <f>IF(DmartSalesData[[#This Row],[sales]]&gt;4000,"High Category",IF(DmartSalesData[[#This Row],[sales]]&gt;2000,"Medium Category","Low Category"))</f>
        <v>Medium Category</v>
      </c>
      <c r="G11832" s="2">
        <v>0</v>
      </c>
      <c r="H11832" s="24">
        <f t="shared" si="368"/>
        <v>0</v>
      </c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63" t="str">
        <f>IF(AND(DmartSalesData[[#This Row],[sales]]&gt;3000,DmartSalesData[[#This Row],[profit]]&gt;500),"Good","Not Good")</f>
        <v>Not Good</v>
      </c>
      <c r="R11832" s="73">
        <f>YEAR(DmartSalesData[[#This Row],[order_date]])</f>
        <v>2024</v>
      </c>
      <c r="S11832" s="73"/>
    </row>
    <row r="11833" spans="1:19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 t="str">
        <f>IF(DmartSalesData[[#This Row],[sales]]&gt;4000,"High Category",IF(DmartSalesData[[#This Row],[sales]]&gt;2000,"Medium Category","Low Category"))</f>
        <v>Low Category</v>
      </c>
      <c r="G11833" s="2">
        <v>0.2</v>
      </c>
      <c r="H11833" s="24">
        <f t="shared" si="368"/>
        <v>276.18200000000002</v>
      </c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63" t="str">
        <f>IF(AND(DmartSalesData[[#This Row],[sales]]&gt;3000,DmartSalesData[[#This Row],[profit]]&gt;500),"Good","Not Good")</f>
        <v>Not Good</v>
      </c>
      <c r="R11833" s="73">
        <f>YEAR(DmartSalesData[[#This Row],[order_date]])</f>
        <v>2023</v>
      </c>
      <c r="S11833" s="73"/>
    </row>
    <row r="11834" spans="1:19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 t="str">
        <f>IF(DmartSalesData[[#This Row],[sales]]&gt;4000,"High Category",IF(DmartSalesData[[#This Row],[sales]]&gt;2000,"Medium Category","Low Category"))</f>
        <v>Medium Category</v>
      </c>
      <c r="G11834" s="2">
        <v>0.4</v>
      </c>
      <c r="H11834" s="24">
        <f t="shared" si="368"/>
        <v>1076.9280000000001</v>
      </c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63" t="str">
        <f>IF(AND(DmartSalesData[[#This Row],[sales]]&gt;3000,DmartSalesData[[#This Row],[profit]]&gt;500),"Good","Not Good")</f>
        <v>Not Good</v>
      </c>
      <c r="R11834" s="73">
        <f>YEAR(DmartSalesData[[#This Row],[order_date]])</f>
        <v>2024</v>
      </c>
      <c r="S11834" s="73"/>
    </row>
    <row r="11835" spans="1:19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 t="str">
        <f>IF(DmartSalesData[[#This Row],[sales]]&gt;4000,"High Category",IF(DmartSalesData[[#This Row],[sales]]&gt;2000,"Medium Category","Low Category"))</f>
        <v>Low Category</v>
      </c>
      <c r="G11835" s="2">
        <v>0.47</v>
      </c>
      <c r="H11835" s="24">
        <f t="shared" si="368"/>
        <v>576.97199999999998</v>
      </c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63" t="str">
        <f>IF(AND(DmartSalesData[[#This Row],[sales]]&gt;3000,DmartSalesData[[#This Row],[profit]]&gt;500),"Good","Not Good")</f>
        <v>Not Good</v>
      </c>
      <c r="R11835" s="73">
        <f>YEAR(DmartSalesData[[#This Row],[order_date]])</f>
        <v>2023</v>
      </c>
      <c r="S11835" s="73"/>
    </row>
    <row r="11836" spans="1:19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 t="str">
        <f>IF(DmartSalesData[[#This Row],[sales]]&gt;4000,"High Category",IF(DmartSalesData[[#This Row],[sales]]&gt;2000,"Medium Category","Low Category"))</f>
        <v>Low Category</v>
      </c>
      <c r="G11836" s="2">
        <v>0.14000000000000001</v>
      </c>
      <c r="H11836" s="24">
        <f t="shared" si="368"/>
        <v>106.48820000000001</v>
      </c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63" t="str">
        <f>IF(AND(DmartSalesData[[#This Row],[sales]]&gt;3000,DmartSalesData[[#This Row],[profit]]&gt;500),"Good","Not Good")</f>
        <v>Not Good</v>
      </c>
      <c r="R11836" s="73">
        <f>YEAR(DmartSalesData[[#This Row],[order_date]])</f>
        <v>2023</v>
      </c>
      <c r="S11836" s="73"/>
    </row>
    <row r="11837" spans="1:19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 t="str">
        <f>IF(DmartSalesData[[#This Row],[sales]]&gt;4000,"High Category",IF(DmartSalesData[[#This Row],[sales]]&gt;2000,"Medium Category","Low Category"))</f>
        <v>High Category</v>
      </c>
      <c r="G11837" s="2">
        <v>0.46</v>
      </c>
      <c r="H11837" s="24">
        <f t="shared" si="368"/>
        <v>2053.5182</v>
      </c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63" t="str">
        <f>IF(AND(DmartSalesData[[#This Row],[sales]]&gt;3000,DmartSalesData[[#This Row],[profit]]&gt;500),"Good","Not Good")</f>
        <v>Good</v>
      </c>
      <c r="R11837" s="73">
        <f>YEAR(DmartSalesData[[#This Row],[order_date]])</f>
        <v>2024</v>
      </c>
      <c r="S11837" s="73"/>
    </row>
    <row r="11838" spans="1:19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 t="str">
        <f>IF(DmartSalesData[[#This Row],[sales]]&gt;4000,"High Category",IF(DmartSalesData[[#This Row],[sales]]&gt;2000,"Medium Category","Low Category"))</f>
        <v>Medium Category</v>
      </c>
      <c r="G11838" s="2">
        <v>0.43</v>
      </c>
      <c r="H11838" s="24">
        <f t="shared" si="368"/>
        <v>865.89959999999996</v>
      </c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63" t="str">
        <f>IF(AND(DmartSalesData[[#This Row],[sales]]&gt;3000,DmartSalesData[[#This Row],[profit]]&gt;500),"Good","Not Good")</f>
        <v>Not Good</v>
      </c>
      <c r="R11838" s="73">
        <f>YEAR(DmartSalesData[[#This Row],[order_date]])</f>
        <v>2024</v>
      </c>
      <c r="S11838" s="73"/>
    </row>
    <row r="11839" spans="1:19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 t="str">
        <f>IF(DmartSalesData[[#This Row],[sales]]&gt;4000,"High Category",IF(DmartSalesData[[#This Row],[sales]]&gt;2000,"Medium Category","Low Category"))</f>
        <v>Low Category</v>
      </c>
      <c r="G11839" s="2">
        <v>0.2</v>
      </c>
      <c r="H11839" s="24">
        <f t="shared" si="368"/>
        <v>95.391999999999996</v>
      </c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63" t="str">
        <f>IF(AND(DmartSalesData[[#This Row],[sales]]&gt;3000,DmartSalesData[[#This Row],[profit]]&gt;500),"Good","Not Good")</f>
        <v>Not Good</v>
      </c>
      <c r="R11839" s="73">
        <f>YEAR(DmartSalesData[[#This Row],[order_date]])</f>
        <v>2023</v>
      </c>
      <c r="S11839" s="73"/>
    </row>
    <row r="11840" spans="1:19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 t="str">
        <f>IF(DmartSalesData[[#This Row],[sales]]&gt;4000,"High Category",IF(DmartSalesData[[#This Row],[sales]]&gt;2000,"Medium Category","Low Category"))</f>
        <v>Low Category</v>
      </c>
      <c r="G11840" s="2">
        <v>0</v>
      </c>
      <c r="H11840" s="24">
        <f t="shared" si="368"/>
        <v>0</v>
      </c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63" t="str">
        <f>IF(AND(DmartSalesData[[#This Row],[sales]]&gt;3000,DmartSalesData[[#This Row],[profit]]&gt;500),"Good","Not Good")</f>
        <v>Not Good</v>
      </c>
      <c r="R11840" s="73">
        <f>YEAR(DmartSalesData[[#This Row],[order_date]])</f>
        <v>2023</v>
      </c>
      <c r="S11840" s="73"/>
    </row>
    <row r="11841" spans="1:19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 t="str">
        <f>IF(DmartSalesData[[#This Row],[sales]]&gt;4000,"High Category",IF(DmartSalesData[[#This Row],[sales]]&gt;2000,"Medium Category","Low Category"))</f>
        <v>Low Category</v>
      </c>
      <c r="G11841" s="2">
        <v>0.42</v>
      </c>
      <c r="H11841" s="24">
        <f t="shared" si="368"/>
        <v>679.86239999999998</v>
      </c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63" t="str">
        <f>IF(AND(DmartSalesData[[#This Row],[sales]]&gt;3000,DmartSalesData[[#This Row],[profit]]&gt;500),"Good","Not Good")</f>
        <v>Not Good</v>
      </c>
      <c r="R11841" s="73">
        <f>YEAR(DmartSalesData[[#This Row],[order_date]])</f>
        <v>2023</v>
      </c>
      <c r="S11841" s="73"/>
    </row>
    <row r="11842" spans="1:19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 t="str">
        <f>IF(DmartSalesData[[#This Row],[sales]]&gt;4000,"High Category",IF(DmartSalesData[[#This Row],[sales]]&gt;2000,"Medium Category","Low Category"))</f>
        <v>Medium Category</v>
      </c>
      <c r="G11842" s="2">
        <v>0.14000000000000001</v>
      </c>
      <c r="H11842" s="24">
        <f t="shared" ref="H11842:H11905" si="370">E11842*G11842</f>
        <v>541.9778</v>
      </c>
      <c r="I11842" s="2">
        <f t="shared" ref="I11842:I11905" si="371">E11842-H11842</f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63" t="str">
        <f>IF(AND(DmartSalesData[[#This Row],[sales]]&gt;3000,DmartSalesData[[#This Row],[profit]]&gt;500),"Good","Not Good")</f>
        <v>Good</v>
      </c>
      <c r="R11842" s="73">
        <f>YEAR(DmartSalesData[[#This Row],[order_date]])</f>
        <v>2023</v>
      </c>
      <c r="S11842" s="73"/>
    </row>
    <row r="11843" spans="1:19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 t="str">
        <f>IF(DmartSalesData[[#This Row],[sales]]&gt;4000,"High Category",IF(DmartSalesData[[#This Row],[sales]]&gt;2000,"Medium Category","Low Category"))</f>
        <v>Low Category</v>
      </c>
      <c r="G11843" s="2">
        <v>0.38</v>
      </c>
      <c r="H11843" s="24">
        <f t="shared" si="370"/>
        <v>79.439000000000007</v>
      </c>
      <c r="I11843" s="2">
        <f t="shared" si="371"/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63" t="str">
        <f>IF(AND(DmartSalesData[[#This Row],[sales]]&gt;3000,DmartSalesData[[#This Row],[profit]]&gt;500),"Good","Not Good")</f>
        <v>Not Good</v>
      </c>
      <c r="R11843" s="73">
        <f>YEAR(DmartSalesData[[#This Row],[order_date]])</f>
        <v>2023</v>
      </c>
      <c r="S11843" s="73"/>
    </row>
    <row r="11844" spans="1:19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 t="str">
        <f>IF(DmartSalesData[[#This Row],[sales]]&gt;4000,"High Category",IF(DmartSalesData[[#This Row],[sales]]&gt;2000,"Medium Category","Low Category"))</f>
        <v>Medium Category</v>
      </c>
      <c r="G11844" s="2">
        <v>0.28999999999999998</v>
      </c>
      <c r="H11844" s="24">
        <f t="shared" si="370"/>
        <v>708.59179999999992</v>
      </c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63" t="str">
        <f>IF(AND(DmartSalesData[[#This Row],[sales]]&gt;3000,DmartSalesData[[#This Row],[profit]]&gt;500),"Good","Not Good")</f>
        <v>Not Good</v>
      </c>
      <c r="R11844" s="73">
        <f>YEAR(DmartSalesData[[#This Row],[order_date]])</f>
        <v>2024</v>
      </c>
      <c r="S11844" s="73"/>
    </row>
    <row r="11845" spans="1:19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 t="str">
        <f>IF(DmartSalesData[[#This Row],[sales]]&gt;4000,"High Category",IF(DmartSalesData[[#This Row],[sales]]&gt;2000,"Medium Category","Low Category"))</f>
        <v>Medium Category</v>
      </c>
      <c r="G11845" s="2">
        <v>0.11</v>
      </c>
      <c r="H11845" s="24">
        <f t="shared" si="370"/>
        <v>230.74590000000001</v>
      </c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63" t="str">
        <f>IF(AND(DmartSalesData[[#This Row],[sales]]&gt;3000,DmartSalesData[[#This Row],[profit]]&gt;500),"Good","Not Good")</f>
        <v>Not Good</v>
      </c>
      <c r="R11845" s="73">
        <f>YEAR(DmartSalesData[[#This Row],[order_date]])</f>
        <v>2023</v>
      </c>
      <c r="S11845" s="73"/>
    </row>
    <row r="11846" spans="1:19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 t="str">
        <f>IF(DmartSalesData[[#This Row],[sales]]&gt;4000,"High Category",IF(DmartSalesData[[#This Row],[sales]]&gt;2000,"Medium Category","Low Category"))</f>
        <v>High Category</v>
      </c>
      <c r="G11846" s="2">
        <v>0.32</v>
      </c>
      <c r="H11846" s="24">
        <f t="shared" si="370"/>
        <v>1550.4512</v>
      </c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63" t="str">
        <f>IF(AND(DmartSalesData[[#This Row],[sales]]&gt;3000,DmartSalesData[[#This Row],[profit]]&gt;500),"Good","Not Good")</f>
        <v>Good</v>
      </c>
      <c r="R11846" s="73">
        <f>YEAR(DmartSalesData[[#This Row],[order_date]])</f>
        <v>2023</v>
      </c>
      <c r="S11846" s="73"/>
    </row>
    <row r="11847" spans="1:19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 t="str">
        <f>IF(DmartSalesData[[#This Row],[sales]]&gt;4000,"High Category",IF(DmartSalesData[[#This Row],[sales]]&gt;2000,"Medium Category","Low Category"))</f>
        <v>Low Category</v>
      </c>
      <c r="G11847" s="2">
        <v>0.38</v>
      </c>
      <c r="H11847" s="24">
        <f t="shared" si="370"/>
        <v>373.30060000000003</v>
      </c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63" t="str">
        <f>IF(AND(DmartSalesData[[#This Row],[sales]]&gt;3000,DmartSalesData[[#This Row],[profit]]&gt;500),"Good","Not Good")</f>
        <v>Not Good</v>
      </c>
      <c r="R11847" s="73">
        <f>YEAR(DmartSalesData[[#This Row],[order_date]])</f>
        <v>2024</v>
      </c>
      <c r="S11847" s="73"/>
    </row>
    <row r="11848" spans="1:19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 t="str">
        <f>IF(DmartSalesData[[#This Row],[sales]]&gt;4000,"High Category",IF(DmartSalesData[[#This Row],[sales]]&gt;2000,"Medium Category","Low Category"))</f>
        <v>Medium Category</v>
      </c>
      <c r="G11848" s="2">
        <v>0.24</v>
      </c>
      <c r="H11848" s="24">
        <f t="shared" si="370"/>
        <v>762.3768</v>
      </c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63" t="str">
        <f>IF(AND(DmartSalesData[[#This Row],[sales]]&gt;3000,DmartSalesData[[#This Row],[profit]]&gt;500),"Good","Not Good")</f>
        <v>Not Good</v>
      </c>
      <c r="R11848" s="73">
        <f>YEAR(DmartSalesData[[#This Row],[order_date]])</f>
        <v>2024</v>
      </c>
      <c r="S11848" s="73"/>
    </row>
    <row r="11849" spans="1:19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 t="str">
        <f>IF(DmartSalesData[[#This Row],[sales]]&gt;4000,"High Category",IF(DmartSalesData[[#This Row],[sales]]&gt;2000,"Medium Category","Low Category"))</f>
        <v>Low Category</v>
      </c>
      <c r="G11849" s="2">
        <v>0.37</v>
      </c>
      <c r="H11849" s="24">
        <f t="shared" si="370"/>
        <v>403.58119999999997</v>
      </c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63" t="str">
        <f>IF(AND(DmartSalesData[[#This Row],[sales]]&gt;3000,DmartSalesData[[#This Row],[profit]]&gt;500),"Good","Not Good")</f>
        <v>Not Good</v>
      </c>
      <c r="R11849" s="73">
        <f>YEAR(DmartSalesData[[#This Row],[order_date]])</f>
        <v>2023</v>
      </c>
      <c r="S11849" s="73"/>
    </row>
    <row r="11850" spans="1:19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 t="str">
        <f>IF(DmartSalesData[[#This Row],[sales]]&gt;4000,"High Category",IF(DmartSalesData[[#This Row],[sales]]&gt;2000,"Medium Category","Low Category"))</f>
        <v>Medium Category</v>
      </c>
      <c r="G11850" s="2">
        <v>0.2</v>
      </c>
      <c r="H11850" s="24">
        <f t="shared" si="370"/>
        <v>557.45400000000006</v>
      </c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63" t="str">
        <f>IF(AND(DmartSalesData[[#This Row],[sales]]&gt;3000,DmartSalesData[[#This Row],[profit]]&gt;500),"Good","Not Good")</f>
        <v>Not Good</v>
      </c>
      <c r="R11850" s="73">
        <f>YEAR(DmartSalesData[[#This Row],[order_date]])</f>
        <v>2024</v>
      </c>
      <c r="S11850" s="73"/>
    </row>
    <row r="11851" spans="1:19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 t="str">
        <f>IF(DmartSalesData[[#This Row],[sales]]&gt;4000,"High Category",IF(DmartSalesData[[#This Row],[sales]]&gt;2000,"Medium Category","Low Category"))</f>
        <v>Medium Category</v>
      </c>
      <c r="G11851" s="2">
        <v>0.49</v>
      </c>
      <c r="H11851" s="24">
        <f t="shared" si="370"/>
        <v>1381.7068999999999</v>
      </c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63" t="str">
        <f>IF(AND(DmartSalesData[[#This Row],[sales]]&gt;3000,DmartSalesData[[#This Row],[profit]]&gt;500),"Good","Not Good")</f>
        <v>Not Good</v>
      </c>
      <c r="R11851" s="73">
        <f>YEAR(DmartSalesData[[#This Row],[order_date]])</f>
        <v>2024</v>
      </c>
      <c r="S11851" s="73"/>
    </row>
    <row r="11852" spans="1:19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 t="str">
        <f>IF(DmartSalesData[[#This Row],[sales]]&gt;4000,"High Category",IF(DmartSalesData[[#This Row],[sales]]&gt;2000,"Medium Category","Low Category"))</f>
        <v>Low Category</v>
      </c>
      <c r="G11852" s="2">
        <v>0.12</v>
      </c>
      <c r="H11852" s="24">
        <f t="shared" si="370"/>
        <v>56.303999999999995</v>
      </c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63" t="str">
        <f>IF(AND(DmartSalesData[[#This Row],[sales]]&gt;3000,DmartSalesData[[#This Row],[profit]]&gt;500),"Good","Not Good")</f>
        <v>Not Good</v>
      </c>
      <c r="R11852" s="73">
        <f>YEAR(DmartSalesData[[#This Row],[order_date]])</f>
        <v>2024</v>
      </c>
      <c r="S11852" s="73"/>
    </row>
    <row r="11853" spans="1:19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 t="str">
        <f>IF(DmartSalesData[[#This Row],[sales]]&gt;4000,"High Category",IF(DmartSalesData[[#This Row],[sales]]&gt;2000,"Medium Category","Low Category"))</f>
        <v>Medium Category</v>
      </c>
      <c r="G11853" s="2">
        <v>0.39</v>
      </c>
      <c r="H11853" s="24">
        <f t="shared" si="370"/>
        <v>911.27790000000005</v>
      </c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63" t="str">
        <f>IF(AND(DmartSalesData[[#This Row],[sales]]&gt;3000,DmartSalesData[[#This Row],[profit]]&gt;500),"Good","Not Good")</f>
        <v>Not Good</v>
      </c>
      <c r="R11853" s="73">
        <f>YEAR(DmartSalesData[[#This Row],[order_date]])</f>
        <v>2023</v>
      </c>
      <c r="S11853" s="73"/>
    </row>
    <row r="11854" spans="1:19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 t="str">
        <f>IF(DmartSalesData[[#This Row],[sales]]&gt;4000,"High Category",IF(DmartSalesData[[#This Row],[sales]]&gt;2000,"Medium Category","Low Category"))</f>
        <v>Medium Category</v>
      </c>
      <c r="G11854" s="2">
        <v>0.37</v>
      </c>
      <c r="H11854" s="24">
        <f t="shared" si="370"/>
        <v>873.07419999999991</v>
      </c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63" t="str">
        <f>IF(AND(DmartSalesData[[#This Row],[sales]]&gt;3000,DmartSalesData[[#This Row],[profit]]&gt;500),"Good","Not Good")</f>
        <v>Not Good</v>
      </c>
      <c r="R11854" s="73">
        <f>YEAR(DmartSalesData[[#This Row],[order_date]])</f>
        <v>2024</v>
      </c>
      <c r="S11854" s="73"/>
    </row>
    <row r="11855" spans="1:19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 t="str">
        <f>IF(DmartSalesData[[#This Row],[sales]]&gt;4000,"High Category",IF(DmartSalesData[[#This Row],[sales]]&gt;2000,"Medium Category","Low Category"))</f>
        <v>Low Category</v>
      </c>
      <c r="G11855" s="2">
        <v>0.26</v>
      </c>
      <c r="H11855" s="24">
        <f t="shared" si="370"/>
        <v>432.58019999999999</v>
      </c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63" t="str">
        <f>IF(AND(DmartSalesData[[#This Row],[sales]]&gt;3000,DmartSalesData[[#This Row],[profit]]&gt;500),"Good","Not Good")</f>
        <v>Not Good</v>
      </c>
      <c r="R11855" s="73">
        <f>YEAR(DmartSalesData[[#This Row],[order_date]])</f>
        <v>2024</v>
      </c>
      <c r="S11855" s="73"/>
    </row>
    <row r="11856" spans="1:19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 t="str">
        <f>IF(DmartSalesData[[#This Row],[sales]]&gt;4000,"High Category",IF(DmartSalesData[[#This Row],[sales]]&gt;2000,"Medium Category","Low Category"))</f>
        <v>Low Category</v>
      </c>
      <c r="G11856" s="2">
        <v>0.18</v>
      </c>
      <c r="H11856" s="24">
        <f t="shared" si="370"/>
        <v>262.45439999999996</v>
      </c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63" t="str">
        <f>IF(AND(DmartSalesData[[#This Row],[sales]]&gt;3000,DmartSalesData[[#This Row],[profit]]&gt;500),"Good","Not Good")</f>
        <v>Not Good</v>
      </c>
      <c r="R11856" s="73">
        <f>YEAR(DmartSalesData[[#This Row],[order_date]])</f>
        <v>2024</v>
      </c>
      <c r="S11856" s="73"/>
    </row>
    <row r="11857" spans="1:19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 t="str">
        <f>IF(DmartSalesData[[#This Row],[sales]]&gt;4000,"High Category",IF(DmartSalesData[[#This Row],[sales]]&gt;2000,"Medium Category","Low Category"))</f>
        <v>Low Category</v>
      </c>
      <c r="G11857" s="2">
        <v>0.22</v>
      </c>
      <c r="H11857" s="24">
        <f t="shared" si="370"/>
        <v>263.79320000000001</v>
      </c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63" t="str">
        <f>IF(AND(DmartSalesData[[#This Row],[sales]]&gt;3000,DmartSalesData[[#This Row],[profit]]&gt;500),"Good","Not Good")</f>
        <v>Not Good</v>
      </c>
      <c r="R11857" s="73">
        <f>YEAR(DmartSalesData[[#This Row],[order_date]])</f>
        <v>2024</v>
      </c>
      <c r="S11857" s="73"/>
    </row>
    <row r="11858" spans="1:19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 t="str">
        <f>IF(DmartSalesData[[#This Row],[sales]]&gt;4000,"High Category",IF(DmartSalesData[[#This Row],[sales]]&gt;2000,"Medium Category","Low Category"))</f>
        <v>Low Category</v>
      </c>
      <c r="G11858" s="2">
        <v>0.31</v>
      </c>
      <c r="H11858" s="24">
        <f t="shared" si="370"/>
        <v>40.024100000000004</v>
      </c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63" t="str">
        <f>IF(AND(DmartSalesData[[#This Row],[sales]]&gt;3000,DmartSalesData[[#This Row],[profit]]&gt;500),"Good","Not Good")</f>
        <v>Not Good</v>
      </c>
      <c r="R11858" s="73">
        <f>YEAR(DmartSalesData[[#This Row],[order_date]])</f>
        <v>2023</v>
      </c>
      <c r="S11858" s="73"/>
    </row>
    <row r="11859" spans="1:19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 t="str">
        <f>IF(DmartSalesData[[#This Row],[sales]]&gt;4000,"High Category",IF(DmartSalesData[[#This Row],[sales]]&gt;2000,"Medium Category","Low Category"))</f>
        <v>Low Category</v>
      </c>
      <c r="G11859" s="2">
        <v>0.27</v>
      </c>
      <c r="H11859" s="24">
        <f t="shared" si="370"/>
        <v>29.403000000000002</v>
      </c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63" t="str">
        <f>IF(AND(DmartSalesData[[#This Row],[sales]]&gt;3000,DmartSalesData[[#This Row],[profit]]&gt;500),"Good","Not Good")</f>
        <v>Not Good</v>
      </c>
      <c r="R11859" s="73">
        <f>YEAR(DmartSalesData[[#This Row],[order_date]])</f>
        <v>2023</v>
      </c>
      <c r="S11859" s="73"/>
    </row>
    <row r="11860" spans="1:19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 t="str">
        <f>IF(DmartSalesData[[#This Row],[sales]]&gt;4000,"High Category",IF(DmartSalesData[[#This Row],[sales]]&gt;2000,"Medium Category","Low Category"))</f>
        <v>Medium Category</v>
      </c>
      <c r="G11860" s="2">
        <v>0.38</v>
      </c>
      <c r="H11860" s="24">
        <f t="shared" si="370"/>
        <v>1136.1848</v>
      </c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63" t="str">
        <f>IF(AND(DmartSalesData[[#This Row],[sales]]&gt;3000,DmartSalesData[[#This Row],[profit]]&gt;500),"Good","Not Good")</f>
        <v>Not Good</v>
      </c>
      <c r="R11860" s="73">
        <f>YEAR(DmartSalesData[[#This Row],[order_date]])</f>
        <v>2023</v>
      </c>
      <c r="S11860" s="73"/>
    </row>
    <row r="11861" spans="1:19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 t="str">
        <f>IF(DmartSalesData[[#This Row],[sales]]&gt;4000,"High Category",IF(DmartSalesData[[#This Row],[sales]]&gt;2000,"Medium Category","Low Category"))</f>
        <v>Low Category</v>
      </c>
      <c r="G11861" s="2">
        <v>0.18</v>
      </c>
      <c r="H11861" s="24">
        <f t="shared" si="370"/>
        <v>275.07060000000001</v>
      </c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63" t="str">
        <f>IF(AND(DmartSalesData[[#This Row],[sales]]&gt;3000,DmartSalesData[[#This Row],[profit]]&gt;500),"Good","Not Good")</f>
        <v>Not Good</v>
      </c>
      <c r="R11861" s="73">
        <f>YEAR(DmartSalesData[[#This Row],[order_date]])</f>
        <v>2024</v>
      </c>
      <c r="S11861" s="73"/>
    </row>
    <row r="11862" spans="1:19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 t="str">
        <f>IF(DmartSalesData[[#This Row],[sales]]&gt;4000,"High Category",IF(DmartSalesData[[#This Row],[sales]]&gt;2000,"Medium Category","Low Category"))</f>
        <v>Low Category</v>
      </c>
      <c r="G11862" s="2">
        <v>0.05</v>
      </c>
      <c r="H11862" s="24">
        <f t="shared" si="370"/>
        <v>46.1325</v>
      </c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63" t="str">
        <f>IF(AND(DmartSalesData[[#This Row],[sales]]&gt;3000,DmartSalesData[[#This Row],[profit]]&gt;500),"Good","Not Good")</f>
        <v>Not Good</v>
      </c>
      <c r="R11862" s="73">
        <f>YEAR(DmartSalesData[[#This Row],[order_date]])</f>
        <v>2024</v>
      </c>
      <c r="S11862" s="73"/>
    </row>
    <row r="11863" spans="1:19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 t="str">
        <f>IF(DmartSalesData[[#This Row],[sales]]&gt;4000,"High Category",IF(DmartSalesData[[#This Row],[sales]]&gt;2000,"Medium Category","Low Category"))</f>
        <v>Medium Category</v>
      </c>
      <c r="G11863" s="2">
        <v>0.25</v>
      </c>
      <c r="H11863" s="24">
        <f t="shared" si="370"/>
        <v>863.8</v>
      </c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63" t="str">
        <f>IF(AND(DmartSalesData[[#This Row],[sales]]&gt;3000,DmartSalesData[[#This Row],[profit]]&gt;500),"Good","Not Good")</f>
        <v>Not Good</v>
      </c>
      <c r="R11863" s="73">
        <f>YEAR(DmartSalesData[[#This Row],[order_date]])</f>
        <v>2024</v>
      </c>
      <c r="S11863" s="73"/>
    </row>
    <row r="11864" spans="1:19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 t="str">
        <f>IF(DmartSalesData[[#This Row],[sales]]&gt;4000,"High Category",IF(DmartSalesData[[#This Row],[sales]]&gt;2000,"Medium Category","Low Category"))</f>
        <v>Medium Category</v>
      </c>
      <c r="G11864" s="2">
        <v>0.13</v>
      </c>
      <c r="H11864" s="24">
        <f t="shared" si="370"/>
        <v>349.9119</v>
      </c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63" t="str">
        <f>IF(AND(DmartSalesData[[#This Row],[sales]]&gt;3000,DmartSalesData[[#This Row],[profit]]&gt;500),"Good","Not Good")</f>
        <v>Not Good</v>
      </c>
      <c r="R11864" s="73">
        <f>YEAR(DmartSalesData[[#This Row],[order_date]])</f>
        <v>2023</v>
      </c>
      <c r="S11864" s="73"/>
    </row>
    <row r="11865" spans="1:19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 t="str">
        <f>IF(DmartSalesData[[#This Row],[sales]]&gt;4000,"High Category",IF(DmartSalesData[[#This Row],[sales]]&gt;2000,"Medium Category","Low Category"))</f>
        <v>High Category</v>
      </c>
      <c r="G11865" s="2">
        <v>0.31</v>
      </c>
      <c r="H11865" s="24">
        <f t="shared" si="370"/>
        <v>1420.8230000000001</v>
      </c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63" t="str">
        <f>IF(AND(DmartSalesData[[#This Row],[sales]]&gt;3000,DmartSalesData[[#This Row],[profit]]&gt;500),"Good","Not Good")</f>
        <v>Good</v>
      </c>
      <c r="R11865" s="73">
        <f>YEAR(DmartSalesData[[#This Row],[order_date]])</f>
        <v>2024</v>
      </c>
      <c r="S11865" s="73"/>
    </row>
    <row r="11866" spans="1:19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 t="str">
        <f>IF(DmartSalesData[[#This Row],[sales]]&gt;4000,"High Category",IF(DmartSalesData[[#This Row],[sales]]&gt;2000,"Medium Category","Low Category"))</f>
        <v>High Category</v>
      </c>
      <c r="G11866" s="2">
        <v>0.26</v>
      </c>
      <c r="H11866" s="24">
        <f t="shared" si="370"/>
        <v>1084.7148</v>
      </c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63" t="str">
        <f>IF(AND(DmartSalesData[[#This Row],[sales]]&gt;3000,DmartSalesData[[#This Row],[profit]]&gt;500),"Good","Not Good")</f>
        <v>Good</v>
      </c>
      <c r="R11866" s="73">
        <f>YEAR(DmartSalesData[[#This Row],[order_date]])</f>
        <v>2023</v>
      </c>
      <c r="S11866" s="73"/>
    </row>
    <row r="11867" spans="1:19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 t="str">
        <f>IF(DmartSalesData[[#This Row],[sales]]&gt;4000,"High Category",IF(DmartSalesData[[#This Row],[sales]]&gt;2000,"Medium Category","Low Category"))</f>
        <v>Medium Category</v>
      </c>
      <c r="G11867" s="2">
        <v>0.39</v>
      </c>
      <c r="H11867" s="24">
        <f t="shared" si="370"/>
        <v>1427.7782999999999</v>
      </c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63" t="str">
        <f>IF(AND(DmartSalesData[[#This Row],[sales]]&gt;3000,DmartSalesData[[#This Row],[profit]]&gt;500),"Good","Not Good")</f>
        <v>Good</v>
      </c>
      <c r="R11867" s="73">
        <f>YEAR(DmartSalesData[[#This Row],[order_date]])</f>
        <v>2023</v>
      </c>
      <c r="S11867" s="73"/>
    </row>
    <row r="11868" spans="1:19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 t="str">
        <f>IF(DmartSalesData[[#This Row],[sales]]&gt;4000,"High Category",IF(DmartSalesData[[#This Row],[sales]]&gt;2000,"Medium Category","Low Category"))</f>
        <v>Low Category</v>
      </c>
      <c r="G11868" s="2">
        <v>0.28999999999999998</v>
      </c>
      <c r="H11868" s="24">
        <f t="shared" si="370"/>
        <v>208.87249999999997</v>
      </c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63" t="str">
        <f>IF(AND(DmartSalesData[[#This Row],[sales]]&gt;3000,DmartSalesData[[#This Row],[profit]]&gt;500),"Good","Not Good")</f>
        <v>Not Good</v>
      </c>
      <c r="R11868" s="73">
        <f>YEAR(DmartSalesData[[#This Row],[order_date]])</f>
        <v>2024</v>
      </c>
      <c r="S11868" s="73"/>
    </row>
    <row r="11869" spans="1:19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 t="str">
        <f>IF(DmartSalesData[[#This Row],[sales]]&gt;4000,"High Category",IF(DmartSalesData[[#This Row],[sales]]&gt;2000,"Medium Category","Low Category"))</f>
        <v>Medium Category</v>
      </c>
      <c r="G11869" s="2">
        <v>0.22</v>
      </c>
      <c r="H11869" s="24">
        <f t="shared" si="370"/>
        <v>740.04259999999999</v>
      </c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63" t="str">
        <f>IF(AND(DmartSalesData[[#This Row],[sales]]&gt;3000,DmartSalesData[[#This Row],[profit]]&gt;500),"Good","Not Good")</f>
        <v>Good</v>
      </c>
      <c r="R11869" s="73">
        <f>YEAR(DmartSalesData[[#This Row],[order_date]])</f>
        <v>2024</v>
      </c>
      <c r="S11869" s="73"/>
    </row>
    <row r="11870" spans="1:19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 t="str">
        <f>IF(DmartSalesData[[#This Row],[sales]]&gt;4000,"High Category",IF(DmartSalesData[[#This Row],[sales]]&gt;2000,"Medium Category","Low Category"))</f>
        <v>Medium Category</v>
      </c>
      <c r="G11870" s="2">
        <v>0.06</v>
      </c>
      <c r="H11870" s="24">
        <f t="shared" si="370"/>
        <v>210.01439999999997</v>
      </c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63" t="str">
        <f>IF(AND(DmartSalesData[[#This Row],[sales]]&gt;3000,DmartSalesData[[#This Row],[profit]]&gt;500),"Good","Not Good")</f>
        <v>Not Good</v>
      </c>
      <c r="R11870" s="73">
        <f>YEAR(DmartSalesData[[#This Row],[order_date]])</f>
        <v>2024</v>
      </c>
      <c r="S11870" s="73"/>
    </row>
    <row r="11871" spans="1:19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 t="str">
        <f>IF(DmartSalesData[[#This Row],[sales]]&gt;4000,"High Category",IF(DmartSalesData[[#This Row],[sales]]&gt;2000,"Medium Category","Low Category"))</f>
        <v>Medium Category</v>
      </c>
      <c r="G11871" s="2">
        <v>0.06</v>
      </c>
      <c r="H11871" s="24">
        <f t="shared" si="370"/>
        <v>230.41979999999998</v>
      </c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63" t="str">
        <f>IF(AND(DmartSalesData[[#This Row],[sales]]&gt;3000,DmartSalesData[[#This Row],[profit]]&gt;500),"Good","Not Good")</f>
        <v>Good</v>
      </c>
      <c r="R11871" s="73">
        <f>YEAR(DmartSalesData[[#This Row],[order_date]])</f>
        <v>2024</v>
      </c>
      <c r="S11871" s="73"/>
    </row>
    <row r="11872" spans="1:19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 t="str">
        <f>IF(DmartSalesData[[#This Row],[sales]]&gt;4000,"High Category",IF(DmartSalesData[[#This Row],[sales]]&gt;2000,"Medium Category","Low Category"))</f>
        <v>Low Category</v>
      </c>
      <c r="G11872" s="2">
        <v>0.32</v>
      </c>
      <c r="H11872" s="24">
        <f t="shared" si="370"/>
        <v>444.59199999999998</v>
      </c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63" t="str">
        <f>IF(AND(DmartSalesData[[#This Row],[sales]]&gt;3000,DmartSalesData[[#This Row],[profit]]&gt;500),"Good","Not Good")</f>
        <v>Not Good</v>
      </c>
      <c r="R11872" s="73">
        <f>YEAR(DmartSalesData[[#This Row],[order_date]])</f>
        <v>2024</v>
      </c>
      <c r="S11872" s="73"/>
    </row>
    <row r="11873" spans="1:19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 t="str">
        <f>IF(DmartSalesData[[#This Row],[sales]]&gt;4000,"High Category",IF(DmartSalesData[[#This Row],[sales]]&gt;2000,"Medium Category","Low Category"))</f>
        <v>Medium Category</v>
      </c>
      <c r="G11873" s="2">
        <v>0.44</v>
      </c>
      <c r="H11873" s="24">
        <f t="shared" si="370"/>
        <v>1424.4824000000001</v>
      </c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63" t="str">
        <f>IF(AND(DmartSalesData[[#This Row],[sales]]&gt;3000,DmartSalesData[[#This Row],[profit]]&gt;500),"Good","Not Good")</f>
        <v>Not Good</v>
      </c>
      <c r="R11873" s="73">
        <f>YEAR(DmartSalesData[[#This Row],[order_date]])</f>
        <v>2023</v>
      </c>
      <c r="S11873" s="73"/>
    </row>
    <row r="11874" spans="1:19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 t="str">
        <f>IF(DmartSalesData[[#This Row],[sales]]&gt;4000,"High Category",IF(DmartSalesData[[#This Row],[sales]]&gt;2000,"Medium Category","Low Category"))</f>
        <v>Medium Category</v>
      </c>
      <c r="G11874" s="2">
        <v>0.21</v>
      </c>
      <c r="H11874" s="24">
        <f t="shared" si="370"/>
        <v>657.20759999999996</v>
      </c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63" t="str">
        <f>IF(AND(DmartSalesData[[#This Row],[sales]]&gt;3000,DmartSalesData[[#This Row],[profit]]&gt;500),"Good","Not Good")</f>
        <v>Good</v>
      </c>
      <c r="R11874" s="73">
        <f>YEAR(DmartSalesData[[#This Row],[order_date]])</f>
        <v>2024</v>
      </c>
      <c r="S11874" s="73"/>
    </row>
    <row r="11875" spans="1:19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 t="str">
        <f>IF(DmartSalesData[[#This Row],[sales]]&gt;4000,"High Category",IF(DmartSalesData[[#This Row],[sales]]&gt;2000,"Medium Category","Low Category"))</f>
        <v>Low Category</v>
      </c>
      <c r="G11875" s="2">
        <v>0.27</v>
      </c>
      <c r="H11875" s="24">
        <f t="shared" si="370"/>
        <v>536.7654</v>
      </c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63" t="str">
        <f>IF(AND(DmartSalesData[[#This Row],[sales]]&gt;3000,DmartSalesData[[#This Row],[profit]]&gt;500),"Good","Not Good")</f>
        <v>Not Good</v>
      </c>
      <c r="R11875" s="73">
        <f>YEAR(DmartSalesData[[#This Row],[order_date]])</f>
        <v>2023</v>
      </c>
      <c r="S11875" s="73"/>
    </row>
    <row r="11876" spans="1:19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 t="str">
        <f>IF(DmartSalesData[[#This Row],[sales]]&gt;4000,"High Category",IF(DmartSalesData[[#This Row],[sales]]&gt;2000,"Medium Category","Low Category"))</f>
        <v>Medium Category</v>
      </c>
      <c r="G11876" s="2">
        <v>0.3</v>
      </c>
      <c r="H11876" s="24">
        <f t="shared" si="370"/>
        <v>1005.3539999999999</v>
      </c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63" t="str">
        <f>IF(AND(DmartSalesData[[#This Row],[sales]]&gt;3000,DmartSalesData[[#This Row],[profit]]&gt;500),"Good","Not Good")</f>
        <v>Not Good</v>
      </c>
      <c r="R11876" s="73">
        <f>YEAR(DmartSalesData[[#This Row],[order_date]])</f>
        <v>2024</v>
      </c>
      <c r="S11876" s="73"/>
    </row>
    <row r="11877" spans="1:19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 t="str">
        <f>IF(DmartSalesData[[#This Row],[sales]]&gt;4000,"High Category",IF(DmartSalesData[[#This Row],[sales]]&gt;2000,"Medium Category","Low Category"))</f>
        <v>Low Category</v>
      </c>
      <c r="G11877" s="2">
        <v>0.24</v>
      </c>
      <c r="H11877" s="24">
        <f t="shared" si="370"/>
        <v>125.95439999999998</v>
      </c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63" t="str">
        <f>IF(AND(DmartSalesData[[#This Row],[sales]]&gt;3000,DmartSalesData[[#This Row],[profit]]&gt;500),"Good","Not Good")</f>
        <v>Not Good</v>
      </c>
      <c r="R11877" s="73">
        <f>YEAR(DmartSalesData[[#This Row],[order_date]])</f>
        <v>2024</v>
      </c>
      <c r="S11877" s="73"/>
    </row>
    <row r="11878" spans="1:19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 t="str">
        <f>IF(DmartSalesData[[#This Row],[sales]]&gt;4000,"High Category",IF(DmartSalesData[[#This Row],[sales]]&gt;2000,"Medium Category","Low Category"))</f>
        <v>Medium Category</v>
      </c>
      <c r="G11878" s="2">
        <v>0.03</v>
      </c>
      <c r="H11878" s="24">
        <f t="shared" si="370"/>
        <v>97.595100000000002</v>
      </c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63" t="str">
        <f>IF(AND(DmartSalesData[[#This Row],[sales]]&gt;3000,DmartSalesData[[#This Row],[profit]]&gt;500),"Good","Not Good")</f>
        <v>Good</v>
      </c>
      <c r="R11878" s="73">
        <f>YEAR(DmartSalesData[[#This Row],[order_date]])</f>
        <v>2024</v>
      </c>
      <c r="S11878" s="73"/>
    </row>
    <row r="11879" spans="1:19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 t="str">
        <f>IF(DmartSalesData[[#This Row],[sales]]&gt;4000,"High Category",IF(DmartSalesData[[#This Row],[sales]]&gt;2000,"Medium Category","Low Category"))</f>
        <v>Medium Category</v>
      </c>
      <c r="G11879" s="2">
        <v>0.28999999999999998</v>
      </c>
      <c r="H11879" s="24">
        <f t="shared" si="370"/>
        <v>890.14919999999995</v>
      </c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63" t="str">
        <f>IF(AND(DmartSalesData[[#This Row],[sales]]&gt;3000,DmartSalesData[[#This Row],[profit]]&gt;500),"Good","Not Good")</f>
        <v>Not Good</v>
      </c>
      <c r="R11879" s="73">
        <f>YEAR(DmartSalesData[[#This Row],[order_date]])</f>
        <v>2023</v>
      </c>
      <c r="S11879" s="73"/>
    </row>
    <row r="11880" spans="1:19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 t="str">
        <f>IF(DmartSalesData[[#This Row],[sales]]&gt;4000,"High Category",IF(DmartSalesData[[#This Row],[sales]]&gt;2000,"Medium Category","Low Category"))</f>
        <v>Low Category</v>
      </c>
      <c r="G11880" s="2">
        <v>7.0000000000000007E-2</v>
      </c>
      <c r="H11880" s="24">
        <f t="shared" si="370"/>
        <v>79.244200000000006</v>
      </c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63" t="str">
        <f>IF(AND(DmartSalesData[[#This Row],[sales]]&gt;3000,DmartSalesData[[#This Row],[profit]]&gt;500),"Good","Not Good")</f>
        <v>Not Good</v>
      </c>
      <c r="R11880" s="73">
        <f>YEAR(DmartSalesData[[#This Row],[order_date]])</f>
        <v>2024</v>
      </c>
      <c r="S11880" s="73"/>
    </row>
    <row r="11881" spans="1:19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 t="str">
        <f>IF(DmartSalesData[[#This Row],[sales]]&gt;4000,"High Category",IF(DmartSalesData[[#This Row],[sales]]&gt;2000,"Medium Category","Low Category"))</f>
        <v>High Category</v>
      </c>
      <c r="G11881" s="2">
        <v>0.28000000000000003</v>
      </c>
      <c r="H11881" s="24">
        <f t="shared" si="370"/>
        <v>1150.5900000000001</v>
      </c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63" t="str">
        <f>IF(AND(DmartSalesData[[#This Row],[sales]]&gt;3000,DmartSalesData[[#This Row],[profit]]&gt;500),"Good","Not Good")</f>
        <v>Not Good</v>
      </c>
      <c r="R11881" s="73">
        <f>YEAR(DmartSalesData[[#This Row],[order_date]])</f>
        <v>2023</v>
      </c>
      <c r="S11881" s="73"/>
    </row>
    <row r="11882" spans="1:19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 t="str">
        <f>IF(DmartSalesData[[#This Row],[sales]]&gt;4000,"High Category",IF(DmartSalesData[[#This Row],[sales]]&gt;2000,"Medium Category","Low Category"))</f>
        <v>High Category</v>
      </c>
      <c r="G11882" s="2">
        <v>0.39</v>
      </c>
      <c r="H11882" s="24">
        <f t="shared" si="370"/>
        <v>1710.0057000000002</v>
      </c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63" t="str">
        <f>IF(AND(DmartSalesData[[#This Row],[sales]]&gt;3000,DmartSalesData[[#This Row],[profit]]&gt;500),"Good","Not Good")</f>
        <v>Good</v>
      </c>
      <c r="R11882" s="73">
        <f>YEAR(DmartSalesData[[#This Row],[order_date]])</f>
        <v>2023</v>
      </c>
      <c r="S11882" s="73"/>
    </row>
    <row r="11883" spans="1:19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 t="str">
        <f>IF(DmartSalesData[[#This Row],[sales]]&gt;4000,"High Category",IF(DmartSalesData[[#This Row],[sales]]&gt;2000,"Medium Category","Low Category"))</f>
        <v>Low Category</v>
      </c>
      <c r="G11883" s="2">
        <v>0</v>
      </c>
      <c r="H11883" s="24">
        <f t="shared" si="370"/>
        <v>0</v>
      </c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63" t="str">
        <f>IF(AND(DmartSalesData[[#This Row],[sales]]&gt;3000,DmartSalesData[[#This Row],[profit]]&gt;500),"Good","Not Good")</f>
        <v>Not Good</v>
      </c>
      <c r="R11883" s="73">
        <f>YEAR(DmartSalesData[[#This Row],[order_date]])</f>
        <v>2023</v>
      </c>
      <c r="S11883" s="73"/>
    </row>
    <row r="11884" spans="1:19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 t="str">
        <f>IF(DmartSalesData[[#This Row],[sales]]&gt;4000,"High Category",IF(DmartSalesData[[#This Row],[sales]]&gt;2000,"Medium Category","Low Category"))</f>
        <v>Low Category</v>
      </c>
      <c r="G11884" s="2">
        <v>0.22</v>
      </c>
      <c r="H11884" s="24">
        <f t="shared" si="370"/>
        <v>103.8862</v>
      </c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63" t="str">
        <f>IF(AND(DmartSalesData[[#This Row],[sales]]&gt;3000,DmartSalesData[[#This Row],[profit]]&gt;500),"Good","Not Good")</f>
        <v>Not Good</v>
      </c>
      <c r="R11884" s="73">
        <f>YEAR(DmartSalesData[[#This Row],[order_date]])</f>
        <v>2024</v>
      </c>
      <c r="S11884" s="73"/>
    </row>
    <row r="11885" spans="1:19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 t="str">
        <f>IF(DmartSalesData[[#This Row],[sales]]&gt;4000,"High Category",IF(DmartSalesData[[#This Row],[sales]]&gt;2000,"Medium Category","Low Category"))</f>
        <v>Medium Category</v>
      </c>
      <c r="G11885" s="2">
        <v>0.37</v>
      </c>
      <c r="H11885" s="24">
        <f t="shared" si="370"/>
        <v>1131.2824000000001</v>
      </c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63" t="str">
        <f>IF(AND(DmartSalesData[[#This Row],[sales]]&gt;3000,DmartSalesData[[#This Row],[profit]]&gt;500),"Good","Not Good")</f>
        <v>Good</v>
      </c>
      <c r="R11885" s="73">
        <f>YEAR(DmartSalesData[[#This Row],[order_date]])</f>
        <v>2024</v>
      </c>
      <c r="S11885" s="73"/>
    </row>
    <row r="11886" spans="1:19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 t="str">
        <f>IF(DmartSalesData[[#This Row],[sales]]&gt;4000,"High Category",IF(DmartSalesData[[#This Row],[sales]]&gt;2000,"Medium Category","Low Category"))</f>
        <v>Medium Category</v>
      </c>
      <c r="G11886" s="2">
        <v>0.26</v>
      </c>
      <c r="H11886" s="24">
        <f t="shared" si="370"/>
        <v>637.41600000000005</v>
      </c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63" t="str">
        <f>IF(AND(DmartSalesData[[#This Row],[sales]]&gt;3000,DmartSalesData[[#This Row],[profit]]&gt;500),"Good","Not Good")</f>
        <v>Not Good</v>
      </c>
      <c r="R11886" s="73">
        <f>YEAR(DmartSalesData[[#This Row],[order_date]])</f>
        <v>2023</v>
      </c>
      <c r="S11886" s="73"/>
    </row>
    <row r="11887" spans="1:19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 t="str">
        <f>IF(DmartSalesData[[#This Row],[sales]]&gt;4000,"High Category",IF(DmartSalesData[[#This Row],[sales]]&gt;2000,"Medium Category","Low Category"))</f>
        <v>Medium Category</v>
      </c>
      <c r="G11887" s="2">
        <v>0.12</v>
      </c>
      <c r="H11887" s="24">
        <f t="shared" si="370"/>
        <v>263.42520000000002</v>
      </c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63" t="str">
        <f>IF(AND(DmartSalesData[[#This Row],[sales]]&gt;3000,DmartSalesData[[#This Row],[profit]]&gt;500),"Good","Not Good")</f>
        <v>Not Good</v>
      </c>
      <c r="R11887" s="73">
        <f>YEAR(DmartSalesData[[#This Row],[order_date]])</f>
        <v>2023</v>
      </c>
      <c r="S11887" s="73"/>
    </row>
    <row r="11888" spans="1:19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 t="str">
        <f>IF(DmartSalesData[[#This Row],[sales]]&gt;4000,"High Category",IF(DmartSalesData[[#This Row],[sales]]&gt;2000,"Medium Category","Low Category"))</f>
        <v>Medium Category</v>
      </c>
      <c r="G11888" s="2">
        <v>0.35</v>
      </c>
      <c r="H11888" s="24">
        <f t="shared" si="370"/>
        <v>1340.1289999999999</v>
      </c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63" t="str">
        <f>IF(AND(DmartSalesData[[#This Row],[sales]]&gt;3000,DmartSalesData[[#This Row],[profit]]&gt;500),"Good","Not Good")</f>
        <v>Not Good</v>
      </c>
      <c r="R11888" s="73">
        <f>YEAR(DmartSalesData[[#This Row],[order_date]])</f>
        <v>2023</v>
      </c>
      <c r="S11888" s="73"/>
    </row>
    <row r="11889" spans="1:19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 t="str">
        <f>IF(DmartSalesData[[#This Row],[sales]]&gt;4000,"High Category",IF(DmartSalesData[[#This Row],[sales]]&gt;2000,"Medium Category","Low Category"))</f>
        <v>High Category</v>
      </c>
      <c r="G11889" s="2">
        <v>0.39</v>
      </c>
      <c r="H11889" s="24">
        <f t="shared" si="370"/>
        <v>1892.0265000000002</v>
      </c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63" t="str">
        <f>IF(AND(DmartSalesData[[#This Row],[sales]]&gt;3000,DmartSalesData[[#This Row],[profit]]&gt;500),"Good","Not Good")</f>
        <v>Good</v>
      </c>
      <c r="R11889" s="73">
        <f>YEAR(DmartSalesData[[#This Row],[order_date]])</f>
        <v>2023</v>
      </c>
      <c r="S11889" s="73"/>
    </row>
    <row r="11890" spans="1:19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 t="str">
        <f>IF(DmartSalesData[[#This Row],[sales]]&gt;4000,"High Category",IF(DmartSalesData[[#This Row],[sales]]&gt;2000,"Medium Category","Low Category"))</f>
        <v>Medium Category</v>
      </c>
      <c r="G11890" s="2">
        <v>0.18</v>
      </c>
      <c r="H11890" s="24">
        <f t="shared" si="370"/>
        <v>439.29900000000004</v>
      </c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63" t="str">
        <f>IF(AND(DmartSalesData[[#This Row],[sales]]&gt;3000,DmartSalesData[[#This Row],[profit]]&gt;500),"Good","Not Good")</f>
        <v>Not Good</v>
      </c>
      <c r="R11890" s="73">
        <f>YEAR(DmartSalesData[[#This Row],[order_date]])</f>
        <v>2023</v>
      </c>
      <c r="S11890" s="73"/>
    </row>
    <row r="11891" spans="1:19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 t="str">
        <f>IF(DmartSalesData[[#This Row],[sales]]&gt;4000,"High Category",IF(DmartSalesData[[#This Row],[sales]]&gt;2000,"Medium Category","Low Category"))</f>
        <v>Low Category</v>
      </c>
      <c r="G11891" s="2">
        <v>0.15</v>
      </c>
      <c r="H11891" s="24">
        <f t="shared" si="370"/>
        <v>19.523999999999997</v>
      </c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63" t="str">
        <f>IF(AND(DmartSalesData[[#This Row],[sales]]&gt;3000,DmartSalesData[[#This Row],[profit]]&gt;500),"Good","Not Good")</f>
        <v>Not Good</v>
      </c>
      <c r="R11891" s="73">
        <f>YEAR(DmartSalesData[[#This Row],[order_date]])</f>
        <v>2023</v>
      </c>
      <c r="S11891" s="73"/>
    </row>
    <row r="11892" spans="1:19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 t="str">
        <f>IF(DmartSalesData[[#This Row],[sales]]&gt;4000,"High Category",IF(DmartSalesData[[#This Row],[sales]]&gt;2000,"Medium Category","Low Category"))</f>
        <v>Medium Category</v>
      </c>
      <c r="G11892" s="2">
        <v>0.27</v>
      </c>
      <c r="H11892" s="24">
        <f t="shared" si="370"/>
        <v>815.86170000000004</v>
      </c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63" t="str">
        <f>IF(AND(DmartSalesData[[#This Row],[sales]]&gt;3000,DmartSalesData[[#This Row],[profit]]&gt;500),"Good","Not Good")</f>
        <v>Good</v>
      </c>
      <c r="R11892" s="73">
        <f>YEAR(DmartSalesData[[#This Row],[order_date]])</f>
        <v>2024</v>
      </c>
      <c r="S11892" s="73"/>
    </row>
    <row r="11893" spans="1:19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 t="str">
        <f>IF(DmartSalesData[[#This Row],[sales]]&gt;4000,"High Category",IF(DmartSalesData[[#This Row],[sales]]&gt;2000,"Medium Category","Low Category"))</f>
        <v>Medium Category</v>
      </c>
      <c r="G11893" s="2">
        <v>0.18</v>
      </c>
      <c r="H11893" s="24">
        <f t="shared" si="370"/>
        <v>594.79739999999993</v>
      </c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63" t="str">
        <f>IF(AND(DmartSalesData[[#This Row],[sales]]&gt;3000,DmartSalesData[[#This Row],[profit]]&gt;500),"Good","Not Good")</f>
        <v>Good</v>
      </c>
      <c r="R11893" s="73">
        <f>YEAR(DmartSalesData[[#This Row],[order_date]])</f>
        <v>2023</v>
      </c>
      <c r="S11893" s="73"/>
    </row>
    <row r="11894" spans="1:19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 t="str">
        <f>IF(DmartSalesData[[#This Row],[sales]]&gt;4000,"High Category",IF(DmartSalesData[[#This Row],[sales]]&gt;2000,"Medium Category","Low Category"))</f>
        <v>High Category</v>
      </c>
      <c r="G11894" s="2">
        <v>0.42</v>
      </c>
      <c r="H11894" s="24">
        <f t="shared" si="370"/>
        <v>1746.0617999999999</v>
      </c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63" t="str">
        <f>IF(AND(DmartSalesData[[#This Row],[sales]]&gt;3000,DmartSalesData[[#This Row],[profit]]&gt;500),"Good","Not Good")</f>
        <v>Good</v>
      </c>
      <c r="R11894" s="73">
        <f>YEAR(DmartSalesData[[#This Row],[order_date]])</f>
        <v>2024</v>
      </c>
      <c r="S11894" s="73"/>
    </row>
    <row r="11895" spans="1:19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 t="str">
        <f>IF(DmartSalesData[[#This Row],[sales]]&gt;4000,"High Category",IF(DmartSalesData[[#This Row],[sales]]&gt;2000,"Medium Category","Low Category"))</f>
        <v>Low Category</v>
      </c>
      <c r="G11895" s="2">
        <v>0.39</v>
      </c>
      <c r="H11895" s="24">
        <f t="shared" si="370"/>
        <v>420.06509999999997</v>
      </c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63" t="str">
        <f>IF(AND(DmartSalesData[[#This Row],[sales]]&gt;3000,DmartSalesData[[#This Row],[profit]]&gt;500),"Good","Not Good")</f>
        <v>Not Good</v>
      </c>
      <c r="R11895" s="73">
        <f>YEAR(DmartSalesData[[#This Row],[order_date]])</f>
        <v>2024</v>
      </c>
      <c r="S11895" s="73"/>
    </row>
    <row r="11896" spans="1:19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 t="str">
        <f>IF(DmartSalesData[[#This Row],[sales]]&gt;4000,"High Category",IF(DmartSalesData[[#This Row],[sales]]&gt;2000,"Medium Category","Low Category"))</f>
        <v>Medium Category</v>
      </c>
      <c r="G11896" s="2">
        <v>0.16</v>
      </c>
      <c r="H11896" s="24">
        <f t="shared" si="370"/>
        <v>427.0736</v>
      </c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63" t="str">
        <f>IF(AND(DmartSalesData[[#This Row],[sales]]&gt;3000,DmartSalesData[[#This Row],[profit]]&gt;500),"Good","Not Good")</f>
        <v>Not Good</v>
      </c>
      <c r="R11896" s="73">
        <f>YEAR(DmartSalesData[[#This Row],[order_date]])</f>
        <v>2024</v>
      </c>
      <c r="S11896" s="73"/>
    </row>
    <row r="11897" spans="1:19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 t="str">
        <f>IF(DmartSalesData[[#This Row],[sales]]&gt;4000,"High Category",IF(DmartSalesData[[#This Row],[sales]]&gt;2000,"Medium Category","Low Category"))</f>
        <v>Medium Category</v>
      </c>
      <c r="G11897" s="2">
        <v>0.23</v>
      </c>
      <c r="H11897" s="24">
        <f t="shared" si="370"/>
        <v>526.9162</v>
      </c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63" t="str">
        <f>IF(AND(DmartSalesData[[#This Row],[sales]]&gt;3000,DmartSalesData[[#This Row],[profit]]&gt;500),"Good","Not Good")</f>
        <v>Not Good</v>
      </c>
      <c r="R11897" s="73">
        <f>YEAR(DmartSalesData[[#This Row],[order_date]])</f>
        <v>2024</v>
      </c>
      <c r="S11897" s="73"/>
    </row>
    <row r="11898" spans="1:19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 t="str">
        <f>IF(DmartSalesData[[#This Row],[sales]]&gt;4000,"High Category",IF(DmartSalesData[[#This Row],[sales]]&gt;2000,"Medium Category","Low Category"))</f>
        <v>Medium Category</v>
      </c>
      <c r="G11898" s="2">
        <v>0.44</v>
      </c>
      <c r="H11898" s="24">
        <f t="shared" si="370"/>
        <v>1476.5344</v>
      </c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63" t="str">
        <f>IF(AND(DmartSalesData[[#This Row],[sales]]&gt;3000,DmartSalesData[[#This Row],[profit]]&gt;500),"Good","Not Good")</f>
        <v>Good</v>
      </c>
      <c r="R11898" s="73">
        <f>YEAR(DmartSalesData[[#This Row],[order_date]])</f>
        <v>2023</v>
      </c>
      <c r="S11898" s="73"/>
    </row>
    <row r="11899" spans="1:19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 t="str">
        <f>IF(DmartSalesData[[#This Row],[sales]]&gt;4000,"High Category",IF(DmartSalesData[[#This Row],[sales]]&gt;2000,"Medium Category","Low Category"))</f>
        <v>Low Category</v>
      </c>
      <c r="G11899" s="2">
        <v>7.0000000000000007E-2</v>
      </c>
      <c r="H11899" s="24">
        <f t="shared" si="370"/>
        <v>28.932400000000001</v>
      </c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63" t="str">
        <f>IF(AND(DmartSalesData[[#This Row],[sales]]&gt;3000,DmartSalesData[[#This Row],[profit]]&gt;500),"Good","Not Good")</f>
        <v>Not Good</v>
      </c>
      <c r="R11899" s="73">
        <f>YEAR(DmartSalesData[[#This Row],[order_date]])</f>
        <v>2024</v>
      </c>
      <c r="S11899" s="73"/>
    </row>
    <row r="11900" spans="1:19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 t="str">
        <f>IF(DmartSalesData[[#This Row],[sales]]&gt;4000,"High Category",IF(DmartSalesData[[#This Row],[sales]]&gt;2000,"Medium Category","Low Category"))</f>
        <v>High Category</v>
      </c>
      <c r="G11900" s="2">
        <v>0.38</v>
      </c>
      <c r="H11900" s="24">
        <f t="shared" si="370"/>
        <v>1684.0308</v>
      </c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63" t="str">
        <f>IF(AND(DmartSalesData[[#This Row],[sales]]&gt;3000,DmartSalesData[[#This Row],[profit]]&gt;500),"Good","Not Good")</f>
        <v>Not Good</v>
      </c>
      <c r="R11900" s="73">
        <f>YEAR(DmartSalesData[[#This Row],[order_date]])</f>
        <v>2023</v>
      </c>
      <c r="S11900" s="73"/>
    </row>
    <row r="11901" spans="1:19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 t="str">
        <f>IF(DmartSalesData[[#This Row],[sales]]&gt;4000,"High Category",IF(DmartSalesData[[#This Row],[sales]]&gt;2000,"Medium Category","Low Category"))</f>
        <v>Medium Category</v>
      </c>
      <c r="G11901" s="2">
        <v>0.16</v>
      </c>
      <c r="H11901" s="24">
        <f t="shared" si="370"/>
        <v>416.74720000000002</v>
      </c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63" t="str">
        <f>IF(AND(DmartSalesData[[#This Row],[sales]]&gt;3000,DmartSalesData[[#This Row],[profit]]&gt;500),"Good","Not Good")</f>
        <v>Not Good</v>
      </c>
      <c r="R11901" s="73">
        <f>YEAR(DmartSalesData[[#This Row],[order_date]])</f>
        <v>2024</v>
      </c>
      <c r="S11901" s="73"/>
    </row>
    <row r="11902" spans="1:19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 t="str">
        <f>IF(DmartSalesData[[#This Row],[sales]]&gt;4000,"High Category",IF(DmartSalesData[[#This Row],[sales]]&gt;2000,"Medium Category","Low Category"))</f>
        <v>High Category</v>
      </c>
      <c r="G11902" s="2">
        <v>0.06</v>
      </c>
      <c r="H11902" s="24">
        <f t="shared" si="370"/>
        <v>263.85120000000001</v>
      </c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63" t="str">
        <f>IF(AND(DmartSalesData[[#This Row],[sales]]&gt;3000,DmartSalesData[[#This Row],[profit]]&gt;500),"Good","Not Good")</f>
        <v>Not Good</v>
      </c>
      <c r="R11902" s="73">
        <f>YEAR(DmartSalesData[[#This Row],[order_date]])</f>
        <v>2023</v>
      </c>
      <c r="S11902" s="73"/>
    </row>
    <row r="11903" spans="1:19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 t="str">
        <f>IF(DmartSalesData[[#This Row],[sales]]&gt;4000,"High Category",IF(DmartSalesData[[#This Row],[sales]]&gt;2000,"Medium Category","Low Category"))</f>
        <v>Low Category</v>
      </c>
      <c r="G11903" s="2">
        <v>0.06</v>
      </c>
      <c r="H11903" s="24">
        <f t="shared" si="370"/>
        <v>106.0296</v>
      </c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63" t="str">
        <f>IF(AND(DmartSalesData[[#This Row],[sales]]&gt;3000,DmartSalesData[[#This Row],[profit]]&gt;500),"Good","Not Good")</f>
        <v>Not Good</v>
      </c>
      <c r="R11903" s="73">
        <f>YEAR(DmartSalesData[[#This Row],[order_date]])</f>
        <v>2024</v>
      </c>
      <c r="S11903" s="73"/>
    </row>
    <row r="11904" spans="1:19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 t="str">
        <f>IF(DmartSalesData[[#This Row],[sales]]&gt;4000,"High Category",IF(DmartSalesData[[#This Row],[sales]]&gt;2000,"Medium Category","Low Category"))</f>
        <v>Medium Category</v>
      </c>
      <c r="G11904" s="2">
        <v>0.14000000000000001</v>
      </c>
      <c r="H11904" s="24">
        <f t="shared" si="370"/>
        <v>462.3164000000001</v>
      </c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63" t="str">
        <f>IF(AND(DmartSalesData[[#This Row],[sales]]&gt;3000,DmartSalesData[[#This Row],[profit]]&gt;500),"Good","Not Good")</f>
        <v>Good</v>
      </c>
      <c r="R11904" s="73">
        <f>YEAR(DmartSalesData[[#This Row],[order_date]])</f>
        <v>2024</v>
      </c>
      <c r="S11904" s="73"/>
    </row>
    <row r="11905" spans="1:19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 t="str">
        <f>IF(DmartSalesData[[#This Row],[sales]]&gt;4000,"High Category",IF(DmartSalesData[[#This Row],[sales]]&gt;2000,"Medium Category","Low Category"))</f>
        <v>High Category</v>
      </c>
      <c r="G11905" s="2">
        <v>0.27</v>
      </c>
      <c r="H11905" s="24">
        <f t="shared" si="370"/>
        <v>1292.7465</v>
      </c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63" t="str">
        <f>IF(AND(DmartSalesData[[#This Row],[sales]]&gt;3000,DmartSalesData[[#This Row],[profit]]&gt;500),"Good","Not Good")</f>
        <v>Good</v>
      </c>
      <c r="R11905" s="73">
        <f>YEAR(DmartSalesData[[#This Row],[order_date]])</f>
        <v>2023</v>
      </c>
      <c r="S11905" s="73"/>
    </row>
    <row r="11906" spans="1:19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 t="str">
        <f>IF(DmartSalesData[[#This Row],[sales]]&gt;4000,"High Category",IF(DmartSalesData[[#This Row],[sales]]&gt;2000,"Medium Category","Low Category"))</f>
        <v>High Category</v>
      </c>
      <c r="G11906" s="2">
        <v>0.45</v>
      </c>
      <c r="H11906" s="24">
        <f t="shared" ref="H11906:H11969" si="372">E11906*G11906</f>
        <v>2125.152</v>
      </c>
      <c r="I11906" s="2">
        <f t="shared" ref="I11906:I11969" si="373">E11906-H11906</f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63" t="str">
        <f>IF(AND(DmartSalesData[[#This Row],[sales]]&gt;3000,DmartSalesData[[#This Row],[profit]]&gt;500),"Good","Not Good")</f>
        <v>Not Good</v>
      </c>
      <c r="R11906" s="73">
        <f>YEAR(DmartSalesData[[#This Row],[order_date]])</f>
        <v>2024</v>
      </c>
      <c r="S11906" s="73"/>
    </row>
    <row r="11907" spans="1:19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 t="str">
        <f>IF(DmartSalesData[[#This Row],[sales]]&gt;4000,"High Category",IF(DmartSalesData[[#This Row],[sales]]&gt;2000,"Medium Category","Low Category"))</f>
        <v>High Category</v>
      </c>
      <c r="G11907" s="2">
        <v>0.15</v>
      </c>
      <c r="H11907" s="24">
        <f t="shared" si="372"/>
        <v>708.91500000000008</v>
      </c>
      <c r="I11907" s="2">
        <f t="shared" si="373"/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63" t="str">
        <f>IF(AND(DmartSalesData[[#This Row],[sales]]&gt;3000,DmartSalesData[[#This Row],[profit]]&gt;500),"Good","Not Good")</f>
        <v>Good</v>
      </c>
      <c r="R11907" s="73">
        <f>YEAR(DmartSalesData[[#This Row],[order_date]])</f>
        <v>2023</v>
      </c>
      <c r="S11907" s="73"/>
    </row>
    <row r="11908" spans="1:19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 t="str">
        <f>IF(DmartSalesData[[#This Row],[sales]]&gt;4000,"High Category",IF(DmartSalesData[[#This Row],[sales]]&gt;2000,"Medium Category","Low Category"))</f>
        <v>Low Category</v>
      </c>
      <c r="G11908" s="2">
        <v>0.1</v>
      </c>
      <c r="H11908" s="24">
        <f t="shared" si="372"/>
        <v>31.044</v>
      </c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63" t="str">
        <f>IF(AND(DmartSalesData[[#This Row],[sales]]&gt;3000,DmartSalesData[[#This Row],[profit]]&gt;500),"Good","Not Good")</f>
        <v>Not Good</v>
      </c>
      <c r="R11908" s="73">
        <f>YEAR(DmartSalesData[[#This Row],[order_date]])</f>
        <v>2023</v>
      </c>
      <c r="S11908" s="73"/>
    </row>
    <row r="11909" spans="1:19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 t="str">
        <f>IF(DmartSalesData[[#This Row],[sales]]&gt;4000,"High Category",IF(DmartSalesData[[#This Row],[sales]]&gt;2000,"Medium Category","Low Category"))</f>
        <v>Medium Category</v>
      </c>
      <c r="G11909" s="2">
        <v>0.24</v>
      </c>
      <c r="H11909" s="24">
        <f t="shared" si="372"/>
        <v>497.94720000000001</v>
      </c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63" t="str">
        <f>IF(AND(DmartSalesData[[#This Row],[sales]]&gt;3000,DmartSalesData[[#This Row],[profit]]&gt;500),"Good","Not Good")</f>
        <v>Not Good</v>
      </c>
      <c r="R11909" s="73">
        <f>YEAR(DmartSalesData[[#This Row],[order_date]])</f>
        <v>2023</v>
      </c>
      <c r="S11909" s="73"/>
    </row>
    <row r="11910" spans="1:19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 t="str">
        <f>IF(DmartSalesData[[#This Row],[sales]]&gt;4000,"High Category",IF(DmartSalesData[[#This Row],[sales]]&gt;2000,"Medium Category","Low Category"))</f>
        <v>Low Category</v>
      </c>
      <c r="G11910" s="2">
        <v>0.08</v>
      </c>
      <c r="H11910" s="24">
        <f t="shared" si="372"/>
        <v>31.8264</v>
      </c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63" t="str">
        <f>IF(AND(DmartSalesData[[#This Row],[sales]]&gt;3000,DmartSalesData[[#This Row],[profit]]&gt;500),"Good","Not Good")</f>
        <v>Not Good</v>
      </c>
      <c r="R11910" s="73">
        <f>YEAR(DmartSalesData[[#This Row],[order_date]])</f>
        <v>2024</v>
      </c>
      <c r="S11910" s="73"/>
    </row>
    <row r="11911" spans="1:19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 t="str">
        <f>IF(DmartSalesData[[#This Row],[sales]]&gt;4000,"High Category",IF(DmartSalesData[[#This Row],[sales]]&gt;2000,"Medium Category","Low Category"))</f>
        <v>Low Category</v>
      </c>
      <c r="G11911" s="2">
        <v>0.14000000000000001</v>
      </c>
      <c r="H11911" s="24">
        <f t="shared" si="372"/>
        <v>226.30160000000004</v>
      </c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63" t="str">
        <f>IF(AND(DmartSalesData[[#This Row],[sales]]&gt;3000,DmartSalesData[[#This Row],[profit]]&gt;500),"Good","Not Good")</f>
        <v>Not Good</v>
      </c>
      <c r="R11911" s="73">
        <f>YEAR(DmartSalesData[[#This Row],[order_date]])</f>
        <v>2023</v>
      </c>
      <c r="S11911" s="73"/>
    </row>
    <row r="11912" spans="1:19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 t="str">
        <f>IF(DmartSalesData[[#This Row],[sales]]&gt;4000,"High Category",IF(DmartSalesData[[#This Row],[sales]]&gt;2000,"Medium Category","Low Category"))</f>
        <v>Low Category</v>
      </c>
      <c r="G11912" s="2">
        <v>0.49</v>
      </c>
      <c r="H11912" s="24">
        <f t="shared" si="372"/>
        <v>468.16069999999996</v>
      </c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63" t="str">
        <f>IF(AND(DmartSalesData[[#This Row],[sales]]&gt;3000,DmartSalesData[[#This Row],[profit]]&gt;500),"Good","Not Good")</f>
        <v>Not Good</v>
      </c>
      <c r="R11912" s="73">
        <f>YEAR(DmartSalesData[[#This Row],[order_date]])</f>
        <v>2024</v>
      </c>
      <c r="S11912" s="73"/>
    </row>
    <row r="11913" spans="1:19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 t="str">
        <f>IF(DmartSalesData[[#This Row],[sales]]&gt;4000,"High Category",IF(DmartSalesData[[#This Row],[sales]]&gt;2000,"Medium Category","Low Category"))</f>
        <v>Medium Category</v>
      </c>
      <c r="G11913" s="2">
        <v>0.28000000000000003</v>
      </c>
      <c r="H11913" s="24">
        <f t="shared" si="372"/>
        <v>878.82760000000007</v>
      </c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63" t="str">
        <f>IF(AND(DmartSalesData[[#This Row],[sales]]&gt;3000,DmartSalesData[[#This Row],[profit]]&gt;500),"Good","Not Good")</f>
        <v>Not Good</v>
      </c>
      <c r="R11913" s="73">
        <f>YEAR(DmartSalesData[[#This Row],[order_date]])</f>
        <v>2023</v>
      </c>
      <c r="S11913" s="73"/>
    </row>
    <row r="11914" spans="1:19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 t="str">
        <f>IF(DmartSalesData[[#This Row],[sales]]&gt;4000,"High Category",IF(DmartSalesData[[#This Row],[sales]]&gt;2000,"Medium Category","Low Category"))</f>
        <v>Medium Category</v>
      </c>
      <c r="G11914" s="2">
        <v>0.39</v>
      </c>
      <c r="H11914" s="24">
        <f t="shared" si="372"/>
        <v>1531.0074</v>
      </c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63" t="str">
        <f>IF(AND(DmartSalesData[[#This Row],[sales]]&gt;3000,DmartSalesData[[#This Row],[profit]]&gt;500),"Good","Not Good")</f>
        <v>Not Good</v>
      </c>
      <c r="R11914" s="73">
        <f>YEAR(DmartSalesData[[#This Row],[order_date]])</f>
        <v>2024</v>
      </c>
      <c r="S11914" s="73"/>
    </row>
    <row r="11915" spans="1:19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 t="str">
        <f>IF(DmartSalesData[[#This Row],[sales]]&gt;4000,"High Category",IF(DmartSalesData[[#This Row],[sales]]&gt;2000,"Medium Category","Low Category"))</f>
        <v>Medium Category</v>
      </c>
      <c r="G11915" s="2">
        <v>0.11</v>
      </c>
      <c r="H11915" s="24">
        <f t="shared" si="372"/>
        <v>287.69400000000002</v>
      </c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63" t="str">
        <f>IF(AND(DmartSalesData[[#This Row],[sales]]&gt;3000,DmartSalesData[[#This Row],[profit]]&gt;500),"Good","Not Good")</f>
        <v>Not Good</v>
      </c>
      <c r="R11915" s="73">
        <f>YEAR(DmartSalesData[[#This Row],[order_date]])</f>
        <v>2024</v>
      </c>
      <c r="S11915" s="73"/>
    </row>
    <row r="11916" spans="1:19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 t="str">
        <f>IF(DmartSalesData[[#This Row],[sales]]&gt;4000,"High Category",IF(DmartSalesData[[#This Row],[sales]]&gt;2000,"Medium Category","Low Category"))</f>
        <v>Medium Category</v>
      </c>
      <c r="G11916" s="2">
        <v>0.26</v>
      </c>
      <c r="H11916" s="24">
        <f t="shared" si="372"/>
        <v>1039.4332000000002</v>
      </c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63" t="str">
        <f>IF(AND(DmartSalesData[[#This Row],[sales]]&gt;3000,DmartSalesData[[#This Row],[profit]]&gt;500),"Good","Not Good")</f>
        <v>Good</v>
      </c>
      <c r="R11916" s="73">
        <f>YEAR(DmartSalesData[[#This Row],[order_date]])</f>
        <v>2023</v>
      </c>
      <c r="S11916" s="73"/>
    </row>
    <row r="11917" spans="1:19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 t="str">
        <f>IF(DmartSalesData[[#This Row],[sales]]&gt;4000,"High Category",IF(DmartSalesData[[#This Row],[sales]]&gt;2000,"Medium Category","Low Category"))</f>
        <v>Low Category</v>
      </c>
      <c r="G11917" s="2">
        <v>0.26</v>
      </c>
      <c r="H11917" s="24">
        <f t="shared" si="372"/>
        <v>42.325400000000002</v>
      </c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63" t="str">
        <f>IF(AND(DmartSalesData[[#This Row],[sales]]&gt;3000,DmartSalesData[[#This Row],[profit]]&gt;500),"Good","Not Good")</f>
        <v>Not Good</v>
      </c>
      <c r="R11917" s="73">
        <f>YEAR(DmartSalesData[[#This Row],[order_date]])</f>
        <v>2024</v>
      </c>
      <c r="S11917" s="73"/>
    </row>
    <row r="11918" spans="1:19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 t="str">
        <f>IF(DmartSalesData[[#This Row],[sales]]&gt;4000,"High Category",IF(DmartSalesData[[#This Row],[sales]]&gt;2000,"Medium Category","Low Category"))</f>
        <v>High Category</v>
      </c>
      <c r="G11918" s="2">
        <v>0.41</v>
      </c>
      <c r="H11918" s="24">
        <f t="shared" si="372"/>
        <v>1689.3353</v>
      </c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63" t="str">
        <f>IF(AND(DmartSalesData[[#This Row],[sales]]&gt;3000,DmartSalesData[[#This Row],[profit]]&gt;500),"Good","Not Good")</f>
        <v>Good</v>
      </c>
      <c r="R11918" s="73">
        <f>YEAR(DmartSalesData[[#This Row],[order_date]])</f>
        <v>2024</v>
      </c>
      <c r="S11918" s="73"/>
    </row>
    <row r="11919" spans="1:19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 t="str">
        <f>IF(DmartSalesData[[#This Row],[sales]]&gt;4000,"High Category",IF(DmartSalesData[[#This Row],[sales]]&gt;2000,"Medium Category","Low Category"))</f>
        <v>Low Category</v>
      </c>
      <c r="G11919" s="2">
        <v>0.01</v>
      </c>
      <c r="H11919" s="24">
        <f t="shared" si="372"/>
        <v>9.7397000000000009</v>
      </c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63" t="str">
        <f>IF(AND(DmartSalesData[[#This Row],[sales]]&gt;3000,DmartSalesData[[#This Row],[profit]]&gt;500),"Good","Not Good")</f>
        <v>Not Good</v>
      </c>
      <c r="R11919" s="73">
        <f>YEAR(DmartSalesData[[#This Row],[order_date]])</f>
        <v>2024</v>
      </c>
      <c r="S11919" s="73"/>
    </row>
    <row r="11920" spans="1:19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 t="str">
        <f>IF(DmartSalesData[[#This Row],[sales]]&gt;4000,"High Category",IF(DmartSalesData[[#This Row],[sales]]&gt;2000,"Medium Category","Low Category"))</f>
        <v>Medium Category</v>
      </c>
      <c r="G11920" s="2">
        <v>0.43</v>
      </c>
      <c r="H11920" s="24">
        <f t="shared" si="372"/>
        <v>1014.1937</v>
      </c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63" t="str">
        <f>IF(AND(DmartSalesData[[#This Row],[sales]]&gt;3000,DmartSalesData[[#This Row],[profit]]&gt;500),"Good","Not Good")</f>
        <v>Not Good</v>
      </c>
      <c r="R11920" s="73">
        <f>YEAR(DmartSalesData[[#This Row],[order_date]])</f>
        <v>2024</v>
      </c>
      <c r="S11920" s="73"/>
    </row>
    <row r="11921" spans="1:19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 t="str">
        <f>IF(DmartSalesData[[#This Row],[sales]]&gt;4000,"High Category",IF(DmartSalesData[[#This Row],[sales]]&gt;2000,"Medium Category","Low Category"))</f>
        <v>Medium Category</v>
      </c>
      <c r="G11921" s="2">
        <v>0.04</v>
      </c>
      <c r="H11921" s="24">
        <f t="shared" si="372"/>
        <v>90.746800000000007</v>
      </c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63" t="str">
        <f>IF(AND(DmartSalesData[[#This Row],[sales]]&gt;3000,DmartSalesData[[#This Row],[profit]]&gt;500),"Good","Not Good")</f>
        <v>Not Good</v>
      </c>
      <c r="R11921" s="73">
        <f>YEAR(DmartSalesData[[#This Row],[order_date]])</f>
        <v>2024</v>
      </c>
      <c r="S11921" s="73"/>
    </row>
    <row r="11922" spans="1:19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 t="str">
        <f>IF(DmartSalesData[[#This Row],[sales]]&gt;4000,"High Category",IF(DmartSalesData[[#This Row],[sales]]&gt;2000,"Medium Category","Low Category"))</f>
        <v>High Category</v>
      </c>
      <c r="G11922" s="2">
        <v>0.46</v>
      </c>
      <c r="H11922" s="24">
        <f t="shared" si="372"/>
        <v>2014.0916000000002</v>
      </c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63" t="str">
        <f>IF(AND(DmartSalesData[[#This Row],[sales]]&gt;3000,DmartSalesData[[#This Row],[profit]]&gt;500),"Good","Not Good")</f>
        <v>Good</v>
      </c>
      <c r="R11922" s="73">
        <f>YEAR(DmartSalesData[[#This Row],[order_date]])</f>
        <v>2023</v>
      </c>
      <c r="S11922" s="73"/>
    </row>
    <row r="11923" spans="1:19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 t="str">
        <f>IF(DmartSalesData[[#This Row],[sales]]&gt;4000,"High Category",IF(DmartSalesData[[#This Row],[sales]]&gt;2000,"Medium Category","Low Category"))</f>
        <v>High Category</v>
      </c>
      <c r="G11923" s="2">
        <v>7.0000000000000007E-2</v>
      </c>
      <c r="H11923" s="24">
        <f t="shared" si="372"/>
        <v>338.33100000000002</v>
      </c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63" t="str">
        <f>IF(AND(DmartSalesData[[#This Row],[sales]]&gt;3000,DmartSalesData[[#This Row],[profit]]&gt;500),"Good","Not Good")</f>
        <v>Good</v>
      </c>
      <c r="R11923" s="73">
        <f>YEAR(DmartSalesData[[#This Row],[order_date]])</f>
        <v>2024</v>
      </c>
      <c r="S11923" s="73"/>
    </row>
    <row r="11924" spans="1:19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 t="str">
        <f>IF(DmartSalesData[[#This Row],[sales]]&gt;4000,"High Category",IF(DmartSalesData[[#This Row],[sales]]&gt;2000,"Medium Category","Low Category"))</f>
        <v>Low Category</v>
      </c>
      <c r="G11924" s="2">
        <v>0.27</v>
      </c>
      <c r="H11924" s="24">
        <f t="shared" si="372"/>
        <v>364.52429999999998</v>
      </c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63" t="str">
        <f>IF(AND(DmartSalesData[[#This Row],[sales]]&gt;3000,DmartSalesData[[#This Row],[profit]]&gt;500),"Good","Not Good")</f>
        <v>Not Good</v>
      </c>
      <c r="R11924" s="73">
        <f>YEAR(DmartSalesData[[#This Row],[order_date]])</f>
        <v>2023</v>
      </c>
      <c r="S11924" s="73"/>
    </row>
    <row r="11925" spans="1:19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 t="str">
        <f>IF(DmartSalesData[[#This Row],[sales]]&gt;4000,"High Category",IF(DmartSalesData[[#This Row],[sales]]&gt;2000,"Medium Category","Low Category"))</f>
        <v>Low Category</v>
      </c>
      <c r="G11925" s="2">
        <v>0.05</v>
      </c>
      <c r="H11925" s="24">
        <f t="shared" si="372"/>
        <v>21.516000000000002</v>
      </c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63" t="str">
        <f>IF(AND(DmartSalesData[[#This Row],[sales]]&gt;3000,DmartSalesData[[#This Row],[profit]]&gt;500),"Good","Not Good")</f>
        <v>Not Good</v>
      </c>
      <c r="R11925" s="73">
        <f>YEAR(DmartSalesData[[#This Row],[order_date]])</f>
        <v>2023</v>
      </c>
      <c r="S11925" s="73"/>
    </row>
    <row r="11926" spans="1:19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 t="str">
        <f>IF(DmartSalesData[[#This Row],[sales]]&gt;4000,"High Category",IF(DmartSalesData[[#This Row],[sales]]&gt;2000,"Medium Category","Low Category"))</f>
        <v>Medium Category</v>
      </c>
      <c r="G11926" s="2">
        <v>0.22</v>
      </c>
      <c r="H11926" s="24">
        <f t="shared" si="372"/>
        <v>723.26319999999998</v>
      </c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63" t="str">
        <f>IF(AND(DmartSalesData[[#This Row],[sales]]&gt;3000,DmartSalesData[[#This Row],[profit]]&gt;500),"Good","Not Good")</f>
        <v>Not Good</v>
      </c>
      <c r="R11926" s="73">
        <f>YEAR(DmartSalesData[[#This Row],[order_date]])</f>
        <v>2024</v>
      </c>
      <c r="S11926" s="73"/>
    </row>
    <row r="11927" spans="1:19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 t="str">
        <f>IF(DmartSalesData[[#This Row],[sales]]&gt;4000,"High Category",IF(DmartSalesData[[#This Row],[sales]]&gt;2000,"Medium Category","Low Category"))</f>
        <v>Medium Category</v>
      </c>
      <c r="G11927" s="2">
        <v>0.15</v>
      </c>
      <c r="H11927" s="24">
        <f t="shared" si="372"/>
        <v>384.58800000000002</v>
      </c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63" t="str">
        <f>IF(AND(DmartSalesData[[#This Row],[sales]]&gt;3000,DmartSalesData[[#This Row],[profit]]&gt;500),"Good","Not Good")</f>
        <v>Not Good</v>
      </c>
      <c r="R11927" s="73">
        <f>YEAR(DmartSalesData[[#This Row],[order_date]])</f>
        <v>2024</v>
      </c>
      <c r="S11927" s="73"/>
    </row>
    <row r="11928" spans="1:19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 t="str">
        <f>IF(DmartSalesData[[#This Row],[sales]]&gt;4000,"High Category",IF(DmartSalesData[[#This Row],[sales]]&gt;2000,"Medium Category","Low Category"))</f>
        <v>Medium Category</v>
      </c>
      <c r="G11928" s="2">
        <v>0.21</v>
      </c>
      <c r="H11928" s="24">
        <f t="shared" si="372"/>
        <v>603.11159999999995</v>
      </c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63" t="str">
        <f>IF(AND(DmartSalesData[[#This Row],[sales]]&gt;3000,DmartSalesData[[#This Row],[profit]]&gt;500),"Good","Not Good")</f>
        <v>Not Good</v>
      </c>
      <c r="R11928" s="73">
        <f>YEAR(DmartSalesData[[#This Row],[order_date]])</f>
        <v>2024</v>
      </c>
      <c r="S11928" s="73"/>
    </row>
    <row r="11929" spans="1:19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 t="str">
        <f>IF(DmartSalesData[[#This Row],[sales]]&gt;4000,"High Category",IF(DmartSalesData[[#This Row],[sales]]&gt;2000,"Medium Category","Low Category"))</f>
        <v>Low Category</v>
      </c>
      <c r="G11929" s="2">
        <v>0.27</v>
      </c>
      <c r="H11929" s="24">
        <f t="shared" si="372"/>
        <v>88.214400000000012</v>
      </c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63" t="str">
        <f>IF(AND(DmartSalesData[[#This Row],[sales]]&gt;3000,DmartSalesData[[#This Row],[profit]]&gt;500),"Good","Not Good")</f>
        <v>Not Good</v>
      </c>
      <c r="R11929" s="73">
        <f>YEAR(DmartSalesData[[#This Row],[order_date]])</f>
        <v>2024</v>
      </c>
      <c r="S11929" s="73"/>
    </row>
    <row r="11930" spans="1:19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 t="str">
        <f>IF(DmartSalesData[[#This Row],[sales]]&gt;4000,"High Category",IF(DmartSalesData[[#This Row],[sales]]&gt;2000,"Medium Category","Low Category"))</f>
        <v>Medium Category</v>
      </c>
      <c r="G11930" s="2">
        <v>0.23</v>
      </c>
      <c r="H11930" s="24">
        <f t="shared" si="372"/>
        <v>896.77460000000008</v>
      </c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63" t="str">
        <f>IF(AND(DmartSalesData[[#This Row],[sales]]&gt;3000,DmartSalesData[[#This Row],[profit]]&gt;500),"Good","Not Good")</f>
        <v>Good</v>
      </c>
      <c r="R11930" s="73">
        <f>YEAR(DmartSalesData[[#This Row],[order_date]])</f>
        <v>2024</v>
      </c>
      <c r="S11930" s="73"/>
    </row>
    <row r="11931" spans="1:19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 t="str">
        <f>IF(DmartSalesData[[#This Row],[sales]]&gt;4000,"High Category",IF(DmartSalesData[[#This Row],[sales]]&gt;2000,"Medium Category","Low Category"))</f>
        <v>Low Category</v>
      </c>
      <c r="G11931" s="2">
        <v>0.01</v>
      </c>
      <c r="H11931" s="24">
        <f t="shared" si="372"/>
        <v>12.385300000000001</v>
      </c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63" t="str">
        <f>IF(AND(DmartSalesData[[#This Row],[sales]]&gt;3000,DmartSalesData[[#This Row],[profit]]&gt;500),"Good","Not Good")</f>
        <v>Not Good</v>
      </c>
      <c r="R11931" s="73">
        <f>YEAR(DmartSalesData[[#This Row],[order_date]])</f>
        <v>2023</v>
      </c>
      <c r="S11931" s="73"/>
    </row>
    <row r="11932" spans="1:19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 t="str">
        <f>IF(DmartSalesData[[#This Row],[sales]]&gt;4000,"High Category",IF(DmartSalesData[[#This Row],[sales]]&gt;2000,"Medium Category","Low Category"))</f>
        <v>Low Category</v>
      </c>
      <c r="G11932" s="2">
        <v>0.43</v>
      </c>
      <c r="H11932" s="24">
        <f t="shared" si="372"/>
        <v>748.71170000000006</v>
      </c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63" t="str">
        <f>IF(AND(DmartSalesData[[#This Row],[sales]]&gt;3000,DmartSalesData[[#This Row],[profit]]&gt;500),"Good","Not Good")</f>
        <v>Not Good</v>
      </c>
      <c r="R11932" s="73">
        <f>YEAR(DmartSalesData[[#This Row],[order_date]])</f>
        <v>2023</v>
      </c>
      <c r="S11932" s="73"/>
    </row>
    <row r="11933" spans="1:19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 t="str">
        <f>IF(DmartSalesData[[#This Row],[sales]]&gt;4000,"High Category",IF(DmartSalesData[[#This Row],[sales]]&gt;2000,"Medium Category","Low Category"))</f>
        <v>Low Category</v>
      </c>
      <c r="G11933" s="2">
        <v>0.05</v>
      </c>
      <c r="H11933" s="24">
        <f t="shared" si="372"/>
        <v>60.946500000000007</v>
      </c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63" t="str">
        <f>IF(AND(DmartSalesData[[#This Row],[sales]]&gt;3000,DmartSalesData[[#This Row],[profit]]&gt;500),"Good","Not Good")</f>
        <v>Not Good</v>
      </c>
      <c r="R11933" s="73">
        <f>YEAR(DmartSalesData[[#This Row],[order_date]])</f>
        <v>2024</v>
      </c>
      <c r="S11933" s="73"/>
    </row>
    <row r="11934" spans="1:19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 t="str">
        <f>IF(DmartSalesData[[#This Row],[sales]]&gt;4000,"High Category",IF(DmartSalesData[[#This Row],[sales]]&gt;2000,"Medium Category","Low Category"))</f>
        <v>High Category</v>
      </c>
      <c r="G11934" s="2">
        <v>0.49</v>
      </c>
      <c r="H11934" s="24">
        <f t="shared" si="372"/>
        <v>2320.2136999999998</v>
      </c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63" t="str">
        <f>IF(AND(DmartSalesData[[#This Row],[sales]]&gt;3000,DmartSalesData[[#This Row],[profit]]&gt;500),"Good","Not Good")</f>
        <v>Not Good</v>
      </c>
      <c r="R11934" s="73">
        <f>YEAR(DmartSalesData[[#This Row],[order_date]])</f>
        <v>2023</v>
      </c>
      <c r="S11934" s="73"/>
    </row>
    <row r="11935" spans="1:19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 t="str">
        <f>IF(DmartSalesData[[#This Row],[sales]]&gt;4000,"High Category",IF(DmartSalesData[[#This Row],[sales]]&gt;2000,"Medium Category","Low Category"))</f>
        <v>Low Category</v>
      </c>
      <c r="G11935" s="2">
        <v>0.43</v>
      </c>
      <c r="H11935" s="24">
        <f t="shared" si="372"/>
        <v>398.4982</v>
      </c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63" t="str">
        <f>IF(AND(DmartSalesData[[#This Row],[sales]]&gt;3000,DmartSalesData[[#This Row],[profit]]&gt;500),"Good","Not Good")</f>
        <v>Not Good</v>
      </c>
      <c r="R11935" s="73">
        <f>YEAR(DmartSalesData[[#This Row],[order_date]])</f>
        <v>2024</v>
      </c>
      <c r="S11935" s="73"/>
    </row>
    <row r="11936" spans="1:19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 t="str">
        <f>IF(DmartSalesData[[#This Row],[sales]]&gt;4000,"High Category",IF(DmartSalesData[[#This Row],[sales]]&gt;2000,"Medium Category","Low Category"))</f>
        <v>Medium Category</v>
      </c>
      <c r="G11936" s="2">
        <v>0.28000000000000003</v>
      </c>
      <c r="H11936" s="24">
        <f t="shared" si="372"/>
        <v>1032.7408</v>
      </c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63" t="str">
        <f>IF(AND(DmartSalesData[[#This Row],[sales]]&gt;3000,DmartSalesData[[#This Row],[profit]]&gt;500),"Good","Not Good")</f>
        <v>Good</v>
      </c>
      <c r="R11936" s="73">
        <f>YEAR(DmartSalesData[[#This Row],[order_date]])</f>
        <v>2023</v>
      </c>
      <c r="S11936" s="73"/>
    </row>
    <row r="11937" spans="1:19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 t="str">
        <f>IF(DmartSalesData[[#This Row],[sales]]&gt;4000,"High Category",IF(DmartSalesData[[#This Row],[sales]]&gt;2000,"Medium Category","Low Category"))</f>
        <v>Low Category</v>
      </c>
      <c r="G11937" s="2">
        <v>0.12</v>
      </c>
      <c r="H11937" s="24">
        <f t="shared" si="372"/>
        <v>156.4992</v>
      </c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63" t="str">
        <f>IF(AND(DmartSalesData[[#This Row],[sales]]&gt;3000,DmartSalesData[[#This Row],[profit]]&gt;500),"Good","Not Good")</f>
        <v>Not Good</v>
      </c>
      <c r="R11937" s="73">
        <f>YEAR(DmartSalesData[[#This Row],[order_date]])</f>
        <v>2024</v>
      </c>
      <c r="S11937" s="73"/>
    </row>
    <row r="11938" spans="1:19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 t="str">
        <f>IF(DmartSalesData[[#This Row],[sales]]&gt;4000,"High Category",IF(DmartSalesData[[#This Row],[sales]]&gt;2000,"Medium Category","Low Category"))</f>
        <v>Medium Category</v>
      </c>
      <c r="G11938" s="2">
        <v>0.04</v>
      </c>
      <c r="H11938" s="24">
        <f t="shared" si="372"/>
        <v>87.284400000000005</v>
      </c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63" t="str">
        <f>IF(AND(DmartSalesData[[#This Row],[sales]]&gt;3000,DmartSalesData[[#This Row],[profit]]&gt;500),"Good","Not Good")</f>
        <v>Not Good</v>
      </c>
      <c r="R11938" s="73">
        <f>YEAR(DmartSalesData[[#This Row],[order_date]])</f>
        <v>2023</v>
      </c>
      <c r="S11938" s="73"/>
    </row>
    <row r="11939" spans="1:19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 t="str">
        <f>IF(DmartSalesData[[#This Row],[sales]]&gt;4000,"High Category",IF(DmartSalesData[[#This Row],[sales]]&gt;2000,"Medium Category","Low Category"))</f>
        <v>High Category</v>
      </c>
      <c r="G11939" s="2">
        <v>0.34</v>
      </c>
      <c r="H11939" s="24">
        <f t="shared" si="372"/>
        <v>1693.4380000000001</v>
      </c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63" t="str">
        <f>IF(AND(DmartSalesData[[#This Row],[sales]]&gt;3000,DmartSalesData[[#This Row],[profit]]&gt;500),"Good","Not Good")</f>
        <v>Good</v>
      </c>
      <c r="R11939" s="73">
        <f>YEAR(DmartSalesData[[#This Row],[order_date]])</f>
        <v>2023</v>
      </c>
      <c r="S11939" s="73"/>
    </row>
    <row r="11940" spans="1:19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 t="str">
        <f>IF(DmartSalesData[[#This Row],[sales]]&gt;4000,"High Category",IF(DmartSalesData[[#This Row],[sales]]&gt;2000,"Medium Category","Low Category"))</f>
        <v>Low Category</v>
      </c>
      <c r="G11940" s="2">
        <v>0.1</v>
      </c>
      <c r="H11940" s="24">
        <f t="shared" si="372"/>
        <v>59.283000000000008</v>
      </c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63" t="str">
        <f>IF(AND(DmartSalesData[[#This Row],[sales]]&gt;3000,DmartSalesData[[#This Row],[profit]]&gt;500),"Good","Not Good")</f>
        <v>Not Good</v>
      </c>
      <c r="R11940" s="73">
        <f>YEAR(DmartSalesData[[#This Row],[order_date]])</f>
        <v>2024</v>
      </c>
      <c r="S11940" s="73"/>
    </row>
    <row r="11941" spans="1:19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 t="str">
        <f>IF(DmartSalesData[[#This Row],[sales]]&gt;4000,"High Category",IF(DmartSalesData[[#This Row],[sales]]&gt;2000,"Medium Category","Low Category"))</f>
        <v>High Category</v>
      </c>
      <c r="G11941" s="2">
        <v>0.37</v>
      </c>
      <c r="H11941" s="24">
        <f t="shared" si="372"/>
        <v>1634.9041999999999</v>
      </c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63" t="str">
        <f>IF(AND(DmartSalesData[[#This Row],[sales]]&gt;3000,DmartSalesData[[#This Row],[profit]]&gt;500),"Good","Not Good")</f>
        <v>Good</v>
      </c>
      <c r="R11941" s="73">
        <f>YEAR(DmartSalesData[[#This Row],[order_date]])</f>
        <v>2024</v>
      </c>
      <c r="S11941" s="73"/>
    </row>
    <row r="11942" spans="1:19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 t="str">
        <f>IF(DmartSalesData[[#This Row],[sales]]&gt;4000,"High Category",IF(DmartSalesData[[#This Row],[sales]]&gt;2000,"Medium Category","Low Category"))</f>
        <v>High Category</v>
      </c>
      <c r="G11942" s="2">
        <v>0.42</v>
      </c>
      <c r="H11942" s="24">
        <f t="shared" si="372"/>
        <v>1988.9688000000001</v>
      </c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63" t="str">
        <f>IF(AND(DmartSalesData[[#This Row],[sales]]&gt;3000,DmartSalesData[[#This Row],[profit]]&gt;500),"Good","Not Good")</f>
        <v>Good</v>
      </c>
      <c r="R11942" s="73">
        <f>YEAR(DmartSalesData[[#This Row],[order_date]])</f>
        <v>2024</v>
      </c>
      <c r="S11942" s="73"/>
    </row>
    <row r="11943" spans="1:19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 t="str">
        <f>IF(DmartSalesData[[#This Row],[sales]]&gt;4000,"High Category",IF(DmartSalesData[[#This Row],[sales]]&gt;2000,"Medium Category","Low Category"))</f>
        <v>Medium Category</v>
      </c>
      <c r="G11943" s="2">
        <v>0.49</v>
      </c>
      <c r="H11943" s="24">
        <f t="shared" si="372"/>
        <v>1725.4419</v>
      </c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63" t="str">
        <f>IF(AND(DmartSalesData[[#This Row],[sales]]&gt;3000,DmartSalesData[[#This Row],[profit]]&gt;500),"Good","Not Good")</f>
        <v>Good</v>
      </c>
      <c r="R11943" s="73">
        <f>YEAR(DmartSalesData[[#This Row],[order_date]])</f>
        <v>2023</v>
      </c>
      <c r="S11943" s="73"/>
    </row>
    <row r="11944" spans="1:19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 t="str">
        <f>IF(DmartSalesData[[#This Row],[sales]]&gt;4000,"High Category",IF(DmartSalesData[[#This Row],[sales]]&gt;2000,"Medium Category","Low Category"))</f>
        <v>Low Category</v>
      </c>
      <c r="G11944" s="2">
        <v>0.25</v>
      </c>
      <c r="H11944" s="24">
        <f t="shared" si="372"/>
        <v>37.202500000000001</v>
      </c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63" t="str">
        <f>IF(AND(DmartSalesData[[#This Row],[sales]]&gt;3000,DmartSalesData[[#This Row],[profit]]&gt;500),"Good","Not Good")</f>
        <v>Not Good</v>
      </c>
      <c r="R11944" s="73">
        <f>YEAR(DmartSalesData[[#This Row],[order_date]])</f>
        <v>2024</v>
      </c>
      <c r="S11944" s="73"/>
    </row>
    <row r="11945" spans="1:19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 t="str">
        <f>IF(DmartSalesData[[#This Row],[sales]]&gt;4000,"High Category",IF(DmartSalesData[[#This Row],[sales]]&gt;2000,"Medium Category","Low Category"))</f>
        <v>High Category</v>
      </c>
      <c r="G11945" s="2">
        <v>0.49</v>
      </c>
      <c r="H11945" s="24">
        <f t="shared" si="372"/>
        <v>2019.7358999999999</v>
      </c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63" t="str">
        <f>IF(AND(DmartSalesData[[#This Row],[sales]]&gt;3000,DmartSalesData[[#This Row],[profit]]&gt;500),"Good","Not Good")</f>
        <v>Good</v>
      </c>
      <c r="R11945" s="73">
        <f>YEAR(DmartSalesData[[#This Row],[order_date]])</f>
        <v>2024</v>
      </c>
      <c r="S11945" s="73"/>
    </row>
    <row r="11946" spans="1:19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 t="str">
        <f>IF(DmartSalesData[[#This Row],[sales]]&gt;4000,"High Category",IF(DmartSalesData[[#This Row],[sales]]&gt;2000,"Medium Category","Low Category"))</f>
        <v>High Category</v>
      </c>
      <c r="G11946" s="2">
        <v>7.0000000000000007E-2</v>
      </c>
      <c r="H11946" s="24">
        <f t="shared" si="372"/>
        <v>309.61910000000006</v>
      </c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63" t="str">
        <f>IF(AND(DmartSalesData[[#This Row],[sales]]&gt;3000,DmartSalesData[[#This Row],[profit]]&gt;500),"Good","Not Good")</f>
        <v>Good</v>
      </c>
      <c r="R11946" s="73">
        <f>YEAR(DmartSalesData[[#This Row],[order_date]])</f>
        <v>2024</v>
      </c>
      <c r="S11946" s="73"/>
    </row>
    <row r="11947" spans="1:19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 t="str">
        <f>IF(DmartSalesData[[#This Row],[sales]]&gt;4000,"High Category",IF(DmartSalesData[[#This Row],[sales]]&gt;2000,"Medium Category","Low Category"))</f>
        <v>High Category</v>
      </c>
      <c r="G11947" s="2">
        <v>0.42</v>
      </c>
      <c r="H11947" s="24">
        <f t="shared" si="372"/>
        <v>2060.7635999999998</v>
      </c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63" t="str">
        <f>IF(AND(DmartSalesData[[#This Row],[sales]]&gt;3000,DmartSalesData[[#This Row],[profit]]&gt;500),"Good","Not Good")</f>
        <v>Not Good</v>
      </c>
      <c r="R11947" s="73">
        <f>YEAR(DmartSalesData[[#This Row],[order_date]])</f>
        <v>2024</v>
      </c>
      <c r="S11947" s="73"/>
    </row>
    <row r="11948" spans="1:19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 t="str">
        <f>IF(DmartSalesData[[#This Row],[sales]]&gt;4000,"High Category",IF(DmartSalesData[[#This Row],[sales]]&gt;2000,"Medium Category","Low Category"))</f>
        <v>High Category</v>
      </c>
      <c r="G11948" s="2">
        <v>0.18</v>
      </c>
      <c r="H11948" s="24">
        <f t="shared" si="372"/>
        <v>758.27699999999993</v>
      </c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63" t="str">
        <f>IF(AND(DmartSalesData[[#This Row],[sales]]&gt;3000,DmartSalesData[[#This Row],[profit]]&gt;500),"Good","Not Good")</f>
        <v>Good</v>
      </c>
      <c r="R11948" s="73">
        <f>YEAR(DmartSalesData[[#This Row],[order_date]])</f>
        <v>2024</v>
      </c>
      <c r="S11948" s="73"/>
    </row>
    <row r="11949" spans="1:19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 t="str">
        <f>IF(DmartSalesData[[#This Row],[sales]]&gt;4000,"High Category",IF(DmartSalesData[[#This Row],[sales]]&gt;2000,"Medium Category","Low Category"))</f>
        <v>Medium Category</v>
      </c>
      <c r="G11949" s="2">
        <v>0.18</v>
      </c>
      <c r="H11949" s="24">
        <f t="shared" si="372"/>
        <v>411.00839999999999</v>
      </c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63" t="str">
        <f>IF(AND(DmartSalesData[[#This Row],[sales]]&gt;3000,DmartSalesData[[#This Row],[profit]]&gt;500),"Good","Not Good")</f>
        <v>Not Good</v>
      </c>
      <c r="R11949" s="73">
        <f>YEAR(DmartSalesData[[#This Row],[order_date]])</f>
        <v>2024</v>
      </c>
      <c r="S11949" s="73"/>
    </row>
    <row r="11950" spans="1:19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 t="str">
        <f>IF(DmartSalesData[[#This Row],[sales]]&gt;4000,"High Category",IF(DmartSalesData[[#This Row],[sales]]&gt;2000,"Medium Category","Low Category"))</f>
        <v>Medium Category</v>
      </c>
      <c r="G11950" s="2">
        <v>0.13</v>
      </c>
      <c r="H11950" s="24">
        <f t="shared" si="372"/>
        <v>451.66940000000005</v>
      </c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63" t="str">
        <f>IF(AND(DmartSalesData[[#This Row],[sales]]&gt;3000,DmartSalesData[[#This Row],[profit]]&gt;500),"Good","Not Good")</f>
        <v>Good</v>
      </c>
      <c r="R11950" s="73">
        <f>YEAR(DmartSalesData[[#This Row],[order_date]])</f>
        <v>2024</v>
      </c>
      <c r="S11950" s="73"/>
    </row>
    <row r="11951" spans="1:19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 t="str">
        <f>IF(DmartSalesData[[#This Row],[sales]]&gt;4000,"High Category",IF(DmartSalesData[[#This Row],[sales]]&gt;2000,"Medium Category","Low Category"))</f>
        <v>Medium Category</v>
      </c>
      <c r="G11951" s="2">
        <v>0.09</v>
      </c>
      <c r="H11951" s="24">
        <f t="shared" si="372"/>
        <v>222.9417</v>
      </c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63" t="str">
        <f>IF(AND(DmartSalesData[[#This Row],[sales]]&gt;3000,DmartSalesData[[#This Row],[profit]]&gt;500),"Good","Not Good")</f>
        <v>Not Good</v>
      </c>
      <c r="R11951" s="73">
        <f>YEAR(DmartSalesData[[#This Row],[order_date]])</f>
        <v>2023</v>
      </c>
      <c r="S11951" s="73"/>
    </row>
    <row r="11952" spans="1:19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 t="str">
        <f>IF(DmartSalesData[[#This Row],[sales]]&gt;4000,"High Category",IF(DmartSalesData[[#This Row],[sales]]&gt;2000,"Medium Category","Low Category"))</f>
        <v>Low Category</v>
      </c>
      <c r="G11952" s="2">
        <v>0.22</v>
      </c>
      <c r="H11952" s="24">
        <f t="shared" si="372"/>
        <v>402.55379999999997</v>
      </c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63" t="str">
        <f>IF(AND(DmartSalesData[[#This Row],[sales]]&gt;3000,DmartSalesData[[#This Row],[profit]]&gt;500),"Good","Not Good")</f>
        <v>Not Good</v>
      </c>
      <c r="R11952" s="73">
        <f>YEAR(DmartSalesData[[#This Row],[order_date]])</f>
        <v>2023</v>
      </c>
      <c r="S11952" s="73"/>
    </row>
    <row r="11953" spans="1:19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 t="str">
        <f>IF(DmartSalesData[[#This Row],[sales]]&gt;4000,"High Category",IF(DmartSalesData[[#This Row],[sales]]&gt;2000,"Medium Category","Low Category"))</f>
        <v>Medium Category</v>
      </c>
      <c r="G11953" s="2">
        <v>0.49</v>
      </c>
      <c r="H11953" s="24">
        <f t="shared" si="372"/>
        <v>1553.0500999999999</v>
      </c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63" t="str">
        <f>IF(AND(DmartSalesData[[#This Row],[sales]]&gt;3000,DmartSalesData[[#This Row],[profit]]&gt;500),"Good","Not Good")</f>
        <v>Good</v>
      </c>
      <c r="R11953" s="73">
        <f>YEAR(DmartSalesData[[#This Row],[order_date]])</f>
        <v>2024</v>
      </c>
      <c r="S11953" s="73"/>
    </row>
    <row r="11954" spans="1:19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 t="str">
        <f>IF(DmartSalesData[[#This Row],[sales]]&gt;4000,"High Category",IF(DmartSalesData[[#This Row],[sales]]&gt;2000,"Medium Category","Low Category"))</f>
        <v>Medium Category</v>
      </c>
      <c r="G11954" s="2">
        <v>0.16</v>
      </c>
      <c r="H11954" s="24">
        <f t="shared" si="372"/>
        <v>619.54880000000003</v>
      </c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63" t="str">
        <f>IF(AND(DmartSalesData[[#This Row],[sales]]&gt;3000,DmartSalesData[[#This Row],[profit]]&gt;500),"Good","Not Good")</f>
        <v>Good</v>
      </c>
      <c r="R11954" s="73">
        <f>YEAR(DmartSalesData[[#This Row],[order_date]])</f>
        <v>2024</v>
      </c>
      <c r="S11954" s="73"/>
    </row>
    <row r="11955" spans="1:19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 t="str">
        <f>IF(DmartSalesData[[#This Row],[sales]]&gt;4000,"High Category",IF(DmartSalesData[[#This Row],[sales]]&gt;2000,"Medium Category","Low Category"))</f>
        <v>Medium Category</v>
      </c>
      <c r="G11955" s="2">
        <v>0.23</v>
      </c>
      <c r="H11955" s="24">
        <f t="shared" si="372"/>
        <v>739.65930000000003</v>
      </c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63" t="str">
        <f>IF(AND(DmartSalesData[[#This Row],[sales]]&gt;3000,DmartSalesData[[#This Row],[profit]]&gt;500),"Good","Not Good")</f>
        <v>Not Good</v>
      </c>
      <c r="R11955" s="73">
        <f>YEAR(DmartSalesData[[#This Row],[order_date]])</f>
        <v>2024</v>
      </c>
      <c r="S11955" s="73"/>
    </row>
    <row r="11956" spans="1:19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 t="str">
        <f>IF(DmartSalesData[[#This Row],[sales]]&gt;4000,"High Category",IF(DmartSalesData[[#This Row],[sales]]&gt;2000,"Medium Category","Low Category"))</f>
        <v>High Category</v>
      </c>
      <c r="G11956" s="2">
        <v>0.11</v>
      </c>
      <c r="H11956" s="24">
        <f t="shared" si="372"/>
        <v>456.52529999999996</v>
      </c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63" t="str">
        <f>IF(AND(DmartSalesData[[#This Row],[sales]]&gt;3000,DmartSalesData[[#This Row],[profit]]&gt;500),"Good","Not Good")</f>
        <v>Good</v>
      </c>
      <c r="R11956" s="73">
        <f>YEAR(DmartSalesData[[#This Row],[order_date]])</f>
        <v>2024</v>
      </c>
      <c r="S11956" s="73"/>
    </row>
    <row r="11957" spans="1:19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 t="str">
        <f>IF(DmartSalesData[[#This Row],[sales]]&gt;4000,"High Category",IF(DmartSalesData[[#This Row],[sales]]&gt;2000,"Medium Category","Low Category"))</f>
        <v>Low Category</v>
      </c>
      <c r="G11957" s="2">
        <v>0.17</v>
      </c>
      <c r="H11957" s="24">
        <f t="shared" si="372"/>
        <v>163.92080000000001</v>
      </c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63" t="str">
        <f>IF(AND(DmartSalesData[[#This Row],[sales]]&gt;3000,DmartSalesData[[#This Row],[profit]]&gt;500),"Good","Not Good")</f>
        <v>Not Good</v>
      </c>
      <c r="R11957" s="73">
        <f>YEAR(DmartSalesData[[#This Row],[order_date]])</f>
        <v>2023</v>
      </c>
      <c r="S11957" s="73"/>
    </row>
    <row r="11958" spans="1:19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 t="str">
        <f>IF(DmartSalesData[[#This Row],[sales]]&gt;4000,"High Category",IF(DmartSalesData[[#This Row],[sales]]&gt;2000,"Medium Category","Low Category"))</f>
        <v>Low Category</v>
      </c>
      <c r="G11958" s="2">
        <v>0.03</v>
      </c>
      <c r="H11958" s="24">
        <f t="shared" si="372"/>
        <v>57.932999999999993</v>
      </c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63" t="str">
        <f>IF(AND(DmartSalesData[[#This Row],[sales]]&gt;3000,DmartSalesData[[#This Row],[profit]]&gt;500),"Good","Not Good")</f>
        <v>Not Good</v>
      </c>
      <c r="R11958" s="73">
        <f>YEAR(DmartSalesData[[#This Row],[order_date]])</f>
        <v>2023</v>
      </c>
      <c r="S11958" s="73"/>
    </row>
    <row r="11959" spans="1:19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 t="str">
        <f>IF(DmartSalesData[[#This Row],[sales]]&gt;4000,"High Category",IF(DmartSalesData[[#This Row],[sales]]&gt;2000,"Medium Category","Low Category"))</f>
        <v>Low Category</v>
      </c>
      <c r="G11959" s="2">
        <v>0.48</v>
      </c>
      <c r="H11959" s="24">
        <f t="shared" si="372"/>
        <v>783.20159999999998</v>
      </c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63" t="str">
        <f>IF(AND(DmartSalesData[[#This Row],[sales]]&gt;3000,DmartSalesData[[#This Row],[profit]]&gt;500),"Good","Not Good")</f>
        <v>Not Good</v>
      </c>
      <c r="R11959" s="73">
        <f>YEAR(DmartSalesData[[#This Row],[order_date]])</f>
        <v>2023</v>
      </c>
      <c r="S11959" s="73"/>
    </row>
    <row r="11960" spans="1:19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 t="str">
        <f>IF(DmartSalesData[[#This Row],[sales]]&gt;4000,"High Category",IF(DmartSalesData[[#This Row],[sales]]&gt;2000,"Medium Category","Low Category"))</f>
        <v>Low Category</v>
      </c>
      <c r="G11960" s="2">
        <v>0.25</v>
      </c>
      <c r="H11960" s="24">
        <f t="shared" si="372"/>
        <v>262.80500000000001</v>
      </c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63" t="str">
        <f>IF(AND(DmartSalesData[[#This Row],[sales]]&gt;3000,DmartSalesData[[#This Row],[profit]]&gt;500),"Good","Not Good")</f>
        <v>Not Good</v>
      </c>
      <c r="R11960" s="73">
        <f>YEAR(DmartSalesData[[#This Row],[order_date]])</f>
        <v>2023</v>
      </c>
      <c r="S11960" s="73"/>
    </row>
    <row r="11961" spans="1:19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 t="str">
        <f>IF(DmartSalesData[[#This Row],[sales]]&gt;4000,"High Category",IF(DmartSalesData[[#This Row],[sales]]&gt;2000,"Medium Category","Low Category"))</f>
        <v>Medium Category</v>
      </c>
      <c r="G11961" s="2">
        <v>0.37</v>
      </c>
      <c r="H11961" s="24">
        <f t="shared" si="372"/>
        <v>840.47350000000006</v>
      </c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63" t="str">
        <f>IF(AND(DmartSalesData[[#This Row],[sales]]&gt;3000,DmartSalesData[[#This Row],[profit]]&gt;500),"Good","Not Good")</f>
        <v>Not Good</v>
      </c>
      <c r="R11961" s="73">
        <f>YEAR(DmartSalesData[[#This Row],[order_date]])</f>
        <v>2023</v>
      </c>
      <c r="S11961" s="73"/>
    </row>
    <row r="11962" spans="1:19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 t="str">
        <f>IF(DmartSalesData[[#This Row],[sales]]&gt;4000,"High Category",IF(DmartSalesData[[#This Row],[sales]]&gt;2000,"Medium Category","Low Category"))</f>
        <v>High Category</v>
      </c>
      <c r="G11962" s="2">
        <v>0.26</v>
      </c>
      <c r="H11962" s="24">
        <f t="shared" si="372"/>
        <v>1233.5907999999999</v>
      </c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63" t="str">
        <f>IF(AND(DmartSalesData[[#This Row],[sales]]&gt;3000,DmartSalesData[[#This Row],[profit]]&gt;500),"Good","Not Good")</f>
        <v>Good</v>
      </c>
      <c r="R11962" s="73">
        <f>YEAR(DmartSalesData[[#This Row],[order_date]])</f>
        <v>2024</v>
      </c>
      <c r="S11962" s="73"/>
    </row>
    <row r="11963" spans="1:19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 t="str">
        <f>IF(DmartSalesData[[#This Row],[sales]]&gt;4000,"High Category",IF(DmartSalesData[[#This Row],[sales]]&gt;2000,"Medium Category","Low Category"))</f>
        <v>Medium Category</v>
      </c>
      <c r="G11963" s="2">
        <v>0.39</v>
      </c>
      <c r="H11963" s="24">
        <f t="shared" si="372"/>
        <v>1067.1335999999999</v>
      </c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63" t="str">
        <f>IF(AND(DmartSalesData[[#This Row],[sales]]&gt;3000,DmartSalesData[[#This Row],[profit]]&gt;500),"Good","Not Good")</f>
        <v>Not Good</v>
      </c>
      <c r="R11963" s="73">
        <f>YEAR(DmartSalesData[[#This Row],[order_date]])</f>
        <v>2023</v>
      </c>
      <c r="S11963" s="73"/>
    </row>
    <row r="11964" spans="1:19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 t="str">
        <f>IF(DmartSalesData[[#This Row],[sales]]&gt;4000,"High Category",IF(DmartSalesData[[#This Row],[sales]]&gt;2000,"Medium Category","Low Category"))</f>
        <v>Low Category</v>
      </c>
      <c r="G11964" s="2">
        <v>0.27</v>
      </c>
      <c r="H11964" s="24">
        <f t="shared" si="372"/>
        <v>405.91260000000005</v>
      </c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63" t="str">
        <f>IF(AND(DmartSalesData[[#This Row],[sales]]&gt;3000,DmartSalesData[[#This Row],[profit]]&gt;500),"Good","Not Good")</f>
        <v>Not Good</v>
      </c>
      <c r="R11964" s="73">
        <f>YEAR(DmartSalesData[[#This Row],[order_date]])</f>
        <v>2024</v>
      </c>
      <c r="S11964" s="73"/>
    </row>
    <row r="11965" spans="1:19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 t="str">
        <f>IF(DmartSalesData[[#This Row],[sales]]&gt;4000,"High Category",IF(DmartSalesData[[#This Row],[sales]]&gt;2000,"Medium Category","Low Category"))</f>
        <v>Low Category</v>
      </c>
      <c r="G11965" s="2">
        <v>0.35</v>
      </c>
      <c r="H11965" s="24">
        <f t="shared" si="372"/>
        <v>642.21500000000003</v>
      </c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63" t="str">
        <f>IF(AND(DmartSalesData[[#This Row],[sales]]&gt;3000,DmartSalesData[[#This Row],[profit]]&gt;500),"Good","Not Good")</f>
        <v>Not Good</v>
      </c>
      <c r="R11965" s="73">
        <f>YEAR(DmartSalesData[[#This Row],[order_date]])</f>
        <v>2024</v>
      </c>
      <c r="S11965" s="73"/>
    </row>
    <row r="11966" spans="1:19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 t="str">
        <f>IF(DmartSalesData[[#This Row],[sales]]&gt;4000,"High Category",IF(DmartSalesData[[#This Row],[sales]]&gt;2000,"Medium Category","Low Category"))</f>
        <v>Medium Category</v>
      </c>
      <c r="G11966" s="2">
        <v>0.34</v>
      </c>
      <c r="H11966" s="24">
        <f t="shared" si="372"/>
        <v>1055.3838000000001</v>
      </c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63" t="str">
        <f>IF(AND(DmartSalesData[[#This Row],[sales]]&gt;3000,DmartSalesData[[#This Row],[profit]]&gt;500),"Good","Not Good")</f>
        <v>Not Good</v>
      </c>
      <c r="R11966" s="73">
        <f>YEAR(DmartSalesData[[#This Row],[order_date]])</f>
        <v>2023</v>
      </c>
      <c r="S11966" s="73"/>
    </row>
    <row r="11967" spans="1:19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 t="str">
        <f>IF(DmartSalesData[[#This Row],[sales]]&gt;4000,"High Category",IF(DmartSalesData[[#This Row],[sales]]&gt;2000,"Medium Category","Low Category"))</f>
        <v>Low Category</v>
      </c>
      <c r="G11967" s="2">
        <v>0.27</v>
      </c>
      <c r="H11967" s="24">
        <f t="shared" si="372"/>
        <v>493.68420000000003</v>
      </c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63" t="str">
        <f>IF(AND(DmartSalesData[[#This Row],[sales]]&gt;3000,DmartSalesData[[#This Row],[profit]]&gt;500),"Good","Not Good")</f>
        <v>Not Good</v>
      </c>
      <c r="R11967" s="73">
        <f>YEAR(DmartSalesData[[#This Row],[order_date]])</f>
        <v>2023</v>
      </c>
      <c r="S11967" s="73"/>
    </row>
    <row r="11968" spans="1:19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 t="str">
        <f>IF(DmartSalesData[[#This Row],[sales]]&gt;4000,"High Category",IF(DmartSalesData[[#This Row],[sales]]&gt;2000,"Medium Category","Low Category"))</f>
        <v>Medium Category</v>
      </c>
      <c r="G11968" s="2">
        <v>0.12</v>
      </c>
      <c r="H11968" s="24">
        <f t="shared" si="372"/>
        <v>328.548</v>
      </c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63" t="str">
        <f>IF(AND(DmartSalesData[[#This Row],[sales]]&gt;3000,DmartSalesData[[#This Row],[profit]]&gt;500),"Good","Not Good")</f>
        <v>Not Good</v>
      </c>
      <c r="R11968" s="73">
        <f>YEAR(DmartSalesData[[#This Row],[order_date]])</f>
        <v>2024</v>
      </c>
      <c r="S11968" s="73"/>
    </row>
    <row r="11969" spans="1:19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 t="str">
        <f>IF(DmartSalesData[[#This Row],[sales]]&gt;4000,"High Category",IF(DmartSalesData[[#This Row],[sales]]&gt;2000,"Medium Category","Low Category"))</f>
        <v>Low Category</v>
      </c>
      <c r="G11969" s="2">
        <v>0.11</v>
      </c>
      <c r="H11969" s="24">
        <f t="shared" si="372"/>
        <v>158.77180000000001</v>
      </c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63" t="str">
        <f>IF(AND(DmartSalesData[[#This Row],[sales]]&gt;3000,DmartSalesData[[#This Row],[profit]]&gt;500),"Good","Not Good")</f>
        <v>Not Good</v>
      </c>
      <c r="R11969" s="73">
        <f>YEAR(DmartSalesData[[#This Row],[order_date]])</f>
        <v>2024</v>
      </c>
      <c r="S11969" s="73"/>
    </row>
    <row r="11970" spans="1:19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 t="str">
        <f>IF(DmartSalesData[[#This Row],[sales]]&gt;4000,"High Category",IF(DmartSalesData[[#This Row],[sales]]&gt;2000,"Medium Category","Low Category"))</f>
        <v>Low Category</v>
      </c>
      <c r="G11970" s="2">
        <v>0.44</v>
      </c>
      <c r="H11970" s="24">
        <f t="shared" ref="H11970:H12033" si="374">E11970*G11970</f>
        <v>789.82640000000004</v>
      </c>
      <c r="I11970" s="2">
        <f t="shared" ref="I11970:I12033" si="375">E11970-H11970</f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63" t="str">
        <f>IF(AND(DmartSalesData[[#This Row],[sales]]&gt;3000,DmartSalesData[[#This Row],[profit]]&gt;500),"Good","Not Good")</f>
        <v>Not Good</v>
      </c>
      <c r="R11970" s="73">
        <f>YEAR(DmartSalesData[[#This Row],[order_date]])</f>
        <v>2024</v>
      </c>
      <c r="S11970" s="73"/>
    </row>
    <row r="11971" spans="1:19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 t="str">
        <f>IF(DmartSalesData[[#This Row],[sales]]&gt;4000,"High Category",IF(DmartSalesData[[#This Row],[sales]]&gt;2000,"Medium Category","Low Category"))</f>
        <v>Medium Category</v>
      </c>
      <c r="G11971" s="2">
        <v>0.06</v>
      </c>
      <c r="H11971" s="24">
        <f t="shared" si="374"/>
        <v>213.48420000000002</v>
      </c>
      <c r="I11971" s="2">
        <f t="shared" si="375"/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63" t="str">
        <f>IF(AND(DmartSalesData[[#This Row],[sales]]&gt;3000,DmartSalesData[[#This Row],[profit]]&gt;500),"Good","Not Good")</f>
        <v>Good</v>
      </c>
      <c r="R11971" s="73">
        <f>YEAR(DmartSalesData[[#This Row],[order_date]])</f>
        <v>2023</v>
      </c>
      <c r="S11971" s="73"/>
    </row>
    <row r="11972" spans="1:19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 t="str">
        <f>IF(DmartSalesData[[#This Row],[sales]]&gt;4000,"High Category",IF(DmartSalesData[[#This Row],[sales]]&gt;2000,"Medium Category","Low Category"))</f>
        <v>Medium Category</v>
      </c>
      <c r="G11972" s="2">
        <v>0.28000000000000003</v>
      </c>
      <c r="H11972" s="24">
        <f t="shared" si="374"/>
        <v>830.09640000000013</v>
      </c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63" t="str">
        <f>IF(AND(DmartSalesData[[#This Row],[sales]]&gt;3000,DmartSalesData[[#This Row],[profit]]&gt;500),"Good","Not Good")</f>
        <v>Not Good</v>
      </c>
      <c r="R11972" s="73">
        <f>YEAR(DmartSalesData[[#This Row],[order_date]])</f>
        <v>2023</v>
      </c>
      <c r="S11972" s="73"/>
    </row>
    <row r="11973" spans="1:19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 t="str">
        <f>IF(DmartSalesData[[#This Row],[sales]]&gt;4000,"High Category",IF(DmartSalesData[[#This Row],[sales]]&gt;2000,"Medium Category","Low Category"))</f>
        <v>Low Category</v>
      </c>
      <c r="G11973" s="2">
        <v>0.25</v>
      </c>
      <c r="H11973" s="24">
        <f t="shared" si="374"/>
        <v>139.52250000000001</v>
      </c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63" t="str">
        <f>IF(AND(DmartSalesData[[#This Row],[sales]]&gt;3000,DmartSalesData[[#This Row],[profit]]&gt;500),"Good","Not Good")</f>
        <v>Not Good</v>
      </c>
      <c r="R11973" s="73">
        <f>YEAR(DmartSalesData[[#This Row],[order_date]])</f>
        <v>2023</v>
      </c>
      <c r="S11973" s="73"/>
    </row>
    <row r="11974" spans="1:19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 t="str">
        <f>IF(DmartSalesData[[#This Row],[sales]]&gt;4000,"High Category",IF(DmartSalesData[[#This Row],[sales]]&gt;2000,"Medium Category","Low Category"))</f>
        <v>High Category</v>
      </c>
      <c r="G11974" s="2">
        <v>0.4</v>
      </c>
      <c r="H11974" s="24">
        <f t="shared" si="374"/>
        <v>1947.4360000000001</v>
      </c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63" t="str">
        <f>IF(AND(DmartSalesData[[#This Row],[sales]]&gt;3000,DmartSalesData[[#This Row],[profit]]&gt;500),"Good","Not Good")</f>
        <v>Good</v>
      </c>
      <c r="R11974" s="73">
        <f>YEAR(DmartSalesData[[#This Row],[order_date]])</f>
        <v>2024</v>
      </c>
      <c r="S11974" s="73"/>
    </row>
    <row r="11975" spans="1:19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 t="str">
        <f>IF(DmartSalesData[[#This Row],[sales]]&gt;4000,"High Category",IF(DmartSalesData[[#This Row],[sales]]&gt;2000,"Medium Category","Low Category"))</f>
        <v>Low Category</v>
      </c>
      <c r="G11975" s="2">
        <v>7.0000000000000007E-2</v>
      </c>
      <c r="H11975" s="24">
        <f t="shared" si="374"/>
        <v>23.922500000000003</v>
      </c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63" t="str">
        <f>IF(AND(DmartSalesData[[#This Row],[sales]]&gt;3000,DmartSalesData[[#This Row],[profit]]&gt;500),"Good","Not Good")</f>
        <v>Not Good</v>
      </c>
      <c r="R11975" s="73">
        <f>YEAR(DmartSalesData[[#This Row],[order_date]])</f>
        <v>2024</v>
      </c>
      <c r="S11975" s="73"/>
    </row>
    <row r="11976" spans="1:19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 t="str">
        <f>IF(DmartSalesData[[#This Row],[sales]]&gt;4000,"High Category",IF(DmartSalesData[[#This Row],[sales]]&gt;2000,"Medium Category","Low Category"))</f>
        <v>Low Category</v>
      </c>
      <c r="G11976" s="2">
        <v>0.34</v>
      </c>
      <c r="H11976" s="24">
        <f t="shared" si="374"/>
        <v>172.17600000000002</v>
      </c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63" t="str">
        <f>IF(AND(DmartSalesData[[#This Row],[sales]]&gt;3000,DmartSalesData[[#This Row],[profit]]&gt;500),"Good","Not Good")</f>
        <v>Not Good</v>
      </c>
      <c r="R11976" s="73">
        <f>YEAR(DmartSalesData[[#This Row],[order_date]])</f>
        <v>2023</v>
      </c>
      <c r="S11976" s="73"/>
    </row>
    <row r="11977" spans="1:19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 t="str">
        <f>IF(DmartSalesData[[#This Row],[sales]]&gt;4000,"High Category",IF(DmartSalesData[[#This Row],[sales]]&gt;2000,"Medium Category","Low Category"))</f>
        <v>Medium Category</v>
      </c>
      <c r="G11977" s="2">
        <v>0.3</v>
      </c>
      <c r="H11977" s="24">
        <f t="shared" si="374"/>
        <v>1061.037</v>
      </c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63" t="str">
        <f>IF(AND(DmartSalesData[[#This Row],[sales]]&gt;3000,DmartSalesData[[#This Row],[profit]]&gt;500),"Good","Not Good")</f>
        <v>Good</v>
      </c>
      <c r="R11977" s="73">
        <f>YEAR(DmartSalesData[[#This Row],[order_date]])</f>
        <v>2024</v>
      </c>
      <c r="S11977" s="73"/>
    </row>
    <row r="11978" spans="1:19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 t="str">
        <f>IF(DmartSalesData[[#This Row],[sales]]&gt;4000,"High Category",IF(DmartSalesData[[#This Row],[sales]]&gt;2000,"Medium Category","Low Category"))</f>
        <v>Medium Category</v>
      </c>
      <c r="G11978" s="2">
        <v>0.35</v>
      </c>
      <c r="H11978" s="24">
        <f t="shared" si="374"/>
        <v>1249.2514999999999</v>
      </c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63" t="str">
        <f>IF(AND(DmartSalesData[[#This Row],[sales]]&gt;3000,DmartSalesData[[#This Row],[profit]]&gt;500),"Good","Not Good")</f>
        <v>Good</v>
      </c>
      <c r="R11978" s="73">
        <f>YEAR(DmartSalesData[[#This Row],[order_date]])</f>
        <v>2023</v>
      </c>
      <c r="S11978" s="73"/>
    </row>
    <row r="11979" spans="1:19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 t="str">
        <f>IF(DmartSalesData[[#This Row],[sales]]&gt;4000,"High Category",IF(DmartSalesData[[#This Row],[sales]]&gt;2000,"Medium Category","Low Category"))</f>
        <v>Low Category</v>
      </c>
      <c r="G11979" s="2">
        <v>0.31</v>
      </c>
      <c r="H11979" s="24">
        <f t="shared" si="374"/>
        <v>59.761800000000001</v>
      </c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63" t="str">
        <f>IF(AND(DmartSalesData[[#This Row],[sales]]&gt;3000,DmartSalesData[[#This Row],[profit]]&gt;500),"Good","Not Good")</f>
        <v>Not Good</v>
      </c>
      <c r="R11979" s="73">
        <f>YEAR(DmartSalesData[[#This Row],[order_date]])</f>
        <v>2023</v>
      </c>
      <c r="S11979" s="73"/>
    </row>
    <row r="11980" spans="1:19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 t="str">
        <f>IF(DmartSalesData[[#This Row],[sales]]&gt;4000,"High Category",IF(DmartSalesData[[#This Row],[sales]]&gt;2000,"Medium Category","Low Category"))</f>
        <v>Medium Category</v>
      </c>
      <c r="G11980" s="2">
        <v>0.28000000000000003</v>
      </c>
      <c r="H11980" s="24">
        <f t="shared" si="374"/>
        <v>909.85720000000003</v>
      </c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63" t="str">
        <f>IF(AND(DmartSalesData[[#This Row],[sales]]&gt;3000,DmartSalesData[[#This Row],[profit]]&gt;500),"Good","Not Good")</f>
        <v>Good</v>
      </c>
      <c r="R11980" s="73">
        <f>YEAR(DmartSalesData[[#This Row],[order_date]])</f>
        <v>2024</v>
      </c>
      <c r="S11980" s="73"/>
    </row>
    <row r="11981" spans="1:19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 t="str">
        <f>IF(DmartSalesData[[#This Row],[sales]]&gt;4000,"High Category",IF(DmartSalesData[[#This Row],[sales]]&gt;2000,"Medium Category","Low Category"))</f>
        <v>Low Category</v>
      </c>
      <c r="G11981" s="2">
        <v>0.46</v>
      </c>
      <c r="H11981" s="24">
        <f t="shared" si="374"/>
        <v>120.96620000000001</v>
      </c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63" t="str">
        <f>IF(AND(DmartSalesData[[#This Row],[sales]]&gt;3000,DmartSalesData[[#This Row],[profit]]&gt;500),"Good","Not Good")</f>
        <v>Not Good</v>
      </c>
      <c r="R11981" s="73">
        <f>YEAR(DmartSalesData[[#This Row],[order_date]])</f>
        <v>2024</v>
      </c>
      <c r="S11981" s="73"/>
    </row>
    <row r="11982" spans="1:19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 t="str">
        <f>IF(DmartSalesData[[#This Row],[sales]]&gt;4000,"High Category",IF(DmartSalesData[[#This Row],[sales]]&gt;2000,"Medium Category","Low Category"))</f>
        <v>High Category</v>
      </c>
      <c r="G11982" s="2">
        <v>0.17</v>
      </c>
      <c r="H11982" s="24">
        <f t="shared" si="374"/>
        <v>817.32090000000017</v>
      </c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63" t="str">
        <f>IF(AND(DmartSalesData[[#This Row],[sales]]&gt;3000,DmartSalesData[[#This Row],[profit]]&gt;500),"Good","Not Good")</f>
        <v>Not Good</v>
      </c>
      <c r="R11982" s="73">
        <f>YEAR(DmartSalesData[[#This Row],[order_date]])</f>
        <v>2023</v>
      </c>
      <c r="S11982" s="73"/>
    </row>
    <row r="11983" spans="1:19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 t="str">
        <f>IF(DmartSalesData[[#This Row],[sales]]&gt;4000,"High Category",IF(DmartSalesData[[#This Row],[sales]]&gt;2000,"Medium Category","Low Category"))</f>
        <v>Medium Category</v>
      </c>
      <c r="G11983" s="2">
        <v>0.09</v>
      </c>
      <c r="H11983" s="24">
        <f t="shared" si="374"/>
        <v>315.99899999999997</v>
      </c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63" t="str">
        <f>IF(AND(DmartSalesData[[#This Row],[sales]]&gt;3000,DmartSalesData[[#This Row],[profit]]&gt;500),"Good","Not Good")</f>
        <v>Good</v>
      </c>
      <c r="R11983" s="73">
        <f>YEAR(DmartSalesData[[#This Row],[order_date]])</f>
        <v>2023</v>
      </c>
      <c r="S11983" s="73"/>
    </row>
    <row r="11984" spans="1:19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 t="str">
        <f>IF(DmartSalesData[[#This Row],[sales]]&gt;4000,"High Category",IF(DmartSalesData[[#This Row],[sales]]&gt;2000,"Medium Category","Low Category"))</f>
        <v>Low Category</v>
      </c>
      <c r="G11984" s="2">
        <v>0.4</v>
      </c>
      <c r="H11984" s="24">
        <f t="shared" si="374"/>
        <v>405.69200000000001</v>
      </c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63" t="str">
        <f>IF(AND(DmartSalesData[[#This Row],[sales]]&gt;3000,DmartSalesData[[#This Row],[profit]]&gt;500),"Good","Not Good")</f>
        <v>Not Good</v>
      </c>
      <c r="R11984" s="73">
        <f>YEAR(DmartSalesData[[#This Row],[order_date]])</f>
        <v>2024</v>
      </c>
      <c r="S11984" s="73"/>
    </row>
    <row r="11985" spans="1:19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 t="str">
        <f>IF(DmartSalesData[[#This Row],[sales]]&gt;4000,"High Category",IF(DmartSalesData[[#This Row],[sales]]&gt;2000,"Medium Category","Low Category"))</f>
        <v>Low Category</v>
      </c>
      <c r="G11985" s="2">
        <v>0.06</v>
      </c>
      <c r="H11985" s="24">
        <f t="shared" si="374"/>
        <v>52.482599999999998</v>
      </c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63" t="str">
        <f>IF(AND(DmartSalesData[[#This Row],[sales]]&gt;3000,DmartSalesData[[#This Row],[profit]]&gt;500),"Good","Not Good")</f>
        <v>Not Good</v>
      </c>
      <c r="R11985" s="73">
        <f>YEAR(DmartSalesData[[#This Row],[order_date]])</f>
        <v>2024</v>
      </c>
      <c r="S11985" s="73"/>
    </row>
    <row r="11986" spans="1:19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 t="str">
        <f>IF(DmartSalesData[[#This Row],[sales]]&gt;4000,"High Category",IF(DmartSalesData[[#This Row],[sales]]&gt;2000,"Medium Category","Low Category"))</f>
        <v>Medium Category</v>
      </c>
      <c r="G11986" s="2">
        <v>0.34</v>
      </c>
      <c r="H11986" s="24">
        <f t="shared" si="374"/>
        <v>983.05900000000008</v>
      </c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63" t="str">
        <f>IF(AND(DmartSalesData[[#This Row],[sales]]&gt;3000,DmartSalesData[[#This Row],[profit]]&gt;500),"Good","Not Good")</f>
        <v>Not Good</v>
      </c>
      <c r="R11986" s="73">
        <f>YEAR(DmartSalesData[[#This Row],[order_date]])</f>
        <v>2024</v>
      </c>
      <c r="S11986" s="73"/>
    </row>
    <row r="11987" spans="1:19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 t="str">
        <f>IF(DmartSalesData[[#This Row],[sales]]&gt;4000,"High Category",IF(DmartSalesData[[#This Row],[sales]]&gt;2000,"Medium Category","Low Category"))</f>
        <v>Medium Category</v>
      </c>
      <c r="G11987" s="2">
        <v>0.27</v>
      </c>
      <c r="H11987" s="24">
        <f t="shared" si="374"/>
        <v>865.14480000000003</v>
      </c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63" t="str">
        <f>IF(AND(DmartSalesData[[#This Row],[sales]]&gt;3000,DmartSalesData[[#This Row],[profit]]&gt;500),"Good","Not Good")</f>
        <v>Good</v>
      </c>
      <c r="R11987" s="73">
        <f>YEAR(DmartSalesData[[#This Row],[order_date]])</f>
        <v>2024</v>
      </c>
      <c r="S11987" s="73"/>
    </row>
    <row r="11988" spans="1:19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 t="str">
        <f>IF(DmartSalesData[[#This Row],[sales]]&gt;4000,"High Category",IF(DmartSalesData[[#This Row],[sales]]&gt;2000,"Medium Category","Low Category"))</f>
        <v>High Category</v>
      </c>
      <c r="G11988" s="2">
        <v>0</v>
      </c>
      <c r="H11988" s="24">
        <f t="shared" si="374"/>
        <v>0</v>
      </c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63" t="str">
        <f>IF(AND(DmartSalesData[[#This Row],[sales]]&gt;3000,DmartSalesData[[#This Row],[profit]]&gt;500),"Good","Not Good")</f>
        <v>Not Good</v>
      </c>
      <c r="R11988" s="73">
        <f>YEAR(DmartSalesData[[#This Row],[order_date]])</f>
        <v>2024</v>
      </c>
      <c r="S11988" s="73"/>
    </row>
    <row r="11989" spans="1:19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 t="str">
        <f>IF(DmartSalesData[[#This Row],[sales]]&gt;4000,"High Category",IF(DmartSalesData[[#This Row],[sales]]&gt;2000,"Medium Category","Low Category"))</f>
        <v>High Category</v>
      </c>
      <c r="G11989" s="2">
        <v>0.12</v>
      </c>
      <c r="H11989" s="24">
        <f t="shared" si="374"/>
        <v>543.15240000000006</v>
      </c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63" t="str">
        <f>IF(AND(DmartSalesData[[#This Row],[sales]]&gt;3000,DmartSalesData[[#This Row],[profit]]&gt;500),"Good","Not Good")</f>
        <v>Good</v>
      </c>
      <c r="R11989" s="73">
        <f>YEAR(DmartSalesData[[#This Row],[order_date]])</f>
        <v>2024</v>
      </c>
      <c r="S11989" s="73"/>
    </row>
    <row r="11990" spans="1:19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 t="str">
        <f>IF(DmartSalesData[[#This Row],[sales]]&gt;4000,"High Category",IF(DmartSalesData[[#This Row],[sales]]&gt;2000,"Medium Category","Low Category"))</f>
        <v>Medium Category</v>
      </c>
      <c r="G11990" s="2">
        <v>0.25</v>
      </c>
      <c r="H11990" s="24">
        <f t="shared" si="374"/>
        <v>505.85250000000002</v>
      </c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63" t="str">
        <f>IF(AND(DmartSalesData[[#This Row],[sales]]&gt;3000,DmartSalesData[[#This Row],[profit]]&gt;500),"Good","Not Good")</f>
        <v>Not Good</v>
      </c>
      <c r="R11990" s="73">
        <f>YEAR(DmartSalesData[[#This Row],[order_date]])</f>
        <v>2024</v>
      </c>
      <c r="S11990" s="73"/>
    </row>
    <row r="11991" spans="1:19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 t="str">
        <f>IF(DmartSalesData[[#This Row],[sales]]&gt;4000,"High Category",IF(DmartSalesData[[#This Row],[sales]]&gt;2000,"Medium Category","Low Category"))</f>
        <v>High Category</v>
      </c>
      <c r="G11991" s="2">
        <v>0.16</v>
      </c>
      <c r="H11991" s="24">
        <f t="shared" si="374"/>
        <v>677.7632000000001</v>
      </c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63" t="str">
        <f>IF(AND(DmartSalesData[[#This Row],[sales]]&gt;3000,DmartSalesData[[#This Row],[profit]]&gt;500),"Good","Not Good")</f>
        <v>Good</v>
      </c>
      <c r="R11991" s="73">
        <f>YEAR(DmartSalesData[[#This Row],[order_date]])</f>
        <v>2023</v>
      </c>
      <c r="S11991" s="73"/>
    </row>
    <row r="11992" spans="1:19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 t="str">
        <f>IF(DmartSalesData[[#This Row],[sales]]&gt;4000,"High Category",IF(DmartSalesData[[#This Row],[sales]]&gt;2000,"Medium Category","Low Category"))</f>
        <v>Medium Category</v>
      </c>
      <c r="G11992" s="2">
        <v>0.21</v>
      </c>
      <c r="H11992" s="24">
        <f t="shared" si="374"/>
        <v>579.10859999999991</v>
      </c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63" t="str">
        <f>IF(AND(DmartSalesData[[#This Row],[sales]]&gt;3000,DmartSalesData[[#This Row],[profit]]&gt;500),"Good","Not Good")</f>
        <v>Not Good</v>
      </c>
      <c r="R11992" s="73">
        <f>YEAR(DmartSalesData[[#This Row],[order_date]])</f>
        <v>2023</v>
      </c>
      <c r="S11992" s="73"/>
    </row>
    <row r="11993" spans="1:19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 t="str">
        <f>IF(DmartSalesData[[#This Row],[sales]]&gt;4000,"High Category",IF(DmartSalesData[[#This Row],[sales]]&gt;2000,"Medium Category","Low Category"))</f>
        <v>Medium Category</v>
      </c>
      <c r="G11993" s="2">
        <v>0.3</v>
      </c>
      <c r="H11993" s="24">
        <f t="shared" si="374"/>
        <v>721.755</v>
      </c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63" t="str">
        <f>IF(AND(DmartSalesData[[#This Row],[sales]]&gt;3000,DmartSalesData[[#This Row],[profit]]&gt;500),"Good","Not Good")</f>
        <v>Not Good</v>
      </c>
      <c r="R11993" s="73">
        <f>YEAR(DmartSalesData[[#This Row],[order_date]])</f>
        <v>2024</v>
      </c>
      <c r="S11993" s="73"/>
    </row>
    <row r="11994" spans="1:19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 t="str">
        <f>IF(DmartSalesData[[#This Row],[sales]]&gt;4000,"High Category",IF(DmartSalesData[[#This Row],[sales]]&gt;2000,"Medium Category","Low Category"))</f>
        <v>Medium Category</v>
      </c>
      <c r="G11994" s="2">
        <v>0.37</v>
      </c>
      <c r="H11994" s="24">
        <f t="shared" si="374"/>
        <v>1304.2352000000001</v>
      </c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63" t="str">
        <f>IF(AND(DmartSalesData[[#This Row],[sales]]&gt;3000,DmartSalesData[[#This Row],[profit]]&gt;500),"Good","Not Good")</f>
        <v>Not Good</v>
      </c>
      <c r="R11994" s="73">
        <f>YEAR(DmartSalesData[[#This Row],[order_date]])</f>
        <v>2023</v>
      </c>
      <c r="S11994" s="73"/>
    </row>
    <row r="11995" spans="1:19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 t="str">
        <f>IF(DmartSalesData[[#This Row],[sales]]&gt;4000,"High Category",IF(DmartSalesData[[#This Row],[sales]]&gt;2000,"Medium Category","Low Category"))</f>
        <v>Low Category</v>
      </c>
      <c r="G11995" s="2">
        <v>0.08</v>
      </c>
      <c r="H11995" s="24">
        <f t="shared" si="374"/>
        <v>48.452799999999996</v>
      </c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63" t="str">
        <f>IF(AND(DmartSalesData[[#This Row],[sales]]&gt;3000,DmartSalesData[[#This Row],[profit]]&gt;500),"Good","Not Good")</f>
        <v>Not Good</v>
      </c>
      <c r="R11995" s="73">
        <f>YEAR(DmartSalesData[[#This Row],[order_date]])</f>
        <v>2024</v>
      </c>
      <c r="S11995" s="73"/>
    </row>
    <row r="11996" spans="1:19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 t="str">
        <f>IF(DmartSalesData[[#This Row],[sales]]&gt;4000,"High Category",IF(DmartSalesData[[#This Row],[sales]]&gt;2000,"Medium Category","Low Category"))</f>
        <v>Low Category</v>
      </c>
      <c r="G11996" s="2">
        <v>0.14000000000000001</v>
      </c>
      <c r="H11996" s="24">
        <f t="shared" si="374"/>
        <v>196.05460000000002</v>
      </c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63" t="str">
        <f>IF(AND(DmartSalesData[[#This Row],[sales]]&gt;3000,DmartSalesData[[#This Row],[profit]]&gt;500),"Good","Not Good")</f>
        <v>Not Good</v>
      </c>
      <c r="R11996" s="73">
        <f>YEAR(DmartSalesData[[#This Row],[order_date]])</f>
        <v>2023</v>
      </c>
      <c r="S11996" s="73"/>
    </row>
    <row r="11997" spans="1:19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 t="str">
        <f>IF(DmartSalesData[[#This Row],[sales]]&gt;4000,"High Category",IF(DmartSalesData[[#This Row],[sales]]&gt;2000,"Medium Category","Low Category"))</f>
        <v>High Category</v>
      </c>
      <c r="G11997" s="2">
        <v>0.32</v>
      </c>
      <c r="H11997" s="24">
        <f t="shared" si="374"/>
        <v>1312.6848000000002</v>
      </c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63" t="str">
        <f>IF(AND(DmartSalesData[[#This Row],[sales]]&gt;3000,DmartSalesData[[#This Row],[profit]]&gt;500),"Good","Not Good")</f>
        <v>Good</v>
      </c>
      <c r="R11997" s="73">
        <f>YEAR(DmartSalesData[[#This Row],[order_date]])</f>
        <v>2023</v>
      </c>
      <c r="S11997" s="73"/>
    </row>
    <row r="11998" spans="1:19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 t="str">
        <f>IF(DmartSalesData[[#This Row],[sales]]&gt;4000,"High Category",IF(DmartSalesData[[#This Row],[sales]]&gt;2000,"Medium Category","Low Category"))</f>
        <v>Medium Category</v>
      </c>
      <c r="G11998" s="2">
        <v>0.28999999999999998</v>
      </c>
      <c r="H11998" s="24">
        <f t="shared" si="374"/>
        <v>745.29709999999989</v>
      </c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63" t="str">
        <f>IF(AND(DmartSalesData[[#This Row],[sales]]&gt;3000,DmartSalesData[[#This Row],[profit]]&gt;500),"Good","Not Good")</f>
        <v>Not Good</v>
      </c>
      <c r="R11998" s="73">
        <f>YEAR(DmartSalesData[[#This Row],[order_date]])</f>
        <v>2024</v>
      </c>
      <c r="S11998" s="73"/>
    </row>
    <row r="11999" spans="1:19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 t="str">
        <f>IF(DmartSalesData[[#This Row],[sales]]&gt;4000,"High Category",IF(DmartSalesData[[#This Row],[sales]]&gt;2000,"Medium Category","Low Category"))</f>
        <v>High Category</v>
      </c>
      <c r="G11999" s="2">
        <v>0.37</v>
      </c>
      <c r="H11999" s="24">
        <f t="shared" si="374"/>
        <v>1683.2817</v>
      </c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63" t="str">
        <f>IF(AND(DmartSalesData[[#This Row],[sales]]&gt;3000,DmartSalesData[[#This Row],[profit]]&gt;500),"Good","Not Good")</f>
        <v>Good</v>
      </c>
      <c r="R11999" s="73">
        <f>YEAR(DmartSalesData[[#This Row],[order_date]])</f>
        <v>2023</v>
      </c>
      <c r="S11999" s="73"/>
    </row>
    <row r="12000" spans="1:19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 t="str">
        <f>IF(DmartSalesData[[#This Row],[sales]]&gt;4000,"High Category",IF(DmartSalesData[[#This Row],[sales]]&gt;2000,"Medium Category","Low Category"))</f>
        <v>Low Category</v>
      </c>
      <c r="G12000" s="2">
        <v>0.32</v>
      </c>
      <c r="H12000" s="24">
        <f t="shared" si="374"/>
        <v>171.08799999999999</v>
      </c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63" t="str">
        <f>IF(AND(DmartSalesData[[#This Row],[sales]]&gt;3000,DmartSalesData[[#This Row],[profit]]&gt;500),"Good","Not Good")</f>
        <v>Not Good</v>
      </c>
      <c r="R12000" s="73">
        <f>YEAR(DmartSalesData[[#This Row],[order_date]])</f>
        <v>2024</v>
      </c>
      <c r="S12000" s="73"/>
    </row>
    <row r="12001" spans="1:19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 t="str">
        <f>IF(DmartSalesData[[#This Row],[sales]]&gt;4000,"High Category",IF(DmartSalesData[[#This Row],[sales]]&gt;2000,"Medium Category","Low Category"))</f>
        <v>Low Category</v>
      </c>
      <c r="G12001" s="2">
        <v>0.17</v>
      </c>
      <c r="H12001" s="24">
        <f t="shared" si="374"/>
        <v>278.07240000000002</v>
      </c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63" t="str">
        <f>IF(AND(DmartSalesData[[#This Row],[sales]]&gt;3000,DmartSalesData[[#This Row],[profit]]&gt;500),"Good","Not Good")</f>
        <v>Not Good</v>
      </c>
      <c r="R12001" s="73">
        <f>YEAR(DmartSalesData[[#This Row],[order_date]])</f>
        <v>2024</v>
      </c>
      <c r="S12001" s="73"/>
    </row>
    <row r="12002" spans="1:19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 t="str">
        <f>IF(DmartSalesData[[#This Row],[sales]]&gt;4000,"High Category",IF(DmartSalesData[[#This Row],[sales]]&gt;2000,"Medium Category","Low Category"))</f>
        <v>Low Category</v>
      </c>
      <c r="G12002" s="2">
        <v>0.25</v>
      </c>
      <c r="H12002" s="24">
        <f t="shared" si="374"/>
        <v>460.54750000000001</v>
      </c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63" t="str">
        <f>IF(AND(DmartSalesData[[#This Row],[sales]]&gt;3000,DmartSalesData[[#This Row],[profit]]&gt;500),"Good","Not Good")</f>
        <v>Not Good</v>
      </c>
      <c r="R12002" s="73">
        <f>YEAR(DmartSalesData[[#This Row],[order_date]])</f>
        <v>2023</v>
      </c>
      <c r="S12002" s="73"/>
    </row>
    <row r="12003" spans="1:19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 t="str">
        <f>IF(DmartSalesData[[#This Row],[sales]]&gt;4000,"High Category",IF(DmartSalesData[[#This Row],[sales]]&gt;2000,"Medium Category","Low Category"))</f>
        <v>Medium Category</v>
      </c>
      <c r="G12003" s="2">
        <v>0.44</v>
      </c>
      <c r="H12003" s="24">
        <f t="shared" si="374"/>
        <v>955.38519999999994</v>
      </c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63" t="str">
        <f>IF(AND(DmartSalesData[[#This Row],[sales]]&gt;3000,DmartSalesData[[#This Row],[profit]]&gt;500),"Good","Not Good")</f>
        <v>Not Good</v>
      </c>
      <c r="R12003" s="73">
        <f>YEAR(DmartSalesData[[#This Row],[order_date]])</f>
        <v>2023</v>
      </c>
      <c r="S12003" s="73"/>
    </row>
    <row r="12004" spans="1:19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 t="str">
        <f>IF(DmartSalesData[[#This Row],[sales]]&gt;4000,"High Category",IF(DmartSalesData[[#This Row],[sales]]&gt;2000,"Medium Category","Low Category"))</f>
        <v>High Category</v>
      </c>
      <c r="G12004" s="2">
        <v>0.09</v>
      </c>
      <c r="H12004" s="24">
        <f t="shared" si="374"/>
        <v>444.18779999999998</v>
      </c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63" t="str">
        <f>IF(AND(DmartSalesData[[#This Row],[sales]]&gt;3000,DmartSalesData[[#This Row],[profit]]&gt;500),"Good","Not Good")</f>
        <v>Good</v>
      </c>
      <c r="R12004" s="73">
        <f>YEAR(DmartSalesData[[#This Row],[order_date]])</f>
        <v>2023</v>
      </c>
      <c r="S12004" s="73"/>
    </row>
    <row r="12005" spans="1:19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 t="str">
        <f>IF(DmartSalesData[[#This Row],[sales]]&gt;4000,"High Category",IF(DmartSalesData[[#This Row],[sales]]&gt;2000,"Medium Category","Low Category"))</f>
        <v>Low Category</v>
      </c>
      <c r="G12005" s="2">
        <v>0.19</v>
      </c>
      <c r="H12005" s="24">
        <f t="shared" si="374"/>
        <v>308.22750000000002</v>
      </c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63" t="str">
        <f>IF(AND(DmartSalesData[[#This Row],[sales]]&gt;3000,DmartSalesData[[#This Row],[profit]]&gt;500),"Good","Not Good")</f>
        <v>Not Good</v>
      </c>
      <c r="R12005" s="73">
        <f>YEAR(DmartSalesData[[#This Row],[order_date]])</f>
        <v>2023</v>
      </c>
      <c r="S12005" s="73"/>
    </row>
    <row r="12006" spans="1:19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 t="str">
        <f>IF(DmartSalesData[[#This Row],[sales]]&gt;4000,"High Category",IF(DmartSalesData[[#This Row],[sales]]&gt;2000,"Medium Category","Low Category"))</f>
        <v>Medium Category</v>
      </c>
      <c r="G12006" s="2">
        <v>0.42</v>
      </c>
      <c r="H12006" s="24">
        <f t="shared" si="374"/>
        <v>1109.4467999999999</v>
      </c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63" t="str">
        <f>IF(AND(DmartSalesData[[#This Row],[sales]]&gt;3000,DmartSalesData[[#This Row],[profit]]&gt;500),"Good","Not Good")</f>
        <v>Not Good</v>
      </c>
      <c r="R12006" s="73">
        <f>YEAR(DmartSalesData[[#This Row],[order_date]])</f>
        <v>2023</v>
      </c>
      <c r="S12006" s="73"/>
    </row>
    <row r="12007" spans="1:19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 t="str">
        <f>IF(DmartSalesData[[#This Row],[sales]]&gt;4000,"High Category",IF(DmartSalesData[[#This Row],[sales]]&gt;2000,"Medium Category","Low Category"))</f>
        <v>Medium Category</v>
      </c>
      <c r="G12007" s="2">
        <v>0.18</v>
      </c>
      <c r="H12007" s="24">
        <f t="shared" si="374"/>
        <v>490.815</v>
      </c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63" t="str">
        <f>IF(AND(DmartSalesData[[#This Row],[sales]]&gt;3000,DmartSalesData[[#This Row],[profit]]&gt;500),"Good","Not Good")</f>
        <v>Not Good</v>
      </c>
      <c r="R12007" s="73">
        <f>YEAR(DmartSalesData[[#This Row],[order_date]])</f>
        <v>2024</v>
      </c>
      <c r="S12007" s="73"/>
    </row>
    <row r="12008" spans="1:19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 t="str">
        <f>IF(DmartSalesData[[#This Row],[sales]]&gt;4000,"High Category",IF(DmartSalesData[[#This Row],[sales]]&gt;2000,"Medium Category","Low Category"))</f>
        <v>Medium Category</v>
      </c>
      <c r="G12008" s="2">
        <v>0.21</v>
      </c>
      <c r="H12008" s="24">
        <f t="shared" si="374"/>
        <v>814.15109999999993</v>
      </c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63" t="str">
        <f>IF(AND(DmartSalesData[[#This Row],[sales]]&gt;3000,DmartSalesData[[#This Row],[profit]]&gt;500),"Good","Not Good")</f>
        <v>Good</v>
      </c>
      <c r="R12008" s="73">
        <f>YEAR(DmartSalesData[[#This Row],[order_date]])</f>
        <v>2024</v>
      </c>
      <c r="S12008" s="73"/>
    </row>
    <row r="12009" spans="1:19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 t="str">
        <f>IF(DmartSalesData[[#This Row],[sales]]&gt;4000,"High Category",IF(DmartSalesData[[#This Row],[sales]]&gt;2000,"Medium Category","Low Category"))</f>
        <v>Medium Category</v>
      </c>
      <c r="G12009" s="2">
        <v>0.16</v>
      </c>
      <c r="H12009" s="24">
        <f t="shared" si="374"/>
        <v>422.00959999999998</v>
      </c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63" t="str">
        <f>IF(AND(DmartSalesData[[#This Row],[sales]]&gt;3000,DmartSalesData[[#This Row],[profit]]&gt;500),"Good","Not Good")</f>
        <v>Not Good</v>
      </c>
      <c r="R12009" s="73">
        <f>YEAR(DmartSalesData[[#This Row],[order_date]])</f>
        <v>2024</v>
      </c>
      <c r="S12009" s="73"/>
    </row>
    <row r="12010" spans="1:19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 t="str">
        <f>IF(DmartSalesData[[#This Row],[sales]]&gt;4000,"High Category",IF(DmartSalesData[[#This Row],[sales]]&gt;2000,"Medium Category","Low Category"))</f>
        <v>Medium Category</v>
      </c>
      <c r="G12010" s="2">
        <v>0.45</v>
      </c>
      <c r="H12010" s="24">
        <f t="shared" si="374"/>
        <v>1380.6495</v>
      </c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63" t="str">
        <f>IF(AND(DmartSalesData[[#This Row],[sales]]&gt;3000,DmartSalesData[[#This Row],[profit]]&gt;500),"Good","Not Good")</f>
        <v>Good</v>
      </c>
      <c r="R12010" s="73">
        <f>YEAR(DmartSalesData[[#This Row],[order_date]])</f>
        <v>2023</v>
      </c>
      <c r="S12010" s="73"/>
    </row>
    <row r="12011" spans="1:19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 t="str">
        <f>IF(DmartSalesData[[#This Row],[sales]]&gt;4000,"High Category",IF(DmartSalesData[[#This Row],[sales]]&gt;2000,"Medium Category","Low Category"))</f>
        <v>Medium Category</v>
      </c>
      <c r="G12011" s="2">
        <v>0.33</v>
      </c>
      <c r="H12011" s="24">
        <f t="shared" si="374"/>
        <v>1251.1323</v>
      </c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63" t="str">
        <f>IF(AND(DmartSalesData[[#This Row],[sales]]&gt;3000,DmartSalesData[[#This Row],[profit]]&gt;500),"Good","Not Good")</f>
        <v>Not Good</v>
      </c>
      <c r="R12011" s="73">
        <f>YEAR(DmartSalesData[[#This Row],[order_date]])</f>
        <v>2023</v>
      </c>
      <c r="S12011" s="73"/>
    </row>
    <row r="12012" spans="1:19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 t="str">
        <f>IF(DmartSalesData[[#This Row],[sales]]&gt;4000,"High Category",IF(DmartSalesData[[#This Row],[sales]]&gt;2000,"Medium Category","Low Category"))</f>
        <v>Low Category</v>
      </c>
      <c r="G12012" s="2">
        <v>0.1</v>
      </c>
      <c r="H12012" s="24">
        <f t="shared" si="374"/>
        <v>59.555</v>
      </c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63" t="str">
        <f>IF(AND(DmartSalesData[[#This Row],[sales]]&gt;3000,DmartSalesData[[#This Row],[profit]]&gt;500),"Good","Not Good")</f>
        <v>Not Good</v>
      </c>
      <c r="R12012" s="73">
        <f>YEAR(DmartSalesData[[#This Row],[order_date]])</f>
        <v>2024</v>
      </c>
      <c r="S12012" s="73"/>
    </row>
    <row r="12013" spans="1:19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 t="str">
        <f>IF(DmartSalesData[[#This Row],[sales]]&gt;4000,"High Category",IF(DmartSalesData[[#This Row],[sales]]&gt;2000,"Medium Category","Low Category"))</f>
        <v>High Category</v>
      </c>
      <c r="G12013" s="2">
        <v>0.37</v>
      </c>
      <c r="H12013" s="24">
        <f t="shared" si="374"/>
        <v>1783.7737</v>
      </c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63" t="str">
        <f>IF(AND(DmartSalesData[[#This Row],[sales]]&gt;3000,DmartSalesData[[#This Row],[profit]]&gt;500),"Good","Not Good")</f>
        <v>Good</v>
      </c>
      <c r="R12013" s="73">
        <f>YEAR(DmartSalesData[[#This Row],[order_date]])</f>
        <v>2023</v>
      </c>
      <c r="S12013" s="73"/>
    </row>
    <row r="12014" spans="1:19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 t="str">
        <f>IF(DmartSalesData[[#This Row],[sales]]&gt;4000,"High Category",IF(DmartSalesData[[#This Row],[sales]]&gt;2000,"Medium Category","Low Category"))</f>
        <v>High Category</v>
      </c>
      <c r="G12014" s="2">
        <v>0.02</v>
      </c>
      <c r="H12014" s="24">
        <f t="shared" si="374"/>
        <v>84.93780000000001</v>
      </c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63" t="str">
        <f>IF(AND(DmartSalesData[[#This Row],[sales]]&gt;3000,DmartSalesData[[#This Row],[profit]]&gt;500),"Good","Not Good")</f>
        <v>Good</v>
      </c>
      <c r="R12014" s="73">
        <f>YEAR(DmartSalesData[[#This Row],[order_date]])</f>
        <v>2024</v>
      </c>
      <c r="S12014" s="73"/>
    </row>
    <row r="12015" spans="1:19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 t="str">
        <f>IF(DmartSalesData[[#This Row],[sales]]&gt;4000,"High Category",IF(DmartSalesData[[#This Row],[sales]]&gt;2000,"Medium Category","Low Category"))</f>
        <v>Medium Category</v>
      </c>
      <c r="G12015" s="2">
        <v>0.2</v>
      </c>
      <c r="H12015" s="24">
        <f t="shared" si="374"/>
        <v>400.99800000000005</v>
      </c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63" t="str">
        <f>IF(AND(DmartSalesData[[#This Row],[sales]]&gt;3000,DmartSalesData[[#This Row],[profit]]&gt;500),"Good","Not Good")</f>
        <v>Not Good</v>
      </c>
      <c r="R12015" s="73">
        <f>YEAR(DmartSalesData[[#This Row],[order_date]])</f>
        <v>2023</v>
      </c>
      <c r="S12015" s="73"/>
    </row>
    <row r="12016" spans="1:19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 t="str">
        <f>IF(DmartSalesData[[#This Row],[sales]]&gt;4000,"High Category",IF(DmartSalesData[[#This Row],[sales]]&gt;2000,"Medium Category","Low Category"))</f>
        <v>Medium Category</v>
      </c>
      <c r="G12016" s="2">
        <v>0.45</v>
      </c>
      <c r="H12016" s="24">
        <f t="shared" si="374"/>
        <v>1651.1625000000001</v>
      </c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63" t="str">
        <f>IF(AND(DmartSalesData[[#This Row],[sales]]&gt;3000,DmartSalesData[[#This Row],[profit]]&gt;500),"Good","Not Good")</f>
        <v>Not Good</v>
      </c>
      <c r="R12016" s="73">
        <f>YEAR(DmartSalesData[[#This Row],[order_date]])</f>
        <v>2024</v>
      </c>
      <c r="S12016" s="73"/>
    </row>
    <row r="12017" spans="1:19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 t="str">
        <f>IF(DmartSalesData[[#This Row],[sales]]&gt;4000,"High Category",IF(DmartSalesData[[#This Row],[sales]]&gt;2000,"Medium Category","Low Category"))</f>
        <v>Medium Category</v>
      </c>
      <c r="G12017" s="2">
        <v>0.34</v>
      </c>
      <c r="H12017" s="24">
        <f t="shared" si="374"/>
        <v>1304.0326</v>
      </c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63" t="str">
        <f>IF(AND(DmartSalesData[[#This Row],[sales]]&gt;3000,DmartSalesData[[#This Row],[profit]]&gt;500),"Good","Not Good")</f>
        <v>Good</v>
      </c>
      <c r="R12017" s="73">
        <f>YEAR(DmartSalesData[[#This Row],[order_date]])</f>
        <v>2024</v>
      </c>
      <c r="S12017" s="73"/>
    </row>
    <row r="12018" spans="1:19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 t="str">
        <f>IF(DmartSalesData[[#This Row],[sales]]&gt;4000,"High Category",IF(DmartSalesData[[#This Row],[sales]]&gt;2000,"Medium Category","Low Category"))</f>
        <v>High Category</v>
      </c>
      <c r="G12018" s="2">
        <v>0.4</v>
      </c>
      <c r="H12018" s="24">
        <f t="shared" si="374"/>
        <v>1706.4840000000002</v>
      </c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63" t="str">
        <f>IF(AND(DmartSalesData[[#This Row],[sales]]&gt;3000,DmartSalesData[[#This Row],[profit]]&gt;500),"Good","Not Good")</f>
        <v>Good</v>
      </c>
      <c r="R12018" s="73">
        <f>YEAR(DmartSalesData[[#This Row],[order_date]])</f>
        <v>2023</v>
      </c>
      <c r="S12018" s="73"/>
    </row>
    <row r="12019" spans="1:19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 t="str">
        <f>IF(DmartSalesData[[#This Row],[sales]]&gt;4000,"High Category",IF(DmartSalesData[[#This Row],[sales]]&gt;2000,"Medium Category","Low Category"))</f>
        <v>Low Category</v>
      </c>
      <c r="G12019" s="2">
        <v>0.47</v>
      </c>
      <c r="H12019" s="24">
        <f t="shared" si="374"/>
        <v>480.6925</v>
      </c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63" t="str">
        <f>IF(AND(DmartSalesData[[#This Row],[sales]]&gt;3000,DmartSalesData[[#This Row],[profit]]&gt;500),"Good","Not Good")</f>
        <v>Not Good</v>
      </c>
      <c r="R12019" s="73">
        <f>YEAR(DmartSalesData[[#This Row],[order_date]])</f>
        <v>2024</v>
      </c>
      <c r="S12019" s="73"/>
    </row>
    <row r="12020" spans="1:19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 t="str">
        <f>IF(DmartSalesData[[#This Row],[sales]]&gt;4000,"High Category",IF(DmartSalesData[[#This Row],[sales]]&gt;2000,"Medium Category","Low Category"))</f>
        <v>Medium Category</v>
      </c>
      <c r="G12020" s="2">
        <v>0.39</v>
      </c>
      <c r="H12020" s="24">
        <f t="shared" si="374"/>
        <v>1383.7746</v>
      </c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63" t="str">
        <f>IF(AND(DmartSalesData[[#This Row],[sales]]&gt;3000,DmartSalesData[[#This Row],[profit]]&gt;500),"Good","Not Good")</f>
        <v>Good</v>
      </c>
      <c r="R12020" s="73">
        <f>YEAR(DmartSalesData[[#This Row],[order_date]])</f>
        <v>2023</v>
      </c>
      <c r="S12020" s="73"/>
    </row>
    <row r="12021" spans="1:19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 t="str">
        <f>IF(DmartSalesData[[#This Row],[sales]]&gt;4000,"High Category",IF(DmartSalesData[[#This Row],[sales]]&gt;2000,"Medium Category","Low Category"))</f>
        <v>Low Category</v>
      </c>
      <c r="G12021" s="2">
        <v>0.04</v>
      </c>
      <c r="H12021" s="24">
        <f t="shared" si="374"/>
        <v>10.534800000000001</v>
      </c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63" t="str">
        <f>IF(AND(DmartSalesData[[#This Row],[sales]]&gt;3000,DmartSalesData[[#This Row],[profit]]&gt;500),"Good","Not Good")</f>
        <v>Not Good</v>
      </c>
      <c r="R12021" s="73">
        <f>YEAR(DmartSalesData[[#This Row],[order_date]])</f>
        <v>2023</v>
      </c>
      <c r="S12021" s="73"/>
    </row>
    <row r="12022" spans="1:19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 t="str">
        <f>IF(DmartSalesData[[#This Row],[sales]]&gt;4000,"High Category",IF(DmartSalesData[[#This Row],[sales]]&gt;2000,"Medium Category","Low Category"))</f>
        <v>Low Category</v>
      </c>
      <c r="G12022" s="2">
        <v>0.12</v>
      </c>
      <c r="H12022" s="24">
        <f t="shared" si="374"/>
        <v>79.960800000000006</v>
      </c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63" t="str">
        <f>IF(AND(DmartSalesData[[#This Row],[sales]]&gt;3000,DmartSalesData[[#This Row],[profit]]&gt;500),"Good","Not Good")</f>
        <v>Not Good</v>
      </c>
      <c r="R12022" s="73">
        <f>YEAR(DmartSalesData[[#This Row],[order_date]])</f>
        <v>2024</v>
      </c>
      <c r="S12022" s="73"/>
    </row>
    <row r="12023" spans="1:19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 t="str">
        <f>IF(DmartSalesData[[#This Row],[sales]]&gt;4000,"High Category",IF(DmartSalesData[[#This Row],[sales]]&gt;2000,"Medium Category","Low Category"))</f>
        <v>Medium Category</v>
      </c>
      <c r="G12023" s="2">
        <v>0.25</v>
      </c>
      <c r="H12023" s="24">
        <f t="shared" si="374"/>
        <v>975.6825</v>
      </c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63" t="str">
        <f>IF(AND(DmartSalesData[[#This Row],[sales]]&gt;3000,DmartSalesData[[#This Row],[profit]]&gt;500),"Good","Not Good")</f>
        <v>Good</v>
      </c>
      <c r="R12023" s="73">
        <f>YEAR(DmartSalesData[[#This Row],[order_date]])</f>
        <v>2023</v>
      </c>
      <c r="S12023" s="73"/>
    </row>
    <row r="12024" spans="1:19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 t="str">
        <f>IF(DmartSalesData[[#This Row],[sales]]&gt;4000,"High Category",IF(DmartSalesData[[#This Row],[sales]]&gt;2000,"Medium Category","Low Category"))</f>
        <v>High Category</v>
      </c>
      <c r="G12024" s="2">
        <v>0.01</v>
      </c>
      <c r="H12024" s="24">
        <f t="shared" si="374"/>
        <v>40.8371</v>
      </c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63" t="str">
        <f>IF(AND(DmartSalesData[[#This Row],[sales]]&gt;3000,DmartSalesData[[#This Row],[profit]]&gt;500),"Good","Not Good")</f>
        <v>Good</v>
      </c>
      <c r="R12024" s="73">
        <f>YEAR(DmartSalesData[[#This Row],[order_date]])</f>
        <v>2023</v>
      </c>
      <c r="S12024" s="73"/>
    </row>
    <row r="12025" spans="1:19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 t="str">
        <f>IF(DmartSalesData[[#This Row],[sales]]&gt;4000,"High Category",IF(DmartSalesData[[#This Row],[sales]]&gt;2000,"Medium Category","Low Category"))</f>
        <v>Medium Category</v>
      </c>
      <c r="G12025" s="2">
        <v>0.31</v>
      </c>
      <c r="H12025" s="24">
        <f t="shared" si="374"/>
        <v>930.91139999999996</v>
      </c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63" t="str">
        <f>IF(AND(DmartSalesData[[#This Row],[sales]]&gt;3000,DmartSalesData[[#This Row],[profit]]&gt;500),"Good","Not Good")</f>
        <v>Good</v>
      </c>
      <c r="R12025" s="73">
        <f>YEAR(DmartSalesData[[#This Row],[order_date]])</f>
        <v>2023</v>
      </c>
      <c r="S12025" s="73"/>
    </row>
    <row r="12026" spans="1:19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 t="str">
        <f>IF(DmartSalesData[[#This Row],[sales]]&gt;4000,"High Category",IF(DmartSalesData[[#This Row],[sales]]&gt;2000,"Medium Category","Low Category"))</f>
        <v>Medium Category</v>
      </c>
      <c r="G12026" s="2">
        <v>0.33</v>
      </c>
      <c r="H12026" s="24">
        <f t="shared" si="374"/>
        <v>973.58580000000006</v>
      </c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63" t="str">
        <f>IF(AND(DmartSalesData[[#This Row],[sales]]&gt;3000,DmartSalesData[[#This Row],[profit]]&gt;500),"Good","Not Good")</f>
        <v>Not Good</v>
      </c>
      <c r="R12026" s="73">
        <f>YEAR(DmartSalesData[[#This Row],[order_date]])</f>
        <v>2023</v>
      </c>
      <c r="S12026" s="73"/>
    </row>
    <row r="12027" spans="1:19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 t="str">
        <f>IF(DmartSalesData[[#This Row],[sales]]&gt;4000,"High Category",IF(DmartSalesData[[#This Row],[sales]]&gt;2000,"Medium Category","Low Category"))</f>
        <v>Medium Category</v>
      </c>
      <c r="G12027" s="2">
        <v>0.35</v>
      </c>
      <c r="H12027" s="24">
        <f t="shared" si="374"/>
        <v>1320.4134999999999</v>
      </c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63" t="str">
        <f>IF(AND(DmartSalesData[[#This Row],[sales]]&gt;3000,DmartSalesData[[#This Row],[profit]]&gt;500),"Good","Not Good")</f>
        <v>Not Good</v>
      </c>
      <c r="R12027" s="73">
        <f>YEAR(DmartSalesData[[#This Row],[order_date]])</f>
        <v>2024</v>
      </c>
      <c r="S12027" s="73"/>
    </row>
    <row r="12028" spans="1:19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 t="str">
        <f>IF(DmartSalesData[[#This Row],[sales]]&gt;4000,"High Category",IF(DmartSalesData[[#This Row],[sales]]&gt;2000,"Medium Category","Low Category"))</f>
        <v>High Category</v>
      </c>
      <c r="G12028" s="2">
        <v>0.28000000000000003</v>
      </c>
      <c r="H12028" s="24">
        <f t="shared" si="374"/>
        <v>1271.1496</v>
      </c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63" t="str">
        <f>IF(AND(DmartSalesData[[#This Row],[sales]]&gt;3000,DmartSalesData[[#This Row],[profit]]&gt;500),"Good","Not Good")</f>
        <v>Not Good</v>
      </c>
      <c r="R12028" s="73">
        <f>YEAR(DmartSalesData[[#This Row],[order_date]])</f>
        <v>2023</v>
      </c>
      <c r="S12028" s="73"/>
    </row>
    <row r="12029" spans="1:19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 t="str">
        <f>IF(DmartSalesData[[#This Row],[sales]]&gt;4000,"High Category",IF(DmartSalesData[[#This Row],[sales]]&gt;2000,"Medium Category","Low Category"))</f>
        <v>Medium Category</v>
      </c>
      <c r="G12029" s="2">
        <v>0.23</v>
      </c>
      <c r="H12029" s="24">
        <f t="shared" si="374"/>
        <v>497.59580000000005</v>
      </c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63" t="str">
        <f>IF(AND(DmartSalesData[[#This Row],[sales]]&gt;3000,DmartSalesData[[#This Row],[profit]]&gt;500),"Good","Not Good")</f>
        <v>Not Good</v>
      </c>
      <c r="R12029" s="73">
        <f>YEAR(DmartSalesData[[#This Row],[order_date]])</f>
        <v>2024</v>
      </c>
      <c r="S12029" s="73"/>
    </row>
    <row r="12030" spans="1:19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 t="str">
        <f>IF(DmartSalesData[[#This Row],[sales]]&gt;4000,"High Category",IF(DmartSalesData[[#This Row],[sales]]&gt;2000,"Medium Category","Low Category"))</f>
        <v>Low Category</v>
      </c>
      <c r="G12030" s="2">
        <v>0.43</v>
      </c>
      <c r="H12030" s="24">
        <f t="shared" si="374"/>
        <v>284.92660000000001</v>
      </c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63" t="str">
        <f>IF(AND(DmartSalesData[[#This Row],[sales]]&gt;3000,DmartSalesData[[#This Row],[profit]]&gt;500),"Good","Not Good")</f>
        <v>Not Good</v>
      </c>
      <c r="R12030" s="73">
        <f>YEAR(DmartSalesData[[#This Row],[order_date]])</f>
        <v>2023</v>
      </c>
      <c r="S12030" s="73"/>
    </row>
    <row r="12031" spans="1:19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 t="str">
        <f>IF(DmartSalesData[[#This Row],[sales]]&gt;4000,"High Category",IF(DmartSalesData[[#This Row],[sales]]&gt;2000,"Medium Category","Low Category"))</f>
        <v>High Category</v>
      </c>
      <c r="G12031" s="2">
        <v>0.38</v>
      </c>
      <c r="H12031" s="24">
        <f t="shared" si="374"/>
        <v>1600.2180000000001</v>
      </c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63" t="str">
        <f>IF(AND(DmartSalesData[[#This Row],[sales]]&gt;3000,DmartSalesData[[#This Row],[profit]]&gt;500),"Good","Not Good")</f>
        <v>Good</v>
      </c>
      <c r="R12031" s="73">
        <f>YEAR(DmartSalesData[[#This Row],[order_date]])</f>
        <v>2023</v>
      </c>
      <c r="S12031" s="73"/>
    </row>
    <row r="12032" spans="1:19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 t="str">
        <f>IF(DmartSalesData[[#This Row],[sales]]&gt;4000,"High Category",IF(DmartSalesData[[#This Row],[sales]]&gt;2000,"Medium Category","Low Category"))</f>
        <v>Low Category</v>
      </c>
      <c r="G12032" s="2">
        <v>0.31</v>
      </c>
      <c r="H12032" s="24">
        <f t="shared" si="374"/>
        <v>549.95859999999993</v>
      </c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63" t="str">
        <f>IF(AND(DmartSalesData[[#This Row],[sales]]&gt;3000,DmartSalesData[[#This Row],[profit]]&gt;500),"Good","Not Good")</f>
        <v>Not Good</v>
      </c>
      <c r="R12032" s="73">
        <f>YEAR(DmartSalesData[[#This Row],[order_date]])</f>
        <v>2023</v>
      </c>
      <c r="S12032" s="73"/>
    </row>
    <row r="12033" spans="1:19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 t="str">
        <f>IF(DmartSalesData[[#This Row],[sales]]&gt;4000,"High Category",IF(DmartSalesData[[#This Row],[sales]]&gt;2000,"Medium Category","Low Category"))</f>
        <v>Low Category</v>
      </c>
      <c r="G12033" s="2">
        <v>0.02</v>
      </c>
      <c r="H12033" s="24">
        <f t="shared" si="374"/>
        <v>15.110999999999999</v>
      </c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63" t="str">
        <f>IF(AND(DmartSalesData[[#This Row],[sales]]&gt;3000,DmartSalesData[[#This Row],[profit]]&gt;500),"Good","Not Good")</f>
        <v>Not Good</v>
      </c>
      <c r="R12033" s="73">
        <f>YEAR(DmartSalesData[[#This Row],[order_date]])</f>
        <v>2023</v>
      </c>
      <c r="S12033" s="73"/>
    </row>
    <row r="12034" spans="1:19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 t="str">
        <f>IF(DmartSalesData[[#This Row],[sales]]&gt;4000,"High Category",IF(DmartSalesData[[#This Row],[sales]]&gt;2000,"Medium Category","Low Category"))</f>
        <v>Medium Category</v>
      </c>
      <c r="G12034" s="2">
        <v>0.35</v>
      </c>
      <c r="H12034" s="24">
        <f t="shared" ref="H12034:H12097" si="376">E12034*G12034</f>
        <v>1089.0669999999998</v>
      </c>
      <c r="I12034" s="2">
        <f t="shared" ref="I12034:I12097" si="377">E12034-H12034</f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63" t="str">
        <f>IF(AND(DmartSalesData[[#This Row],[sales]]&gt;3000,DmartSalesData[[#This Row],[profit]]&gt;500),"Good","Not Good")</f>
        <v>Good</v>
      </c>
      <c r="R12034" s="73">
        <f>YEAR(DmartSalesData[[#This Row],[order_date]])</f>
        <v>2024</v>
      </c>
      <c r="S12034" s="73"/>
    </row>
    <row r="12035" spans="1:19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 t="str">
        <f>IF(DmartSalesData[[#This Row],[sales]]&gt;4000,"High Category",IF(DmartSalesData[[#This Row],[sales]]&gt;2000,"Medium Category","Low Category"))</f>
        <v>Medium Category</v>
      </c>
      <c r="G12035" s="2">
        <v>0.28000000000000003</v>
      </c>
      <c r="H12035" s="24">
        <f t="shared" si="376"/>
        <v>821.13080000000014</v>
      </c>
      <c r="I12035" s="2">
        <f t="shared" si="377"/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63" t="str">
        <f>IF(AND(DmartSalesData[[#This Row],[sales]]&gt;3000,DmartSalesData[[#This Row],[profit]]&gt;500),"Good","Not Good")</f>
        <v>Not Good</v>
      </c>
      <c r="R12035" s="73">
        <f>YEAR(DmartSalesData[[#This Row],[order_date]])</f>
        <v>2024</v>
      </c>
      <c r="S12035" s="73"/>
    </row>
    <row r="12036" spans="1:19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 t="str">
        <f>IF(DmartSalesData[[#This Row],[sales]]&gt;4000,"High Category",IF(DmartSalesData[[#This Row],[sales]]&gt;2000,"Medium Category","Low Category"))</f>
        <v>Medium Category</v>
      </c>
      <c r="G12036" s="2">
        <v>0.35</v>
      </c>
      <c r="H12036" s="24">
        <f t="shared" si="376"/>
        <v>848.33349999999996</v>
      </c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63" t="str">
        <f>IF(AND(DmartSalesData[[#This Row],[sales]]&gt;3000,DmartSalesData[[#This Row],[profit]]&gt;500),"Good","Not Good")</f>
        <v>Not Good</v>
      </c>
      <c r="R12036" s="73">
        <f>YEAR(DmartSalesData[[#This Row],[order_date]])</f>
        <v>2023</v>
      </c>
      <c r="S12036" s="73"/>
    </row>
    <row r="12037" spans="1:19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 t="str">
        <f>IF(DmartSalesData[[#This Row],[sales]]&gt;4000,"High Category",IF(DmartSalesData[[#This Row],[sales]]&gt;2000,"Medium Category","Low Category"))</f>
        <v>High Category</v>
      </c>
      <c r="G12037" s="2">
        <v>0.16</v>
      </c>
      <c r="H12037" s="24">
        <f t="shared" si="376"/>
        <v>690.08160000000009</v>
      </c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63" t="str">
        <f>IF(AND(DmartSalesData[[#This Row],[sales]]&gt;3000,DmartSalesData[[#This Row],[profit]]&gt;500),"Good","Not Good")</f>
        <v>Good</v>
      </c>
      <c r="R12037" s="73">
        <f>YEAR(DmartSalesData[[#This Row],[order_date]])</f>
        <v>2023</v>
      </c>
      <c r="S12037" s="73"/>
    </row>
    <row r="12038" spans="1:19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 t="str">
        <f>IF(DmartSalesData[[#This Row],[sales]]&gt;4000,"High Category",IF(DmartSalesData[[#This Row],[sales]]&gt;2000,"Medium Category","Low Category"))</f>
        <v>Low Category</v>
      </c>
      <c r="G12038" s="2">
        <v>0.39</v>
      </c>
      <c r="H12038" s="24">
        <f t="shared" si="376"/>
        <v>559.22490000000005</v>
      </c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63" t="str">
        <f>IF(AND(DmartSalesData[[#This Row],[sales]]&gt;3000,DmartSalesData[[#This Row],[profit]]&gt;500),"Good","Not Good")</f>
        <v>Not Good</v>
      </c>
      <c r="R12038" s="73">
        <f>YEAR(DmartSalesData[[#This Row],[order_date]])</f>
        <v>2023</v>
      </c>
      <c r="S12038" s="73"/>
    </row>
    <row r="12039" spans="1:19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 t="str">
        <f>IF(DmartSalesData[[#This Row],[sales]]&gt;4000,"High Category",IF(DmartSalesData[[#This Row],[sales]]&gt;2000,"Medium Category","Low Category"))</f>
        <v>Low Category</v>
      </c>
      <c r="G12039" s="2">
        <v>0.21</v>
      </c>
      <c r="H12039" s="24">
        <f t="shared" si="376"/>
        <v>34.618499999999997</v>
      </c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63" t="str">
        <f>IF(AND(DmartSalesData[[#This Row],[sales]]&gt;3000,DmartSalesData[[#This Row],[profit]]&gt;500),"Good","Not Good")</f>
        <v>Not Good</v>
      </c>
      <c r="R12039" s="73">
        <f>YEAR(DmartSalesData[[#This Row],[order_date]])</f>
        <v>2024</v>
      </c>
      <c r="S12039" s="73"/>
    </row>
    <row r="12040" spans="1:19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 t="str">
        <f>IF(DmartSalesData[[#This Row],[sales]]&gt;4000,"High Category",IF(DmartSalesData[[#This Row],[sales]]&gt;2000,"Medium Category","Low Category"))</f>
        <v>Low Category</v>
      </c>
      <c r="G12040" s="2">
        <v>0.45</v>
      </c>
      <c r="H12040" s="24">
        <f t="shared" si="376"/>
        <v>758.25</v>
      </c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63" t="str">
        <f>IF(AND(DmartSalesData[[#This Row],[sales]]&gt;3000,DmartSalesData[[#This Row],[profit]]&gt;500),"Good","Not Good")</f>
        <v>Not Good</v>
      </c>
      <c r="R12040" s="73">
        <f>YEAR(DmartSalesData[[#This Row],[order_date]])</f>
        <v>2024</v>
      </c>
      <c r="S12040" s="73"/>
    </row>
    <row r="12041" spans="1:19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 t="str">
        <f>IF(DmartSalesData[[#This Row],[sales]]&gt;4000,"High Category",IF(DmartSalesData[[#This Row],[sales]]&gt;2000,"Medium Category","Low Category"))</f>
        <v>Low Category</v>
      </c>
      <c r="G12041" s="2">
        <v>0.05</v>
      </c>
      <c r="H12041" s="24">
        <f t="shared" si="376"/>
        <v>7.3780000000000001</v>
      </c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63" t="str">
        <f>IF(AND(DmartSalesData[[#This Row],[sales]]&gt;3000,DmartSalesData[[#This Row],[profit]]&gt;500),"Good","Not Good")</f>
        <v>Not Good</v>
      </c>
      <c r="R12041" s="73">
        <f>YEAR(DmartSalesData[[#This Row],[order_date]])</f>
        <v>2023</v>
      </c>
      <c r="S12041" s="73"/>
    </row>
    <row r="12042" spans="1:19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 t="str">
        <f>IF(DmartSalesData[[#This Row],[sales]]&gt;4000,"High Category",IF(DmartSalesData[[#This Row],[sales]]&gt;2000,"Medium Category","Low Category"))</f>
        <v>Medium Category</v>
      </c>
      <c r="G12042" s="2">
        <v>0.24</v>
      </c>
      <c r="H12042" s="24">
        <f t="shared" si="376"/>
        <v>663.26400000000001</v>
      </c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63" t="str">
        <f>IF(AND(DmartSalesData[[#This Row],[sales]]&gt;3000,DmartSalesData[[#This Row],[profit]]&gt;500),"Good","Not Good")</f>
        <v>Not Good</v>
      </c>
      <c r="R12042" s="73">
        <f>YEAR(DmartSalesData[[#This Row],[order_date]])</f>
        <v>2023</v>
      </c>
      <c r="S12042" s="73"/>
    </row>
    <row r="12043" spans="1:19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 t="str">
        <f>IF(DmartSalesData[[#This Row],[sales]]&gt;4000,"High Category",IF(DmartSalesData[[#This Row],[sales]]&gt;2000,"Medium Category","Low Category"))</f>
        <v>Low Category</v>
      </c>
      <c r="G12043" s="2">
        <v>0.1</v>
      </c>
      <c r="H12043" s="24">
        <f t="shared" si="376"/>
        <v>195.34200000000001</v>
      </c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63" t="str">
        <f>IF(AND(DmartSalesData[[#This Row],[sales]]&gt;3000,DmartSalesData[[#This Row],[profit]]&gt;500),"Good","Not Good")</f>
        <v>Not Good</v>
      </c>
      <c r="R12043" s="73">
        <f>YEAR(DmartSalesData[[#This Row],[order_date]])</f>
        <v>2024</v>
      </c>
      <c r="S12043" s="73"/>
    </row>
    <row r="12044" spans="1:19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 t="str">
        <f>IF(DmartSalesData[[#This Row],[sales]]&gt;4000,"High Category",IF(DmartSalesData[[#This Row],[sales]]&gt;2000,"Medium Category","Low Category"))</f>
        <v>High Category</v>
      </c>
      <c r="G12044" s="2">
        <v>0.23</v>
      </c>
      <c r="H12044" s="24">
        <f t="shared" si="376"/>
        <v>940.31360000000006</v>
      </c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63" t="str">
        <f>IF(AND(DmartSalesData[[#This Row],[sales]]&gt;3000,DmartSalesData[[#This Row],[profit]]&gt;500),"Good","Not Good")</f>
        <v>Good</v>
      </c>
      <c r="R12044" s="73">
        <f>YEAR(DmartSalesData[[#This Row],[order_date]])</f>
        <v>2023</v>
      </c>
      <c r="S12044" s="73"/>
    </row>
    <row r="12045" spans="1:19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 t="str">
        <f>IF(DmartSalesData[[#This Row],[sales]]&gt;4000,"High Category",IF(DmartSalesData[[#This Row],[sales]]&gt;2000,"Medium Category","Low Category"))</f>
        <v>High Category</v>
      </c>
      <c r="G12045" s="2">
        <v>0.18</v>
      </c>
      <c r="H12045" s="24">
        <f t="shared" si="376"/>
        <v>721.47059999999999</v>
      </c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63" t="str">
        <f>IF(AND(DmartSalesData[[#This Row],[sales]]&gt;3000,DmartSalesData[[#This Row],[profit]]&gt;500),"Good","Not Good")</f>
        <v>Not Good</v>
      </c>
      <c r="R12045" s="73">
        <f>YEAR(DmartSalesData[[#This Row],[order_date]])</f>
        <v>2023</v>
      </c>
      <c r="S12045" s="73"/>
    </row>
    <row r="12046" spans="1:19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 t="str">
        <f>IF(DmartSalesData[[#This Row],[sales]]&gt;4000,"High Category",IF(DmartSalesData[[#This Row],[sales]]&gt;2000,"Medium Category","Low Category"))</f>
        <v>Medium Category</v>
      </c>
      <c r="G12046" s="2">
        <v>0.4</v>
      </c>
      <c r="H12046" s="24">
        <f t="shared" si="376"/>
        <v>891.89200000000005</v>
      </c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63" t="str">
        <f>IF(AND(DmartSalesData[[#This Row],[sales]]&gt;3000,DmartSalesData[[#This Row],[profit]]&gt;500),"Good","Not Good")</f>
        <v>Not Good</v>
      </c>
      <c r="R12046" s="73">
        <f>YEAR(DmartSalesData[[#This Row],[order_date]])</f>
        <v>2024</v>
      </c>
      <c r="S12046" s="73"/>
    </row>
    <row r="12047" spans="1:19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 t="str">
        <f>IF(DmartSalesData[[#This Row],[sales]]&gt;4000,"High Category",IF(DmartSalesData[[#This Row],[sales]]&gt;2000,"Medium Category","Low Category"))</f>
        <v>Low Category</v>
      </c>
      <c r="G12047" s="2">
        <v>0.08</v>
      </c>
      <c r="H12047" s="24">
        <f t="shared" si="376"/>
        <v>92.862399999999994</v>
      </c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63" t="str">
        <f>IF(AND(DmartSalesData[[#This Row],[sales]]&gt;3000,DmartSalesData[[#This Row],[profit]]&gt;500),"Good","Not Good")</f>
        <v>Not Good</v>
      </c>
      <c r="R12047" s="73">
        <f>YEAR(DmartSalesData[[#This Row],[order_date]])</f>
        <v>2023</v>
      </c>
      <c r="S12047" s="73"/>
    </row>
    <row r="12048" spans="1:19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 t="str">
        <f>IF(DmartSalesData[[#This Row],[sales]]&gt;4000,"High Category",IF(DmartSalesData[[#This Row],[sales]]&gt;2000,"Medium Category","Low Category"))</f>
        <v>Medium Category</v>
      </c>
      <c r="G12048" s="2">
        <v>0.3</v>
      </c>
      <c r="H12048" s="24">
        <f t="shared" si="376"/>
        <v>650.97299999999996</v>
      </c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63" t="str">
        <f>IF(AND(DmartSalesData[[#This Row],[sales]]&gt;3000,DmartSalesData[[#This Row],[profit]]&gt;500),"Good","Not Good")</f>
        <v>Not Good</v>
      </c>
      <c r="R12048" s="73">
        <f>YEAR(DmartSalesData[[#This Row],[order_date]])</f>
        <v>2024</v>
      </c>
      <c r="S12048" s="73"/>
    </row>
    <row r="12049" spans="1:19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 t="str">
        <f>IF(DmartSalesData[[#This Row],[sales]]&gt;4000,"High Category",IF(DmartSalesData[[#This Row],[sales]]&gt;2000,"Medium Category","Low Category"))</f>
        <v>Medium Category</v>
      </c>
      <c r="G12049" s="2">
        <v>0.2</v>
      </c>
      <c r="H12049" s="24">
        <f t="shared" si="376"/>
        <v>648.49200000000008</v>
      </c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63" t="str">
        <f>IF(AND(DmartSalesData[[#This Row],[sales]]&gt;3000,DmartSalesData[[#This Row],[profit]]&gt;500),"Good","Not Good")</f>
        <v>Good</v>
      </c>
      <c r="R12049" s="73">
        <f>YEAR(DmartSalesData[[#This Row],[order_date]])</f>
        <v>2024</v>
      </c>
      <c r="S12049" s="73"/>
    </row>
    <row r="12050" spans="1:19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 t="str">
        <f>IF(DmartSalesData[[#This Row],[sales]]&gt;4000,"High Category",IF(DmartSalesData[[#This Row],[sales]]&gt;2000,"Medium Category","Low Category"))</f>
        <v>Low Category</v>
      </c>
      <c r="G12050" s="2">
        <v>0.26</v>
      </c>
      <c r="H12050" s="24">
        <f t="shared" si="376"/>
        <v>268.32260000000002</v>
      </c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63" t="str">
        <f>IF(AND(DmartSalesData[[#This Row],[sales]]&gt;3000,DmartSalesData[[#This Row],[profit]]&gt;500),"Good","Not Good")</f>
        <v>Not Good</v>
      </c>
      <c r="R12050" s="73">
        <f>YEAR(DmartSalesData[[#This Row],[order_date]])</f>
        <v>2023</v>
      </c>
      <c r="S12050" s="73"/>
    </row>
    <row r="12051" spans="1:19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 t="str">
        <f>IF(DmartSalesData[[#This Row],[sales]]&gt;4000,"High Category",IF(DmartSalesData[[#This Row],[sales]]&gt;2000,"Medium Category","Low Category"))</f>
        <v>Medium Category</v>
      </c>
      <c r="G12051" s="2">
        <v>0.36</v>
      </c>
      <c r="H12051" s="24">
        <f t="shared" si="376"/>
        <v>1399.6547999999998</v>
      </c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63" t="str">
        <f>IF(AND(DmartSalesData[[#This Row],[sales]]&gt;3000,DmartSalesData[[#This Row],[profit]]&gt;500),"Good","Not Good")</f>
        <v>Not Good</v>
      </c>
      <c r="R12051" s="73">
        <f>YEAR(DmartSalesData[[#This Row],[order_date]])</f>
        <v>2024</v>
      </c>
      <c r="S12051" s="73"/>
    </row>
    <row r="12052" spans="1:19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 t="str">
        <f>IF(DmartSalesData[[#This Row],[sales]]&gt;4000,"High Category",IF(DmartSalesData[[#This Row],[sales]]&gt;2000,"Medium Category","Low Category"))</f>
        <v>Low Category</v>
      </c>
      <c r="G12052" s="2">
        <v>0.18</v>
      </c>
      <c r="H12052" s="24">
        <f t="shared" si="376"/>
        <v>309.55500000000001</v>
      </c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63" t="str">
        <f>IF(AND(DmartSalesData[[#This Row],[sales]]&gt;3000,DmartSalesData[[#This Row],[profit]]&gt;500),"Good","Not Good")</f>
        <v>Not Good</v>
      </c>
      <c r="R12052" s="73">
        <f>YEAR(DmartSalesData[[#This Row],[order_date]])</f>
        <v>2023</v>
      </c>
      <c r="S12052" s="73"/>
    </row>
    <row r="12053" spans="1:19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 t="str">
        <f>IF(DmartSalesData[[#This Row],[sales]]&gt;4000,"High Category",IF(DmartSalesData[[#This Row],[sales]]&gt;2000,"Medium Category","Low Category"))</f>
        <v>High Category</v>
      </c>
      <c r="G12053" s="2">
        <v>0.18</v>
      </c>
      <c r="H12053" s="24">
        <f t="shared" si="376"/>
        <v>840.18060000000003</v>
      </c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63" t="str">
        <f>IF(AND(DmartSalesData[[#This Row],[sales]]&gt;3000,DmartSalesData[[#This Row],[profit]]&gt;500),"Good","Not Good")</f>
        <v>Good</v>
      </c>
      <c r="R12053" s="73">
        <f>YEAR(DmartSalesData[[#This Row],[order_date]])</f>
        <v>2023</v>
      </c>
      <c r="S12053" s="73"/>
    </row>
    <row r="12054" spans="1:19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 t="str">
        <f>IF(DmartSalesData[[#This Row],[sales]]&gt;4000,"High Category",IF(DmartSalesData[[#This Row],[sales]]&gt;2000,"Medium Category","Low Category"))</f>
        <v>Medium Category</v>
      </c>
      <c r="G12054" s="2">
        <v>0.04</v>
      </c>
      <c r="H12054" s="24">
        <f t="shared" si="376"/>
        <v>104.32680000000001</v>
      </c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63" t="str">
        <f>IF(AND(DmartSalesData[[#This Row],[sales]]&gt;3000,DmartSalesData[[#This Row],[profit]]&gt;500),"Good","Not Good")</f>
        <v>Not Good</v>
      </c>
      <c r="R12054" s="73">
        <f>YEAR(DmartSalesData[[#This Row],[order_date]])</f>
        <v>2023</v>
      </c>
      <c r="S12054" s="73"/>
    </row>
    <row r="12055" spans="1:19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 t="str">
        <f>IF(DmartSalesData[[#This Row],[sales]]&gt;4000,"High Category",IF(DmartSalesData[[#This Row],[sales]]&gt;2000,"Medium Category","Low Category"))</f>
        <v>High Category</v>
      </c>
      <c r="G12055" s="2">
        <v>0.28000000000000003</v>
      </c>
      <c r="H12055" s="24">
        <f t="shared" si="376"/>
        <v>1190.2576000000001</v>
      </c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63" t="str">
        <f>IF(AND(DmartSalesData[[#This Row],[sales]]&gt;3000,DmartSalesData[[#This Row],[profit]]&gt;500),"Good","Not Good")</f>
        <v>Not Good</v>
      </c>
      <c r="R12055" s="73">
        <f>YEAR(DmartSalesData[[#This Row],[order_date]])</f>
        <v>2024</v>
      </c>
      <c r="S12055" s="73"/>
    </row>
    <row r="12056" spans="1:19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 t="str">
        <f>IF(DmartSalesData[[#This Row],[sales]]&gt;4000,"High Category",IF(DmartSalesData[[#This Row],[sales]]&gt;2000,"Medium Category","Low Category"))</f>
        <v>Medium Category</v>
      </c>
      <c r="G12056" s="2">
        <v>0.21</v>
      </c>
      <c r="H12056" s="24">
        <f t="shared" si="376"/>
        <v>654.7527</v>
      </c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63" t="str">
        <f>IF(AND(DmartSalesData[[#This Row],[sales]]&gt;3000,DmartSalesData[[#This Row],[profit]]&gt;500),"Good","Not Good")</f>
        <v>Good</v>
      </c>
      <c r="R12056" s="73">
        <f>YEAR(DmartSalesData[[#This Row],[order_date]])</f>
        <v>2023</v>
      </c>
      <c r="S12056" s="73"/>
    </row>
    <row r="12057" spans="1:19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 t="str">
        <f>IF(DmartSalesData[[#This Row],[sales]]&gt;4000,"High Category",IF(DmartSalesData[[#This Row],[sales]]&gt;2000,"Medium Category","Low Category"))</f>
        <v>Medium Category</v>
      </c>
      <c r="G12057" s="2">
        <v>0.41</v>
      </c>
      <c r="H12057" s="24">
        <f t="shared" si="376"/>
        <v>1155.1955</v>
      </c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63" t="str">
        <f>IF(AND(DmartSalesData[[#This Row],[sales]]&gt;3000,DmartSalesData[[#This Row],[profit]]&gt;500),"Good","Not Good")</f>
        <v>Not Good</v>
      </c>
      <c r="R12057" s="73">
        <f>YEAR(DmartSalesData[[#This Row],[order_date]])</f>
        <v>2023</v>
      </c>
      <c r="S12057" s="73"/>
    </row>
    <row r="12058" spans="1:19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 t="str">
        <f>IF(DmartSalesData[[#This Row],[sales]]&gt;4000,"High Category",IF(DmartSalesData[[#This Row],[sales]]&gt;2000,"Medium Category","Low Category"))</f>
        <v>Medium Category</v>
      </c>
      <c r="G12058" s="2">
        <v>0.22</v>
      </c>
      <c r="H12058" s="24">
        <f t="shared" si="376"/>
        <v>757.33680000000004</v>
      </c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63" t="str">
        <f>IF(AND(DmartSalesData[[#This Row],[sales]]&gt;3000,DmartSalesData[[#This Row],[profit]]&gt;500),"Good","Not Good")</f>
        <v>Good</v>
      </c>
      <c r="R12058" s="73">
        <f>YEAR(DmartSalesData[[#This Row],[order_date]])</f>
        <v>2023</v>
      </c>
      <c r="S12058" s="73"/>
    </row>
    <row r="12059" spans="1:19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 t="str">
        <f>IF(DmartSalesData[[#This Row],[sales]]&gt;4000,"High Category",IF(DmartSalesData[[#This Row],[sales]]&gt;2000,"Medium Category","Low Category"))</f>
        <v>High Category</v>
      </c>
      <c r="G12059" s="2">
        <v>0.49</v>
      </c>
      <c r="H12059" s="24">
        <f t="shared" si="376"/>
        <v>1997.3918999999999</v>
      </c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63" t="str">
        <f>IF(AND(DmartSalesData[[#This Row],[sales]]&gt;3000,DmartSalesData[[#This Row],[profit]]&gt;500),"Good","Not Good")</f>
        <v>Good</v>
      </c>
      <c r="R12059" s="73">
        <f>YEAR(DmartSalesData[[#This Row],[order_date]])</f>
        <v>2024</v>
      </c>
      <c r="S12059" s="73"/>
    </row>
    <row r="12060" spans="1:19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 t="str">
        <f>IF(DmartSalesData[[#This Row],[sales]]&gt;4000,"High Category",IF(DmartSalesData[[#This Row],[sales]]&gt;2000,"Medium Category","Low Category"))</f>
        <v>Medium Category</v>
      </c>
      <c r="G12060" s="2">
        <v>0.09</v>
      </c>
      <c r="H12060" s="24">
        <f t="shared" si="376"/>
        <v>293.22809999999998</v>
      </c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63" t="str">
        <f>IF(AND(DmartSalesData[[#This Row],[sales]]&gt;3000,DmartSalesData[[#This Row],[profit]]&gt;500),"Good","Not Good")</f>
        <v>Good</v>
      </c>
      <c r="R12060" s="73">
        <f>YEAR(DmartSalesData[[#This Row],[order_date]])</f>
        <v>2024</v>
      </c>
      <c r="S12060" s="73"/>
    </row>
    <row r="12061" spans="1:19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 t="str">
        <f>IF(DmartSalesData[[#This Row],[sales]]&gt;4000,"High Category",IF(DmartSalesData[[#This Row],[sales]]&gt;2000,"Medium Category","Low Category"))</f>
        <v>High Category</v>
      </c>
      <c r="G12061" s="2">
        <v>0.13</v>
      </c>
      <c r="H12061" s="24">
        <f t="shared" si="376"/>
        <v>520.8424</v>
      </c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63" t="str">
        <f>IF(AND(DmartSalesData[[#This Row],[sales]]&gt;3000,DmartSalesData[[#This Row],[profit]]&gt;500),"Good","Not Good")</f>
        <v>Good</v>
      </c>
      <c r="R12061" s="73">
        <f>YEAR(DmartSalesData[[#This Row],[order_date]])</f>
        <v>2023</v>
      </c>
      <c r="S12061" s="73"/>
    </row>
    <row r="12062" spans="1:19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 t="str">
        <f>IF(DmartSalesData[[#This Row],[sales]]&gt;4000,"High Category",IF(DmartSalesData[[#This Row],[sales]]&gt;2000,"Medium Category","Low Category"))</f>
        <v>Low Category</v>
      </c>
      <c r="G12062" s="2">
        <v>0.2</v>
      </c>
      <c r="H12062" s="24">
        <f t="shared" si="376"/>
        <v>206.65600000000001</v>
      </c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63" t="str">
        <f>IF(AND(DmartSalesData[[#This Row],[sales]]&gt;3000,DmartSalesData[[#This Row],[profit]]&gt;500),"Good","Not Good")</f>
        <v>Not Good</v>
      </c>
      <c r="R12062" s="73">
        <f>YEAR(DmartSalesData[[#This Row],[order_date]])</f>
        <v>2023</v>
      </c>
      <c r="S12062" s="73"/>
    </row>
    <row r="12063" spans="1:19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 t="str">
        <f>IF(DmartSalesData[[#This Row],[sales]]&gt;4000,"High Category",IF(DmartSalesData[[#This Row],[sales]]&gt;2000,"Medium Category","Low Category"))</f>
        <v>Low Category</v>
      </c>
      <c r="G12063" s="2">
        <v>0.09</v>
      </c>
      <c r="H12063" s="24">
        <f t="shared" si="376"/>
        <v>131.38469999999998</v>
      </c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63" t="str">
        <f>IF(AND(DmartSalesData[[#This Row],[sales]]&gt;3000,DmartSalesData[[#This Row],[profit]]&gt;500),"Good","Not Good")</f>
        <v>Not Good</v>
      </c>
      <c r="R12063" s="73">
        <f>YEAR(DmartSalesData[[#This Row],[order_date]])</f>
        <v>2023</v>
      </c>
      <c r="S12063" s="73"/>
    </row>
    <row r="12064" spans="1:19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 t="str">
        <f>IF(DmartSalesData[[#This Row],[sales]]&gt;4000,"High Category",IF(DmartSalesData[[#This Row],[sales]]&gt;2000,"Medium Category","Low Category"))</f>
        <v>Low Category</v>
      </c>
      <c r="G12064" s="2">
        <v>0.49</v>
      </c>
      <c r="H12064" s="24">
        <f t="shared" si="376"/>
        <v>600.56360000000006</v>
      </c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63" t="str">
        <f>IF(AND(DmartSalesData[[#This Row],[sales]]&gt;3000,DmartSalesData[[#This Row],[profit]]&gt;500),"Good","Not Good")</f>
        <v>Not Good</v>
      </c>
      <c r="R12064" s="73">
        <f>YEAR(DmartSalesData[[#This Row],[order_date]])</f>
        <v>2023</v>
      </c>
      <c r="S12064" s="73"/>
    </row>
    <row r="12065" spans="1:19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 t="str">
        <f>IF(DmartSalesData[[#This Row],[sales]]&gt;4000,"High Category",IF(DmartSalesData[[#This Row],[sales]]&gt;2000,"Medium Category","Low Category"))</f>
        <v>High Category</v>
      </c>
      <c r="G12065" s="2">
        <v>0.32</v>
      </c>
      <c r="H12065" s="24">
        <f t="shared" si="376"/>
        <v>1283.7408</v>
      </c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63" t="str">
        <f>IF(AND(DmartSalesData[[#This Row],[sales]]&gt;3000,DmartSalesData[[#This Row],[profit]]&gt;500),"Good","Not Good")</f>
        <v>Good</v>
      </c>
      <c r="R12065" s="73">
        <f>YEAR(DmartSalesData[[#This Row],[order_date]])</f>
        <v>2024</v>
      </c>
      <c r="S12065" s="73"/>
    </row>
    <row r="12066" spans="1:19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 t="str">
        <f>IF(DmartSalesData[[#This Row],[sales]]&gt;4000,"High Category",IF(DmartSalesData[[#This Row],[sales]]&gt;2000,"Medium Category","Low Category"))</f>
        <v>Low Category</v>
      </c>
      <c r="G12066" s="2">
        <v>0.01</v>
      </c>
      <c r="H12066" s="24">
        <f t="shared" si="376"/>
        <v>5.2202999999999999</v>
      </c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63" t="str">
        <f>IF(AND(DmartSalesData[[#This Row],[sales]]&gt;3000,DmartSalesData[[#This Row],[profit]]&gt;500),"Good","Not Good")</f>
        <v>Not Good</v>
      </c>
      <c r="R12066" s="73">
        <f>YEAR(DmartSalesData[[#This Row],[order_date]])</f>
        <v>2023</v>
      </c>
      <c r="S12066" s="73"/>
    </row>
    <row r="12067" spans="1:19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 t="str">
        <f>IF(DmartSalesData[[#This Row],[sales]]&gt;4000,"High Category",IF(DmartSalesData[[#This Row],[sales]]&gt;2000,"Medium Category","Low Category"))</f>
        <v>Medium Category</v>
      </c>
      <c r="G12067" s="2">
        <v>0.28999999999999998</v>
      </c>
      <c r="H12067" s="24">
        <f t="shared" si="376"/>
        <v>1159.9216999999999</v>
      </c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63" t="str">
        <f>IF(AND(DmartSalesData[[#This Row],[sales]]&gt;3000,DmartSalesData[[#This Row],[profit]]&gt;500),"Good","Not Good")</f>
        <v>Good</v>
      </c>
      <c r="R12067" s="73">
        <f>YEAR(DmartSalesData[[#This Row],[order_date]])</f>
        <v>2023</v>
      </c>
      <c r="S12067" s="73"/>
    </row>
    <row r="12068" spans="1:19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 t="str">
        <f>IF(DmartSalesData[[#This Row],[sales]]&gt;4000,"High Category",IF(DmartSalesData[[#This Row],[sales]]&gt;2000,"Medium Category","Low Category"))</f>
        <v>Medium Category</v>
      </c>
      <c r="G12068" s="2">
        <v>0.39</v>
      </c>
      <c r="H12068" s="24">
        <f t="shared" si="376"/>
        <v>782.46090000000004</v>
      </c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63" t="str">
        <f>IF(AND(DmartSalesData[[#This Row],[sales]]&gt;3000,DmartSalesData[[#This Row],[profit]]&gt;500),"Good","Not Good")</f>
        <v>Not Good</v>
      </c>
      <c r="R12068" s="73">
        <f>YEAR(DmartSalesData[[#This Row],[order_date]])</f>
        <v>2023</v>
      </c>
      <c r="S12068" s="73"/>
    </row>
    <row r="12069" spans="1:19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 t="str">
        <f>IF(DmartSalesData[[#This Row],[sales]]&gt;4000,"High Category",IF(DmartSalesData[[#This Row],[sales]]&gt;2000,"Medium Category","Low Category"))</f>
        <v>Low Category</v>
      </c>
      <c r="G12069" s="2">
        <v>0.03</v>
      </c>
      <c r="H12069" s="24">
        <f t="shared" si="376"/>
        <v>14.6877</v>
      </c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63" t="str">
        <f>IF(AND(DmartSalesData[[#This Row],[sales]]&gt;3000,DmartSalesData[[#This Row],[profit]]&gt;500),"Good","Not Good")</f>
        <v>Not Good</v>
      </c>
      <c r="R12069" s="73">
        <f>YEAR(DmartSalesData[[#This Row],[order_date]])</f>
        <v>2023</v>
      </c>
      <c r="S12069" s="73"/>
    </row>
    <row r="12070" spans="1:19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 t="str">
        <f>IF(DmartSalesData[[#This Row],[sales]]&gt;4000,"High Category",IF(DmartSalesData[[#This Row],[sales]]&gt;2000,"Medium Category","Low Category"))</f>
        <v>Medium Category</v>
      </c>
      <c r="G12070" s="2">
        <v>0.28999999999999998</v>
      </c>
      <c r="H12070" s="24">
        <f t="shared" si="376"/>
        <v>632.11009999999999</v>
      </c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63" t="str">
        <f>IF(AND(DmartSalesData[[#This Row],[sales]]&gt;3000,DmartSalesData[[#This Row],[profit]]&gt;500),"Good","Not Good")</f>
        <v>Not Good</v>
      </c>
      <c r="R12070" s="73">
        <f>YEAR(DmartSalesData[[#This Row],[order_date]])</f>
        <v>2024</v>
      </c>
      <c r="S12070" s="73"/>
    </row>
    <row r="12071" spans="1:19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 t="str">
        <f>IF(DmartSalesData[[#This Row],[sales]]&gt;4000,"High Category",IF(DmartSalesData[[#This Row],[sales]]&gt;2000,"Medium Category","Low Category"))</f>
        <v>Low Category</v>
      </c>
      <c r="G12071" s="2">
        <v>0.19</v>
      </c>
      <c r="H12071" s="24">
        <f t="shared" si="376"/>
        <v>298.76740000000001</v>
      </c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63" t="str">
        <f>IF(AND(DmartSalesData[[#This Row],[sales]]&gt;3000,DmartSalesData[[#This Row],[profit]]&gt;500),"Good","Not Good")</f>
        <v>Not Good</v>
      </c>
      <c r="R12071" s="73">
        <f>YEAR(DmartSalesData[[#This Row],[order_date]])</f>
        <v>2023</v>
      </c>
      <c r="S12071" s="73"/>
    </row>
    <row r="12072" spans="1:19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 t="str">
        <f>IF(DmartSalesData[[#This Row],[sales]]&gt;4000,"High Category",IF(DmartSalesData[[#This Row],[sales]]&gt;2000,"Medium Category","Low Category"))</f>
        <v>Medium Category</v>
      </c>
      <c r="G12072" s="2">
        <v>0.28999999999999998</v>
      </c>
      <c r="H12072" s="24">
        <f t="shared" si="376"/>
        <v>870.1653</v>
      </c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63" t="str">
        <f>IF(AND(DmartSalesData[[#This Row],[sales]]&gt;3000,DmartSalesData[[#This Row],[profit]]&gt;500),"Good","Not Good")</f>
        <v>Good</v>
      </c>
      <c r="R12072" s="73">
        <f>YEAR(DmartSalesData[[#This Row],[order_date]])</f>
        <v>2023</v>
      </c>
      <c r="S12072" s="73"/>
    </row>
    <row r="12073" spans="1:19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 t="str">
        <f>IF(DmartSalesData[[#This Row],[sales]]&gt;4000,"High Category",IF(DmartSalesData[[#This Row],[sales]]&gt;2000,"Medium Category","Low Category"))</f>
        <v>Medium Category</v>
      </c>
      <c r="G12073" s="2">
        <v>0.13</v>
      </c>
      <c r="H12073" s="24">
        <f t="shared" si="376"/>
        <v>313.99940000000004</v>
      </c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63" t="str">
        <f>IF(AND(DmartSalesData[[#This Row],[sales]]&gt;3000,DmartSalesData[[#This Row],[profit]]&gt;500),"Good","Not Good")</f>
        <v>Not Good</v>
      </c>
      <c r="R12073" s="73">
        <f>YEAR(DmartSalesData[[#This Row],[order_date]])</f>
        <v>2023</v>
      </c>
      <c r="S12073" s="73"/>
    </row>
    <row r="12074" spans="1:19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 t="str">
        <f>IF(DmartSalesData[[#This Row],[sales]]&gt;4000,"High Category",IF(DmartSalesData[[#This Row],[sales]]&gt;2000,"Medium Category","Low Category"))</f>
        <v>Low Category</v>
      </c>
      <c r="G12074" s="2">
        <v>0.33</v>
      </c>
      <c r="H12074" s="24">
        <f t="shared" si="376"/>
        <v>512.88930000000005</v>
      </c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63" t="str">
        <f>IF(AND(DmartSalesData[[#This Row],[sales]]&gt;3000,DmartSalesData[[#This Row],[profit]]&gt;500),"Good","Not Good")</f>
        <v>Not Good</v>
      </c>
      <c r="R12074" s="73">
        <f>YEAR(DmartSalesData[[#This Row],[order_date]])</f>
        <v>2023</v>
      </c>
      <c r="S12074" s="73"/>
    </row>
    <row r="12075" spans="1:19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 t="str">
        <f>IF(DmartSalesData[[#This Row],[sales]]&gt;4000,"High Category",IF(DmartSalesData[[#This Row],[sales]]&gt;2000,"Medium Category","Low Category"))</f>
        <v>High Category</v>
      </c>
      <c r="G12075" s="2">
        <v>0.34</v>
      </c>
      <c r="H12075" s="24">
        <f t="shared" si="376"/>
        <v>1470.5340000000003</v>
      </c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63" t="str">
        <f>IF(AND(DmartSalesData[[#This Row],[sales]]&gt;3000,DmartSalesData[[#This Row],[profit]]&gt;500),"Good","Not Good")</f>
        <v>Good</v>
      </c>
      <c r="R12075" s="73">
        <f>YEAR(DmartSalesData[[#This Row],[order_date]])</f>
        <v>2024</v>
      </c>
      <c r="S12075" s="73"/>
    </row>
    <row r="12076" spans="1:19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 t="str">
        <f>IF(DmartSalesData[[#This Row],[sales]]&gt;4000,"High Category",IF(DmartSalesData[[#This Row],[sales]]&gt;2000,"Medium Category","Low Category"))</f>
        <v>Medium Category</v>
      </c>
      <c r="G12076" s="2">
        <v>0.27</v>
      </c>
      <c r="H12076" s="24">
        <f t="shared" si="376"/>
        <v>565.22340000000008</v>
      </c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63" t="str">
        <f>IF(AND(DmartSalesData[[#This Row],[sales]]&gt;3000,DmartSalesData[[#This Row],[profit]]&gt;500),"Good","Not Good")</f>
        <v>Not Good</v>
      </c>
      <c r="R12076" s="73">
        <f>YEAR(DmartSalesData[[#This Row],[order_date]])</f>
        <v>2023</v>
      </c>
      <c r="S12076" s="73"/>
    </row>
    <row r="12077" spans="1:19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 t="str">
        <f>IF(DmartSalesData[[#This Row],[sales]]&gt;4000,"High Category",IF(DmartSalesData[[#This Row],[sales]]&gt;2000,"Medium Category","Low Category"))</f>
        <v>Medium Category</v>
      </c>
      <c r="G12077" s="2">
        <v>0.46</v>
      </c>
      <c r="H12077" s="24">
        <f t="shared" si="376"/>
        <v>1106.9348</v>
      </c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63" t="str">
        <f>IF(AND(DmartSalesData[[#This Row],[sales]]&gt;3000,DmartSalesData[[#This Row],[profit]]&gt;500),"Good","Not Good")</f>
        <v>Not Good</v>
      </c>
      <c r="R12077" s="73">
        <f>YEAR(DmartSalesData[[#This Row],[order_date]])</f>
        <v>2024</v>
      </c>
      <c r="S12077" s="73"/>
    </row>
    <row r="12078" spans="1:19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 t="str">
        <f>IF(DmartSalesData[[#This Row],[sales]]&gt;4000,"High Category",IF(DmartSalesData[[#This Row],[sales]]&gt;2000,"Medium Category","Low Category"))</f>
        <v>High Category</v>
      </c>
      <c r="G12078" s="2">
        <v>0.45</v>
      </c>
      <c r="H12078" s="24">
        <f t="shared" si="376"/>
        <v>1911.8159999999998</v>
      </c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63" t="str">
        <f>IF(AND(DmartSalesData[[#This Row],[sales]]&gt;3000,DmartSalesData[[#This Row],[profit]]&gt;500),"Good","Not Good")</f>
        <v>Good</v>
      </c>
      <c r="R12078" s="73">
        <f>YEAR(DmartSalesData[[#This Row],[order_date]])</f>
        <v>2024</v>
      </c>
      <c r="S12078" s="73"/>
    </row>
    <row r="12079" spans="1:19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 t="str">
        <f>IF(DmartSalesData[[#This Row],[sales]]&gt;4000,"High Category",IF(DmartSalesData[[#This Row],[sales]]&gt;2000,"Medium Category","Low Category"))</f>
        <v>Low Category</v>
      </c>
      <c r="G12079" s="2">
        <v>0.02</v>
      </c>
      <c r="H12079" s="24">
        <f t="shared" si="376"/>
        <v>10.727600000000001</v>
      </c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63" t="str">
        <f>IF(AND(DmartSalesData[[#This Row],[sales]]&gt;3000,DmartSalesData[[#This Row],[profit]]&gt;500),"Good","Not Good")</f>
        <v>Not Good</v>
      </c>
      <c r="R12079" s="73">
        <f>YEAR(DmartSalesData[[#This Row],[order_date]])</f>
        <v>2024</v>
      </c>
      <c r="S12079" s="73"/>
    </row>
    <row r="12080" spans="1:19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 t="str">
        <f>IF(DmartSalesData[[#This Row],[sales]]&gt;4000,"High Category",IF(DmartSalesData[[#This Row],[sales]]&gt;2000,"Medium Category","Low Category"))</f>
        <v>Medium Category</v>
      </c>
      <c r="G12080" s="2">
        <v>0.14000000000000001</v>
      </c>
      <c r="H12080" s="24">
        <f t="shared" si="376"/>
        <v>281.46720000000005</v>
      </c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63" t="str">
        <f>IF(AND(DmartSalesData[[#This Row],[sales]]&gt;3000,DmartSalesData[[#This Row],[profit]]&gt;500),"Good","Not Good")</f>
        <v>Not Good</v>
      </c>
      <c r="R12080" s="73">
        <f>YEAR(DmartSalesData[[#This Row],[order_date]])</f>
        <v>2023</v>
      </c>
      <c r="S12080" s="73"/>
    </row>
    <row r="12081" spans="1:19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 t="str">
        <f>IF(DmartSalesData[[#This Row],[sales]]&gt;4000,"High Category",IF(DmartSalesData[[#This Row],[sales]]&gt;2000,"Medium Category","Low Category"))</f>
        <v>Medium Category</v>
      </c>
      <c r="G12081" s="2">
        <v>0.18</v>
      </c>
      <c r="H12081" s="24">
        <f t="shared" si="376"/>
        <v>373.32</v>
      </c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63" t="str">
        <f>IF(AND(DmartSalesData[[#This Row],[sales]]&gt;3000,DmartSalesData[[#This Row],[profit]]&gt;500),"Good","Not Good")</f>
        <v>Not Good</v>
      </c>
      <c r="R12081" s="73">
        <f>YEAR(DmartSalesData[[#This Row],[order_date]])</f>
        <v>2023</v>
      </c>
      <c r="S12081" s="73"/>
    </row>
    <row r="12082" spans="1:19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 t="str">
        <f>IF(DmartSalesData[[#This Row],[sales]]&gt;4000,"High Category",IF(DmartSalesData[[#This Row],[sales]]&gt;2000,"Medium Category","Low Category"))</f>
        <v>Medium Category</v>
      </c>
      <c r="G12082" s="2">
        <v>0.03</v>
      </c>
      <c r="H12082" s="24">
        <f t="shared" si="376"/>
        <v>75.886499999999998</v>
      </c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63" t="str">
        <f>IF(AND(DmartSalesData[[#This Row],[sales]]&gt;3000,DmartSalesData[[#This Row],[profit]]&gt;500),"Good","Not Good")</f>
        <v>Not Good</v>
      </c>
      <c r="R12082" s="73">
        <f>YEAR(DmartSalesData[[#This Row],[order_date]])</f>
        <v>2023</v>
      </c>
      <c r="S12082" s="73"/>
    </row>
    <row r="12083" spans="1:19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 t="str">
        <f>IF(DmartSalesData[[#This Row],[sales]]&gt;4000,"High Category",IF(DmartSalesData[[#This Row],[sales]]&gt;2000,"Medium Category","Low Category"))</f>
        <v>Low Category</v>
      </c>
      <c r="G12083" s="2">
        <v>0.26</v>
      </c>
      <c r="H12083" s="24">
        <f t="shared" si="376"/>
        <v>161.19740000000002</v>
      </c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63" t="str">
        <f>IF(AND(DmartSalesData[[#This Row],[sales]]&gt;3000,DmartSalesData[[#This Row],[profit]]&gt;500),"Good","Not Good")</f>
        <v>Not Good</v>
      </c>
      <c r="R12083" s="73">
        <f>YEAR(DmartSalesData[[#This Row],[order_date]])</f>
        <v>2023</v>
      </c>
      <c r="S12083" s="73"/>
    </row>
    <row r="12084" spans="1:19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 t="str">
        <f>IF(DmartSalesData[[#This Row],[sales]]&gt;4000,"High Category",IF(DmartSalesData[[#This Row],[sales]]&gt;2000,"Medium Category","Low Category"))</f>
        <v>Low Category</v>
      </c>
      <c r="G12084" s="2">
        <v>0.01</v>
      </c>
      <c r="H12084" s="24">
        <f t="shared" si="376"/>
        <v>6.0302999999999995</v>
      </c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63" t="str">
        <f>IF(AND(DmartSalesData[[#This Row],[sales]]&gt;3000,DmartSalesData[[#This Row],[profit]]&gt;500),"Good","Not Good")</f>
        <v>Not Good</v>
      </c>
      <c r="R12084" s="73">
        <f>YEAR(DmartSalesData[[#This Row],[order_date]])</f>
        <v>2024</v>
      </c>
      <c r="S12084" s="73"/>
    </row>
    <row r="12085" spans="1:19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 t="str">
        <f>IF(DmartSalesData[[#This Row],[sales]]&gt;4000,"High Category",IF(DmartSalesData[[#This Row],[sales]]&gt;2000,"Medium Category","Low Category"))</f>
        <v>Medium Category</v>
      </c>
      <c r="G12085" s="2">
        <v>0.34</v>
      </c>
      <c r="H12085" s="24">
        <f t="shared" si="376"/>
        <v>727.7496000000001</v>
      </c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63" t="str">
        <f>IF(AND(DmartSalesData[[#This Row],[sales]]&gt;3000,DmartSalesData[[#This Row],[profit]]&gt;500),"Good","Not Good")</f>
        <v>Not Good</v>
      </c>
      <c r="R12085" s="73">
        <f>YEAR(DmartSalesData[[#This Row],[order_date]])</f>
        <v>2023</v>
      </c>
      <c r="S12085" s="73"/>
    </row>
    <row r="12086" spans="1:19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 t="str">
        <f>IF(DmartSalesData[[#This Row],[sales]]&gt;4000,"High Category",IF(DmartSalesData[[#This Row],[sales]]&gt;2000,"Medium Category","Low Category"))</f>
        <v>Low Category</v>
      </c>
      <c r="G12086" s="2">
        <v>0</v>
      </c>
      <c r="H12086" s="24">
        <f t="shared" si="376"/>
        <v>0</v>
      </c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63" t="str">
        <f>IF(AND(DmartSalesData[[#This Row],[sales]]&gt;3000,DmartSalesData[[#This Row],[profit]]&gt;500),"Good","Not Good")</f>
        <v>Not Good</v>
      </c>
      <c r="R12086" s="73">
        <f>YEAR(DmartSalesData[[#This Row],[order_date]])</f>
        <v>2024</v>
      </c>
      <c r="S12086" s="73"/>
    </row>
    <row r="12087" spans="1:19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 t="str">
        <f>IF(DmartSalesData[[#This Row],[sales]]&gt;4000,"High Category",IF(DmartSalesData[[#This Row],[sales]]&gt;2000,"Medium Category","Low Category"))</f>
        <v>Low Category</v>
      </c>
      <c r="G12087" s="2">
        <v>0.02</v>
      </c>
      <c r="H12087" s="24">
        <f t="shared" si="376"/>
        <v>26.988400000000002</v>
      </c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63" t="str">
        <f>IF(AND(DmartSalesData[[#This Row],[sales]]&gt;3000,DmartSalesData[[#This Row],[profit]]&gt;500),"Good","Not Good")</f>
        <v>Not Good</v>
      </c>
      <c r="R12087" s="73">
        <f>YEAR(DmartSalesData[[#This Row],[order_date]])</f>
        <v>2024</v>
      </c>
      <c r="S12087" s="73"/>
    </row>
    <row r="12088" spans="1:19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 t="str">
        <f>IF(DmartSalesData[[#This Row],[sales]]&gt;4000,"High Category",IF(DmartSalesData[[#This Row],[sales]]&gt;2000,"Medium Category","Low Category"))</f>
        <v>Low Category</v>
      </c>
      <c r="G12088" s="2">
        <v>0.42</v>
      </c>
      <c r="H12088" s="24">
        <f t="shared" si="376"/>
        <v>456.02339999999998</v>
      </c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63" t="str">
        <f>IF(AND(DmartSalesData[[#This Row],[sales]]&gt;3000,DmartSalesData[[#This Row],[profit]]&gt;500),"Good","Not Good")</f>
        <v>Not Good</v>
      </c>
      <c r="R12088" s="73">
        <f>YEAR(DmartSalesData[[#This Row],[order_date]])</f>
        <v>2024</v>
      </c>
      <c r="S12088" s="73"/>
    </row>
    <row r="12089" spans="1:19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 t="str">
        <f>IF(DmartSalesData[[#This Row],[sales]]&gt;4000,"High Category",IF(DmartSalesData[[#This Row],[sales]]&gt;2000,"Medium Category","Low Category"))</f>
        <v>Medium Category</v>
      </c>
      <c r="G12089" s="2">
        <v>0.13</v>
      </c>
      <c r="H12089" s="24">
        <f t="shared" si="376"/>
        <v>324.73869999999999</v>
      </c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63" t="str">
        <f>IF(AND(DmartSalesData[[#This Row],[sales]]&gt;3000,DmartSalesData[[#This Row],[profit]]&gt;500),"Good","Not Good")</f>
        <v>Not Good</v>
      </c>
      <c r="R12089" s="73">
        <f>YEAR(DmartSalesData[[#This Row],[order_date]])</f>
        <v>2023</v>
      </c>
      <c r="S12089" s="73"/>
    </row>
    <row r="12090" spans="1:19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 t="str">
        <f>IF(DmartSalesData[[#This Row],[sales]]&gt;4000,"High Category",IF(DmartSalesData[[#This Row],[sales]]&gt;2000,"Medium Category","Low Category"))</f>
        <v>Low Category</v>
      </c>
      <c r="G12090" s="2">
        <v>0.04</v>
      </c>
      <c r="H12090" s="24">
        <f t="shared" si="376"/>
        <v>6.1872000000000007</v>
      </c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63" t="str">
        <f>IF(AND(DmartSalesData[[#This Row],[sales]]&gt;3000,DmartSalesData[[#This Row],[profit]]&gt;500),"Good","Not Good")</f>
        <v>Not Good</v>
      </c>
      <c r="R12090" s="73">
        <f>YEAR(DmartSalesData[[#This Row],[order_date]])</f>
        <v>2024</v>
      </c>
      <c r="S12090" s="73"/>
    </row>
    <row r="12091" spans="1:19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 t="str">
        <f>IF(DmartSalesData[[#This Row],[sales]]&gt;4000,"High Category",IF(DmartSalesData[[#This Row],[sales]]&gt;2000,"Medium Category","Low Category"))</f>
        <v>Medium Category</v>
      </c>
      <c r="G12091" s="2">
        <v>0.2</v>
      </c>
      <c r="H12091" s="24">
        <f t="shared" si="376"/>
        <v>682.21800000000007</v>
      </c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63" t="str">
        <f>IF(AND(DmartSalesData[[#This Row],[sales]]&gt;3000,DmartSalesData[[#This Row],[profit]]&gt;500),"Good","Not Good")</f>
        <v>Good</v>
      </c>
      <c r="R12091" s="73">
        <f>YEAR(DmartSalesData[[#This Row],[order_date]])</f>
        <v>2023</v>
      </c>
      <c r="S12091" s="73"/>
    </row>
    <row r="12092" spans="1:19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 t="str">
        <f>IF(DmartSalesData[[#This Row],[sales]]&gt;4000,"High Category",IF(DmartSalesData[[#This Row],[sales]]&gt;2000,"Medium Category","Low Category"))</f>
        <v>High Category</v>
      </c>
      <c r="G12092" s="2">
        <v>0.03</v>
      </c>
      <c r="H12092" s="24">
        <f t="shared" si="376"/>
        <v>128.7714</v>
      </c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63" t="str">
        <f>IF(AND(DmartSalesData[[#This Row],[sales]]&gt;3000,DmartSalesData[[#This Row],[profit]]&gt;500),"Good","Not Good")</f>
        <v>Good</v>
      </c>
      <c r="R12092" s="73">
        <f>YEAR(DmartSalesData[[#This Row],[order_date]])</f>
        <v>2024</v>
      </c>
      <c r="S12092" s="73"/>
    </row>
    <row r="12093" spans="1:19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 t="str">
        <f>IF(DmartSalesData[[#This Row],[sales]]&gt;4000,"High Category",IF(DmartSalesData[[#This Row],[sales]]&gt;2000,"Medium Category","Low Category"))</f>
        <v>Medium Category</v>
      </c>
      <c r="G12093" s="2">
        <v>0.38</v>
      </c>
      <c r="H12093" s="24">
        <f t="shared" si="376"/>
        <v>1353.9514000000001</v>
      </c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63" t="str">
        <f>IF(AND(DmartSalesData[[#This Row],[sales]]&gt;3000,DmartSalesData[[#This Row],[profit]]&gt;500),"Good","Not Good")</f>
        <v>Not Good</v>
      </c>
      <c r="R12093" s="73">
        <f>YEAR(DmartSalesData[[#This Row],[order_date]])</f>
        <v>2024</v>
      </c>
      <c r="S12093" s="73"/>
    </row>
    <row r="12094" spans="1:19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 t="str">
        <f>IF(DmartSalesData[[#This Row],[sales]]&gt;4000,"High Category",IF(DmartSalesData[[#This Row],[sales]]&gt;2000,"Medium Category","Low Category"))</f>
        <v>High Category</v>
      </c>
      <c r="G12094" s="2">
        <v>0.25</v>
      </c>
      <c r="H12094" s="24">
        <f t="shared" si="376"/>
        <v>1027.145</v>
      </c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63" t="str">
        <f>IF(AND(DmartSalesData[[#This Row],[sales]]&gt;3000,DmartSalesData[[#This Row],[profit]]&gt;500),"Good","Not Good")</f>
        <v>Good</v>
      </c>
      <c r="R12094" s="73">
        <f>YEAR(DmartSalesData[[#This Row],[order_date]])</f>
        <v>2024</v>
      </c>
      <c r="S12094" s="73"/>
    </row>
    <row r="12095" spans="1:19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 t="str">
        <f>IF(DmartSalesData[[#This Row],[sales]]&gt;4000,"High Category",IF(DmartSalesData[[#This Row],[sales]]&gt;2000,"Medium Category","Low Category"))</f>
        <v>Medium Category</v>
      </c>
      <c r="G12095" s="2">
        <v>0.28000000000000003</v>
      </c>
      <c r="H12095" s="24">
        <f t="shared" si="376"/>
        <v>910.63000000000011</v>
      </c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63" t="str">
        <f>IF(AND(DmartSalesData[[#This Row],[sales]]&gt;3000,DmartSalesData[[#This Row],[profit]]&gt;500),"Good","Not Good")</f>
        <v>Good</v>
      </c>
      <c r="R12095" s="73">
        <f>YEAR(DmartSalesData[[#This Row],[order_date]])</f>
        <v>2023</v>
      </c>
      <c r="S12095" s="73"/>
    </row>
    <row r="12096" spans="1:19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 t="str">
        <f>IF(DmartSalesData[[#This Row],[sales]]&gt;4000,"High Category",IF(DmartSalesData[[#This Row],[sales]]&gt;2000,"Medium Category","Low Category"))</f>
        <v>Medium Category</v>
      </c>
      <c r="G12096" s="2">
        <v>0.38</v>
      </c>
      <c r="H12096" s="24">
        <f t="shared" si="376"/>
        <v>982.71799999999996</v>
      </c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63" t="str">
        <f>IF(AND(DmartSalesData[[#This Row],[sales]]&gt;3000,DmartSalesData[[#This Row],[profit]]&gt;500),"Good","Not Good")</f>
        <v>Not Good</v>
      </c>
      <c r="R12096" s="73">
        <f>YEAR(DmartSalesData[[#This Row],[order_date]])</f>
        <v>2023</v>
      </c>
      <c r="S12096" s="73"/>
    </row>
    <row r="12097" spans="1:19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 t="str">
        <f>IF(DmartSalesData[[#This Row],[sales]]&gt;4000,"High Category",IF(DmartSalesData[[#This Row],[sales]]&gt;2000,"Medium Category","Low Category"))</f>
        <v>Low Category</v>
      </c>
      <c r="G12097" s="2">
        <v>0.39</v>
      </c>
      <c r="H12097" s="24">
        <f t="shared" si="376"/>
        <v>457.55190000000005</v>
      </c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63" t="str">
        <f>IF(AND(DmartSalesData[[#This Row],[sales]]&gt;3000,DmartSalesData[[#This Row],[profit]]&gt;500),"Good","Not Good")</f>
        <v>Not Good</v>
      </c>
      <c r="R12097" s="73">
        <f>YEAR(DmartSalesData[[#This Row],[order_date]])</f>
        <v>2024</v>
      </c>
      <c r="S12097" s="73"/>
    </row>
    <row r="12098" spans="1:19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 t="str">
        <f>IF(DmartSalesData[[#This Row],[sales]]&gt;4000,"High Category",IF(DmartSalesData[[#This Row],[sales]]&gt;2000,"Medium Category","Low Category"))</f>
        <v>Low Category</v>
      </c>
      <c r="G12098" s="2">
        <v>7.0000000000000007E-2</v>
      </c>
      <c r="H12098" s="24">
        <f t="shared" ref="H12098:H12161" si="378">E12098*G12098</f>
        <v>102.91190000000002</v>
      </c>
      <c r="I12098" s="2">
        <f t="shared" ref="I12098:I12161" si="379">E12098-H12098</f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63" t="str">
        <f>IF(AND(DmartSalesData[[#This Row],[sales]]&gt;3000,DmartSalesData[[#This Row],[profit]]&gt;500),"Good","Not Good")</f>
        <v>Not Good</v>
      </c>
      <c r="R12098" s="73">
        <f>YEAR(DmartSalesData[[#This Row],[order_date]])</f>
        <v>2024</v>
      </c>
      <c r="S12098" s="73"/>
    </row>
    <row r="12099" spans="1:19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 t="str">
        <f>IF(DmartSalesData[[#This Row],[sales]]&gt;4000,"High Category",IF(DmartSalesData[[#This Row],[sales]]&gt;2000,"Medium Category","Low Category"))</f>
        <v>Low Category</v>
      </c>
      <c r="G12099" s="2">
        <v>0.14000000000000001</v>
      </c>
      <c r="H12099" s="24">
        <f t="shared" si="378"/>
        <v>231.94780000000003</v>
      </c>
      <c r="I12099" s="2">
        <f t="shared" si="379"/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63" t="str">
        <f>IF(AND(DmartSalesData[[#This Row],[sales]]&gt;3000,DmartSalesData[[#This Row],[profit]]&gt;500),"Good","Not Good")</f>
        <v>Not Good</v>
      </c>
      <c r="R12099" s="73">
        <f>YEAR(DmartSalesData[[#This Row],[order_date]])</f>
        <v>2024</v>
      </c>
      <c r="S12099" s="73"/>
    </row>
    <row r="12100" spans="1:19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 t="str">
        <f>IF(DmartSalesData[[#This Row],[sales]]&gt;4000,"High Category",IF(DmartSalesData[[#This Row],[sales]]&gt;2000,"Medium Category","Low Category"))</f>
        <v>Low Category</v>
      </c>
      <c r="G12100" s="2">
        <v>0.09</v>
      </c>
      <c r="H12100" s="24">
        <f t="shared" si="378"/>
        <v>25.766100000000002</v>
      </c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63" t="str">
        <f>IF(AND(DmartSalesData[[#This Row],[sales]]&gt;3000,DmartSalesData[[#This Row],[profit]]&gt;500),"Good","Not Good")</f>
        <v>Not Good</v>
      </c>
      <c r="R12100" s="73">
        <f>YEAR(DmartSalesData[[#This Row],[order_date]])</f>
        <v>2023</v>
      </c>
      <c r="S12100" s="73"/>
    </row>
    <row r="12101" spans="1:19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 t="str">
        <f>IF(DmartSalesData[[#This Row],[sales]]&gt;4000,"High Category",IF(DmartSalesData[[#This Row],[sales]]&gt;2000,"Medium Category","Low Category"))</f>
        <v>High Category</v>
      </c>
      <c r="G12101" s="2">
        <v>0.03</v>
      </c>
      <c r="H12101" s="24">
        <f t="shared" si="378"/>
        <v>137.22389999999999</v>
      </c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63" t="str">
        <f>IF(AND(DmartSalesData[[#This Row],[sales]]&gt;3000,DmartSalesData[[#This Row],[profit]]&gt;500),"Good","Not Good")</f>
        <v>Good</v>
      </c>
      <c r="R12101" s="73">
        <f>YEAR(DmartSalesData[[#This Row],[order_date]])</f>
        <v>2024</v>
      </c>
      <c r="S12101" s="73"/>
    </row>
    <row r="12102" spans="1:19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 t="str">
        <f>IF(DmartSalesData[[#This Row],[sales]]&gt;4000,"High Category",IF(DmartSalesData[[#This Row],[sales]]&gt;2000,"Medium Category","Low Category"))</f>
        <v>High Category</v>
      </c>
      <c r="G12102" s="2">
        <v>0.27</v>
      </c>
      <c r="H12102" s="24">
        <f t="shared" si="378"/>
        <v>1218.0996</v>
      </c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63" t="str">
        <f>IF(AND(DmartSalesData[[#This Row],[sales]]&gt;3000,DmartSalesData[[#This Row],[profit]]&gt;500),"Good","Not Good")</f>
        <v>Good</v>
      </c>
      <c r="R12102" s="73">
        <f>YEAR(DmartSalesData[[#This Row],[order_date]])</f>
        <v>2024</v>
      </c>
      <c r="S12102" s="73"/>
    </row>
    <row r="12103" spans="1:19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 t="str">
        <f>IF(DmartSalesData[[#This Row],[sales]]&gt;4000,"High Category",IF(DmartSalesData[[#This Row],[sales]]&gt;2000,"Medium Category","Low Category"))</f>
        <v>Low Category</v>
      </c>
      <c r="G12103" s="2">
        <v>0.12</v>
      </c>
      <c r="H12103" s="24">
        <f t="shared" si="378"/>
        <v>75.373199999999997</v>
      </c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63" t="str">
        <f>IF(AND(DmartSalesData[[#This Row],[sales]]&gt;3000,DmartSalesData[[#This Row],[profit]]&gt;500),"Good","Not Good")</f>
        <v>Not Good</v>
      </c>
      <c r="R12103" s="73">
        <f>YEAR(DmartSalesData[[#This Row],[order_date]])</f>
        <v>2023</v>
      </c>
      <c r="S12103" s="73"/>
    </row>
    <row r="12104" spans="1:19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 t="str">
        <f>IF(DmartSalesData[[#This Row],[sales]]&gt;4000,"High Category",IF(DmartSalesData[[#This Row],[sales]]&gt;2000,"Medium Category","Low Category"))</f>
        <v>Medium Category</v>
      </c>
      <c r="G12104" s="2">
        <v>0.08</v>
      </c>
      <c r="H12104" s="24">
        <f t="shared" si="378"/>
        <v>226.22400000000002</v>
      </c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63" t="str">
        <f>IF(AND(DmartSalesData[[#This Row],[sales]]&gt;3000,DmartSalesData[[#This Row],[profit]]&gt;500),"Good","Not Good")</f>
        <v>Not Good</v>
      </c>
      <c r="R12104" s="73">
        <f>YEAR(DmartSalesData[[#This Row],[order_date]])</f>
        <v>2024</v>
      </c>
      <c r="S12104" s="73"/>
    </row>
    <row r="12105" spans="1:19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 t="str">
        <f>IF(DmartSalesData[[#This Row],[sales]]&gt;4000,"High Category",IF(DmartSalesData[[#This Row],[sales]]&gt;2000,"Medium Category","Low Category"))</f>
        <v>Medium Category</v>
      </c>
      <c r="G12105" s="2">
        <v>0.26</v>
      </c>
      <c r="H12105" s="24">
        <f t="shared" si="378"/>
        <v>621.77440000000001</v>
      </c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63" t="str">
        <f>IF(AND(DmartSalesData[[#This Row],[sales]]&gt;3000,DmartSalesData[[#This Row],[profit]]&gt;500),"Good","Not Good")</f>
        <v>Not Good</v>
      </c>
      <c r="R12105" s="73">
        <f>YEAR(DmartSalesData[[#This Row],[order_date]])</f>
        <v>2024</v>
      </c>
      <c r="S12105" s="73"/>
    </row>
    <row r="12106" spans="1:19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 t="str">
        <f>IF(DmartSalesData[[#This Row],[sales]]&gt;4000,"High Category",IF(DmartSalesData[[#This Row],[sales]]&gt;2000,"Medium Category","Low Category"))</f>
        <v>Medium Category</v>
      </c>
      <c r="G12106" s="2">
        <v>0.32</v>
      </c>
      <c r="H12106" s="24">
        <f t="shared" si="378"/>
        <v>1103.5935999999999</v>
      </c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63" t="str">
        <f>IF(AND(DmartSalesData[[#This Row],[sales]]&gt;3000,DmartSalesData[[#This Row],[profit]]&gt;500),"Good","Not Good")</f>
        <v>Good</v>
      </c>
      <c r="R12106" s="73">
        <f>YEAR(DmartSalesData[[#This Row],[order_date]])</f>
        <v>2024</v>
      </c>
      <c r="S12106" s="73"/>
    </row>
    <row r="12107" spans="1:19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 t="str">
        <f>IF(DmartSalesData[[#This Row],[sales]]&gt;4000,"High Category",IF(DmartSalesData[[#This Row],[sales]]&gt;2000,"Medium Category","Low Category"))</f>
        <v>Medium Category</v>
      </c>
      <c r="G12107" s="2">
        <v>0.39</v>
      </c>
      <c r="H12107" s="24">
        <f t="shared" si="378"/>
        <v>1191.3680999999999</v>
      </c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63" t="str">
        <f>IF(AND(DmartSalesData[[#This Row],[sales]]&gt;3000,DmartSalesData[[#This Row],[profit]]&gt;500),"Good","Not Good")</f>
        <v>Good</v>
      </c>
      <c r="R12107" s="73">
        <f>YEAR(DmartSalesData[[#This Row],[order_date]])</f>
        <v>2024</v>
      </c>
      <c r="S12107" s="73"/>
    </row>
    <row r="12108" spans="1:19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 t="str">
        <f>IF(DmartSalesData[[#This Row],[sales]]&gt;4000,"High Category",IF(DmartSalesData[[#This Row],[sales]]&gt;2000,"Medium Category","Low Category"))</f>
        <v>Low Category</v>
      </c>
      <c r="G12108" s="2">
        <v>0.01</v>
      </c>
      <c r="H12108" s="24">
        <f t="shared" si="378"/>
        <v>7.0917999999999992</v>
      </c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63" t="str">
        <f>IF(AND(DmartSalesData[[#This Row],[sales]]&gt;3000,DmartSalesData[[#This Row],[profit]]&gt;500),"Good","Not Good")</f>
        <v>Not Good</v>
      </c>
      <c r="R12108" s="73">
        <f>YEAR(DmartSalesData[[#This Row],[order_date]])</f>
        <v>2024</v>
      </c>
      <c r="S12108" s="73"/>
    </row>
    <row r="12109" spans="1:19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 t="str">
        <f>IF(DmartSalesData[[#This Row],[sales]]&gt;4000,"High Category",IF(DmartSalesData[[#This Row],[sales]]&gt;2000,"Medium Category","Low Category"))</f>
        <v>Medium Category</v>
      </c>
      <c r="G12109" s="2">
        <v>0.26</v>
      </c>
      <c r="H12109" s="24">
        <f t="shared" si="378"/>
        <v>866.93880000000001</v>
      </c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63" t="str">
        <f>IF(AND(DmartSalesData[[#This Row],[sales]]&gt;3000,DmartSalesData[[#This Row],[profit]]&gt;500),"Good","Not Good")</f>
        <v>Not Good</v>
      </c>
      <c r="R12109" s="73">
        <f>YEAR(DmartSalesData[[#This Row],[order_date]])</f>
        <v>2024</v>
      </c>
      <c r="S12109" s="73"/>
    </row>
    <row r="12110" spans="1:19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 t="str">
        <f>IF(DmartSalesData[[#This Row],[sales]]&gt;4000,"High Category",IF(DmartSalesData[[#This Row],[sales]]&gt;2000,"Medium Category","Low Category"))</f>
        <v>Medium Category</v>
      </c>
      <c r="G12110" s="2">
        <v>0.13</v>
      </c>
      <c r="H12110" s="24">
        <f t="shared" si="378"/>
        <v>400.85109999999997</v>
      </c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63" t="str">
        <f>IF(AND(DmartSalesData[[#This Row],[sales]]&gt;3000,DmartSalesData[[#This Row],[profit]]&gt;500),"Good","Not Good")</f>
        <v>Not Good</v>
      </c>
      <c r="R12110" s="73">
        <f>YEAR(DmartSalesData[[#This Row],[order_date]])</f>
        <v>2023</v>
      </c>
      <c r="S12110" s="73"/>
    </row>
    <row r="12111" spans="1:19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 t="str">
        <f>IF(DmartSalesData[[#This Row],[sales]]&gt;4000,"High Category",IF(DmartSalesData[[#This Row],[sales]]&gt;2000,"Medium Category","Low Category"))</f>
        <v>Medium Category</v>
      </c>
      <c r="G12111" s="2">
        <v>0.5</v>
      </c>
      <c r="H12111" s="24">
        <f t="shared" si="378"/>
        <v>1351.5</v>
      </c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63" t="str">
        <f>IF(AND(DmartSalesData[[#This Row],[sales]]&gt;3000,DmartSalesData[[#This Row],[profit]]&gt;500),"Good","Not Good")</f>
        <v>Not Good</v>
      </c>
      <c r="R12111" s="73">
        <f>YEAR(DmartSalesData[[#This Row],[order_date]])</f>
        <v>2024</v>
      </c>
      <c r="S12111" s="73"/>
    </row>
    <row r="12112" spans="1:19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 t="str">
        <f>IF(DmartSalesData[[#This Row],[sales]]&gt;4000,"High Category",IF(DmartSalesData[[#This Row],[sales]]&gt;2000,"Medium Category","Low Category"))</f>
        <v>Medium Category</v>
      </c>
      <c r="G12112" s="2">
        <v>0.08</v>
      </c>
      <c r="H12112" s="24">
        <f t="shared" si="378"/>
        <v>165.7432</v>
      </c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63" t="str">
        <f>IF(AND(DmartSalesData[[#This Row],[sales]]&gt;3000,DmartSalesData[[#This Row],[profit]]&gt;500),"Good","Not Good")</f>
        <v>Not Good</v>
      </c>
      <c r="R12112" s="73">
        <f>YEAR(DmartSalesData[[#This Row],[order_date]])</f>
        <v>2024</v>
      </c>
      <c r="S12112" s="73"/>
    </row>
    <row r="12113" spans="1:19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 t="str">
        <f>IF(DmartSalesData[[#This Row],[sales]]&gt;4000,"High Category",IF(DmartSalesData[[#This Row],[sales]]&gt;2000,"Medium Category","Low Category"))</f>
        <v>High Category</v>
      </c>
      <c r="G12113" s="2">
        <v>0.22</v>
      </c>
      <c r="H12113" s="24">
        <f t="shared" si="378"/>
        <v>1051.4041999999999</v>
      </c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63" t="str">
        <f>IF(AND(DmartSalesData[[#This Row],[sales]]&gt;3000,DmartSalesData[[#This Row],[profit]]&gt;500),"Good","Not Good")</f>
        <v>Good</v>
      </c>
      <c r="R12113" s="73">
        <f>YEAR(DmartSalesData[[#This Row],[order_date]])</f>
        <v>2023</v>
      </c>
      <c r="S12113" s="73"/>
    </row>
    <row r="12114" spans="1:19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 t="str">
        <f>IF(DmartSalesData[[#This Row],[sales]]&gt;4000,"High Category",IF(DmartSalesData[[#This Row],[sales]]&gt;2000,"Medium Category","Low Category"))</f>
        <v>High Category</v>
      </c>
      <c r="G12114" s="2">
        <v>0.49</v>
      </c>
      <c r="H12114" s="24">
        <f t="shared" si="378"/>
        <v>2088.5025000000001</v>
      </c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63" t="str">
        <f>IF(AND(DmartSalesData[[#This Row],[sales]]&gt;3000,DmartSalesData[[#This Row],[profit]]&gt;500),"Good","Not Good")</f>
        <v>Good</v>
      </c>
      <c r="R12114" s="73">
        <f>YEAR(DmartSalesData[[#This Row],[order_date]])</f>
        <v>2023</v>
      </c>
      <c r="S12114" s="73"/>
    </row>
    <row r="12115" spans="1:19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 t="str">
        <f>IF(DmartSalesData[[#This Row],[sales]]&gt;4000,"High Category",IF(DmartSalesData[[#This Row],[sales]]&gt;2000,"Medium Category","Low Category"))</f>
        <v>Medium Category</v>
      </c>
      <c r="G12115" s="2">
        <v>0.11</v>
      </c>
      <c r="H12115" s="24">
        <f t="shared" si="378"/>
        <v>326.3612</v>
      </c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63" t="str">
        <f>IF(AND(DmartSalesData[[#This Row],[sales]]&gt;3000,DmartSalesData[[#This Row],[profit]]&gt;500),"Good","Not Good")</f>
        <v>Not Good</v>
      </c>
      <c r="R12115" s="73">
        <f>YEAR(DmartSalesData[[#This Row],[order_date]])</f>
        <v>2023</v>
      </c>
      <c r="S12115" s="73"/>
    </row>
    <row r="12116" spans="1:19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 t="str">
        <f>IF(DmartSalesData[[#This Row],[sales]]&gt;4000,"High Category",IF(DmartSalesData[[#This Row],[sales]]&gt;2000,"Medium Category","Low Category"))</f>
        <v>Low Category</v>
      </c>
      <c r="G12116" s="2">
        <v>0.4</v>
      </c>
      <c r="H12116" s="24">
        <f t="shared" si="378"/>
        <v>52.5</v>
      </c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63" t="str">
        <f>IF(AND(DmartSalesData[[#This Row],[sales]]&gt;3000,DmartSalesData[[#This Row],[profit]]&gt;500),"Good","Not Good")</f>
        <v>Not Good</v>
      </c>
      <c r="R12116" s="73">
        <f>YEAR(DmartSalesData[[#This Row],[order_date]])</f>
        <v>2023</v>
      </c>
      <c r="S12116" s="73"/>
    </row>
    <row r="12117" spans="1:19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 t="str">
        <f>IF(DmartSalesData[[#This Row],[sales]]&gt;4000,"High Category",IF(DmartSalesData[[#This Row],[sales]]&gt;2000,"Medium Category","Low Category"))</f>
        <v>Medium Category</v>
      </c>
      <c r="G12117" s="2">
        <v>0.12</v>
      </c>
      <c r="H12117" s="24">
        <f t="shared" si="378"/>
        <v>266.08800000000002</v>
      </c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63" t="str">
        <f>IF(AND(DmartSalesData[[#This Row],[sales]]&gt;3000,DmartSalesData[[#This Row],[profit]]&gt;500),"Good","Not Good")</f>
        <v>Not Good</v>
      </c>
      <c r="R12117" s="73">
        <f>YEAR(DmartSalesData[[#This Row],[order_date]])</f>
        <v>2023</v>
      </c>
      <c r="S12117" s="73"/>
    </row>
    <row r="12118" spans="1:19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 t="str">
        <f>IF(DmartSalesData[[#This Row],[sales]]&gt;4000,"High Category",IF(DmartSalesData[[#This Row],[sales]]&gt;2000,"Medium Category","Low Category"))</f>
        <v>Medium Category</v>
      </c>
      <c r="G12118" s="2">
        <v>0.04</v>
      </c>
      <c r="H12118" s="24">
        <f t="shared" si="378"/>
        <v>141.2664</v>
      </c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63" t="str">
        <f>IF(AND(DmartSalesData[[#This Row],[sales]]&gt;3000,DmartSalesData[[#This Row],[profit]]&gt;500),"Good","Not Good")</f>
        <v>Not Good</v>
      </c>
      <c r="R12118" s="73">
        <f>YEAR(DmartSalesData[[#This Row],[order_date]])</f>
        <v>2024</v>
      </c>
      <c r="S12118" s="73"/>
    </row>
    <row r="12119" spans="1:19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 t="str">
        <f>IF(DmartSalesData[[#This Row],[sales]]&gt;4000,"High Category",IF(DmartSalesData[[#This Row],[sales]]&gt;2000,"Medium Category","Low Category"))</f>
        <v>Low Category</v>
      </c>
      <c r="G12119" s="2">
        <v>0.02</v>
      </c>
      <c r="H12119" s="24">
        <f t="shared" si="378"/>
        <v>13.4948</v>
      </c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63" t="str">
        <f>IF(AND(DmartSalesData[[#This Row],[sales]]&gt;3000,DmartSalesData[[#This Row],[profit]]&gt;500),"Good","Not Good")</f>
        <v>Not Good</v>
      </c>
      <c r="R12119" s="73">
        <f>YEAR(DmartSalesData[[#This Row],[order_date]])</f>
        <v>2024</v>
      </c>
      <c r="S12119" s="73"/>
    </row>
    <row r="12120" spans="1:19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 t="str">
        <f>IF(DmartSalesData[[#This Row],[sales]]&gt;4000,"High Category",IF(DmartSalesData[[#This Row],[sales]]&gt;2000,"Medium Category","Low Category"))</f>
        <v>Medium Category</v>
      </c>
      <c r="G12120" s="2">
        <v>0.47</v>
      </c>
      <c r="H12120" s="24">
        <f t="shared" si="378"/>
        <v>983.28229999999996</v>
      </c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63" t="str">
        <f>IF(AND(DmartSalesData[[#This Row],[sales]]&gt;3000,DmartSalesData[[#This Row],[profit]]&gt;500),"Good","Not Good")</f>
        <v>Not Good</v>
      </c>
      <c r="R12120" s="73">
        <f>YEAR(DmartSalesData[[#This Row],[order_date]])</f>
        <v>2024</v>
      </c>
      <c r="S12120" s="73"/>
    </row>
    <row r="12121" spans="1:19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 t="str">
        <f>IF(DmartSalesData[[#This Row],[sales]]&gt;4000,"High Category",IF(DmartSalesData[[#This Row],[sales]]&gt;2000,"Medium Category","Low Category"))</f>
        <v>Low Category</v>
      </c>
      <c r="G12121" s="2">
        <v>0.11</v>
      </c>
      <c r="H12121" s="24">
        <f t="shared" si="378"/>
        <v>114.3395</v>
      </c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63" t="str">
        <f>IF(AND(DmartSalesData[[#This Row],[sales]]&gt;3000,DmartSalesData[[#This Row],[profit]]&gt;500),"Good","Not Good")</f>
        <v>Not Good</v>
      </c>
      <c r="R12121" s="73">
        <f>YEAR(DmartSalesData[[#This Row],[order_date]])</f>
        <v>2024</v>
      </c>
      <c r="S12121" s="73"/>
    </row>
    <row r="12122" spans="1:19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 t="str">
        <f>IF(DmartSalesData[[#This Row],[sales]]&gt;4000,"High Category",IF(DmartSalesData[[#This Row],[sales]]&gt;2000,"Medium Category","Low Category"))</f>
        <v>Low Category</v>
      </c>
      <c r="G12122" s="2">
        <v>0.15</v>
      </c>
      <c r="H12122" s="24">
        <f t="shared" si="378"/>
        <v>263.53500000000003</v>
      </c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63" t="str">
        <f>IF(AND(DmartSalesData[[#This Row],[sales]]&gt;3000,DmartSalesData[[#This Row],[profit]]&gt;500),"Good","Not Good")</f>
        <v>Not Good</v>
      </c>
      <c r="R12122" s="73">
        <f>YEAR(DmartSalesData[[#This Row],[order_date]])</f>
        <v>2024</v>
      </c>
      <c r="S12122" s="73"/>
    </row>
    <row r="12123" spans="1:19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 t="str">
        <f>IF(DmartSalesData[[#This Row],[sales]]&gt;4000,"High Category",IF(DmartSalesData[[#This Row],[sales]]&gt;2000,"Medium Category","Low Category"))</f>
        <v>Low Category</v>
      </c>
      <c r="G12123" s="2">
        <v>0.48</v>
      </c>
      <c r="H12123" s="24">
        <f t="shared" si="378"/>
        <v>110.7264</v>
      </c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63" t="str">
        <f>IF(AND(DmartSalesData[[#This Row],[sales]]&gt;3000,DmartSalesData[[#This Row],[profit]]&gt;500),"Good","Not Good")</f>
        <v>Not Good</v>
      </c>
      <c r="R12123" s="73">
        <f>YEAR(DmartSalesData[[#This Row],[order_date]])</f>
        <v>2023</v>
      </c>
      <c r="S12123" s="73"/>
    </row>
    <row r="12124" spans="1:19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 t="str">
        <f>IF(DmartSalesData[[#This Row],[sales]]&gt;4000,"High Category",IF(DmartSalesData[[#This Row],[sales]]&gt;2000,"Medium Category","Low Category"))</f>
        <v>Low Category</v>
      </c>
      <c r="G12124" s="2">
        <v>0.33</v>
      </c>
      <c r="H12124" s="24">
        <f t="shared" si="378"/>
        <v>237.92670000000001</v>
      </c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63" t="str">
        <f>IF(AND(DmartSalesData[[#This Row],[sales]]&gt;3000,DmartSalesData[[#This Row],[profit]]&gt;500),"Good","Not Good")</f>
        <v>Not Good</v>
      </c>
      <c r="R12124" s="73">
        <f>YEAR(DmartSalesData[[#This Row],[order_date]])</f>
        <v>2024</v>
      </c>
      <c r="S12124" s="73"/>
    </row>
    <row r="12125" spans="1:19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 t="str">
        <f>IF(DmartSalesData[[#This Row],[sales]]&gt;4000,"High Category",IF(DmartSalesData[[#This Row],[sales]]&gt;2000,"Medium Category","Low Category"))</f>
        <v>Medium Category</v>
      </c>
      <c r="G12125" s="2">
        <v>0.24</v>
      </c>
      <c r="H12125" s="24">
        <f t="shared" si="378"/>
        <v>558.7944</v>
      </c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63" t="str">
        <f>IF(AND(DmartSalesData[[#This Row],[sales]]&gt;3000,DmartSalesData[[#This Row],[profit]]&gt;500),"Good","Not Good")</f>
        <v>Not Good</v>
      </c>
      <c r="R12125" s="73">
        <f>YEAR(DmartSalesData[[#This Row],[order_date]])</f>
        <v>2023</v>
      </c>
      <c r="S12125" s="73"/>
    </row>
    <row r="12126" spans="1:19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 t="str">
        <f>IF(DmartSalesData[[#This Row],[sales]]&gt;4000,"High Category",IF(DmartSalesData[[#This Row],[sales]]&gt;2000,"Medium Category","Low Category"))</f>
        <v>High Category</v>
      </c>
      <c r="G12126" s="2">
        <v>0.22</v>
      </c>
      <c r="H12126" s="24">
        <f t="shared" si="378"/>
        <v>990.24860000000001</v>
      </c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63" t="str">
        <f>IF(AND(DmartSalesData[[#This Row],[sales]]&gt;3000,DmartSalesData[[#This Row],[profit]]&gt;500),"Good","Not Good")</f>
        <v>Good</v>
      </c>
      <c r="R12126" s="73">
        <f>YEAR(DmartSalesData[[#This Row],[order_date]])</f>
        <v>2024</v>
      </c>
      <c r="S12126" s="73"/>
    </row>
    <row r="12127" spans="1:19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 t="str">
        <f>IF(DmartSalesData[[#This Row],[sales]]&gt;4000,"High Category",IF(DmartSalesData[[#This Row],[sales]]&gt;2000,"Medium Category","Low Category"))</f>
        <v>Medium Category</v>
      </c>
      <c r="G12127" s="2">
        <v>0.02</v>
      </c>
      <c r="H12127" s="24">
        <f t="shared" si="378"/>
        <v>50.076999999999998</v>
      </c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63" t="str">
        <f>IF(AND(DmartSalesData[[#This Row],[sales]]&gt;3000,DmartSalesData[[#This Row],[profit]]&gt;500),"Good","Not Good")</f>
        <v>Not Good</v>
      </c>
      <c r="R12127" s="73">
        <f>YEAR(DmartSalesData[[#This Row],[order_date]])</f>
        <v>2024</v>
      </c>
      <c r="S12127" s="73"/>
    </row>
    <row r="12128" spans="1:19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 t="str">
        <f>IF(DmartSalesData[[#This Row],[sales]]&gt;4000,"High Category",IF(DmartSalesData[[#This Row],[sales]]&gt;2000,"Medium Category","Low Category"))</f>
        <v>Medium Category</v>
      </c>
      <c r="G12128" s="2">
        <v>0.42</v>
      </c>
      <c r="H12128" s="24">
        <f t="shared" si="378"/>
        <v>974.43359999999996</v>
      </c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63" t="str">
        <f>IF(AND(DmartSalesData[[#This Row],[sales]]&gt;3000,DmartSalesData[[#This Row],[profit]]&gt;500),"Good","Not Good")</f>
        <v>Not Good</v>
      </c>
      <c r="R12128" s="73">
        <f>YEAR(DmartSalesData[[#This Row],[order_date]])</f>
        <v>2023</v>
      </c>
      <c r="S12128" s="73"/>
    </row>
    <row r="12129" spans="1:19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 t="str">
        <f>IF(DmartSalesData[[#This Row],[sales]]&gt;4000,"High Category",IF(DmartSalesData[[#This Row],[sales]]&gt;2000,"Medium Category","Low Category"))</f>
        <v>Medium Category</v>
      </c>
      <c r="G12129" s="2">
        <v>0.38</v>
      </c>
      <c r="H12129" s="24">
        <f t="shared" si="378"/>
        <v>1504.4542000000001</v>
      </c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63" t="str">
        <f>IF(AND(DmartSalesData[[#This Row],[sales]]&gt;3000,DmartSalesData[[#This Row],[profit]]&gt;500),"Good","Not Good")</f>
        <v>Not Good</v>
      </c>
      <c r="R12129" s="73">
        <f>YEAR(DmartSalesData[[#This Row],[order_date]])</f>
        <v>2024</v>
      </c>
      <c r="S12129" s="73"/>
    </row>
    <row r="12130" spans="1:19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 t="str">
        <f>IF(DmartSalesData[[#This Row],[sales]]&gt;4000,"High Category",IF(DmartSalesData[[#This Row],[sales]]&gt;2000,"Medium Category","Low Category"))</f>
        <v>Low Category</v>
      </c>
      <c r="G12130" s="2">
        <v>0.05</v>
      </c>
      <c r="H12130" s="24">
        <f t="shared" si="378"/>
        <v>70.618499999999997</v>
      </c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63" t="str">
        <f>IF(AND(DmartSalesData[[#This Row],[sales]]&gt;3000,DmartSalesData[[#This Row],[profit]]&gt;500),"Good","Not Good")</f>
        <v>Not Good</v>
      </c>
      <c r="R12130" s="73">
        <f>YEAR(DmartSalesData[[#This Row],[order_date]])</f>
        <v>2023</v>
      </c>
      <c r="S12130" s="73"/>
    </row>
    <row r="12131" spans="1:19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 t="str">
        <f>IF(DmartSalesData[[#This Row],[sales]]&gt;4000,"High Category",IF(DmartSalesData[[#This Row],[sales]]&gt;2000,"Medium Category","Low Category"))</f>
        <v>Low Category</v>
      </c>
      <c r="G12131" s="2">
        <v>0.18</v>
      </c>
      <c r="H12131" s="24">
        <f t="shared" si="378"/>
        <v>101.85120000000001</v>
      </c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63" t="str">
        <f>IF(AND(DmartSalesData[[#This Row],[sales]]&gt;3000,DmartSalesData[[#This Row],[profit]]&gt;500),"Good","Not Good")</f>
        <v>Not Good</v>
      </c>
      <c r="R12131" s="73">
        <f>YEAR(DmartSalesData[[#This Row],[order_date]])</f>
        <v>2024</v>
      </c>
      <c r="S12131" s="73"/>
    </row>
    <row r="12132" spans="1:19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 t="str">
        <f>IF(DmartSalesData[[#This Row],[sales]]&gt;4000,"High Category",IF(DmartSalesData[[#This Row],[sales]]&gt;2000,"Medium Category","Low Category"))</f>
        <v>Low Category</v>
      </c>
      <c r="G12132" s="2">
        <v>0.44</v>
      </c>
      <c r="H12132" s="24">
        <f t="shared" si="378"/>
        <v>495.84040000000005</v>
      </c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63" t="str">
        <f>IF(AND(DmartSalesData[[#This Row],[sales]]&gt;3000,DmartSalesData[[#This Row],[profit]]&gt;500),"Good","Not Good")</f>
        <v>Not Good</v>
      </c>
      <c r="R12132" s="73">
        <f>YEAR(DmartSalesData[[#This Row],[order_date]])</f>
        <v>2023</v>
      </c>
      <c r="S12132" s="73"/>
    </row>
    <row r="12133" spans="1:19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 t="str">
        <f>IF(DmartSalesData[[#This Row],[sales]]&gt;4000,"High Category",IF(DmartSalesData[[#This Row],[sales]]&gt;2000,"Medium Category","Low Category"))</f>
        <v>Medium Category</v>
      </c>
      <c r="G12133" s="2">
        <v>0.12</v>
      </c>
      <c r="H12133" s="24">
        <f t="shared" si="378"/>
        <v>477.28439999999995</v>
      </c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63" t="str">
        <f>IF(AND(DmartSalesData[[#This Row],[sales]]&gt;3000,DmartSalesData[[#This Row],[profit]]&gt;500),"Good","Not Good")</f>
        <v>Good</v>
      </c>
      <c r="R12133" s="73">
        <f>YEAR(DmartSalesData[[#This Row],[order_date]])</f>
        <v>2024</v>
      </c>
      <c r="S12133" s="73"/>
    </row>
    <row r="12134" spans="1:19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 t="str">
        <f>IF(DmartSalesData[[#This Row],[sales]]&gt;4000,"High Category",IF(DmartSalesData[[#This Row],[sales]]&gt;2000,"Medium Category","Low Category"))</f>
        <v>Medium Category</v>
      </c>
      <c r="G12134" s="2">
        <v>0.31</v>
      </c>
      <c r="H12134" s="24">
        <f t="shared" si="378"/>
        <v>1059.4343000000001</v>
      </c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63" t="str">
        <f>IF(AND(DmartSalesData[[#This Row],[sales]]&gt;3000,DmartSalesData[[#This Row],[profit]]&gt;500),"Good","Not Good")</f>
        <v>Good</v>
      </c>
      <c r="R12134" s="73">
        <f>YEAR(DmartSalesData[[#This Row],[order_date]])</f>
        <v>2023</v>
      </c>
      <c r="S12134" s="73"/>
    </row>
    <row r="12135" spans="1:19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 t="str">
        <f>IF(DmartSalesData[[#This Row],[sales]]&gt;4000,"High Category",IF(DmartSalesData[[#This Row],[sales]]&gt;2000,"Medium Category","Low Category"))</f>
        <v>Low Category</v>
      </c>
      <c r="G12135" s="2">
        <v>0.24</v>
      </c>
      <c r="H12135" s="24">
        <f t="shared" si="378"/>
        <v>131.64239999999998</v>
      </c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63" t="str">
        <f>IF(AND(DmartSalesData[[#This Row],[sales]]&gt;3000,DmartSalesData[[#This Row],[profit]]&gt;500),"Good","Not Good")</f>
        <v>Not Good</v>
      </c>
      <c r="R12135" s="73">
        <f>YEAR(DmartSalesData[[#This Row],[order_date]])</f>
        <v>2024</v>
      </c>
      <c r="S12135" s="73"/>
    </row>
    <row r="12136" spans="1:19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 t="str">
        <f>IF(DmartSalesData[[#This Row],[sales]]&gt;4000,"High Category",IF(DmartSalesData[[#This Row],[sales]]&gt;2000,"Medium Category","Low Category"))</f>
        <v>Medium Category</v>
      </c>
      <c r="G12136" s="2">
        <v>0.41</v>
      </c>
      <c r="H12136" s="24">
        <f t="shared" si="378"/>
        <v>1381.1916000000001</v>
      </c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63" t="str">
        <f>IF(AND(DmartSalesData[[#This Row],[sales]]&gt;3000,DmartSalesData[[#This Row],[profit]]&gt;500),"Good","Not Good")</f>
        <v>Not Good</v>
      </c>
      <c r="R12136" s="73">
        <f>YEAR(DmartSalesData[[#This Row],[order_date]])</f>
        <v>2023</v>
      </c>
      <c r="S12136" s="73"/>
    </row>
    <row r="12137" spans="1:19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 t="str">
        <f>IF(DmartSalesData[[#This Row],[sales]]&gt;4000,"High Category",IF(DmartSalesData[[#This Row],[sales]]&gt;2000,"Medium Category","Low Category"))</f>
        <v>High Category</v>
      </c>
      <c r="G12137" s="2">
        <v>0.02</v>
      </c>
      <c r="H12137" s="24">
        <f t="shared" si="378"/>
        <v>93.292000000000016</v>
      </c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63" t="str">
        <f>IF(AND(DmartSalesData[[#This Row],[sales]]&gt;3000,DmartSalesData[[#This Row],[profit]]&gt;500),"Good","Not Good")</f>
        <v>Good</v>
      </c>
      <c r="R12137" s="73">
        <f>YEAR(DmartSalesData[[#This Row],[order_date]])</f>
        <v>2024</v>
      </c>
      <c r="S12137" s="73"/>
    </row>
    <row r="12138" spans="1:19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 t="str">
        <f>IF(DmartSalesData[[#This Row],[sales]]&gt;4000,"High Category",IF(DmartSalesData[[#This Row],[sales]]&gt;2000,"Medium Category","Low Category"))</f>
        <v>Low Category</v>
      </c>
      <c r="G12138" s="2">
        <v>0.41</v>
      </c>
      <c r="H12138" s="24">
        <f t="shared" si="378"/>
        <v>131.31479999999999</v>
      </c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63" t="str">
        <f>IF(AND(DmartSalesData[[#This Row],[sales]]&gt;3000,DmartSalesData[[#This Row],[profit]]&gt;500),"Good","Not Good")</f>
        <v>Not Good</v>
      </c>
      <c r="R12138" s="73">
        <f>YEAR(DmartSalesData[[#This Row],[order_date]])</f>
        <v>2023</v>
      </c>
      <c r="S12138" s="73"/>
    </row>
    <row r="12139" spans="1:19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 t="str">
        <f>IF(DmartSalesData[[#This Row],[sales]]&gt;4000,"High Category",IF(DmartSalesData[[#This Row],[sales]]&gt;2000,"Medium Category","Low Category"))</f>
        <v>Medium Category</v>
      </c>
      <c r="G12139" s="2">
        <v>7.0000000000000007E-2</v>
      </c>
      <c r="H12139" s="24">
        <f t="shared" si="378"/>
        <v>218.4315</v>
      </c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63" t="str">
        <f>IF(AND(DmartSalesData[[#This Row],[sales]]&gt;3000,DmartSalesData[[#This Row],[profit]]&gt;500),"Good","Not Good")</f>
        <v>Not Good</v>
      </c>
      <c r="R12139" s="73">
        <f>YEAR(DmartSalesData[[#This Row],[order_date]])</f>
        <v>2024</v>
      </c>
      <c r="S12139" s="73"/>
    </row>
    <row r="12140" spans="1:19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 t="str">
        <f>IF(DmartSalesData[[#This Row],[sales]]&gt;4000,"High Category",IF(DmartSalesData[[#This Row],[sales]]&gt;2000,"Medium Category","Low Category"))</f>
        <v>Low Category</v>
      </c>
      <c r="G12140" s="2">
        <v>0.01</v>
      </c>
      <c r="H12140" s="24">
        <f t="shared" si="378"/>
        <v>19.5791</v>
      </c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63" t="str">
        <f>IF(AND(DmartSalesData[[#This Row],[sales]]&gt;3000,DmartSalesData[[#This Row],[profit]]&gt;500),"Good","Not Good")</f>
        <v>Not Good</v>
      </c>
      <c r="R12140" s="73">
        <f>YEAR(DmartSalesData[[#This Row],[order_date]])</f>
        <v>2024</v>
      </c>
      <c r="S12140" s="73"/>
    </row>
    <row r="12141" spans="1:19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 t="str">
        <f>IF(DmartSalesData[[#This Row],[sales]]&gt;4000,"High Category",IF(DmartSalesData[[#This Row],[sales]]&gt;2000,"Medium Category","Low Category"))</f>
        <v>Medium Category</v>
      </c>
      <c r="G12141" s="2">
        <v>0.3</v>
      </c>
      <c r="H12141" s="24">
        <f t="shared" si="378"/>
        <v>766.51499999999999</v>
      </c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63" t="str">
        <f>IF(AND(DmartSalesData[[#This Row],[sales]]&gt;3000,DmartSalesData[[#This Row],[profit]]&gt;500),"Good","Not Good")</f>
        <v>Not Good</v>
      </c>
      <c r="R12141" s="73">
        <f>YEAR(DmartSalesData[[#This Row],[order_date]])</f>
        <v>2023</v>
      </c>
      <c r="S12141" s="73"/>
    </row>
    <row r="12142" spans="1:19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 t="str">
        <f>IF(DmartSalesData[[#This Row],[sales]]&gt;4000,"High Category",IF(DmartSalesData[[#This Row],[sales]]&gt;2000,"Medium Category","Low Category"))</f>
        <v>Medium Category</v>
      </c>
      <c r="G12142" s="2">
        <v>0.13</v>
      </c>
      <c r="H12142" s="24">
        <f t="shared" si="378"/>
        <v>349.4504</v>
      </c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63" t="str">
        <f>IF(AND(DmartSalesData[[#This Row],[sales]]&gt;3000,DmartSalesData[[#This Row],[profit]]&gt;500),"Good","Not Good")</f>
        <v>Not Good</v>
      </c>
      <c r="R12142" s="73">
        <f>YEAR(DmartSalesData[[#This Row],[order_date]])</f>
        <v>2023</v>
      </c>
      <c r="S12142" s="73"/>
    </row>
    <row r="12143" spans="1:19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 t="str">
        <f>IF(DmartSalesData[[#This Row],[sales]]&gt;4000,"High Category",IF(DmartSalesData[[#This Row],[sales]]&gt;2000,"Medium Category","Low Category"))</f>
        <v>Medium Category</v>
      </c>
      <c r="G12143" s="2">
        <v>0.35</v>
      </c>
      <c r="H12143" s="24">
        <f t="shared" si="378"/>
        <v>1357.3454999999999</v>
      </c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63" t="str">
        <f>IF(AND(DmartSalesData[[#This Row],[sales]]&gt;3000,DmartSalesData[[#This Row],[profit]]&gt;500),"Good","Not Good")</f>
        <v>Not Good</v>
      </c>
      <c r="R12143" s="73">
        <f>YEAR(DmartSalesData[[#This Row],[order_date]])</f>
        <v>2024</v>
      </c>
      <c r="S12143" s="73"/>
    </row>
    <row r="12144" spans="1:19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 t="str">
        <f>IF(DmartSalesData[[#This Row],[sales]]&gt;4000,"High Category",IF(DmartSalesData[[#This Row],[sales]]&gt;2000,"Medium Category","Low Category"))</f>
        <v>Medium Category</v>
      </c>
      <c r="G12144" s="2">
        <v>0.23</v>
      </c>
      <c r="H12144" s="24">
        <f t="shared" si="378"/>
        <v>650.75280000000009</v>
      </c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63" t="str">
        <f>IF(AND(DmartSalesData[[#This Row],[sales]]&gt;3000,DmartSalesData[[#This Row],[profit]]&gt;500),"Good","Not Good")</f>
        <v>Not Good</v>
      </c>
      <c r="R12144" s="73">
        <f>YEAR(DmartSalesData[[#This Row],[order_date]])</f>
        <v>2024</v>
      </c>
      <c r="S12144" s="73"/>
    </row>
    <row r="12145" spans="1:19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 t="str">
        <f>IF(DmartSalesData[[#This Row],[sales]]&gt;4000,"High Category",IF(DmartSalesData[[#This Row],[sales]]&gt;2000,"Medium Category","Low Category"))</f>
        <v>Medium Category</v>
      </c>
      <c r="G12145" s="2">
        <v>0.3</v>
      </c>
      <c r="H12145" s="24">
        <f t="shared" si="378"/>
        <v>901.8359999999999</v>
      </c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63" t="str">
        <f>IF(AND(DmartSalesData[[#This Row],[sales]]&gt;3000,DmartSalesData[[#This Row],[profit]]&gt;500),"Good","Not Good")</f>
        <v>Not Good</v>
      </c>
      <c r="R12145" s="73">
        <f>YEAR(DmartSalesData[[#This Row],[order_date]])</f>
        <v>2024</v>
      </c>
      <c r="S12145" s="73"/>
    </row>
    <row r="12146" spans="1:19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 t="str">
        <f>IF(DmartSalesData[[#This Row],[sales]]&gt;4000,"High Category",IF(DmartSalesData[[#This Row],[sales]]&gt;2000,"Medium Category","Low Category"))</f>
        <v>Low Category</v>
      </c>
      <c r="G12146" s="2">
        <v>0.34</v>
      </c>
      <c r="H12146" s="24">
        <f t="shared" si="378"/>
        <v>588.6318</v>
      </c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63" t="str">
        <f>IF(AND(DmartSalesData[[#This Row],[sales]]&gt;3000,DmartSalesData[[#This Row],[profit]]&gt;500),"Good","Not Good")</f>
        <v>Not Good</v>
      </c>
      <c r="R12146" s="73">
        <f>YEAR(DmartSalesData[[#This Row],[order_date]])</f>
        <v>2024</v>
      </c>
      <c r="S12146" s="73"/>
    </row>
    <row r="12147" spans="1:19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 t="str">
        <f>IF(DmartSalesData[[#This Row],[sales]]&gt;4000,"High Category",IF(DmartSalesData[[#This Row],[sales]]&gt;2000,"Medium Category","Low Category"))</f>
        <v>Low Category</v>
      </c>
      <c r="G12147" s="2">
        <v>0.46</v>
      </c>
      <c r="H12147" s="24">
        <f t="shared" si="378"/>
        <v>329.87979999999999</v>
      </c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63" t="str">
        <f>IF(AND(DmartSalesData[[#This Row],[sales]]&gt;3000,DmartSalesData[[#This Row],[profit]]&gt;500),"Good","Not Good")</f>
        <v>Not Good</v>
      </c>
      <c r="R12147" s="73">
        <f>YEAR(DmartSalesData[[#This Row],[order_date]])</f>
        <v>2024</v>
      </c>
      <c r="S12147" s="73"/>
    </row>
    <row r="12148" spans="1:19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 t="str">
        <f>IF(DmartSalesData[[#This Row],[sales]]&gt;4000,"High Category",IF(DmartSalesData[[#This Row],[sales]]&gt;2000,"Medium Category","Low Category"))</f>
        <v>Medium Category</v>
      </c>
      <c r="G12148" s="2">
        <v>0.41</v>
      </c>
      <c r="H12148" s="24">
        <f t="shared" si="378"/>
        <v>1412.6098999999999</v>
      </c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63" t="str">
        <f>IF(AND(DmartSalesData[[#This Row],[sales]]&gt;3000,DmartSalesData[[#This Row],[profit]]&gt;500),"Good","Not Good")</f>
        <v>Not Good</v>
      </c>
      <c r="R12148" s="73">
        <f>YEAR(DmartSalesData[[#This Row],[order_date]])</f>
        <v>2024</v>
      </c>
      <c r="S12148" s="73"/>
    </row>
    <row r="12149" spans="1:19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 t="str">
        <f>IF(DmartSalesData[[#This Row],[sales]]&gt;4000,"High Category",IF(DmartSalesData[[#This Row],[sales]]&gt;2000,"Medium Category","Low Category"))</f>
        <v>Low Category</v>
      </c>
      <c r="G12149" s="2">
        <v>0.25</v>
      </c>
      <c r="H12149" s="24">
        <f t="shared" si="378"/>
        <v>25.59</v>
      </c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63" t="str">
        <f>IF(AND(DmartSalesData[[#This Row],[sales]]&gt;3000,DmartSalesData[[#This Row],[profit]]&gt;500),"Good","Not Good")</f>
        <v>Not Good</v>
      </c>
      <c r="R12149" s="73">
        <f>YEAR(DmartSalesData[[#This Row],[order_date]])</f>
        <v>2023</v>
      </c>
      <c r="S12149" s="73"/>
    </row>
    <row r="12150" spans="1:19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 t="str">
        <f>IF(DmartSalesData[[#This Row],[sales]]&gt;4000,"High Category",IF(DmartSalesData[[#This Row],[sales]]&gt;2000,"Medium Category","Low Category"))</f>
        <v>Low Category</v>
      </c>
      <c r="G12150" s="2">
        <v>0.22</v>
      </c>
      <c r="H12150" s="24">
        <f t="shared" si="378"/>
        <v>376.3562</v>
      </c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63" t="str">
        <f>IF(AND(DmartSalesData[[#This Row],[sales]]&gt;3000,DmartSalesData[[#This Row],[profit]]&gt;500),"Good","Not Good")</f>
        <v>Not Good</v>
      </c>
      <c r="R12150" s="73">
        <f>YEAR(DmartSalesData[[#This Row],[order_date]])</f>
        <v>2024</v>
      </c>
      <c r="S12150" s="73"/>
    </row>
    <row r="12151" spans="1:19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 t="str">
        <f>IF(DmartSalesData[[#This Row],[sales]]&gt;4000,"High Category",IF(DmartSalesData[[#This Row],[sales]]&gt;2000,"Medium Category","Low Category"))</f>
        <v>Low Category</v>
      </c>
      <c r="G12151" s="2">
        <v>0.33</v>
      </c>
      <c r="H12151" s="24">
        <f t="shared" si="378"/>
        <v>385.57860000000005</v>
      </c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63" t="str">
        <f>IF(AND(DmartSalesData[[#This Row],[sales]]&gt;3000,DmartSalesData[[#This Row],[profit]]&gt;500),"Good","Not Good")</f>
        <v>Not Good</v>
      </c>
      <c r="R12151" s="73">
        <f>YEAR(DmartSalesData[[#This Row],[order_date]])</f>
        <v>2024</v>
      </c>
      <c r="S12151" s="73"/>
    </row>
    <row r="12152" spans="1:19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 t="str">
        <f>IF(DmartSalesData[[#This Row],[sales]]&gt;4000,"High Category",IF(DmartSalesData[[#This Row],[sales]]&gt;2000,"Medium Category","Low Category"))</f>
        <v>Medium Category</v>
      </c>
      <c r="G12152" s="2">
        <v>0.37</v>
      </c>
      <c r="H12152" s="24">
        <f t="shared" si="378"/>
        <v>741.40969999999993</v>
      </c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63" t="str">
        <f>IF(AND(DmartSalesData[[#This Row],[sales]]&gt;3000,DmartSalesData[[#This Row],[profit]]&gt;500),"Good","Not Good")</f>
        <v>Not Good</v>
      </c>
      <c r="R12152" s="73">
        <f>YEAR(DmartSalesData[[#This Row],[order_date]])</f>
        <v>2023</v>
      </c>
      <c r="S12152" s="73"/>
    </row>
    <row r="12153" spans="1:19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 t="str">
        <f>IF(DmartSalesData[[#This Row],[sales]]&gt;4000,"High Category",IF(DmartSalesData[[#This Row],[sales]]&gt;2000,"Medium Category","Low Category"))</f>
        <v>Low Category</v>
      </c>
      <c r="G12153" s="2">
        <v>0.09</v>
      </c>
      <c r="H12153" s="24">
        <f t="shared" si="378"/>
        <v>146.2689</v>
      </c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63" t="str">
        <f>IF(AND(DmartSalesData[[#This Row],[sales]]&gt;3000,DmartSalesData[[#This Row],[profit]]&gt;500),"Good","Not Good")</f>
        <v>Not Good</v>
      </c>
      <c r="R12153" s="73">
        <f>YEAR(DmartSalesData[[#This Row],[order_date]])</f>
        <v>2024</v>
      </c>
      <c r="S12153" s="73"/>
    </row>
    <row r="12154" spans="1:19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 t="str">
        <f>IF(DmartSalesData[[#This Row],[sales]]&gt;4000,"High Category",IF(DmartSalesData[[#This Row],[sales]]&gt;2000,"Medium Category","Low Category"))</f>
        <v>Medium Category</v>
      </c>
      <c r="G12154" s="2">
        <v>0.02</v>
      </c>
      <c r="H12154" s="24">
        <f t="shared" si="378"/>
        <v>71.013199999999998</v>
      </c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63" t="str">
        <f>IF(AND(DmartSalesData[[#This Row],[sales]]&gt;3000,DmartSalesData[[#This Row],[profit]]&gt;500),"Good","Not Good")</f>
        <v>Good</v>
      </c>
      <c r="R12154" s="73">
        <f>YEAR(DmartSalesData[[#This Row],[order_date]])</f>
        <v>2023</v>
      </c>
      <c r="S12154" s="73"/>
    </row>
    <row r="12155" spans="1:19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 t="str">
        <f>IF(DmartSalesData[[#This Row],[sales]]&gt;4000,"High Category",IF(DmartSalesData[[#This Row],[sales]]&gt;2000,"Medium Category","Low Category"))</f>
        <v>Low Category</v>
      </c>
      <c r="G12155" s="2">
        <v>0.23</v>
      </c>
      <c r="H12155" s="24">
        <f t="shared" si="378"/>
        <v>316.25229999999999</v>
      </c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63" t="str">
        <f>IF(AND(DmartSalesData[[#This Row],[sales]]&gt;3000,DmartSalesData[[#This Row],[profit]]&gt;500),"Good","Not Good")</f>
        <v>Not Good</v>
      </c>
      <c r="R12155" s="73">
        <f>YEAR(DmartSalesData[[#This Row],[order_date]])</f>
        <v>2024</v>
      </c>
      <c r="S12155" s="73"/>
    </row>
    <row r="12156" spans="1:19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 t="str">
        <f>IF(DmartSalesData[[#This Row],[sales]]&gt;4000,"High Category",IF(DmartSalesData[[#This Row],[sales]]&gt;2000,"Medium Category","Low Category"))</f>
        <v>Medium Category</v>
      </c>
      <c r="G12156" s="2">
        <v>0.05</v>
      </c>
      <c r="H12156" s="24">
        <f t="shared" si="378"/>
        <v>142.38399999999999</v>
      </c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63" t="str">
        <f>IF(AND(DmartSalesData[[#This Row],[sales]]&gt;3000,DmartSalesData[[#This Row],[profit]]&gt;500),"Good","Not Good")</f>
        <v>Not Good</v>
      </c>
      <c r="R12156" s="73">
        <f>YEAR(DmartSalesData[[#This Row],[order_date]])</f>
        <v>2024</v>
      </c>
      <c r="S12156" s="73"/>
    </row>
    <row r="12157" spans="1:19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 t="str">
        <f>IF(DmartSalesData[[#This Row],[sales]]&gt;4000,"High Category",IF(DmartSalesData[[#This Row],[sales]]&gt;2000,"Medium Category","Low Category"))</f>
        <v>Medium Category</v>
      </c>
      <c r="G12157" s="2">
        <v>0.14000000000000001</v>
      </c>
      <c r="H12157" s="24">
        <f t="shared" si="378"/>
        <v>326.65920000000006</v>
      </c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63" t="str">
        <f>IF(AND(DmartSalesData[[#This Row],[sales]]&gt;3000,DmartSalesData[[#This Row],[profit]]&gt;500),"Good","Not Good")</f>
        <v>Not Good</v>
      </c>
      <c r="R12157" s="73">
        <f>YEAR(DmartSalesData[[#This Row],[order_date]])</f>
        <v>2024</v>
      </c>
      <c r="S12157" s="73"/>
    </row>
    <row r="12158" spans="1:19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 t="str">
        <f>IF(DmartSalesData[[#This Row],[sales]]&gt;4000,"High Category",IF(DmartSalesData[[#This Row],[sales]]&gt;2000,"Medium Category","Low Category"))</f>
        <v>High Category</v>
      </c>
      <c r="G12158" s="2">
        <v>0.28999999999999998</v>
      </c>
      <c r="H12158" s="24">
        <f t="shared" si="378"/>
        <v>1167.3021999999999</v>
      </c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63" t="str">
        <f>IF(AND(DmartSalesData[[#This Row],[sales]]&gt;3000,DmartSalesData[[#This Row],[profit]]&gt;500),"Good","Not Good")</f>
        <v>Not Good</v>
      </c>
      <c r="R12158" s="73">
        <f>YEAR(DmartSalesData[[#This Row],[order_date]])</f>
        <v>2024</v>
      </c>
      <c r="S12158" s="73"/>
    </row>
    <row r="12159" spans="1:19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 t="str">
        <f>IF(DmartSalesData[[#This Row],[sales]]&gt;4000,"High Category",IF(DmartSalesData[[#This Row],[sales]]&gt;2000,"Medium Category","Low Category"))</f>
        <v>Medium Category</v>
      </c>
      <c r="G12159" s="2">
        <v>0.08</v>
      </c>
      <c r="H12159" s="24">
        <f t="shared" si="378"/>
        <v>175.81200000000001</v>
      </c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63" t="str">
        <f>IF(AND(DmartSalesData[[#This Row],[sales]]&gt;3000,DmartSalesData[[#This Row],[profit]]&gt;500),"Good","Not Good")</f>
        <v>Not Good</v>
      </c>
      <c r="R12159" s="73">
        <f>YEAR(DmartSalesData[[#This Row],[order_date]])</f>
        <v>2023</v>
      </c>
      <c r="S12159" s="73"/>
    </row>
    <row r="12160" spans="1:19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 t="str">
        <f>IF(DmartSalesData[[#This Row],[sales]]&gt;4000,"High Category",IF(DmartSalesData[[#This Row],[sales]]&gt;2000,"Medium Category","Low Category"))</f>
        <v>High Category</v>
      </c>
      <c r="G12160" s="2">
        <v>0.01</v>
      </c>
      <c r="H12160" s="24">
        <f t="shared" si="378"/>
        <v>43.329900000000002</v>
      </c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63" t="str">
        <f>IF(AND(DmartSalesData[[#This Row],[sales]]&gt;3000,DmartSalesData[[#This Row],[profit]]&gt;500),"Good","Not Good")</f>
        <v>Good</v>
      </c>
      <c r="R12160" s="73">
        <f>YEAR(DmartSalesData[[#This Row],[order_date]])</f>
        <v>2023</v>
      </c>
      <c r="S12160" s="73"/>
    </row>
    <row r="12161" spans="1:19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 t="str">
        <f>IF(DmartSalesData[[#This Row],[sales]]&gt;4000,"High Category",IF(DmartSalesData[[#This Row],[sales]]&gt;2000,"Medium Category","Low Category"))</f>
        <v>Low Category</v>
      </c>
      <c r="G12161" s="2">
        <v>0.28000000000000003</v>
      </c>
      <c r="H12161" s="24">
        <f t="shared" si="378"/>
        <v>28.198800000000002</v>
      </c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63" t="str">
        <f>IF(AND(DmartSalesData[[#This Row],[sales]]&gt;3000,DmartSalesData[[#This Row],[profit]]&gt;500),"Good","Not Good")</f>
        <v>Not Good</v>
      </c>
      <c r="R12161" s="73">
        <f>YEAR(DmartSalesData[[#This Row],[order_date]])</f>
        <v>2024</v>
      </c>
      <c r="S12161" s="73"/>
    </row>
    <row r="12162" spans="1:19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 t="str">
        <f>IF(DmartSalesData[[#This Row],[sales]]&gt;4000,"High Category",IF(DmartSalesData[[#This Row],[sales]]&gt;2000,"Medium Category","Low Category"))</f>
        <v>Medium Category</v>
      </c>
      <c r="G12162" s="2">
        <v>0.23</v>
      </c>
      <c r="H12162" s="24">
        <f t="shared" ref="H12162:H12225" si="380">E12162*G12162</f>
        <v>704.65099999999995</v>
      </c>
      <c r="I12162" s="2">
        <f t="shared" ref="I12162:I12225" si="381">E12162-H12162</f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63" t="str">
        <f>IF(AND(DmartSalesData[[#This Row],[sales]]&gt;3000,DmartSalesData[[#This Row],[profit]]&gt;500),"Good","Not Good")</f>
        <v>Good</v>
      </c>
      <c r="R12162" s="73">
        <f>YEAR(DmartSalesData[[#This Row],[order_date]])</f>
        <v>2024</v>
      </c>
      <c r="S12162" s="73"/>
    </row>
    <row r="12163" spans="1:19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 t="str">
        <f>IF(DmartSalesData[[#This Row],[sales]]&gt;4000,"High Category",IF(DmartSalesData[[#This Row],[sales]]&gt;2000,"Medium Category","Low Category"))</f>
        <v>Low Category</v>
      </c>
      <c r="G12163" s="2">
        <v>0.15</v>
      </c>
      <c r="H12163" s="24">
        <f t="shared" si="380"/>
        <v>22.2075</v>
      </c>
      <c r="I12163" s="2">
        <f t="shared" si="381"/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63" t="str">
        <f>IF(AND(DmartSalesData[[#This Row],[sales]]&gt;3000,DmartSalesData[[#This Row],[profit]]&gt;500),"Good","Not Good")</f>
        <v>Not Good</v>
      </c>
      <c r="R12163" s="73">
        <f>YEAR(DmartSalesData[[#This Row],[order_date]])</f>
        <v>2024</v>
      </c>
      <c r="S12163" s="73"/>
    </row>
    <row r="12164" spans="1:19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 t="str">
        <f>IF(DmartSalesData[[#This Row],[sales]]&gt;4000,"High Category",IF(DmartSalesData[[#This Row],[sales]]&gt;2000,"Medium Category","Low Category"))</f>
        <v>Medium Category</v>
      </c>
      <c r="G12164" s="2">
        <v>0.23</v>
      </c>
      <c r="H12164" s="24">
        <f t="shared" si="380"/>
        <v>827.60440000000006</v>
      </c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63" t="str">
        <f>IF(AND(DmartSalesData[[#This Row],[sales]]&gt;3000,DmartSalesData[[#This Row],[profit]]&gt;500),"Good","Not Good")</f>
        <v>Not Good</v>
      </c>
      <c r="R12164" s="73">
        <f>YEAR(DmartSalesData[[#This Row],[order_date]])</f>
        <v>2024</v>
      </c>
      <c r="S12164" s="73"/>
    </row>
    <row r="12165" spans="1:19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 t="str">
        <f>IF(DmartSalesData[[#This Row],[sales]]&gt;4000,"High Category",IF(DmartSalesData[[#This Row],[sales]]&gt;2000,"Medium Category","Low Category"))</f>
        <v>Low Category</v>
      </c>
      <c r="G12165" s="2">
        <v>0.34</v>
      </c>
      <c r="H12165" s="24">
        <f t="shared" si="380"/>
        <v>425.38079999999997</v>
      </c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63" t="str">
        <f>IF(AND(DmartSalesData[[#This Row],[sales]]&gt;3000,DmartSalesData[[#This Row],[profit]]&gt;500),"Good","Not Good")</f>
        <v>Not Good</v>
      </c>
      <c r="R12165" s="73">
        <f>YEAR(DmartSalesData[[#This Row],[order_date]])</f>
        <v>2023</v>
      </c>
      <c r="S12165" s="73"/>
    </row>
    <row r="12166" spans="1:19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 t="str">
        <f>IF(DmartSalesData[[#This Row],[sales]]&gt;4000,"High Category",IF(DmartSalesData[[#This Row],[sales]]&gt;2000,"Medium Category","Low Category"))</f>
        <v>Low Category</v>
      </c>
      <c r="G12166" s="2">
        <v>0.05</v>
      </c>
      <c r="H12166" s="24">
        <f t="shared" si="380"/>
        <v>98.095500000000015</v>
      </c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63" t="str">
        <f>IF(AND(DmartSalesData[[#This Row],[sales]]&gt;3000,DmartSalesData[[#This Row],[profit]]&gt;500),"Good","Not Good")</f>
        <v>Not Good</v>
      </c>
      <c r="R12166" s="73">
        <f>YEAR(DmartSalesData[[#This Row],[order_date]])</f>
        <v>2023</v>
      </c>
      <c r="S12166" s="73"/>
    </row>
    <row r="12167" spans="1:19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 t="str">
        <f>IF(DmartSalesData[[#This Row],[sales]]&gt;4000,"High Category",IF(DmartSalesData[[#This Row],[sales]]&gt;2000,"Medium Category","Low Category"))</f>
        <v>Low Category</v>
      </c>
      <c r="G12167" s="2">
        <v>0.13</v>
      </c>
      <c r="H12167" s="24">
        <f t="shared" si="380"/>
        <v>255.33820000000003</v>
      </c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63" t="str">
        <f>IF(AND(DmartSalesData[[#This Row],[sales]]&gt;3000,DmartSalesData[[#This Row],[profit]]&gt;500),"Good","Not Good")</f>
        <v>Not Good</v>
      </c>
      <c r="R12167" s="73">
        <f>YEAR(DmartSalesData[[#This Row],[order_date]])</f>
        <v>2023</v>
      </c>
      <c r="S12167" s="73"/>
    </row>
    <row r="12168" spans="1:19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 t="str">
        <f>IF(DmartSalesData[[#This Row],[sales]]&gt;4000,"High Category",IF(DmartSalesData[[#This Row],[sales]]&gt;2000,"Medium Category","Low Category"))</f>
        <v>High Category</v>
      </c>
      <c r="G12168" s="2">
        <v>0.4</v>
      </c>
      <c r="H12168" s="24">
        <f t="shared" si="380"/>
        <v>1698.9880000000003</v>
      </c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63" t="str">
        <f>IF(AND(DmartSalesData[[#This Row],[sales]]&gt;3000,DmartSalesData[[#This Row],[profit]]&gt;500),"Good","Not Good")</f>
        <v>Not Good</v>
      </c>
      <c r="R12168" s="73">
        <f>YEAR(DmartSalesData[[#This Row],[order_date]])</f>
        <v>2024</v>
      </c>
      <c r="S12168" s="73"/>
    </row>
    <row r="12169" spans="1:19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 t="str">
        <f>IF(DmartSalesData[[#This Row],[sales]]&gt;4000,"High Category",IF(DmartSalesData[[#This Row],[sales]]&gt;2000,"Medium Category","Low Category"))</f>
        <v>Low Category</v>
      </c>
      <c r="G12169" s="2">
        <v>0.34</v>
      </c>
      <c r="H12169" s="24">
        <f t="shared" si="380"/>
        <v>204.08500000000001</v>
      </c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63" t="str">
        <f>IF(AND(DmartSalesData[[#This Row],[sales]]&gt;3000,DmartSalesData[[#This Row],[profit]]&gt;500),"Good","Not Good")</f>
        <v>Not Good</v>
      </c>
      <c r="R12169" s="73">
        <f>YEAR(DmartSalesData[[#This Row],[order_date]])</f>
        <v>2024</v>
      </c>
      <c r="S12169" s="73"/>
    </row>
    <row r="12170" spans="1:19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 t="str">
        <f>IF(DmartSalesData[[#This Row],[sales]]&gt;4000,"High Category",IF(DmartSalesData[[#This Row],[sales]]&gt;2000,"Medium Category","Low Category"))</f>
        <v>Medium Category</v>
      </c>
      <c r="G12170" s="2">
        <v>0.13</v>
      </c>
      <c r="H12170" s="24">
        <f t="shared" si="380"/>
        <v>437.81400000000002</v>
      </c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63" t="str">
        <f>IF(AND(DmartSalesData[[#This Row],[sales]]&gt;3000,DmartSalesData[[#This Row],[profit]]&gt;500),"Good","Not Good")</f>
        <v>Not Good</v>
      </c>
      <c r="R12170" s="73">
        <f>YEAR(DmartSalesData[[#This Row],[order_date]])</f>
        <v>2024</v>
      </c>
      <c r="S12170" s="73"/>
    </row>
    <row r="12171" spans="1:19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 t="str">
        <f>IF(DmartSalesData[[#This Row],[sales]]&gt;4000,"High Category",IF(DmartSalesData[[#This Row],[sales]]&gt;2000,"Medium Category","Low Category"))</f>
        <v>High Category</v>
      </c>
      <c r="G12171" s="2">
        <v>0.2</v>
      </c>
      <c r="H12171" s="24">
        <f t="shared" si="380"/>
        <v>981.63200000000006</v>
      </c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63" t="str">
        <f>IF(AND(DmartSalesData[[#This Row],[sales]]&gt;3000,DmartSalesData[[#This Row],[profit]]&gt;500),"Good","Not Good")</f>
        <v>Not Good</v>
      </c>
      <c r="R12171" s="73">
        <f>YEAR(DmartSalesData[[#This Row],[order_date]])</f>
        <v>2023</v>
      </c>
      <c r="S12171" s="73"/>
    </row>
    <row r="12172" spans="1:19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 t="str">
        <f>IF(DmartSalesData[[#This Row],[sales]]&gt;4000,"High Category",IF(DmartSalesData[[#This Row],[sales]]&gt;2000,"Medium Category","Low Category"))</f>
        <v>Low Category</v>
      </c>
      <c r="G12172" s="2">
        <v>0.06</v>
      </c>
      <c r="H12172" s="24">
        <f t="shared" si="380"/>
        <v>12.5808</v>
      </c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63" t="str">
        <f>IF(AND(DmartSalesData[[#This Row],[sales]]&gt;3000,DmartSalesData[[#This Row],[profit]]&gt;500),"Good","Not Good")</f>
        <v>Not Good</v>
      </c>
      <c r="R12172" s="73">
        <f>YEAR(DmartSalesData[[#This Row],[order_date]])</f>
        <v>2023</v>
      </c>
      <c r="S12172" s="73"/>
    </row>
    <row r="12173" spans="1:19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 t="str">
        <f>IF(DmartSalesData[[#This Row],[sales]]&gt;4000,"High Category",IF(DmartSalesData[[#This Row],[sales]]&gt;2000,"Medium Category","Low Category"))</f>
        <v>High Category</v>
      </c>
      <c r="G12173" s="2">
        <v>0.13</v>
      </c>
      <c r="H12173" s="24">
        <f t="shared" si="380"/>
        <v>628.27440000000001</v>
      </c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63" t="str">
        <f>IF(AND(DmartSalesData[[#This Row],[sales]]&gt;3000,DmartSalesData[[#This Row],[profit]]&gt;500),"Good","Not Good")</f>
        <v>Not Good</v>
      </c>
      <c r="R12173" s="73">
        <f>YEAR(DmartSalesData[[#This Row],[order_date]])</f>
        <v>2023</v>
      </c>
      <c r="S12173" s="73"/>
    </row>
    <row r="12174" spans="1:19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 t="str">
        <f>IF(DmartSalesData[[#This Row],[sales]]&gt;4000,"High Category",IF(DmartSalesData[[#This Row],[sales]]&gt;2000,"Medium Category","Low Category"))</f>
        <v>Low Category</v>
      </c>
      <c r="G12174" s="2">
        <v>0.42</v>
      </c>
      <c r="H12174" s="24">
        <f t="shared" si="380"/>
        <v>79.875600000000006</v>
      </c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63" t="str">
        <f>IF(AND(DmartSalesData[[#This Row],[sales]]&gt;3000,DmartSalesData[[#This Row],[profit]]&gt;500),"Good","Not Good")</f>
        <v>Not Good</v>
      </c>
      <c r="R12174" s="73">
        <f>YEAR(DmartSalesData[[#This Row],[order_date]])</f>
        <v>2023</v>
      </c>
      <c r="S12174" s="73"/>
    </row>
    <row r="12175" spans="1:19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 t="str">
        <f>IF(DmartSalesData[[#This Row],[sales]]&gt;4000,"High Category",IF(DmartSalesData[[#This Row],[sales]]&gt;2000,"Medium Category","Low Category"))</f>
        <v>High Category</v>
      </c>
      <c r="G12175" s="2">
        <v>0.22</v>
      </c>
      <c r="H12175" s="24">
        <f t="shared" si="380"/>
        <v>928.7586</v>
      </c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63" t="str">
        <f>IF(AND(DmartSalesData[[#This Row],[sales]]&gt;3000,DmartSalesData[[#This Row],[profit]]&gt;500),"Good","Not Good")</f>
        <v>Good</v>
      </c>
      <c r="R12175" s="73">
        <f>YEAR(DmartSalesData[[#This Row],[order_date]])</f>
        <v>2023</v>
      </c>
      <c r="S12175" s="73"/>
    </row>
    <row r="12176" spans="1:19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 t="str">
        <f>IF(DmartSalesData[[#This Row],[sales]]&gt;4000,"High Category",IF(DmartSalesData[[#This Row],[sales]]&gt;2000,"Medium Category","Low Category"))</f>
        <v>High Category</v>
      </c>
      <c r="G12176" s="2">
        <v>0.32</v>
      </c>
      <c r="H12176" s="24">
        <f t="shared" si="380"/>
        <v>1539.2320000000002</v>
      </c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63" t="str">
        <f>IF(AND(DmartSalesData[[#This Row],[sales]]&gt;3000,DmartSalesData[[#This Row],[profit]]&gt;500),"Good","Not Good")</f>
        <v>Good</v>
      </c>
      <c r="R12176" s="73">
        <f>YEAR(DmartSalesData[[#This Row],[order_date]])</f>
        <v>2024</v>
      </c>
      <c r="S12176" s="73"/>
    </row>
    <row r="12177" spans="1:19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 t="str">
        <f>IF(DmartSalesData[[#This Row],[sales]]&gt;4000,"High Category",IF(DmartSalesData[[#This Row],[sales]]&gt;2000,"Medium Category","Low Category"))</f>
        <v>High Category</v>
      </c>
      <c r="G12177" s="2">
        <v>0.08</v>
      </c>
      <c r="H12177" s="24">
        <f t="shared" si="380"/>
        <v>397.26639999999998</v>
      </c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63" t="str">
        <f>IF(AND(DmartSalesData[[#This Row],[sales]]&gt;3000,DmartSalesData[[#This Row],[profit]]&gt;500),"Good","Not Good")</f>
        <v>Good</v>
      </c>
      <c r="R12177" s="73">
        <f>YEAR(DmartSalesData[[#This Row],[order_date]])</f>
        <v>2024</v>
      </c>
      <c r="S12177" s="73"/>
    </row>
    <row r="12178" spans="1:19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 t="str">
        <f>IF(DmartSalesData[[#This Row],[sales]]&gt;4000,"High Category",IF(DmartSalesData[[#This Row],[sales]]&gt;2000,"Medium Category","Low Category"))</f>
        <v>Medium Category</v>
      </c>
      <c r="G12178" s="2">
        <v>0.09</v>
      </c>
      <c r="H12178" s="24">
        <f t="shared" si="380"/>
        <v>211.47209999999998</v>
      </c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63" t="str">
        <f>IF(AND(DmartSalesData[[#This Row],[sales]]&gt;3000,DmartSalesData[[#This Row],[profit]]&gt;500),"Good","Not Good")</f>
        <v>Not Good</v>
      </c>
      <c r="R12178" s="73">
        <f>YEAR(DmartSalesData[[#This Row],[order_date]])</f>
        <v>2024</v>
      </c>
      <c r="S12178" s="73"/>
    </row>
    <row r="12179" spans="1:19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 t="str">
        <f>IF(DmartSalesData[[#This Row],[sales]]&gt;4000,"High Category",IF(DmartSalesData[[#This Row],[sales]]&gt;2000,"Medium Category","Low Category"))</f>
        <v>High Category</v>
      </c>
      <c r="G12179" s="2">
        <v>0.47</v>
      </c>
      <c r="H12179" s="24">
        <f t="shared" si="380"/>
        <v>2043.6023</v>
      </c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63" t="str">
        <f>IF(AND(DmartSalesData[[#This Row],[sales]]&gt;3000,DmartSalesData[[#This Row],[profit]]&gt;500),"Good","Not Good")</f>
        <v>Not Good</v>
      </c>
      <c r="R12179" s="73">
        <f>YEAR(DmartSalesData[[#This Row],[order_date]])</f>
        <v>2024</v>
      </c>
      <c r="S12179" s="73"/>
    </row>
    <row r="12180" spans="1:19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 t="str">
        <f>IF(DmartSalesData[[#This Row],[sales]]&gt;4000,"High Category",IF(DmartSalesData[[#This Row],[sales]]&gt;2000,"Medium Category","Low Category"))</f>
        <v>Low Category</v>
      </c>
      <c r="G12180" s="2">
        <v>0.42</v>
      </c>
      <c r="H12180" s="24">
        <f t="shared" si="380"/>
        <v>293.77320000000003</v>
      </c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63" t="str">
        <f>IF(AND(DmartSalesData[[#This Row],[sales]]&gt;3000,DmartSalesData[[#This Row],[profit]]&gt;500),"Good","Not Good")</f>
        <v>Not Good</v>
      </c>
      <c r="R12180" s="73">
        <f>YEAR(DmartSalesData[[#This Row],[order_date]])</f>
        <v>2024</v>
      </c>
      <c r="S12180" s="73"/>
    </row>
    <row r="12181" spans="1:19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 t="str">
        <f>IF(DmartSalesData[[#This Row],[sales]]&gt;4000,"High Category",IF(DmartSalesData[[#This Row],[sales]]&gt;2000,"Medium Category","Low Category"))</f>
        <v>Medium Category</v>
      </c>
      <c r="G12181" s="2">
        <v>0.4</v>
      </c>
      <c r="H12181" s="24">
        <f t="shared" si="380"/>
        <v>873.75200000000007</v>
      </c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63" t="str">
        <f>IF(AND(DmartSalesData[[#This Row],[sales]]&gt;3000,DmartSalesData[[#This Row],[profit]]&gt;500),"Good","Not Good")</f>
        <v>Not Good</v>
      </c>
      <c r="R12181" s="73">
        <f>YEAR(DmartSalesData[[#This Row],[order_date]])</f>
        <v>2024</v>
      </c>
      <c r="S12181" s="73"/>
    </row>
    <row r="12182" spans="1:19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 t="str">
        <f>IF(DmartSalesData[[#This Row],[sales]]&gt;4000,"High Category",IF(DmartSalesData[[#This Row],[sales]]&gt;2000,"Medium Category","Low Category"))</f>
        <v>Low Category</v>
      </c>
      <c r="G12182" s="2">
        <v>0.16</v>
      </c>
      <c r="H12182" s="24">
        <f t="shared" si="380"/>
        <v>257.45279999999997</v>
      </c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63" t="str">
        <f>IF(AND(DmartSalesData[[#This Row],[sales]]&gt;3000,DmartSalesData[[#This Row],[profit]]&gt;500),"Good","Not Good")</f>
        <v>Not Good</v>
      </c>
      <c r="R12182" s="73">
        <f>YEAR(DmartSalesData[[#This Row],[order_date]])</f>
        <v>2024</v>
      </c>
      <c r="S12182" s="73"/>
    </row>
    <row r="12183" spans="1:19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 t="str">
        <f>IF(DmartSalesData[[#This Row],[sales]]&gt;4000,"High Category",IF(DmartSalesData[[#This Row],[sales]]&gt;2000,"Medium Category","Low Category"))</f>
        <v>Medium Category</v>
      </c>
      <c r="G12183" s="2">
        <v>0.28000000000000003</v>
      </c>
      <c r="H12183" s="24">
        <f t="shared" si="380"/>
        <v>570.18360000000007</v>
      </c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63" t="str">
        <f>IF(AND(DmartSalesData[[#This Row],[sales]]&gt;3000,DmartSalesData[[#This Row],[profit]]&gt;500),"Good","Not Good")</f>
        <v>Not Good</v>
      </c>
      <c r="R12183" s="73">
        <f>YEAR(DmartSalesData[[#This Row],[order_date]])</f>
        <v>2024</v>
      </c>
      <c r="S12183" s="73"/>
    </row>
    <row r="12184" spans="1:19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 t="str">
        <f>IF(DmartSalesData[[#This Row],[sales]]&gt;4000,"High Category",IF(DmartSalesData[[#This Row],[sales]]&gt;2000,"Medium Category","Low Category"))</f>
        <v>Medium Category</v>
      </c>
      <c r="G12184" s="2">
        <v>0.25</v>
      </c>
      <c r="H12184" s="24">
        <f t="shared" si="380"/>
        <v>884.92750000000001</v>
      </c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63" t="str">
        <f>IF(AND(DmartSalesData[[#This Row],[sales]]&gt;3000,DmartSalesData[[#This Row],[profit]]&gt;500),"Good","Not Good")</f>
        <v>Good</v>
      </c>
      <c r="R12184" s="73">
        <f>YEAR(DmartSalesData[[#This Row],[order_date]])</f>
        <v>2024</v>
      </c>
      <c r="S12184" s="73"/>
    </row>
    <row r="12185" spans="1:19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 t="str">
        <f>IF(DmartSalesData[[#This Row],[sales]]&gt;4000,"High Category",IF(DmartSalesData[[#This Row],[sales]]&gt;2000,"Medium Category","Low Category"))</f>
        <v>Low Category</v>
      </c>
      <c r="G12185" s="2">
        <v>0.48</v>
      </c>
      <c r="H12185" s="24">
        <f t="shared" si="380"/>
        <v>253.75199999999998</v>
      </c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63" t="str">
        <f>IF(AND(DmartSalesData[[#This Row],[sales]]&gt;3000,DmartSalesData[[#This Row],[profit]]&gt;500),"Good","Not Good")</f>
        <v>Not Good</v>
      </c>
      <c r="R12185" s="73">
        <f>YEAR(DmartSalesData[[#This Row],[order_date]])</f>
        <v>2023</v>
      </c>
      <c r="S12185" s="73"/>
    </row>
    <row r="12186" spans="1:19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 t="str">
        <f>IF(DmartSalesData[[#This Row],[sales]]&gt;4000,"High Category",IF(DmartSalesData[[#This Row],[sales]]&gt;2000,"Medium Category","Low Category"))</f>
        <v>High Category</v>
      </c>
      <c r="G12186" s="2">
        <v>0.12</v>
      </c>
      <c r="H12186" s="24">
        <f t="shared" si="380"/>
        <v>598.91999999999996</v>
      </c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63" t="str">
        <f>IF(AND(DmartSalesData[[#This Row],[sales]]&gt;3000,DmartSalesData[[#This Row],[profit]]&gt;500),"Good","Not Good")</f>
        <v>Not Good</v>
      </c>
      <c r="R12186" s="73">
        <f>YEAR(DmartSalesData[[#This Row],[order_date]])</f>
        <v>2023</v>
      </c>
      <c r="S12186" s="73"/>
    </row>
    <row r="12187" spans="1:19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 t="str">
        <f>IF(DmartSalesData[[#This Row],[sales]]&gt;4000,"High Category",IF(DmartSalesData[[#This Row],[sales]]&gt;2000,"Medium Category","Low Category"))</f>
        <v>Medium Category</v>
      </c>
      <c r="G12187" s="2">
        <v>0.47</v>
      </c>
      <c r="H12187" s="24">
        <f t="shared" si="380"/>
        <v>1509.5600999999999</v>
      </c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63" t="str">
        <f>IF(AND(DmartSalesData[[#This Row],[sales]]&gt;3000,DmartSalesData[[#This Row],[profit]]&gt;500),"Good","Not Good")</f>
        <v>Good</v>
      </c>
      <c r="R12187" s="73">
        <f>YEAR(DmartSalesData[[#This Row],[order_date]])</f>
        <v>2023</v>
      </c>
      <c r="S12187" s="73"/>
    </row>
    <row r="12188" spans="1:19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 t="str">
        <f>IF(DmartSalesData[[#This Row],[sales]]&gt;4000,"High Category",IF(DmartSalesData[[#This Row],[sales]]&gt;2000,"Medium Category","Low Category"))</f>
        <v>High Category</v>
      </c>
      <c r="G12188" s="2">
        <v>0.35</v>
      </c>
      <c r="H12188" s="24">
        <f t="shared" si="380"/>
        <v>1533.0839999999998</v>
      </c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63" t="str">
        <f>IF(AND(DmartSalesData[[#This Row],[sales]]&gt;3000,DmartSalesData[[#This Row],[profit]]&gt;500),"Good","Not Good")</f>
        <v>Good</v>
      </c>
      <c r="R12188" s="73">
        <f>YEAR(DmartSalesData[[#This Row],[order_date]])</f>
        <v>2024</v>
      </c>
      <c r="S12188" s="73"/>
    </row>
    <row r="12189" spans="1:19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 t="str">
        <f>IF(DmartSalesData[[#This Row],[sales]]&gt;4000,"High Category",IF(DmartSalesData[[#This Row],[sales]]&gt;2000,"Medium Category","Low Category"))</f>
        <v>High Category</v>
      </c>
      <c r="G12189" s="2">
        <v>0.21</v>
      </c>
      <c r="H12189" s="24">
        <f t="shared" si="380"/>
        <v>874.75710000000004</v>
      </c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63" t="str">
        <f>IF(AND(DmartSalesData[[#This Row],[sales]]&gt;3000,DmartSalesData[[#This Row],[profit]]&gt;500),"Good","Not Good")</f>
        <v>Good</v>
      </c>
      <c r="R12189" s="73">
        <f>YEAR(DmartSalesData[[#This Row],[order_date]])</f>
        <v>2023</v>
      </c>
      <c r="S12189" s="73"/>
    </row>
    <row r="12190" spans="1:19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 t="str">
        <f>IF(DmartSalesData[[#This Row],[sales]]&gt;4000,"High Category",IF(DmartSalesData[[#This Row],[sales]]&gt;2000,"Medium Category","Low Category"))</f>
        <v>Medium Category</v>
      </c>
      <c r="G12190" s="2">
        <v>0.13</v>
      </c>
      <c r="H12190" s="24">
        <f t="shared" si="380"/>
        <v>500.94069999999999</v>
      </c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63" t="str">
        <f>IF(AND(DmartSalesData[[#This Row],[sales]]&gt;3000,DmartSalesData[[#This Row],[profit]]&gt;500),"Good","Not Good")</f>
        <v>Good</v>
      </c>
      <c r="R12190" s="73">
        <f>YEAR(DmartSalesData[[#This Row],[order_date]])</f>
        <v>2024</v>
      </c>
      <c r="S12190" s="73"/>
    </row>
    <row r="12191" spans="1:19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 t="str">
        <f>IF(DmartSalesData[[#This Row],[sales]]&gt;4000,"High Category",IF(DmartSalesData[[#This Row],[sales]]&gt;2000,"Medium Category","Low Category"))</f>
        <v>Low Category</v>
      </c>
      <c r="G12191" s="2">
        <v>0.38</v>
      </c>
      <c r="H12191" s="24">
        <f t="shared" si="380"/>
        <v>111.036</v>
      </c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63" t="str">
        <f>IF(AND(DmartSalesData[[#This Row],[sales]]&gt;3000,DmartSalesData[[#This Row],[profit]]&gt;500),"Good","Not Good")</f>
        <v>Not Good</v>
      </c>
      <c r="R12191" s="73">
        <f>YEAR(DmartSalesData[[#This Row],[order_date]])</f>
        <v>2024</v>
      </c>
      <c r="S12191" s="73"/>
    </row>
    <row r="12192" spans="1:19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 t="str">
        <f>IF(DmartSalesData[[#This Row],[sales]]&gt;4000,"High Category",IF(DmartSalesData[[#This Row],[sales]]&gt;2000,"Medium Category","Low Category"))</f>
        <v>Medium Category</v>
      </c>
      <c r="G12192" s="2">
        <v>0.41</v>
      </c>
      <c r="H12192" s="24">
        <f t="shared" si="380"/>
        <v>1078.5828999999999</v>
      </c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63" t="str">
        <f>IF(AND(DmartSalesData[[#This Row],[sales]]&gt;3000,DmartSalesData[[#This Row],[profit]]&gt;500),"Good","Not Good")</f>
        <v>Not Good</v>
      </c>
      <c r="R12192" s="73">
        <f>YEAR(DmartSalesData[[#This Row],[order_date]])</f>
        <v>2024</v>
      </c>
      <c r="S12192" s="73"/>
    </row>
    <row r="12193" spans="1:19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 t="str">
        <f>IF(DmartSalesData[[#This Row],[sales]]&gt;4000,"High Category",IF(DmartSalesData[[#This Row],[sales]]&gt;2000,"Medium Category","Low Category"))</f>
        <v>Low Category</v>
      </c>
      <c r="G12193" s="2">
        <v>0.18</v>
      </c>
      <c r="H12193" s="24">
        <f t="shared" si="380"/>
        <v>307.42739999999998</v>
      </c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63" t="str">
        <f>IF(AND(DmartSalesData[[#This Row],[sales]]&gt;3000,DmartSalesData[[#This Row],[profit]]&gt;500),"Good","Not Good")</f>
        <v>Not Good</v>
      </c>
      <c r="R12193" s="73">
        <f>YEAR(DmartSalesData[[#This Row],[order_date]])</f>
        <v>2024</v>
      </c>
      <c r="S12193" s="73"/>
    </row>
    <row r="12194" spans="1:19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 t="str">
        <f>IF(DmartSalesData[[#This Row],[sales]]&gt;4000,"High Category",IF(DmartSalesData[[#This Row],[sales]]&gt;2000,"Medium Category","Low Category"))</f>
        <v>Low Category</v>
      </c>
      <c r="G12194" s="2">
        <v>0.09</v>
      </c>
      <c r="H12194" s="24">
        <f t="shared" si="380"/>
        <v>58.805999999999997</v>
      </c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63" t="str">
        <f>IF(AND(DmartSalesData[[#This Row],[sales]]&gt;3000,DmartSalesData[[#This Row],[profit]]&gt;500),"Good","Not Good")</f>
        <v>Not Good</v>
      </c>
      <c r="R12194" s="73">
        <f>YEAR(DmartSalesData[[#This Row],[order_date]])</f>
        <v>2024</v>
      </c>
      <c r="S12194" s="73"/>
    </row>
    <row r="12195" spans="1:19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 t="str">
        <f>IF(DmartSalesData[[#This Row],[sales]]&gt;4000,"High Category",IF(DmartSalesData[[#This Row],[sales]]&gt;2000,"Medium Category","Low Category"))</f>
        <v>Low Category</v>
      </c>
      <c r="G12195" s="2">
        <v>0.25</v>
      </c>
      <c r="H12195" s="24">
        <f t="shared" si="380"/>
        <v>445.16250000000002</v>
      </c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63" t="str">
        <f>IF(AND(DmartSalesData[[#This Row],[sales]]&gt;3000,DmartSalesData[[#This Row],[profit]]&gt;500),"Good","Not Good")</f>
        <v>Not Good</v>
      </c>
      <c r="R12195" s="73">
        <f>YEAR(DmartSalesData[[#This Row],[order_date]])</f>
        <v>2023</v>
      </c>
      <c r="S12195" s="73"/>
    </row>
    <row r="12196" spans="1:19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 t="str">
        <f>IF(DmartSalesData[[#This Row],[sales]]&gt;4000,"High Category",IF(DmartSalesData[[#This Row],[sales]]&gt;2000,"Medium Category","Low Category"))</f>
        <v>Medium Category</v>
      </c>
      <c r="G12196" s="2">
        <v>0.23</v>
      </c>
      <c r="H12196" s="24">
        <f t="shared" si="380"/>
        <v>749.69190000000003</v>
      </c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63" t="str">
        <f>IF(AND(DmartSalesData[[#This Row],[sales]]&gt;3000,DmartSalesData[[#This Row],[profit]]&gt;500),"Good","Not Good")</f>
        <v>Not Good</v>
      </c>
      <c r="R12196" s="73">
        <f>YEAR(DmartSalesData[[#This Row],[order_date]])</f>
        <v>2024</v>
      </c>
      <c r="S12196" s="73"/>
    </row>
    <row r="12197" spans="1:19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 t="str">
        <f>IF(DmartSalesData[[#This Row],[sales]]&gt;4000,"High Category",IF(DmartSalesData[[#This Row],[sales]]&gt;2000,"Medium Category","Low Category"))</f>
        <v>Low Category</v>
      </c>
      <c r="G12197" s="2">
        <v>0.36</v>
      </c>
      <c r="H12197" s="24">
        <f t="shared" si="380"/>
        <v>442.82519999999994</v>
      </c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63" t="str">
        <f>IF(AND(DmartSalesData[[#This Row],[sales]]&gt;3000,DmartSalesData[[#This Row],[profit]]&gt;500),"Good","Not Good")</f>
        <v>Not Good</v>
      </c>
      <c r="R12197" s="73">
        <f>YEAR(DmartSalesData[[#This Row],[order_date]])</f>
        <v>2023</v>
      </c>
      <c r="S12197" s="73"/>
    </row>
    <row r="12198" spans="1:19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 t="str">
        <f>IF(DmartSalesData[[#This Row],[sales]]&gt;4000,"High Category",IF(DmartSalesData[[#This Row],[sales]]&gt;2000,"Medium Category","Low Category"))</f>
        <v>Medium Category</v>
      </c>
      <c r="G12198" s="2">
        <v>0.49</v>
      </c>
      <c r="H12198" s="24">
        <f t="shared" si="380"/>
        <v>1116.4748</v>
      </c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63" t="str">
        <f>IF(AND(DmartSalesData[[#This Row],[sales]]&gt;3000,DmartSalesData[[#This Row],[profit]]&gt;500),"Good","Not Good")</f>
        <v>Not Good</v>
      </c>
      <c r="R12198" s="73">
        <f>YEAR(DmartSalesData[[#This Row],[order_date]])</f>
        <v>2023</v>
      </c>
      <c r="S12198" s="73"/>
    </row>
    <row r="12199" spans="1:19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 t="str">
        <f>IF(DmartSalesData[[#This Row],[sales]]&gt;4000,"High Category",IF(DmartSalesData[[#This Row],[sales]]&gt;2000,"Medium Category","Low Category"))</f>
        <v>Medium Category</v>
      </c>
      <c r="G12199" s="2">
        <v>0.27</v>
      </c>
      <c r="H12199" s="24">
        <f t="shared" si="380"/>
        <v>562.1454</v>
      </c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63" t="str">
        <f>IF(AND(DmartSalesData[[#This Row],[sales]]&gt;3000,DmartSalesData[[#This Row],[profit]]&gt;500),"Good","Not Good")</f>
        <v>Not Good</v>
      </c>
      <c r="R12199" s="73">
        <f>YEAR(DmartSalesData[[#This Row],[order_date]])</f>
        <v>2024</v>
      </c>
      <c r="S12199" s="73"/>
    </row>
    <row r="12200" spans="1:19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 t="str">
        <f>IF(DmartSalesData[[#This Row],[sales]]&gt;4000,"High Category",IF(DmartSalesData[[#This Row],[sales]]&gt;2000,"Medium Category","Low Category"))</f>
        <v>Low Category</v>
      </c>
      <c r="G12200" s="2">
        <v>0.37</v>
      </c>
      <c r="H12200" s="24">
        <f t="shared" si="380"/>
        <v>132.11589999999998</v>
      </c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63" t="str">
        <f>IF(AND(DmartSalesData[[#This Row],[sales]]&gt;3000,DmartSalesData[[#This Row],[profit]]&gt;500),"Good","Not Good")</f>
        <v>Not Good</v>
      </c>
      <c r="R12200" s="73">
        <f>YEAR(DmartSalesData[[#This Row],[order_date]])</f>
        <v>2023</v>
      </c>
      <c r="S12200" s="73"/>
    </row>
    <row r="12201" spans="1:19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 t="str">
        <f>IF(DmartSalesData[[#This Row],[sales]]&gt;4000,"High Category",IF(DmartSalesData[[#This Row],[sales]]&gt;2000,"Medium Category","Low Category"))</f>
        <v>Medium Category</v>
      </c>
      <c r="G12201" s="2">
        <v>0.18</v>
      </c>
      <c r="H12201" s="24">
        <f t="shared" si="380"/>
        <v>571.96799999999996</v>
      </c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63" t="str">
        <f>IF(AND(DmartSalesData[[#This Row],[sales]]&gt;3000,DmartSalesData[[#This Row],[profit]]&gt;500),"Good","Not Good")</f>
        <v>Good</v>
      </c>
      <c r="R12201" s="73">
        <f>YEAR(DmartSalesData[[#This Row],[order_date]])</f>
        <v>2024</v>
      </c>
      <c r="S12201" s="73"/>
    </row>
    <row r="12202" spans="1:19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 t="str">
        <f>IF(DmartSalesData[[#This Row],[sales]]&gt;4000,"High Category",IF(DmartSalesData[[#This Row],[sales]]&gt;2000,"Medium Category","Low Category"))</f>
        <v>Medium Category</v>
      </c>
      <c r="G12202" s="2">
        <v>0.3</v>
      </c>
      <c r="H12202" s="24">
        <f t="shared" si="380"/>
        <v>939.70499999999993</v>
      </c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63" t="str">
        <f>IF(AND(DmartSalesData[[#This Row],[sales]]&gt;3000,DmartSalesData[[#This Row],[profit]]&gt;500),"Good","Not Good")</f>
        <v>Good</v>
      </c>
      <c r="R12202" s="73">
        <f>YEAR(DmartSalesData[[#This Row],[order_date]])</f>
        <v>2023</v>
      </c>
      <c r="S12202" s="73"/>
    </row>
    <row r="12203" spans="1:19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 t="str">
        <f>IF(DmartSalesData[[#This Row],[sales]]&gt;4000,"High Category",IF(DmartSalesData[[#This Row],[sales]]&gt;2000,"Medium Category","Low Category"))</f>
        <v>High Category</v>
      </c>
      <c r="G12203" s="2">
        <v>0.06</v>
      </c>
      <c r="H12203" s="24">
        <f t="shared" si="380"/>
        <v>290.12580000000003</v>
      </c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63" t="str">
        <f>IF(AND(DmartSalesData[[#This Row],[sales]]&gt;3000,DmartSalesData[[#This Row],[profit]]&gt;500),"Good","Not Good")</f>
        <v>Good</v>
      </c>
      <c r="R12203" s="73">
        <f>YEAR(DmartSalesData[[#This Row],[order_date]])</f>
        <v>2024</v>
      </c>
      <c r="S12203" s="73"/>
    </row>
    <row r="12204" spans="1:19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 t="str">
        <f>IF(DmartSalesData[[#This Row],[sales]]&gt;4000,"High Category",IF(DmartSalesData[[#This Row],[sales]]&gt;2000,"Medium Category","Low Category"))</f>
        <v>Low Category</v>
      </c>
      <c r="G12204" s="2">
        <v>0.41</v>
      </c>
      <c r="H12204" s="24">
        <f t="shared" si="380"/>
        <v>639.6943</v>
      </c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63" t="str">
        <f>IF(AND(DmartSalesData[[#This Row],[sales]]&gt;3000,DmartSalesData[[#This Row],[profit]]&gt;500),"Good","Not Good")</f>
        <v>Not Good</v>
      </c>
      <c r="R12204" s="73">
        <f>YEAR(DmartSalesData[[#This Row],[order_date]])</f>
        <v>2023</v>
      </c>
      <c r="S12204" s="73"/>
    </row>
    <row r="12205" spans="1:19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 t="str">
        <f>IF(DmartSalesData[[#This Row],[sales]]&gt;4000,"High Category",IF(DmartSalesData[[#This Row],[sales]]&gt;2000,"Medium Category","Low Category"))</f>
        <v>Medium Category</v>
      </c>
      <c r="G12205" s="2">
        <v>0.17</v>
      </c>
      <c r="H12205" s="24">
        <f t="shared" si="380"/>
        <v>365.98620000000005</v>
      </c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63" t="str">
        <f>IF(AND(DmartSalesData[[#This Row],[sales]]&gt;3000,DmartSalesData[[#This Row],[profit]]&gt;500),"Good","Not Good")</f>
        <v>Not Good</v>
      </c>
      <c r="R12205" s="73">
        <f>YEAR(DmartSalesData[[#This Row],[order_date]])</f>
        <v>2023</v>
      </c>
      <c r="S12205" s="73"/>
    </row>
    <row r="12206" spans="1:19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 t="str">
        <f>IF(DmartSalesData[[#This Row],[sales]]&gt;4000,"High Category",IF(DmartSalesData[[#This Row],[sales]]&gt;2000,"Medium Category","Low Category"))</f>
        <v>Medium Category</v>
      </c>
      <c r="G12206" s="2">
        <v>0.04</v>
      </c>
      <c r="H12206" s="24">
        <f t="shared" si="380"/>
        <v>83.112800000000007</v>
      </c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63" t="str">
        <f>IF(AND(DmartSalesData[[#This Row],[sales]]&gt;3000,DmartSalesData[[#This Row],[profit]]&gt;500),"Good","Not Good")</f>
        <v>Not Good</v>
      </c>
      <c r="R12206" s="73">
        <f>YEAR(DmartSalesData[[#This Row],[order_date]])</f>
        <v>2023</v>
      </c>
      <c r="S12206" s="73"/>
    </row>
    <row r="12207" spans="1:19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 t="str">
        <f>IF(DmartSalesData[[#This Row],[sales]]&gt;4000,"High Category",IF(DmartSalesData[[#This Row],[sales]]&gt;2000,"Medium Category","Low Category"))</f>
        <v>High Category</v>
      </c>
      <c r="G12207" s="2">
        <v>0.5</v>
      </c>
      <c r="H12207" s="24">
        <f t="shared" si="380"/>
        <v>2303.375</v>
      </c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63" t="str">
        <f>IF(AND(DmartSalesData[[#This Row],[sales]]&gt;3000,DmartSalesData[[#This Row],[profit]]&gt;500),"Good","Not Good")</f>
        <v>Good</v>
      </c>
      <c r="R12207" s="73">
        <f>YEAR(DmartSalesData[[#This Row],[order_date]])</f>
        <v>2024</v>
      </c>
      <c r="S12207" s="73"/>
    </row>
    <row r="12208" spans="1:19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 t="str">
        <f>IF(DmartSalesData[[#This Row],[sales]]&gt;4000,"High Category",IF(DmartSalesData[[#This Row],[sales]]&gt;2000,"Medium Category","Low Category"))</f>
        <v>Medium Category</v>
      </c>
      <c r="G12208" s="2">
        <v>0.45</v>
      </c>
      <c r="H12208" s="24">
        <f t="shared" si="380"/>
        <v>946.07100000000003</v>
      </c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63" t="str">
        <f>IF(AND(DmartSalesData[[#This Row],[sales]]&gt;3000,DmartSalesData[[#This Row],[profit]]&gt;500),"Good","Not Good")</f>
        <v>Not Good</v>
      </c>
      <c r="R12208" s="73">
        <f>YEAR(DmartSalesData[[#This Row],[order_date]])</f>
        <v>2024</v>
      </c>
      <c r="S12208" s="73"/>
    </row>
    <row r="12209" spans="1:19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 t="str">
        <f>IF(DmartSalesData[[#This Row],[sales]]&gt;4000,"High Category",IF(DmartSalesData[[#This Row],[sales]]&gt;2000,"Medium Category","Low Category"))</f>
        <v>Medium Category</v>
      </c>
      <c r="G12209" s="2">
        <v>0.1</v>
      </c>
      <c r="H12209" s="24">
        <f t="shared" si="380"/>
        <v>226.95400000000001</v>
      </c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63" t="str">
        <f>IF(AND(DmartSalesData[[#This Row],[sales]]&gt;3000,DmartSalesData[[#This Row],[profit]]&gt;500),"Good","Not Good")</f>
        <v>Not Good</v>
      </c>
      <c r="R12209" s="73">
        <f>YEAR(DmartSalesData[[#This Row],[order_date]])</f>
        <v>2023</v>
      </c>
      <c r="S12209" s="73"/>
    </row>
    <row r="12210" spans="1:19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 t="str">
        <f>IF(DmartSalesData[[#This Row],[sales]]&gt;4000,"High Category",IF(DmartSalesData[[#This Row],[sales]]&gt;2000,"Medium Category","Low Category"))</f>
        <v>Low Category</v>
      </c>
      <c r="G12210" s="2">
        <v>0.18</v>
      </c>
      <c r="H12210" s="24">
        <f t="shared" si="380"/>
        <v>240.56819999999999</v>
      </c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63" t="str">
        <f>IF(AND(DmartSalesData[[#This Row],[sales]]&gt;3000,DmartSalesData[[#This Row],[profit]]&gt;500),"Good","Not Good")</f>
        <v>Not Good</v>
      </c>
      <c r="R12210" s="73">
        <f>YEAR(DmartSalesData[[#This Row],[order_date]])</f>
        <v>2024</v>
      </c>
      <c r="S12210" s="73"/>
    </row>
    <row r="12211" spans="1:19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 t="str">
        <f>IF(DmartSalesData[[#This Row],[sales]]&gt;4000,"High Category",IF(DmartSalesData[[#This Row],[sales]]&gt;2000,"Medium Category","Low Category"))</f>
        <v>Low Category</v>
      </c>
      <c r="G12211" s="2">
        <v>0.47</v>
      </c>
      <c r="H12211" s="24">
        <f t="shared" si="380"/>
        <v>49.688399999999994</v>
      </c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63" t="str">
        <f>IF(AND(DmartSalesData[[#This Row],[sales]]&gt;3000,DmartSalesData[[#This Row],[profit]]&gt;500),"Good","Not Good")</f>
        <v>Not Good</v>
      </c>
      <c r="R12211" s="73">
        <f>YEAR(DmartSalesData[[#This Row],[order_date]])</f>
        <v>2023</v>
      </c>
      <c r="S12211" s="73"/>
    </row>
    <row r="12212" spans="1:19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 t="str">
        <f>IF(DmartSalesData[[#This Row],[sales]]&gt;4000,"High Category",IF(DmartSalesData[[#This Row],[sales]]&gt;2000,"Medium Category","Low Category"))</f>
        <v>Low Category</v>
      </c>
      <c r="G12212" s="2">
        <v>0.4</v>
      </c>
      <c r="H12212" s="24">
        <f t="shared" si="380"/>
        <v>256.48400000000004</v>
      </c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63" t="str">
        <f>IF(AND(DmartSalesData[[#This Row],[sales]]&gt;3000,DmartSalesData[[#This Row],[profit]]&gt;500),"Good","Not Good")</f>
        <v>Not Good</v>
      </c>
      <c r="R12212" s="73">
        <f>YEAR(DmartSalesData[[#This Row],[order_date]])</f>
        <v>2023</v>
      </c>
      <c r="S12212" s="73"/>
    </row>
    <row r="12213" spans="1:19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 t="str">
        <f>IF(DmartSalesData[[#This Row],[sales]]&gt;4000,"High Category",IF(DmartSalesData[[#This Row],[sales]]&gt;2000,"Medium Category","Low Category"))</f>
        <v>Medium Category</v>
      </c>
      <c r="G12213" s="2">
        <v>0.45</v>
      </c>
      <c r="H12213" s="24">
        <f t="shared" si="380"/>
        <v>1597.077</v>
      </c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63" t="str">
        <f>IF(AND(DmartSalesData[[#This Row],[sales]]&gt;3000,DmartSalesData[[#This Row],[profit]]&gt;500),"Good","Not Good")</f>
        <v>Not Good</v>
      </c>
      <c r="R12213" s="73">
        <f>YEAR(DmartSalesData[[#This Row],[order_date]])</f>
        <v>2023</v>
      </c>
      <c r="S12213" s="73"/>
    </row>
    <row r="12214" spans="1:19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 t="str">
        <f>IF(DmartSalesData[[#This Row],[sales]]&gt;4000,"High Category",IF(DmartSalesData[[#This Row],[sales]]&gt;2000,"Medium Category","Low Category"))</f>
        <v>Medium Category</v>
      </c>
      <c r="G12214" s="2">
        <v>0.28000000000000003</v>
      </c>
      <c r="H12214" s="24">
        <f t="shared" si="380"/>
        <v>964.38440000000014</v>
      </c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63" t="str">
        <f>IF(AND(DmartSalesData[[#This Row],[sales]]&gt;3000,DmartSalesData[[#This Row],[profit]]&gt;500),"Good","Not Good")</f>
        <v>Not Good</v>
      </c>
      <c r="R12214" s="73">
        <f>YEAR(DmartSalesData[[#This Row],[order_date]])</f>
        <v>2023</v>
      </c>
      <c r="S12214" s="73"/>
    </row>
    <row r="12215" spans="1:19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 t="str">
        <f>IF(DmartSalesData[[#This Row],[sales]]&gt;4000,"High Category",IF(DmartSalesData[[#This Row],[sales]]&gt;2000,"Medium Category","Low Category"))</f>
        <v>Low Category</v>
      </c>
      <c r="G12215" s="2">
        <v>0.12</v>
      </c>
      <c r="H12215" s="24">
        <f t="shared" si="380"/>
        <v>201.648</v>
      </c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63" t="str">
        <f>IF(AND(DmartSalesData[[#This Row],[sales]]&gt;3000,DmartSalesData[[#This Row],[profit]]&gt;500),"Good","Not Good")</f>
        <v>Not Good</v>
      </c>
      <c r="R12215" s="73">
        <f>YEAR(DmartSalesData[[#This Row],[order_date]])</f>
        <v>2023</v>
      </c>
      <c r="S12215" s="73"/>
    </row>
    <row r="12216" spans="1:19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 t="str">
        <f>IF(DmartSalesData[[#This Row],[sales]]&gt;4000,"High Category",IF(DmartSalesData[[#This Row],[sales]]&gt;2000,"Medium Category","Low Category"))</f>
        <v>Medium Category</v>
      </c>
      <c r="G12216" s="2">
        <v>0.11</v>
      </c>
      <c r="H12216" s="24">
        <f t="shared" si="380"/>
        <v>265.95030000000003</v>
      </c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63" t="str">
        <f>IF(AND(DmartSalesData[[#This Row],[sales]]&gt;3000,DmartSalesData[[#This Row],[profit]]&gt;500),"Good","Not Good")</f>
        <v>Not Good</v>
      </c>
      <c r="R12216" s="73">
        <f>YEAR(DmartSalesData[[#This Row],[order_date]])</f>
        <v>2023</v>
      </c>
      <c r="S12216" s="73"/>
    </row>
    <row r="12217" spans="1:19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 t="str">
        <f>IF(DmartSalesData[[#This Row],[sales]]&gt;4000,"High Category",IF(DmartSalesData[[#This Row],[sales]]&gt;2000,"Medium Category","Low Category"))</f>
        <v>Low Category</v>
      </c>
      <c r="G12217" s="2">
        <v>0.26</v>
      </c>
      <c r="H12217" s="24">
        <f t="shared" si="380"/>
        <v>404.85900000000004</v>
      </c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63" t="str">
        <f>IF(AND(DmartSalesData[[#This Row],[sales]]&gt;3000,DmartSalesData[[#This Row],[profit]]&gt;500),"Good","Not Good")</f>
        <v>Not Good</v>
      </c>
      <c r="R12217" s="73">
        <f>YEAR(DmartSalesData[[#This Row],[order_date]])</f>
        <v>2024</v>
      </c>
      <c r="S12217" s="73"/>
    </row>
    <row r="12218" spans="1:19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 t="str">
        <f>IF(DmartSalesData[[#This Row],[sales]]&gt;4000,"High Category",IF(DmartSalesData[[#This Row],[sales]]&gt;2000,"Medium Category","Low Category"))</f>
        <v>Medium Category</v>
      </c>
      <c r="G12218" s="2">
        <v>0.46</v>
      </c>
      <c r="H12218" s="24">
        <f t="shared" si="380"/>
        <v>1693.4854</v>
      </c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63" t="str">
        <f>IF(AND(DmartSalesData[[#This Row],[sales]]&gt;3000,DmartSalesData[[#This Row],[profit]]&gt;500),"Good","Not Good")</f>
        <v>Not Good</v>
      </c>
      <c r="R12218" s="73">
        <f>YEAR(DmartSalesData[[#This Row],[order_date]])</f>
        <v>2023</v>
      </c>
      <c r="S12218" s="73"/>
    </row>
    <row r="12219" spans="1:19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 t="str">
        <f>IF(DmartSalesData[[#This Row],[sales]]&gt;4000,"High Category",IF(DmartSalesData[[#This Row],[sales]]&gt;2000,"Medium Category","Low Category"))</f>
        <v>High Category</v>
      </c>
      <c r="G12219" s="2">
        <v>0.32</v>
      </c>
      <c r="H12219" s="24">
        <f t="shared" si="380"/>
        <v>1353.04</v>
      </c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63" t="str">
        <f>IF(AND(DmartSalesData[[#This Row],[sales]]&gt;3000,DmartSalesData[[#This Row],[profit]]&gt;500),"Good","Not Good")</f>
        <v>Good</v>
      </c>
      <c r="R12219" s="73">
        <f>YEAR(DmartSalesData[[#This Row],[order_date]])</f>
        <v>2024</v>
      </c>
      <c r="S12219" s="73"/>
    </row>
    <row r="12220" spans="1:19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 t="str">
        <f>IF(DmartSalesData[[#This Row],[sales]]&gt;4000,"High Category",IF(DmartSalesData[[#This Row],[sales]]&gt;2000,"Medium Category","Low Category"))</f>
        <v>High Category</v>
      </c>
      <c r="G12220" s="2">
        <v>0.02</v>
      </c>
      <c r="H12220" s="24">
        <f t="shared" si="380"/>
        <v>90.112399999999994</v>
      </c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63" t="str">
        <f>IF(AND(DmartSalesData[[#This Row],[sales]]&gt;3000,DmartSalesData[[#This Row],[profit]]&gt;500),"Good","Not Good")</f>
        <v>Not Good</v>
      </c>
      <c r="R12220" s="73">
        <f>YEAR(DmartSalesData[[#This Row],[order_date]])</f>
        <v>2023</v>
      </c>
      <c r="S12220" s="73"/>
    </row>
    <row r="12221" spans="1:19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 t="str">
        <f>IF(DmartSalesData[[#This Row],[sales]]&gt;4000,"High Category",IF(DmartSalesData[[#This Row],[sales]]&gt;2000,"Medium Category","Low Category"))</f>
        <v>Low Category</v>
      </c>
      <c r="G12221" s="2">
        <v>0.28000000000000003</v>
      </c>
      <c r="H12221" s="24">
        <f t="shared" si="380"/>
        <v>266.55160000000001</v>
      </c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63" t="str">
        <f>IF(AND(DmartSalesData[[#This Row],[sales]]&gt;3000,DmartSalesData[[#This Row],[profit]]&gt;500),"Good","Not Good")</f>
        <v>Not Good</v>
      </c>
      <c r="R12221" s="73">
        <f>YEAR(DmartSalesData[[#This Row],[order_date]])</f>
        <v>2023</v>
      </c>
      <c r="S12221" s="73"/>
    </row>
    <row r="12222" spans="1:19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 t="str">
        <f>IF(DmartSalesData[[#This Row],[sales]]&gt;4000,"High Category",IF(DmartSalesData[[#This Row],[sales]]&gt;2000,"Medium Category","Low Category"))</f>
        <v>Medium Category</v>
      </c>
      <c r="G12222" s="2">
        <v>0.3</v>
      </c>
      <c r="H12222" s="24">
        <f t="shared" si="380"/>
        <v>1051.674</v>
      </c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63" t="str">
        <f>IF(AND(DmartSalesData[[#This Row],[sales]]&gt;3000,DmartSalesData[[#This Row],[profit]]&gt;500),"Good","Not Good")</f>
        <v>Not Good</v>
      </c>
      <c r="R12222" s="73">
        <f>YEAR(DmartSalesData[[#This Row],[order_date]])</f>
        <v>2024</v>
      </c>
      <c r="S12222" s="73"/>
    </row>
    <row r="12223" spans="1:19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 t="str">
        <f>IF(DmartSalesData[[#This Row],[sales]]&gt;4000,"High Category",IF(DmartSalesData[[#This Row],[sales]]&gt;2000,"Medium Category","Low Category"))</f>
        <v>High Category</v>
      </c>
      <c r="G12223" s="2">
        <v>0.28999999999999998</v>
      </c>
      <c r="H12223" s="24">
        <f t="shared" si="380"/>
        <v>1397.4287999999999</v>
      </c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63" t="str">
        <f>IF(AND(DmartSalesData[[#This Row],[sales]]&gt;3000,DmartSalesData[[#This Row],[profit]]&gt;500),"Good","Not Good")</f>
        <v>Good</v>
      </c>
      <c r="R12223" s="73">
        <f>YEAR(DmartSalesData[[#This Row],[order_date]])</f>
        <v>2023</v>
      </c>
      <c r="S12223" s="73"/>
    </row>
    <row r="12224" spans="1:19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 t="str">
        <f>IF(DmartSalesData[[#This Row],[sales]]&gt;4000,"High Category",IF(DmartSalesData[[#This Row],[sales]]&gt;2000,"Medium Category","Low Category"))</f>
        <v>Medium Category</v>
      </c>
      <c r="G12224" s="2">
        <v>0.35</v>
      </c>
      <c r="H12224" s="24">
        <f t="shared" si="380"/>
        <v>1150.8</v>
      </c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63" t="str">
        <f>IF(AND(DmartSalesData[[#This Row],[sales]]&gt;3000,DmartSalesData[[#This Row],[profit]]&gt;500),"Good","Not Good")</f>
        <v>Good</v>
      </c>
      <c r="R12224" s="73">
        <f>YEAR(DmartSalesData[[#This Row],[order_date]])</f>
        <v>2023</v>
      </c>
      <c r="S12224" s="73"/>
    </row>
    <row r="12225" spans="1:19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 t="str">
        <f>IF(DmartSalesData[[#This Row],[sales]]&gt;4000,"High Category",IF(DmartSalesData[[#This Row],[sales]]&gt;2000,"Medium Category","Low Category"))</f>
        <v>Low Category</v>
      </c>
      <c r="G12225" s="2">
        <v>0.15</v>
      </c>
      <c r="H12225" s="24">
        <f t="shared" si="380"/>
        <v>272.96549999999996</v>
      </c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63" t="str">
        <f>IF(AND(DmartSalesData[[#This Row],[sales]]&gt;3000,DmartSalesData[[#This Row],[profit]]&gt;500),"Good","Not Good")</f>
        <v>Not Good</v>
      </c>
      <c r="R12225" s="73">
        <f>YEAR(DmartSalesData[[#This Row],[order_date]])</f>
        <v>2024</v>
      </c>
      <c r="S12225" s="73"/>
    </row>
    <row r="12226" spans="1:19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 t="str">
        <f>IF(DmartSalesData[[#This Row],[sales]]&gt;4000,"High Category",IF(DmartSalesData[[#This Row],[sales]]&gt;2000,"Medium Category","Low Category"))</f>
        <v>Medium Category</v>
      </c>
      <c r="G12226" s="2">
        <v>7.0000000000000007E-2</v>
      </c>
      <c r="H12226" s="24">
        <f t="shared" ref="H12226:H12289" si="382">E12226*G12226</f>
        <v>225.12980000000002</v>
      </c>
      <c r="I12226" s="2">
        <f t="shared" ref="I12226:I12289" si="383">E12226-H12226</f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63" t="str">
        <f>IF(AND(DmartSalesData[[#This Row],[sales]]&gt;3000,DmartSalesData[[#This Row],[profit]]&gt;500),"Good","Not Good")</f>
        <v>Good</v>
      </c>
      <c r="R12226" s="73">
        <f>YEAR(DmartSalesData[[#This Row],[order_date]])</f>
        <v>2024</v>
      </c>
      <c r="S12226" s="73"/>
    </row>
    <row r="12227" spans="1:19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 t="str">
        <f>IF(DmartSalesData[[#This Row],[sales]]&gt;4000,"High Category",IF(DmartSalesData[[#This Row],[sales]]&gt;2000,"Medium Category","Low Category"))</f>
        <v>Medium Category</v>
      </c>
      <c r="G12227" s="2">
        <v>0.38</v>
      </c>
      <c r="H12227" s="24">
        <f t="shared" si="382"/>
        <v>1319.8502000000001</v>
      </c>
      <c r="I12227" s="2">
        <f t="shared" si="383"/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63" t="str">
        <f>IF(AND(DmartSalesData[[#This Row],[sales]]&gt;3000,DmartSalesData[[#This Row],[profit]]&gt;500),"Good","Not Good")</f>
        <v>Good</v>
      </c>
      <c r="R12227" s="73">
        <f>YEAR(DmartSalesData[[#This Row],[order_date]])</f>
        <v>2023</v>
      </c>
      <c r="S12227" s="73"/>
    </row>
    <row r="12228" spans="1:19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 t="str">
        <f>IF(DmartSalesData[[#This Row],[sales]]&gt;4000,"High Category",IF(DmartSalesData[[#This Row],[sales]]&gt;2000,"Medium Category","Low Category"))</f>
        <v>Medium Category</v>
      </c>
      <c r="G12228" s="2">
        <v>0.1</v>
      </c>
      <c r="H12228" s="24">
        <f t="shared" si="382"/>
        <v>204.553</v>
      </c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63" t="str">
        <f>IF(AND(DmartSalesData[[#This Row],[sales]]&gt;3000,DmartSalesData[[#This Row],[profit]]&gt;500),"Good","Not Good")</f>
        <v>Not Good</v>
      </c>
      <c r="R12228" s="73">
        <f>YEAR(DmartSalesData[[#This Row],[order_date]])</f>
        <v>2023</v>
      </c>
      <c r="S12228" s="73"/>
    </row>
    <row r="12229" spans="1:19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 t="str">
        <f>IF(DmartSalesData[[#This Row],[sales]]&gt;4000,"High Category",IF(DmartSalesData[[#This Row],[sales]]&gt;2000,"Medium Category","Low Category"))</f>
        <v>Low Category</v>
      </c>
      <c r="G12229" s="2">
        <v>0.06</v>
      </c>
      <c r="H12229" s="24">
        <f t="shared" si="382"/>
        <v>36.573599999999992</v>
      </c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63" t="str">
        <f>IF(AND(DmartSalesData[[#This Row],[sales]]&gt;3000,DmartSalesData[[#This Row],[profit]]&gt;500),"Good","Not Good")</f>
        <v>Not Good</v>
      </c>
      <c r="R12229" s="73">
        <f>YEAR(DmartSalesData[[#This Row],[order_date]])</f>
        <v>2024</v>
      </c>
      <c r="S12229" s="73"/>
    </row>
    <row r="12230" spans="1:19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 t="str">
        <f>IF(DmartSalesData[[#This Row],[sales]]&gt;4000,"High Category",IF(DmartSalesData[[#This Row],[sales]]&gt;2000,"Medium Category","Low Category"))</f>
        <v>Medium Category</v>
      </c>
      <c r="G12230" s="2">
        <v>0.18</v>
      </c>
      <c r="H12230" s="24">
        <f t="shared" si="382"/>
        <v>553.07339999999999</v>
      </c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63" t="str">
        <f>IF(AND(DmartSalesData[[#This Row],[sales]]&gt;3000,DmartSalesData[[#This Row],[profit]]&gt;500),"Good","Not Good")</f>
        <v>Good</v>
      </c>
      <c r="R12230" s="73">
        <f>YEAR(DmartSalesData[[#This Row],[order_date]])</f>
        <v>2023</v>
      </c>
      <c r="S12230" s="73"/>
    </row>
    <row r="12231" spans="1:19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 t="str">
        <f>IF(DmartSalesData[[#This Row],[sales]]&gt;4000,"High Category",IF(DmartSalesData[[#This Row],[sales]]&gt;2000,"Medium Category","Low Category"))</f>
        <v>High Category</v>
      </c>
      <c r="G12231" s="2">
        <v>0.42</v>
      </c>
      <c r="H12231" s="24">
        <f t="shared" si="382"/>
        <v>1692.8057999999999</v>
      </c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63" t="str">
        <f>IF(AND(DmartSalesData[[#This Row],[sales]]&gt;3000,DmartSalesData[[#This Row],[profit]]&gt;500),"Good","Not Good")</f>
        <v>Not Good</v>
      </c>
      <c r="R12231" s="73">
        <f>YEAR(DmartSalesData[[#This Row],[order_date]])</f>
        <v>2024</v>
      </c>
      <c r="S12231" s="73"/>
    </row>
    <row r="12232" spans="1:19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 t="str">
        <f>IF(DmartSalesData[[#This Row],[sales]]&gt;4000,"High Category",IF(DmartSalesData[[#This Row],[sales]]&gt;2000,"Medium Category","Low Category"))</f>
        <v>High Category</v>
      </c>
      <c r="G12232" s="2">
        <v>0.04</v>
      </c>
      <c r="H12232" s="24">
        <f t="shared" si="382"/>
        <v>199.5248</v>
      </c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63" t="str">
        <f>IF(AND(DmartSalesData[[#This Row],[sales]]&gt;3000,DmartSalesData[[#This Row],[profit]]&gt;500),"Good","Not Good")</f>
        <v>Good</v>
      </c>
      <c r="R12232" s="73">
        <f>YEAR(DmartSalesData[[#This Row],[order_date]])</f>
        <v>2024</v>
      </c>
      <c r="S12232" s="73"/>
    </row>
    <row r="12233" spans="1:19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 t="str">
        <f>IF(DmartSalesData[[#This Row],[sales]]&gt;4000,"High Category",IF(DmartSalesData[[#This Row],[sales]]&gt;2000,"Medium Category","Low Category"))</f>
        <v>Low Category</v>
      </c>
      <c r="G12233" s="2">
        <v>0.1</v>
      </c>
      <c r="H12233" s="24">
        <f t="shared" si="382"/>
        <v>119.29900000000001</v>
      </c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63" t="str">
        <f>IF(AND(DmartSalesData[[#This Row],[sales]]&gt;3000,DmartSalesData[[#This Row],[profit]]&gt;500),"Good","Not Good")</f>
        <v>Not Good</v>
      </c>
      <c r="R12233" s="73">
        <f>YEAR(DmartSalesData[[#This Row],[order_date]])</f>
        <v>2023</v>
      </c>
      <c r="S12233" s="73"/>
    </row>
    <row r="12234" spans="1:19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 t="str">
        <f>IF(DmartSalesData[[#This Row],[sales]]&gt;4000,"High Category",IF(DmartSalesData[[#This Row],[sales]]&gt;2000,"Medium Category","Low Category"))</f>
        <v>Medium Category</v>
      </c>
      <c r="G12234" s="2">
        <v>0.24</v>
      </c>
      <c r="H12234" s="24">
        <f t="shared" si="382"/>
        <v>847.65839999999992</v>
      </c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63" t="str">
        <f>IF(AND(DmartSalesData[[#This Row],[sales]]&gt;3000,DmartSalesData[[#This Row],[profit]]&gt;500),"Good","Not Good")</f>
        <v>Good</v>
      </c>
      <c r="R12234" s="73">
        <f>YEAR(DmartSalesData[[#This Row],[order_date]])</f>
        <v>2023</v>
      </c>
      <c r="S12234" s="73"/>
    </row>
    <row r="12235" spans="1:19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 t="str">
        <f>IF(DmartSalesData[[#This Row],[sales]]&gt;4000,"High Category",IF(DmartSalesData[[#This Row],[sales]]&gt;2000,"Medium Category","Low Category"))</f>
        <v>Low Category</v>
      </c>
      <c r="G12235" s="2">
        <v>0.14000000000000001</v>
      </c>
      <c r="H12235" s="24">
        <f t="shared" si="382"/>
        <v>33.237400000000001</v>
      </c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63" t="str">
        <f>IF(AND(DmartSalesData[[#This Row],[sales]]&gt;3000,DmartSalesData[[#This Row],[profit]]&gt;500),"Good","Not Good")</f>
        <v>Not Good</v>
      </c>
      <c r="R12235" s="73">
        <f>YEAR(DmartSalesData[[#This Row],[order_date]])</f>
        <v>2023</v>
      </c>
      <c r="S12235" s="73"/>
    </row>
    <row r="12236" spans="1:19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 t="str">
        <f>IF(DmartSalesData[[#This Row],[sales]]&gt;4000,"High Category",IF(DmartSalesData[[#This Row],[sales]]&gt;2000,"Medium Category","Low Category"))</f>
        <v>High Category</v>
      </c>
      <c r="G12236" s="2">
        <v>0.36</v>
      </c>
      <c r="H12236" s="24">
        <f t="shared" si="382"/>
        <v>1746.7704000000001</v>
      </c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63" t="str">
        <f>IF(AND(DmartSalesData[[#This Row],[sales]]&gt;3000,DmartSalesData[[#This Row],[profit]]&gt;500),"Good","Not Good")</f>
        <v>Good</v>
      </c>
      <c r="R12236" s="73">
        <f>YEAR(DmartSalesData[[#This Row],[order_date]])</f>
        <v>2023</v>
      </c>
      <c r="S12236" s="73"/>
    </row>
    <row r="12237" spans="1:19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 t="str">
        <f>IF(DmartSalesData[[#This Row],[sales]]&gt;4000,"High Category",IF(DmartSalesData[[#This Row],[sales]]&gt;2000,"Medium Category","Low Category"))</f>
        <v>Low Category</v>
      </c>
      <c r="G12237" s="2">
        <v>0.34</v>
      </c>
      <c r="H12237" s="24">
        <f t="shared" si="382"/>
        <v>54.933800000000005</v>
      </c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63" t="str">
        <f>IF(AND(DmartSalesData[[#This Row],[sales]]&gt;3000,DmartSalesData[[#This Row],[profit]]&gt;500),"Good","Not Good")</f>
        <v>Not Good</v>
      </c>
      <c r="R12237" s="73">
        <f>YEAR(DmartSalesData[[#This Row],[order_date]])</f>
        <v>2024</v>
      </c>
      <c r="S12237" s="73"/>
    </row>
    <row r="12238" spans="1:19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 t="str">
        <f>IF(DmartSalesData[[#This Row],[sales]]&gt;4000,"High Category",IF(DmartSalesData[[#This Row],[sales]]&gt;2000,"Medium Category","Low Category"))</f>
        <v>Low Category</v>
      </c>
      <c r="G12238" s="2">
        <v>0.42</v>
      </c>
      <c r="H12238" s="24">
        <f t="shared" si="382"/>
        <v>780.40199999999993</v>
      </c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63" t="str">
        <f>IF(AND(DmartSalesData[[#This Row],[sales]]&gt;3000,DmartSalesData[[#This Row],[profit]]&gt;500),"Good","Not Good")</f>
        <v>Not Good</v>
      </c>
      <c r="R12238" s="73">
        <f>YEAR(DmartSalesData[[#This Row],[order_date]])</f>
        <v>2023</v>
      </c>
      <c r="S12238" s="73"/>
    </row>
    <row r="12239" spans="1:19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 t="str">
        <f>IF(DmartSalesData[[#This Row],[sales]]&gt;4000,"High Category",IF(DmartSalesData[[#This Row],[sales]]&gt;2000,"Medium Category","Low Category"))</f>
        <v>Low Category</v>
      </c>
      <c r="G12239" s="2">
        <v>0.1</v>
      </c>
      <c r="H12239" s="24">
        <f t="shared" si="382"/>
        <v>47.437000000000005</v>
      </c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63" t="str">
        <f>IF(AND(DmartSalesData[[#This Row],[sales]]&gt;3000,DmartSalesData[[#This Row],[profit]]&gt;500),"Good","Not Good")</f>
        <v>Not Good</v>
      </c>
      <c r="R12239" s="73">
        <f>YEAR(DmartSalesData[[#This Row],[order_date]])</f>
        <v>2024</v>
      </c>
      <c r="S12239" s="73"/>
    </row>
    <row r="12240" spans="1:19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 t="str">
        <f>IF(DmartSalesData[[#This Row],[sales]]&gt;4000,"High Category",IF(DmartSalesData[[#This Row],[sales]]&gt;2000,"Medium Category","Low Category"))</f>
        <v>Medium Category</v>
      </c>
      <c r="G12240" s="2">
        <v>0.32</v>
      </c>
      <c r="H12240" s="24">
        <f t="shared" si="382"/>
        <v>1005.6768</v>
      </c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63" t="str">
        <f>IF(AND(DmartSalesData[[#This Row],[sales]]&gt;3000,DmartSalesData[[#This Row],[profit]]&gt;500),"Good","Not Good")</f>
        <v>Good</v>
      </c>
      <c r="R12240" s="73">
        <f>YEAR(DmartSalesData[[#This Row],[order_date]])</f>
        <v>2023</v>
      </c>
      <c r="S12240" s="73"/>
    </row>
    <row r="12241" spans="1:19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 t="str">
        <f>IF(DmartSalesData[[#This Row],[sales]]&gt;4000,"High Category",IF(DmartSalesData[[#This Row],[sales]]&gt;2000,"Medium Category","Low Category"))</f>
        <v>Low Category</v>
      </c>
      <c r="G12241" s="2">
        <v>0.39</v>
      </c>
      <c r="H12241" s="24">
        <f t="shared" si="382"/>
        <v>687.78449999999998</v>
      </c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63" t="str">
        <f>IF(AND(DmartSalesData[[#This Row],[sales]]&gt;3000,DmartSalesData[[#This Row],[profit]]&gt;500),"Good","Not Good")</f>
        <v>Not Good</v>
      </c>
      <c r="R12241" s="73">
        <f>YEAR(DmartSalesData[[#This Row],[order_date]])</f>
        <v>2024</v>
      </c>
      <c r="S12241" s="73"/>
    </row>
    <row r="12242" spans="1:19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 t="str">
        <f>IF(DmartSalesData[[#This Row],[sales]]&gt;4000,"High Category",IF(DmartSalesData[[#This Row],[sales]]&gt;2000,"Medium Category","Low Category"))</f>
        <v>Medium Category</v>
      </c>
      <c r="G12242" s="2">
        <v>0.03</v>
      </c>
      <c r="H12242" s="24">
        <f t="shared" si="382"/>
        <v>110.74289999999999</v>
      </c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63" t="str">
        <f>IF(AND(DmartSalesData[[#This Row],[sales]]&gt;3000,DmartSalesData[[#This Row],[profit]]&gt;500),"Good","Not Good")</f>
        <v>Not Good</v>
      </c>
      <c r="R12242" s="73">
        <f>YEAR(DmartSalesData[[#This Row],[order_date]])</f>
        <v>2023</v>
      </c>
      <c r="S12242" s="73"/>
    </row>
    <row r="12243" spans="1:19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 t="str">
        <f>IF(DmartSalesData[[#This Row],[sales]]&gt;4000,"High Category",IF(DmartSalesData[[#This Row],[sales]]&gt;2000,"Medium Category","Low Category"))</f>
        <v>Medium Category</v>
      </c>
      <c r="G12243" s="2">
        <v>0.02</v>
      </c>
      <c r="H12243" s="24">
        <f t="shared" si="382"/>
        <v>49.664999999999999</v>
      </c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63" t="str">
        <f>IF(AND(DmartSalesData[[#This Row],[sales]]&gt;3000,DmartSalesData[[#This Row],[profit]]&gt;500),"Good","Not Good")</f>
        <v>Not Good</v>
      </c>
      <c r="R12243" s="73">
        <f>YEAR(DmartSalesData[[#This Row],[order_date]])</f>
        <v>2023</v>
      </c>
      <c r="S12243" s="73"/>
    </row>
    <row r="12244" spans="1:19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 t="str">
        <f>IF(DmartSalesData[[#This Row],[sales]]&gt;4000,"High Category",IF(DmartSalesData[[#This Row],[sales]]&gt;2000,"Medium Category","Low Category"))</f>
        <v>Medium Category</v>
      </c>
      <c r="G12244" s="2">
        <v>0.28000000000000003</v>
      </c>
      <c r="H12244" s="24">
        <f t="shared" si="382"/>
        <v>603.42240000000004</v>
      </c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63" t="str">
        <f>IF(AND(DmartSalesData[[#This Row],[sales]]&gt;3000,DmartSalesData[[#This Row],[profit]]&gt;500),"Good","Not Good")</f>
        <v>Not Good</v>
      </c>
      <c r="R12244" s="73">
        <f>YEAR(DmartSalesData[[#This Row],[order_date]])</f>
        <v>2023</v>
      </c>
      <c r="S12244" s="73"/>
    </row>
    <row r="12245" spans="1:19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 t="str">
        <f>IF(DmartSalesData[[#This Row],[sales]]&gt;4000,"High Category",IF(DmartSalesData[[#This Row],[sales]]&gt;2000,"Medium Category","Low Category"))</f>
        <v>Low Category</v>
      </c>
      <c r="G12245" s="2">
        <v>0.28999999999999998</v>
      </c>
      <c r="H12245" s="24">
        <f t="shared" si="382"/>
        <v>524.24169999999992</v>
      </c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63" t="str">
        <f>IF(AND(DmartSalesData[[#This Row],[sales]]&gt;3000,DmartSalesData[[#This Row],[profit]]&gt;500),"Good","Not Good")</f>
        <v>Not Good</v>
      </c>
      <c r="R12245" s="73">
        <f>YEAR(DmartSalesData[[#This Row],[order_date]])</f>
        <v>2023</v>
      </c>
      <c r="S12245" s="73"/>
    </row>
    <row r="12246" spans="1:19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 t="str">
        <f>IF(DmartSalesData[[#This Row],[sales]]&gt;4000,"High Category",IF(DmartSalesData[[#This Row],[sales]]&gt;2000,"Medium Category","Low Category"))</f>
        <v>Low Category</v>
      </c>
      <c r="G12246" s="2">
        <v>0.2</v>
      </c>
      <c r="H12246" s="24">
        <f t="shared" si="382"/>
        <v>104.40600000000001</v>
      </c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63" t="str">
        <f>IF(AND(DmartSalesData[[#This Row],[sales]]&gt;3000,DmartSalesData[[#This Row],[profit]]&gt;500),"Good","Not Good")</f>
        <v>Not Good</v>
      </c>
      <c r="R12246" s="73">
        <f>YEAR(DmartSalesData[[#This Row],[order_date]])</f>
        <v>2024</v>
      </c>
      <c r="S12246" s="73"/>
    </row>
    <row r="12247" spans="1:19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 t="str">
        <f>IF(DmartSalesData[[#This Row],[sales]]&gt;4000,"High Category",IF(DmartSalesData[[#This Row],[sales]]&gt;2000,"Medium Category","Low Category"))</f>
        <v>Low Category</v>
      </c>
      <c r="G12247" s="2">
        <v>0.02</v>
      </c>
      <c r="H12247" s="24">
        <f t="shared" si="382"/>
        <v>22.072800000000001</v>
      </c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63" t="str">
        <f>IF(AND(DmartSalesData[[#This Row],[sales]]&gt;3000,DmartSalesData[[#This Row],[profit]]&gt;500),"Good","Not Good")</f>
        <v>Not Good</v>
      </c>
      <c r="R12247" s="73">
        <f>YEAR(DmartSalesData[[#This Row],[order_date]])</f>
        <v>2024</v>
      </c>
      <c r="S12247" s="73"/>
    </row>
    <row r="12248" spans="1:19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 t="str">
        <f>IF(DmartSalesData[[#This Row],[sales]]&gt;4000,"High Category",IF(DmartSalesData[[#This Row],[sales]]&gt;2000,"Medium Category","Low Category"))</f>
        <v>Medium Category</v>
      </c>
      <c r="G12248" s="2">
        <v>0.2</v>
      </c>
      <c r="H12248" s="24">
        <f t="shared" si="382"/>
        <v>646.32000000000005</v>
      </c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63" t="str">
        <f>IF(AND(DmartSalesData[[#This Row],[sales]]&gt;3000,DmartSalesData[[#This Row],[profit]]&gt;500),"Good","Not Good")</f>
        <v>Good</v>
      </c>
      <c r="R12248" s="73">
        <f>YEAR(DmartSalesData[[#This Row],[order_date]])</f>
        <v>2023</v>
      </c>
      <c r="S12248" s="73"/>
    </row>
    <row r="12249" spans="1:19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 t="str">
        <f>IF(DmartSalesData[[#This Row],[sales]]&gt;4000,"High Category",IF(DmartSalesData[[#This Row],[sales]]&gt;2000,"Medium Category","Low Category"))</f>
        <v>Medium Category</v>
      </c>
      <c r="G12249" s="2">
        <v>0.32</v>
      </c>
      <c r="H12249" s="24">
        <f t="shared" si="382"/>
        <v>810.90560000000005</v>
      </c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63" t="str">
        <f>IF(AND(DmartSalesData[[#This Row],[sales]]&gt;3000,DmartSalesData[[#This Row],[profit]]&gt;500),"Good","Not Good")</f>
        <v>Not Good</v>
      </c>
      <c r="R12249" s="73">
        <f>YEAR(DmartSalesData[[#This Row],[order_date]])</f>
        <v>2023</v>
      </c>
      <c r="S12249" s="73"/>
    </row>
    <row r="12250" spans="1:19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 t="str">
        <f>IF(DmartSalesData[[#This Row],[sales]]&gt;4000,"High Category",IF(DmartSalesData[[#This Row],[sales]]&gt;2000,"Medium Category","Low Category"))</f>
        <v>Low Category</v>
      </c>
      <c r="G12250" s="2">
        <v>0.35</v>
      </c>
      <c r="H12250" s="24">
        <f t="shared" si="382"/>
        <v>155.20399999999998</v>
      </c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63" t="str">
        <f>IF(AND(DmartSalesData[[#This Row],[sales]]&gt;3000,DmartSalesData[[#This Row],[profit]]&gt;500),"Good","Not Good")</f>
        <v>Not Good</v>
      </c>
      <c r="R12250" s="73">
        <f>YEAR(DmartSalesData[[#This Row],[order_date]])</f>
        <v>2024</v>
      </c>
      <c r="S12250" s="73"/>
    </row>
    <row r="12251" spans="1:19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 t="str">
        <f>IF(DmartSalesData[[#This Row],[sales]]&gt;4000,"High Category",IF(DmartSalesData[[#This Row],[sales]]&gt;2000,"Medium Category","Low Category"))</f>
        <v>Medium Category</v>
      </c>
      <c r="G12251" s="2">
        <v>0.25</v>
      </c>
      <c r="H12251" s="24">
        <f t="shared" si="382"/>
        <v>691.34</v>
      </c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63" t="str">
        <f>IF(AND(DmartSalesData[[#This Row],[sales]]&gt;3000,DmartSalesData[[#This Row],[profit]]&gt;500),"Good","Not Good")</f>
        <v>Not Good</v>
      </c>
      <c r="R12251" s="73">
        <f>YEAR(DmartSalesData[[#This Row],[order_date]])</f>
        <v>2023</v>
      </c>
      <c r="S12251" s="73"/>
    </row>
    <row r="12252" spans="1:19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 t="str">
        <f>IF(DmartSalesData[[#This Row],[sales]]&gt;4000,"High Category",IF(DmartSalesData[[#This Row],[sales]]&gt;2000,"Medium Category","Low Category"))</f>
        <v>Low Category</v>
      </c>
      <c r="G12252" s="2">
        <v>0.26</v>
      </c>
      <c r="H12252" s="24">
        <f t="shared" si="382"/>
        <v>94.978000000000009</v>
      </c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63" t="str">
        <f>IF(AND(DmartSalesData[[#This Row],[sales]]&gt;3000,DmartSalesData[[#This Row],[profit]]&gt;500),"Good","Not Good")</f>
        <v>Not Good</v>
      </c>
      <c r="R12252" s="73">
        <f>YEAR(DmartSalesData[[#This Row],[order_date]])</f>
        <v>2024</v>
      </c>
      <c r="S12252" s="73"/>
    </row>
    <row r="12253" spans="1:19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 t="str">
        <f>IF(DmartSalesData[[#This Row],[sales]]&gt;4000,"High Category",IF(DmartSalesData[[#This Row],[sales]]&gt;2000,"Medium Category","Low Category"))</f>
        <v>Medium Category</v>
      </c>
      <c r="G12253" s="2">
        <v>0.34</v>
      </c>
      <c r="H12253" s="24">
        <f t="shared" si="382"/>
        <v>886.53640000000007</v>
      </c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63" t="str">
        <f>IF(AND(DmartSalesData[[#This Row],[sales]]&gt;3000,DmartSalesData[[#This Row],[profit]]&gt;500),"Good","Not Good")</f>
        <v>Not Good</v>
      </c>
      <c r="R12253" s="73">
        <f>YEAR(DmartSalesData[[#This Row],[order_date]])</f>
        <v>2024</v>
      </c>
      <c r="S12253" s="73"/>
    </row>
    <row r="12254" spans="1:19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 t="str">
        <f>IF(DmartSalesData[[#This Row],[sales]]&gt;4000,"High Category",IF(DmartSalesData[[#This Row],[sales]]&gt;2000,"Medium Category","Low Category"))</f>
        <v>High Category</v>
      </c>
      <c r="G12254" s="2">
        <v>0.22</v>
      </c>
      <c r="H12254" s="24">
        <f t="shared" si="382"/>
        <v>1062.2282</v>
      </c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63" t="str">
        <f>IF(AND(DmartSalesData[[#This Row],[sales]]&gt;3000,DmartSalesData[[#This Row],[profit]]&gt;500),"Good","Not Good")</f>
        <v>Good</v>
      </c>
      <c r="R12254" s="73">
        <f>YEAR(DmartSalesData[[#This Row],[order_date]])</f>
        <v>2024</v>
      </c>
      <c r="S12254" s="73"/>
    </row>
    <row r="12255" spans="1:19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 t="str">
        <f>IF(DmartSalesData[[#This Row],[sales]]&gt;4000,"High Category",IF(DmartSalesData[[#This Row],[sales]]&gt;2000,"Medium Category","Low Category"))</f>
        <v>Low Category</v>
      </c>
      <c r="G12255" s="2">
        <v>0.13</v>
      </c>
      <c r="H12255" s="24">
        <f t="shared" si="382"/>
        <v>208.77870000000001</v>
      </c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63" t="str">
        <f>IF(AND(DmartSalesData[[#This Row],[sales]]&gt;3000,DmartSalesData[[#This Row],[profit]]&gt;500),"Good","Not Good")</f>
        <v>Not Good</v>
      </c>
      <c r="R12255" s="73">
        <f>YEAR(DmartSalesData[[#This Row],[order_date]])</f>
        <v>2024</v>
      </c>
      <c r="S12255" s="73"/>
    </row>
    <row r="12256" spans="1:19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 t="str">
        <f>IF(DmartSalesData[[#This Row],[sales]]&gt;4000,"High Category",IF(DmartSalesData[[#This Row],[sales]]&gt;2000,"Medium Category","Low Category"))</f>
        <v>Medium Category</v>
      </c>
      <c r="G12256" s="2">
        <v>0.11</v>
      </c>
      <c r="H12256" s="24">
        <f t="shared" si="382"/>
        <v>400.96870000000001</v>
      </c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63" t="str">
        <f>IF(AND(DmartSalesData[[#This Row],[sales]]&gt;3000,DmartSalesData[[#This Row],[profit]]&gt;500),"Good","Not Good")</f>
        <v>Not Good</v>
      </c>
      <c r="R12256" s="73">
        <f>YEAR(DmartSalesData[[#This Row],[order_date]])</f>
        <v>2023</v>
      </c>
      <c r="S12256" s="73"/>
    </row>
    <row r="12257" spans="1:19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 t="str">
        <f>IF(DmartSalesData[[#This Row],[sales]]&gt;4000,"High Category",IF(DmartSalesData[[#This Row],[sales]]&gt;2000,"Medium Category","Low Category"))</f>
        <v>Medium Category</v>
      </c>
      <c r="G12257" s="2">
        <v>0.38</v>
      </c>
      <c r="H12257" s="24">
        <f t="shared" si="382"/>
        <v>1426.2159999999999</v>
      </c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63" t="str">
        <f>IF(AND(DmartSalesData[[#This Row],[sales]]&gt;3000,DmartSalesData[[#This Row],[profit]]&gt;500),"Good","Not Good")</f>
        <v>Good</v>
      </c>
      <c r="R12257" s="73">
        <f>YEAR(DmartSalesData[[#This Row],[order_date]])</f>
        <v>2024</v>
      </c>
      <c r="S12257" s="73"/>
    </row>
    <row r="12258" spans="1:19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 t="str">
        <f>IF(DmartSalesData[[#This Row],[sales]]&gt;4000,"High Category",IF(DmartSalesData[[#This Row],[sales]]&gt;2000,"Medium Category","Low Category"))</f>
        <v>Medium Category</v>
      </c>
      <c r="G12258" s="2">
        <v>0.24</v>
      </c>
      <c r="H12258" s="24">
        <f t="shared" si="382"/>
        <v>500.11439999999999</v>
      </c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63" t="str">
        <f>IF(AND(DmartSalesData[[#This Row],[sales]]&gt;3000,DmartSalesData[[#This Row],[profit]]&gt;500),"Good","Not Good")</f>
        <v>Not Good</v>
      </c>
      <c r="R12258" s="73">
        <f>YEAR(DmartSalesData[[#This Row],[order_date]])</f>
        <v>2024</v>
      </c>
      <c r="S12258" s="73"/>
    </row>
    <row r="12259" spans="1:19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 t="str">
        <f>IF(DmartSalesData[[#This Row],[sales]]&gt;4000,"High Category",IF(DmartSalesData[[#This Row],[sales]]&gt;2000,"Medium Category","Low Category"))</f>
        <v>Medium Category</v>
      </c>
      <c r="G12259" s="2">
        <v>0.31</v>
      </c>
      <c r="H12259" s="24">
        <f t="shared" si="382"/>
        <v>932.21030000000007</v>
      </c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63" t="str">
        <f>IF(AND(DmartSalesData[[#This Row],[sales]]&gt;3000,DmartSalesData[[#This Row],[profit]]&gt;500),"Good","Not Good")</f>
        <v>Not Good</v>
      </c>
      <c r="R12259" s="73">
        <f>YEAR(DmartSalesData[[#This Row],[order_date]])</f>
        <v>2024</v>
      </c>
      <c r="S12259" s="73"/>
    </row>
    <row r="12260" spans="1:19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 t="str">
        <f>IF(DmartSalesData[[#This Row],[sales]]&gt;4000,"High Category",IF(DmartSalesData[[#This Row],[sales]]&gt;2000,"Medium Category","Low Category"))</f>
        <v>Medium Category</v>
      </c>
      <c r="G12260" s="2">
        <v>0.24</v>
      </c>
      <c r="H12260" s="24">
        <f t="shared" si="382"/>
        <v>579.12720000000002</v>
      </c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63" t="str">
        <f>IF(AND(DmartSalesData[[#This Row],[sales]]&gt;3000,DmartSalesData[[#This Row],[profit]]&gt;500),"Good","Not Good")</f>
        <v>Not Good</v>
      </c>
      <c r="R12260" s="73">
        <f>YEAR(DmartSalesData[[#This Row],[order_date]])</f>
        <v>2023</v>
      </c>
      <c r="S12260" s="73"/>
    </row>
    <row r="12261" spans="1:19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 t="str">
        <f>IF(DmartSalesData[[#This Row],[sales]]&gt;4000,"High Category",IF(DmartSalesData[[#This Row],[sales]]&gt;2000,"Medium Category","Low Category"))</f>
        <v>Low Category</v>
      </c>
      <c r="G12261" s="2">
        <v>0.41</v>
      </c>
      <c r="H12261" s="24">
        <f t="shared" si="382"/>
        <v>610.27679999999998</v>
      </c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63" t="str">
        <f>IF(AND(DmartSalesData[[#This Row],[sales]]&gt;3000,DmartSalesData[[#This Row],[profit]]&gt;500),"Good","Not Good")</f>
        <v>Not Good</v>
      </c>
      <c r="R12261" s="73">
        <f>YEAR(DmartSalesData[[#This Row],[order_date]])</f>
        <v>2024</v>
      </c>
      <c r="S12261" s="73"/>
    </row>
    <row r="12262" spans="1:19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 t="str">
        <f>IF(DmartSalesData[[#This Row],[sales]]&gt;4000,"High Category",IF(DmartSalesData[[#This Row],[sales]]&gt;2000,"Medium Category","Low Category"))</f>
        <v>Medium Category</v>
      </c>
      <c r="G12262" s="2">
        <v>0.25</v>
      </c>
      <c r="H12262" s="24">
        <f t="shared" si="382"/>
        <v>949.56</v>
      </c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63" t="str">
        <f>IF(AND(DmartSalesData[[#This Row],[sales]]&gt;3000,DmartSalesData[[#This Row],[profit]]&gt;500),"Good","Not Good")</f>
        <v>Good</v>
      </c>
      <c r="R12262" s="73">
        <f>YEAR(DmartSalesData[[#This Row],[order_date]])</f>
        <v>2023</v>
      </c>
      <c r="S12262" s="73"/>
    </row>
    <row r="12263" spans="1:19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 t="str">
        <f>IF(DmartSalesData[[#This Row],[sales]]&gt;4000,"High Category",IF(DmartSalesData[[#This Row],[sales]]&gt;2000,"Medium Category","Low Category"))</f>
        <v>Medium Category</v>
      </c>
      <c r="G12263" s="2">
        <v>0.49</v>
      </c>
      <c r="H12263" s="24">
        <f t="shared" si="382"/>
        <v>1736.4865</v>
      </c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63" t="str">
        <f>IF(AND(DmartSalesData[[#This Row],[sales]]&gt;3000,DmartSalesData[[#This Row],[profit]]&gt;500),"Good","Not Good")</f>
        <v>Not Good</v>
      </c>
      <c r="R12263" s="73">
        <f>YEAR(DmartSalesData[[#This Row],[order_date]])</f>
        <v>2024</v>
      </c>
      <c r="S12263" s="73"/>
    </row>
    <row r="12264" spans="1:19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 t="str">
        <f>IF(DmartSalesData[[#This Row],[sales]]&gt;4000,"High Category",IF(DmartSalesData[[#This Row],[sales]]&gt;2000,"Medium Category","Low Category"))</f>
        <v>High Category</v>
      </c>
      <c r="G12264" s="2">
        <v>0.12</v>
      </c>
      <c r="H12264" s="24">
        <f t="shared" si="382"/>
        <v>541.52279999999996</v>
      </c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63" t="str">
        <f>IF(AND(DmartSalesData[[#This Row],[sales]]&gt;3000,DmartSalesData[[#This Row],[profit]]&gt;500),"Good","Not Good")</f>
        <v>Good</v>
      </c>
      <c r="R12264" s="73">
        <f>YEAR(DmartSalesData[[#This Row],[order_date]])</f>
        <v>2024</v>
      </c>
      <c r="S12264" s="73"/>
    </row>
    <row r="12265" spans="1:19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 t="str">
        <f>IF(DmartSalesData[[#This Row],[sales]]&gt;4000,"High Category",IF(DmartSalesData[[#This Row],[sales]]&gt;2000,"Medium Category","Low Category"))</f>
        <v>Medium Category</v>
      </c>
      <c r="G12265" s="2">
        <v>7.0000000000000007E-2</v>
      </c>
      <c r="H12265" s="24">
        <f t="shared" si="382"/>
        <v>219.01740000000004</v>
      </c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63" t="str">
        <f>IF(AND(DmartSalesData[[#This Row],[sales]]&gt;3000,DmartSalesData[[#This Row],[profit]]&gt;500),"Good","Not Good")</f>
        <v>Good</v>
      </c>
      <c r="R12265" s="73">
        <f>YEAR(DmartSalesData[[#This Row],[order_date]])</f>
        <v>2024</v>
      </c>
      <c r="S12265" s="73"/>
    </row>
    <row r="12266" spans="1:19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 t="str">
        <f>IF(DmartSalesData[[#This Row],[sales]]&gt;4000,"High Category",IF(DmartSalesData[[#This Row],[sales]]&gt;2000,"Medium Category","Low Category"))</f>
        <v>Medium Category</v>
      </c>
      <c r="G12266" s="2">
        <v>0.19</v>
      </c>
      <c r="H12266" s="24">
        <f t="shared" si="382"/>
        <v>380.89870000000002</v>
      </c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63" t="str">
        <f>IF(AND(DmartSalesData[[#This Row],[sales]]&gt;3000,DmartSalesData[[#This Row],[profit]]&gt;500),"Good","Not Good")</f>
        <v>Not Good</v>
      </c>
      <c r="R12266" s="73">
        <f>YEAR(DmartSalesData[[#This Row],[order_date]])</f>
        <v>2023</v>
      </c>
      <c r="S12266" s="73"/>
    </row>
    <row r="12267" spans="1:19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 t="str">
        <f>IF(DmartSalesData[[#This Row],[sales]]&gt;4000,"High Category",IF(DmartSalesData[[#This Row],[sales]]&gt;2000,"Medium Category","Low Category"))</f>
        <v>Medium Category</v>
      </c>
      <c r="G12267" s="2">
        <v>0.46</v>
      </c>
      <c r="H12267" s="24">
        <f t="shared" si="382"/>
        <v>1655.3743999999999</v>
      </c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63" t="str">
        <f>IF(AND(DmartSalesData[[#This Row],[sales]]&gt;3000,DmartSalesData[[#This Row],[profit]]&gt;500),"Good","Not Good")</f>
        <v>Good</v>
      </c>
      <c r="R12267" s="73">
        <f>YEAR(DmartSalesData[[#This Row],[order_date]])</f>
        <v>2023</v>
      </c>
      <c r="S12267" s="73"/>
    </row>
    <row r="12268" spans="1:19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 t="str">
        <f>IF(DmartSalesData[[#This Row],[sales]]&gt;4000,"High Category",IF(DmartSalesData[[#This Row],[sales]]&gt;2000,"Medium Category","Low Category"))</f>
        <v>Medium Category</v>
      </c>
      <c r="G12268" s="2">
        <v>0.43</v>
      </c>
      <c r="H12268" s="24">
        <f t="shared" si="382"/>
        <v>1347.3104000000001</v>
      </c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63" t="str">
        <f>IF(AND(DmartSalesData[[#This Row],[sales]]&gt;3000,DmartSalesData[[#This Row],[profit]]&gt;500),"Good","Not Good")</f>
        <v>Good</v>
      </c>
      <c r="R12268" s="73">
        <f>YEAR(DmartSalesData[[#This Row],[order_date]])</f>
        <v>2024</v>
      </c>
      <c r="S12268" s="73"/>
    </row>
    <row r="12269" spans="1:19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 t="str">
        <f>IF(DmartSalesData[[#This Row],[sales]]&gt;4000,"High Category",IF(DmartSalesData[[#This Row],[sales]]&gt;2000,"Medium Category","Low Category"))</f>
        <v>Medium Category</v>
      </c>
      <c r="G12269" s="2">
        <v>0.12</v>
      </c>
      <c r="H12269" s="24">
        <f t="shared" si="382"/>
        <v>374.56919999999997</v>
      </c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63" t="str">
        <f>IF(AND(DmartSalesData[[#This Row],[sales]]&gt;3000,DmartSalesData[[#This Row],[profit]]&gt;500),"Good","Not Good")</f>
        <v>Good</v>
      </c>
      <c r="R12269" s="73">
        <f>YEAR(DmartSalesData[[#This Row],[order_date]])</f>
        <v>2023</v>
      </c>
      <c r="S12269" s="73"/>
    </row>
    <row r="12270" spans="1:19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 t="str">
        <f>IF(DmartSalesData[[#This Row],[sales]]&gt;4000,"High Category",IF(DmartSalesData[[#This Row],[sales]]&gt;2000,"Medium Category","Low Category"))</f>
        <v>High Category</v>
      </c>
      <c r="G12270" s="2">
        <v>0.3</v>
      </c>
      <c r="H12270" s="24">
        <f t="shared" si="382"/>
        <v>1279.2629999999999</v>
      </c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63" t="str">
        <f>IF(AND(DmartSalesData[[#This Row],[sales]]&gt;3000,DmartSalesData[[#This Row],[profit]]&gt;500),"Good","Not Good")</f>
        <v>Good</v>
      </c>
      <c r="R12270" s="73">
        <f>YEAR(DmartSalesData[[#This Row],[order_date]])</f>
        <v>2023</v>
      </c>
      <c r="S12270" s="73"/>
    </row>
    <row r="12271" spans="1:19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 t="str">
        <f>IF(DmartSalesData[[#This Row],[sales]]&gt;4000,"High Category",IF(DmartSalesData[[#This Row],[sales]]&gt;2000,"Medium Category","Low Category"))</f>
        <v>High Category</v>
      </c>
      <c r="G12271" s="2">
        <v>0.28999999999999998</v>
      </c>
      <c r="H12271" s="24">
        <f t="shared" si="382"/>
        <v>1322.777</v>
      </c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63" t="str">
        <f>IF(AND(DmartSalesData[[#This Row],[sales]]&gt;3000,DmartSalesData[[#This Row],[profit]]&gt;500),"Good","Not Good")</f>
        <v>Good</v>
      </c>
      <c r="R12271" s="73">
        <f>YEAR(DmartSalesData[[#This Row],[order_date]])</f>
        <v>2023</v>
      </c>
      <c r="S12271" s="73"/>
    </row>
    <row r="12272" spans="1:19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 t="str">
        <f>IF(DmartSalesData[[#This Row],[sales]]&gt;4000,"High Category",IF(DmartSalesData[[#This Row],[sales]]&gt;2000,"Medium Category","Low Category"))</f>
        <v>Low Category</v>
      </c>
      <c r="G12272" s="2">
        <v>0.15</v>
      </c>
      <c r="H12272" s="24">
        <f t="shared" si="382"/>
        <v>147.47699999999998</v>
      </c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63" t="str">
        <f>IF(AND(DmartSalesData[[#This Row],[sales]]&gt;3000,DmartSalesData[[#This Row],[profit]]&gt;500),"Good","Not Good")</f>
        <v>Not Good</v>
      </c>
      <c r="R12272" s="73">
        <f>YEAR(DmartSalesData[[#This Row],[order_date]])</f>
        <v>2023</v>
      </c>
      <c r="S12272" s="73"/>
    </row>
    <row r="12273" spans="1:19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 t="str">
        <f>IF(DmartSalesData[[#This Row],[sales]]&gt;4000,"High Category",IF(DmartSalesData[[#This Row],[sales]]&gt;2000,"Medium Category","Low Category"))</f>
        <v>Low Category</v>
      </c>
      <c r="G12273" s="2">
        <v>0.12</v>
      </c>
      <c r="H12273" s="24">
        <f t="shared" si="382"/>
        <v>196.66199999999998</v>
      </c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63" t="str">
        <f>IF(AND(DmartSalesData[[#This Row],[sales]]&gt;3000,DmartSalesData[[#This Row],[profit]]&gt;500),"Good","Not Good")</f>
        <v>Not Good</v>
      </c>
      <c r="R12273" s="73">
        <f>YEAR(DmartSalesData[[#This Row],[order_date]])</f>
        <v>2023</v>
      </c>
      <c r="S12273" s="73"/>
    </row>
    <row r="12274" spans="1:19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 t="str">
        <f>IF(DmartSalesData[[#This Row],[sales]]&gt;4000,"High Category",IF(DmartSalesData[[#This Row],[sales]]&gt;2000,"Medium Category","Low Category"))</f>
        <v>Medium Category</v>
      </c>
      <c r="G12274" s="2">
        <v>0.2</v>
      </c>
      <c r="H12274" s="24">
        <f t="shared" si="382"/>
        <v>657.30000000000007</v>
      </c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63" t="str">
        <f>IF(AND(DmartSalesData[[#This Row],[sales]]&gt;3000,DmartSalesData[[#This Row],[profit]]&gt;500),"Good","Not Good")</f>
        <v>Not Good</v>
      </c>
      <c r="R12274" s="73">
        <f>YEAR(DmartSalesData[[#This Row],[order_date]])</f>
        <v>2023</v>
      </c>
      <c r="S12274" s="73"/>
    </row>
    <row r="12275" spans="1:19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 t="str">
        <f>IF(DmartSalesData[[#This Row],[sales]]&gt;4000,"High Category",IF(DmartSalesData[[#This Row],[sales]]&gt;2000,"Medium Category","Low Category"))</f>
        <v>Medium Category</v>
      </c>
      <c r="G12275" s="2">
        <v>0.39</v>
      </c>
      <c r="H12275" s="24">
        <f t="shared" si="382"/>
        <v>1103.8482000000001</v>
      </c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63" t="str">
        <f>IF(AND(DmartSalesData[[#This Row],[sales]]&gt;3000,DmartSalesData[[#This Row],[profit]]&gt;500),"Good","Not Good")</f>
        <v>Not Good</v>
      </c>
      <c r="R12275" s="73">
        <f>YEAR(DmartSalesData[[#This Row],[order_date]])</f>
        <v>2024</v>
      </c>
      <c r="S12275" s="73"/>
    </row>
    <row r="12276" spans="1:19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 t="str">
        <f>IF(DmartSalesData[[#This Row],[sales]]&gt;4000,"High Category",IF(DmartSalesData[[#This Row],[sales]]&gt;2000,"Medium Category","Low Category"))</f>
        <v>Medium Category</v>
      </c>
      <c r="G12276" s="2">
        <v>0.1</v>
      </c>
      <c r="H12276" s="24">
        <f t="shared" si="382"/>
        <v>329.64000000000004</v>
      </c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63" t="str">
        <f>IF(AND(DmartSalesData[[#This Row],[sales]]&gt;3000,DmartSalesData[[#This Row],[profit]]&gt;500),"Good","Not Good")</f>
        <v>Not Good</v>
      </c>
      <c r="R12276" s="73">
        <f>YEAR(DmartSalesData[[#This Row],[order_date]])</f>
        <v>2023</v>
      </c>
      <c r="S12276" s="73"/>
    </row>
    <row r="12277" spans="1:19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 t="str">
        <f>IF(DmartSalesData[[#This Row],[sales]]&gt;4000,"High Category",IF(DmartSalesData[[#This Row],[sales]]&gt;2000,"Medium Category","Low Category"))</f>
        <v>Medium Category</v>
      </c>
      <c r="G12277" s="2">
        <v>0.22</v>
      </c>
      <c r="H12277" s="24">
        <f t="shared" si="382"/>
        <v>488.7894</v>
      </c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63" t="str">
        <f>IF(AND(DmartSalesData[[#This Row],[sales]]&gt;3000,DmartSalesData[[#This Row],[profit]]&gt;500),"Good","Not Good")</f>
        <v>Not Good</v>
      </c>
      <c r="R12277" s="73">
        <f>YEAR(DmartSalesData[[#This Row],[order_date]])</f>
        <v>2024</v>
      </c>
      <c r="S12277" s="73"/>
    </row>
    <row r="12278" spans="1:19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 t="str">
        <f>IF(DmartSalesData[[#This Row],[sales]]&gt;4000,"High Category",IF(DmartSalesData[[#This Row],[sales]]&gt;2000,"Medium Category","Low Category"))</f>
        <v>Medium Category</v>
      </c>
      <c r="G12278" s="2">
        <v>0.24</v>
      </c>
      <c r="H12278" s="24">
        <f t="shared" si="382"/>
        <v>509.02799999999996</v>
      </c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63" t="str">
        <f>IF(AND(DmartSalesData[[#This Row],[sales]]&gt;3000,DmartSalesData[[#This Row],[profit]]&gt;500),"Good","Not Good")</f>
        <v>Not Good</v>
      </c>
      <c r="R12278" s="73">
        <f>YEAR(DmartSalesData[[#This Row],[order_date]])</f>
        <v>2023</v>
      </c>
      <c r="S12278" s="73"/>
    </row>
    <row r="12279" spans="1:19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 t="str">
        <f>IF(DmartSalesData[[#This Row],[sales]]&gt;4000,"High Category",IF(DmartSalesData[[#This Row],[sales]]&gt;2000,"Medium Category","Low Category"))</f>
        <v>Low Category</v>
      </c>
      <c r="G12279" s="2">
        <v>0.47</v>
      </c>
      <c r="H12279" s="24">
        <f t="shared" si="382"/>
        <v>317.95499999999998</v>
      </c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63" t="str">
        <f>IF(AND(DmartSalesData[[#This Row],[sales]]&gt;3000,DmartSalesData[[#This Row],[profit]]&gt;500),"Good","Not Good")</f>
        <v>Not Good</v>
      </c>
      <c r="R12279" s="73">
        <f>YEAR(DmartSalesData[[#This Row],[order_date]])</f>
        <v>2024</v>
      </c>
      <c r="S12279" s="73"/>
    </row>
    <row r="12280" spans="1:19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 t="str">
        <f>IF(DmartSalesData[[#This Row],[sales]]&gt;4000,"High Category",IF(DmartSalesData[[#This Row],[sales]]&gt;2000,"Medium Category","Low Category"))</f>
        <v>Medium Category</v>
      </c>
      <c r="G12280" s="2">
        <v>0.15</v>
      </c>
      <c r="H12280" s="24">
        <f t="shared" si="382"/>
        <v>473.38200000000001</v>
      </c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63" t="str">
        <f>IF(AND(DmartSalesData[[#This Row],[sales]]&gt;3000,DmartSalesData[[#This Row],[profit]]&gt;500),"Good","Not Good")</f>
        <v>Good</v>
      </c>
      <c r="R12280" s="73">
        <f>YEAR(DmartSalesData[[#This Row],[order_date]])</f>
        <v>2024</v>
      </c>
      <c r="S12280" s="73"/>
    </row>
    <row r="12281" spans="1:19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 t="str">
        <f>IF(DmartSalesData[[#This Row],[sales]]&gt;4000,"High Category",IF(DmartSalesData[[#This Row],[sales]]&gt;2000,"Medium Category","Low Category"))</f>
        <v>Low Category</v>
      </c>
      <c r="G12281" s="2">
        <v>0.01</v>
      </c>
      <c r="H12281" s="24">
        <f t="shared" si="382"/>
        <v>9.6135000000000002</v>
      </c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63" t="str">
        <f>IF(AND(DmartSalesData[[#This Row],[sales]]&gt;3000,DmartSalesData[[#This Row],[profit]]&gt;500),"Good","Not Good")</f>
        <v>Not Good</v>
      </c>
      <c r="R12281" s="73">
        <f>YEAR(DmartSalesData[[#This Row],[order_date]])</f>
        <v>2023</v>
      </c>
      <c r="S12281" s="73"/>
    </row>
    <row r="12282" spans="1:19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 t="str">
        <f>IF(DmartSalesData[[#This Row],[sales]]&gt;4000,"High Category",IF(DmartSalesData[[#This Row],[sales]]&gt;2000,"Medium Category","Low Category"))</f>
        <v>Medium Category</v>
      </c>
      <c r="G12282" s="2">
        <v>0.35</v>
      </c>
      <c r="H12282" s="24">
        <f t="shared" si="382"/>
        <v>1185.8035</v>
      </c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63" t="str">
        <f>IF(AND(DmartSalesData[[#This Row],[sales]]&gt;3000,DmartSalesData[[#This Row],[profit]]&gt;500),"Good","Not Good")</f>
        <v>Good</v>
      </c>
      <c r="R12282" s="73">
        <f>YEAR(DmartSalesData[[#This Row],[order_date]])</f>
        <v>2024</v>
      </c>
      <c r="S12282" s="73"/>
    </row>
    <row r="12283" spans="1:19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 t="str">
        <f>IF(DmartSalesData[[#This Row],[sales]]&gt;4000,"High Category",IF(DmartSalesData[[#This Row],[sales]]&gt;2000,"Medium Category","Low Category"))</f>
        <v>High Category</v>
      </c>
      <c r="G12283" s="2">
        <v>0.38</v>
      </c>
      <c r="H12283" s="24">
        <f t="shared" si="382"/>
        <v>1838.6869999999999</v>
      </c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63" t="str">
        <f>IF(AND(DmartSalesData[[#This Row],[sales]]&gt;3000,DmartSalesData[[#This Row],[profit]]&gt;500),"Good","Not Good")</f>
        <v>Not Good</v>
      </c>
      <c r="R12283" s="73">
        <f>YEAR(DmartSalesData[[#This Row],[order_date]])</f>
        <v>2024</v>
      </c>
      <c r="S12283" s="73"/>
    </row>
    <row r="12284" spans="1:19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 t="str">
        <f>IF(DmartSalesData[[#This Row],[sales]]&gt;4000,"High Category",IF(DmartSalesData[[#This Row],[sales]]&gt;2000,"Medium Category","Low Category"))</f>
        <v>Low Category</v>
      </c>
      <c r="G12284" s="2">
        <v>0.35</v>
      </c>
      <c r="H12284" s="24">
        <f t="shared" si="382"/>
        <v>474.74700000000001</v>
      </c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63" t="str">
        <f>IF(AND(DmartSalesData[[#This Row],[sales]]&gt;3000,DmartSalesData[[#This Row],[profit]]&gt;500),"Good","Not Good")</f>
        <v>Not Good</v>
      </c>
      <c r="R12284" s="73">
        <f>YEAR(DmartSalesData[[#This Row],[order_date]])</f>
        <v>2024</v>
      </c>
      <c r="S12284" s="73"/>
    </row>
    <row r="12285" spans="1:19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 t="str">
        <f>IF(DmartSalesData[[#This Row],[sales]]&gt;4000,"High Category",IF(DmartSalesData[[#This Row],[sales]]&gt;2000,"Medium Category","Low Category"))</f>
        <v>Low Category</v>
      </c>
      <c r="G12285" s="2">
        <v>0.35</v>
      </c>
      <c r="H12285" s="24">
        <f t="shared" si="382"/>
        <v>278.79249999999996</v>
      </c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63" t="str">
        <f>IF(AND(DmartSalesData[[#This Row],[sales]]&gt;3000,DmartSalesData[[#This Row],[profit]]&gt;500),"Good","Not Good")</f>
        <v>Not Good</v>
      </c>
      <c r="R12285" s="73">
        <f>YEAR(DmartSalesData[[#This Row],[order_date]])</f>
        <v>2024</v>
      </c>
      <c r="S12285" s="73"/>
    </row>
    <row r="12286" spans="1:19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 t="str">
        <f>IF(DmartSalesData[[#This Row],[sales]]&gt;4000,"High Category",IF(DmartSalesData[[#This Row],[sales]]&gt;2000,"Medium Category","Low Category"))</f>
        <v>Low Category</v>
      </c>
      <c r="G12286" s="2">
        <v>0.24</v>
      </c>
      <c r="H12286" s="24">
        <f t="shared" si="382"/>
        <v>52.430399999999999</v>
      </c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63" t="str">
        <f>IF(AND(DmartSalesData[[#This Row],[sales]]&gt;3000,DmartSalesData[[#This Row],[profit]]&gt;500),"Good","Not Good")</f>
        <v>Not Good</v>
      </c>
      <c r="R12286" s="73">
        <f>YEAR(DmartSalesData[[#This Row],[order_date]])</f>
        <v>2024</v>
      </c>
      <c r="S12286" s="73"/>
    </row>
    <row r="12287" spans="1:19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 t="str">
        <f>IF(DmartSalesData[[#This Row],[sales]]&gt;4000,"High Category",IF(DmartSalesData[[#This Row],[sales]]&gt;2000,"Medium Category","Low Category"))</f>
        <v>Low Category</v>
      </c>
      <c r="G12287" s="2">
        <v>0.01</v>
      </c>
      <c r="H12287" s="24">
        <f t="shared" si="382"/>
        <v>19.5625</v>
      </c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63" t="str">
        <f>IF(AND(DmartSalesData[[#This Row],[sales]]&gt;3000,DmartSalesData[[#This Row],[profit]]&gt;500),"Good","Not Good")</f>
        <v>Not Good</v>
      </c>
      <c r="R12287" s="73">
        <f>YEAR(DmartSalesData[[#This Row],[order_date]])</f>
        <v>2024</v>
      </c>
      <c r="S12287" s="73"/>
    </row>
    <row r="12288" spans="1:19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 t="str">
        <f>IF(DmartSalesData[[#This Row],[sales]]&gt;4000,"High Category",IF(DmartSalesData[[#This Row],[sales]]&gt;2000,"Medium Category","Low Category"))</f>
        <v>Low Category</v>
      </c>
      <c r="G12288" s="2">
        <v>0.36</v>
      </c>
      <c r="H12288" s="24">
        <f t="shared" si="382"/>
        <v>414.57239999999996</v>
      </c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63" t="str">
        <f>IF(AND(DmartSalesData[[#This Row],[sales]]&gt;3000,DmartSalesData[[#This Row],[profit]]&gt;500),"Good","Not Good")</f>
        <v>Not Good</v>
      </c>
      <c r="R12288" s="73">
        <f>YEAR(DmartSalesData[[#This Row],[order_date]])</f>
        <v>2024</v>
      </c>
      <c r="S12288" s="73"/>
    </row>
    <row r="12289" spans="1:19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 t="str">
        <f>IF(DmartSalesData[[#This Row],[sales]]&gt;4000,"High Category",IF(DmartSalesData[[#This Row],[sales]]&gt;2000,"Medium Category","Low Category"))</f>
        <v>Medium Category</v>
      </c>
      <c r="G12289" s="2">
        <v>0.47</v>
      </c>
      <c r="H12289" s="24">
        <f t="shared" si="382"/>
        <v>1179.7517</v>
      </c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63" t="str">
        <f>IF(AND(DmartSalesData[[#This Row],[sales]]&gt;3000,DmartSalesData[[#This Row],[profit]]&gt;500),"Good","Not Good")</f>
        <v>Not Good</v>
      </c>
      <c r="R12289" s="73">
        <f>YEAR(DmartSalesData[[#This Row],[order_date]])</f>
        <v>2024</v>
      </c>
      <c r="S12289" s="73"/>
    </row>
    <row r="12290" spans="1:19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 t="str">
        <f>IF(DmartSalesData[[#This Row],[sales]]&gt;4000,"High Category",IF(DmartSalesData[[#This Row],[sales]]&gt;2000,"Medium Category","Low Category"))</f>
        <v>Medium Category</v>
      </c>
      <c r="G12290" s="2">
        <v>0.08</v>
      </c>
      <c r="H12290" s="24">
        <f t="shared" ref="H12290:H12353" si="384">E12290*G12290</f>
        <v>213.52799999999999</v>
      </c>
      <c r="I12290" s="2">
        <f t="shared" ref="I12290:I12353" si="385">E12290-H12290</f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63" t="str">
        <f>IF(AND(DmartSalesData[[#This Row],[sales]]&gt;3000,DmartSalesData[[#This Row],[profit]]&gt;500),"Good","Not Good")</f>
        <v>Not Good</v>
      </c>
      <c r="R12290" s="73">
        <f>YEAR(DmartSalesData[[#This Row],[order_date]])</f>
        <v>2024</v>
      </c>
      <c r="S12290" s="73"/>
    </row>
    <row r="12291" spans="1:19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 t="str">
        <f>IF(DmartSalesData[[#This Row],[sales]]&gt;4000,"High Category",IF(DmartSalesData[[#This Row],[sales]]&gt;2000,"Medium Category","Low Category"))</f>
        <v>Low Category</v>
      </c>
      <c r="G12291" s="2">
        <v>0.03</v>
      </c>
      <c r="H12291" s="24">
        <f t="shared" si="384"/>
        <v>54.351300000000002</v>
      </c>
      <c r="I12291" s="2">
        <f t="shared" si="385"/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63" t="str">
        <f>IF(AND(DmartSalesData[[#This Row],[sales]]&gt;3000,DmartSalesData[[#This Row],[profit]]&gt;500),"Good","Not Good")</f>
        <v>Not Good</v>
      </c>
      <c r="R12291" s="73">
        <f>YEAR(DmartSalesData[[#This Row],[order_date]])</f>
        <v>2023</v>
      </c>
      <c r="S12291" s="73"/>
    </row>
    <row r="12292" spans="1:19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 t="str">
        <f>IF(DmartSalesData[[#This Row],[sales]]&gt;4000,"High Category",IF(DmartSalesData[[#This Row],[sales]]&gt;2000,"Medium Category","Low Category"))</f>
        <v>Medium Category</v>
      </c>
      <c r="G12292" s="2">
        <v>0.13</v>
      </c>
      <c r="H12292" s="24">
        <f t="shared" si="384"/>
        <v>490.6902</v>
      </c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63" t="str">
        <f>IF(AND(DmartSalesData[[#This Row],[sales]]&gt;3000,DmartSalesData[[#This Row],[profit]]&gt;500),"Good","Not Good")</f>
        <v>Good</v>
      </c>
      <c r="R12292" s="73">
        <f>YEAR(DmartSalesData[[#This Row],[order_date]])</f>
        <v>2024</v>
      </c>
      <c r="S12292" s="73"/>
    </row>
    <row r="12293" spans="1:19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 t="str">
        <f>IF(DmartSalesData[[#This Row],[sales]]&gt;4000,"High Category",IF(DmartSalesData[[#This Row],[sales]]&gt;2000,"Medium Category","Low Category"))</f>
        <v>High Category</v>
      </c>
      <c r="G12293" s="2">
        <v>0.42</v>
      </c>
      <c r="H12293" s="24">
        <f t="shared" si="384"/>
        <v>1904.0909999999999</v>
      </c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63" t="str">
        <f>IF(AND(DmartSalesData[[#This Row],[sales]]&gt;3000,DmartSalesData[[#This Row],[profit]]&gt;500),"Good","Not Good")</f>
        <v>Good</v>
      </c>
      <c r="R12293" s="73">
        <f>YEAR(DmartSalesData[[#This Row],[order_date]])</f>
        <v>2023</v>
      </c>
      <c r="S12293" s="73"/>
    </row>
    <row r="12294" spans="1:19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 t="str">
        <f>IF(DmartSalesData[[#This Row],[sales]]&gt;4000,"High Category",IF(DmartSalesData[[#This Row],[sales]]&gt;2000,"Medium Category","Low Category"))</f>
        <v>Low Category</v>
      </c>
      <c r="G12294" s="2">
        <v>0.05</v>
      </c>
      <c r="H12294" s="24">
        <f t="shared" si="384"/>
        <v>56.823000000000008</v>
      </c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63" t="str">
        <f>IF(AND(DmartSalesData[[#This Row],[sales]]&gt;3000,DmartSalesData[[#This Row],[profit]]&gt;500),"Good","Not Good")</f>
        <v>Not Good</v>
      </c>
      <c r="R12294" s="73">
        <f>YEAR(DmartSalesData[[#This Row],[order_date]])</f>
        <v>2024</v>
      </c>
      <c r="S12294" s="73"/>
    </row>
    <row r="12295" spans="1:19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 t="str">
        <f>IF(DmartSalesData[[#This Row],[sales]]&gt;4000,"High Category",IF(DmartSalesData[[#This Row],[sales]]&gt;2000,"Medium Category","Low Category"))</f>
        <v>High Category</v>
      </c>
      <c r="G12295" s="2">
        <v>0.36</v>
      </c>
      <c r="H12295" s="24">
        <f t="shared" si="384"/>
        <v>1511.2295999999999</v>
      </c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63" t="str">
        <f>IF(AND(DmartSalesData[[#This Row],[sales]]&gt;3000,DmartSalesData[[#This Row],[profit]]&gt;500),"Good","Not Good")</f>
        <v>Good</v>
      </c>
      <c r="R12295" s="73">
        <f>YEAR(DmartSalesData[[#This Row],[order_date]])</f>
        <v>2023</v>
      </c>
      <c r="S12295" s="73"/>
    </row>
    <row r="12296" spans="1:19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 t="str">
        <f>IF(DmartSalesData[[#This Row],[sales]]&gt;4000,"High Category",IF(DmartSalesData[[#This Row],[sales]]&gt;2000,"Medium Category","Low Category"))</f>
        <v>Low Category</v>
      </c>
      <c r="G12296" s="2">
        <v>0.03</v>
      </c>
      <c r="H12296" s="24">
        <f t="shared" si="384"/>
        <v>22.284600000000001</v>
      </c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63" t="str">
        <f>IF(AND(DmartSalesData[[#This Row],[sales]]&gt;3000,DmartSalesData[[#This Row],[profit]]&gt;500),"Good","Not Good")</f>
        <v>Not Good</v>
      </c>
      <c r="R12296" s="73">
        <f>YEAR(DmartSalesData[[#This Row],[order_date]])</f>
        <v>2024</v>
      </c>
      <c r="S12296" s="73"/>
    </row>
    <row r="12297" spans="1:19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 t="str">
        <f>IF(DmartSalesData[[#This Row],[sales]]&gt;4000,"High Category",IF(DmartSalesData[[#This Row],[sales]]&gt;2000,"Medium Category","Low Category"))</f>
        <v>Low Category</v>
      </c>
      <c r="G12297" s="2">
        <v>0.02</v>
      </c>
      <c r="H12297" s="24">
        <f t="shared" si="384"/>
        <v>24.412800000000004</v>
      </c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63" t="str">
        <f>IF(AND(DmartSalesData[[#This Row],[sales]]&gt;3000,DmartSalesData[[#This Row],[profit]]&gt;500),"Good","Not Good")</f>
        <v>Not Good</v>
      </c>
      <c r="R12297" s="73">
        <f>YEAR(DmartSalesData[[#This Row],[order_date]])</f>
        <v>2024</v>
      </c>
      <c r="S12297" s="73"/>
    </row>
    <row r="12298" spans="1:19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 t="str">
        <f>IF(DmartSalesData[[#This Row],[sales]]&gt;4000,"High Category",IF(DmartSalesData[[#This Row],[sales]]&gt;2000,"Medium Category","Low Category"))</f>
        <v>Medium Category</v>
      </c>
      <c r="G12298" s="2">
        <v>0.45</v>
      </c>
      <c r="H12298" s="24">
        <f t="shared" si="384"/>
        <v>1282.923</v>
      </c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63" t="str">
        <f>IF(AND(DmartSalesData[[#This Row],[sales]]&gt;3000,DmartSalesData[[#This Row],[profit]]&gt;500),"Good","Not Good")</f>
        <v>Not Good</v>
      </c>
      <c r="R12298" s="73">
        <f>YEAR(DmartSalesData[[#This Row],[order_date]])</f>
        <v>2023</v>
      </c>
      <c r="S12298" s="73"/>
    </row>
    <row r="12299" spans="1:19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 t="str">
        <f>IF(DmartSalesData[[#This Row],[sales]]&gt;4000,"High Category",IF(DmartSalesData[[#This Row],[sales]]&gt;2000,"Medium Category","Low Category"))</f>
        <v>Low Category</v>
      </c>
      <c r="G12299" s="2">
        <v>0.39</v>
      </c>
      <c r="H12299" s="24">
        <f t="shared" si="384"/>
        <v>624.87750000000005</v>
      </c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63" t="str">
        <f>IF(AND(DmartSalesData[[#This Row],[sales]]&gt;3000,DmartSalesData[[#This Row],[profit]]&gt;500),"Good","Not Good")</f>
        <v>Not Good</v>
      </c>
      <c r="R12299" s="73">
        <f>YEAR(DmartSalesData[[#This Row],[order_date]])</f>
        <v>2023</v>
      </c>
      <c r="S12299" s="73"/>
    </row>
    <row r="12300" spans="1:19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 t="str">
        <f>IF(DmartSalesData[[#This Row],[sales]]&gt;4000,"High Category",IF(DmartSalesData[[#This Row],[sales]]&gt;2000,"Medium Category","Low Category"))</f>
        <v>Low Category</v>
      </c>
      <c r="G12300" s="2">
        <v>0.3</v>
      </c>
      <c r="H12300" s="24">
        <f t="shared" si="384"/>
        <v>91.313999999999993</v>
      </c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63" t="str">
        <f>IF(AND(DmartSalesData[[#This Row],[sales]]&gt;3000,DmartSalesData[[#This Row],[profit]]&gt;500),"Good","Not Good")</f>
        <v>Not Good</v>
      </c>
      <c r="R12300" s="73">
        <f>YEAR(DmartSalesData[[#This Row],[order_date]])</f>
        <v>2024</v>
      </c>
      <c r="S12300" s="73"/>
    </row>
    <row r="12301" spans="1:19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 t="str">
        <f>IF(DmartSalesData[[#This Row],[sales]]&gt;4000,"High Category",IF(DmartSalesData[[#This Row],[sales]]&gt;2000,"Medium Category","Low Category"))</f>
        <v>Low Category</v>
      </c>
      <c r="G12301" s="2">
        <v>0.09</v>
      </c>
      <c r="H12301" s="24">
        <f t="shared" si="384"/>
        <v>139.03829999999999</v>
      </c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63" t="str">
        <f>IF(AND(DmartSalesData[[#This Row],[sales]]&gt;3000,DmartSalesData[[#This Row],[profit]]&gt;500),"Good","Not Good")</f>
        <v>Not Good</v>
      </c>
      <c r="R12301" s="73">
        <f>YEAR(DmartSalesData[[#This Row],[order_date]])</f>
        <v>2024</v>
      </c>
      <c r="S12301" s="73"/>
    </row>
    <row r="12302" spans="1:19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 t="str">
        <f>IF(DmartSalesData[[#This Row],[sales]]&gt;4000,"High Category",IF(DmartSalesData[[#This Row],[sales]]&gt;2000,"Medium Category","Low Category"))</f>
        <v>High Category</v>
      </c>
      <c r="G12302" s="2">
        <v>0.14000000000000001</v>
      </c>
      <c r="H12302" s="24">
        <f t="shared" si="384"/>
        <v>634.74040000000002</v>
      </c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63" t="str">
        <f>IF(AND(DmartSalesData[[#This Row],[sales]]&gt;3000,DmartSalesData[[#This Row],[profit]]&gt;500),"Good","Not Good")</f>
        <v>Good</v>
      </c>
      <c r="R12302" s="73">
        <f>YEAR(DmartSalesData[[#This Row],[order_date]])</f>
        <v>2024</v>
      </c>
      <c r="S12302" s="73"/>
    </row>
    <row r="12303" spans="1:19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 t="str">
        <f>IF(DmartSalesData[[#This Row],[sales]]&gt;4000,"High Category",IF(DmartSalesData[[#This Row],[sales]]&gt;2000,"Medium Category","Low Category"))</f>
        <v>Low Category</v>
      </c>
      <c r="G12303" s="2">
        <v>0.02</v>
      </c>
      <c r="H12303" s="24">
        <f t="shared" si="384"/>
        <v>19.073800000000002</v>
      </c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63" t="str">
        <f>IF(AND(DmartSalesData[[#This Row],[sales]]&gt;3000,DmartSalesData[[#This Row],[profit]]&gt;500),"Good","Not Good")</f>
        <v>Not Good</v>
      </c>
      <c r="R12303" s="73">
        <f>YEAR(DmartSalesData[[#This Row],[order_date]])</f>
        <v>2024</v>
      </c>
      <c r="S12303" s="73"/>
    </row>
    <row r="12304" spans="1:19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 t="str">
        <f>IF(DmartSalesData[[#This Row],[sales]]&gt;4000,"High Category",IF(DmartSalesData[[#This Row],[sales]]&gt;2000,"Medium Category","Low Category"))</f>
        <v>Medium Category</v>
      </c>
      <c r="G12304" s="2">
        <v>0.32</v>
      </c>
      <c r="H12304" s="24">
        <f t="shared" si="384"/>
        <v>1229.5616</v>
      </c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63" t="str">
        <f>IF(AND(DmartSalesData[[#This Row],[sales]]&gt;3000,DmartSalesData[[#This Row],[profit]]&gt;500),"Good","Not Good")</f>
        <v>Good</v>
      </c>
      <c r="R12304" s="73">
        <f>YEAR(DmartSalesData[[#This Row],[order_date]])</f>
        <v>2023</v>
      </c>
      <c r="S12304" s="73"/>
    </row>
    <row r="12305" spans="1:19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 t="str">
        <f>IF(DmartSalesData[[#This Row],[sales]]&gt;4000,"High Category",IF(DmartSalesData[[#This Row],[sales]]&gt;2000,"Medium Category","Low Category"))</f>
        <v>Medium Category</v>
      </c>
      <c r="G12305" s="2">
        <v>0.34</v>
      </c>
      <c r="H12305" s="24">
        <f t="shared" si="384"/>
        <v>1237.3212000000001</v>
      </c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63" t="str">
        <f>IF(AND(DmartSalesData[[#This Row],[sales]]&gt;3000,DmartSalesData[[#This Row],[profit]]&gt;500),"Good","Not Good")</f>
        <v>Not Good</v>
      </c>
      <c r="R12305" s="73">
        <f>YEAR(DmartSalesData[[#This Row],[order_date]])</f>
        <v>2023</v>
      </c>
      <c r="S12305" s="73"/>
    </row>
    <row r="12306" spans="1:19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 t="str">
        <f>IF(DmartSalesData[[#This Row],[sales]]&gt;4000,"High Category",IF(DmartSalesData[[#This Row],[sales]]&gt;2000,"Medium Category","Low Category"))</f>
        <v>Low Category</v>
      </c>
      <c r="G12306" s="2">
        <v>0.16</v>
      </c>
      <c r="H12306" s="24">
        <f t="shared" si="384"/>
        <v>99.28</v>
      </c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63" t="str">
        <f>IF(AND(DmartSalesData[[#This Row],[sales]]&gt;3000,DmartSalesData[[#This Row],[profit]]&gt;500),"Good","Not Good")</f>
        <v>Not Good</v>
      </c>
      <c r="R12306" s="73">
        <f>YEAR(DmartSalesData[[#This Row],[order_date]])</f>
        <v>2023</v>
      </c>
      <c r="S12306" s="73"/>
    </row>
    <row r="12307" spans="1:19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 t="str">
        <f>IF(DmartSalesData[[#This Row],[sales]]&gt;4000,"High Category",IF(DmartSalesData[[#This Row],[sales]]&gt;2000,"Medium Category","Low Category"))</f>
        <v>Low Category</v>
      </c>
      <c r="G12307" s="2">
        <v>0.17</v>
      </c>
      <c r="H12307" s="24">
        <f t="shared" si="384"/>
        <v>291.42590000000001</v>
      </c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63" t="str">
        <f>IF(AND(DmartSalesData[[#This Row],[sales]]&gt;3000,DmartSalesData[[#This Row],[profit]]&gt;500),"Good","Not Good")</f>
        <v>Not Good</v>
      </c>
      <c r="R12307" s="73">
        <f>YEAR(DmartSalesData[[#This Row],[order_date]])</f>
        <v>2023</v>
      </c>
      <c r="S12307" s="73"/>
    </row>
    <row r="12308" spans="1:19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 t="str">
        <f>IF(DmartSalesData[[#This Row],[sales]]&gt;4000,"High Category",IF(DmartSalesData[[#This Row],[sales]]&gt;2000,"Medium Category","Low Category"))</f>
        <v>Low Category</v>
      </c>
      <c r="G12308" s="2">
        <v>0.31</v>
      </c>
      <c r="H12308" s="24">
        <f t="shared" si="384"/>
        <v>318.63349999999997</v>
      </c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63" t="str">
        <f>IF(AND(DmartSalesData[[#This Row],[sales]]&gt;3000,DmartSalesData[[#This Row],[profit]]&gt;500),"Good","Not Good")</f>
        <v>Not Good</v>
      </c>
      <c r="R12308" s="73">
        <f>YEAR(DmartSalesData[[#This Row],[order_date]])</f>
        <v>2024</v>
      </c>
      <c r="S12308" s="73"/>
    </row>
    <row r="12309" spans="1:19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 t="str">
        <f>IF(DmartSalesData[[#This Row],[sales]]&gt;4000,"High Category",IF(DmartSalesData[[#This Row],[sales]]&gt;2000,"Medium Category","Low Category"))</f>
        <v>Low Category</v>
      </c>
      <c r="G12309" s="2">
        <v>0.47</v>
      </c>
      <c r="H12309" s="24">
        <f t="shared" si="384"/>
        <v>100.31679999999999</v>
      </c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63" t="str">
        <f>IF(AND(DmartSalesData[[#This Row],[sales]]&gt;3000,DmartSalesData[[#This Row],[profit]]&gt;500),"Good","Not Good")</f>
        <v>Not Good</v>
      </c>
      <c r="R12309" s="73">
        <f>YEAR(DmartSalesData[[#This Row],[order_date]])</f>
        <v>2024</v>
      </c>
      <c r="S12309" s="73"/>
    </row>
    <row r="12310" spans="1:19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 t="str">
        <f>IF(DmartSalesData[[#This Row],[sales]]&gt;4000,"High Category",IF(DmartSalesData[[#This Row],[sales]]&gt;2000,"Medium Category","Low Category"))</f>
        <v>Low Category</v>
      </c>
      <c r="G12310" s="2">
        <v>0.2</v>
      </c>
      <c r="H12310" s="24">
        <f t="shared" si="384"/>
        <v>189.58</v>
      </c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63" t="str">
        <f>IF(AND(DmartSalesData[[#This Row],[sales]]&gt;3000,DmartSalesData[[#This Row],[profit]]&gt;500),"Good","Not Good")</f>
        <v>Not Good</v>
      </c>
      <c r="R12310" s="73">
        <f>YEAR(DmartSalesData[[#This Row],[order_date]])</f>
        <v>2023</v>
      </c>
      <c r="S12310" s="73"/>
    </row>
    <row r="12311" spans="1:19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 t="str">
        <f>IF(DmartSalesData[[#This Row],[sales]]&gt;4000,"High Category",IF(DmartSalesData[[#This Row],[sales]]&gt;2000,"Medium Category","Low Category"))</f>
        <v>Low Category</v>
      </c>
      <c r="G12311" s="2">
        <v>0.25</v>
      </c>
      <c r="H12311" s="24">
        <f t="shared" si="384"/>
        <v>271.9325</v>
      </c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63" t="str">
        <f>IF(AND(DmartSalesData[[#This Row],[sales]]&gt;3000,DmartSalesData[[#This Row],[profit]]&gt;500),"Good","Not Good")</f>
        <v>Not Good</v>
      </c>
      <c r="R12311" s="73">
        <f>YEAR(DmartSalesData[[#This Row],[order_date]])</f>
        <v>2023</v>
      </c>
      <c r="S12311" s="73"/>
    </row>
    <row r="12312" spans="1:19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 t="str">
        <f>IF(DmartSalesData[[#This Row],[sales]]&gt;4000,"High Category",IF(DmartSalesData[[#This Row],[sales]]&gt;2000,"Medium Category","Low Category"))</f>
        <v>Low Category</v>
      </c>
      <c r="G12312" s="2">
        <v>0.35</v>
      </c>
      <c r="H12312" s="24">
        <f t="shared" si="384"/>
        <v>319.65499999999997</v>
      </c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63" t="str">
        <f>IF(AND(DmartSalesData[[#This Row],[sales]]&gt;3000,DmartSalesData[[#This Row],[profit]]&gt;500),"Good","Not Good")</f>
        <v>Not Good</v>
      </c>
      <c r="R12312" s="73">
        <f>YEAR(DmartSalesData[[#This Row],[order_date]])</f>
        <v>2024</v>
      </c>
      <c r="S12312" s="73"/>
    </row>
    <row r="12313" spans="1:19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 t="str">
        <f>IF(DmartSalesData[[#This Row],[sales]]&gt;4000,"High Category",IF(DmartSalesData[[#This Row],[sales]]&gt;2000,"Medium Category","Low Category"))</f>
        <v>Low Category</v>
      </c>
      <c r="G12313" s="2">
        <v>0.17</v>
      </c>
      <c r="H12313" s="24">
        <f t="shared" si="384"/>
        <v>92.884600000000006</v>
      </c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63" t="str">
        <f>IF(AND(DmartSalesData[[#This Row],[sales]]&gt;3000,DmartSalesData[[#This Row],[profit]]&gt;500),"Good","Not Good")</f>
        <v>Not Good</v>
      </c>
      <c r="R12313" s="73">
        <f>YEAR(DmartSalesData[[#This Row],[order_date]])</f>
        <v>2024</v>
      </c>
      <c r="S12313" s="73"/>
    </row>
    <row r="12314" spans="1:19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 t="str">
        <f>IF(DmartSalesData[[#This Row],[sales]]&gt;4000,"High Category",IF(DmartSalesData[[#This Row],[sales]]&gt;2000,"Medium Category","Low Category"))</f>
        <v>Medium Category</v>
      </c>
      <c r="G12314" s="2">
        <v>0.43</v>
      </c>
      <c r="H12314" s="24">
        <f t="shared" si="384"/>
        <v>1151.9270000000001</v>
      </c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63" t="str">
        <f>IF(AND(DmartSalesData[[#This Row],[sales]]&gt;3000,DmartSalesData[[#This Row],[profit]]&gt;500),"Good","Not Good")</f>
        <v>Not Good</v>
      </c>
      <c r="R12314" s="73">
        <f>YEAR(DmartSalesData[[#This Row],[order_date]])</f>
        <v>2024</v>
      </c>
      <c r="S12314" s="73"/>
    </row>
    <row r="12315" spans="1:19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 t="str">
        <f>IF(DmartSalesData[[#This Row],[sales]]&gt;4000,"High Category",IF(DmartSalesData[[#This Row],[sales]]&gt;2000,"Medium Category","Low Category"))</f>
        <v>Low Category</v>
      </c>
      <c r="G12315" s="2">
        <v>0.42</v>
      </c>
      <c r="H12315" s="24">
        <f t="shared" si="384"/>
        <v>705.99059999999997</v>
      </c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63" t="str">
        <f>IF(AND(DmartSalesData[[#This Row],[sales]]&gt;3000,DmartSalesData[[#This Row],[profit]]&gt;500),"Good","Not Good")</f>
        <v>Not Good</v>
      </c>
      <c r="R12315" s="73">
        <f>YEAR(DmartSalesData[[#This Row],[order_date]])</f>
        <v>2024</v>
      </c>
      <c r="S12315" s="73"/>
    </row>
    <row r="12316" spans="1:19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 t="str">
        <f>IF(DmartSalesData[[#This Row],[sales]]&gt;4000,"High Category",IF(DmartSalesData[[#This Row],[sales]]&gt;2000,"Medium Category","Low Category"))</f>
        <v>High Category</v>
      </c>
      <c r="G12316" s="2">
        <v>0.34</v>
      </c>
      <c r="H12316" s="24">
        <f t="shared" si="384"/>
        <v>1547.1428000000001</v>
      </c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63" t="str">
        <f>IF(AND(DmartSalesData[[#This Row],[sales]]&gt;3000,DmartSalesData[[#This Row],[profit]]&gt;500),"Good","Not Good")</f>
        <v>Good</v>
      </c>
      <c r="R12316" s="73">
        <f>YEAR(DmartSalesData[[#This Row],[order_date]])</f>
        <v>2024</v>
      </c>
      <c r="S12316" s="73"/>
    </row>
    <row r="12317" spans="1:19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 t="str">
        <f>IF(DmartSalesData[[#This Row],[sales]]&gt;4000,"High Category",IF(DmartSalesData[[#This Row],[sales]]&gt;2000,"Medium Category","Low Category"))</f>
        <v>Low Category</v>
      </c>
      <c r="G12317" s="2">
        <v>0.27</v>
      </c>
      <c r="H12317" s="24">
        <f t="shared" si="384"/>
        <v>274.68450000000001</v>
      </c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63" t="str">
        <f>IF(AND(DmartSalesData[[#This Row],[sales]]&gt;3000,DmartSalesData[[#This Row],[profit]]&gt;500),"Good","Not Good")</f>
        <v>Not Good</v>
      </c>
      <c r="R12317" s="73">
        <f>YEAR(DmartSalesData[[#This Row],[order_date]])</f>
        <v>2023</v>
      </c>
      <c r="S12317" s="73"/>
    </row>
    <row r="12318" spans="1:19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 t="str">
        <f>IF(DmartSalesData[[#This Row],[sales]]&gt;4000,"High Category",IF(DmartSalesData[[#This Row],[sales]]&gt;2000,"Medium Category","Low Category"))</f>
        <v>Medium Category</v>
      </c>
      <c r="G12318" s="2">
        <v>0.49</v>
      </c>
      <c r="H12318" s="24">
        <f t="shared" si="384"/>
        <v>1496.4747</v>
      </c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63" t="str">
        <f>IF(AND(DmartSalesData[[#This Row],[sales]]&gt;3000,DmartSalesData[[#This Row],[profit]]&gt;500),"Good","Not Good")</f>
        <v>Not Good</v>
      </c>
      <c r="R12318" s="73">
        <f>YEAR(DmartSalesData[[#This Row],[order_date]])</f>
        <v>2024</v>
      </c>
      <c r="S12318" s="73"/>
    </row>
    <row r="12319" spans="1:19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 t="str">
        <f>IF(DmartSalesData[[#This Row],[sales]]&gt;4000,"High Category",IF(DmartSalesData[[#This Row],[sales]]&gt;2000,"Medium Category","Low Category"))</f>
        <v>High Category</v>
      </c>
      <c r="G12319" s="2">
        <v>0.35</v>
      </c>
      <c r="H12319" s="24">
        <f t="shared" si="384"/>
        <v>1579.5639999999999</v>
      </c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63" t="str">
        <f>IF(AND(DmartSalesData[[#This Row],[sales]]&gt;3000,DmartSalesData[[#This Row],[profit]]&gt;500),"Good","Not Good")</f>
        <v>Not Good</v>
      </c>
      <c r="R12319" s="73">
        <f>YEAR(DmartSalesData[[#This Row],[order_date]])</f>
        <v>2024</v>
      </c>
      <c r="S12319" s="73"/>
    </row>
    <row r="12320" spans="1:19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 t="str">
        <f>IF(DmartSalesData[[#This Row],[sales]]&gt;4000,"High Category",IF(DmartSalesData[[#This Row],[sales]]&gt;2000,"Medium Category","Low Category"))</f>
        <v>Low Category</v>
      </c>
      <c r="G12320" s="2">
        <v>0.32</v>
      </c>
      <c r="H12320" s="24">
        <f t="shared" si="384"/>
        <v>105.99360000000001</v>
      </c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63" t="str">
        <f>IF(AND(DmartSalesData[[#This Row],[sales]]&gt;3000,DmartSalesData[[#This Row],[profit]]&gt;500),"Good","Not Good")</f>
        <v>Not Good</v>
      </c>
      <c r="R12320" s="73">
        <f>YEAR(DmartSalesData[[#This Row],[order_date]])</f>
        <v>2023</v>
      </c>
      <c r="S12320" s="73"/>
    </row>
    <row r="12321" spans="1:19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 t="str">
        <f>IF(DmartSalesData[[#This Row],[sales]]&gt;4000,"High Category",IF(DmartSalesData[[#This Row],[sales]]&gt;2000,"Medium Category","Low Category"))</f>
        <v>Medium Category</v>
      </c>
      <c r="G12321" s="2">
        <v>0.44</v>
      </c>
      <c r="H12321" s="24">
        <f t="shared" si="384"/>
        <v>1157.0944000000002</v>
      </c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63" t="str">
        <f>IF(AND(DmartSalesData[[#This Row],[sales]]&gt;3000,DmartSalesData[[#This Row],[profit]]&gt;500),"Good","Not Good")</f>
        <v>Not Good</v>
      </c>
      <c r="R12321" s="73">
        <f>YEAR(DmartSalesData[[#This Row],[order_date]])</f>
        <v>2024</v>
      </c>
      <c r="S12321" s="73"/>
    </row>
    <row r="12322" spans="1:19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 t="str">
        <f>IF(DmartSalesData[[#This Row],[sales]]&gt;4000,"High Category",IF(DmartSalesData[[#This Row],[sales]]&gt;2000,"Medium Category","Low Category"))</f>
        <v>Medium Category</v>
      </c>
      <c r="G12322" s="2">
        <v>0.28000000000000003</v>
      </c>
      <c r="H12322" s="24">
        <f t="shared" si="384"/>
        <v>646.31840000000011</v>
      </c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63" t="str">
        <f>IF(AND(DmartSalesData[[#This Row],[sales]]&gt;3000,DmartSalesData[[#This Row],[profit]]&gt;500),"Good","Not Good")</f>
        <v>Not Good</v>
      </c>
      <c r="R12322" s="73">
        <f>YEAR(DmartSalesData[[#This Row],[order_date]])</f>
        <v>2024</v>
      </c>
      <c r="S12322" s="73"/>
    </row>
    <row r="12323" spans="1:19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 t="str">
        <f>IF(DmartSalesData[[#This Row],[sales]]&gt;4000,"High Category",IF(DmartSalesData[[#This Row],[sales]]&gt;2000,"Medium Category","Low Category"))</f>
        <v>High Category</v>
      </c>
      <c r="G12323" s="2">
        <v>0.12</v>
      </c>
      <c r="H12323" s="24">
        <f t="shared" si="384"/>
        <v>558.12240000000008</v>
      </c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63" t="str">
        <f>IF(AND(DmartSalesData[[#This Row],[sales]]&gt;3000,DmartSalesData[[#This Row],[profit]]&gt;500),"Good","Not Good")</f>
        <v>Good</v>
      </c>
      <c r="R12323" s="73">
        <f>YEAR(DmartSalesData[[#This Row],[order_date]])</f>
        <v>2024</v>
      </c>
      <c r="S12323" s="73"/>
    </row>
    <row r="12324" spans="1:19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 t="str">
        <f>IF(DmartSalesData[[#This Row],[sales]]&gt;4000,"High Category",IF(DmartSalesData[[#This Row],[sales]]&gt;2000,"Medium Category","Low Category"))</f>
        <v>Medium Category</v>
      </c>
      <c r="G12324" s="2">
        <v>7.0000000000000007E-2</v>
      </c>
      <c r="H12324" s="24">
        <f t="shared" si="384"/>
        <v>234.67150000000001</v>
      </c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63" t="str">
        <f>IF(AND(DmartSalesData[[#This Row],[sales]]&gt;3000,DmartSalesData[[#This Row],[profit]]&gt;500),"Good","Not Good")</f>
        <v>Good</v>
      </c>
      <c r="R12324" s="73">
        <f>YEAR(DmartSalesData[[#This Row],[order_date]])</f>
        <v>2023</v>
      </c>
      <c r="S12324" s="73"/>
    </row>
    <row r="12325" spans="1:19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 t="str">
        <f>IF(DmartSalesData[[#This Row],[sales]]&gt;4000,"High Category",IF(DmartSalesData[[#This Row],[sales]]&gt;2000,"Medium Category","Low Category"))</f>
        <v>Low Category</v>
      </c>
      <c r="G12325" s="2">
        <v>0.24</v>
      </c>
      <c r="H12325" s="24">
        <f t="shared" si="384"/>
        <v>434.61360000000002</v>
      </c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63" t="str">
        <f>IF(AND(DmartSalesData[[#This Row],[sales]]&gt;3000,DmartSalesData[[#This Row],[profit]]&gt;500),"Good","Not Good")</f>
        <v>Not Good</v>
      </c>
      <c r="R12325" s="73">
        <f>YEAR(DmartSalesData[[#This Row],[order_date]])</f>
        <v>2024</v>
      </c>
      <c r="S12325" s="73"/>
    </row>
    <row r="12326" spans="1:19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 t="str">
        <f>IF(DmartSalesData[[#This Row],[sales]]&gt;4000,"High Category",IF(DmartSalesData[[#This Row],[sales]]&gt;2000,"Medium Category","Low Category"))</f>
        <v>Medium Category</v>
      </c>
      <c r="G12326" s="2">
        <v>0.26</v>
      </c>
      <c r="H12326" s="24">
        <f t="shared" si="384"/>
        <v>932.47699999999998</v>
      </c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63" t="str">
        <f>IF(AND(DmartSalesData[[#This Row],[sales]]&gt;3000,DmartSalesData[[#This Row],[profit]]&gt;500),"Good","Not Good")</f>
        <v>Good</v>
      </c>
      <c r="R12326" s="73">
        <f>YEAR(DmartSalesData[[#This Row],[order_date]])</f>
        <v>2023</v>
      </c>
      <c r="S12326" s="73"/>
    </row>
    <row r="12327" spans="1:19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 t="str">
        <f>IF(DmartSalesData[[#This Row],[sales]]&gt;4000,"High Category",IF(DmartSalesData[[#This Row],[sales]]&gt;2000,"Medium Category","Low Category"))</f>
        <v>Medium Category</v>
      </c>
      <c r="G12327" s="2">
        <v>0.41</v>
      </c>
      <c r="H12327" s="24">
        <f t="shared" si="384"/>
        <v>1211.55</v>
      </c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63" t="str">
        <f>IF(AND(DmartSalesData[[#This Row],[sales]]&gt;3000,DmartSalesData[[#This Row],[profit]]&gt;500),"Good","Not Good")</f>
        <v>Not Good</v>
      </c>
      <c r="R12327" s="73">
        <f>YEAR(DmartSalesData[[#This Row],[order_date]])</f>
        <v>2024</v>
      </c>
      <c r="S12327" s="73"/>
    </row>
    <row r="12328" spans="1:19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 t="str">
        <f>IF(DmartSalesData[[#This Row],[sales]]&gt;4000,"High Category",IF(DmartSalesData[[#This Row],[sales]]&gt;2000,"Medium Category","Low Category"))</f>
        <v>Low Category</v>
      </c>
      <c r="G12328" s="2">
        <v>7.0000000000000007E-2</v>
      </c>
      <c r="H12328" s="24">
        <f t="shared" si="384"/>
        <v>126.07910000000003</v>
      </c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63" t="str">
        <f>IF(AND(DmartSalesData[[#This Row],[sales]]&gt;3000,DmartSalesData[[#This Row],[profit]]&gt;500),"Good","Not Good")</f>
        <v>Not Good</v>
      </c>
      <c r="R12328" s="73">
        <f>YEAR(DmartSalesData[[#This Row],[order_date]])</f>
        <v>2023</v>
      </c>
      <c r="S12328" s="73"/>
    </row>
    <row r="12329" spans="1:19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 t="str">
        <f>IF(DmartSalesData[[#This Row],[sales]]&gt;4000,"High Category",IF(DmartSalesData[[#This Row],[sales]]&gt;2000,"Medium Category","Low Category"))</f>
        <v>Medium Category</v>
      </c>
      <c r="G12329" s="2">
        <v>0.34</v>
      </c>
      <c r="H12329" s="24">
        <f t="shared" si="384"/>
        <v>1342.2248</v>
      </c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63" t="str">
        <f>IF(AND(DmartSalesData[[#This Row],[sales]]&gt;3000,DmartSalesData[[#This Row],[profit]]&gt;500),"Good","Not Good")</f>
        <v>Not Good</v>
      </c>
      <c r="R12329" s="73">
        <f>YEAR(DmartSalesData[[#This Row],[order_date]])</f>
        <v>2023</v>
      </c>
      <c r="S12329" s="73"/>
    </row>
    <row r="12330" spans="1:19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 t="str">
        <f>IF(DmartSalesData[[#This Row],[sales]]&gt;4000,"High Category",IF(DmartSalesData[[#This Row],[sales]]&gt;2000,"Medium Category","Low Category"))</f>
        <v>Medium Category</v>
      </c>
      <c r="G12330" s="2">
        <v>0.15</v>
      </c>
      <c r="H12330" s="24">
        <f t="shared" si="384"/>
        <v>506.10450000000003</v>
      </c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63" t="str">
        <f>IF(AND(DmartSalesData[[#This Row],[sales]]&gt;3000,DmartSalesData[[#This Row],[profit]]&gt;500),"Good","Not Good")</f>
        <v>Good</v>
      </c>
      <c r="R12330" s="73">
        <f>YEAR(DmartSalesData[[#This Row],[order_date]])</f>
        <v>2023</v>
      </c>
      <c r="S12330" s="73"/>
    </row>
    <row r="12331" spans="1:19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 t="str">
        <f>IF(DmartSalesData[[#This Row],[sales]]&gt;4000,"High Category",IF(DmartSalesData[[#This Row],[sales]]&gt;2000,"Medium Category","Low Category"))</f>
        <v>Low Category</v>
      </c>
      <c r="G12331" s="2">
        <v>0.47</v>
      </c>
      <c r="H12331" s="24">
        <f t="shared" si="384"/>
        <v>59.473799999999997</v>
      </c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63" t="str">
        <f>IF(AND(DmartSalesData[[#This Row],[sales]]&gt;3000,DmartSalesData[[#This Row],[profit]]&gt;500),"Good","Not Good")</f>
        <v>Not Good</v>
      </c>
      <c r="R12331" s="73">
        <f>YEAR(DmartSalesData[[#This Row],[order_date]])</f>
        <v>2024</v>
      </c>
      <c r="S12331" s="73"/>
    </row>
    <row r="12332" spans="1:19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 t="str">
        <f>IF(DmartSalesData[[#This Row],[sales]]&gt;4000,"High Category",IF(DmartSalesData[[#This Row],[sales]]&gt;2000,"Medium Category","Low Category"))</f>
        <v>High Category</v>
      </c>
      <c r="G12332" s="2">
        <v>0.24</v>
      </c>
      <c r="H12332" s="24">
        <f t="shared" si="384"/>
        <v>1041.3984</v>
      </c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63" t="str">
        <f>IF(AND(DmartSalesData[[#This Row],[sales]]&gt;3000,DmartSalesData[[#This Row],[profit]]&gt;500),"Good","Not Good")</f>
        <v>Not Good</v>
      </c>
      <c r="R12332" s="73">
        <f>YEAR(DmartSalesData[[#This Row],[order_date]])</f>
        <v>2023</v>
      </c>
      <c r="S12332" s="73"/>
    </row>
    <row r="12333" spans="1:19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 t="str">
        <f>IF(DmartSalesData[[#This Row],[sales]]&gt;4000,"High Category",IF(DmartSalesData[[#This Row],[sales]]&gt;2000,"Medium Category","Low Category"))</f>
        <v>Medium Category</v>
      </c>
      <c r="G12333" s="2">
        <v>0.31</v>
      </c>
      <c r="H12333" s="24">
        <f t="shared" si="384"/>
        <v>634.1825</v>
      </c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63" t="str">
        <f>IF(AND(DmartSalesData[[#This Row],[sales]]&gt;3000,DmartSalesData[[#This Row],[profit]]&gt;500),"Good","Not Good")</f>
        <v>Not Good</v>
      </c>
      <c r="R12333" s="73">
        <f>YEAR(DmartSalesData[[#This Row],[order_date]])</f>
        <v>2024</v>
      </c>
      <c r="S12333" s="73"/>
    </row>
    <row r="12334" spans="1:19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 t="str">
        <f>IF(DmartSalesData[[#This Row],[sales]]&gt;4000,"High Category",IF(DmartSalesData[[#This Row],[sales]]&gt;2000,"Medium Category","Low Category"))</f>
        <v>Medium Category</v>
      </c>
      <c r="G12334" s="2">
        <v>0.33</v>
      </c>
      <c r="H12334" s="24">
        <f t="shared" si="384"/>
        <v>1076.6877000000002</v>
      </c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63" t="str">
        <f>IF(AND(DmartSalesData[[#This Row],[sales]]&gt;3000,DmartSalesData[[#This Row],[profit]]&gt;500),"Good","Not Good")</f>
        <v>Good</v>
      </c>
      <c r="R12334" s="73">
        <f>YEAR(DmartSalesData[[#This Row],[order_date]])</f>
        <v>2024</v>
      </c>
      <c r="S12334" s="73"/>
    </row>
    <row r="12335" spans="1:19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 t="str">
        <f>IF(DmartSalesData[[#This Row],[sales]]&gt;4000,"High Category",IF(DmartSalesData[[#This Row],[sales]]&gt;2000,"Medium Category","Low Category"))</f>
        <v>Medium Category</v>
      </c>
      <c r="G12335" s="2">
        <v>0.05</v>
      </c>
      <c r="H12335" s="24">
        <f t="shared" si="384"/>
        <v>102.20800000000001</v>
      </c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63" t="str">
        <f>IF(AND(DmartSalesData[[#This Row],[sales]]&gt;3000,DmartSalesData[[#This Row],[profit]]&gt;500),"Good","Not Good")</f>
        <v>Not Good</v>
      </c>
      <c r="R12335" s="73">
        <f>YEAR(DmartSalesData[[#This Row],[order_date]])</f>
        <v>2024</v>
      </c>
      <c r="S12335" s="73"/>
    </row>
    <row r="12336" spans="1:19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 t="str">
        <f>IF(DmartSalesData[[#This Row],[sales]]&gt;4000,"High Category",IF(DmartSalesData[[#This Row],[sales]]&gt;2000,"Medium Category","Low Category"))</f>
        <v>High Category</v>
      </c>
      <c r="G12336" s="2">
        <v>0.43</v>
      </c>
      <c r="H12336" s="24">
        <f t="shared" si="384"/>
        <v>1900.0281</v>
      </c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63" t="str">
        <f>IF(AND(DmartSalesData[[#This Row],[sales]]&gt;3000,DmartSalesData[[#This Row],[profit]]&gt;500),"Good","Not Good")</f>
        <v>Good</v>
      </c>
      <c r="R12336" s="73">
        <f>YEAR(DmartSalesData[[#This Row],[order_date]])</f>
        <v>2024</v>
      </c>
      <c r="S12336" s="73"/>
    </row>
    <row r="12337" spans="1:19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 t="str">
        <f>IF(DmartSalesData[[#This Row],[sales]]&gt;4000,"High Category",IF(DmartSalesData[[#This Row],[sales]]&gt;2000,"Medium Category","Low Category"))</f>
        <v>Medium Category</v>
      </c>
      <c r="G12337" s="2">
        <v>0.08</v>
      </c>
      <c r="H12337" s="24">
        <f t="shared" si="384"/>
        <v>263.12720000000002</v>
      </c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63" t="str">
        <f>IF(AND(DmartSalesData[[#This Row],[sales]]&gt;3000,DmartSalesData[[#This Row],[profit]]&gt;500),"Good","Not Good")</f>
        <v>Good</v>
      </c>
      <c r="R12337" s="73">
        <f>YEAR(DmartSalesData[[#This Row],[order_date]])</f>
        <v>2023</v>
      </c>
      <c r="S12337" s="73"/>
    </row>
    <row r="12338" spans="1:19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 t="str">
        <f>IF(DmartSalesData[[#This Row],[sales]]&gt;4000,"High Category",IF(DmartSalesData[[#This Row],[sales]]&gt;2000,"Medium Category","Low Category"))</f>
        <v>Medium Category</v>
      </c>
      <c r="G12338" s="2">
        <v>0.2</v>
      </c>
      <c r="H12338" s="24">
        <f t="shared" si="384"/>
        <v>587.798</v>
      </c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63" t="str">
        <f>IF(AND(DmartSalesData[[#This Row],[sales]]&gt;3000,DmartSalesData[[#This Row],[profit]]&gt;500),"Good","Not Good")</f>
        <v>Not Good</v>
      </c>
      <c r="R12338" s="73">
        <f>YEAR(DmartSalesData[[#This Row],[order_date]])</f>
        <v>2024</v>
      </c>
      <c r="S12338" s="73"/>
    </row>
    <row r="12339" spans="1:19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 t="str">
        <f>IF(DmartSalesData[[#This Row],[sales]]&gt;4000,"High Category",IF(DmartSalesData[[#This Row],[sales]]&gt;2000,"Medium Category","Low Category"))</f>
        <v>High Category</v>
      </c>
      <c r="G12339" s="2">
        <v>0.34</v>
      </c>
      <c r="H12339" s="24">
        <f t="shared" si="384"/>
        <v>1667.1220000000001</v>
      </c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63" t="str">
        <f>IF(AND(DmartSalesData[[#This Row],[sales]]&gt;3000,DmartSalesData[[#This Row],[profit]]&gt;500),"Good","Not Good")</f>
        <v>Not Good</v>
      </c>
      <c r="R12339" s="73">
        <f>YEAR(DmartSalesData[[#This Row],[order_date]])</f>
        <v>2023</v>
      </c>
      <c r="S12339" s="73"/>
    </row>
    <row r="12340" spans="1:19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 t="str">
        <f>IF(DmartSalesData[[#This Row],[sales]]&gt;4000,"High Category",IF(DmartSalesData[[#This Row],[sales]]&gt;2000,"Medium Category","Low Category"))</f>
        <v>Low Category</v>
      </c>
      <c r="G12340" s="2">
        <v>0.03</v>
      </c>
      <c r="H12340" s="24">
        <f t="shared" si="384"/>
        <v>44.254200000000004</v>
      </c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63" t="str">
        <f>IF(AND(DmartSalesData[[#This Row],[sales]]&gt;3000,DmartSalesData[[#This Row],[profit]]&gt;500),"Good","Not Good")</f>
        <v>Not Good</v>
      </c>
      <c r="R12340" s="73">
        <f>YEAR(DmartSalesData[[#This Row],[order_date]])</f>
        <v>2023</v>
      </c>
      <c r="S12340" s="73"/>
    </row>
    <row r="12341" spans="1:19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 t="str">
        <f>IF(DmartSalesData[[#This Row],[sales]]&gt;4000,"High Category",IF(DmartSalesData[[#This Row],[sales]]&gt;2000,"Medium Category","Low Category"))</f>
        <v>Low Category</v>
      </c>
      <c r="G12341" s="2">
        <v>0.28999999999999998</v>
      </c>
      <c r="H12341" s="24">
        <f t="shared" si="384"/>
        <v>121.72749999999999</v>
      </c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63" t="str">
        <f>IF(AND(DmartSalesData[[#This Row],[sales]]&gt;3000,DmartSalesData[[#This Row],[profit]]&gt;500),"Good","Not Good")</f>
        <v>Not Good</v>
      </c>
      <c r="R12341" s="73">
        <f>YEAR(DmartSalesData[[#This Row],[order_date]])</f>
        <v>2023</v>
      </c>
      <c r="S12341" s="73"/>
    </row>
    <row r="12342" spans="1:19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 t="str">
        <f>IF(DmartSalesData[[#This Row],[sales]]&gt;4000,"High Category",IF(DmartSalesData[[#This Row],[sales]]&gt;2000,"Medium Category","Low Category"))</f>
        <v>Medium Category</v>
      </c>
      <c r="G12342" s="2">
        <v>0.2</v>
      </c>
      <c r="H12342" s="24">
        <f t="shared" si="384"/>
        <v>525.68999999999994</v>
      </c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63" t="str">
        <f>IF(AND(DmartSalesData[[#This Row],[sales]]&gt;3000,DmartSalesData[[#This Row],[profit]]&gt;500),"Good","Not Good")</f>
        <v>Not Good</v>
      </c>
      <c r="R12342" s="73">
        <f>YEAR(DmartSalesData[[#This Row],[order_date]])</f>
        <v>2024</v>
      </c>
      <c r="S12342" s="73"/>
    </row>
    <row r="12343" spans="1:19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 t="str">
        <f>IF(DmartSalesData[[#This Row],[sales]]&gt;4000,"High Category",IF(DmartSalesData[[#This Row],[sales]]&gt;2000,"Medium Category","Low Category"))</f>
        <v>Medium Category</v>
      </c>
      <c r="G12343" s="2">
        <v>0.03</v>
      </c>
      <c r="H12343" s="24">
        <f t="shared" si="384"/>
        <v>65.330699999999993</v>
      </c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63" t="str">
        <f>IF(AND(DmartSalesData[[#This Row],[sales]]&gt;3000,DmartSalesData[[#This Row],[profit]]&gt;500),"Good","Not Good")</f>
        <v>Not Good</v>
      </c>
      <c r="R12343" s="73">
        <f>YEAR(DmartSalesData[[#This Row],[order_date]])</f>
        <v>2024</v>
      </c>
      <c r="S12343" s="73"/>
    </row>
    <row r="12344" spans="1:19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 t="str">
        <f>IF(DmartSalesData[[#This Row],[sales]]&gt;4000,"High Category",IF(DmartSalesData[[#This Row],[sales]]&gt;2000,"Medium Category","Low Category"))</f>
        <v>Medium Category</v>
      </c>
      <c r="G12344" s="2">
        <v>0.36</v>
      </c>
      <c r="H12344" s="24">
        <f t="shared" si="384"/>
        <v>837.36719999999991</v>
      </c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63" t="str">
        <f>IF(AND(DmartSalesData[[#This Row],[sales]]&gt;3000,DmartSalesData[[#This Row],[profit]]&gt;500),"Good","Not Good")</f>
        <v>Not Good</v>
      </c>
      <c r="R12344" s="73">
        <f>YEAR(DmartSalesData[[#This Row],[order_date]])</f>
        <v>2023</v>
      </c>
      <c r="S12344" s="73"/>
    </row>
    <row r="12345" spans="1:19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 t="str">
        <f>IF(DmartSalesData[[#This Row],[sales]]&gt;4000,"High Category",IF(DmartSalesData[[#This Row],[sales]]&gt;2000,"Medium Category","Low Category"))</f>
        <v>Medium Category</v>
      </c>
      <c r="G12345" s="2">
        <v>0.25</v>
      </c>
      <c r="H12345" s="24">
        <f t="shared" si="384"/>
        <v>784.62750000000005</v>
      </c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63" t="str">
        <f>IF(AND(DmartSalesData[[#This Row],[sales]]&gt;3000,DmartSalesData[[#This Row],[profit]]&gt;500),"Good","Not Good")</f>
        <v>Good</v>
      </c>
      <c r="R12345" s="73">
        <f>YEAR(DmartSalesData[[#This Row],[order_date]])</f>
        <v>2023</v>
      </c>
      <c r="S12345" s="73"/>
    </row>
    <row r="12346" spans="1:19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 t="str">
        <f>IF(DmartSalesData[[#This Row],[sales]]&gt;4000,"High Category",IF(DmartSalesData[[#This Row],[sales]]&gt;2000,"Medium Category","Low Category"))</f>
        <v>Medium Category</v>
      </c>
      <c r="G12346" s="2">
        <v>0.15</v>
      </c>
      <c r="H12346" s="24">
        <f t="shared" si="384"/>
        <v>467.11499999999995</v>
      </c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63" t="str">
        <f>IF(AND(DmartSalesData[[#This Row],[sales]]&gt;3000,DmartSalesData[[#This Row],[profit]]&gt;500),"Good","Not Good")</f>
        <v>Good</v>
      </c>
      <c r="R12346" s="73">
        <f>YEAR(DmartSalesData[[#This Row],[order_date]])</f>
        <v>2023</v>
      </c>
      <c r="S12346" s="73"/>
    </row>
    <row r="12347" spans="1:19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 t="str">
        <f>IF(DmartSalesData[[#This Row],[sales]]&gt;4000,"High Category",IF(DmartSalesData[[#This Row],[sales]]&gt;2000,"Medium Category","Low Category"))</f>
        <v>Medium Category</v>
      </c>
      <c r="G12347" s="2">
        <v>0.04</v>
      </c>
      <c r="H12347" s="24">
        <f t="shared" si="384"/>
        <v>80.884</v>
      </c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63" t="str">
        <f>IF(AND(DmartSalesData[[#This Row],[sales]]&gt;3000,DmartSalesData[[#This Row],[profit]]&gt;500),"Good","Not Good")</f>
        <v>Not Good</v>
      </c>
      <c r="R12347" s="73">
        <f>YEAR(DmartSalesData[[#This Row],[order_date]])</f>
        <v>2024</v>
      </c>
      <c r="S12347" s="73"/>
    </row>
    <row r="12348" spans="1:19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 t="str">
        <f>IF(DmartSalesData[[#This Row],[sales]]&gt;4000,"High Category",IF(DmartSalesData[[#This Row],[sales]]&gt;2000,"Medium Category","Low Category"))</f>
        <v>High Category</v>
      </c>
      <c r="G12348" s="2">
        <v>0.27</v>
      </c>
      <c r="H12348" s="24">
        <f t="shared" si="384"/>
        <v>1168.5870000000002</v>
      </c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63" t="str">
        <f>IF(AND(DmartSalesData[[#This Row],[sales]]&gt;3000,DmartSalesData[[#This Row],[profit]]&gt;500),"Good","Not Good")</f>
        <v>Good</v>
      </c>
      <c r="R12348" s="73">
        <f>YEAR(DmartSalesData[[#This Row],[order_date]])</f>
        <v>2023</v>
      </c>
      <c r="S12348" s="73"/>
    </row>
    <row r="12349" spans="1:19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 t="str">
        <f>IF(DmartSalesData[[#This Row],[sales]]&gt;4000,"High Category",IF(DmartSalesData[[#This Row],[sales]]&gt;2000,"Medium Category","Low Category"))</f>
        <v>Medium Category</v>
      </c>
      <c r="G12349" s="2">
        <v>0.15</v>
      </c>
      <c r="H12349" s="24">
        <f t="shared" si="384"/>
        <v>493.82249999999999</v>
      </c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63" t="str">
        <f>IF(AND(DmartSalesData[[#This Row],[sales]]&gt;3000,DmartSalesData[[#This Row],[profit]]&gt;500),"Good","Not Good")</f>
        <v>Good</v>
      </c>
      <c r="R12349" s="73">
        <f>YEAR(DmartSalesData[[#This Row],[order_date]])</f>
        <v>2023</v>
      </c>
      <c r="S12349" s="73"/>
    </row>
    <row r="12350" spans="1:19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 t="str">
        <f>IF(DmartSalesData[[#This Row],[sales]]&gt;4000,"High Category",IF(DmartSalesData[[#This Row],[sales]]&gt;2000,"Medium Category","Low Category"))</f>
        <v>High Category</v>
      </c>
      <c r="G12350" s="2">
        <v>0.47</v>
      </c>
      <c r="H12350" s="24">
        <f t="shared" si="384"/>
        <v>2096.4678999999996</v>
      </c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63" t="str">
        <f>IF(AND(DmartSalesData[[#This Row],[sales]]&gt;3000,DmartSalesData[[#This Row],[profit]]&gt;500),"Good","Not Good")</f>
        <v>Good</v>
      </c>
      <c r="R12350" s="73">
        <f>YEAR(DmartSalesData[[#This Row],[order_date]])</f>
        <v>2023</v>
      </c>
      <c r="S12350" s="73"/>
    </row>
    <row r="12351" spans="1:19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 t="str">
        <f>IF(DmartSalesData[[#This Row],[sales]]&gt;4000,"High Category",IF(DmartSalesData[[#This Row],[sales]]&gt;2000,"Medium Category","Low Category"))</f>
        <v>High Category</v>
      </c>
      <c r="G12351" s="2">
        <v>0.3</v>
      </c>
      <c r="H12351" s="24">
        <f t="shared" si="384"/>
        <v>1372.3349999999998</v>
      </c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63" t="str">
        <f>IF(AND(DmartSalesData[[#This Row],[sales]]&gt;3000,DmartSalesData[[#This Row],[profit]]&gt;500),"Good","Not Good")</f>
        <v>Good</v>
      </c>
      <c r="R12351" s="73">
        <f>YEAR(DmartSalesData[[#This Row],[order_date]])</f>
        <v>2024</v>
      </c>
      <c r="S12351" s="73"/>
    </row>
    <row r="12352" spans="1:19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 t="str">
        <f>IF(DmartSalesData[[#This Row],[sales]]&gt;4000,"High Category",IF(DmartSalesData[[#This Row],[sales]]&gt;2000,"Medium Category","Low Category"))</f>
        <v>Low Category</v>
      </c>
      <c r="G12352" s="2">
        <v>0.14000000000000001</v>
      </c>
      <c r="H12352" s="24">
        <f t="shared" si="384"/>
        <v>128.77620000000002</v>
      </c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63" t="str">
        <f>IF(AND(DmartSalesData[[#This Row],[sales]]&gt;3000,DmartSalesData[[#This Row],[profit]]&gt;500),"Good","Not Good")</f>
        <v>Not Good</v>
      </c>
      <c r="R12352" s="73">
        <f>YEAR(DmartSalesData[[#This Row],[order_date]])</f>
        <v>2023</v>
      </c>
      <c r="S12352" s="73"/>
    </row>
    <row r="12353" spans="1:19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 t="str">
        <f>IF(DmartSalesData[[#This Row],[sales]]&gt;4000,"High Category",IF(DmartSalesData[[#This Row],[sales]]&gt;2000,"Medium Category","Low Category"))</f>
        <v>Medium Category</v>
      </c>
      <c r="G12353" s="2">
        <v>0.26</v>
      </c>
      <c r="H12353" s="24">
        <f t="shared" si="384"/>
        <v>893.03500000000008</v>
      </c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63" t="str">
        <f>IF(AND(DmartSalesData[[#This Row],[sales]]&gt;3000,DmartSalesData[[#This Row],[profit]]&gt;500),"Good","Not Good")</f>
        <v>Good</v>
      </c>
      <c r="R12353" s="73">
        <f>YEAR(DmartSalesData[[#This Row],[order_date]])</f>
        <v>2024</v>
      </c>
      <c r="S12353" s="73"/>
    </row>
    <row r="12354" spans="1:19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 t="str">
        <f>IF(DmartSalesData[[#This Row],[sales]]&gt;4000,"High Category",IF(DmartSalesData[[#This Row],[sales]]&gt;2000,"Medium Category","Low Category"))</f>
        <v>Low Category</v>
      </c>
      <c r="G12354" s="2">
        <v>0.27</v>
      </c>
      <c r="H12354" s="24">
        <f t="shared" ref="H12354:H12417" si="386">E12354*G12354</f>
        <v>447.06870000000004</v>
      </c>
      <c r="I12354" s="2">
        <f t="shared" ref="I12354:I12417" si="387">E12354-H12354</f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63" t="str">
        <f>IF(AND(DmartSalesData[[#This Row],[sales]]&gt;3000,DmartSalesData[[#This Row],[profit]]&gt;500),"Good","Not Good")</f>
        <v>Not Good</v>
      </c>
      <c r="R12354" s="73">
        <f>YEAR(DmartSalesData[[#This Row],[order_date]])</f>
        <v>2024</v>
      </c>
      <c r="S12354" s="73"/>
    </row>
    <row r="12355" spans="1:19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 t="str">
        <f>IF(DmartSalesData[[#This Row],[sales]]&gt;4000,"High Category",IF(DmartSalesData[[#This Row],[sales]]&gt;2000,"Medium Category","Low Category"))</f>
        <v>High Category</v>
      </c>
      <c r="G12355" s="2">
        <v>0.36</v>
      </c>
      <c r="H12355" s="24">
        <f t="shared" si="386"/>
        <v>1511.46</v>
      </c>
      <c r="I12355" s="2">
        <f t="shared" si="387"/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63" t="str">
        <f>IF(AND(DmartSalesData[[#This Row],[sales]]&gt;3000,DmartSalesData[[#This Row],[profit]]&gt;500),"Good","Not Good")</f>
        <v>Good</v>
      </c>
      <c r="R12355" s="73">
        <f>YEAR(DmartSalesData[[#This Row],[order_date]])</f>
        <v>2023</v>
      </c>
      <c r="S12355" s="73"/>
    </row>
    <row r="12356" spans="1:19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 t="str">
        <f>IF(DmartSalesData[[#This Row],[sales]]&gt;4000,"High Category",IF(DmartSalesData[[#This Row],[sales]]&gt;2000,"Medium Category","Low Category"))</f>
        <v>Medium Category</v>
      </c>
      <c r="G12356" s="2">
        <v>0.45</v>
      </c>
      <c r="H12356" s="24">
        <f t="shared" si="386"/>
        <v>1660.9365</v>
      </c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63" t="str">
        <f>IF(AND(DmartSalesData[[#This Row],[sales]]&gt;3000,DmartSalesData[[#This Row],[profit]]&gt;500),"Good","Not Good")</f>
        <v>Not Good</v>
      </c>
      <c r="R12356" s="73">
        <f>YEAR(DmartSalesData[[#This Row],[order_date]])</f>
        <v>2024</v>
      </c>
      <c r="S12356" s="73"/>
    </row>
    <row r="12357" spans="1:19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 t="str">
        <f>IF(DmartSalesData[[#This Row],[sales]]&gt;4000,"High Category",IF(DmartSalesData[[#This Row],[sales]]&gt;2000,"Medium Category","Low Category"))</f>
        <v>Low Category</v>
      </c>
      <c r="G12357" s="2">
        <v>0.48</v>
      </c>
      <c r="H12357" s="24">
        <f t="shared" si="386"/>
        <v>515.45279999999991</v>
      </c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63" t="str">
        <f>IF(AND(DmartSalesData[[#This Row],[sales]]&gt;3000,DmartSalesData[[#This Row],[profit]]&gt;500),"Good","Not Good")</f>
        <v>Not Good</v>
      </c>
      <c r="R12357" s="73">
        <f>YEAR(DmartSalesData[[#This Row],[order_date]])</f>
        <v>2023</v>
      </c>
      <c r="S12357" s="73"/>
    </row>
    <row r="12358" spans="1:19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 t="str">
        <f>IF(DmartSalesData[[#This Row],[sales]]&gt;4000,"High Category",IF(DmartSalesData[[#This Row],[sales]]&gt;2000,"Medium Category","Low Category"))</f>
        <v>High Category</v>
      </c>
      <c r="G12358" s="2">
        <v>0.36</v>
      </c>
      <c r="H12358" s="24">
        <f t="shared" si="386"/>
        <v>1691.9207999999999</v>
      </c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63" t="str">
        <f>IF(AND(DmartSalesData[[#This Row],[sales]]&gt;3000,DmartSalesData[[#This Row],[profit]]&gt;500),"Good","Not Good")</f>
        <v>Good</v>
      </c>
      <c r="R12358" s="73">
        <f>YEAR(DmartSalesData[[#This Row],[order_date]])</f>
        <v>2023</v>
      </c>
      <c r="S12358" s="73"/>
    </row>
    <row r="12359" spans="1:19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 t="str">
        <f>IF(DmartSalesData[[#This Row],[sales]]&gt;4000,"High Category",IF(DmartSalesData[[#This Row],[sales]]&gt;2000,"Medium Category","Low Category"))</f>
        <v>Medium Category</v>
      </c>
      <c r="G12359" s="2">
        <v>0.27</v>
      </c>
      <c r="H12359" s="24">
        <f t="shared" si="386"/>
        <v>931.24350000000015</v>
      </c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63" t="str">
        <f>IF(AND(DmartSalesData[[#This Row],[sales]]&gt;3000,DmartSalesData[[#This Row],[profit]]&gt;500),"Good","Not Good")</f>
        <v>Not Good</v>
      </c>
      <c r="R12359" s="73">
        <f>YEAR(DmartSalesData[[#This Row],[order_date]])</f>
        <v>2024</v>
      </c>
      <c r="S12359" s="73"/>
    </row>
    <row r="12360" spans="1:19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 t="str">
        <f>IF(DmartSalesData[[#This Row],[sales]]&gt;4000,"High Category",IF(DmartSalesData[[#This Row],[sales]]&gt;2000,"Medium Category","Low Category"))</f>
        <v>High Category</v>
      </c>
      <c r="G12360" s="2">
        <v>0.11</v>
      </c>
      <c r="H12360" s="24">
        <f t="shared" si="386"/>
        <v>522.31299999999999</v>
      </c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63" t="str">
        <f>IF(AND(DmartSalesData[[#This Row],[sales]]&gt;3000,DmartSalesData[[#This Row],[profit]]&gt;500),"Good","Not Good")</f>
        <v>Not Good</v>
      </c>
      <c r="R12360" s="73">
        <f>YEAR(DmartSalesData[[#This Row],[order_date]])</f>
        <v>2023</v>
      </c>
      <c r="S12360" s="73"/>
    </row>
    <row r="12361" spans="1:19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 t="str">
        <f>IF(DmartSalesData[[#This Row],[sales]]&gt;4000,"High Category",IF(DmartSalesData[[#This Row],[sales]]&gt;2000,"Medium Category","Low Category"))</f>
        <v>Low Category</v>
      </c>
      <c r="G12361" s="2">
        <v>0.2</v>
      </c>
      <c r="H12361" s="24">
        <f t="shared" si="386"/>
        <v>217.87199999999999</v>
      </c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63" t="str">
        <f>IF(AND(DmartSalesData[[#This Row],[sales]]&gt;3000,DmartSalesData[[#This Row],[profit]]&gt;500),"Good","Not Good")</f>
        <v>Not Good</v>
      </c>
      <c r="R12361" s="73">
        <f>YEAR(DmartSalesData[[#This Row],[order_date]])</f>
        <v>2024</v>
      </c>
      <c r="S12361" s="73"/>
    </row>
    <row r="12362" spans="1:19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 t="str">
        <f>IF(DmartSalesData[[#This Row],[sales]]&gt;4000,"High Category",IF(DmartSalesData[[#This Row],[sales]]&gt;2000,"Medium Category","Low Category"))</f>
        <v>High Category</v>
      </c>
      <c r="G12362" s="2">
        <v>0.24</v>
      </c>
      <c r="H12362" s="24">
        <f t="shared" si="386"/>
        <v>1046.7719999999999</v>
      </c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63" t="str">
        <f>IF(AND(DmartSalesData[[#This Row],[sales]]&gt;3000,DmartSalesData[[#This Row],[profit]]&gt;500),"Good","Not Good")</f>
        <v>Good</v>
      </c>
      <c r="R12362" s="73">
        <f>YEAR(DmartSalesData[[#This Row],[order_date]])</f>
        <v>2024</v>
      </c>
      <c r="S12362" s="73"/>
    </row>
    <row r="12363" spans="1:19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 t="str">
        <f>IF(DmartSalesData[[#This Row],[sales]]&gt;4000,"High Category",IF(DmartSalesData[[#This Row],[sales]]&gt;2000,"Medium Category","Low Category"))</f>
        <v>Medium Category</v>
      </c>
      <c r="G12363" s="2">
        <v>0.06</v>
      </c>
      <c r="H12363" s="24">
        <f t="shared" si="386"/>
        <v>202.4136</v>
      </c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63" t="str">
        <f>IF(AND(DmartSalesData[[#This Row],[sales]]&gt;3000,DmartSalesData[[#This Row],[profit]]&gt;500),"Good","Not Good")</f>
        <v>Good</v>
      </c>
      <c r="R12363" s="73">
        <f>YEAR(DmartSalesData[[#This Row],[order_date]])</f>
        <v>2023</v>
      </c>
      <c r="S12363" s="73"/>
    </row>
    <row r="12364" spans="1:19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 t="str">
        <f>IF(DmartSalesData[[#This Row],[sales]]&gt;4000,"High Category",IF(DmartSalesData[[#This Row],[sales]]&gt;2000,"Medium Category","Low Category"))</f>
        <v>Medium Category</v>
      </c>
      <c r="G12364" s="2">
        <v>0.13</v>
      </c>
      <c r="H12364" s="24">
        <f t="shared" si="386"/>
        <v>364.80599999999998</v>
      </c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63" t="str">
        <f>IF(AND(DmartSalesData[[#This Row],[sales]]&gt;3000,DmartSalesData[[#This Row],[profit]]&gt;500),"Good","Not Good")</f>
        <v>Not Good</v>
      </c>
      <c r="R12364" s="73">
        <f>YEAR(DmartSalesData[[#This Row],[order_date]])</f>
        <v>2024</v>
      </c>
      <c r="S12364" s="73"/>
    </row>
    <row r="12365" spans="1:19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 t="str">
        <f>IF(DmartSalesData[[#This Row],[sales]]&gt;4000,"High Category",IF(DmartSalesData[[#This Row],[sales]]&gt;2000,"Medium Category","Low Category"))</f>
        <v>High Category</v>
      </c>
      <c r="G12365" s="2">
        <v>0.49</v>
      </c>
      <c r="H12365" s="24">
        <f t="shared" si="386"/>
        <v>2019.0499</v>
      </c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63" t="str">
        <f>IF(AND(DmartSalesData[[#This Row],[sales]]&gt;3000,DmartSalesData[[#This Row],[profit]]&gt;500),"Good","Not Good")</f>
        <v>Good</v>
      </c>
      <c r="R12365" s="73">
        <f>YEAR(DmartSalesData[[#This Row],[order_date]])</f>
        <v>2023</v>
      </c>
      <c r="S12365" s="73"/>
    </row>
    <row r="12366" spans="1:19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 t="str">
        <f>IF(DmartSalesData[[#This Row],[sales]]&gt;4000,"High Category",IF(DmartSalesData[[#This Row],[sales]]&gt;2000,"Medium Category","Low Category"))</f>
        <v>Medium Category</v>
      </c>
      <c r="G12366" s="2">
        <v>0.38</v>
      </c>
      <c r="H12366" s="24">
        <f t="shared" si="386"/>
        <v>1216.3914000000002</v>
      </c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63" t="str">
        <f>IF(AND(DmartSalesData[[#This Row],[sales]]&gt;3000,DmartSalesData[[#This Row],[profit]]&gt;500),"Good","Not Good")</f>
        <v>Not Good</v>
      </c>
      <c r="R12366" s="73">
        <f>YEAR(DmartSalesData[[#This Row],[order_date]])</f>
        <v>2023</v>
      </c>
      <c r="S12366" s="73"/>
    </row>
    <row r="12367" spans="1:19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 t="str">
        <f>IF(DmartSalesData[[#This Row],[sales]]&gt;4000,"High Category",IF(DmartSalesData[[#This Row],[sales]]&gt;2000,"Medium Category","Low Category"))</f>
        <v>Medium Category</v>
      </c>
      <c r="G12367" s="2">
        <v>0.24</v>
      </c>
      <c r="H12367" s="24">
        <f t="shared" si="386"/>
        <v>811.44959999999992</v>
      </c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63" t="str">
        <f>IF(AND(DmartSalesData[[#This Row],[sales]]&gt;3000,DmartSalesData[[#This Row],[profit]]&gt;500),"Good","Not Good")</f>
        <v>Good</v>
      </c>
      <c r="R12367" s="73">
        <f>YEAR(DmartSalesData[[#This Row],[order_date]])</f>
        <v>2024</v>
      </c>
      <c r="S12367" s="73"/>
    </row>
    <row r="12368" spans="1:19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 t="str">
        <f>IF(DmartSalesData[[#This Row],[sales]]&gt;4000,"High Category",IF(DmartSalesData[[#This Row],[sales]]&gt;2000,"Medium Category","Low Category"))</f>
        <v>Low Category</v>
      </c>
      <c r="G12368" s="2">
        <v>0.11</v>
      </c>
      <c r="H12368" s="24">
        <f t="shared" si="386"/>
        <v>147.72890000000001</v>
      </c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63" t="str">
        <f>IF(AND(DmartSalesData[[#This Row],[sales]]&gt;3000,DmartSalesData[[#This Row],[profit]]&gt;500),"Good","Not Good")</f>
        <v>Not Good</v>
      </c>
      <c r="R12368" s="73">
        <f>YEAR(DmartSalesData[[#This Row],[order_date]])</f>
        <v>2023</v>
      </c>
      <c r="S12368" s="73"/>
    </row>
    <row r="12369" spans="1:19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 t="str">
        <f>IF(DmartSalesData[[#This Row],[sales]]&gt;4000,"High Category",IF(DmartSalesData[[#This Row],[sales]]&gt;2000,"Medium Category","Low Category"))</f>
        <v>High Category</v>
      </c>
      <c r="G12369" s="2">
        <v>0.28999999999999998</v>
      </c>
      <c r="H12369" s="24">
        <f t="shared" si="386"/>
        <v>1190.0324000000001</v>
      </c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63" t="str">
        <f>IF(AND(DmartSalesData[[#This Row],[sales]]&gt;3000,DmartSalesData[[#This Row],[profit]]&gt;500),"Good","Not Good")</f>
        <v>Not Good</v>
      </c>
      <c r="R12369" s="73">
        <f>YEAR(DmartSalesData[[#This Row],[order_date]])</f>
        <v>2023</v>
      </c>
      <c r="S12369" s="73"/>
    </row>
    <row r="12370" spans="1:19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 t="str">
        <f>IF(DmartSalesData[[#This Row],[sales]]&gt;4000,"High Category",IF(DmartSalesData[[#This Row],[sales]]&gt;2000,"Medium Category","Low Category"))</f>
        <v>Medium Category</v>
      </c>
      <c r="G12370" s="2">
        <v>0.12</v>
      </c>
      <c r="H12370" s="24">
        <f t="shared" si="386"/>
        <v>394.37759999999997</v>
      </c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63" t="str">
        <f>IF(AND(DmartSalesData[[#This Row],[sales]]&gt;3000,DmartSalesData[[#This Row],[profit]]&gt;500),"Good","Not Good")</f>
        <v>Good</v>
      </c>
      <c r="R12370" s="73">
        <f>YEAR(DmartSalesData[[#This Row],[order_date]])</f>
        <v>2023</v>
      </c>
      <c r="S12370" s="73"/>
    </row>
    <row r="12371" spans="1:19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 t="str">
        <f>IF(DmartSalesData[[#This Row],[sales]]&gt;4000,"High Category",IF(DmartSalesData[[#This Row],[sales]]&gt;2000,"Medium Category","Low Category"))</f>
        <v>High Category</v>
      </c>
      <c r="G12371" s="2">
        <v>0.1</v>
      </c>
      <c r="H12371" s="24">
        <f t="shared" si="386"/>
        <v>423.75100000000003</v>
      </c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63" t="str">
        <f>IF(AND(DmartSalesData[[#This Row],[sales]]&gt;3000,DmartSalesData[[#This Row],[profit]]&gt;500),"Good","Not Good")</f>
        <v>Good</v>
      </c>
      <c r="R12371" s="73">
        <f>YEAR(DmartSalesData[[#This Row],[order_date]])</f>
        <v>2024</v>
      </c>
      <c r="S12371" s="73"/>
    </row>
    <row r="12372" spans="1:19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 t="str">
        <f>IF(DmartSalesData[[#This Row],[sales]]&gt;4000,"High Category",IF(DmartSalesData[[#This Row],[sales]]&gt;2000,"Medium Category","Low Category"))</f>
        <v>Low Category</v>
      </c>
      <c r="G12372" s="2">
        <v>0.05</v>
      </c>
      <c r="H12372" s="24">
        <f t="shared" si="386"/>
        <v>91.124000000000009</v>
      </c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63" t="str">
        <f>IF(AND(DmartSalesData[[#This Row],[sales]]&gt;3000,DmartSalesData[[#This Row],[profit]]&gt;500),"Good","Not Good")</f>
        <v>Not Good</v>
      </c>
      <c r="R12372" s="73">
        <f>YEAR(DmartSalesData[[#This Row],[order_date]])</f>
        <v>2023</v>
      </c>
      <c r="S12372" s="73"/>
    </row>
    <row r="12373" spans="1:19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 t="str">
        <f>IF(DmartSalesData[[#This Row],[sales]]&gt;4000,"High Category",IF(DmartSalesData[[#This Row],[sales]]&gt;2000,"Medium Category","Low Category"))</f>
        <v>Low Category</v>
      </c>
      <c r="G12373" s="2">
        <v>0.17</v>
      </c>
      <c r="H12373" s="24">
        <f t="shared" si="386"/>
        <v>293.31460000000004</v>
      </c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63" t="str">
        <f>IF(AND(DmartSalesData[[#This Row],[sales]]&gt;3000,DmartSalesData[[#This Row],[profit]]&gt;500),"Good","Not Good")</f>
        <v>Not Good</v>
      </c>
      <c r="R12373" s="73">
        <f>YEAR(DmartSalesData[[#This Row],[order_date]])</f>
        <v>2023</v>
      </c>
      <c r="S12373" s="73"/>
    </row>
    <row r="12374" spans="1:19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 t="str">
        <f>IF(DmartSalesData[[#This Row],[sales]]&gt;4000,"High Category",IF(DmartSalesData[[#This Row],[sales]]&gt;2000,"Medium Category","Low Category"))</f>
        <v>Low Category</v>
      </c>
      <c r="G12374" s="2">
        <v>0.27</v>
      </c>
      <c r="H12374" s="24">
        <f t="shared" si="386"/>
        <v>58.622400000000006</v>
      </c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63" t="str">
        <f>IF(AND(DmartSalesData[[#This Row],[sales]]&gt;3000,DmartSalesData[[#This Row],[profit]]&gt;500),"Good","Not Good")</f>
        <v>Not Good</v>
      </c>
      <c r="R12374" s="73">
        <f>YEAR(DmartSalesData[[#This Row],[order_date]])</f>
        <v>2024</v>
      </c>
      <c r="S12374" s="73"/>
    </row>
    <row r="12375" spans="1:19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 t="str">
        <f>IF(DmartSalesData[[#This Row],[sales]]&gt;4000,"High Category",IF(DmartSalesData[[#This Row],[sales]]&gt;2000,"Medium Category","Low Category"))</f>
        <v>Medium Category</v>
      </c>
      <c r="G12375" s="2">
        <v>0.08</v>
      </c>
      <c r="H12375" s="24">
        <f t="shared" si="386"/>
        <v>309.29360000000003</v>
      </c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63" t="str">
        <f>IF(AND(DmartSalesData[[#This Row],[sales]]&gt;3000,DmartSalesData[[#This Row],[profit]]&gt;500),"Good","Not Good")</f>
        <v>Good</v>
      </c>
      <c r="R12375" s="73">
        <f>YEAR(DmartSalesData[[#This Row],[order_date]])</f>
        <v>2024</v>
      </c>
      <c r="S12375" s="73"/>
    </row>
    <row r="12376" spans="1:19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 t="str">
        <f>IF(DmartSalesData[[#This Row],[sales]]&gt;4000,"High Category",IF(DmartSalesData[[#This Row],[sales]]&gt;2000,"Medium Category","Low Category"))</f>
        <v>Low Category</v>
      </c>
      <c r="G12376" s="2">
        <v>0.1</v>
      </c>
      <c r="H12376" s="24">
        <f t="shared" si="386"/>
        <v>171.85400000000001</v>
      </c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63" t="str">
        <f>IF(AND(DmartSalesData[[#This Row],[sales]]&gt;3000,DmartSalesData[[#This Row],[profit]]&gt;500),"Good","Not Good")</f>
        <v>Not Good</v>
      </c>
      <c r="R12376" s="73">
        <f>YEAR(DmartSalesData[[#This Row],[order_date]])</f>
        <v>2024</v>
      </c>
      <c r="S12376" s="73"/>
    </row>
    <row r="12377" spans="1:19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 t="str">
        <f>IF(DmartSalesData[[#This Row],[sales]]&gt;4000,"High Category",IF(DmartSalesData[[#This Row],[sales]]&gt;2000,"Medium Category","Low Category"))</f>
        <v>Low Category</v>
      </c>
      <c r="G12377" s="2">
        <v>0.2</v>
      </c>
      <c r="H12377" s="24">
        <f t="shared" si="386"/>
        <v>340.66800000000001</v>
      </c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63" t="str">
        <f>IF(AND(DmartSalesData[[#This Row],[sales]]&gt;3000,DmartSalesData[[#This Row],[profit]]&gt;500),"Good","Not Good")</f>
        <v>Not Good</v>
      </c>
      <c r="R12377" s="73">
        <f>YEAR(DmartSalesData[[#This Row],[order_date]])</f>
        <v>2024</v>
      </c>
      <c r="S12377" s="73"/>
    </row>
    <row r="12378" spans="1:19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 t="str">
        <f>IF(DmartSalesData[[#This Row],[sales]]&gt;4000,"High Category",IF(DmartSalesData[[#This Row],[sales]]&gt;2000,"Medium Category","Low Category"))</f>
        <v>Medium Category</v>
      </c>
      <c r="G12378" s="2">
        <v>0.24</v>
      </c>
      <c r="H12378" s="24">
        <f t="shared" si="386"/>
        <v>833.89200000000005</v>
      </c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63" t="str">
        <f>IF(AND(DmartSalesData[[#This Row],[sales]]&gt;3000,DmartSalesData[[#This Row],[profit]]&gt;500),"Good","Not Good")</f>
        <v>Good</v>
      </c>
      <c r="R12378" s="73">
        <f>YEAR(DmartSalesData[[#This Row],[order_date]])</f>
        <v>2023</v>
      </c>
      <c r="S12378" s="73"/>
    </row>
    <row r="12379" spans="1:19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 t="str">
        <f>IF(DmartSalesData[[#This Row],[sales]]&gt;4000,"High Category",IF(DmartSalesData[[#This Row],[sales]]&gt;2000,"Medium Category","Low Category"))</f>
        <v>Low Category</v>
      </c>
      <c r="G12379" s="2">
        <v>0.38</v>
      </c>
      <c r="H12379" s="24">
        <f t="shared" si="386"/>
        <v>508.84280000000001</v>
      </c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63" t="str">
        <f>IF(AND(DmartSalesData[[#This Row],[sales]]&gt;3000,DmartSalesData[[#This Row],[profit]]&gt;500),"Good","Not Good")</f>
        <v>Not Good</v>
      </c>
      <c r="R12379" s="73">
        <f>YEAR(DmartSalesData[[#This Row],[order_date]])</f>
        <v>2024</v>
      </c>
      <c r="S12379" s="73"/>
    </row>
    <row r="12380" spans="1:19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 t="str">
        <f>IF(DmartSalesData[[#This Row],[sales]]&gt;4000,"High Category",IF(DmartSalesData[[#This Row],[sales]]&gt;2000,"Medium Category","Low Category"))</f>
        <v>High Category</v>
      </c>
      <c r="G12380" s="2">
        <v>0.28000000000000003</v>
      </c>
      <c r="H12380" s="24">
        <f t="shared" si="386"/>
        <v>1275.1760000000002</v>
      </c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63" t="str">
        <f>IF(AND(DmartSalesData[[#This Row],[sales]]&gt;3000,DmartSalesData[[#This Row],[profit]]&gt;500),"Good","Not Good")</f>
        <v>Not Good</v>
      </c>
      <c r="R12380" s="73">
        <f>YEAR(DmartSalesData[[#This Row],[order_date]])</f>
        <v>2024</v>
      </c>
      <c r="S12380" s="73"/>
    </row>
    <row r="12381" spans="1:19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 t="str">
        <f>IF(DmartSalesData[[#This Row],[sales]]&gt;4000,"High Category",IF(DmartSalesData[[#This Row],[sales]]&gt;2000,"Medium Category","Low Category"))</f>
        <v>Medium Category</v>
      </c>
      <c r="G12381" s="2">
        <v>0.31</v>
      </c>
      <c r="H12381" s="24">
        <f t="shared" si="386"/>
        <v>848.32119999999998</v>
      </c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63" t="str">
        <f>IF(AND(DmartSalesData[[#This Row],[sales]]&gt;3000,DmartSalesData[[#This Row],[profit]]&gt;500),"Good","Not Good")</f>
        <v>Not Good</v>
      </c>
      <c r="R12381" s="73">
        <f>YEAR(DmartSalesData[[#This Row],[order_date]])</f>
        <v>2023</v>
      </c>
      <c r="S12381" s="73"/>
    </row>
    <row r="12382" spans="1:19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 t="str">
        <f>IF(DmartSalesData[[#This Row],[sales]]&gt;4000,"High Category",IF(DmartSalesData[[#This Row],[sales]]&gt;2000,"Medium Category","Low Category"))</f>
        <v>High Category</v>
      </c>
      <c r="G12382" s="2">
        <v>0.35</v>
      </c>
      <c r="H12382" s="24">
        <f t="shared" si="386"/>
        <v>1697.6539999999998</v>
      </c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63" t="str">
        <f>IF(AND(DmartSalesData[[#This Row],[sales]]&gt;3000,DmartSalesData[[#This Row],[profit]]&gt;500),"Good","Not Good")</f>
        <v>Not Good</v>
      </c>
      <c r="R12382" s="73">
        <f>YEAR(DmartSalesData[[#This Row],[order_date]])</f>
        <v>2024</v>
      </c>
      <c r="S12382" s="73"/>
    </row>
    <row r="12383" spans="1:19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 t="str">
        <f>IF(DmartSalesData[[#This Row],[sales]]&gt;4000,"High Category",IF(DmartSalesData[[#This Row],[sales]]&gt;2000,"Medium Category","Low Category"))</f>
        <v>Low Category</v>
      </c>
      <c r="G12383" s="2">
        <v>0.23</v>
      </c>
      <c r="H12383" s="24">
        <f t="shared" si="386"/>
        <v>109.4064</v>
      </c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63" t="str">
        <f>IF(AND(DmartSalesData[[#This Row],[sales]]&gt;3000,DmartSalesData[[#This Row],[profit]]&gt;500),"Good","Not Good")</f>
        <v>Not Good</v>
      </c>
      <c r="R12383" s="73">
        <f>YEAR(DmartSalesData[[#This Row],[order_date]])</f>
        <v>2023</v>
      </c>
      <c r="S12383" s="73"/>
    </row>
    <row r="12384" spans="1:19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 t="str">
        <f>IF(DmartSalesData[[#This Row],[sales]]&gt;4000,"High Category",IF(DmartSalesData[[#This Row],[sales]]&gt;2000,"Medium Category","Low Category"))</f>
        <v>Low Category</v>
      </c>
      <c r="G12384" s="2">
        <v>0.17</v>
      </c>
      <c r="H12384" s="24">
        <f t="shared" si="386"/>
        <v>297.57480000000004</v>
      </c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63" t="str">
        <f>IF(AND(DmartSalesData[[#This Row],[sales]]&gt;3000,DmartSalesData[[#This Row],[profit]]&gt;500),"Good","Not Good")</f>
        <v>Not Good</v>
      </c>
      <c r="R12384" s="73">
        <f>YEAR(DmartSalesData[[#This Row],[order_date]])</f>
        <v>2023</v>
      </c>
      <c r="S12384" s="73"/>
    </row>
    <row r="12385" spans="1:19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 t="str">
        <f>IF(DmartSalesData[[#This Row],[sales]]&gt;4000,"High Category",IF(DmartSalesData[[#This Row],[sales]]&gt;2000,"Medium Category","Low Category"))</f>
        <v>Low Category</v>
      </c>
      <c r="G12385" s="2">
        <v>0.4</v>
      </c>
      <c r="H12385" s="24">
        <f t="shared" si="386"/>
        <v>787.68000000000006</v>
      </c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63" t="str">
        <f>IF(AND(DmartSalesData[[#This Row],[sales]]&gt;3000,DmartSalesData[[#This Row],[profit]]&gt;500),"Good","Not Good")</f>
        <v>Not Good</v>
      </c>
      <c r="R12385" s="73">
        <f>YEAR(DmartSalesData[[#This Row],[order_date]])</f>
        <v>2024</v>
      </c>
      <c r="S12385" s="73"/>
    </row>
    <row r="12386" spans="1:19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 t="str">
        <f>IF(DmartSalesData[[#This Row],[sales]]&gt;4000,"High Category",IF(DmartSalesData[[#This Row],[sales]]&gt;2000,"Medium Category","Low Category"))</f>
        <v>Medium Category</v>
      </c>
      <c r="G12386" s="2">
        <v>0.41</v>
      </c>
      <c r="H12386" s="24">
        <f t="shared" si="386"/>
        <v>1508.4145999999998</v>
      </c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63" t="str">
        <f>IF(AND(DmartSalesData[[#This Row],[sales]]&gt;3000,DmartSalesData[[#This Row],[profit]]&gt;500),"Good","Not Good")</f>
        <v>Not Good</v>
      </c>
      <c r="R12386" s="73">
        <f>YEAR(DmartSalesData[[#This Row],[order_date]])</f>
        <v>2023</v>
      </c>
      <c r="S12386" s="73"/>
    </row>
    <row r="12387" spans="1:19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 t="str">
        <f>IF(DmartSalesData[[#This Row],[sales]]&gt;4000,"High Category",IF(DmartSalesData[[#This Row],[sales]]&gt;2000,"Medium Category","Low Category"))</f>
        <v>Low Category</v>
      </c>
      <c r="G12387" s="2">
        <v>0.08</v>
      </c>
      <c r="H12387" s="24">
        <f t="shared" si="386"/>
        <v>91.4816</v>
      </c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63" t="str">
        <f>IF(AND(DmartSalesData[[#This Row],[sales]]&gt;3000,DmartSalesData[[#This Row],[profit]]&gt;500),"Good","Not Good")</f>
        <v>Not Good</v>
      </c>
      <c r="R12387" s="73">
        <f>YEAR(DmartSalesData[[#This Row],[order_date]])</f>
        <v>2023</v>
      </c>
      <c r="S12387" s="73"/>
    </row>
    <row r="12388" spans="1:19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 t="str">
        <f>IF(DmartSalesData[[#This Row],[sales]]&gt;4000,"High Category",IF(DmartSalesData[[#This Row],[sales]]&gt;2000,"Medium Category","Low Category"))</f>
        <v>Low Category</v>
      </c>
      <c r="G12388" s="2">
        <v>0.48</v>
      </c>
      <c r="H12388" s="24">
        <f t="shared" si="386"/>
        <v>930.81119999999999</v>
      </c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63" t="str">
        <f>IF(AND(DmartSalesData[[#This Row],[sales]]&gt;3000,DmartSalesData[[#This Row],[profit]]&gt;500),"Good","Not Good")</f>
        <v>Not Good</v>
      </c>
      <c r="R12388" s="73">
        <f>YEAR(DmartSalesData[[#This Row],[order_date]])</f>
        <v>2023</v>
      </c>
      <c r="S12388" s="73"/>
    </row>
    <row r="12389" spans="1:19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 t="str">
        <f>IF(DmartSalesData[[#This Row],[sales]]&gt;4000,"High Category",IF(DmartSalesData[[#This Row],[sales]]&gt;2000,"Medium Category","Low Category"))</f>
        <v>High Category</v>
      </c>
      <c r="G12389" s="2">
        <v>0.46</v>
      </c>
      <c r="H12389" s="24">
        <f t="shared" si="386"/>
        <v>2098.5889999999999</v>
      </c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63" t="str">
        <f>IF(AND(DmartSalesData[[#This Row],[sales]]&gt;3000,DmartSalesData[[#This Row],[profit]]&gt;500),"Good","Not Good")</f>
        <v>Good</v>
      </c>
      <c r="R12389" s="73">
        <f>YEAR(DmartSalesData[[#This Row],[order_date]])</f>
        <v>2024</v>
      </c>
      <c r="S12389" s="73"/>
    </row>
    <row r="12390" spans="1:19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 t="str">
        <f>IF(DmartSalesData[[#This Row],[sales]]&gt;4000,"High Category",IF(DmartSalesData[[#This Row],[sales]]&gt;2000,"Medium Category","Low Category"))</f>
        <v>Low Category</v>
      </c>
      <c r="G12390" s="2">
        <v>0.44</v>
      </c>
      <c r="H12390" s="24">
        <f t="shared" si="386"/>
        <v>290.97199999999998</v>
      </c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63" t="str">
        <f>IF(AND(DmartSalesData[[#This Row],[sales]]&gt;3000,DmartSalesData[[#This Row],[profit]]&gt;500),"Good","Not Good")</f>
        <v>Not Good</v>
      </c>
      <c r="R12390" s="73">
        <f>YEAR(DmartSalesData[[#This Row],[order_date]])</f>
        <v>2023</v>
      </c>
      <c r="S12390" s="73"/>
    </row>
    <row r="12391" spans="1:19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 t="str">
        <f>IF(DmartSalesData[[#This Row],[sales]]&gt;4000,"High Category",IF(DmartSalesData[[#This Row],[sales]]&gt;2000,"Medium Category","Low Category"))</f>
        <v>Medium Category</v>
      </c>
      <c r="G12391" s="2">
        <v>0.21</v>
      </c>
      <c r="H12391" s="24">
        <f t="shared" si="386"/>
        <v>787.93889999999999</v>
      </c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63" t="str">
        <f>IF(AND(DmartSalesData[[#This Row],[sales]]&gt;3000,DmartSalesData[[#This Row],[profit]]&gt;500),"Good","Not Good")</f>
        <v>Not Good</v>
      </c>
      <c r="R12391" s="73">
        <f>YEAR(DmartSalesData[[#This Row],[order_date]])</f>
        <v>2023</v>
      </c>
      <c r="S12391" s="73"/>
    </row>
    <row r="12392" spans="1:19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 t="str">
        <f>IF(DmartSalesData[[#This Row],[sales]]&gt;4000,"High Category",IF(DmartSalesData[[#This Row],[sales]]&gt;2000,"Medium Category","Low Category"))</f>
        <v>Medium Category</v>
      </c>
      <c r="G12392" s="2">
        <v>0.42</v>
      </c>
      <c r="H12392" s="24">
        <f t="shared" si="386"/>
        <v>1487.7155999999998</v>
      </c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63" t="str">
        <f>IF(AND(DmartSalesData[[#This Row],[sales]]&gt;3000,DmartSalesData[[#This Row],[profit]]&gt;500),"Good","Not Good")</f>
        <v>Good</v>
      </c>
      <c r="R12392" s="73">
        <f>YEAR(DmartSalesData[[#This Row],[order_date]])</f>
        <v>2023</v>
      </c>
      <c r="S12392" s="73"/>
    </row>
    <row r="12393" spans="1:19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 t="str">
        <f>IF(DmartSalesData[[#This Row],[sales]]&gt;4000,"High Category",IF(DmartSalesData[[#This Row],[sales]]&gt;2000,"Medium Category","Low Category"))</f>
        <v>Low Category</v>
      </c>
      <c r="G12393" s="2">
        <v>0.31</v>
      </c>
      <c r="H12393" s="24">
        <f t="shared" si="386"/>
        <v>229.23570000000001</v>
      </c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63" t="str">
        <f>IF(AND(DmartSalesData[[#This Row],[sales]]&gt;3000,DmartSalesData[[#This Row],[profit]]&gt;500),"Good","Not Good")</f>
        <v>Not Good</v>
      </c>
      <c r="R12393" s="73">
        <f>YEAR(DmartSalesData[[#This Row],[order_date]])</f>
        <v>2024</v>
      </c>
      <c r="S12393" s="73"/>
    </row>
    <row r="12394" spans="1:19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 t="str">
        <f>IF(DmartSalesData[[#This Row],[sales]]&gt;4000,"High Category",IF(DmartSalesData[[#This Row],[sales]]&gt;2000,"Medium Category","Low Category"))</f>
        <v>Medium Category</v>
      </c>
      <c r="G12394" s="2">
        <v>0.1</v>
      </c>
      <c r="H12394" s="24">
        <f t="shared" si="386"/>
        <v>347.36</v>
      </c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63" t="str">
        <f>IF(AND(DmartSalesData[[#This Row],[sales]]&gt;3000,DmartSalesData[[#This Row],[profit]]&gt;500),"Good","Not Good")</f>
        <v>Not Good</v>
      </c>
      <c r="R12394" s="73">
        <f>YEAR(DmartSalesData[[#This Row],[order_date]])</f>
        <v>2023</v>
      </c>
      <c r="S12394" s="73"/>
    </row>
    <row r="12395" spans="1:19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 t="str">
        <f>IF(DmartSalesData[[#This Row],[sales]]&gt;4000,"High Category",IF(DmartSalesData[[#This Row],[sales]]&gt;2000,"Medium Category","Low Category"))</f>
        <v>Medium Category</v>
      </c>
      <c r="G12395" s="2">
        <v>0.39</v>
      </c>
      <c r="H12395" s="24">
        <f t="shared" si="386"/>
        <v>1127.8566000000001</v>
      </c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63" t="str">
        <f>IF(AND(DmartSalesData[[#This Row],[sales]]&gt;3000,DmartSalesData[[#This Row],[profit]]&gt;500),"Good","Not Good")</f>
        <v>Not Good</v>
      </c>
      <c r="R12395" s="73">
        <f>YEAR(DmartSalesData[[#This Row],[order_date]])</f>
        <v>2024</v>
      </c>
      <c r="S12395" s="73"/>
    </row>
    <row r="12396" spans="1:19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 t="str">
        <f>IF(DmartSalesData[[#This Row],[sales]]&gt;4000,"High Category",IF(DmartSalesData[[#This Row],[sales]]&gt;2000,"Medium Category","Low Category"))</f>
        <v>Low Category</v>
      </c>
      <c r="G12396" s="2">
        <v>0.2</v>
      </c>
      <c r="H12396" s="24">
        <f t="shared" si="386"/>
        <v>301.77199999999999</v>
      </c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63" t="str">
        <f>IF(AND(DmartSalesData[[#This Row],[sales]]&gt;3000,DmartSalesData[[#This Row],[profit]]&gt;500),"Good","Not Good")</f>
        <v>Not Good</v>
      </c>
      <c r="R12396" s="73">
        <f>YEAR(DmartSalesData[[#This Row],[order_date]])</f>
        <v>2023</v>
      </c>
      <c r="S12396" s="73"/>
    </row>
    <row r="12397" spans="1:19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 t="str">
        <f>IF(DmartSalesData[[#This Row],[sales]]&gt;4000,"High Category",IF(DmartSalesData[[#This Row],[sales]]&gt;2000,"Medium Category","Low Category"))</f>
        <v>Low Category</v>
      </c>
      <c r="G12397" s="2">
        <v>0.15</v>
      </c>
      <c r="H12397" s="24">
        <f t="shared" si="386"/>
        <v>243.68849999999998</v>
      </c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63" t="str">
        <f>IF(AND(DmartSalesData[[#This Row],[sales]]&gt;3000,DmartSalesData[[#This Row],[profit]]&gt;500),"Good","Not Good")</f>
        <v>Not Good</v>
      </c>
      <c r="R12397" s="73">
        <f>YEAR(DmartSalesData[[#This Row],[order_date]])</f>
        <v>2023</v>
      </c>
      <c r="S12397" s="73"/>
    </row>
    <row r="12398" spans="1:19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 t="str">
        <f>IF(DmartSalesData[[#This Row],[sales]]&gt;4000,"High Category",IF(DmartSalesData[[#This Row],[sales]]&gt;2000,"Medium Category","Low Category"))</f>
        <v>High Category</v>
      </c>
      <c r="G12398" s="2">
        <v>0.44</v>
      </c>
      <c r="H12398" s="24">
        <f t="shared" si="386"/>
        <v>1839.9304</v>
      </c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63" t="str">
        <f>IF(AND(DmartSalesData[[#This Row],[sales]]&gt;3000,DmartSalesData[[#This Row],[profit]]&gt;500),"Good","Not Good")</f>
        <v>Good</v>
      </c>
      <c r="R12398" s="73">
        <f>YEAR(DmartSalesData[[#This Row],[order_date]])</f>
        <v>2023</v>
      </c>
      <c r="S12398" s="73"/>
    </row>
    <row r="12399" spans="1:19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 t="str">
        <f>IF(DmartSalesData[[#This Row],[sales]]&gt;4000,"High Category",IF(DmartSalesData[[#This Row],[sales]]&gt;2000,"Medium Category","Low Category"))</f>
        <v>Low Category</v>
      </c>
      <c r="G12399" s="2">
        <v>0.43</v>
      </c>
      <c r="H12399" s="24">
        <f t="shared" si="386"/>
        <v>529.74710000000005</v>
      </c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63" t="str">
        <f>IF(AND(DmartSalesData[[#This Row],[sales]]&gt;3000,DmartSalesData[[#This Row],[profit]]&gt;500),"Good","Not Good")</f>
        <v>Not Good</v>
      </c>
      <c r="R12399" s="73">
        <f>YEAR(DmartSalesData[[#This Row],[order_date]])</f>
        <v>2023</v>
      </c>
      <c r="S12399" s="73"/>
    </row>
    <row r="12400" spans="1:19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 t="str">
        <f>IF(DmartSalesData[[#This Row],[sales]]&gt;4000,"High Category",IF(DmartSalesData[[#This Row],[sales]]&gt;2000,"Medium Category","Low Category"))</f>
        <v>Medium Category</v>
      </c>
      <c r="G12400" s="2">
        <v>0.43</v>
      </c>
      <c r="H12400" s="24">
        <f t="shared" si="386"/>
        <v>1123.4266</v>
      </c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63" t="str">
        <f>IF(AND(DmartSalesData[[#This Row],[sales]]&gt;3000,DmartSalesData[[#This Row],[profit]]&gt;500),"Good","Not Good")</f>
        <v>Not Good</v>
      </c>
      <c r="R12400" s="73">
        <f>YEAR(DmartSalesData[[#This Row],[order_date]])</f>
        <v>2024</v>
      </c>
      <c r="S12400" s="73"/>
    </row>
    <row r="12401" spans="1:19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 t="str">
        <f>IF(DmartSalesData[[#This Row],[sales]]&gt;4000,"High Category",IF(DmartSalesData[[#This Row],[sales]]&gt;2000,"Medium Category","Low Category"))</f>
        <v>Medium Category</v>
      </c>
      <c r="G12401" s="2">
        <v>0.43</v>
      </c>
      <c r="H12401" s="24">
        <f t="shared" si="386"/>
        <v>1478.1809000000001</v>
      </c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63" t="str">
        <f>IF(AND(DmartSalesData[[#This Row],[sales]]&gt;3000,DmartSalesData[[#This Row],[profit]]&gt;500),"Good","Not Good")</f>
        <v>Good</v>
      </c>
      <c r="R12401" s="73">
        <f>YEAR(DmartSalesData[[#This Row],[order_date]])</f>
        <v>2024</v>
      </c>
      <c r="S12401" s="73"/>
    </row>
    <row r="12402" spans="1:19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 t="str">
        <f>IF(DmartSalesData[[#This Row],[sales]]&gt;4000,"High Category",IF(DmartSalesData[[#This Row],[sales]]&gt;2000,"Medium Category","Low Category"))</f>
        <v>Low Category</v>
      </c>
      <c r="G12402" s="2">
        <v>0.28000000000000003</v>
      </c>
      <c r="H12402" s="24">
        <f t="shared" si="386"/>
        <v>206.22560000000001</v>
      </c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63" t="str">
        <f>IF(AND(DmartSalesData[[#This Row],[sales]]&gt;3000,DmartSalesData[[#This Row],[profit]]&gt;500),"Good","Not Good")</f>
        <v>Not Good</v>
      </c>
      <c r="R12402" s="73">
        <f>YEAR(DmartSalesData[[#This Row],[order_date]])</f>
        <v>2024</v>
      </c>
      <c r="S12402" s="73"/>
    </row>
    <row r="12403" spans="1:19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 t="str">
        <f>IF(DmartSalesData[[#This Row],[sales]]&gt;4000,"High Category",IF(DmartSalesData[[#This Row],[sales]]&gt;2000,"Medium Category","Low Category"))</f>
        <v>High Category</v>
      </c>
      <c r="G12403" s="2">
        <v>0.31</v>
      </c>
      <c r="H12403" s="24">
        <f t="shared" si="386"/>
        <v>1447.2442999999998</v>
      </c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63" t="str">
        <f>IF(AND(DmartSalesData[[#This Row],[sales]]&gt;3000,DmartSalesData[[#This Row],[profit]]&gt;500),"Good","Not Good")</f>
        <v>Good</v>
      </c>
      <c r="R12403" s="73">
        <f>YEAR(DmartSalesData[[#This Row],[order_date]])</f>
        <v>2023</v>
      </c>
      <c r="S12403" s="73"/>
    </row>
    <row r="12404" spans="1:19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 t="str">
        <f>IF(DmartSalesData[[#This Row],[sales]]&gt;4000,"High Category",IF(DmartSalesData[[#This Row],[sales]]&gt;2000,"Medium Category","Low Category"))</f>
        <v>Low Category</v>
      </c>
      <c r="G12404" s="2">
        <v>0.47</v>
      </c>
      <c r="H12404" s="24">
        <f t="shared" si="386"/>
        <v>647.24169999999992</v>
      </c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63" t="str">
        <f>IF(AND(DmartSalesData[[#This Row],[sales]]&gt;3000,DmartSalesData[[#This Row],[profit]]&gt;500),"Good","Not Good")</f>
        <v>Not Good</v>
      </c>
      <c r="R12404" s="73">
        <f>YEAR(DmartSalesData[[#This Row],[order_date]])</f>
        <v>2023</v>
      </c>
      <c r="S12404" s="73"/>
    </row>
    <row r="12405" spans="1:19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 t="str">
        <f>IF(DmartSalesData[[#This Row],[sales]]&gt;4000,"High Category",IF(DmartSalesData[[#This Row],[sales]]&gt;2000,"Medium Category","Low Category"))</f>
        <v>Low Category</v>
      </c>
      <c r="G12405" s="2">
        <v>0.06</v>
      </c>
      <c r="H12405" s="24">
        <f t="shared" si="386"/>
        <v>99.737399999999994</v>
      </c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63" t="str">
        <f>IF(AND(DmartSalesData[[#This Row],[sales]]&gt;3000,DmartSalesData[[#This Row],[profit]]&gt;500),"Good","Not Good")</f>
        <v>Not Good</v>
      </c>
      <c r="R12405" s="73">
        <f>YEAR(DmartSalesData[[#This Row],[order_date]])</f>
        <v>2024</v>
      </c>
      <c r="S12405" s="73"/>
    </row>
    <row r="12406" spans="1:19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 t="str">
        <f>IF(DmartSalesData[[#This Row],[sales]]&gt;4000,"High Category",IF(DmartSalesData[[#This Row],[sales]]&gt;2000,"Medium Category","Low Category"))</f>
        <v>Medium Category</v>
      </c>
      <c r="G12406" s="2">
        <v>0.4</v>
      </c>
      <c r="H12406" s="24">
        <f t="shared" si="386"/>
        <v>1345.588</v>
      </c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63" t="str">
        <f>IF(AND(DmartSalesData[[#This Row],[sales]]&gt;3000,DmartSalesData[[#This Row],[profit]]&gt;500),"Good","Not Good")</f>
        <v>Not Good</v>
      </c>
      <c r="R12406" s="73">
        <f>YEAR(DmartSalesData[[#This Row],[order_date]])</f>
        <v>2024</v>
      </c>
      <c r="S12406" s="73"/>
    </row>
    <row r="12407" spans="1:19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 t="str">
        <f>IF(DmartSalesData[[#This Row],[sales]]&gt;4000,"High Category",IF(DmartSalesData[[#This Row],[sales]]&gt;2000,"Medium Category","Low Category"))</f>
        <v>Low Category</v>
      </c>
      <c r="G12407" s="2">
        <v>0.26</v>
      </c>
      <c r="H12407" s="24">
        <f t="shared" si="386"/>
        <v>125.6164</v>
      </c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63" t="str">
        <f>IF(AND(DmartSalesData[[#This Row],[sales]]&gt;3000,DmartSalesData[[#This Row],[profit]]&gt;500),"Good","Not Good")</f>
        <v>Not Good</v>
      </c>
      <c r="R12407" s="73">
        <f>YEAR(DmartSalesData[[#This Row],[order_date]])</f>
        <v>2024</v>
      </c>
      <c r="S12407" s="73"/>
    </row>
    <row r="12408" spans="1:19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 t="str">
        <f>IF(DmartSalesData[[#This Row],[sales]]&gt;4000,"High Category",IF(DmartSalesData[[#This Row],[sales]]&gt;2000,"Medium Category","Low Category"))</f>
        <v>Medium Category</v>
      </c>
      <c r="G12408" s="2">
        <v>0.49</v>
      </c>
      <c r="H12408" s="24">
        <f t="shared" si="386"/>
        <v>1555.8970000000002</v>
      </c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63" t="str">
        <f>IF(AND(DmartSalesData[[#This Row],[sales]]&gt;3000,DmartSalesData[[#This Row],[profit]]&gt;500),"Good","Not Good")</f>
        <v>Not Good</v>
      </c>
      <c r="R12408" s="73">
        <f>YEAR(DmartSalesData[[#This Row],[order_date]])</f>
        <v>2023</v>
      </c>
      <c r="S12408" s="73"/>
    </row>
    <row r="12409" spans="1:19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 t="str">
        <f>IF(DmartSalesData[[#This Row],[sales]]&gt;4000,"High Category",IF(DmartSalesData[[#This Row],[sales]]&gt;2000,"Medium Category","Low Category"))</f>
        <v>High Category</v>
      </c>
      <c r="G12409" s="2">
        <v>0.32</v>
      </c>
      <c r="H12409" s="24">
        <f t="shared" si="386"/>
        <v>1468.336</v>
      </c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63" t="str">
        <f>IF(AND(DmartSalesData[[#This Row],[sales]]&gt;3000,DmartSalesData[[#This Row],[profit]]&gt;500),"Good","Not Good")</f>
        <v>Not Good</v>
      </c>
      <c r="R12409" s="73">
        <f>YEAR(DmartSalesData[[#This Row],[order_date]])</f>
        <v>2024</v>
      </c>
      <c r="S12409" s="73"/>
    </row>
    <row r="12410" spans="1:19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 t="str">
        <f>IF(DmartSalesData[[#This Row],[sales]]&gt;4000,"High Category",IF(DmartSalesData[[#This Row],[sales]]&gt;2000,"Medium Category","Low Category"))</f>
        <v>Low Category</v>
      </c>
      <c r="G12410" s="2">
        <v>0.08</v>
      </c>
      <c r="H12410" s="24">
        <f t="shared" si="386"/>
        <v>105.64319999999999</v>
      </c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63" t="str">
        <f>IF(AND(DmartSalesData[[#This Row],[sales]]&gt;3000,DmartSalesData[[#This Row],[profit]]&gt;500),"Good","Not Good")</f>
        <v>Not Good</v>
      </c>
      <c r="R12410" s="73">
        <f>YEAR(DmartSalesData[[#This Row],[order_date]])</f>
        <v>2024</v>
      </c>
      <c r="S12410" s="73"/>
    </row>
    <row r="12411" spans="1:19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 t="str">
        <f>IF(DmartSalesData[[#This Row],[sales]]&gt;4000,"High Category",IF(DmartSalesData[[#This Row],[sales]]&gt;2000,"Medium Category","Low Category"))</f>
        <v>Low Category</v>
      </c>
      <c r="G12411" s="2">
        <v>0.41</v>
      </c>
      <c r="H12411" s="24">
        <f t="shared" si="386"/>
        <v>768.07349999999997</v>
      </c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63" t="str">
        <f>IF(AND(DmartSalesData[[#This Row],[sales]]&gt;3000,DmartSalesData[[#This Row],[profit]]&gt;500),"Good","Not Good")</f>
        <v>Not Good</v>
      </c>
      <c r="R12411" s="73">
        <f>YEAR(DmartSalesData[[#This Row],[order_date]])</f>
        <v>2024</v>
      </c>
      <c r="S12411" s="73"/>
    </row>
    <row r="12412" spans="1:19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 t="str">
        <f>IF(DmartSalesData[[#This Row],[sales]]&gt;4000,"High Category",IF(DmartSalesData[[#This Row],[sales]]&gt;2000,"Medium Category","Low Category"))</f>
        <v>Low Category</v>
      </c>
      <c r="G12412" s="2">
        <v>0.34</v>
      </c>
      <c r="H12412" s="24">
        <f t="shared" si="386"/>
        <v>421.06960000000004</v>
      </c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63" t="str">
        <f>IF(AND(DmartSalesData[[#This Row],[sales]]&gt;3000,DmartSalesData[[#This Row],[profit]]&gt;500),"Good","Not Good")</f>
        <v>Not Good</v>
      </c>
      <c r="R12412" s="73">
        <f>YEAR(DmartSalesData[[#This Row],[order_date]])</f>
        <v>2024</v>
      </c>
      <c r="S12412" s="73"/>
    </row>
    <row r="12413" spans="1:19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 t="str">
        <f>IF(DmartSalesData[[#This Row],[sales]]&gt;4000,"High Category",IF(DmartSalesData[[#This Row],[sales]]&gt;2000,"Medium Category","Low Category"))</f>
        <v>High Category</v>
      </c>
      <c r="G12413" s="2">
        <v>7.0000000000000007E-2</v>
      </c>
      <c r="H12413" s="24">
        <f t="shared" si="386"/>
        <v>287.83790000000005</v>
      </c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63" t="str">
        <f>IF(AND(DmartSalesData[[#This Row],[sales]]&gt;3000,DmartSalesData[[#This Row],[profit]]&gt;500),"Good","Not Good")</f>
        <v>Not Good</v>
      </c>
      <c r="R12413" s="73">
        <f>YEAR(DmartSalesData[[#This Row],[order_date]])</f>
        <v>2024</v>
      </c>
      <c r="S12413" s="73"/>
    </row>
    <row r="12414" spans="1:19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 t="str">
        <f>IF(DmartSalesData[[#This Row],[sales]]&gt;4000,"High Category",IF(DmartSalesData[[#This Row],[sales]]&gt;2000,"Medium Category","Low Category"))</f>
        <v>Low Category</v>
      </c>
      <c r="G12414" s="2">
        <v>0</v>
      </c>
      <c r="H12414" s="24">
        <f t="shared" si="386"/>
        <v>0</v>
      </c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63" t="str">
        <f>IF(AND(DmartSalesData[[#This Row],[sales]]&gt;3000,DmartSalesData[[#This Row],[profit]]&gt;500),"Good","Not Good")</f>
        <v>Not Good</v>
      </c>
      <c r="R12414" s="73">
        <f>YEAR(DmartSalesData[[#This Row],[order_date]])</f>
        <v>2023</v>
      </c>
      <c r="S12414" s="73"/>
    </row>
    <row r="12415" spans="1:19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 t="str">
        <f>IF(DmartSalesData[[#This Row],[sales]]&gt;4000,"High Category",IF(DmartSalesData[[#This Row],[sales]]&gt;2000,"Medium Category","Low Category"))</f>
        <v>Low Category</v>
      </c>
      <c r="G12415" s="2">
        <v>0.27</v>
      </c>
      <c r="H12415" s="24">
        <f t="shared" si="386"/>
        <v>485.58960000000002</v>
      </c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63" t="str">
        <f>IF(AND(DmartSalesData[[#This Row],[sales]]&gt;3000,DmartSalesData[[#This Row],[profit]]&gt;500),"Good","Not Good")</f>
        <v>Not Good</v>
      </c>
      <c r="R12415" s="73">
        <f>YEAR(DmartSalesData[[#This Row],[order_date]])</f>
        <v>2024</v>
      </c>
      <c r="S12415" s="73"/>
    </row>
    <row r="12416" spans="1:19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 t="str">
        <f>IF(DmartSalesData[[#This Row],[sales]]&gt;4000,"High Category",IF(DmartSalesData[[#This Row],[sales]]&gt;2000,"Medium Category","Low Category"))</f>
        <v>Medium Category</v>
      </c>
      <c r="G12416" s="2">
        <v>0.12</v>
      </c>
      <c r="H12416" s="24">
        <f t="shared" si="386"/>
        <v>365.40120000000002</v>
      </c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63" t="str">
        <f>IF(AND(DmartSalesData[[#This Row],[sales]]&gt;3000,DmartSalesData[[#This Row],[profit]]&gt;500),"Good","Not Good")</f>
        <v>Good</v>
      </c>
      <c r="R12416" s="73">
        <f>YEAR(DmartSalesData[[#This Row],[order_date]])</f>
        <v>2024</v>
      </c>
      <c r="S12416" s="73"/>
    </row>
    <row r="12417" spans="1:19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 t="str">
        <f>IF(DmartSalesData[[#This Row],[sales]]&gt;4000,"High Category",IF(DmartSalesData[[#This Row],[sales]]&gt;2000,"Medium Category","Low Category"))</f>
        <v>Medium Category</v>
      </c>
      <c r="G12417" s="2">
        <v>0.43</v>
      </c>
      <c r="H12417" s="24">
        <f t="shared" si="386"/>
        <v>895.39760000000001</v>
      </c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63" t="str">
        <f>IF(AND(DmartSalesData[[#This Row],[sales]]&gt;3000,DmartSalesData[[#This Row],[profit]]&gt;500),"Good","Not Good")</f>
        <v>Not Good</v>
      </c>
      <c r="R12417" s="73">
        <f>YEAR(DmartSalesData[[#This Row],[order_date]])</f>
        <v>2023</v>
      </c>
      <c r="S12417" s="73"/>
    </row>
    <row r="12418" spans="1:19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 t="str">
        <f>IF(DmartSalesData[[#This Row],[sales]]&gt;4000,"High Category",IF(DmartSalesData[[#This Row],[sales]]&gt;2000,"Medium Category","Low Category"))</f>
        <v>Low Category</v>
      </c>
      <c r="G12418" s="2">
        <v>0.13</v>
      </c>
      <c r="H12418" s="24">
        <f t="shared" ref="H12418:H12481" si="388">E12418*G12418</f>
        <v>54.704000000000001</v>
      </c>
      <c r="I12418" s="2">
        <f t="shared" ref="I12418:I12481" si="389">E12418-H12418</f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63" t="str">
        <f>IF(AND(DmartSalesData[[#This Row],[sales]]&gt;3000,DmartSalesData[[#This Row],[profit]]&gt;500),"Good","Not Good")</f>
        <v>Not Good</v>
      </c>
      <c r="R12418" s="73">
        <f>YEAR(DmartSalesData[[#This Row],[order_date]])</f>
        <v>2023</v>
      </c>
      <c r="S12418" s="73"/>
    </row>
    <row r="12419" spans="1:19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 t="str">
        <f>IF(DmartSalesData[[#This Row],[sales]]&gt;4000,"High Category",IF(DmartSalesData[[#This Row],[sales]]&gt;2000,"Medium Category","Low Category"))</f>
        <v>High Category</v>
      </c>
      <c r="G12419" s="2">
        <v>0.33</v>
      </c>
      <c r="H12419" s="24">
        <f t="shared" si="388"/>
        <v>1565.4639</v>
      </c>
      <c r="I12419" s="2">
        <f t="shared" si="389"/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63" t="str">
        <f>IF(AND(DmartSalesData[[#This Row],[sales]]&gt;3000,DmartSalesData[[#This Row],[profit]]&gt;500),"Good","Not Good")</f>
        <v>Good</v>
      </c>
      <c r="R12419" s="73">
        <f>YEAR(DmartSalesData[[#This Row],[order_date]])</f>
        <v>2024</v>
      </c>
      <c r="S12419" s="73"/>
    </row>
    <row r="12420" spans="1:19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 t="str">
        <f>IF(DmartSalesData[[#This Row],[sales]]&gt;4000,"High Category",IF(DmartSalesData[[#This Row],[sales]]&gt;2000,"Medium Category","Low Category"))</f>
        <v>Low Category</v>
      </c>
      <c r="G12420" s="2">
        <v>0.17</v>
      </c>
      <c r="H12420" s="24">
        <f t="shared" si="388"/>
        <v>298.47070000000002</v>
      </c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63" t="str">
        <f>IF(AND(DmartSalesData[[#This Row],[sales]]&gt;3000,DmartSalesData[[#This Row],[profit]]&gt;500),"Good","Not Good")</f>
        <v>Not Good</v>
      </c>
      <c r="R12420" s="73">
        <f>YEAR(DmartSalesData[[#This Row],[order_date]])</f>
        <v>2023</v>
      </c>
      <c r="S12420" s="73"/>
    </row>
    <row r="12421" spans="1:19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 t="str">
        <f>IF(DmartSalesData[[#This Row],[sales]]&gt;4000,"High Category",IF(DmartSalesData[[#This Row],[sales]]&gt;2000,"Medium Category","Low Category"))</f>
        <v>Medium Category</v>
      </c>
      <c r="G12421" s="2">
        <v>0.18</v>
      </c>
      <c r="H12421" s="24">
        <f t="shared" si="388"/>
        <v>411.06419999999997</v>
      </c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63" t="str">
        <f>IF(AND(DmartSalesData[[#This Row],[sales]]&gt;3000,DmartSalesData[[#This Row],[profit]]&gt;500),"Good","Not Good")</f>
        <v>Not Good</v>
      </c>
      <c r="R12421" s="73">
        <f>YEAR(DmartSalesData[[#This Row],[order_date]])</f>
        <v>2023</v>
      </c>
      <c r="S12421" s="73"/>
    </row>
    <row r="12422" spans="1:19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 t="str">
        <f>IF(DmartSalesData[[#This Row],[sales]]&gt;4000,"High Category",IF(DmartSalesData[[#This Row],[sales]]&gt;2000,"Medium Category","Low Category"))</f>
        <v>Low Category</v>
      </c>
      <c r="G12422" s="2">
        <v>0.09</v>
      </c>
      <c r="H12422" s="24">
        <f t="shared" si="388"/>
        <v>82.887299999999996</v>
      </c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63" t="str">
        <f>IF(AND(DmartSalesData[[#This Row],[sales]]&gt;3000,DmartSalesData[[#This Row],[profit]]&gt;500),"Good","Not Good")</f>
        <v>Not Good</v>
      </c>
      <c r="R12422" s="73">
        <f>YEAR(DmartSalesData[[#This Row],[order_date]])</f>
        <v>2024</v>
      </c>
      <c r="S12422" s="73"/>
    </row>
    <row r="12423" spans="1:19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 t="str">
        <f>IF(DmartSalesData[[#This Row],[sales]]&gt;4000,"High Category",IF(DmartSalesData[[#This Row],[sales]]&gt;2000,"Medium Category","Low Category"))</f>
        <v>High Category</v>
      </c>
      <c r="G12423" s="2">
        <v>0.25</v>
      </c>
      <c r="H12423" s="24">
        <f t="shared" si="388"/>
        <v>1085.0550000000001</v>
      </c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63" t="str">
        <f>IF(AND(DmartSalesData[[#This Row],[sales]]&gt;3000,DmartSalesData[[#This Row],[profit]]&gt;500),"Good","Not Good")</f>
        <v>Good</v>
      </c>
      <c r="R12423" s="73">
        <f>YEAR(DmartSalesData[[#This Row],[order_date]])</f>
        <v>2023</v>
      </c>
      <c r="S12423" s="73"/>
    </row>
    <row r="12424" spans="1:19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 t="str">
        <f>IF(DmartSalesData[[#This Row],[sales]]&gt;4000,"High Category",IF(DmartSalesData[[#This Row],[sales]]&gt;2000,"Medium Category","Low Category"))</f>
        <v>Low Category</v>
      </c>
      <c r="G12424" s="2">
        <v>0.28999999999999998</v>
      </c>
      <c r="H12424" s="24">
        <f t="shared" si="388"/>
        <v>443.11999999999995</v>
      </c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63" t="str">
        <f>IF(AND(DmartSalesData[[#This Row],[sales]]&gt;3000,DmartSalesData[[#This Row],[profit]]&gt;500),"Good","Not Good")</f>
        <v>Not Good</v>
      </c>
      <c r="R12424" s="73">
        <f>YEAR(DmartSalesData[[#This Row],[order_date]])</f>
        <v>2024</v>
      </c>
      <c r="S12424" s="73"/>
    </row>
    <row r="12425" spans="1:19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 t="str">
        <f>IF(DmartSalesData[[#This Row],[sales]]&gt;4000,"High Category",IF(DmartSalesData[[#This Row],[sales]]&gt;2000,"Medium Category","Low Category"))</f>
        <v>Low Category</v>
      </c>
      <c r="G12425" s="2">
        <v>0.28999999999999998</v>
      </c>
      <c r="H12425" s="24">
        <f t="shared" si="388"/>
        <v>57.167699999999996</v>
      </c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63" t="str">
        <f>IF(AND(DmartSalesData[[#This Row],[sales]]&gt;3000,DmartSalesData[[#This Row],[profit]]&gt;500),"Good","Not Good")</f>
        <v>Not Good</v>
      </c>
      <c r="R12425" s="73">
        <f>YEAR(DmartSalesData[[#This Row],[order_date]])</f>
        <v>2024</v>
      </c>
      <c r="S12425" s="73"/>
    </row>
    <row r="12426" spans="1:19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 t="str">
        <f>IF(DmartSalesData[[#This Row],[sales]]&gt;4000,"High Category",IF(DmartSalesData[[#This Row],[sales]]&gt;2000,"Medium Category","Low Category"))</f>
        <v>Low Category</v>
      </c>
      <c r="G12426" s="2">
        <v>0.43</v>
      </c>
      <c r="H12426" s="24">
        <f t="shared" si="388"/>
        <v>709.65909999999997</v>
      </c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63" t="str">
        <f>IF(AND(DmartSalesData[[#This Row],[sales]]&gt;3000,DmartSalesData[[#This Row],[profit]]&gt;500),"Good","Not Good")</f>
        <v>Not Good</v>
      </c>
      <c r="R12426" s="73">
        <f>YEAR(DmartSalesData[[#This Row],[order_date]])</f>
        <v>2023</v>
      </c>
      <c r="S12426" s="73"/>
    </row>
    <row r="12427" spans="1:19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 t="str">
        <f>IF(DmartSalesData[[#This Row],[sales]]&gt;4000,"High Category",IF(DmartSalesData[[#This Row],[sales]]&gt;2000,"Medium Category","Low Category"))</f>
        <v>High Category</v>
      </c>
      <c r="G12427" s="2">
        <v>0.33</v>
      </c>
      <c r="H12427" s="24">
        <f t="shared" si="388"/>
        <v>1624.2237000000002</v>
      </c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63" t="str">
        <f>IF(AND(DmartSalesData[[#This Row],[sales]]&gt;3000,DmartSalesData[[#This Row],[profit]]&gt;500),"Good","Not Good")</f>
        <v>Good</v>
      </c>
      <c r="R12427" s="73">
        <f>YEAR(DmartSalesData[[#This Row],[order_date]])</f>
        <v>2023</v>
      </c>
      <c r="S12427" s="73"/>
    </row>
    <row r="12428" spans="1:19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 t="str">
        <f>IF(DmartSalesData[[#This Row],[sales]]&gt;4000,"High Category",IF(DmartSalesData[[#This Row],[sales]]&gt;2000,"Medium Category","Low Category"))</f>
        <v>Low Category</v>
      </c>
      <c r="G12428" s="2">
        <v>0.37</v>
      </c>
      <c r="H12428" s="24">
        <f t="shared" si="388"/>
        <v>303.22609999999997</v>
      </c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63" t="str">
        <f>IF(AND(DmartSalesData[[#This Row],[sales]]&gt;3000,DmartSalesData[[#This Row],[profit]]&gt;500),"Good","Not Good")</f>
        <v>Not Good</v>
      </c>
      <c r="R12428" s="73">
        <f>YEAR(DmartSalesData[[#This Row],[order_date]])</f>
        <v>2023</v>
      </c>
      <c r="S12428" s="73"/>
    </row>
    <row r="12429" spans="1:19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 t="str">
        <f>IF(DmartSalesData[[#This Row],[sales]]&gt;4000,"High Category",IF(DmartSalesData[[#This Row],[sales]]&gt;2000,"Medium Category","Low Category"))</f>
        <v>Low Category</v>
      </c>
      <c r="G12429" s="2">
        <v>0.16</v>
      </c>
      <c r="H12429" s="24">
        <f t="shared" si="388"/>
        <v>40.462399999999995</v>
      </c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63" t="str">
        <f>IF(AND(DmartSalesData[[#This Row],[sales]]&gt;3000,DmartSalesData[[#This Row],[profit]]&gt;500),"Good","Not Good")</f>
        <v>Not Good</v>
      </c>
      <c r="R12429" s="73">
        <f>YEAR(DmartSalesData[[#This Row],[order_date]])</f>
        <v>2024</v>
      </c>
      <c r="S12429" s="73"/>
    </row>
    <row r="12430" spans="1:19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 t="str">
        <f>IF(DmartSalesData[[#This Row],[sales]]&gt;4000,"High Category",IF(DmartSalesData[[#This Row],[sales]]&gt;2000,"Medium Category","Low Category"))</f>
        <v>Medium Category</v>
      </c>
      <c r="G12430" s="2">
        <v>0.21</v>
      </c>
      <c r="H12430" s="24">
        <f t="shared" si="388"/>
        <v>615.94259999999997</v>
      </c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63" t="str">
        <f>IF(AND(DmartSalesData[[#This Row],[sales]]&gt;3000,DmartSalesData[[#This Row],[profit]]&gt;500),"Good","Not Good")</f>
        <v>Not Good</v>
      </c>
      <c r="R12430" s="73">
        <f>YEAR(DmartSalesData[[#This Row],[order_date]])</f>
        <v>2024</v>
      </c>
      <c r="S12430" s="73"/>
    </row>
    <row r="12431" spans="1:19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 t="str">
        <f>IF(DmartSalesData[[#This Row],[sales]]&gt;4000,"High Category",IF(DmartSalesData[[#This Row],[sales]]&gt;2000,"Medium Category","Low Category"))</f>
        <v>Low Category</v>
      </c>
      <c r="G12431" s="2">
        <v>0.01</v>
      </c>
      <c r="H12431" s="24">
        <f t="shared" si="388"/>
        <v>19.2117</v>
      </c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63" t="str">
        <f>IF(AND(DmartSalesData[[#This Row],[sales]]&gt;3000,DmartSalesData[[#This Row],[profit]]&gt;500),"Good","Not Good")</f>
        <v>Not Good</v>
      </c>
      <c r="R12431" s="73">
        <f>YEAR(DmartSalesData[[#This Row],[order_date]])</f>
        <v>2023</v>
      </c>
      <c r="S12431" s="73"/>
    </row>
    <row r="12432" spans="1:19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 t="str">
        <f>IF(DmartSalesData[[#This Row],[sales]]&gt;4000,"High Category",IF(DmartSalesData[[#This Row],[sales]]&gt;2000,"Medium Category","Low Category"))</f>
        <v>Medium Category</v>
      </c>
      <c r="G12432" s="2">
        <v>0.04</v>
      </c>
      <c r="H12432" s="24">
        <f t="shared" si="388"/>
        <v>159.8152</v>
      </c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63" t="str">
        <f>IF(AND(DmartSalesData[[#This Row],[sales]]&gt;3000,DmartSalesData[[#This Row],[profit]]&gt;500),"Good","Not Good")</f>
        <v>Good</v>
      </c>
      <c r="R12432" s="73">
        <f>YEAR(DmartSalesData[[#This Row],[order_date]])</f>
        <v>2024</v>
      </c>
      <c r="S12432" s="73"/>
    </row>
    <row r="12433" spans="1:19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 t="str">
        <f>IF(DmartSalesData[[#This Row],[sales]]&gt;4000,"High Category",IF(DmartSalesData[[#This Row],[sales]]&gt;2000,"Medium Category","Low Category"))</f>
        <v>Medium Category</v>
      </c>
      <c r="G12433" s="2">
        <v>0.19</v>
      </c>
      <c r="H12433" s="24">
        <f t="shared" si="388"/>
        <v>700.38750000000005</v>
      </c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63" t="str">
        <f>IF(AND(DmartSalesData[[#This Row],[sales]]&gt;3000,DmartSalesData[[#This Row],[profit]]&gt;500),"Good","Not Good")</f>
        <v>Good</v>
      </c>
      <c r="R12433" s="73">
        <f>YEAR(DmartSalesData[[#This Row],[order_date]])</f>
        <v>2023</v>
      </c>
      <c r="S12433" s="73"/>
    </row>
    <row r="12434" spans="1:19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 t="str">
        <f>IF(DmartSalesData[[#This Row],[sales]]&gt;4000,"High Category",IF(DmartSalesData[[#This Row],[sales]]&gt;2000,"Medium Category","Low Category"))</f>
        <v>Low Category</v>
      </c>
      <c r="G12434" s="2">
        <v>0.1</v>
      </c>
      <c r="H12434" s="24">
        <f t="shared" si="388"/>
        <v>100.855</v>
      </c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63" t="str">
        <f>IF(AND(DmartSalesData[[#This Row],[sales]]&gt;3000,DmartSalesData[[#This Row],[profit]]&gt;500),"Good","Not Good")</f>
        <v>Not Good</v>
      </c>
      <c r="R12434" s="73">
        <f>YEAR(DmartSalesData[[#This Row],[order_date]])</f>
        <v>2023</v>
      </c>
      <c r="S12434" s="73"/>
    </row>
    <row r="12435" spans="1:19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 t="str">
        <f>IF(DmartSalesData[[#This Row],[sales]]&gt;4000,"High Category",IF(DmartSalesData[[#This Row],[sales]]&gt;2000,"Medium Category","Low Category"))</f>
        <v>Medium Category</v>
      </c>
      <c r="G12435" s="2">
        <v>0.41</v>
      </c>
      <c r="H12435" s="24">
        <f t="shared" si="388"/>
        <v>1175.3469999999998</v>
      </c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63" t="str">
        <f>IF(AND(DmartSalesData[[#This Row],[sales]]&gt;3000,DmartSalesData[[#This Row],[profit]]&gt;500),"Good","Not Good")</f>
        <v>Not Good</v>
      </c>
      <c r="R12435" s="73">
        <f>YEAR(DmartSalesData[[#This Row],[order_date]])</f>
        <v>2023</v>
      </c>
      <c r="S12435" s="73"/>
    </row>
    <row r="12436" spans="1:19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 t="str">
        <f>IF(DmartSalesData[[#This Row],[sales]]&gt;4000,"High Category",IF(DmartSalesData[[#This Row],[sales]]&gt;2000,"Medium Category","Low Category"))</f>
        <v>Low Category</v>
      </c>
      <c r="G12436" s="2">
        <v>0.34</v>
      </c>
      <c r="H12436" s="24">
        <f t="shared" si="388"/>
        <v>88.039600000000007</v>
      </c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63" t="str">
        <f>IF(AND(DmartSalesData[[#This Row],[sales]]&gt;3000,DmartSalesData[[#This Row],[profit]]&gt;500),"Good","Not Good")</f>
        <v>Not Good</v>
      </c>
      <c r="R12436" s="73">
        <f>YEAR(DmartSalesData[[#This Row],[order_date]])</f>
        <v>2024</v>
      </c>
      <c r="S12436" s="73"/>
    </row>
    <row r="12437" spans="1:19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 t="str">
        <f>IF(DmartSalesData[[#This Row],[sales]]&gt;4000,"High Category",IF(DmartSalesData[[#This Row],[sales]]&gt;2000,"Medium Category","Low Category"))</f>
        <v>Medium Category</v>
      </c>
      <c r="G12437" s="2">
        <v>0.49</v>
      </c>
      <c r="H12437" s="24">
        <f t="shared" si="388"/>
        <v>1104.1856</v>
      </c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63" t="str">
        <f>IF(AND(DmartSalesData[[#This Row],[sales]]&gt;3000,DmartSalesData[[#This Row],[profit]]&gt;500),"Good","Not Good")</f>
        <v>Not Good</v>
      </c>
      <c r="R12437" s="73">
        <f>YEAR(DmartSalesData[[#This Row],[order_date]])</f>
        <v>2023</v>
      </c>
      <c r="S12437" s="73"/>
    </row>
    <row r="12438" spans="1:19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 t="str">
        <f>IF(DmartSalesData[[#This Row],[sales]]&gt;4000,"High Category",IF(DmartSalesData[[#This Row],[sales]]&gt;2000,"Medium Category","Low Category"))</f>
        <v>Medium Category</v>
      </c>
      <c r="G12438" s="2">
        <v>0.44</v>
      </c>
      <c r="H12438" s="24">
        <f t="shared" si="388"/>
        <v>1583.4984000000002</v>
      </c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63" t="str">
        <f>IF(AND(DmartSalesData[[#This Row],[sales]]&gt;3000,DmartSalesData[[#This Row],[profit]]&gt;500),"Good","Not Good")</f>
        <v>Good</v>
      </c>
      <c r="R12438" s="73">
        <f>YEAR(DmartSalesData[[#This Row],[order_date]])</f>
        <v>2024</v>
      </c>
      <c r="S12438" s="73"/>
    </row>
    <row r="12439" spans="1:19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 t="str">
        <f>IF(DmartSalesData[[#This Row],[sales]]&gt;4000,"High Category",IF(DmartSalesData[[#This Row],[sales]]&gt;2000,"Medium Category","Low Category"))</f>
        <v>Medium Category</v>
      </c>
      <c r="G12439" s="2">
        <v>0.49</v>
      </c>
      <c r="H12439" s="24">
        <f t="shared" si="388"/>
        <v>1045.317</v>
      </c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63" t="str">
        <f>IF(AND(DmartSalesData[[#This Row],[sales]]&gt;3000,DmartSalesData[[#This Row],[profit]]&gt;500),"Good","Not Good")</f>
        <v>Not Good</v>
      </c>
      <c r="R12439" s="73">
        <f>YEAR(DmartSalesData[[#This Row],[order_date]])</f>
        <v>2023</v>
      </c>
      <c r="S12439" s="73"/>
    </row>
    <row r="12440" spans="1:19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 t="str">
        <f>IF(DmartSalesData[[#This Row],[sales]]&gt;4000,"High Category",IF(DmartSalesData[[#This Row],[sales]]&gt;2000,"Medium Category","Low Category"))</f>
        <v>Low Category</v>
      </c>
      <c r="G12440" s="2">
        <v>0.18</v>
      </c>
      <c r="H12440" s="24">
        <f t="shared" si="388"/>
        <v>122.0364</v>
      </c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63" t="str">
        <f>IF(AND(DmartSalesData[[#This Row],[sales]]&gt;3000,DmartSalesData[[#This Row],[profit]]&gt;500),"Good","Not Good")</f>
        <v>Not Good</v>
      </c>
      <c r="R12440" s="73">
        <f>YEAR(DmartSalesData[[#This Row],[order_date]])</f>
        <v>2024</v>
      </c>
      <c r="S12440" s="73"/>
    </row>
    <row r="12441" spans="1:19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 t="str">
        <f>IF(DmartSalesData[[#This Row],[sales]]&gt;4000,"High Category",IF(DmartSalesData[[#This Row],[sales]]&gt;2000,"Medium Category","Low Category"))</f>
        <v>Low Category</v>
      </c>
      <c r="G12441" s="2">
        <v>0.24</v>
      </c>
      <c r="H12441" s="24">
        <f t="shared" si="388"/>
        <v>96.362399999999994</v>
      </c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63" t="str">
        <f>IF(AND(DmartSalesData[[#This Row],[sales]]&gt;3000,DmartSalesData[[#This Row],[profit]]&gt;500),"Good","Not Good")</f>
        <v>Not Good</v>
      </c>
      <c r="R12441" s="73">
        <f>YEAR(DmartSalesData[[#This Row],[order_date]])</f>
        <v>2023</v>
      </c>
      <c r="S12441" s="73"/>
    </row>
    <row r="12442" spans="1:19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 t="str">
        <f>IF(DmartSalesData[[#This Row],[sales]]&gt;4000,"High Category",IF(DmartSalesData[[#This Row],[sales]]&gt;2000,"Medium Category","Low Category"))</f>
        <v>High Category</v>
      </c>
      <c r="G12442" s="2">
        <v>0.19</v>
      </c>
      <c r="H12442" s="24">
        <f t="shared" si="388"/>
        <v>813.75670000000002</v>
      </c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63" t="str">
        <f>IF(AND(DmartSalesData[[#This Row],[sales]]&gt;3000,DmartSalesData[[#This Row],[profit]]&gt;500),"Good","Not Good")</f>
        <v>Not Good</v>
      </c>
      <c r="R12442" s="73">
        <f>YEAR(DmartSalesData[[#This Row],[order_date]])</f>
        <v>2023</v>
      </c>
      <c r="S12442" s="73"/>
    </row>
    <row r="12443" spans="1:19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 t="str">
        <f>IF(DmartSalesData[[#This Row],[sales]]&gt;4000,"High Category",IF(DmartSalesData[[#This Row],[sales]]&gt;2000,"Medium Category","Low Category"))</f>
        <v>High Category</v>
      </c>
      <c r="G12443" s="2">
        <v>0.48</v>
      </c>
      <c r="H12443" s="24">
        <f t="shared" si="388"/>
        <v>2144.4</v>
      </c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63" t="str">
        <f>IF(AND(DmartSalesData[[#This Row],[sales]]&gt;3000,DmartSalesData[[#This Row],[profit]]&gt;500),"Good","Not Good")</f>
        <v>Good</v>
      </c>
      <c r="R12443" s="73">
        <f>YEAR(DmartSalesData[[#This Row],[order_date]])</f>
        <v>2024</v>
      </c>
      <c r="S12443" s="73"/>
    </row>
    <row r="12444" spans="1:19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 t="str">
        <f>IF(DmartSalesData[[#This Row],[sales]]&gt;4000,"High Category",IF(DmartSalesData[[#This Row],[sales]]&gt;2000,"Medium Category","Low Category"))</f>
        <v>Low Category</v>
      </c>
      <c r="G12444" s="2">
        <v>0.2</v>
      </c>
      <c r="H12444" s="24">
        <f t="shared" si="388"/>
        <v>356.23</v>
      </c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63" t="str">
        <f>IF(AND(DmartSalesData[[#This Row],[sales]]&gt;3000,DmartSalesData[[#This Row],[profit]]&gt;500),"Good","Not Good")</f>
        <v>Not Good</v>
      </c>
      <c r="R12444" s="73">
        <f>YEAR(DmartSalesData[[#This Row],[order_date]])</f>
        <v>2023</v>
      </c>
      <c r="S12444" s="73"/>
    </row>
    <row r="12445" spans="1:19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 t="str">
        <f>IF(DmartSalesData[[#This Row],[sales]]&gt;4000,"High Category",IF(DmartSalesData[[#This Row],[sales]]&gt;2000,"Medium Category","Low Category"))</f>
        <v>Low Category</v>
      </c>
      <c r="G12445" s="2">
        <v>0.06</v>
      </c>
      <c r="H12445" s="24">
        <f t="shared" si="388"/>
        <v>54.266400000000004</v>
      </c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63" t="str">
        <f>IF(AND(DmartSalesData[[#This Row],[sales]]&gt;3000,DmartSalesData[[#This Row],[profit]]&gt;500),"Good","Not Good")</f>
        <v>Not Good</v>
      </c>
      <c r="R12445" s="73">
        <f>YEAR(DmartSalesData[[#This Row],[order_date]])</f>
        <v>2023</v>
      </c>
      <c r="S12445" s="73"/>
    </row>
    <row r="12446" spans="1:19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 t="str">
        <f>IF(DmartSalesData[[#This Row],[sales]]&gt;4000,"High Category",IF(DmartSalesData[[#This Row],[sales]]&gt;2000,"Medium Category","Low Category"))</f>
        <v>High Category</v>
      </c>
      <c r="G12446" s="2">
        <v>0.13</v>
      </c>
      <c r="H12446" s="24">
        <f t="shared" si="388"/>
        <v>636.37860000000001</v>
      </c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63" t="str">
        <f>IF(AND(DmartSalesData[[#This Row],[sales]]&gt;3000,DmartSalesData[[#This Row],[profit]]&gt;500),"Good","Not Good")</f>
        <v>Good</v>
      </c>
      <c r="R12446" s="73">
        <f>YEAR(DmartSalesData[[#This Row],[order_date]])</f>
        <v>2023</v>
      </c>
      <c r="S12446" s="73"/>
    </row>
    <row r="12447" spans="1:19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 t="str">
        <f>IF(DmartSalesData[[#This Row],[sales]]&gt;4000,"High Category",IF(DmartSalesData[[#This Row],[sales]]&gt;2000,"Medium Category","Low Category"))</f>
        <v>Medium Category</v>
      </c>
      <c r="G12447" s="2">
        <v>0.21</v>
      </c>
      <c r="H12447" s="24">
        <f t="shared" si="388"/>
        <v>582.69330000000002</v>
      </c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63" t="str">
        <f>IF(AND(DmartSalesData[[#This Row],[sales]]&gt;3000,DmartSalesData[[#This Row],[profit]]&gt;500),"Good","Not Good")</f>
        <v>Not Good</v>
      </c>
      <c r="R12447" s="73">
        <f>YEAR(DmartSalesData[[#This Row],[order_date]])</f>
        <v>2024</v>
      </c>
      <c r="S12447" s="73"/>
    </row>
    <row r="12448" spans="1:19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 t="str">
        <f>IF(DmartSalesData[[#This Row],[sales]]&gt;4000,"High Category",IF(DmartSalesData[[#This Row],[sales]]&gt;2000,"Medium Category","Low Category"))</f>
        <v>Medium Category</v>
      </c>
      <c r="G12448" s="2">
        <v>0.3</v>
      </c>
      <c r="H12448" s="24">
        <f t="shared" si="388"/>
        <v>730.68299999999999</v>
      </c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63" t="str">
        <f>IF(AND(DmartSalesData[[#This Row],[sales]]&gt;3000,DmartSalesData[[#This Row],[profit]]&gt;500),"Good","Not Good")</f>
        <v>Not Good</v>
      </c>
      <c r="R12448" s="73">
        <f>YEAR(DmartSalesData[[#This Row],[order_date]])</f>
        <v>2023</v>
      </c>
      <c r="S12448" s="73"/>
    </row>
    <row r="12449" spans="1:19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 t="str">
        <f>IF(DmartSalesData[[#This Row],[sales]]&gt;4000,"High Category",IF(DmartSalesData[[#This Row],[sales]]&gt;2000,"Medium Category","Low Category"))</f>
        <v>Medium Category</v>
      </c>
      <c r="G12449" s="2">
        <v>0.31</v>
      </c>
      <c r="H12449" s="24">
        <f t="shared" si="388"/>
        <v>1157.5028</v>
      </c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63" t="str">
        <f>IF(AND(DmartSalesData[[#This Row],[sales]]&gt;3000,DmartSalesData[[#This Row],[profit]]&gt;500),"Good","Not Good")</f>
        <v>Good</v>
      </c>
      <c r="R12449" s="73">
        <f>YEAR(DmartSalesData[[#This Row],[order_date]])</f>
        <v>2023</v>
      </c>
      <c r="S12449" s="73"/>
    </row>
    <row r="12450" spans="1:19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 t="str">
        <f>IF(DmartSalesData[[#This Row],[sales]]&gt;4000,"High Category",IF(DmartSalesData[[#This Row],[sales]]&gt;2000,"Medium Category","Low Category"))</f>
        <v>Low Category</v>
      </c>
      <c r="G12450" s="2">
        <v>0.38</v>
      </c>
      <c r="H12450" s="24">
        <f t="shared" si="388"/>
        <v>352.4348</v>
      </c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63" t="str">
        <f>IF(AND(DmartSalesData[[#This Row],[sales]]&gt;3000,DmartSalesData[[#This Row],[profit]]&gt;500),"Good","Not Good")</f>
        <v>Not Good</v>
      </c>
      <c r="R12450" s="73">
        <f>YEAR(DmartSalesData[[#This Row],[order_date]])</f>
        <v>2023</v>
      </c>
      <c r="S12450" s="73"/>
    </row>
    <row r="12451" spans="1:19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 t="str">
        <f>IF(DmartSalesData[[#This Row],[sales]]&gt;4000,"High Category",IF(DmartSalesData[[#This Row],[sales]]&gt;2000,"Medium Category","Low Category"))</f>
        <v>Medium Category</v>
      </c>
      <c r="G12451" s="2">
        <v>0.32</v>
      </c>
      <c r="H12451" s="24">
        <f t="shared" si="388"/>
        <v>941.42399999999998</v>
      </c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63" t="str">
        <f>IF(AND(DmartSalesData[[#This Row],[sales]]&gt;3000,DmartSalesData[[#This Row],[profit]]&gt;500),"Good","Not Good")</f>
        <v>Not Good</v>
      </c>
      <c r="R12451" s="73">
        <f>YEAR(DmartSalesData[[#This Row],[order_date]])</f>
        <v>2024</v>
      </c>
      <c r="S12451" s="73"/>
    </row>
    <row r="12452" spans="1:19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 t="str">
        <f>IF(DmartSalesData[[#This Row],[sales]]&gt;4000,"High Category",IF(DmartSalesData[[#This Row],[sales]]&gt;2000,"Medium Category","Low Category"))</f>
        <v>High Category</v>
      </c>
      <c r="G12452" s="2">
        <v>0.25</v>
      </c>
      <c r="H12452" s="24">
        <f t="shared" si="388"/>
        <v>1115.45</v>
      </c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63" t="str">
        <f>IF(AND(DmartSalesData[[#This Row],[sales]]&gt;3000,DmartSalesData[[#This Row],[profit]]&gt;500),"Good","Not Good")</f>
        <v>Good</v>
      </c>
      <c r="R12452" s="73">
        <f>YEAR(DmartSalesData[[#This Row],[order_date]])</f>
        <v>2024</v>
      </c>
      <c r="S12452" s="73"/>
    </row>
    <row r="12453" spans="1:19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 t="str">
        <f>IF(DmartSalesData[[#This Row],[sales]]&gt;4000,"High Category",IF(DmartSalesData[[#This Row],[sales]]&gt;2000,"Medium Category","Low Category"))</f>
        <v>Low Category</v>
      </c>
      <c r="G12453" s="2">
        <v>0.02</v>
      </c>
      <c r="H12453" s="24">
        <f t="shared" si="388"/>
        <v>4.2607999999999997</v>
      </c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63" t="str">
        <f>IF(AND(DmartSalesData[[#This Row],[sales]]&gt;3000,DmartSalesData[[#This Row],[profit]]&gt;500),"Good","Not Good")</f>
        <v>Not Good</v>
      </c>
      <c r="R12453" s="73">
        <f>YEAR(DmartSalesData[[#This Row],[order_date]])</f>
        <v>2023</v>
      </c>
      <c r="S12453" s="73"/>
    </row>
    <row r="12454" spans="1:19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 t="str">
        <f>IF(DmartSalesData[[#This Row],[sales]]&gt;4000,"High Category",IF(DmartSalesData[[#This Row],[sales]]&gt;2000,"Medium Category","Low Category"))</f>
        <v>Medium Category</v>
      </c>
      <c r="G12454" s="2">
        <v>0.35</v>
      </c>
      <c r="H12454" s="24">
        <f t="shared" si="388"/>
        <v>1189.0899999999999</v>
      </c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63" t="str">
        <f>IF(AND(DmartSalesData[[#This Row],[sales]]&gt;3000,DmartSalesData[[#This Row],[profit]]&gt;500),"Good","Not Good")</f>
        <v>Good</v>
      </c>
      <c r="R12454" s="73">
        <f>YEAR(DmartSalesData[[#This Row],[order_date]])</f>
        <v>2023</v>
      </c>
      <c r="S12454" s="73"/>
    </row>
    <row r="12455" spans="1:19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 t="str">
        <f>IF(DmartSalesData[[#This Row],[sales]]&gt;4000,"High Category",IF(DmartSalesData[[#This Row],[sales]]&gt;2000,"Medium Category","Low Category"))</f>
        <v>Medium Category</v>
      </c>
      <c r="G12455" s="2">
        <v>0.04</v>
      </c>
      <c r="H12455" s="24">
        <f t="shared" si="388"/>
        <v>112.0792</v>
      </c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63" t="str">
        <f>IF(AND(DmartSalesData[[#This Row],[sales]]&gt;3000,DmartSalesData[[#This Row],[profit]]&gt;500),"Good","Not Good")</f>
        <v>Not Good</v>
      </c>
      <c r="R12455" s="73">
        <f>YEAR(DmartSalesData[[#This Row],[order_date]])</f>
        <v>2024</v>
      </c>
      <c r="S12455" s="73"/>
    </row>
    <row r="12456" spans="1:19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 t="str">
        <f>IF(DmartSalesData[[#This Row],[sales]]&gt;4000,"High Category",IF(DmartSalesData[[#This Row],[sales]]&gt;2000,"Medium Category","Low Category"))</f>
        <v>High Category</v>
      </c>
      <c r="G12456" s="2">
        <v>0.23</v>
      </c>
      <c r="H12456" s="24">
        <f t="shared" si="388"/>
        <v>1094.5516</v>
      </c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63" t="str">
        <f>IF(AND(DmartSalesData[[#This Row],[sales]]&gt;3000,DmartSalesData[[#This Row],[profit]]&gt;500),"Good","Not Good")</f>
        <v>Good</v>
      </c>
      <c r="R12456" s="73">
        <f>YEAR(DmartSalesData[[#This Row],[order_date]])</f>
        <v>2023</v>
      </c>
      <c r="S12456" s="73"/>
    </row>
    <row r="12457" spans="1:19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 t="str">
        <f>IF(DmartSalesData[[#This Row],[sales]]&gt;4000,"High Category",IF(DmartSalesData[[#This Row],[sales]]&gt;2000,"Medium Category","Low Category"))</f>
        <v>Low Category</v>
      </c>
      <c r="G12457" s="2">
        <v>0.45</v>
      </c>
      <c r="H12457" s="24">
        <f t="shared" si="388"/>
        <v>615.42899999999997</v>
      </c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63" t="str">
        <f>IF(AND(DmartSalesData[[#This Row],[sales]]&gt;3000,DmartSalesData[[#This Row],[profit]]&gt;500),"Good","Not Good")</f>
        <v>Not Good</v>
      </c>
      <c r="R12457" s="73">
        <f>YEAR(DmartSalesData[[#This Row],[order_date]])</f>
        <v>2023</v>
      </c>
      <c r="S12457" s="73"/>
    </row>
    <row r="12458" spans="1:19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 t="str">
        <f>IF(DmartSalesData[[#This Row],[sales]]&gt;4000,"High Category",IF(DmartSalesData[[#This Row],[sales]]&gt;2000,"Medium Category","Low Category"))</f>
        <v>High Category</v>
      </c>
      <c r="G12458" s="2">
        <v>0.3</v>
      </c>
      <c r="H12458" s="24">
        <f t="shared" si="388"/>
        <v>1292.5709999999999</v>
      </c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63" t="str">
        <f>IF(AND(DmartSalesData[[#This Row],[sales]]&gt;3000,DmartSalesData[[#This Row],[profit]]&gt;500),"Good","Not Good")</f>
        <v>Good</v>
      </c>
      <c r="R12458" s="73">
        <f>YEAR(DmartSalesData[[#This Row],[order_date]])</f>
        <v>2023</v>
      </c>
      <c r="S12458" s="73"/>
    </row>
    <row r="12459" spans="1:19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 t="str">
        <f>IF(DmartSalesData[[#This Row],[sales]]&gt;4000,"High Category",IF(DmartSalesData[[#This Row],[sales]]&gt;2000,"Medium Category","Low Category"))</f>
        <v>Low Category</v>
      </c>
      <c r="G12459" s="2">
        <v>0.1</v>
      </c>
      <c r="H12459" s="24">
        <f t="shared" si="388"/>
        <v>161.40300000000002</v>
      </c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63" t="str">
        <f>IF(AND(DmartSalesData[[#This Row],[sales]]&gt;3000,DmartSalesData[[#This Row],[profit]]&gt;500),"Good","Not Good")</f>
        <v>Not Good</v>
      </c>
      <c r="R12459" s="73">
        <f>YEAR(DmartSalesData[[#This Row],[order_date]])</f>
        <v>2023</v>
      </c>
      <c r="S12459" s="73"/>
    </row>
    <row r="12460" spans="1:19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 t="str">
        <f>IF(DmartSalesData[[#This Row],[sales]]&gt;4000,"High Category",IF(DmartSalesData[[#This Row],[sales]]&gt;2000,"Medium Category","Low Category"))</f>
        <v>Medium Category</v>
      </c>
      <c r="G12460" s="2">
        <v>0.4</v>
      </c>
      <c r="H12460" s="24">
        <f t="shared" si="388"/>
        <v>882.53200000000004</v>
      </c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63" t="str">
        <f>IF(AND(DmartSalesData[[#This Row],[sales]]&gt;3000,DmartSalesData[[#This Row],[profit]]&gt;500),"Good","Not Good")</f>
        <v>Not Good</v>
      </c>
      <c r="R12460" s="73">
        <f>YEAR(DmartSalesData[[#This Row],[order_date]])</f>
        <v>2024</v>
      </c>
      <c r="S12460" s="73"/>
    </row>
    <row r="12461" spans="1:19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 t="str">
        <f>IF(DmartSalesData[[#This Row],[sales]]&gt;4000,"High Category",IF(DmartSalesData[[#This Row],[sales]]&gt;2000,"Medium Category","Low Category"))</f>
        <v>Low Category</v>
      </c>
      <c r="G12461" s="2">
        <v>0.15</v>
      </c>
      <c r="H12461" s="24">
        <f t="shared" si="388"/>
        <v>171.76649999999998</v>
      </c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63" t="str">
        <f>IF(AND(DmartSalesData[[#This Row],[sales]]&gt;3000,DmartSalesData[[#This Row],[profit]]&gt;500),"Good","Not Good")</f>
        <v>Not Good</v>
      </c>
      <c r="R12461" s="73">
        <f>YEAR(DmartSalesData[[#This Row],[order_date]])</f>
        <v>2024</v>
      </c>
      <c r="S12461" s="73"/>
    </row>
    <row r="12462" spans="1:19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 t="str">
        <f>IF(DmartSalesData[[#This Row],[sales]]&gt;4000,"High Category",IF(DmartSalesData[[#This Row],[sales]]&gt;2000,"Medium Category","Low Category"))</f>
        <v>High Category</v>
      </c>
      <c r="G12462" s="2">
        <v>0.28999999999999998</v>
      </c>
      <c r="H12462" s="24">
        <f t="shared" si="388"/>
        <v>1256.164</v>
      </c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63" t="str">
        <f>IF(AND(DmartSalesData[[#This Row],[sales]]&gt;3000,DmartSalesData[[#This Row],[profit]]&gt;500),"Good","Not Good")</f>
        <v>Good</v>
      </c>
      <c r="R12462" s="73">
        <f>YEAR(DmartSalesData[[#This Row],[order_date]])</f>
        <v>2024</v>
      </c>
      <c r="S12462" s="73"/>
    </row>
    <row r="12463" spans="1:19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 t="str">
        <f>IF(DmartSalesData[[#This Row],[sales]]&gt;4000,"High Category",IF(DmartSalesData[[#This Row],[sales]]&gt;2000,"Medium Category","Low Category"))</f>
        <v>Low Category</v>
      </c>
      <c r="G12463" s="2">
        <v>0.32</v>
      </c>
      <c r="H12463" s="24">
        <f t="shared" si="388"/>
        <v>338.40320000000003</v>
      </c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63" t="str">
        <f>IF(AND(DmartSalesData[[#This Row],[sales]]&gt;3000,DmartSalesData[[#This Row],[profit]]&gt;500),"Good","Not Good")</f>
        <v>Not Good</v>
      </c>
      <c r="R12463" s="73">
        <f>YEAR(DmartSalesData[[#This Row],[order_date]])</f>
        <v>2024</v>
      </c>
      <c r="S12463" s="73"/>
    </row>
    <row r="12464" spans="1:19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 t="str">
        <f>IF(DmartSalesData[[#This Row],[sales]]&gt;4000,"High Category",IF(DmartSalesData[[#This Row],[sales]]&gt;2000,"Medium Category","Low Category"))</f>
        <v>High Category</v>
      </c>
      <c r="G12464" s="2">
        <v>0.37</v>
      </c>
      <c r="H12464" s="24">
        <f t="shared" si="388"/>
        <v>1594.3891999999998</v>
      </c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63" t="str">
        <f>IF(AND(DmartSalesData[[#This Row],[sales]]&gt;3000,DmartSalesData[[#This Row],[profit]]&gt;500),"Good","Not Good")</f>
        <v>Good</v>
      </c>
      <c r="R12464" s="73">
        <f>YEAR(DmartSalesData[[#This Row],[order_date]])</f>
        <v>2023</v>
      </c>
      <c r="S12464" s="73"/>
    </row>
    <row r="12465" spans="1:19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 t="str">
        <f>IF(DmartSalesData[[#This Row],[sales]]&gt;4000,"High Category",IF(DmartSalesData[[#This Row],[sales]]&gt;2000,"Medium Category","Low Category"))</f>
        <v>Medium Category</v>
      </c>
      <c r="G12465" s="2">
        <v>0.03</v>
      </c>
      <c r="H12465" s="24">
        <f t="shared" si="388"/>
        <v>69.975300000000004</v>
      </c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63" t="str">
        <f>IF(AND(DmartSalesData[[#This Row],[sales]]&gt;3000,DmartSalesData[[#This Row],[profit]]&gt;500),"Good","Not Good")</f>
        <v>Not Good</v>
      </c>
      <c r="R12465" s="73">
        <f>YEAR(DmartSalesData[[#This Row],[order_date]])</f>
        <v>2024</v>
      </c>
      <c r="S12465" s="73"/>
    </row>
    <row r="12466" spans="1:19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 t="str">
        <f>IF(DmartSalesData[[#This Row],[sales]]&gt;4000,"High Category",IF(DmartSalesData[[#This Row],[sales]]&gt;2000,"Medium Category","Low Category"))</f>
        <v>High Category</v>
      </c>
      <c r="G12466" s="2">
        <v>0.43</v>
      </c>
      <c r="H12466" s="24">
        <f t="shared" si="388"/>
        <v>1802.5255999999999</v>
      </c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63" t="str">
        <f>IF(AND(DmartSalesData[[#This Row],[sales]]&gt;3000,DmartSalesData[[#This Row],[profit]]&gt;500),"Good","Not Good")</f>
        <v>Not Good</v>
      </c>
      <c r="R12466" s="73">
        <f>YEAR(DmartSalesData[[#This Row],[order_date]])</f>
        <v>2024</v>
      </c>
      <c r="S12466" s="73"/>
    </row>
    <row r="12467" spans="1:19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 t="str">
        <f>IF(DmartSalesData[[#This Row],[sales]]&gt;4000,"High Category",IF(DmartSalesData[[#This Row],[sales]]&gt;2000,"Medium Category","Low Category"))</f>
        <v>Low Category</v>
      </c>
      <c r="G12467" s="2">
        <v>0.06</v>
      </c>
      <c r="H12467" s="24">
        <f t="shared" si="388"/>
        <v>83.759399999999999</v>
      </c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63" t="str">
        <f>IF(AND(DmartSalesData[[#This Row],[sales]]&gt;3000,DmartSalesData[[#This Row],[profit]]&gt;500),"Good","Not Good")</f>
        <v>Not Good</v>
      </c>
      <c r="R12467" s="73">
        <f>YEAR(DmartSalesData[[#This Row],[order_date]])</f>
        <v>2023</v>
      </c>
      <c r="S12467" s="73"/>
    </row>
    <row r="12468" spans="1:19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 t="str">
        <f>IF(DmartSalesData[[#This Row],[sales]]&gt;4000,"High Category",IF(DmartSalesData[[#This Row],[sales]]&gt;2000,"Medium Category","Low Category"))</f>
        <v>Low Category</v>
      </c>
      <c r="G12468" s="2">
        <v>0.05</v>
      </c>
      <c r="H12468" s="24">
        <f t="shared" si="388"/>
        <v>37.518999999999998</v>
      </c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63" t="str">
        <f>IF(AND(DmartSalesData[[#This Row],[sales]]&gt;3000,DmartSalesData[[#This Row],[profit]]&gt;500),"Good","Not Good")</f>
        <v>Not Good</v>
      </c>
      <c r="R12468" s="73">
        <f>YEAR(DmartSalesData[[#This Row],[order_date]])</f>
        <v>2024</v>
      </c>
      <c r="S12468" s="73"/>
    </row>
    <row r="12469" spans="1:19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 t="str">
        <f>IF(DmartSalesData[[#This Row],[sales]]&gt;4000,"High Category",IF(DmartSalesData[[#This Row],[sales]]&gt;2000,"Medium Category","Low Category"))</f>
        <v>Medium Category</v>
      </c>
      <c r="G12469" s="2">
        <v>0.23</v>
      </c>
      <c r="H12469" s="24">
        <f t="shared" si="388"/>
        <v>648.44130000000007</v>
      </c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63" t="str">
        <f>IF(AND(DmartSalesData[[#This Row],[sales]]&gt;3000,DmartSalesData[[#This Row],[profit]]&gt;500),"Good","Not Good")</f>
        <v>Not Good</v>
      </c>
      <c r="R12469" s="73">
        <f>YEAR(DmartSalesData[[#This Row],[order_date]])</f>
        <v>2023</v>
      </c>
      <c r="S12469" s="73"/>
    </row>
    <row r="12470" spans="1:19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 t="str">
        <f>IF(DmartSalesData[[#This Row],[sales]]&gt;4000,"High Category",IF(DmartSalesData[[#This Row],[sales]]&gt;2000,"Medium Category","Low Category"))</f>
        <v>Medium Category</v>
      </c>
      <c r="G12470" s="2">
        <v>0.19</v>
      </c>
      <c r="H12470" s="24">
        <f t="shared" si="388"/>
        <v>493.28559999999999</v>
      </c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63" t="str">
        <f>IF(AND(DmartSalesData[[#This Row],[sales]]&gt;3000,DmartSalesData[[#This Row],[profit]]&gt;500),"Good","Not Good")</f>
        <v>Not Good</v>
      </c>
      <c r="R12470" s="73">
        <f>YEAR(DmartSalesData[[#This Row],[order_date]])</f>
        <v>2024</v>
      </c>
      <c r="S12470" s="73"/>
    </row>
    <row r="12471" spans="1:19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 t="str">
        <f>IF(DmartSalesData[[#This Row],[sales]]&gt;4000,"High Category",IF(DmartSalesData[[#This Row],[sales]]&gt;2000,"Medium Category","Low Category"))</f>
        <v>Low Category</v>
      </c>
      <c r="G12471" s="2">
        <v>0.03</v>
      </c>
      <c r="H12471" s="24">
        <f t="shared" si="388"/>
        <v>55.421399999999998</v>
      </c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63" t="str">
        <f>IF(AND(DmartSalesData[[#This Row],[sales]]&gt;3000,DmartSalesData[[#This Row],[profit]]&gt;500),"Good","Not Good")</f>
        <v>Not Good</v>
      </c>
      <c r="R12471" s="73">
        <f>YEAR(DmartSalesData[[#This Row],[order_date]])</f>
        <v>2023</v>
      </c>
      <c r="S12471" s="73"/>
    </row>
    <row r="12472" spans="1:19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 t="str">
        <f>IF(DmartSalesData[[#This Row],[sales]]&gt;4000,"High Category",IF(DmartSalesData[[#This Row],[sales]]&gt;2000,"Medium Category","Low Category"))</f>
        <v>Medium Category</v>
      </c>
      <c r="G12472" s="2">
        <v>0.08</v>
      </c>
      <c r="H12472" s="24">
        <f t="shared" si="388"/>
        <v>267.82560000000001</v>
      </c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63" t="str">
        <f>IF(AND(DmartSalesData[[#This Row],[sales]]&gt;3000,DmartSalesData[[#This Row],[profit]]&gt;500),"Good","Not Good")</f>
        <v>Good</v>
      </c>
      <c r="R12472" s="73">
        <f>YEAR(DmartSalesData[[#This Row],[order_date]])</f>
        <v>2023</v>
      </c>
      <c r="S12472" s="73"/>
    </row>
    <row r="12473" spans="1:19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 t="str">
        <f>IF(DmartSalesData[[#This Row],[sales]]&gt;4000,"High Category",IF(DmartSalesData[[#This Row],[sales]]&gt;2000,"Medium Category","Low Category"))</f>
        <v>Low Category</v>
      </c>
      <c r="G12473" s="2">
        <v>0.22</v>
      </c>
      <c r="H12473" s="24">
        <f t="shared" si="388"/>
        <v>124.56400000000001</v>
      </c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63" t="str">
        <f>IF(AND(DmartSalesData[[#This Row],[sales]]&gt;3000,DmartSalesData[[#This Row],[profit]]&gt;500),"Good","Not Good")</f>
        <v>Not Good</v>
      </c>
      <c r="R12473" s="73">
        <f>YEAR(DmartSalesData[[#This Row],[order_date]])</f>
        <v>2024</v>
      </c>
      <c r="S12473" s="73"/>
    </row>
    <row r="12474" spans="1:19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 t="str">
        <f>IF(DmartSalesData[[#This Row],[sales]]&gt;4000,"High Category",IF(DmartSalesData[[#This Row],[sales]]&gt;2000,"Medium Category","Low Category"))</f>
        <v>Medium Category</v>
      </c>
      <c r="G12474" s="2">
        <v>0.41</v>
      </c>
      <c r="H12474" s="24">
        <f t="shared" si="388"/>
        <v>1290.6020999999998</v>
      </c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63" t="str">
        <f>IF(AND(DmartSalesData[[#This Row],[sales]]&gt;3000,DmartSalesData[[#This Row],[profit]]&gt;500),"Good","Not Good")</f>
        <v>Good</v>
      </c>
      <c r="R12474" s="73">
        <f>YEAR(DmartSalesData[[#This Row],[order_date]])</f>
        <v>2024</v>
      </c>
      <c r="S12474" s="73"/>
    </row>
    <row r="12475" spans="1:19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 t="str">
        <f>IF(DmartSalesData[[#This Row],[sales]]&gt;4000,"High Category",IF(DmartSalesData[[#This Row],[sales]]&gt;2000,"Medium Category","Low Category"))</f>
        <v>Low Category</v>
      </c>
      <c r="G12475" s="2">
        <v>0.06</v>
      </c>
      <c r="H12475" s="24">
        <f t="shared" si="388"/>
        <v>68.255999999999986</v>
      </c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63" t="str">
        <f>IF(AND(DmartSalesData[[#This Row],[sales]]&gt;3000,DmartSalesData[[#This Row],[profit]]&gt;500),"Good","Not Good")</f>
        <v>Not Good</v>
      </c>
      <c r="R12475" s="73">
        <f>YEAR(DmartSalesData[[#This Row],[order_date]])</f>
        <v>2024</v>
      </c>
      <c r="S12475" s="73"/>
    </row>
    <row r="12476" spans="1:19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 t="str">
        <f>IF(DmartSalesData[[#This Row],[sales]]&gt;4000,"High Category",IF(DmartSalesData[[#This Row],[sales]]&gt;2000,"Medium Category","Low Category"))</f>
        <v>Low Category</v>
      </c>
      <c r="G12476" s="2">
        <v>0.05</v>
      </c>
      <c r="H12476" s="24">
        <f t="shared" si="388"/>
        <v>36.594000000000001</v>
      </c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63" t="str">
        <f>IF(AND(DmartSalesData[[#This Row],[sales]]&gt;3000,DmartSalesData[[#This Row],[profit]]&gt;500),"Good","Not Good")</f>
        <v>Not Good</v>
      </c>
      <c r="R12476" s="73">
        <f>YEAR(DmartSalesData[[#This Row],[order_date]])</f>
        <v>2023</v>
      </c>
      <c r="S12476" s="73"/>
    </row>
    <row r="12477" spans="1:19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 t="str">
        <f>IF(DmartSalesData[[#This Row],[sales]]&gt;4000,"High Category",IF(DmartSalesData[[#This Row],[sales]]&gt;2000,"Medium Category","Low Category"))</f>
        <v>High Category</v>
      </c>
      <c r="G12477" s="2">
        <v>0.4</v>
      </c>
      <c r="H12477" s="24">
        <f t="shared" si="388"/>
        <v>1822.8320000000001</v>
      </c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63" t="str">
        <f>IF(AND(DmartSalesData[[#This Row],[sales]]&gt;3000,DmartSalesData[[#This Row],[profit]]&gt;500),"Good","Not Good")</f>
        <v>Good</v>
      </c>
      <c r="R12477" s="73">
        <f>YEAR(DmartSalesData[[#This Row],[order_date]])</f>
        <v>2023</v>
      </c>
      <c r="S12477" s="73"/>
    </row>
    <row r="12478" spans="1:19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 t="str">
        <f>IF(DmartSalesData[[#This Row],[sales]]&gt;4000,"High Category",IF(DmartSalesData[[#This Row],[sales]]&gt;2000,"Medium Category","Low Category"))</f>
        <v>Medium Category</v>
      </c>
      <c r="G12478" s="2">
        <v>0.25</v>
      </c>
      <c r="H12478" s="24">
        <f t="shared" si="388"/>
        <v>588.25</v>
      </c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63" t="str">
        <f>IF(AND(DmartSalesData[[#This Row],[sales]]&gt;3000,DmartSalesData[[#This Row],[profit]]&gt;500),"Good","Not Good")</f>
        <v>Not Good</v>
      </c>
      <c r="R12478" s="73">
        <f>YEAR(DmartSalesData[[#This Row],[order_date]])</f>
        <v>2024</v>
      </c>
      <c r="S12478" s="73"/>
    </row>
    <row r="12479" spans="1:19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 t="str">
        <f>IF(DmartSalesData[[#This Row],[sales]]&gt;4000,"High Category",IF(DmartSalesData[[#This Row],[sales]]&gt;2000,"Medium Category","Low Category"))</f>
        <v>Medium Category</v>
      </c>
      <c r="G12479" s="2">
        <v>0.18</v>
      </c>
      <c r="H12479" s="24">
        <f t="shared" si="388"/>
        <v>691.33319999999992</v>
      </c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63" t="str">
        <f>IF(AND(DmartSalesData[[#This Row],[sales]]&gt;3000,DmartSalesData[[#This Row],[profit]]&gt;500),"Good","Not Good")</f>
        <v>Not Good</v>
      </c>
      <c r="R12479" s="73">
        <f>YEAR(DmartSalesData[[#This Row],[order_date]])</f>
        <v>2023</v>
      </c>
      <c r="S12479" s="73"/>
    </row>
    <row r="12480" spans="1:19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 t="str">
        <f>IF(DmartSalesData[[#This Row],[sales]]&gt;4000,"High Category",IF(DmartSalesData[[#This Row],[sales]]&gt;2000,"Medium Category","Low Category"))</f>
        <v>Low Category</v>
      </c>
      <c r="G12480" s="2">
        <v>0.23</v>
      </c>
      <c r="H12480" s="24">
        <f t="shared" si="388"/>
        <v>123.4341</v>
      </c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63" t="str">
        <f>IF(AND(DmartSalesData[[#This Row],[sales]]&gt;3000,DmartSalesData[[#This Row],[profit]]&gt;500),"Good","Not Good")</f>
        <v>Not Good</v>
      </c>
      <c r="R12480" s="73">
        <f>YEAR(DmartSalesData[[#This Row],[order_date]])</f>
        <v>2024</v>
      </c>
      <c r="S12480" s="73"/>
    </row>
    <row r="12481" spans="1:19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 t="str">
        <f>IF(DmartSalesData[[#This Row],[sales]]&gt;4000,"High Category",IF(DmartSalesData[[#This Row],[sales]]&gt;2000,"Medium Category","Low Category"))</f>
        <v>Low Category</v>
      </c>
      <c r="G12481" s="2">
        <v>0.21</v>
      </c>
      <c r="H12481" s="24">
        <f t="shared" si="388"/>
        <v>80.131799999999998</v>
      </c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63" t="str">
        <f>IF(AND(DmartSalesData[[#This Row],[sales]]&gt;3000,DmartSalesData[[#This Row],[profit]]&gt;500),"Good","Not Good")</f>
        <v>Not Good</v>
      </c>
      <c r="R12481" s="73">
        <f>YEAR(DmartSalesData[[#This Row],[order_date]])</f>
        <v>2024</v>
      </c>
      <c r="S12481" s="73"/>
    </row>
    <row r="12482" spans="1:19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 t="str">
        <f>IF(DmartSalesData[[#This Row],[sales]]&gt;4000,"High Category",IF(DmartSalesData[[#This Row],[sales]]&gt;2000,"Medium Category","Low Category"))</f>
        <v>Medium Category</v>
      </c>
      <c r="G12482" s="2">
        <v>0.39</v>
      </c>
      <c r="H12482" s="24">
        <f t="shared" ref="H12482:H12545" si="390">E12482*G12482</f>
        <v>984.66420000000016</v>
      </c>
      <c r="I12482" s="2">
        <f t="shared" ref="I12482:I12545" si="391">E12482-H12482</f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63" t="str">
        <f>IF(AND(DmartSalesData[[#This Row],[sales]]&gt;3000,DmartSalesData[[#This Row],[profit]]&gt;500),"Good","Not Good")</f>
        <v>Not Good</v>
      </c>
      <c r="R12482" s="73">
        <f>YEAR(DmartSalesData[[#This Row],[order_date]])</f>
        <v>2023</v>
      </c>
      <c r="S12482" s="73"/>
    </row>
    <row r="12483" spans="1:19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 t="str">
        <f>IF(DmartSalesData[[#This Row],[sales]]&gt;4000,"High Category",IF(DmartSalesData[[#This Row],[sales]]&gt;2000,"Medium Category","Low Category"))</f>
        <v>Low Category</v>
      </c>
      <c r="G12483" s="2">
        <v>0</v>
      </c>
      <c r="H12483" s="24">
        <f t="shared" si="390"/>
        <v>0</v>
      </c>
      <c r="I12483" s="2">
        <f t="shared" si="391"/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63" t="str">
        <f>IF(AND(DmartSalesData[[#This Row],[sales]]&gt;3000,DmartSalesData[[#This Row],[profit]]&gt;500),"Good","Not Good")</f>
        <v>Not Good</v>
      </c>
      <c r="R12483" s="73">
        <f>YEAR(DmartSalesData[[#This Row],[order_date]])</f>
        <v>2024</v>
      </c>
      <c r="S12483" s="73"/>
    </row>
    <row r="12484" spans="1:19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 t="str">
        <f>IF(DmartSalesData[[#This Row],[sales]]&gt;4000,"High Category",IF(DmartSalesData[[#This Row],[sales]]&gt;2000,"Medium Category","Low Category"))</f>
        <v>Low Category</v>
      </c>
      <c r="G12484" s="2">
        <v>0.22</v>
      </c>
      <c r="H12484" s="24">
        <f t="shared" si="390"/>
        <v>27.291</v>
      </c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63" t="str">
        <f>IF(AND(DmartSalesData[[#This Row],[sales]]&gt;3000,DmartSalesData[[#This Row],[profit]]&gt;500),"Good","Not Good")</f>
        <v>Not Good</v>
      </c>
      <c r="R12484" s="73">
        <f>YEAR(DmartSalesData[[#This Row],[order_date]])</f>
        <v>2023</v>
      </c>
      <c r="S12484" s="73"/>
    </row>
    <row r="12485" spans="1:19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 t="str">
        <f>IF(DmartSalesData[[#This Row],[sales]]&gt;4000,"High Category",IF(DmartSalesData[[#This Row],[sales]]&gt;2000,"Medium Category","Low Category"))</f>
        <v>Low Category</v>
      </c>
      <c r="G12485" s="2">
        <v>0.08</v>
      </c>
      <c r="H12485" s="24">
        <f t="shared" si="390"/>
        <v>79.851200000000006</v>
      </c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63" t="str">
        <f>IF(AND(DmartSalesData[[#This Row],[sales]]&gt;3000,DmartSalesData[[#This Row],[profit]]&gt;500),"Good","Not Good")</f>
        <v>Not Good</v>
      </c>
      <c r="R12485" s="73">
        <f>YEAR(DmartSalesData[[#This Row],[order_date]])</f>
        <v>2024</v>
      </c>
      <c r="S12485" s="73"/>
    </row>
    <row r="12486" spans="1:19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 t="str">
        <f>IF(DmartSalesData[[#This Row],[sales]]&gt;4000,"High Category",IF(DmartSalesData[[#This Row],[sales]]&gt;2000,"Medium Category","Low Category"))</f>
        <v>Low Category</v>
      </c>
      <c r="G12486" s="2">
        <v>0.15</v>
      </c>
      <c r="H12486" s="24">
        <f t="shared" si="390"/>
        <v>175.79999999999998</v>
      </c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63" t="str">
        <f>IF(AND(DmartSalesData[[#This Row],[sales]]&gt;3000,DmartSalesData[[#This Row],[profit]]&gt;500),"Good","Not Good")</f>
        <v>Not Good</v>
      </c>
      <c r="R12486" s="73">
        <f>YEAR(DmartSalesData[[#This Row],[order_date]])</f>
        <v>2023</v>
      </c>
      <c r="S12486" s="73"/>
    </row>
    <row r="12487" spans="1:19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 t="str">
        <f>IF(DmartSalesData[[#This Row],[sales]]&gt;4000,"High Category",IF(DmartSalesData[[#This Row],[sales]]&gt;2000,"Medium Category","Low Category"))</f>
        <v>Low Category</v>
      </c>
      <c r="G12487" s="2">
        <v>0.06</v>
      </c>
      <c r="H12487" s="24">
        <f t="shared" si="390"/>
        <v>90.820800000000006</v>
      </c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63" t="str">
        <f>IF(AND(DmartSalesData[[#This Row],[sales]]&gt;3000,DmartSalesData[[#This Row],[profit]]&gt;500),"Good","Not Good")</f>
        <v>Not Good</v>
      </c>
      <c r="R12487" s="73">
        <f>YEAR(DmartSalesData[[#This Row],[order_date]])</f>
        <v>2024</v>
      </c>
      <c r="S12487" s="73"/>
    </row>
    <row r="12488" spans="1:19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 t="str">
        <f>IF(DmartSalesData[[#This Row],[sales]]&gt;4000,"High Category",IF(DmartSalesData[[#This Row],[sales]]&gt;2000,"Medium Category","Low Category"))</f>
        <v>High Category</v>
      </c>
      <c r="G12488" s="2">
        <v>0.21</v>
      </c>
      <c r="H12488" s="24">
        <f t="shared" si="390"/>
        <v>923.98320000000001</v>
      </c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63" t="str">
        <f>IF(AND(DmartSalesData[[#This Row],[sales]]&gt;3000,DmartSalesData[[#This Row],[profit]]&gt;500),"Good","Not Good")</f>
        <v>Not Good</v>
      </c>
      <c r="R12488" s="73">
        <f>YEAR(DmartSalesData[[#This Row],[order_date]])</f>
        <v>2024</v>
      </c>
      <c r="S12488" s="73"/>
    </row>
    <row r="12489" spans="1:19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 t="str">
        <f>IF(DmartSalesData[[#This Row],[sales]]&gt;4000,"High Category",IF(DmartSalesData[[#This Row],[sales]]&gt;2000,"Medium Category","Low Category"))</f>
        <v>Medium Category</v>
      </c>
      <c r="G12489" s="2">
        <v>0.32</v>
      </c>
      <c r="H12489" s="24">
        <f t="shared" si="390"/>
        <v>691.50399999999991</v>
      </c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63" t="str">
        <f>IF(AND(DmartSalesData[[#This Row],[sales]]&gt;3000,DmartSalesData[[#This Row],[profit]]&gt;500),"Good","Not Good")</f>
        <v>Not Good</v>
      </c>
      <c r="R12489" s="73">
        <f>YEAR(DmartSalesData[[#This Row],[order_date]])</f>
        <v>2024</v>
      </c>
      <c r="S12489" s="73"/>
    </row>
    <row r="12490" spans="1:19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 t="str">
        <f>IF(DmartSalesData[[#This Row],[sales]]&gt;4000,"High Category",IF(DmartSalesData[[#This Row],[sales]]&gt;2000,"Medium Category","Low Category"))</f>
        <v>Medium Category</v>
      </c>
      <c r="G12490" s="2">
        <v>0.33</v>
      </c>
      <c r="H12490" s="24">
        <f t="shared" si="390"/>
        <v>1131.6425999999999</v>
      </c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63" t="str">
        <f>IF(AND(DmartSalesData[[#This Row],[sales]]&gt;3000,DmartSalesData[[#This Row],[profit]]&gt;500),"Good","Not Good")</f>
        <v>Good</v>
      </c>
      <c r="R12490" s="73">
        <f>YEAR(DmartSalesData[[#This Row],[order_date]])</f>
        <v>2023</v>
      </c>
      <c r="S12490" s="73"/>
    </row>
    <row r="12491" spans="1:19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 t="str">
        <f>IF(DmartSalesData[[#This Row],[sales]]&gt;4000,"High Category",IF(DmartSalesData[[#This Row],[sales]]&gt;2000,"Medium Category","Low Category"))</f>
        <v>Low Category</v>
      </c>
      <c r="G12491" s="2">
        <v>0.4</v>
      </c>
      <c r="H12491" s="24">
        <f t="shared" si="390"/>
        <v>76.055999999999997</v>
      </c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63" t="str">
        <f>IF(AND(DmartSalesData[[#This Row],[sales]]&gt;3000,DmartSalesData[[#This Row],[profit]]&gt;500),"Good","Not Good")</f>
        <v>Not Good</v>
      </c>
      <c r="R12491" s="73">
        <f>YEAR(DmartSalesData[[#This Row],[order_date]])</f>
        <v>2023</v>
      </c>
      <c r="S12491" s="73"/>
    </row>
    <row r="12492" spans="1:19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 t="str">
        <f>IF(DmartSalesData[[#This Row],[sales]]&gt;4000,"High Category",IF(DmartSalesData[[#This Row],[sales]]&gt;2000,"Medium Category","Low Category"))</f>
        <v>High Category</v>
      </c>
      <c r="G12492" s="2">
        <v>0.41</v>
      </c>
      <c r="H12492" s="24">
        <f t="shared" si="390"/>
        <v>1676.1783999999998</v>
      </c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63" t="str">
        <f>IF(AND(DmartSalesData[[#This Row],[sales]]&gt;3000,DmartSalesData[[#This Row],[profit]]&gt;500),"Good","Not Good")</f>
        <v>Good</v>
      </c>
      <c r="R12492" s="73">
        <f>YEAR(DmartSalesData[[#This Row],[order_date]])</f>
        <v>2024</v>
      </c>
      <c r="S12492" s="73"/>
    </row>
    <row r="12493" spans="1:19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 t="str">
        <f>IF(DmartSalesData[[#This Row],[sales]]&gt;4000,"High Category",IF(DmartSalesData[[#This Row],[sales]]&gt;2000,"Medium Category","Low Category"))</f>
        <v>Low Category</v>
      </c>
      <c r="G12493" s="2">
        <v>0.3</v>
      </c>
      <c r="H12493" s="24">
        <f t="shared" si="390"/>
        <v>383.28299999999996</v>
      </c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63" t="str">
        <f>IF(AND(DmartSalesData[[#This Row],[sales]]&gt;3000,DmartSalesData[[#This Row],[profit]]&gt;500),"Good","Not Good")</f>
        <v>Not Good</v>
      </c>
      <c r="R12493" s="73">
        <f>YEAR(DmartSalesData[[#This Row],[order_date]])</f>
        <v>2024</v>
      </c>
      <c r="S12493" s="73"/>
    </row>
    <row r="12494" spans="1:19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 t="str">
        <f>IF(DmartSalesData[[#This Row],[sales]]&gt;4000,"High Category",IF(DmartSalesData[[#This Row],[sales]]&gt;2000,"Medium Category","Low Category"))</f>
        <v>Low Category</v>
      </c>
      <c r="G12494" s="2">
        <v>0.18</v>
      </c>
      <c r="H12494" s="24">
        <f t="shared" si="390"/>
        <v>290.57220000000001</v>
      </c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63" t="str">
        <f>IF(AND(DmartSalesData[[#This Row],[sales]]&gt;3000,DmartSalesData[[#This Row],[profit]]&gt;500),"Good","Not Good")</f>
        <v>Not Good</v>
      </c>
      <c r="R12494" s="73">
        <f>YEAR(DmartSalesData[[#This Row],[order_date]])</f>
        <v>2023</v>
      </c>
      <c r="S12494" s="73"/>
    </row>
    <row r="12495" spans="1:19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 t="str">
        <f>IF(DmartSalesData[[#This Row],[sales]]&gt;4000,"High Category",IF(DmartSalesData[[#This Row],[sales]]&gt;2000,"Medium Category","Low Category"))</f>
        <v>Low Category</v>
      </c>
      <c r="G12495" s="2">
        <v>0.03</v>
      </c>
      <c r="H12495" s="24">
        <f t="shared" si="390"/>
        <v>9.6527999999999992</v>
      </c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63" t="str">
        <f>IF(AND(DmartSalesData[[#This Row],[sales]]&gt;3000,DmartSalesData[[#This Row],[profit]]&gt;500),"Good","Not Good")</f>
        <v>Not Good</v>
      </c>
      <c r="R12495" s="73">
        <f>YEAR(DmartSalesData[[#This Row],[order_date]])</f>
        <v>2023</v>
      </c>
      <c r="S12495" s="73"/>
    </row>
    <row r="12496" spans="1:19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 t="str">
        <f>IF(DmartSalesData[[#This Row],[sales]]&gt;4000,"High Category",IF(DmartSalesData[[#This Row],[sales]]&gt;2000,"Medium Category","Low Category"))</f>
        <v>Medium Category</v>
      </c>
      <c r="G12496" s="2">
        <v>0.02</v>
      </c>
      <c r="H12496" s="24">
        <f t="shared" si="390"/>
        <v>42.15</v>
      </c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63" t="str">
        <f>IF(AND(DmartSalesData[[#This Row],[sales]]&gt;3000,DmartSalesData[[#This Row],[profit]]&gt;500),"Good","Not Good")</f>
        <v>Not Good</v>
      </c>
      <c r="R12496" s="73">
        <f>YEAR(DmartSalesData[[#This Row],[order_date]])</f>
        <v>2023</v>
      </c>
      <c r="S12496" s="73"/>
    </row>
    <row r="12497" spans="1:19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 t="str">
        <f>IF(DmartSalesData[[#This Row],[sales]]&gt;4000,"High Category",IF(DmartSalesData[[#This Row],[sales]]&gt;2000,"Medium Category","Low Category"))</f>
        <v>High Category</v>
      </c>
      <c r="G12497" s="2">
        <v>0.06</v>
      </c>
      <c r="H12497" s="24">
        <f t="shared" si="390"/>
        <v>256.65780000000001</v>
      </c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63" t="str">
        <f>IF(AND(DmartSalesData[[#This Row],[sales]]&gt;3000,DmartSalesData[[#This Row],[profit]]&gt;500),"Good","Not Good")</f>
        <v>Not Good</v>
      </c>
      <c r="R12497" s="73">
        <f>YEAR(DmartSalesData[[#This Row],[order_date]])</f>
        <v>2024</v>
      </c>
      <c r="S12497" s="73"/>
    </row>
    <row r="12498" spans="1:19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 t="str">
        <f>IF(DmartSalesData[[#This Row],[sales]]&gt;4000,"High Category",IF(DmartSalesData[[#This Row],[sales]]&gt;2000,"Medium Category","Low Category"))</f>
        <v>Low Category</v>
      </c>
      <c r="G12498" s="2">
        <v>0.49</v>
      </c>
      <c r="H12498" s="24">
        <f t="shared" si="390"/>
        <v>958.34199999999998</v>
      </c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63" t="str">
        <f>IF(AND(DmartSalesData[[#This Row],[sales]]&gt;3000,DmartSalesData[[#This Row],[profit]]&gt;500),"Good","Not Good")</f>
        <v>Not Good</v>
      </c>
      <c r="R12498" s="73">
        <f>YEAR(DmartSalesData[[#This Row],[order_date]])</f>
        <v>2023</v>
      </c>
      <c r="S12498" s="73"/>
    </row>
    <row r="12499" spans="1:19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 t="str">
        <f>IF(DmartSalesData[[#This Row],[sales]]&gt;4000,"High Category",IF(DmartSalesData[[#This Row],[sales]]&gt;2000,"Medium Category","Low Category"))</f>
        <v>High Category</v>
      </c>
      <c r="G12499" s="2">
        <v>0.39</v>
      </c>
      <c r="H12499" s="24">
        <f t="shared" si="390"/>
        <v>1775.3463000000002</v>
      </c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63" t="str">
        <f>IF(AND(DmartSalesData[[#This Row],[sales]]&gt;3000,DmartSalesData[[#This Row],[profit]]&gt;500),"Good","Not Good")</f>
        <v>Good</v>
      </c>
      <c r="R12499" s="73">
        <f>YEAR(DmartSalesData[[#This Row],[order_date]])</f>
        <v>2024</v>
      </c>
      <c r="S12499" s="73"/>
    </row>
    <row r="12500" spans="1:19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 t="str">
        <f>IF(DmartSalesData[[#This Row],[sales]]&gt;4000,"High Category",IF(DmartSalesData[[#This Row],[sales]]&gt;2000,"Medium Category","Low Category"))</f>
        <v>High Category</v>
      </c>
      <c r="G12500" s="2">
        <v>0.2</v>
      </c>
      <c r="H12500" s="24">
        <f t="shared" si="390"/>
        <v>870.09799999999996</v>
      </c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63" t="str">
        <f>IF(AND(DmartSalesData[[#This Row],[sales]]&gt;3000,DmartSalesData[[#This Row],[profit]]&gt;500),"Good","Not Good")</f>
        <v>Good</v>
      </c>
      <c r="R12500" s="73">
        <f>YEAR(DmartSalesData[[#This Row],[order_date]])</f>
        <v>2024</v>
      </c>
      <c r="S12500" s="73"/>
    </row>
    <row r="12501" spans="1:19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 t="str">
        <f>IF(DmartSalesData[[#This Row],[sales]]&gt;4000,"High Category",IF(DmartSalesData[[#This Row],[sales]]&gt;2000,"Medium Category","Low Category"))</f>
        <v>Low Category</v>
      </c>
      <c r="G12501" s="2">
        <v>0.23</v>
      </c>
      <c r="H12501" s="24">
        <f t="shared" si="390"/>
        <v>92.830300000000008</v>
      </c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63" t="str">
        <f>IF(AND(DmartSalesData[[#This Row],[sales]]&gt;3000,DmartSalesData[[#This Row],[profit]]&gt;500),"Good","Not Good")</f>
        <v>Not Good</v>
      </c>
      <c r="R12501" s="73">
        <f>YEAR(DmartSalesData[[#This Row],[order_date]])</f>
        <v>2024</v>
      </c>
      <c r="S12501" s="73"/>
    </row>
    <row r="12502" spans="1:19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 t="str">
        <f>IF(DmartSalesData[[#This Row],[sales]]&gt;4000,"High Category",IF(DmartSalesData[[#This Row],[sales]]&gt;2000,"Medium Category","Low Category"))</f>
        <v>Low Category</v>
      </c>
      <c r="G12502" s="2">
        <v>0.37</v>
      </c>
      <c r="H12502" s="24">
        <f t="shared" si="390"/>
        <v>590.45709999999997</v>
      </c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63" t="str">
        <f>IF(AND(DmartSalesData[[#This Row],[sales]]&gt;3000,DmartSalesData[[#This Row],[profit]]&gt;500),"Good","Not Good")</f>
        <v>Not Good</v>
      </c>
      <c r="R12502" s="73">
        <f>YEAR(DmartSalesData[[#This Row],[order_date]])</f>
        <v>2023</v>
      </c>
      <c r="S12502" s="73"/>
    </row>
    <row r="12503" spans="1:19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 t="str">
        <f>IF(DmartSalesData[[#This Row],[sales]]&gt;4000,"High Category",IF(DmartSalesData[[#This Row],[sales]]&gt;2000,"Medium Category","Low Category"))</f>
        <v>High Category</v>
      </c>
      <c r="G12503" s="2">
        <v>0.26</v>
      </c>
      <c r="H12503" s="24">
        <f t="shared" si="390"/>
        <v>1185.8704</v>
      </c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63" t="str">
        <f>IF(AND(DmartSalesData[[#This Row],[sales]]&gt;3000,DmartSalesData[[#This Row],[profit]]&gt;500),"Good","Not Good")</f>
        <v>Good</v>
      </c>
      <c r="R12503" s="73">
        <f>YEAR(DmartSalesData[[#This Row],[order_date]])</f>
        <v>2023</v>
      </c>
      <c r="S12503" s="73"/>
    </row>
    <row r="12504" spans="1:19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 t="str">
        <f>IF(DmartSalesData[[#This Row],[sales]]&gt;4000,"High Category",IF(DmartSalesData[[#This Row],[sales]]&gt;2000,"Medium Category","Low Category"))</f>
        <v>Low Category</v>
      </c>
      <c r="G12504" s="2">
        <v>0.18</v>
      </c>
      <c r="H12504" s="24">
        <f t="shared" si="390"/>
        <v>44.290799999999997</v>
      </c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63" t="str">
        <f>IF(AND(DmartSalesData[[#This Row],[sales]]&gt;3000,DmartSalesData[[#This Row],[profit]]&gt;500),"Good","Not Good")</f>
        <v>Not Good</v>
      </c>
      <c r="R12504" s="73">
        <f>YEAR(DmartSalesData[[#This Row],[order_date]])</f>
        <v>2024</v>
      </c>
      <c r="S12504" s="73"/>
    </row>
    <row r="12505" spans="1:19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 t="str">
        <f>IF(DmartSalesData[[#This Row],[sales]]&gt;4000,"High Category",IF(DmartSalesData[[#This Row],[sales]]&gt;2000,"Medium Category","Low Category"))</f>
        <v>Medium Category</v>
      </c>
      <c r="G12505" s="2">
        <v>0.17</v>
      </c>
      <c r="H12505" s="24">
        <f t="shared" si="390"/>
        <v>654.91820000000007</v>
      </c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63" t="str">
        <f>IF(AND(DmartSalesData[[#This Row],[sales]]&gt;3000,DmartSalesData[[#This Row],[profit]]&gt;500),"Good","Not Good")</f>
        <v>Good</v>
      </c>
      <c r="R12505" s="73">
        <f>YEAR(DmartSalesData[[#This Row],[order_date]])</f>
        <v>2024</v>
      </c>
      <c r="S12505" s="73"/>
    </row>
    <row r="12506" spans="1:19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 t="str">
        <f>IF(DmartSalesData[[#This Row],[sales]]&gt;4000,"High Category",IF(DmartSalesData[[#This Row],[sales]]&gt;2000,"Medium Category","Low Category"))</f>
        <v>High Category</v>
      </c>
      <c r="G12506" s="2">
        <v>0.1</v>
      </c>
      <c r="H12506" s="24">
        <f t="shared" si="390"/>
        <v>454.15000000000003</v>
      </c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63" t="str">
        <f>IF(AND(DmartSalesData[[#This Row],[sales]]&gt;3000,DmartSalesData[[#This Row],[profit]]&gt;500),"Good","Not Good")</f>
        <v>Good</v>
      </c>
      <c r="R12506" s="73">
        <f>YEAR(DmartSalesData[[#This Row],[order_date]])</f>
        <v>2023</v>
      </c>
      <c r="S12506" s="73"/>
    </row>
    <row r="12507" spans="1:19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 t="str">
        <f>IF(DmartSalesData[[#This Row],[sales]]&gt;4000,"High Category",IF(DmartSalesData[[#This Row],[sales]]&gt;2000,"Medium Category","Low Category"))</f>
        <v>Medium Category</v>
      </c>
      <c r="G12507" s="2">
        <v>0.44</v>
      </c>
      <c r="H12507" s="24">
        <f t="shared" si="390"/>
        <v>1705.1804</v>
      </c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63" t="str">
        <f>IF(AND(DmartSalesData[[#This Row],[sales]]&gt;3000,DmartSalesData[[#This Row],[profit]]&gt;500),"Good","Not Good")</f>
        <v>Not Good</v>
      </c>
      <c r="R12507" s="73">
        <f>YEAR(DmartSalesData[[#This Row],[order_date]])</f>
        <v>2024</v>
      </c>
      <c r="S12507" s="73"/>
    </row>
    <row r="12508" spans="1:19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 t="str">
        <f>IF(DmartSalesData[[#This Row],[sales]]&gt;4000,"High Category",IF(DmartSalesData[[#This Row],[sales]]&gt;2000,"Medium Category","Low Category"))</f>
        <v>Medium Category</v>
      </c>
      <c r="G12508" s="2">
        <v>0.21</v>
      </c>
      <c r="H12508" s="24">
        <f t="shared" si="390"/>
        <v>786.38490000000002</v>
      </c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63" t="str">
        <f>IF(AND(DmartSalesData[[#This Row],[sales]]&gt;3000,DmartSalesData[[#This Row],[profit]]&gt;500),"Good","Not Good")</f>
        <v>Good</v>
      </c>
      <c r="R12508" s="73">
        <f>YEAR(DmartSalesData[[#This Row],[order_date]])</f>
        <v>2023</v>
      </c>
      <c r="S12508" s="73"/>
    </row>
    <row r="12509" spans="1:19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 t="str">
        <f>IF(DmartSalesData[[#This Row],[sales]]&gt;4000,"High Category",IF(DmartSalesData[[#This Row],[sales]]&gt;2000,"Medium Category","Low Category"))</f>
        <v>High Category</v>
      </c>
      <c r="G12509" s="2">
        <v>0.38</v>
      </c>
      <c r="H12509" s="24">
        <f t="shared" si="390"/>
        <v>1608.3271999999999</v>
      </c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63" t="str">
        <f>IF(AND(DmartSalesData[[#This Row],[sales]]&gt;3000,DmartSalesData[[#This Row],[profit]]&gt;500),"Good","Not Good")</f>
        <v>Not Good</v>
      </c>
      <c r="R12509" s="73">
        <f>YEAR(DmartSalesData[[#This Row],[order_date]])</f>
        <v>2023</v>
      </c>
      <c r="S12509" s="73"/>
    </row>
    <row r="12510" spans="1:19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 t="str">
        <f>IF(DmartSalesData[[#This Row],[sales]]&gt;4000,"High Category",IF(DmartSalesData[[#This Row],[sales]]&gt;2000,"Medium Category","Low Category"))</f>
        <v>Medium Category</v>
      </c>
      <c r="G12510" s="2">
        <v>0.28999999999999998</v>
      </c>
      <c r="H12510" s="24">
        <f t="shared" si="390"/>
        <v>975.08729999999991</v>
      </c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63" t="str">
        <f>IF(AND(DmartSalesData[[#This Row],[sales]]&gt;3000,DmartSalesData[[#This Row],[profit]]&gt;500),"Good","Not Good")</f>
        <v>Not Good</v>
      </c>
      <c r="R12510" s="73">
        <f>YEAR(DmartSalesData[[#This Row],[order_date]])</f>
        <v>2023</v>
      </c>
      <c r="S12510" s="73"/>
    </row>
    <row r="12511" spans="1:19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 t="str">
        <f>IF(DmartSalesData[[#This Row],[sales]]&gt;4000,"High Category",IF(DmartSalesData[[#This Row],[sales]]&gt;2000,"Medium Category","Low Category"))</f>
        <v>Medium Category</v>
      </c>
      <c r="G12511" s="2">
        <v>0.38</v>
      </c>
      <c r="H12511" s="24">
        <f t="shared" si="390"/>
        <v>825.80460000000005</v>
      </c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63" t="str">
        <f>IF(AND(DmartSalesData[[#This Row],[sales]]&gt;3000,DmartSalesData[[#This Row],[profit]]&gt;500),"Good","Not Good")</f>
        <v>Not Good</v>
      </c>
      <c r="R12511" s="73">
        <f>YEAR(DmartSalesData[[#This Row],[order_date]])</f>
        <v>2023</v>
      </c>
      <c r="S12511" s="73"/>
    </row>
    <row r="12512" spans="1:19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 t="str">
        <f>IF(DmartSalesData[[#This Row],[sales]]&gt;4000,"High Category",IF(DmartSalesData[[#This Row],[sales]]&gt;2000,"Medium Category","Low Category"))</f>
        <v>Low Category</v>
      </c>
      <c r="G12512" s="2">
        <v>0.16</v>
      </c>
      <c r="H12512" s="24">
        <f t="shared" si="390"/>
        <v>65.2</v>
      </c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63" t="str">
        <f>IF(AND(DmartSalesData[[#This Row],[sales]]&gt;3000,DmartSalesData[[#This Row],[profit]]&gt;500),"Good","Not Good")</f>
        <v>Not Good</v>
      </c>
      <c r="R12512" s="73">
        <f>YEAR(DmartSalesData[[#This Row],[order_date]])</f>
        <v>2023</v>
      </c>
      <c r="S12512" s="73"/>
    </row>
    <row r="12513" spans="1:19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 t="str">
        <f>IF(DmartSalesData[[#This Row],[sales]]&gt;4000,"High Category",IF(DmartSalesData[[#This Row],[sales]]&gt;2000,"Medium Category","Low Category"))</f>
        <v>Medium Category</v>
      </c>
      <c r="G12513" s="2">
        <v>0.38</v>
      </c>
      <c r="H12513" s="24">
        <f t="shared" si="390"/>
        <v>1505.1952000000001</v>
      </c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63" t="str">
        <f>IF(AND(DmartSalesData[[#This Row],[sales]]&gt;3000,DmartSalesData[[#This Row],[profit]]&gt;500),"Good","Not Good")</f>
        <v>Not Good</v>
      </c>
      <c r="R12513" s="73">
        <f>YEAR(DmartSalesData[[#This Row],[order_date]])</f>
        <v>2023</v>
      </c>
      <c r="S12513" s="73"/>
    </row>
    <row r="12514" spans="1:19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 t="str">
        <f>IF(DmartSalesData[[#This Row],[sales]]&gt;4000,"High Category",IF(DmartSalesData[[#This Row],[sales]]&gt;2000,"Medium Category","Low Category"))</f>
        <v>High Category</v>
      </c>
      <c r="G12514" s="2">
        <v>0.39</v>
      </c>
      <c r="H12514" s="24">
        <f t="shared" si="390"/>
        <v>1768.9386</v>
      </c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63" t="str">
        <f>IF(AND(DmartSalesData[[#This Row],[sales]]&gt;3000,DmartSalesData[[#This Row],[profit]]&gt;500),"Good","Not Good")</f>
        <v>Good</v>
      </c>
      <c r="R12514" s="73">
        <f>YEAR(DmartSalesData[[#This Row],[order_date]])</f>
        <v>2024</v>
      </c>
      <c r="S12514" s="73"/>
    </row>
    <row r="12515" spans="1:19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 t="str">
        <f>IF(DmartSalesData[[#This Row],[sales]]&gt;4000,"High Category",IF(DmartSalesData[[#This Row],[sales]]&gt;2000,"Medium Category","Low Category"))</f>
        <v>Medium Category</v>
      </c>
      <c r="G12515" s="2">
        <v>0.05</v>
      </c>
      <c r="H12515" s="24">
        <f t="shared" si="390"/>
        <v>130.33850000000001</v>
      </c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63" t="str">
        <f>IF(AND(DmartSalesData[[#This Row],[sales]]&gt;3000,DmartSalesData[[#This Row],[profit]]&gt;500),"Good","Not Good")</f>
        <v>Not Good</v>
      </c>
      <c r="R12515" s="73">
        <f>YEAR(DmartSalesData[[#This Row],[order_date]])</f>
        <v>2024</v>
      </c>
      <c r="S12515" s="73"/>
    </row>
    <row r="12516" spans="1:19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 t="str">
        <f>IF(DmartSalesData[[#This Row],[sales]]&gt;4000,"High Category",IF(DmartSalesData[[#This Row],[sales]]&gt;2000,"Medium Category","Low Category"))</f>
        <v>Medium Category</v>
      </c>
      <c r="G12516" s="2">
        <v>0.05</v>
      </c>
      <c r="H12516" s="24">
        <f t="shared" si="390"/>
        <v>135.465</v>
      </c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63" t="str">
        <f>IF(AND(DmartSalesData[[#This Row],[sales]]&gt;3000,DmartSalesData[[#This Row],[profit]]&gt;500),"Good","Not Good")</f>
        <v>Not Good</v>
      </c>
      <c r="R12516" s="73">
        <f>YEAR(DmartSalesData[[#This Row],[order_date]])</f>
        <v>2023</v>
      </c>
      <c r="S12516" s="73"/>
    </row>
    <row r="12517" spans="1:19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 t="str">
        <f>IF(DmartSalesData[[#This Row],[sales]]&gt;4000,"High Category",IF(DmartSalesData[[#This Row],[sales]]&gt;2000,"Medium Category","Low Category"))</f>
        <v>Medium Category</v>
      </c>
      <c r="G12517" s="2">
        <v>0.49</v>
      </c>
      <c r="H12517" s="24">
        <f t="shared" si="390"/>
        <v>1017.2939</v>
      </c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63" t="str">
        <f>IF(AND(DmartSalesData[[#This Row],[sales]]&gt;3000,DmartSalesData[[#This Row],[profit]]&gt;500),"Good","Not Good")</f>
        <v>Not Good</v>
      </c>
      <c r="R12517" s="73">
        <f>YEAR(DmartSalesData[[#This Row],[order_date]])</f>
        <v>2024</v>
      </c>
      <c r="S12517" s="73"/>
    </row>
    <row r="12518" spans="1:19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 t="str">
        <f>IF(DmartSalesData[[#This Row],[sales]]&gt;4000,"High Category",IF(DmartSalesData[[#This Row],[sales]]&gt;2000,"Medium Category","Low Category"))</f>
        <v>High Category</v>
      </c>
      <c r="G12518" s="2">
        <v>0.06</v>
      </c>
      <c r="H12518" s="24">
        <f t="shared" si="390"/>
        <v>257.92320000000001</v>
      </c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63" t="str">
        <f>IF(AND(DmartSalesData[[#This Row],[sales]]&gt;3000,DmartSalesData[[#This Row],[profit]]&gt;500),"Good","Not Good")</f>
        <v>Good</v>
      </c>
      <c r="R12518" s="73">
        <f>YEAR(DmartSalesData[[#This Row],[order_date]])</f>
        <v>2023</v>
      </c>
      <c r="S12518" s="73"/>
    </row>
    <row r="12519" spans="1:19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 t="str">
        <f>IF(DmartSalesData[[#This Row],[sales]]&gt;4000,"High Category",IF(DmartSalesData[[#This Row],[sales]]&gt;2000,"Medium Category","Low Category"))</f>
        <v>Low Category</v>
      </c>
      <c r="G12519" s="2">
        <v>0.34</v>
      </c>
      <c r="H12519" s="24">
        <f t="shared" si="390"/>
        <v>58.663600000000002</v>
      </c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63" t="str">
        <f>IF(AND(DmartSalesData[[#This Row],[sales]]&gt;3000,DmartSalesData[[#This Row],[profit]]&gt;500),"Good","Not Good")</f>
        <v>Not Good</v>
      </c>
      <c r="R12519" s="73">
        <f>YEAR(DmartSalesData[[#This Row],[order_date]])</f>
        <v>2023</v>
      </c>
      <c r="S12519" s="73"/>
    </row>
    <row r="12520" spans="1:19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 t="str">
        <f>IF(DmartSalesData[[#This Row],[sales]]&gt;4000,"High Category",IF(DmartSalesData[[#This Row],[sales]]&gt;2000,"Medium Category","Low Category"))</f>
        <v>Medium Category</v>
      </c>
      <c r="G12520" s="2">
        <v>0.37</v>
      </c>
      <c r="H12520" s="24">
        <f t="shared" si="390"/>
        <v>1169.3072999999999</v>
      </c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63" t="str">
        <f>IF(AND(DmartSalesData[[#This Row],[sales]]&gt;3000,DmartSalesData[[#This Row],[profit]]&gt;500),"Good","Not Good")</f>
        <v>Good</v>
      </c>
      <c r="R12520" s="73">
        <f>YEAR(DmartSalesData[[#This Row],[order_date]])</f>
        <v>2024</v>
      </c>
      <c r="S12520" s="73"/>
    </row>
    <row r="12521" spans="1:19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 t="str">
        <f>IF(DmartSalesData[[#This Row],[sales]]&gt;4000,"High Category",IF(DmartSalesData[[#This Row],[sales]]&gt;2000,"Medium Category","Low Category"))</f>
        <v>High Category</v>
      </c>
      <c r="G12521" s="2">
        <v>0.03</v>
      </c>
      <c r="H12521" s="24">
        <f t="shared" si="390"/>
        <v>136.38959999999997</v>
      </c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63" t="str">
        <f>IF(AND(DmartSalesData[[#This Row],[sales]]&gt;3000,DmartSalesData[[#This Row],[profit]]&gt;500),"Good","Not Good")</f>
        <v>Good</v>
      </c>
      <c r="R12521" s="73">
        <f>YEAR(DmartSalesData[[#This Row],[order_date]])</f>
        <v>2023</v>
      </c>
      <c r="S12521" s="73"/>
    </row>
    <row r="12522" spans="1:19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 t="str">
        <f>IF(DmartSalesData[[#This Row],[sales]]&gt;4000,"High Category",IF(DmartSalesData[[#This Row],[sales]]&gt;2000,"Medium Category","Low Category"))</f>
        <v>Low Category</v>
      </c>
      <c r="G12522" s="2">
        <v>0.37</v>
      </c>
      <c r="H12522" s="24">
        <f t="shared" si="390"/>
        <v>224.14229999999998</v>
      </c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63" t="str">
        <f>IF(AND(DmartSalesData[[#This Row],[sales]]&gt;3000,DmartSalesData[[#This Row],[profit]]&gt;500),"Good","Not Good")</f>
        <v>Not Good</v>
      </c>
      <c r="R12522" s="73">
        <f>YEAR(DmartSalesData[[#This Row],[order_date]])</f>
        <v>2023</v>
      </c>
      <c r="S12522" s="73"/>
    </row>
    <row r="12523" spans="1:19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 t="str">
        <f>IF(DmartSalesData[[#This Row],[sales]]&gt;4000,"High Category",IF(DmartSalesData[[#This Row],[sales]]&gt;2000,"Medium Category","Low Category"))</f>
        <v>High Category</v>
      </c>
      <c r="G12523" s="2">
        <v>0.21</v>
      </c>
      <c r="H12523" s="24">
        <f t="shared" si="390"/>
        <v>1007.9811</v>
      </c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63" t="str">
        <f>IF(AND(DmartSalesData[[#This Row],[sales]]&gt;3000,DmartSalesData[[#This Row],[profit]]&gt;500),"Good","Not Good")</f>
        <v>Good</v>
      </c>
      <c r="R12523" s="73">
        <f>YEAR(DmartSalesData[[#This Row],[order_date]])</f>
        <v>2024</v>
      </c>
      <c r="S12523" s="73"/>
    </row>
    <row r="12524" spans="1:19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 t="str">
        <f>IF(DmartSalesData[[#This Row],[sales]]&gt;4000,"High Category",IF(DmartSalesData[[#This Row],[sales]]&gt;2000,"Medium Category","Low Category"))</f>
        <v>High Category</v>
      </c>
      <c r="G12524" s="2">
        <v>0.14000000000000001</v>
      </c>
      <c r="H12524" s="24">
        <f t="shared" si="390"/>
        <v>677.82680000000005</v>
      </c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63" t="str">
        <f>IF(AND(DmartSalesData[[#This Row],[sales]]&gt;3000,DmartSalesData[[#This Row],[profit]]&gt;500),"Good","Not Good")</f>
        <v>Good</v>
      </c>
      <c r="R12524" s="73">
        <f>YEAR(DmartSalesData[[#This Row],[order_date]])</f>
        <v>2024</v>
      </c>
      <c r="S12524" s="73"/>
    </row>
    <row r="12525" spans="1:19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 t="str">
        <f>IF(DmartSalesData[[#This Row],[sales]]&gt;4000,"High Category",IF(DmartSalesData[[#This Row],[sales]]&gt;2000,"Medium Category","Low Category"))</f>
        <v>High Category</v>
      </c>
      <c r="G12525" s="2">
        <v>0.33</v>
      </c>
      <c r="H12525" s="24">
        <f t="shared" si="390"/>
        <v>1536.4701000000002</v>
      </c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63" t="str">
        <f>IF(AND(DmartSalesData[[#This Row],[sales]]&gt;3000,DmartSalesData[[#This Row],[profit]]&gt;500),"Good","Not Good")</f>
        <v>Good</v>
      </c>
      <c r="R12525" s="73">
        <f>YEAR(DmartSalesData[[#This Row],[order_date]])</f>
        <v>2023</v>
      </c>
      <c r="S12525" s="73"/>
    </row>
    <row r="12526" spans="1:19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 t="str">
        <f>IF(DmartSalesData[[#This Row],[sales]]&gt;4000,"High Category",IF(DmartSalesData[[#This Row],[sales]]&gt;2000,"Medium Category","Low Category"))</f>
        <v>Medium Category</v>
      </c>
      <c r="G12526" s="2">
        <v>0.42</v>
      </c>
      <c r="H12526" s="24">
        <f t="shared" si="390"/>
        <v>993.92160000000001</v>
      </c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63" t="str">
        <f>IF(AND(DmartSalesData[[#This Row],[sales]]&gt;3000,DmartSalesData[[#This Row],[profit]]&gt;500),"Good","Not Good")</f>
        <v>Not Good</v>
      </c>
      <c r="R12526" s="73">
        <f>YEAR(DmartSalesData[[#This Row],[order_date]])</f>
        <v>2023</v>
      </c>
      <c r="S12526" s="73"/>
    </row>
    <row r="12527" spans="1:19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 t="str">
        <f>IF(DmartSalesData[[#This Row],[sales]]&gt;4000,"High Category",IF(DmartSalesData[[#This Row],[sales]]&gt;2000,"Medium Category","Low Category"))</f>
        <v>Low Category</v>
      </c>
      <c r="G12527" s="2">
        <v>0.28999999999999998</v>
      </c>
      <c r="H12527" s="24">
        <f t="shared" si="390"/>
        <v>573.19949999999994</v>
      </c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63" t="str">
        <f>IF(AND(DmartSalesData[[#This Row],[sales]]&gt;3000,DmartSalesData[[#This Row],[profit]]&gt;500),"Good","Not Good")</f>
        <v>Not Good</v>
      </c>
      <c r="R12527" s="73">
        <f>YEAR(DmartSalesData[[#This Row],[order_date]])</f>
        <v>2024</v>
      </c>
      <c r="S12527" s="73"/>
    </row>
    <row r="12528" spans="1:19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 t="str">
        <f>IF(DmartSalesData[[#This Row],[sales]]&gt;4000,"High Category",IF(DmartSalesData[[#This Row],[sales]]&gt;2000,"Medium Category","Low Category"))</f>
        <v>Medium Category</v>
      </c>
      <c r="G12528" s="2">
        <v>0.44</v>
      </c>
      <c r="H12528" s="24">
        <f t="shared" si="390"/>
        <v>1566.0216</v>
      </c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63" t="str">
        <f>IF(AND(DmartSalesData[[#This Row],[sales]]&gt;3000,DmartSalesData[[#This Row],[profit]]&gt;500),"Good","Not Good")</f>
        <v>Not Good</v>
      </c>
      <c r="R12528" s="73">
        <f>YEAR(DmartSalesData[[#This Row],[order_date]])</f>
        <v>2024</v>
      </c>
      <c r="S12528" s="73"/>
    </row>
    <row r="12529" spans="1:19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 t="str">
        <f>IF(DmartSalesData[[#This Row],[sales]]&gt;4000,"High Category",IF(DmartSalesData[[#This Row],[sales]]&gt;2000,"Medium Category","Low Category"))</f>
        <v>Low Category</v>
      </c>
      <c r="G12529" s="2">
        <v>0.01</v>
      </c>
      <c r="H12529" s="24">
        <f t="shared" si="390"/>
        <v>16.6158</v>
      </c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63" t="str">
        <f>IF(AND(DmartSalesData[[#This Row],[sales]]&gt;3000,DmartSalesData[[#This Row],[profit]]&gt;500),"Good","Not Good")</f>
        <v>Not Good</v>
      </c>
      <c r="R12529" s="73">
        <f>YEAR(DmartSalesData[[#This Row],[order_date]])</f>
        <v>2024</v>
      </c>
      <c r="S12529" s="73"/>
    </row>
    <row r="12530" spans="1:19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 t="str">
        <f>IF(DmartSalesData[[#This Row],[sales]]&gt;4000,"High Category",IF(DmartSalesData[[#This Row],[sales]]&gt;2000,"Medium Category","Low Category"))</f>
        <v>Low Category</v>
      </c>
      <c r="G12530" s="2">
        <v>0.37</v>
      </c>
      <c r="H12530" s="24">
        <f t="shared" si="390"/>
        <v>160.9093</v>
      </c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63" t="str">
        <f>IF(AND(DmartSalesData[[#This Row],[sales]]&gt;3000,DmartSalesData[[#This Row],[profit]]&gt;500),"Good","Not Good")</f>
        <v>Not Good</v>
      </c>
      <c r="R12530" s="73">
        <f>YEAR(DmartSalesData[[#This Row],[order_date]])</f>
        <v>2024</v>
      </c>
      <c r="S12530" s="73"/>
    </row>
    <row r="12531" spans="1:19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 t="str">
        <f>IF(DmartSalesData[[#This Row],[sales]]&gt;4000,"High Category",IF(DmartSalesData[[#This Row],[sales]]&gt;2000,"Medium Category","Low Category"))</f>
        <v>High Category</v>
      </c>
      <c r="G12531" s="2">
        <v>0.08</v>
      </c>
      <c r="H12531" s="24">
        <f t="shared" si="390"/>
        <v>361.35760000000005</v>
      </c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63" t="str">
        <f>IF(AND(DmartSalesData[[#This Row],[sales]]&gt;3000,DmartSalesData[[#This Row],[profit]]&gt;500),"Good","Not Good")</f>
        <v>Not Good</v>
      </c>
      <c r="R12531" s="73">
        <f>YEAR(DmartSalesData[[#This Row],[order_date]])</f>
        <v>2024</v>
      </c>
      <c r="S12531" s="73"/>
    </row>
    <row r="12532" spans="1:19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 t="str">
        <f>IF(DmartSalesData[[#This Row],[sales]]&gt;4000,"High Category",IF(DmartSalesData[[#This Row],[sales]]&gt;2000,"Medium Category","Low Category"))</f>
        <v>Medium Category</v>
      </c>
      <c r="G12532" s="2">
        <v>0.14000000000000001</v>
      </c>
      <c r="H12532" s="24">
        <f t="shared" si="390"/>
        <v>449.51060000000001</v>
      </c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63" t="str">
        <f>IF(AND(DmartSalesData[[#This Row],[sales]]&gt;3000,DmartSalesData[[#This Row],[profit]]&gt;500),"Good","Not Good")</f>
        <v>Not Good</v>
      </c>
      <c r="R12532" s="73">
        <f>YEAR(DmartSalesData[[#This Row],[order_date]])</f>
        <v>2023</v>
      </c>
      <c r="S12532" s="73"/>
    </row>
    <row r="12533" spans="1:19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 t="str">
        <f>IF(DmartSalesData[[#This Row],[sales]]&gt;4000,"High Category",IF(DmartSalesData[[#This Row],[sales]]&gt;2000,"Medium Category","Low Category"))</f>
        <v>Low Category</v>
      </c>
      <c r="G12533" s="2">
        <v>0.28999999999999998</v>
      </c>
      <c r="H12533" s="24">
        <f t="shared" si="390"/>
        <v>323.36739999999998</v>
      </c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63" t="str">
        <f>IF(AND(DmartSalesData[[#This Row],[sales]]&gt;3000,DmartSalesData[[#This Row],[profit]]&gt;500),"Good","Not Good")</f>
        <v>Not Good</v>
      </c>
      <c r="R12533" s="73">
        <f>YEAR(DmartSalesData[[#This Row],[order_date]])</f>
        <v>2023</v>
      </c>
      <c r="S12533" s="73"/>
    </row>
    <row r="12534" spans="1:19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 t="str">
        <f>IF(DmartSalesData[[#This Row],[sales]]&gt;4000,"High Category",IF(DmartSalesData[[#This Row],[sales]]&gt;2000,"Medium Category","Low Category"))</f>
        <v>Low Category</v>
      </c>
      <c r="G12534" s="2">
        <v>0.14000000000000001</v>
      </c>
      <c r="H12534" s="24">
        <f t="shared" si="390"/>
        <v>26.628</v>
      </c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63" t="str">
        <f>IF(AND(DmartSalesData[[#This Row],[sales]]&gt;3000,DmartSalesData[[#This Row],[profit]]&gt;500),"Good","Not Good")</f>
        <v>Not Good</v>
      </c>
      <c r="R12534" s="73">
        <f>YEAR(DmartSalesData[[#This Row],[order_date]])</f>
        <v>2023</v>
      </c>
      <c r="S12534" s="73"/>
    </row>
    <row r="12535" spans="1:19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 t="str">
        <f>IF(DmartSalesData[[#This Row],[sales]]&gt;4000,"High Category",IF(DmartSalesData[[#This Row],[sales]]&gt;2000,"Medium Category","Low Category"))</f>
        <v>Medium Category</v>
      </c>
      <c r="G12535" s="2">
        <v>0.08</v>
      </c>
      <c r="H12535" s="24">
        <f t="shared" si="390"/>
        <v>291.61840000000001</v>
      </c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63" t="str">
        <f>IF(AND(DmartSalesData[[#This Row],[sales]]&gt;3000,DmartSalesData[[#This Row],[profit]]&gt;500),"Good","Not Good")</f>
        <v>Good</v>
      </c>
      <c r="R12535" s="73">
        <f>YEAR(DmartSalesData[[#This Row],[order_date]])</f>
        <v>2024</v>
      </c>
      <c r="S12535" s="73"/>
    </row>
    <row r="12536" spans="1:19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 t="str">
        <f>IF(DmartSalesData[[#This Row],[sales]]&gt;4000,"High Category",IF(DmartSalesData[[#This Row],[sales]]&gt;2000,"Medium Category","Low Category"))</f>
        <v>High Category</v>
      </c>
      <c r="G12536" s="2">
        <v>0.44</v>
      </c>
      <c r="H12536" s="24">
        <f t="shared" si="390"/>
        <v>1882.6368000000002</v>
      </c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63" t="str">
        <f>IF(AND(DmartSalesData[[#This Row],[sales]]&gt;3000,DmartSalesData[[#This Row],[profit]]&gt;500),"Good","Not Good")</f>
        <v>Good</v>
      </c>
      <c r="R12536" s="73">
        <f>YEAR(DmartSalesData[[#This Row],[order_date]])</f>
        <v>2024</v>
      </c>
      <c r="S12536" s="73"/>
    </row>
    <row r="12537" spans="1:19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 t="str">
        <f>IF(DmartSalesData[[#This Row],[sales]]&gt;4000,"High Category",IF(DmartSalesData[[#This Row],[sales]]&gt;2000,"Medium Category","Low Category"))</f>
        <v>Medium Category</v>
      </c>
      <c r="G12537" s="2">
        <v>0.45</v>
      </c>
      <c r="H12537" s="24">
        <f t="shared" si="390"/>
        <v>939.45150000000001</v>
      </c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63" t="str">
        <f>IF(AND(DmartSalesData[[#This Row],[sales]]&gt;3000,DmartSalesData[[#This Row],[profit]]&gt;500),"Good","Not Good")</f>
        <v>Not Good</v>
      </c>
      <c r="R12537" s="73">
        <f>YEAR(DmartSalesData[[#This Row],[order_date]])</f>
        <v>2023</v>
      </c>
      <c r="S12537" s="73"/>
    </row>
    <row r="12538" spans="1:19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 t="str">
        <f>IF(DmartSalesData[[#This Row],[sales]]&gt;4000,"High Category",IF(DmartSalesData[[#This Row],[sales]]&gt;2000,"Medium Category","Low Category"))</f>
        <v>Low Category</v>
      </c>
      <c r="G12538" s="2">
        <v>0.02</v>
      </c>
      <c r="H12538" s="24">
        <f t="shared" si="390"/>
        <v>9.927999999999999</v>
      </c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63" t="str">
        <f>IF(AND(DmartSalesData[[#This Row],[sales]]&gt;3000,DmartSalesData[[#This Row],[profit]]&gt;500),"Good","Not Good")</f>
        <v>Not Good</v>
      </c>
      <c r="R12538" s="73">
        <f>YEAR(DmartSalesData[[#This Row],[order_date]])</f>
        <v>2024</v>
      </c>
      <c r="S12538" s="73"/>
    </row>
    <row r="12539" spans="1:19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 t="str">
        <f>IF(DmartSalesData[[#This Row],[sales]]&gt;4000,"High Category",IF(DmartSalesData[[#This Row],[sales]]&gt;2000,"Medium Category","Low Category"))</f>
        <v>Medium Category</v>
      </c>
      <c r="G12539" s="2">
        <v>0.25</v>
      </c>
      <c r="H12539" s="24">
        <f t="shared" si="390"/>
        <v>819.56</v>
      </c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63" t="str">
        <f>IF(AND(DmartSalesData[[#This Row],[sales]]&gt;3000,DmartSalesData[[#This Row],[profit]]&gt;500),"Good","Not Good")</f>
        <v>Good</v>
      </c>
      <c r="R12539" s="73">
        <f>YEAR(DmartSalesData[[#This Row],[order_date]])</f>
        <v>2024</v>
      </c>
      <c r="S12539" s="73"/>
    </row>
    <row r="12540" spans="1:19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 t="str">
        <f>IF(DmartSalesData[[#This Row],[sales]]&gt;4000,"High Category",IF(DmartSalesData[[#This Row],[sales]]&gt;2000,"Medium Category","Low Category"))</f>
        <v>Low Category</v>
      </c>
      <c r="G12540" s="2">
        <v>0.1</v>
      </c>
      <c r="H12540" s="24">
        <f t="shared" si="390"/>
        <v>155.495</v>
      </c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63" t="str">
        <f>IF(AND(DmartSalesData[[#This Row],[sales]]&gt;3000,DmartSalesData[[#This Row],[profit]]&gt;500),"Good","Not Good")</f>
        <v>Not Good</v>
      </c>
      <c r="R12540" s="73">
        <f>YEAR(DmartSalesData[[#This Row],[order_date]])</f>
        <v>2024</v>
      </c>
      <c r="S12540" s="73"/>
    </row>
    <row r="12541" spans="1:19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 t="str">
        <f>IF(DmartSalesData[[#This Row],[sales]]&gt;4000,"High Category",IF(DmartSalesData[[#This Row],[sales]]&gt;2000,"Medium Category","Low Category"))</f>
        <v>Low Category</v>
      </c>
      <c r="G12541" s="2">
        <v>0.43</v>
      </c>
      <c r="H12541" s="24">
        <f t="shared" si="390"/>
        <v>346.2962</v>
      </c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63" t="str">
        <f>IF(AND(DmartSalesData[[#This Row],[sales]]&gt;3000,DmartSalesData[[#This Row],[profit]]&gt;500),"Good","Not Good")</f>
        <v>Not Good</v>
      </c>
      <c r="R12541" s="73">
        <f>YEAR(DmartSalesData[[#This Row],[order_date]])</f>
        <v>2024</v>
      </c>
      <c r="S12541" s="73"/>
    </row>
    <row r="12542" spans="1:19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 t="str">
        <f>IF(DmartSalesData[[#This Row],[sales]]&gt;4000,"High Category",IF(DmartSalesData[[#This Row],[sales]]&gt;2000,"Medium Category","Low Category"))</f>
        <v>Medium Category</v>
      </c>
      <c r="G12542" s="2">
        <v>0.23</v>
      </c>
      <c r="H12542" s="24">
        <f t="shared" si="390"/>
        <v>598.21620000000007</v>
      </c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63" t="str">
        <f>IF(AND(DmartSalesData[[#This Row],[sales]]&gt;3000,DmartSalesData[[#This Row],[profit]]&gt;500),"Good","Not Good")</f>
        <v>Not Good</v>
      </c>
      <c r="R12542" s="73">
        <f>YEAR(DmartSalesData[[#This Row],[order_date]])</f>
        <v>2023</v>
      </c>
      <c r="S12542" s="73"/>
    </row>
    <row r="12543" spans="1:19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 t="str">
        <f>IF(DmartSalesData[[#This Row],[sales]]&gt;4000,"High Category",IF(DmartSalesData[[#This Row],[sales]]&gt;2000,"Medium Category","Low Category"))</f>
        <v>Medium Category</v>
      </c>
      <c r="G12543" s="2">
        <v>0.24</v>
      </c>
      <c r="H12543" s="24">
        <f t="shared" si="390"/>
        <v>590.6472</v>
      </c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63" t="str">
        <f>IF(AND(DmartSalesData[[#This Row],[sales]]&gt;3000,DmartSalesData[[#This Row],[profit]]&gt;500),"Good","Not Good")</f>
        <v>Not Good</v>
      </c>
      <c r="R12543" s="73">
        <f>YEAR(DmartSalesData[[#This Row],[order_date]])</f>
        <v>2023</v>
      </c>
      <c r="S12543" s="73"/>
    </row>
    <row r="12544" spans="1:19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 t="str">
        <f>IF(DmartSalesData[[#This Row],[sales]]&gt;4000,"High Category",IF(DmartSalesData[[#This Row],[sales]]&gt;2000,"Medium Category","Low Category"))</f>
        <v>Medium Category</v>
      </c>
      <c r="G12544" s="2">
        <v>0.31</v>
      </c>
      <c r="H12544" s="24">
        <f t="shared" si="390"/>
        <v>815.97579999999994</v>
      </c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63" t="str">
        <f>IF(AND(DmartSalesData[[#This Row],[sales]]&gt;3000,DmartSalesData[[#This Row],[profit]]&gt;500),"Good","Not Good")</f>
        <v>Not Good</v>
      </c>
      <c r="R12544" s="73">
        <f>YEAR(DmartSalesData[[#This Row],[order_date]])</f>
        <v>2023</v>
      </c>
      <c r="S12544" s="73"/>
    </row>
    <row r="12545" spans="1:19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 t="str">
        <f>IF(DmartSalesData[[#This Row],[sales]]&gt;4000,"High Category",IF(DmartSalesData[[#This Row],[sales]]&gt;2000,"Medium Category","Low Category"))</f>
        <v>High Category</v>
      </c>
      <c r="G12545" s="2">
        <v>0.03</v>
      </c>
      <c r="H12545" s="24">
        <f t="shared" si="390"/>
        <v>124.11810000000001</v>
      </c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63" t="str">
        <f>IF(AND(DmartSalesData[[#This Row],[sales]]&gt;3000,DmartSalesData[[#This Row],[profit]]&gt;500),"Good","Not Good")</f>
        <v>Not Good</v>
      </c>
      <c r="R12545" s="73">
        <f>YEAR(DmartSalesData[[#This Row],[order_date]])</f>
        <v>2023</v>
      </c>
      <c r="S12545" s="73"/>
    </row>
    <row r="12546" spans="1:19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 t="str">
        <f>IF(DmartSalesData[[#This Row],[sales]]&gt;4000,"High Category",IF(DmartSalesData[[#This Row],[sales]]&gt;2000,"Medium Category","Low Category"))</f>
        <v>Medium Category</v>
      </c>
      <c r="G12546" s="2">
        <v>0.06</v>
      </c>
      <c r="H12546" s="24">
        <f t="shared" ref="H12546:H12609" si="392">E12546*G12546</f>
        <v>148.4562</v>
      </c>
      <c r="I12546" s="2">
        <f t="shared" ref="I12546:I12609" si="393">E12546-H12546</f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63" t="str">
        <f>IF(AND(DmartSalesData[[#This Row],[sales]]&gt;3000,DmartSalesData[[#This Row],[profit]]&gt;500),"Good","Not Good")</f>
        <v>Not Good</v>
      </c>
      <c r="R12546" s="73">
        <f>YEAR(DmartSalesData[[#This Row],[order_date]])</f>
        <v>2023</v>
      </c>
      <c r="S12546" s="73"/>
    </row>
    <row r="12547" spans="1:19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 t="str">
        <f>IF(DmartSalesData[[#This Row],[sales]]&gt;4000,"High Category",IF(DmartSalesData[[#This Row],[sales]]&gt;2000,"Medium Category","Low Category"))</f>
        <v>High Category</v>
      </c>
      <c r="G12547" s="2">
        <v>0.25</v>
      </c>
      <c r="H12547" s="24">
        <f t="shared" si="392"/>
        <v>1128.1624999999999</v>
      </c>
      <c r="I12547" s="2">
        <f t="shared" si="393"/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63" t="str">
        <f>IF(AND(DmartSalesData[[#This Row],[sales]]&gt;3000,DmartSalesData[[#This Row],[profit]]&gt;500),"Good","Not Good")</f>
        <v>Not Good</v>
      </c>
      <c r="R12547" s="73">
        <f>YEAR(DmartSalesData[[#This Row],[order_date]])</f>
        <v>2023</v>
      </c>
      <c r="S12547" s="73"/>
    </row>
    <row r="12548" spans="1:19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 t="str">
        <f>IF(DmartSalesData[[#This Row],[sales]]&gt;4000,"High Category",IF(DmartSalesData[[#This Row],[sales]]&gt;2000,"Medium Category","Low Category"))</f>
        <v>High Category</v>
      </c>
      <c r="G12548" s="2">
        <v>0.48</v>
      </c>
      <c r="H12548" s="24">
        <f t="shared" si="392"/>
        <v>2027.9376</v>
      </c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63" t="str">
        <f>IF(AND(DmartSalesData[[#This Row],[sales]]&gt;3000,DmartSalesData[[#This Row],[profit]]&gt;500),"Good","Not Good")</f>
        <v>Not Good</v>
      </c>
      <c r="R12548" s="73">
        <f>YEAR(DmartSalesData[[#This Row],[order_date]])</f>
        <v>2024</v>
      </c>
      <c r="S12548" s="73"/>
    </row>
    <row r="12549" spans="1:19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 t="str">
        <f>IF(DmartSalesData[[#This Row],[sales]]&gt;4000,"High Category",IF(DmartSalesData[[#This Row],[sales]]&gt;2000,"Medium Category","Low Category"))</f>
        <v>Medium Category</v>
      </c>
      <c r="G12549" s="2">
        <v>0.42</v>
      </c>
      <c r="H12549" s="24">
        <f t="shared" si="392"/>
        <v>1381.9974</v>
      </c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63" t="str">
        <f>IF(AND(DmartSalesData[[#This Row],[sales]]&gt;3000,DmartSalesData[[#This Row],[profit]]&gt;500),"Good","Not Good")</f>
        <v>Not Good</v>
      </c>
      <c r="R12549" s="73">
        <f>YEAR(DmartSalesData[[#This Row],[order_date]])</f>
        <v>2024</v>
      </c>
      <c r="S12549" s="73"/>
    </row>
    <row r="12550" spans="1:19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 t="str">
        <f>IF(DmartSalesData[[#This Row],[sales]]&gt;4000,"High Category",IF(DmartSalesData[[#This Row],[sales]]&gt;2000,"Medium Category","Low Category"))</f>
        <v>Low Category</v>
      </c>
      <c r="G12550" s="2">
        <v>0.44</v>
      </c>
      <c r="H12550" s="24">
        <f t="shared" si="392"/>
        <v>166.57079999999999</v>
      </c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63" t="str">
        <f>IF(AND(DmartSalesData[[#This Row],[sales]]&gt;3000,DmartSalesData[[#This Row],[profit]]&gt;500),"Good","Not Good")</f>
        <v>Not Good</v>
      </c>
      <c r="R12550" s="73">
        <f>YEAR(DmartSalesData[[#This Row],[order_date]])</f>
        <v>2023</v>
      </c>
      <c r="S12550" s="73"/>
    </row>
    <row r="12551" spans="1:19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 t="str">
        <f>IF(DmartSalesData[[#This Row],[sales]]&gt;4000,"High Category",IF(DmartSalesData[[#This Row],[sales]]&gt;2000,"Medium Category","Low Category"))</f>
        <v>High Category</v>
      </c>
      <c r="G12551" s="2">
        <v>7.0000000000000007E-2</v>
      </c>
      <c r="H12551" s="24">
        <f t="shared" si="392"/>
        <v>303.67610000000002</v>
      </c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63" t="str">
        <f>IF(AND(DmartSalesData[[#This Row],[sales]]&gt;3000,DmartSalesData[[#This Row],[profit]]&gt;500),"Good","Not Good")</f>
        <v>Good</v>
      </c>
      <c r="R12551" s="73">
        <f>YEAR(DmartSalesData[[#This Row],[order_date]])</f>
        <v>2023</v>
      </c>
      <c r="S12551" s="73"/>
    </row>
    <row r="12552" spans="1:19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 t="str">
        <f>IF(DmartSalesData[[#This Row],[sales]]&gt;4000,"High Category",IF(DmartSalesData[[#This Row],[sales]]&gt;2000,"Medium Category","Low Category"))</f>
        <v>High Category</v>
      </c>
      <c r="G12552" s="2">
        <v>0.48</v>
      </c>
      <c r="H12552" s="24">
        <f t="shared" si="392"/>
        <v>2177.904</v>
      </c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63" t="str">
        <f>IF(AND(DmartSalesData[[#This Row],[sales]]&gt;3000,DmartSalesData[[#This Row],[profit]]&gt;500),"Good","Not Good")</f>
        <v>Good</v>
      </c>
      <c r="R12552" s="73">
        <f>YEAR(DmartSalesData[[#This Row],[order_date]])</f>
        <v>2023</v>
      </c>
      <c r="S12552" s="73"/>
    </row>
    <row r="12553" spans="1:19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 t="str">
        <f>IF(DmartSalesData[[#This Row],[sales]]&gt;4000,"High Category",IF(DmartSalesData[[#This Row],[sales]]&gt;2000,"Medium Category","Low Category"))</f>
        <v>Low Category</v>
      </c>
      <c r="G12553" s="2">
        <v>0.36</v>
      </c>
      <c r="H12553" s="24">
        <f t="shared" si="392"/>
        <v>697.58280000000002</v>
      </c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63" t="str">
        <f>IF(AND(DmartSalesData[[#This Row],[sales]]&gt;3000,DmartSalesData[[#This Row],[profit]]&gt;500),"Good","Not Good")</f>
        <v>Not Good</v>
      </c>
      <c r="R12553" s="73">
        <f>YEAR(DmartSalesData[[#This Row],[order_date]])</f>
        <v>2023</v>
      </c>
      <c r="S12553" s="73"/>
    </row>
    <row r="12554" spans="1:19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 t="str">
        <f>IF(DmartSalesData[[#This Row],[sales]]&gt;4000,"High Category",IF(DmartSalesData[[#This Row],[sales]]&gt;2000,"Medium Category","Low Category"))</f>
        <v>Medium Category</v>
      </c>
      <c r="G12554" s="2">
        <v>0.16</v>
      </c>
      <c r="H12554" s="24">
        <f t="shared" si="392"/>
        <v>428.50239999999997</v>
      </c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63" t="str">
        <f>IF(AND(DmartSalesData[[#This Row],[sales]]&gt;3000,DmartSalesData[[#This Row],[profit]]&gt;500),"Good","Not Good")</f>
        <v>Not Good</v>
      </c>
      <c r="R12554" s="73">
        <f>YEAR(DmartSalesData[[#This Row],[order_date]])</f>
        <v>2024</v>
      </c>
      <c r="S12554" s="73"/>
    </row>
    <row r="12555" spans="1:19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 t="str">
        <f>IF(DmartSalesData[[#This Row],[sales]]&gt;4000,"High Category",IF(DmartSalesData[[#This Row],[sales]]&gt;2000,"Medium Category","Low Category"))</f>
        <v>Low Category</v>
      </c>
      <c r="G12555" s="2">
        <v>0.43</v>
      </c>
      <c r="H12555" s="24">
        <f t="shared" si="392"/>
        <v>635.11</v>
      </c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63" t="str">
        <f>IF(AND(DmartSalesData[[#This Row],[sales]]&gt;3000,DmartSalesData[[#This Row],[profit]]&gt;500),"Good","Not Good")</f>
        <v>Not Good</v>
      </c>
      <c r="R12555" s="73">
        <f>YEAR(DmartSalesData[[#This Row],[order_date]])</f>
        <v>2024</v>
      </c>
      <c r="S12555" s="73"/>
    </row>
    <row r="12556" spans="1:19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 t="str">
        <f>IF(DmartSalesData[[#This Row],[sales]]&gt;4000,"High Category",IF(DmartSalesData[[#This Row],[sales]]&gt;2000,"Medium Category","Low Category"))</f>
        <v>Low Category</v>
      </c>
      <c r="G12556" s="2">
        <v>0.37</v>
      </c>
      <c r="H12556" s="24">
        <f t="shared" si="392"/>
        <v>63.680700000000002</v>
      </c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63" t="str">
        <f>IF(AND(DmartSalesData[[#This Row],[sales]]&gt;3000,DmartSalesData[[#This Row],[profit]]&gt;500),"Good","Not Good")</f>
        <v>Not Good</v>
      </c>
      <c r="R12556" s="73">
        <f>YEAR(DmartSalesData[[#This Row],[order_date]])</f>
        <v>2023</v>
      </c>
      <c r="S12556" s="73"/>
    </row>
    <row r="12557" spans="1:19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 t="str">
        <f>IF(DmartSalesData[[#This Row],[sales]]&gt;4000,"High Category",IF(DmartSalesData[[#This Row],[sales]]&gt;2000,"Medium Category","Low Category"))</f>
        <v>Medium Category</v>
      </c>
      <c r="G12557" s="2">
        <v>0.37</v>
      </c>
      <c r="H12557" s="24">
        <f t="shared" si="392"/>
        <v>906.24469999999997</v>
      </c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63" t="str">
        <f>IF(AND(DmartSalesData[[#This Row],[sales]]&gt;3000,DmartSalesData[[#This Row],[profit]]&gt;500),"Good","Not Good")</f>
        <v>Not Good</v>
      </c>
      <c r="R12557" s="73">
        <f>YEAR(DmartSalesData[[#This Row],[order_date]])</f>
        <v>2023</v>
      </c>
      <c r="S12557" s="73"/>
    </row>
    <row r="12558" spans="1:19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 t="str">
        <f>IF(DmartSalesData[[#This Row],[sales]]&gt;4000,"High Category",IF(DmartSalesData[[#This Row],[sales]]&gt;2000,"Medium Category","Low Category"))</f>
        <v>Low Category</v>
      </c>
      <c r="G12558" s="2">
        <v>0.37</v>
      </c>
      <c r="H12558" s="24">
        <f t="shared" si="392"/>
        <v>271.52820000000003</v>
      </c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63" t="str">
        <f>IF(AND(DmartSalesData[[#This Row],[sales]]&gt;3000,DmartSalesData[[#This Row],[profit]]&gt;500),"Good","Not Good")</f>
        <v>Not Good</v>
      </c>
      <c r="R12558" s="73">
        <f>YEAR(DmartSalesData[[#This Row],[order_date]])</f>
        <v>2024</v>
      </c>
      <c r="S12558" s="73"/>
    </row>
    <row r="12559" spans="1:19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 t="str">
        <f>IF(DmartSalesData[[#This Row],[sales]]&gt;4000,"High Category",IF(DmartSalesData[[#This Row],[sales]]&gt;2000,"Medium Category","Low Category"))</f>
        <v>Low Category</v>
      </c>
      <c r="G12559" s="2">
        <v>0.4</v>
      </c>
      <c r="H12559" s="24">
        <f t="shared" si="392"/>
        <v>399.31600000000003</v>
      </c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63" t="str">
        <f>IF(AND(DmartSalesData[[#This Row],[sales]]&gt;3000,DmartSalesData[[#This Row],[profit]]&gt;500),"Good","Not Good")</f>
        <v>Not Good</v>
      </c>
      <c r="R12559" s="73">
        <f>YEAR(DmartSalesData[[#This Row],[order_date]])</f>
        <v>2023</v>
      </c>
      <c r="S12559" s="73"/>
    </row>
    <row r="12560" spans="1:19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 t="str">
        <f>IF(DmartSalesData[[#This Row],[sales]]&gt;4000,"High Category",IF(DmartSalesData[[#This Row],[sales]]&gt;2000,"Medium Category","Low Category"))</f>
        <v>Medium Category</v>
      </c>
      <c r="G12560" s="2">
        <v>0.47</v>
      </c>
      <c r="H12560" s="24">
        <f t="shared" si="392"/>
        <v>1154.0755999999999</v>
      </c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63" t="str">
        <f>IF(AND(DmartSalesData[[#This Row],[sales]]&gt;3000,DmartSalesData[[#This Row],[profit]]&gt;500),"Good","Not Good")</f>
        <v>Not Good</v>
      </c>
      <c r="R12560" s="73">
        <f>YEAR(DmartSalesData[[#This Row],[order_date]])</f>
        <v>2024</v>
      </c>
      <c r="S12560" s="73"/>
    </row>
    <row r="12561" spans="1:19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 t="str">
        <f>IF(DmartSalesData[[#This Row],[sales]]&gt;4000,"High Category",IF(DmartSalesData[[#This Row],[sales]]&gt;2000,"Medium Category","Low Category"))</f>
        <v>High Category</v>
      </c>
      <c r="G12561" s="2">
        <v>7.0000000000000007E-2</v>
      </c>
      <c r="H12561" s="24">
        <f t="shared" si="392"/>
        <v>304.39429999999999</v>
      </c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63" t="str">
        <f>IF(AND(DmartSalesData[[#This Row],[sales]]&gt;3000,DmartSalesData[[#This Row],[profit]]&gt;500),"Good","Not Good")</f>
        <v>Not Good</v>
      </c>
      <c r="R12561" s="73">
        <f>YEAR(DmartSalesData[[#This Row],[order_date]])</f>
        <v>2024</v>
      </c>
      <c r="S12561" s="73"/>
    </row>
    <row r="12562" spans="1:19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 t="str">
        <f>IF(DmartSalesData[[#This Row],[sales]]&gt;4000,"High Category",IF(DmartSalesData[[#This Row],[sales]]&gt;2000,"Medium Category","Low Category"))</f>
        <v>High Category</v>
      </c>
      <c r="G12562" s="2">
        <v>0.5</v>
      </c>
      <c r="H12562" s="24">
        <f t="shared" si="392"/>
        <v>2119.35</v>
      </c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63" t="str">
        <f>IF(AND(DmartSalesData[[#This Row],[sales]]&gt;3000,DmartSalesData[[#This Row],[profit]]&gt;500),"Good","Not Good")</f>
        <v>Good</v>
      </c>
      <c r="R12562" s="73">
        <f>YEAR(DmartSalesData[[#This Row],[order_date]])</f>
        <v>2024</v>
      </c>
      <c r="S12562" s="73"/>
    </row>
    <row r="12563" spans="1:19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 t="str">
        <f>IF(DmartSalesData[[#This Row],[sales]]&gt;4000,"High Category",IF(DmartSalesData[[#This Row],[sales]]&gt;2000,"Medium Category","Low Category"))</f>
        <v>High Category</v>
      </c>
      <c r="G12563" s="2">
        <v>0.44</v>
      </c>
      <c r="H12563" s="24">
        <f t="shared" si="392"/>
        <v>2124.6896000000002</v>
      </c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63" t="str">
        <f>IF(AND(DmartSalesData[[#This Row],[sales]]&gt;3000,DmartSalesData[[#This Row],[profit]]&gt;500),"Good","Not Good")</f>
        <v>Good</v>
      </c>
      <c r="R12563" s="73">
        <f>YEAR(DmartSalesData[[#This Row],[order_date]])</f>
        <v>2023</v>
      </c>
      <c r="S12563" s="73"/>
    </row>
    <row r="12564" spans="1:19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 t="str">
        <f>IF(DmartSalesData[[#This Row],[sales]]&gt;4000,"High Category",IF(DmartSalesData[[#This Row],[sales]]&gt;2000,"Medium Category","Low Category"))</f>
        <v>Medium Category</v>
      </c>
      <c r="G12564" s="2">
        <v>0.22</v>
      </c>
      <c r="H12564" s="24">
        <f t="shared" si="392"/>
        <v>542.33079999999995</v>
      </c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63" t="str">
        <f>IF(AND(DmartSalesData[[#This Row],[sales]]&gt;3000,DmartSalesData[[#This Row],[profit]]&gt;500),"Good","Not Good")</f>
        <v>Not Good</v>
      </c>
      <c r="R12564" s="73">
        <f>YEAR(DmartSalesData[[#This Row],[order_date]])</f>
        <v>2023</v>
      </c>
      <c r="S12564" s="73"/>
    </row>
    <row r="12565" spans="1:19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 t="str">
        <f>IF(DmartSalesData[[#This Row],[sales]]&gt;4000,"High Category",IF(DmartSalesData[[#This Row],[sales]]&gt;2000,"Medium Category","Low Category"))</f>
        <v>Medium Category</v>
      </c>
      <c r="G12565" s="2">
        <v>0.08</v>
      </c>
      <c r="H12565" s="24">
        <f t="shared" si="392"/>
        <v>224.38720000000001</v>
      </c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63" t="str">
        <f>IF(AND(DmartSalesData[[#This Row],[sales]]&gt;3000,DmartSalesData[[#This Row],[profit]]&gt;500),"Good","Not Good")</f>
        <v>Not Good</v>
      </c>
      <c r="R12565" s="73">
        <f>YEAR(DmartSalesData[[#This Row],[order_date]])</f>
        <v>2024</v>
      </c>
      <c r="S12565" s="73"/>
    </row>
    <row r="12566" spans="1:19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 t="str">
        <f>IF(DmartSalesData[[#This Row],[sales]]&gt;4000,"High Category",IF(DmartSalesData[[#This Row],[sales]]&gt;2000,"Medium Category","Low Category"))</f>
        <v>High Category</v>
      </c>
      <c r="G12566" s="2">
        <v>0.23</v>
      </c>
      <c r="H12566" s="24">
        <f t="shared" si="392"/>
        <v>949.52510000000007</v>
      </c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63" t="str">
        <f>IF(AND(DmartSalesData[[#This Row],[sales]]&gt;3000,DmartSalesData[[#This Row],[profit]]&gt;500),"Good","Not Good")</f>
        <v>Not Good</v>
      </c>
      <c r="R12566" s="73">
        <f>YEAR(DmartSalesData[[#This Row],[order_date]])</f>
        <v>2024</v>
      </c>
      <c r="S12566" s="73"/>
    </row>
    <row r="12567" spans="1:19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 t="str">
        <f>IF(DmartSalesData[[#This Row],[sales]]&gt;4000,"High Category",IF(DmartSalesData[[#This Row],[sales]]&gt;2000,"Medium Category","Low Category"))</f>
        <v>Medium Category</v>
      </c>
      <c r="G12567" s="2">
        <v>0.39</v>
      </c>
      <c r="H12567" s="24">
        <f t="shared" si="392"/>
        <v>1376.076</v>
      </c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63" t="str">
        <f>IF(AND(DmartSalesData[[#This Row],[sales]]&gt;3000,DmartSalesData[[#This Row],[profit]]&gt;500),"Good","Not Good")</f>
        <v>Not Good</v>
      </c>
      <c r="R12567" s="73">
        <f>YEAR(DmartSalesData[[#This Row],[order_date]])</f>
        <v>2024</v>
      </c>
      <c r="S12567" s="73"/>
    </row>
    <row r="12568" spans="1:19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 t="str">
        <f>IF(DmartSalesData[[#This Row],[sales]]&gt;4000,"High Category",IF(DmartSalesData[[#This Row],[sales]]&gt;2000,"Medium Category","Low Category"))</f>
        <v>Low Category</v>
      </c>
      <c r="G12568" s="2">
        <v>0.3</v>
      </c>
      <c r="H12568" s="24">
        <f t="shared" si="392"/>
        <v>298.74900000000002</v>
      </c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63" t="str">
        <f>IF(AND(DmartSalesData[[#This Row],[sales]]&gt;3000,DmartSalesData[[#This Row],[profit]]&gt;500),"Good","Not Good")</f>
        <v>Not Good</v>
      </c>
      <c r="R12568" s="73">
        <f>YEAR(DmartSalesData[[#This Row],[order_date]])</f>
        <v>2024</v>
      </c>
      <c r="S12568" s="73"/>
    </row>
    <row r="12569" spans="1:19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 t="str">
        <f>IF(DmartSalesData[[#This Row],[sales]]&gt;4000,"High Category",IF(DmartSalesData[[#This Row],[sales]]&gt;2000,"Medium Category","Low Category"))</f>
        <v>Medium Category</v>
      </c>
      <c r="G12569" s="2">
        <v>0.14000000000000001</v>
      </c>
      <c r="H12569" s="24">
        <f t="shared" si="392"/>
        <v>287.14840000000004</v>
      </c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63" t="str">
        <f>IF(AND(DmartSalesData[[#This Row],[sales]]&gt;3000,DmartSalesData[[#This Row],[profit]]&gt;500),"Good","Not Good")</f>
        <v>Not Good</v>
      </c>
      <c r="R12569" s="73">
        <f>YEAR(DmartSalesData[[#This Row],[order_date]])</f>
        <v>2024</v>
      </c>
      <c r="S12569" s="73"/>
    </row>
    <row r="12570" spans="1:19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 t="str">
        <f>IF(DmartSalesData[[#This Row],[sales]]&gt;4000,"High Category",IF(DmartSalesData[[#This Row],[sales]]&gt;2000,"Medium Category","Low Category"))</f>
        <v>High Category</v>
      </c>
      <c r="G12570" s="2">
        <v>0.2</v>
      </c>
      <c r="H12570" s="24">
        <f t="shared" si="392"/>
        <v>930.57600000000002</v>
      </c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63" t="str">
        <f>IF(AND(DmartSalesData[[#This Row],[sales]]&gt;3000,DmartSalesData[[#This Row],[profit]]&gt;500),"Good","Not Good")</f>
        <v>Not Good</v>
      </c>
      <c r="R12570" s="73">
        <f>YEAR(DmartSalesData[[#This Row],[order_date]])</f>
        <v>2023</v>
      </c>
      <c r="S12570" s="73"/>
    </row>
    <row r="12571" spans="1:19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 t="str">
        <f>IF(DmartSalesData[[#This Row],[sales]]&gt;4000,"High Category",IF(DmartSalesData[[#This Row],[sales]]&gt;2000,"Medium Category","Low Category"))</f>
        <v>Low Category</v>
      </c>
      <c r="G12571" s="2">
        <v>0.48</v>
      </c>
      <c r="H12571" s="24">
        <f t="shared" si="392"/>
        <v>391.68959999999998</v>
      </c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63" t="str">
        <f>IF(AND(DmartSalesData[[#This Row],[sales]]&gt;3000,DmartSalesData[[#This Row],[profit]]&gt;500),"Good","Not Good")</f>
        <v>Not Good</v>
      </c>
      <c r="R12571" s="73">
        <f>YEAR(DmartSalesData[[#This Row],[order_date]])</f>
        <v>2023</v>
      </c>
      <c r="S12571" s="73"/>
    </row>
    <row r="12572" spans="1:19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 t="str">
        <f>IF(DmartSalesData[[#This Row],[sales]]&gt;4000,"High Category",IF(DmartSalesData[[#This Row],[sales]]&gt;2000,"Medium Category","Low Category"))</f>
        <v>Low Category</v>
      </c>
      <c r="G12572" s="2">
        <v>0.4</v>
      </c>
      <c r="H12572" s="24">
        <f t="shared" si="392"/>
        <v>450.34</v>
      </c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63" t="str">
        <f>IF(AND(DmartSalesData[[#This Row],[sales]]&gt;3000,DmartSalesData[[#This Row],[profit]]&gt;500),"Good","Not Good")</f>
        <v>Not Good</v>
      </c>
      <c r="R12572" s="73">
        <f>YEAR(DmartSalesData[[#This Row],[order_date]])</f>
        <v>2023</v>
      </c>
      <c r="S12572" s="73"/>
    </row>
    <row r="12573" spans="1:19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 t="str">
        <f>IF(DmartSalesData[[#This Row],[sales]]&gt;4000,"High Category",IF(DmartSalesData[[#This Row],[sales]]&gt;2000,"Medium Category","Low Category"))</f>
        <v>Medium Category</v>
      </c>
      <c r="G12573" s="2">
        <v>0.06</v>
      </c>
      <c r="H12573" s="24">
        <f t="shared" si="392"/>
        <v>123.79379999999999</v>
      </c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63" t="str">
        <f>IF(AND(DmartSalesData[[#This Row],[sales]]&gt;3000,DmartSalesData[[#This Row],[profit]]&gt;500),"Good","Not Good")</f>
        <v>Not Good</v>
      </c>
      <c r="R12573" s="73">
        <f>YEAR(DmartSalesData[[#This Row],[order_date]])</f>
        <v>2024</v>
      </c>
      <c r="S12573" s="73"/>
    </row>
    <row r="12574" spans="1:19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 t="str">
        <f>IF(DmartSalesData[[#This Row],[sales]]&gt;4000,"High Category",IF(DmartSalesData[[#This Row],[sales]]&gt;2000,"Medium Category","Low Category"))</f>
        <v>High Category</v>
      </c>
      <c r="G12574" s="2">
        <v>0.27</v>
      </c>
      <c r="H12574" s="24">
        <f t="shared" si="392"/>
        <v>1270.4526000000001</v>
      </c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63" t="str">
        <f>IF(AND(DmartSalesData[[#This Row],[sales]]&gt;3000,DmartSalesData[[#This Row],[profit]]&gt;500),"Good","Not Good")</f>
        <v>Good</v>
      </c>
      <c r="R12574" s="73">
        <f>YEAR(DmartSalesData[[#This Row],[order_date]])</f>
        <v>2024</v>
      </c>
      <c r="S12574" s="73"/>
    </row>
    <row r="12575" spans="1:19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 t="str">
        <f>IF(DmartSalesData[[#This Row],[sales]]&gt;4000,"High Category",IF(DmartSalesData[[#This Row],[sales]]&gt;2000,"Medium Category","Low Category"))</f>
        <v>Low Category</v>
      </c>
      <c r="G12575" s="2">
        <v>0.47</v>
      </c>
      <c r="H12575" s="24">
        <f t="shared" si="392"/>
        <v>309.12369999999999</v>
      </c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63" t="str">
        <f>IF(AND(DmartSalesData[[#This Row],[sales]]&gt;3000,DmartSalesData[[#This Row],[profit]]&gt;500),"Good","Not Good")</f>
        <v>Not Good</v>
      </c>
      <c r="R12575" s="73">
        <f>YEAR(DmartSalesData[[#This Row],[order_date]])</f>
        <v>2024</v>
      </c>
      <c r="S12575" s="73"/>
    </row>
    <row r="12576" spans="1:19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 t="str">
        <f>IF(DmartSalesData[[#This Row],[sales]]&gt;4000,"High Category",IF(DmartSalesData[[#This Row],[sales]]&gt;2000,"Medium Category","Low Category"))</f>
        <v>Medium Category</v>
      </c>
      <c r="G12576" s="2">
        <v>0.02</v>
      </c>
      <c r="H12576" s="24">
        <f t="shared" si="392"/>
        <v>67.948400000000007</v>
      </c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63" t="str">
        <f>IF(AND(DmartSalesData[[#This Row],[sales]]&gt;3000,DmartSalesData[[#This Row],[profit]]&gt;500),"Good","Not Good")</f>
        <v>Not Good</v>
      </c>
      <c r="R12576" s="73">
        <f>YEAR(DmartSalesData[[#This Row],[order_date]])</f>
        <v>2023</v>
      </c>
      <c r="S12576" s="73"/>
    </row>
    <row r="12577" spans="1:19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 t="str">
        <f>IF(DmartSalesData[[#This Row],[sales]]&gt;4000,"High Category",IF(DmartSalesData[[#This Row],[sales]]&gt;2000,"Medium Category","Low Category"))</f>
        <v>Low Category</v>
      </c>
      <c r="G12577" s="2">
        <v>0.02</v>
      </c>
      <c r="H12577" s="24">
        <f t="shared" si="392"/>
        <v>14.948</v>
      </c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63" t="str">
        <f>IF(AND(DmartSalesData[[#This Row],[sales]]&gt;3000,DmartSalesData[[#This Row],[profit]]&gt;500),"Good","Not Good")</f>
        <v>Not Good</v>
      </c>
      <c r="R12577" s="73">
        <f>YEAR(DmartSalesData[[#This Row],[order_date]])</f>
        <v>2024</v>
      </c>
      <c r="S12577" s="73"/>
    </row>
    <row r="12578" spans="1:19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 t="str">
        <f>IF(DmartSalesData[[#This Row],[sales]]&gt;4000,"High Category",IF(DmartSalesData[[#This Row],[sales]]&gt;2000,"Medium Category","Low Category"))</f>
        <v>Medium Category</v>
      </c>
      <c r="G12578" s="2">
        <v>0.36</v>
      </c>
      <c r="H12578" s="24">
        <f t="shared" si="392"/>
        <v>961.22159999999997</v>
      </c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63" t="str">
        <f>IF(AND(DmartSalesData[[#This Row],[sales]]&gt;3000,DmartSalesData[[#This Row],[profit]]&gt;500),"Good","Not Good")</f>
        <v>Not Good</v>
      </c>
      <c r="R12578" s="73">
        <f>YEAR(DmartSalesData[[#This Row],[order_date]])</f>
        <v>2024</v>
      </c>
      <c r="S12578" s="73"/>
    </row>
    <row r="12579" spans="1:19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 t="str">
        <f>IF(DmartSalesData[[#This Row],[sales]]&gt;4000,"High Category",IF(DmartSalesData[[#This Row],[sales]]&gt;2000,"Medium Category","Low Category"))</f>
        <v>Medium Category</v>
      </c>
      <c r="G12579" s="2">
        <v>0.28999999999999998</v>
      </c>
      <c r="H12579" s="24">
        <f t="shared" si="392"/>
        <v>791.45639999999992</v>
      </c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63" t="str">
        <f>IF(AND(DmartSalesData[[#This Row],[sales]]&gt;3000,DmartSalesData[[#This Row],[profit]]&gt;500),"Good","Not Good")</f>
        <v>Not Good</v>
      </c>
      <c r="R12579" s="73">
        <f>YEAR(DmartSalesData[[#This Row],[order_date]])</f>
        <v>2024</v>
      </c>
      <c r="S12579" s="73"/>
    </row>
    <row r="12580" spans="1:19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 t="str">
        <f>IF(DmartSalesData[[#This Row],[sales]]&gt;4000,"High Category",IF(DmartSalesData[[#This Row],[sales]]&gt;2000,"Medium Category","Low Category"))</f>
        <v>Low Category</v>
      </c>
      <c r="G12580" s="2">
        <v>0.02</v>
      </c>
      <c r="H12580" s="24">
        <f t="shared" si="392"/>
        <v>6.1774000000000004</v>
      </c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63" t="str">
        <f>IF(AND(DmartSalesData[[#This Row],[sales]]&gt;3000,DmartSalesData[[#This Row],[profit]]&gt;500),"Good","Not Good")</f>
        <v>Not Good</v>
      </c>
      <c r="R12580" s="73">
        <f>YEAR(DmartSalesData[[#This Row],[order_date]])</f>
        <v>2023</v>
      </c>
      <c r="S12580" s="73"/>
    </row>
    <row r="12581" spans="1:19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 t="str">
        <f>IF(DmartSalesData[[#This Row],[sales]]&gt;4000,"High Category",IF(DmartSalesData[[#This Row],[sales]]&gt;2000,"Medium Category","Low Category"))</f>
        <v>High Category</v>
      </c>
      <c r="G12581" s="2">
        <v>0.5</v>
      </c>
      <c r="H12581" s="24">
        <f t="shared" si="392"/>
        <v>2387.59</v>
      </c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63" t="str">
        <f>IF(AND(DmartSalesData[[#This Row],[sales]]&gt;3000,DmartSalesData[[#This Row],[profit]]&gt;500),"Good","Not Good")</f>
        <v>Not Good</v>
      </c>
      <c r="R12581" s="73">
        <f>YEAR(DmartSalesData[[#This Row],[order_date]])</f>
        <v>2024</v>
      </c>
      <c r="S12581" s="73"/>
    </row>
    <row r="12582" spans="1:19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 t="str">
        <f>IF(DmartSalesData[[#This Row],[sales]]&gt;4000,"High Category",IF(DmartSalesData[[#This Row],[sales]]&gt;2000,"Medium Category","Low Category"))</f>
        <v>High Category</v>
      </c>
      <c r="G12582" s="2">
        <v>0.28999999999999998</v>
      </c>
      <c r="H12582" s="24">
        <f t="shared" si="392"/>
        <v>1175.2104999999999</v>
      </c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63" t="str">
        <f>IF(AND(DmartSalesData[[#This Row],[sales]]&gt;3000,DmartSalesData[[#This Row],[profit]]&gt;500),"Good","Not Good")</f>
        <v>Good</v>
      </c>
      <c r="R12582" s="73">
        <f>YEAR(DmartSalesData[[#This Row],[order_date]])</f>
        <v>2023</v>
      </c>
      <c r="S12582" s="73"/>
    </row>
    <row r="12583" spans="1:19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 t="str">
        <f>IF(DmartSalesData[[#This Row],[sales]]&gt;4000,"High Category",IF(DmartSalesData[[#This Row],[sales]]&gt;2000,"Medium Category","Low Category"))</f>
        <v>Low Category</v>
      </c>
      <c r="G12583" s="2">
        <v>0.25</v>
      </c>
      <c r="H12583" s="24">
        <f t="shared" si="392"/>
        <v>395.9975</v>
      </c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63" t="str">
        <f>IF(AND(DmartSalesData[[#This Row],[sales]]&gt;3000,DmartSalesData[[#This Row],[profit]]&gt;500),"Good","Not Good")</f>
        <v>Not Good</v>
      </c>
      <c r="R12583" s="73">
        <f>YEAR(DmartSalesData[[#This Row],[order_date]])</f>
        <v>2023</v>
      </c>
      <c r="S12583" s="73"/>
    </row>
    <row r="12584" spans="1:19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 t="str">
        <f>IF(DmartSalesData[[#This Row],[sales]]&gt;4000,"High Category",IF(DmartSalesData[[#This Row],[sales]]&gt;2000,"Medium Category","Low Category"))</f>
        <v>Low Category</v>
      </c>
      <c r="G12584" s="2">
        <v>0.22</v>
      </c>
      <c r="H12584" s="24">
        <f t="shared" si="392"/>
        <v>162.81319999999999</v>
      </c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63" t="str">
        <f>IF(AND(DmartSalesData[[#This Row],[sales]]&gt;3000,DmartSalesData[[#This Row],[profit]]&gt;500),"Good","Not Good")</f>
        <v>Not Good</v>
      </c>
      <c r="R12584" s="73">
        <f>YEAR(DmartSalesData[[#This Row],[order_date]])</f>
        <v>2024</v>
      </c>
      <c r="S12584" s="73"/>
    </row>
    <row r="12585" spans="1:19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 t="str">
        <f>IF(DmartSalesData[[#This Row],[sales]]&gt;4000,"High Category",IF(DmartSalesData[[#This Row],[sales]]&gt;2000,"Medium Category","Low Category"))</f>
        <v>Low Category</v>
      </c>
      <c r="G12585" s="2">
        <v>0.35</v>
      </c>
      <c r="H12585" s="24">
        <f t="shared" si="392"/>
        <v>627.7494999999999</v>
      </c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63" t="str">
        <f>IF(AND(DmartSalesData[[#This Row],[sales]]&gt;3000,DmartSalesData[[#This Row],[profit]]&gt;500),"Good","Not Good")</f>
        <v>Not Good</v>
      </c>
      <c r="R12585" s="73">
        <f>YEAR(DmartSalesData[[#This Row],[order_date]])</f>
        <v>2023</v>
      </c>
      <c r="S12585" s="73"/>
    </row>
    <row r="12586" spans="1:19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 t="str">
        <f>IF(DmartSalesData[[#This Row],[sales]]&gt;4000,"High Category",IF(DmartSalesData[[#This Row],[sales]]&gt;2000,"Medium Category","Low Category"))</f>
        <v>High Category</v>
      </c>
      <c r="G12586" s="2">
        <v>0.23</v>
      </c>
      <c r="H12586" s="24">
        <f t="shared" si="392"/>
        <v>1030.8508000000002</v>
      </c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63" t="str">
        <f>IF(AND(DmartSalesData[[#This Row],[sales]]&gt;3000,DmartSalesData[[#This Row],[profit]]&gt;500),"Good","Not Good")</f>
        <v>Not Good</v>
      </c>
      <c r="R12586" s="73">
        <f>YEAR(DmartSalesData[[#This Row],[order_date]])</f>
        <v>2024</v>
      </c>
      <c r="S12586" s="73"/>
    </row>
    <row r="12587" spans="1:19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 t="str">
        <f>IF(DmartSalesData[[#This Row],[sales]]&gt;4000,"High Category",IF(DmartSalesData[[#This Row],[sales]]&gt;2000,"Medium Category","Low Category"))</f>
        <v>Low Category</v>
      </c>
      <c r="G12587" s="2">
        <v>0.33</v>
      </c>
      <c r="H12587" s="24">
        <f t="shared" si="392"/>
        <v>247.54949999999999</v>
      </c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63" t="str">
        <f>IF(AND(DmartSalesData[[#This Row],[sales]]&gt;3000,DmartSalesData[[#This Row],[profit]]&gt;500),"Good","Not Good")</f>
        <v>Not Good</v>
      </c>
      <c r="R12587" s="73">
        <f>YEAR(DmartSalesData[[#This Row],[order_date]])</f>
        <v>2024</v>
      </c>
      <c r="S12587" s="73"/>
    </row>
    <row r="12588" spans="1:19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 t="str">
        <f>IF(DmartSalesData[[#This Row],[sales]]&gt;4000,"High Category",IF(DmartSalesData[[#This Row],[sales]]&gt;2000,"Medium Category","Low Category"))</f>
        <v>Low Category</v>
      </c>
      <c r="G12588" s="2">
        <v>0.24</v>
      </c>
      <c r="H12588" s="24">
        <f t="shared" si="392"/>
        <v>434.79599999999999</v>
      </c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63" t="str">
        <f>IF(AND(DmartSalesData[[#This Row],[sales]]&gt;3000,DmartSalesData[[#This Row],[profit]]&gt;500),"Good","Not Good")</f>
        <v>Not Good</v>
      </c>
      <c r="R12588" s="73">
        <f>YEAR(DmartSalesData[[#This Row],[order_date]])</f>
        <v>2024</v>
      </c>
      <c r="S12588" s="73"/>
    </row>
    <row r="12589" spans="1:19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 t="str">
        <f>IF(DmartSalesData[[#This Row],[sales]]&gt;4000,"High Category",IF(DmartSalesData[[#This Row],[sales]]&gt;2000,"Medium Category","Low Category"))</f>
        <v>Medium Category</v>
      </c>
      <c r="G12589" s="2">
        <v>0.31</v>
      </c>
      <c r="H12589" s="24">
        <f t="shared" si="392"/>
        <v>781.8479000000001</v>
      </c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63" t="str">
        <f>IF(AND(DmartSalesData[[#This Row],[sales]]&gt;3000,DmartSalesData[[#This Row],[profit]]&gt;500),"Good","Not Good")</f>
        <v>Not Good</v>
      </c>
      <c r="R12589" s="73">
        <f>YEAR(DmartSalesData[[#This Row],[order_date]])</f>
        <v>2023</v>
      </c>
      <c r="S12589" s="73"/>
    </row>
    <row r="12590" spans="1:19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 t="str">
        <f>IF(DmartSalesData[[#This Row],[sales]]&gt;4000,"High Category",IF(DmartSalesData[[#This Row],[sales]]&gt;2000,"Medium Category","Low Category"))</f>
        <v>Low Category</v>
      </c>
      <c r="G12590" s="2">
        <v>0.4</v>
      </c>
      <c r="H12590" s="24">
        <f t="shared" si="392"/>
        <v>104.452</v>
      </c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63" t="str">
        <f>IF(AND(DmartSalesData[[#This Row],[sales]]&gt;3000,DmartSalesData[[#This Row],[profit]]&gt;500),"Good","Not Good")</f>
        <v>Not Good</v>
      </c>
      <c r="R12590" s="73">
        <f>YEAR(DmartSalesData[[#This Row],[order_date]])</f>
        <v>2023</v>
      </c>
      <c r="S12590" s="73"/>
    </row>
    <row r="12591" spans="1:19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 t="str">
        <f>IF(DmartSalesData[[#This Row],[sales]]&gt;4000,"High Category",IF(DmartSalesData[[#This Row],[sales]]&gt;2000,"Medium Category","Low Category"))</f>
        <v>Low Category</v>
      </c>
      <c r="G12591" s="2">
        <v>0.41</v>
      </c>
      <c r="H12591" s="24">
        <f t="shared" si="392"/>
        <v>579.48169999999993</v>
      </c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63" t="str">
        <f>IF(AND(DmartSalesData[[#This Row],[sales]]&gt;3000,DmartSalesData[[#This Row],[profit]]&gt;500),"Good","Not Good")</f>
        <v>Not Good</v>
      </c>
      <c r="R12591" s="73">
        <f>YEAR(DmartSalesData[[#This Row],[order_date]])</f>
        <v>2023</v>
      </c>
      <c r="S12591" s="73"/>
    </row>
    <row r="12592" spans="1:19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 t="str">
        <f>IF(DmartSalesData[[#This Row],[sales]]&gt;4000,"High Category",IF(DmartSalesData[[#This Row],[sales]]&gt;2000,"Medium Category","Low Category"))</f>
        <v>Medium Category</v>
      </c>
      <c r="G12592" s="2">
        <v>0.42</v>
      </c>
      <c r="H12592" s="24">
        <f t="shared" si="392"/>
        <v>1267.8162</v>
      </c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63" t="str">
        <f>IF(AND(DmartSalesData[[#This Row],[sales]]&gt;3000,DmartSalesData[[#This Row],[profit]]&gt;500),"Good","Not Good")</f>
        <v>Good</v>
      </c>
      <c r="R12592" s="73">
        <f>YEAR(DmartSalesData[[#This Row],[order_date]])</f>
        <v>2023</v>
      </c>
      <c r="S12592" s="73"/>
    </row>
    <row r="12593" spans="1:19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 t="str">
        <f>IF(DmartSalesData[[#This Row],[sales]]&gt;4000,"High Category",IF(DmartSalesData[[#This Row],[sales]]&gt;2000,"Medium Category","Low Category"))</f>
        <v>Low Category</v>
      </c>
      <c r="G12593" s="2">
        <v>0.1</v>
      </c>
      <c r="H12593" s="24">
        <f t="shared" si="392"/>
        <v>168.74300000000002</v>
      </c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63" t="str">
        <f>IF(AND(DmartSalesData[[#This Row],[sales]]&gt;3000,DmartSalesData[[#This Row],[profit]]&gt;500),"Good","Not Good")</f>
        <v>Not Good</v>
      </c>
      <c r="R12593" s="73">
        <f>YEAR(DmartSalesData[[#This Row],[order_date]])</f>
        <v>2023</v>
      </c>
      <c r="S12593" s="73"/>
    </row>
    <row r="12594" spans="1:19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 t="str">
        <f>IF(DmartSalesData[[#This Row],[sales]]&gt;4000,"High Category",IF(DmartSalesData[[#This Row],[sales]]&gt;2000,"Medium Category","Low Category"))</f>
        <v>High Category</v>
      </c>
      <c r="G12594" s="2">
        <v>0.03</v>
      </c>
      <c r="H12594" s="24">
        <f t="shared" si="392"/>
        <v>130.96709999999999</v>
      </c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63" t="str">
        <f>IF(AND(DmartSalesData[[#This Row],[sales]]&gt;3000,DmartSalesData[[#This Row],[profit]]&gt;500),"Good","Not Good")</f>
        <v>Not Good</v>
      </c>
      <c r="R12594" s="73">
        <f>YEAR(DmartSalesData[[#This Row],[order_date]])</f>
        <v>2024</v>
      </c>
      <c r="S12594" s="73"/>
    </row>
    <row r="12595" spans="1:19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 t="str">
        <f>IF(DmartSalesData[[#This Row],[sales]]&gt;4000,"High Category",IF(DmartSalesData[[#This Row],[sales]]&gt;2000,"Medium Category","Low Category"))</f>
        <v>High Category</v>
      </c>
      <c r="G12595" s="2">
        <v>0.42</v>
      </c>
      <c r="H12595" s="24">
        <f t="shared" si="392"/>
        <v>1969.8629999999998</v>
      </c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63" t="str">
        <f>IF(AND(DmartSalesData[[#This Row],[sales]]&gt;3000,DmartSalesData[[#This Row],[profit]]&gt;500),"Good","Not Good")</f>
        <v>Good</v>
      </c>
      <c r="R12595" s="73">
        <f>YEAR(DmartSalesData[[#This Row],[order_date]])</f>
        <v>2023</v>
      </c>
      <c r="S12595" s="73"/>
    </row>
    <row r="12596" spans="1:19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 t="str">
        <f>IF(DmartSalesData[[#This Row],[sales]]&gt;4000,"High Category",IF(DmartSalesData[[#This Row],[sales]]&gt;2000,"Medium Category","Low Category"))</f>
        <v>Medium Category</v>
      </c>
      <c r="G12596" s="2">
        <v>0.02</v>
      </c>
      <c r="H12596" s="24">
        <f t="shared" si="392"/>
        <v>45.2712</v>
      </c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63" t="str">
        <f>IF(AND(DmartSalesData[[#This Row],[sales]]&gt;3000,DmartSalesData[[#This Row],[profit]]&gt;500),"Good","Not Good")</f>
        <v>Not Good</v>
      </c>
      <c r="R12596" s="73">
        <f>YEAR(DmartSalesData[[#This Row],[order_date]])</f>
        <v>2023</v>
      </c>
      <c r="S12596" s="73"/>
    </row>
    <row r="12597" spans="1:19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 t="str">
        <f>IF(DmartSalesData[[#This Row],[sales]]&gt;4000,"High Category",IF(DmartSalesData[[#This Row],[sales]]&gt;2000,"Medium Category","Low Category"))</f>
        <v>Medium Category</v>
      </c>
      <c r="G12597" s="2">
        <v>0.11</v>
      </c>
      <c r="H12597" s="24">
        <f t="shared" si="392"/>
        <v>297.75900000000001</v>
      </c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63" t="str">
        <f>IF(AND(DmartSalesData[[#This Row],[sales]]&gt;3000,DmartSalesData[[#This Row],[profit]]&gt;500),"Good","Not Good")</f>
        <v>Not Good</v>
      </c>
      <c r="R12597" s="73">
        <f>YEAR(DmartSalesData[[#This Row],[order_date]])</f>
        <v>2023</v>
      </c>
      <c r="S12597" s="73"/>
    </row>
    <row r="12598" spans="1:19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 t="str">
        <f>IF(DmartSalesData[[#This Row],[sales]]&gt;4000,"High Category",IF(DmartSalesData[[#This Row],[sales]]&gt;2000,"Medium Category","Low Category"))</f>
        <v>Medium Category</v>
      </c>
      <c r="G12598" s="2">
        <v>0.26</v>
      </c>
      <c r="H12598" s="24">
        <f t="shared" si="392"/>
        <v>829.64960000000008</v>
      </c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63" t="str">
        <f>IF(AND(DmartSalesData[[#This Row],[sales]]&gt;3000,DmartSalesData[[#This Row],[profit]]&gt;500),"Good","Not Good")</f>
        <v>Good</v>
      </c>
      <c r="R12598" s="73">
        <f>YEAR(DmartSalesData[[#This Row],[order_date]])</f>
        <v>2024</v>
      </c>
      <c r="S12598" s="73"/>
    </row>
    <row r="12599" spans="1:19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 t="str">
        <f>IF(DmartSalesData[[#This Row],[sales]]&gt;4000,"High Category",IF(DmartSalesData[[#This Row],[sales]]&gt;2000,"Medium Category","Low Category"))</f>
        <v>Medium Category</v>
      </c>
      <c r="G12599" s="2">
        <v>0.43</v>
      </c>
      <c r="H12599" s="24">
        <f t="shared" si="392"/>
        <v>1443.1745999999998</v>
      </c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63" t="str">
        <f>IF(AND(DmartSalesData[[#This Row],[sales]]&gt;3000,DmartSalesData[[#This Row],[profit]]&gt;500),"Good","Not Good")</f>
        <v>Good</v>
      </c>
      <c r="R12599" s="73">
        <f>YEAR(DmartSalesData[[#This Row],[order_date]])</f>
        <v>2024</v>
      </c>
      <c r="S12599" s="73"/>
    </row>
    <row r="12600" spans="1:19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 t="str">
        <f>IF(DmartSalesData[[#This Row],[sales]]&gt;4000,"High Category",IF(DmartSalesData[[#This Row],[sales]]&gt;2000,"Medium Category","Low Category"))</f>
        <v>Low Category</v>
      </c>
      <c r="G12600" s="2">
        <v>0.45</v>
      </c>
      <c r="H12600" s="24">
        <f t="shared" si="392"/>
        <v>184.482</v>
      </c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63" t="str">
        <f>IF(AND(DmartSalesData[[#This Row],[sales]]&gt;3000,DmartSalesData[[#This Row],[profit]]&gt;500),"Good","Not Good")</f>
        <v>Not Good</v>
      </c>
      <c r="R12600" s="73">
        <f>YEAR(DmartSalesData[[#This Row],[order_date]])</f>
        <v>2024</v>
      </c>
      <c r="S12600" s="73"/>
    </row>
    <row r="12601" spans="1:19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 t="str">
        <f>IF(DmartSalesData[[#This Row],[sales]]&gt;4000,"High Category",IF(DmartSalesData[[#This Row],[sales]]&gt;2000,"Medium Category","Low Category"))</f>
        <v>Low Category</v>
      </c>
      <c r="G12601" s="2">
        <v>0.31</v>
      </c>
      <c r="H12601" s="24">
        <f t="shared" si="392"/>
        <v>112.5393</v>
      </c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63" t="str">
        <f>IF(AND(DmartSalesData[[#This Row],[sales]]&gt;3000,DmartSalesData[[#This Row],[profit]]&gt;500),"Good","Not Good")</f>
        <v>Not Good</v>
      </c>
      <c r="R12601" s="73">
        <f>YEAR(DmartSalesData[[#This Row],[order_date]])</f>
        <v>2023</v>
      </c>
      <c r="S12601" s="73"/>
    </row>
    <row r="12602" spans="1:19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 t="str">
        <f>IF(DmartSalesData[[#This Row],[sales]]&gt;4000,"High Category",IF(DmartSalesData[[#This Row],[sales]]&gt;2000,"Medium Category","Low Category"))</f>
        <v>High Category</v>
      </c>
      <c r="G12602" s="2">
        <v>0.48</v>
      </c>
      <c r="H12602" s="24">
        <f t="shared" si="392"/>
        <v>2083.8624</v>
      </c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63" t="str">
        <f>IF(AND(DmartSalesData[[#This Row],[sales]]&gt;3000,DmartSalesData[[#This Row],[profit]]&gt;500),"Good","Not Good")</f>
        <v>Good</v>
      </c>
      <c r="R12602" s="73">
        <f>YEAR(DmartSalesData[[#This Row],[order_date]])</f>
        <v>2024</v>
      </c>
      <c r="S12602" s="73"/>
    </row>
    <row r="12603" spans="1:19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 t="str">
        <f>IF(DmartSalesData[[#This Row],[sales]]&gt;4000,"High Category",IF(DmartSalesData[[#This Row],[sales]]&gt;2000,"Medium Category","Low Category"))</f>
        <v>Low Category</v>
      </c>
      <c r="G12603" s="2">
        <v>0.36</v>
      </c>
      <c r="H12603" s="24">
        <f t="shared" si="392"/>
        <v>423.85319999999996</v>
      </c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63" t="str">
        <f>IF(AND(DmartSalesData[[#This Row],[sales]]&gt;3000,DmartSalesData[[#This Row],[profit]]&gt;500),"Good","Not Good")</f>
        <v>Not Good</v>
      </c>
      <c r="R12603" s="73">
        <f>YEAR(DmartSalesData[[#This Row],[order_date]])</f>
        <v>2024</v>
      </c>
      <c r="S12603" s="73"/>
    </row>
    <row r="12604" spans="1:19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 t="str">
        <f>IF(DmartSalesData[[#This Row],[sales]]&gt;4000,"High Category",IF(DmartSalesData[[#This Row],[sales]]&gt;2000,"Medium Category","Low Category"))</f>
        <v>Medium Category</v>
      </c>
      <c r="G12604" s="2">
        <v>0.26</v>
      </c>
      <c r="H12604" s="24">
        <f t="shared" si="392"/>
        <v>770.15120000000002</v>
      </c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63" t="str">
        <f>IF(AND(DmartSalesData[[#This Row],[sales]]&gt;3000,DmartSalesData[[#This Row],[profit]]&gt;500),"Good","Not Good")</f>
        <v>Not Good</v>
      </c>
      <c r="R12604" s="73">
        <f>YEAR(DmartSalesData[[#This Row],[order_date]])</f>
        <v>2024</v>
      </c>
      <c r="S12604" s="73"/>
    </row>
    <row r="12605" spans="1:19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 t="str">
        <f>IF(DmartSalesData[[#This Row],[sales]]&gt;4000,"High Category",IF(DmartSalesData[[#This Row],[sales]]&gt;2000,"Medium Category","Low Category"))</f>
        <v>Medium Category</v>
      </c>
      <c r="G12605" s="2">
        <v>7.0000000000000007E-2</v>
      </c>
      <c r="H12605" s="24">
        <f t="shared" si="392"/>
        <v>221.26230000000001</v>
      </c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63" t="str">
        <f>IF(AND(DmartSalesData[[#This Row],[sales]]&gt;3000,DmartSalesData[[#This Row],[profit]]&gt;500),"Good","Not Good")</f>
        <v>Good</v>
      </c>
      <c r="R12605" s="73">
        <f>YEAR(DmartSalesData[[#This Row],[order_date]])</f>
        <v>2024</v>
      </c>
      <c r="S12605" s="73"/>
    </row>
    <row r="12606" spans="1:19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 t="str">
        <f>IF(DmartSalesData[[#This Row],[sales]]&gt;4000,"High Category",IF(DmartSalesData[[#This Row],[sales]]&gt;2000,"Medium Category","Low Category"))</f>
        <v>Low Category</v>
      </c>
      <c r="G12606" s="2">
        <v>0.21</v>
      </c>
      <c r="H12606" s="24">
        <f t="shared" si="392"/>
        <v>190.23269999999999</v>
      </c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63" t="str">
        <f>IF(AND(DmartSalesData[[#This Row],[sales]]&gt;3000,DmartSalesData[[#This Row],[profit]]&gt;500),"Good","Not Good")</f>
        <v>Not Good</v>
      </c>
      <c r="R12606" s="73">
        <f>YEAR(DmartSalesData[[#This Row],[order_date]])</f>
        <v>2024</v>
      </c>
      <c r="S12606" s="73"/>
    </row>
    <row r="12607" spans="1:19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 t="str">
        <f>IF(DmartSalesData[[#This Row],[sales]]&gt;4000,"High Category",IF(DmartSalesData[[#This Row],[sales]]&gt;2000,"Medium Category","Low Category"))</f>
        <v>Medium Category</v>
      </c>
      <c r="G12607" s="2">
        <v>0.41</v>
      </c>
      <c r="H12607" s="24">
        <f t="shared" si="392"/>
        <v>1571.0462</v>
      </c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63" t="str">
        <f>IF(AND(DmartSalesData[[#This Row],[sales]]&gt;3000,DmartSalesData[[#This Row],[profit]]&gt;500),"Good","Not Good")</f>
        <v>Good</v>
      </c>
      <c r="R12607" s="73">
        <f>YEAR(DmartSalesData[[#This Row],[order_date]])</f>
        <v>2024</v>
      </c>
      <c r="S12607" s="73"/>
    </row>
    <row r="12608" spans="1:19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 t="str">
        <f>IF(DmartSalesData[[#This Row],[sales]]&gt;4000,"High Category",IF(DmartSalesData[[#This Row],[sales]]&gt;2000,"Medium Category","Low Category"))</f>
        <v>High Category</v>
      </c>
      <c r="G12608" s="2">
        <v>0.14000000000000001</v>
      </c>
      <c r="H12608" s="24">
        <f t="shared" si="392"/>
        <v>608.03820000000007</v>
      </c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63" t="str">
        <f>IF(AND(DmartSalesData[[#This Row],[sales]]&gt;3000,DmartSalesData[[#This Row],[profit]]&gt;500),"Good","Not Good")</f>
        <v>Good</v>
      </c>
      <c r="R12608" s="73">
        <f>YEAR(DmartSalesData[[#This Row],[order_date]])</f>
        <v>2023</v>
      </c>
      <c r="S12608" s="73"/>
    </row>
    <row r="12609" spans="1:19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 t="str">
        <f>IF(DmartSalesData[[#This Row],[sales]]&gt;4000,"High Category",IF(DmartSalesData[[#This Row],[sales]]&gt;2000,"Medium Category","Low Category"))</f>
        <v>Low Category</v>
      </c>
      <c r="G12609" s="2">
        <v>0.28999999999999998</v>
      </c>
      <c r="H12609" s="24">
        <f t="shared" si="392"/>
        <v>434.52149999999995</v>
      </c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63" t="str">
        <f>IF(AND(DmartSalesData[[#This Row],[sales]]&gt;3000,DmartSalesData[[#This Row],[profit]]&gt;500),"Good","Not Good")</f>
        <v>Not Good</v>
      </c>
      <c r="R12609" s="73">
        <f>YEAR(DmartSalesData[[#This Row],[order_date]])</f>
        <v>2023</v>
      </c>
      <c r="S12609" s="73"/>
    </row>
    <row r="12610" spans="1:19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 t="str">
        <f>IF(DmartSalesData[[#This Row],[sales]]&gt;4000,"High Category",IF(DmartSalesData[[#This Row],[sales]]&gt;2000,"Medium Category","Low Category"))</f>
        <v>High Category</v>
      </c>
      <c r="G12610" s="2">
        <v>0.49</v>
      </c>
      <c r="H12610" s="24">
        <f t="shared" ref="H12610:H12673" si="394">E12610*G12610</f>
        <v>2156.6958</v>
      </c>
      <c r="I12610" s="2">
        <f t="shared" ref="I12610:I12673" si="395">E12610-H12610</f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63" t="str">
        <f>IF(AND(DmartSalesData[[#This Row],[sales]]&gt;3000,DmartSalesData[[#This Row],[profit]]&gt;500),"Good","Not Good")</f>
        <v>Not Good</v>
      </c>
      <c r="R12610" s="73">
        <f>YEAR(DmartSalesData[[#This Row],[order_date]])</f>
        <v>2023</v>
      </c>
      <c r="S12610" s="73"/>
    </row>
    <row r="12611" spans="1:19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 t="str">
        <f>IF(DmartSalesData[[#This Row],[sales]]&gt;4000,"High Category",IF(DmartSalesData[[#This Row],[sales]]&gt;2000,"Medium Category","Low Category"))</f>
        <v>Low Category</v>
      </c>
      <c r="G12611" s="2">
        <v>0.09</v>
      </c>
      <c r="H12611" s="24">
        <f t="shared" si="394"/>
        <v>44.737199999999994</v>
      </c>
      <c r="I12611" s="2">
        <f t="shared" si="395"/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63" t="str">
        <f>IF(AND(DmartSalesData[[#This Row],[sales]]&gt;3000,DmartSalesData[[#This Row],[profit]]&gt;500),"Good","Not Good")</f>
        <v>Not Good</v>
      </c>
      <c r="R12611" s="73">
        <f>YEAR(DmartSalesData[[#This Row],[order_date]])</f>
        <v>2023</v>
      </c>
      <c r="S12611" s="73"/>
    </row>
    <row r="12612" spans="1:19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 t="str">
        <f>IF(DmartSalesData[[#This Row],[sales]]&gt;4000,"High Category",IF(DmartSalesData[[#This Row],[sales]]&gt;2000,"Medium Category","Low Category"))</f>
        <v>High Category</v>
      </c>
      <c r="G12612" s="2">
        <v>0.05</v>
      </c>
      <c r="H12612" s="24">
        <f t="shared" si="394"/>
        <v>201.11350000000002</v>
      </c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63" t="str">
        <f>IF(AND(DmartSalesData[[#This Row],[sales]]&gt;3000,DmartSalesData[[#This Row],[profit]]&gt;500),"Good","Not Good")</f>
        <v>Good</v>
      </c>
      <c r="R12612" s="73">
        <f>YEAR(DmartSalesData[[#This Row],[order_date]])</f>
        <v>2024</v>
      </c>
      <c r="S12612" s="73"/>
    </row>
    <row r="12613" spans="1:19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 t="str">
        <f>IF(DmartSalesData[[#This Row],[sales]]&gt;4000,"High Category",IF(DmartSalesData[[#This Row],[sales]]&gt;2000,"Medium Category","Low Category"))</f>
        <v>Medium Category</v>
      </c>
      <c r="G12613" s="2">
        <v>0.4</v>
      </c>
      <c r="H12613" s="24">
        <f t="shared" si="394"/>
        <v>1294.616</v>
      </c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63" t="str">
        <f>IF(AND(DmartSalesData[[#This Row],[sales]]&gt;3000,DmartSalesData[[#This Row],[profit]]&gt;500),"Good","Not Good")</f>
        <v>Good</v>
      </c>
      <c r="R12613" s="73">
        <f>YEAR(DmartSalesData[[#This Row],[order_date]])</f>
        <v>2024</v>
      </c>
      <c r="S12613" s="73"/>
    </row>
    <row r="12614" spans="1:19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 t="str">
        <f>IF(DmartSalesData[[#This Row],[sales]]&gt;4000,"High Category",IF(DmartSalesData[[#This Row],[sales]]&gt;2000,"Medium Category","Low Category"))</f>
        <v>Medium Category</v>
      </c>
      <c r="G12614" s="2">
        <v>0.01</v>
      </c>
      <c r="H12614" s="24">
        <f t="shared" si="394"/>
        <v>29.572399999999998</v>
      </c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63" t="str">
        <f>IF(AND(DmartSalesData[[#This Row],[sales]]&gt;3000,DmartSalesData[[#This Row],[profit]]&gt;500),"Good","Not Good")</f>
        <v>Not Good</v>
      </c>
      <c r="R12614" s="73">
        <f>YEAR(DmartSalesData[[#This Row],[order_date]])</f>
        <v>2024</v>
      </c>
      <c r="S12614" s="73"/>
    </row>
    <row r="12615" spans="1:19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 t="str">
        <f>IF(DmartSalesData[[#This Row],[sales]]&gt;4000,"High Category",IF(DmartSalesData[[#This Row],[sales]]&gt;2000,"Medium Category","Low Category"))</f>
        <v>Low Category</v>
      </c>
      <c r="G12615" s="2">
        <v>0.32</v>
      </c>
      <c r="H12615" s="24">
        <f t="shared" si="394"/>
        <v>392.84800000000001</v>
      </c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63" t="str">
        <f>IF(AND(DmartSalesData[[#This Row],[sales]]&gt;3000,DmartSalesData[[#This Row],[profit]]&gt;500),"Good","Not Good")</f>
        <v>Not Good</v>
      </c>
      <c r="R12615" s="73">
        <f>YEAR(DmartSalesData[[#This Row],[order_date]])</f>
        <v>2024</v>
      </c>
      <c r="S12615" s="73"/>
    </row>
    <row r="12616" spans="1:19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 t="str">
        <f>IF(DmartSalesData[[#This Row],[sales]]&gt;4000,"High Category",IF(DmartSalesData[[#This Row],[sales]]&gt;2000,"Medium Category","Low Category"))</f>
        <v>Low Category</v>
      </c>
      <c r="G12616" s="2">
        <v>0.17</v>
      </c>
      <c r="H12616" s="24">
        <f t="shared" si="394"/>
        <v>318.41340000000002</v>
      </c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63" t="str">
        <f>IF(AND(DmartSalesData[[#This Row],[sales]]&gt;3000,DmartSalesData[[#This Row],[profit]]&gt;500),"Good","Not Good")</f>
        <v>Not Good</v>
      </c>
      <c r="R12616" s="73">
        <f>YEAR(DmartSalesData[[#This Row],[order_date]])</f>
        <v>2024</v>
      </c>
      <c r="S12616" s="73"/>
    </row>
    <row r="12617" spans="1:19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 t="str">
        <f>IF(DmartSalesData[[#This Row],[sales]]&gt;4000,"High Category",IF(DmartSalesData[[#This Row],[sales]]&gt;2000,"Medium Category","Low Category"))</f>
        <v>High Category</v>
      </c>
      <c r="G12617" s="2">
        <v>0.36</v>
      </c>
      <c r="H12617" s="24">
        <f t="shared" si="394"/>
        <v>1641.7764</v>
      </c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63" t="str">
        <f>IF(AND(DmartSalesData[[#This Row],[sales]]&gt;3000,DmartSalesData[[#This Row],[profit]]&gt;500),"Good","Not Good")</f>
        <v>Good</v>
      </c>
      <c r="R12617" s="73">
        <f>YEAR(DmartSalesData[[#This Row],[order_date]])</f>
        <v>2024</v>
      </c>
      <c r="S12617" s="73"/>
    </row>
    <row r="12618" spans="1:19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 t="str">
        <f>IF(DmartSalesData[[#This Row],[sales]]&gt;4000,"High Category",IF(DmartSalesData[[#This Row],[sales]]&gt;2000,"Medium Category","Low Category"))</f>
        <v>Medium Category</v>
      </c>
      <c r="G12618" s="2">
        <v>0.06</v>
      </c>
      <c r="H12618" s="24">
        <f t="shared" si="394"/>
        <v>142.92779999999999</v>
      </c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63" t="str">
        <f>IF(AND(DmartSalesData[[#This Row],[sales]]&gt;3000,DmartSalesData[[#This Row],[profit]]&gt;500),"Good","Not Good")</f>
        <v>Not Good</v>
      </c>
      <c r="R12618" s="73">
        <f>YEAR(DmartSalesData[[#This Row],[order_date]])</f>
        <v>2024</v>
      </c>
      <c r="S12618" s="73"/>
    </row>
    <row r="12619" spans="1:19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 t="str">
        <f>IF(DmartSalesData[[#This Row],[sales]]&gt;4000,"High Category",IF(DmartSalesData[[#This Row],[sales]]&gt;2000,"Medium Category","Low Category"))</f>
        <v>Medium Category</v>
      </c>
      <c r="G12619" s="2">
        <v>0.17</v>
      </c>
      <c r="H12619" s="24">
        <f t="shared" si="394"/>
        <v>512.1182</v>
      </c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63" t="str">
        <f>IF(AND(DmartSalesData[[#This Row],[sales]]&gt;3000,DmartSalesData[[#This Row],[profit]]&gt;500),"Good","Not Good")</f>
        <v>Not Good</v>
      </c>
      <c r="R12619" s="73">
        <f>YEAR(DmartSalesData[[#This Row],[order_date]])</f>
        <v>2023</v>
      </c>
      <c r="S12619" s="73"/>
    </row>
    <row r="12620" spans="1:19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 t="str">
        <f>IF(DmartSalesData[[#This Row],[sales]]&gt;4000,"High Category",IF(DmartSalesData[[#This Row],[sales]]&gt;2000,"Medium Category","Low Category"))</f>
        <v>High Category</v>
      </c>
      <c r="G12620" s="2">
        <v>0.01</v>
      </c>
      <c r="H12620" s="24">
        <f t="shared" si="394"/>
        <v>46.856700000000004</v>
      </c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63" t="str">
        <f>IF(AND(DmartSalesData[[#This Row],[sales]]&gt;3000,DmartSalesData[[#This Row],[profit]]&gt;500),"Good","Not Good")</f>
        <v>Good</v>
      </c>
      <c r="R12620" s="73">
        <f>YEAR(DmartSalesData[[#This Row],[order_date]])</f>
        <v>2024</v>
      </c>
      <c r="S12620" s="73"/>
    </row>
    <row r="12621" spans="1:19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 t="str">
        <f>IF(DmartSalesData[[#This Row],[sales]]&gt;4000,"High Category",IF(DmartSalesData[[#This Row],[sales]]&gt;2000,"Medium Category","Low Category"))</f>
        <v>Medium Category</v>
      </c>
      <c r="G12621" s="2">
        <v>0.12</v>
      </c>
      <c r="H12621" s="24">
        <f t="shared" si="394"/>
        <v>286.29480000000001</v>
      </c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63" t="str">
        <f>IF(AND(DmartSalesData[[#This Row],[sales]]&gt;3000,DmartSalesData[[#This Row],[profit]]&gt;500),"Good","Not Good")</f>
        <v>Not Good</v>
      </c>
      <c r="R12621" s="73">
        <f>YEAR(DmartSalesData[[#This Row],[order_date]])</f>
        <v>2024</v>
      </c>
      <c r="S12621" s="73"/>
    </row>
    <row r="12622" spans="1:19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 t="str">
        <f>IF(DmartSalesData[[#This Row],[sales]]&gt;4000,"High Category",IF(DmartSalesData[[#This Row],[sales]]&gt;2000,"Medium Category","Low Category"))</f>
        <v>Medium Category</v>
      </c>
      <c r="G12622" s="2">
        <v>0.24</v>
      </c>
      <c r="H12622" s="24">
        <f t="shared" si="394"/>
        <v>480.60479999999995</v>
      </c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63" t="str">
        <f>IF(AND(DmartSalesData[[#This Row],[sales]]&gt;3000,DmartSalesData[[#This Row],[profit]]&gt;500),"Good","Not Good")</f>
        <v>Not Good</v>
      </c>
      <c r="R12622" s="73">
        <f>YEAR(DmartSalesData[[#This Row],[order_date]])</f>
        <v>2024</v>
      </c>
      <c r="S12622" s="73"/>
    </row>
    <row r="12623" spans="1:19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 t="str">
        <f>IF(DmartSalesData[[#This Row],[sales]]&gt;4000,"High Category",IF(DmartSalesData[[#This Row],[sales]]&gt;2000,"Medium Category","Low Category"))</f>
        <v>High Category</v>
      </c>
      <c r="G12623" s="2">
        <v>0.09</v>
      </c>
      <c r="H12623" s="24">
        <f t="shared" si="394"/>
        <v>402.90209999999996</v>
      </c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63" t="str">
        <f>IF(AND(DmartSalesData[[#This Row],[sales]]&gt;3000,DmartSalesData[[#This Row],[profit]]&gt;500),"Good","Not Good")</f>
        <v>Not Good</v>
      </c>
      <c r="R12623" s="73">
        <f>YEAR(DmartSalesData[[#This Row],[order_date]])</f>
        <v>2024</v>
      </c>
      <c r="S12623" s="73"/>
    </row>
    <row r="12624" spans="1:19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 t="str">
        <f>IF(DmartSalesData[[#This Row],[sales]]&gt;4000,"High Category",IF(DmartSalesData[[#This Row],[sales]]&gt;2000,"Medium Category","Low Category"))</f>
        <v>High Category</v>
      </c>
      <c r="G12624" s="2">
        <v>0.3</v>
      </c>
      <c r="H12624" s="24">
        <f t="shared" si="394"/>
        <v>1369.0050000000001</v>
      </c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63" t="str">
        <f>IF(AND(DmartSalesData[[#This Row],[sales]]&gt;3000,DmartSalesData[[#This Row],[profit]]&gt;500),"Good","Not Good")</f>
        <v>Good</v>
      </c>
      <c r="R12624" s="73">
        <f>YEAR(DmartSalesData[[#This Row],[order_date]])</f>
        <v>2023</v>
      </c>
      <c r="S12624" s="73"/>
    </row>
    <row r="12625" spans="1:19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 t="str">
        <f>IF(DmartSalesData[[#This Row],[sales]]&gt;4000,"High Category",IF(DmartSalesData[[#This Row],[sales]]&gt;2000,"Medium Category","Low Category"))</f>
        <v>Low Category</v>
      </c>
      <c r="G12625" s="2">
        <v>0.06</v>
      </c>
      <c r="H12625" s="24">
        <f t="shared" si="394"/>
        <v>110.2638</v>
      </c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63" t="str">
        <f>IF(AND(DmartSalesData[[#This Row],[sales]]&gt;3000,DmartSalesData[[#This Row],[profit]]&gt;500),"Good","Not Good")</f>
        <v>Not Good</v>
      </c>
      <c r="R12625" s="73">
        <f>YEAR(DmartSalesData[[#This Row],[order_date]])</f>
        <v>2024</v>
      </c>
      <c r="S12625" s="73"/>
    </row>
    <row r="12626" spans="1:19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 t="str">
        <f>IF(DmartSalesData[[#This Row],[sales]]&gt;4000,"High Category",IF(DmartSalesData[[#This Row],[sales]]&gt;2000,"Medium Category","Low Category"))</f>
        <v>Medium Category</v>
      </c>
      <c r="G12626" s="2">
        <v>0.37</v>
      </c>
      <c r="H12626" s="24">
        <f t="shared" si="394"/>
        <v>1110.2774999999999</v>
      </c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63" t="str">
        <f>IF(AND(DmartSalesData[[#This Row],[sales]]&gt;3000,DmartSalesData[[#This Row],[profit]]&gt;500),"Good","Not Good")</f>
        <v>Good</v>
      </c>
      <c r="R12626" s="73">
        <f>YEAR(DmartSalesData[[#This Row],[order_date]])</f>
        <v>2023</v>
      </c>
      <c r="S12626" s="73"/>
    </row>
    <row r="12627" spans="1:19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 t="str">
        <f>IF(DmartSalesData[[#This Row],[sales]]&gt;4000,"High Category",IF(DmartSalesData[[#This Row],[sales]]&gt;2000,"Medium Category","Low Category"))</f>
        <v>High Category</v>
      </c>
      <c r="G12627" s="2">
        <v>0.46</v>
      </c>
      <c r="H12627" s="24">
        <f t="shared" si="394"/>
        <v>2218.2442000000001</v>
      </c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63" t="str">
        <f>IF(AND(DmartSalesData[[#This Row],[sales]]&gt;3000,DmartSalesData[[#This Row],[profit]]&gt;500),"Good","Not Good")</f>
        <v>Not Good</v>
      </c>
      <c r="R12627" s="73">
        <f>YEAR(DmartSalesData[[#This Row],[order_date]])</f>
        <v>2024</v>
      </c>
      <c r="S12627" s="73"/>
    </row>
    <row r="12628" spans="1:19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 t="str">
        <f>IF(DmartSalesData[[#This Row],[sales]]&gt;4000,"High Category",IF(DmartSalesData[[#This Row],[sales]]&gt;2000,"Medium Category","Low Category"))</f>
        <v>Low Category</v>
      </c>
      <c r="G12628" s="2">
        <v>0.19</v>
      </c>
      <c r="H12628" s="24">
        <f t="shared" si="394"/>
        <v>70.643900000000002</v>
      </c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63" t="str">
        <f>IF(AND(DmartSalesData[[#This Row],[sales]]&gt;3000,DmartSalesData[[#This Row],[profit]]&gt;500),"Good","Not Good")</f>
        <v>Not Good</v>
      </c>
      <c r="R12628" s="73">
        <f>YEAR(DmartSalesData[[#This Row],[order_date]])</f>
        <v>2023</v>
      </c>
      <c r="S12628" s="73"/>
    </row>
    <row r="12629" spans="1:19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 t="str">
        <f>IF(DmartSalesData[[#This Row],[sales]]&gt;4000,"High Category",IF(DmartSalesData[[#This Row],[sales]]&gt;2000,"Medium Category","Low Category"))</f>
        <v>Low Category</v>
      </c>
      <c r="G12629" s="2">
        <v>0.26</v>
      </c>
      <c r="H12629" s="24">
        <f t="shared" si="394"/>
        <v>76.707799999999992</v>
      </c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63" t="str">
        <f>IF(AND(DmartSalesData[[#This Row],[sales]]&gt;3000,DmartSalesData[[#This Row],[profit]]&gt;500),"Good","Not Good")</f>
        <v>Not Good</v>
      </c>
      <c r="R12629" s="73">
        <f>YEAR(DmartSalesData[[#This Row],[order_date]])</f>
        <v>2024</v>
      </c>
      <c r="S12629" s="73"/>
    </row>
    <row r="12630" spans="1:19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 t="str">
        <f>IF(DmartSalesData[[#This Row],[sales]]&gt;4000,"High Category",IF(DmartSalesData[[#This Row],[sales]]&gt;2000,"Medium Category","Low Category"))</f>
        <v>Medium Category</v>
      </c>
      <c r="G12630" s="2">
        <v>0.24</v>
      </c>
      <c r="H12630" s="24">
        <f t="shared" si="394"/>
        <v>631.49759999999992</v>
      </c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63" t="str">
        <f>IF(AND(DmartSalesData[[#This Row],[sales]]&gt;3000,DmartSalesData[[#This Row],[profit]]&gt;500),"Good","Not Good")</f>
        <v>Not Good</v>
      </c>
      <c r="R12630" s="73">
        <f>YEAR(DmartSalesData[[#This Row],[order_date]])</f>
        <v>2024</v>
      </c>
      <c r="S12630" s="73"/>
    </row>
    <row r="12631" spans="1:19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 t="str">
        <f>IF(DmartSalesData[[#This Row],[sales]]&gt;4000,"High Category",IF(DmartSalesData[[#This Row],[sales]]&gt;2000,"Medium Category","Low Category"))</f>
        <v>Low Category</v>
      </c>
      <c r="G12631" s="2">
        <v>0.39</v>
      </c>
      <c r="H12631" s="24">
        <f t="shared" si="394"/>
        <v>595.56119999999999</v>
      </c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63" t="str">
        <f>IF(AND(DmartSalesData[[#This Row],[sales]]&gt;3000,DmartSalesData[[#This Row],[profit]]&gt;500),"Good","Not Good")</f>
        <v>Not Good</v>
      </c>
      <c r="R12631" s="73">
        <f>YEAR(DmartSalesData[[#This Row],[order_date]])</f>
        <v>2023</v>
      </c>
      <c r="S12631" s="73"/>
    </row>
    <row r="12632" spans="1:19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 t="str">
        <f>IF(DmartSalesData[[#This Row],[sales]]&gt;4000,"High Category",IF(DmartSalesData[[#This Row],[sales]]&gt;2000,"Medium Category","Low Category"))</f>
        <v>Medium Category</v>
      </c>
      <c r="G12632" s="2">
        <v>0.5</v>
      </c>
      <c r="H12632" s="24">
        <f t="shared" si="394"/>
        <v>1475.53</v>
      </c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63" t="str">
        <f>IF(AND(DmartSalesData[[#This Row],[sales]]&gt;3000,DmartSalesData[[#This Row],[profit]]&gt;500),"Good","Not Good")</f>
        <v>Not Good</v>
      </c>
      <c r="R12632" s="73">
        <f>YEAR(DmartSalesData[[#This Row],[order_date]])</f>
        <v>2024</v>
      </c>
      <c r="S12632" s="73"/>
    </row>
    <row r="12633" spans="1:19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 t="str">
        <f>IF(DmartSalesData[[#This Row],[sales]]&gt;4000,"High Category",IF(DmartSalesData[[#This Row],[sales]]&gt;2000,"Medium Category","Low Category"))</f>
        <v>Medium Category</v>
      </c>
      <c r="G12633" s="2">
        <v>0.37</v>
      </c>
      <c r="H12633" s="24">
        <f t="shared" si="394"/>
        <v>1350.1485</v>
      </c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63" t="str">
        <f>IF(AND(DmartSalesData[[#This Row],[sales]]&gt;3000,DmartSalesData[[#This Row],[profit]]&gt;500),"Good","Not Good")</f>
        <v>Good</v>
      </c>
      <c r="R12633" s="73">
        <f>YEAR(DmartSalesData[[#This Row],[order_date]])</f>
        <v>2024</v>
      </c>
      <c r="S12633" s="73"/>
    </row>
    <row r="12634" spans="1:19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 t="str">
        <f>IF(DmartSalesData[[#This Row],[sales]]&gt;4000,"High Category",IF(DmartSalesData[[#This Row],[sales]]&gt;2000,"Medium Category","Low Category"))</f>
        <v>Low Category</v>
      </c>
      <c r="G12634" s="2">
        <v>0.11</v>
      </c>
      <c r="H12634" s="24">
        <f t="shared" si="394"/>
        <v>48.230599999999995</v>
      </c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63" t="str">
        <f>IF(AND(DmartSalesData[[#This Row],[sales]]&gt;3000,DmartSalesData[[#This Row],[profit]]&gt;500),"Good","Not Good")</f>
        <v>Not Good</v>
      </c>
      <c r="R12634" s="73">
        <f>YEAR(DmartSalesData[[#This Row],[order_date]])</f>
        <v>2024</v>
      </c>
      <c r="S12634" s="73"/>
    </row>
    <row r="12635" spans="1:19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 t="str">
        <f>IF(DmartSalesData[[#This Row],[sales]]&gt;4000,"High Category",IF(DmartSalesData[[#This Row],[sales]]&gt;2000,"Medium Category","Low Category"))</f>
        <v>High Category</v>
      </c>
      <c r="G12635" s="2">
        <v>0.35</v>
      </c>
      <c r="H12635" s="24">
        <f t="shared" si="394"/>
        <v>1548.26</v>
      </c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63" t="str">
        <f>IF(AND(DmartSalesData[[#This Row],[sales]]&gt;3000,DmartSalesData[[#This Row],[profit]]&gt;500),"Good","Not Good")</f>
        <v>Good</v>
      </c>
      <c r="R12635" s="73">
        <f>YEAR(DmartSalesData[[#This Row],[order_date]])</f>
        <v>2024</v>
      </c>
      <c r="S12635" s="73"/>
    </row>
    <row r="12636" spans="1:19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 t="str">
        <f>IF(DmartSalesData[[#This Row],[sales]]&gt;4000,"High Category",IF(DmartSalesData[[#This Row],[sales]]&gt;2000,"Medium Category","Low Category"))</f>
        <v>Low Category</v>
      </c>
      <c r="G12636" s="2">
        <v>0.31</v>
      </c>
      <c r="H12636" s="24">
        <f t="shared" si="394"/>
        <v>451.59249999999997</v>
      </c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63" t="str">
        <f>IF(AND(DmartSalesData[[#This Row],[sales]]&gt;3000,DmartSalesData[[#This Row],[profit]]&gt;500),"Good","Not Good")</f>
        <v>Not Good</v>
      </c>
      <c r="R12636" s="73">
        <f>YEAR(DmartSalesData[[#This Row],[order_date]])</f>
        <v>2024</v>
      </c>
      <c r="S12636" s="73"/>
    </row>
    <row r="12637" spans="1:19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 t="str">
        <f>IF(DmartSalesData[[#This Row],[sales]]&gt;4000,"High Category",IF(DmartSalesData[[#This Row],[sales]]&gt;2000,"Medium Category","Low Category"))</f>
        <v>Low Category</v>
      </c>
      <c r="G12637" s="2">
        <v>0.11</v>
      </c>
      <c r="H12637" s="24">
        <f t="shared" si="394"/>
        <v>216.54599999999999</v>
      </c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63" t="str">
        <f>IF(AND(DmartSalesData[[#This Row],[sales]]&gt;3000,DmartSalesData[[#This Row],[profit]]&gt;500),"Good","Not Good")</f>
        <v>Not Good</v>
      </c>
      <c r="R12637" s="73">
        <f>YEAR(DmartSalesData[[#This Row],[order_date]])</f>
        <v>2023</v>
      </c>
      <c r="S12637" s="73"/>
    </row>
    <row r="12638" spans="1:19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 t="str">
        <f>IF(DmartSalesData[[#This Row],[sales]]&gt;4000,"High Category",IF(DmartSalesData[[#This Row],[sales]]&gt;2000,"Medium Category","Low Category"))</f>
        <v>Low Category</v>
      </c>
      <c r="G12638" s="2">
        <v>0.12</v>
      </c>
      <c r="H12638" s="24">
        <f t="shared" si="394"/>
        <v>210.17759999999998</v>
      </c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63" t="str">
        <f>IF(AND(DmartSalesData[[#This Row],[sales]]&gt;3000,DmartSalesData[[#This Row],[profit]]&gt;500),"Good","Not Good")</f>
        <v>Not Good</v>
      </c>
      <c r="R12638" s="73">
        <f>YEAR(DmartSalesData[[#This Row],[order_date]])</f>
        <v>2023</v>
      </c>
      <c r="S12638" s="73"/>
    </row>
    <row r="12639" spans="1:19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 t="str">
        <f>IF(DmartSalesData[[#This Row],[sales]]&gt;4000,"High Category",IF(DmartSalesData[[#This Row],[sales]]&gt;2000,"Medium Category","Low Category"))</f>
        <v>High Category</v>
      </c>
      <c r="G12639" s="2">
        <v>0.33</v>
      </c>
      <c r="H12639" s="24">
        <f t="shared" si="394"/>
        <v>1391.0127</v>
      </c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63" t="str">
        <f>IF(AND(DmartSalesData[[#This Row],[sales]]&gt;3000,DmartSalesData[[#This Row],[profit]]&gt;500),"Good","Not Good")</f>
        <v>Good</v>
      </c>
      <c r="R12639" s="73">
        <f>YEAR(DmartSalesData[[#This Row],[order_date]])</f>
        <v>2024</v>
      </c>
      <c r="S12639" s="73"/>
    </row>
    <row r="12640" spans="1:19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 t="str">
        <f>IF(DmartSalesData[[#This Row],[sales]]&gt;4000,"High Category",IF(DmartSalesData[[#This Row],[sales]]&gt;2000,"Medium Category","Low Category"))</f>
        <v>Low Category</v>
      </c>
      <c r="G12640" s="2">
        <v>0.4</v>
      </c>
      <c r="H12640" s="24">
        <f t="shared" si="394"/>
        <v>374.48</v>
      </c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63" t="str">
        <f>IF(AND(DmartSalesData[[#This Row],[sales]]&gt;3000,DmartSalesData[[#This Row],[profit]]&gt;500),"Good","Not Good")</f>
        <v>Not Good</v>
      </c>
      <c r="R12640" s="73">
        <f>YEAR(DmartSalesData[[#This Row],[order_date]])</f>
        <v>2024</v>
      </c>
      <c r="S12640" s="73"/>
    </row>
    <row r="12641" spans="1:19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 t="str">
        <f>IF(DmartSalesData[[#This Row],[sales]]&gt;4000,"High Category",IF(DmartSalesData[[#This Row],[sales]]&gt;2000,"Medium Category","Low Category"))</f>
        <v>Low Category</v>
      </c>
      <c r="G12641" s="2">
        <v>0.38</v>
      </c>
      <c r="H12641" s="24">
        <f t="shared" si="394"/>
        <v>91.39</v>
      </c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63" t="str">
        <f>IF(AND(DmartSalesData[[#This Row],[sales]]&gt;3000,DmartSalesData[[#This Row],[profit]]&gt;500),"Good","Not Good")</f>
        <v>Not Good</v>
      </c>
      <c r="R12641" s="73">
        <f>YEAR(DmartSalesData[[#This Row],[order_date]])</f>
        <v>2024</v>
      </c>
      <c r="S12641" s="73"/>
    </row>
    <row r="12642" spans="1:19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 t="str">
        <f>IF(DmartSalesData[[#This Row],[sales]]&gt;4000,"High Category",IF(DmartSalesData[[#This Row],[sales]]&gt;2000,"Medium Category","Low Category"))</f>
        <v>High Category</v>
      </c>
      <c r="G12642" s="2">
        <v>0.3</v>
      </c>
      <c r="H12642" s="24">
        <f t="shared" si="394"/>
        <v>1458.549</v>
      </c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63" t="str">
        <f>IF(AND(DmartSalesData[[#This Row],[sales]]&gt;3000,DmartSalesData[[#This Row],[profit]]&gt;500),"Good","Not Good")</f>
        <v>Good</v>
      </c>
      <c r="R12642" s="73">
        <f>YEAR(DmartSalesData[[#This Row],[order_date]])</f>
        <v>2024</v>
      </c>
      <c r="S12642" s="73"/>
    </row>
    <row r="12643" spans="1:19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 t="str">
        <f>IF(DmartSalesData[[#This Row],[sales]]&gt;4000,"High Category",IF(DmartSalesData[[#This Row],[sales]]&gt;2000,"Medium Category","Low Category"))</f>
        <v>High Category</v>
      </c>
      <c r="G12643" s="2">
        <v>0.47</v>
      </c>
      <c r="H12643" s="24">
        <f t="shared" si="394"/>
        <v>2305.3969999999999</v>
      </c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63" t="str">
        <f>IF(AND(DmartSalesData[[#This Row],[sales]]&gt;3000,DmartSalesData[[#This Row],[profit]]&gt;500),"Good","Not Good")</f>
        <v>Good</v>
      </c>
      <c r="R12643" s="73">
        <f>YEAR(DmartSalesData[[#This Row],[order_date]])</f>
        <v>2023</v>
      </c>
      <c r="S12643" s="73"/>
    </row>
    <row r="12644" spans="1:19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 t="str">
        <f>IF(DmartSalesData[[#This Row],[sales]]&gt;4000,"High Category",IF(DmartSalesData[[#This Row],[sales]]&gt;2000,"Medium Category","Low Category"))</f>
        <v>Low Category</v>
      </c>
      <c r="G12644" s="2">
        <v>0.37</v>
      </c>
      <c r="H12644" s="24">
        <f t="shared" si="394"/>
        <v>504.19530000000003</v>
      </c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63" t="str">
        <f>IF(AND(DmartSalesData[[#This Row],[sales]]&gt;3000,DmartSalesData[[#This Row],[profit]]&gt;500),"Good","Not Good")</f>
        <v>Not Good</v>
      </c>
      <c r="R12644" s="73">
        <f>YEAR(DmartSalesData[[#This Row],[order_date]])</f>
        <v>2023</v>
      </c>
      <c r="S12644" s="73"/>
    </row>
    <row r="12645" spans="1:19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 t="str">
        <f>IF(DmartSalesData[[#This Row],[sales]]&gt;4000,"High Category",IF(DmartSalesData[[#This Row],[sales]]&gt;2000,"Medium Category","Low Category"))</f>
        <v>Low Category</v>
      </c>
      <c r="G12645" s="2">
        <v>0.27</v>
      </c>
      <c r="H12645" s="24">
        <f t="shared" si="394"/>
        <v>39.374100000000006</v>
      </c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63" t="str">
        <f>IF(AND(DmartSalesData[[#This Row],[sales]]&gt;3000,DmartSalesData[[#This Row],[profit]]&gt;500),"Good","Not Good")</f>
        <v>Not Good</v>
      </c>
      <c r="R12645" s="73">
        <f>YEAR(DmartSalesData[[#This Row],[order_date]])</f>
        <v>2024</v>
      </c>
      <c r="S12645" s="73"/>
    </row>
    <row r="12646" spans="1:19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 t="str">
        <f>IF(DmartSalesData[[#This Row],[sales]]&gt;4000,"High Category",IF(DmartSalesData[[#This Row],[sales]]&gt;2000,"Medium Category","Low Category"))</f>
        <v>Medium Category</v>
      </c>
      <c r="G12646" s="2">
        <v>0.41</v>
      </c>
      <c r="H12646" s="24">
        <f t="shared" si="394"/>
        <v>1338.6458999999998</v>
      </c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63" t="str">
        <f>IF(AND(DmartSalesData[[#This Row],[sales]]&gt;3000,DmartSalesData[[#This Row],[profit]]&gt;500),"Good","Not Good")</f>
        <v>Good</v>
      </c>
      <c r="R12646" s="73">
        <f>YEAR(DmartSalesData[[#This Row],[order_date]])</f>
        <v>2023</v>
      </c>
      <c r="S12646" s="73"/>
    </row>
    <row r="12647" spans="1:19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 t="str">
        <f>IF(DmartSalesData[[#This Row],[sales]]&gt;4000,"High Category",IF(DmartSalesData[[#This Row],[sales]]&gt;2000,"Medium Category","Low Category"))</f>
        <v>Medium Category</v>
      </c>
      <c r="G12647" s="2">
        <v>0.15</v>
      </c>
      <c r="H12647" s="24">
        <f t="shared" si="394"/>
        <v>491.62049999999994</v>
      </c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63" t="str">
        <f>IF(AND(DmartSalesData[[#This Row],[sales]]&gt;3000,DmartSalesData[[#This Row],[profit]]&gt;500),"Good","Not Good")</f>
        <v>Good</v>
      </c>
      <c r="R12647" s="73">
        <f>YEAR(DmartSalesData[[#This Row],[order_date]])</f>
        <v>2024</v>
      </c>
      <c r="S12647" s="73"/>
    </row>
    <row r="12648" spans="1:19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 t="str">
        <f>IF(DmartSalesData[[#This Row],[sales]]&gt;4000,"High Category",IF(DmartSalesData[[#This Row],[sales]]&gt;2000,"Medium Category","Low Category"))</f>
        <v>High Category</v>
      </c>
      <c r="G12648" s="2">
        <v>0.13</v>
      </c>
      <c r="H12648" s="24">
        <f t="shared" si="394"/>
        <v>612.00750000000005</v>
      </c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63" t="str">
        <f>IF(AND(DmartSalesData[[#This Row],[sales]]&gt;3000,DmartSalesData[[#This Row],[profit]]&gt;500),"Good","Not Good")</f>
        <v>Good</v>
      </c>
      <c r="R12648" s="73">
        <f>YEAR(DmartSalesData[[#This Row],[order_date]])</f>
        <v>2024</v>
      </c>
      <c r="S12648" s="73"/>
    </row>
    <row r="12649" spans="1:19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 t="str">
        <f>IF(DmartSalesData[[#This Row],[sales]]&gt;4000,"High Category",IF(DmartSalesData[[#This Row],[sales]]&gt;2000,"Medium Category","Low Category"))</f>
        <v>Low Category</v>
      </c>
      <c r="G12649" s="2">
        <v>0.49</v>
      </c>
      <c r="H12649" s="24">
        <f t="shared" si="394"/>
        <v>765.62990000000002</v>
      </c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63" t="str">
        <f>IF(AND(DmartSalesData[[#This Row],[sales]]&gt;3000,DmartSalesData[[#This Row],[profit]]&gt;500),"Good","Not Good")</f>
        <v>Not Good</v>
      </c>
      <c r="R12649" s="73">
        <f>YEAR(DmartSalesData[[#This Row],[order_date]])</f>
        <v>2023</v>
      </c>
      <c r="S12649" s="73"/>
    </row>
    <row r="12650" spans="1:19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 t="str">
        <f>IF(DmartSalesData[[#This Row],[sales]]&gt;4000,"High Category",IF(DmartSalesData[[#This Row],[sales]]&gt;2000,"Medium Category","Low Category"))</f>
        <v>Low Category</v>
      </c>
      <c r="G12650" s="2">
        <v>0.47</v>
      </c>
      <c r="H12650" s="24">
        <f t="shared" si="394"/>
        <v>483.42789999999997</v>
      </c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63" t="str">
        <f>IF(AND(DmartSalesData[[#This Row],[sales]]&gt;3000,DmartSalesData[[#This Row],[profit]]&gt;500),"Good","Not Good")</f>
        <v>Not Good</v>
      </c>
      <c r="R12650" s="73">
        <f>YEAR(DmartSalesData[[#This Row],[order_date]])</f>
        <v>2024</v>
      </c>
      <c r="S12650" s="73"/>
    </row>
    <row r="12651" spans="1:19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 t="str">
        <f>IF(DmartSalesData[[#This Row],[sales]]&gt;4000,"High Category",IF(DmartSalesData[[#This Row],[sales]]&gt;2000,"Medium Category","Low Category"))</f>
        <v>Medium Category</v>
      </c>
      <c r="G12651" s="2">
        <v>0.44</v>
      </c>
      <c r="H12651" s="24">
        <f t="shared" si="394"/>
        <v>1372.9187999999999</v>
      </c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63" t="str">
        <f>IF(AND(DmartSalesData[[#This Row],[sales]]&gt;3000,DmartSalesData[[#This Row],[profit]]&gt;500),"Good","Not Good")</f>
        <v>Not Good</v>
      </c>
      <c r="R12651" s="73">
        <f>YEAR(DmartSalesData[[#This Row],[order_date]])</f>
        <v>2023</v>
      </c>
      <c r="S12651" s="73"/>
    </row>
    <row r="12652" spans="1:19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 t="str">
        <f>IF(DmartSalesData[[#This Row],[sales]]&gt;4000,"High Category",IF(DmartSalesData[[#This Row],[sales]]&gt;2000,"Medium Category","Low Category"))</f>
        <v>Medium Category</v>
      </c>
      <c r="G12652" s="2">
        <v>0.11</v>
      </c>
      <c r="H12652" s="24">
        <f t="shared" si="394"/>
        <v>314.81889999999999</v>
      </c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63" t="str">
        <f>IF(AND(DmartSalesData[[#This Row],[sales]]&gt;3000,DmartSalesData[[#This Row],[profit]]&gt;500),"Good","Not Good")</f>
        <v>Not Good</v>
      </c>
      <c r="R12652" s="73">
        <f>YEAR(DmartSalesData[[#This Row],[order_date]])</f>
        <v>2024</v>
      </c>
      <c r="S12652" s="73"/>
    </row>
    <row r="12653" spans="1:19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 t="str">
        <f>IF(DmartSalesData[[#This Row],[sales]]&gt;4000,"High Category",IF(DmartSalesData[[#This Row],[sales]]&gt;2000,"Medium Category","Low Category"))</f>
        <v>Medium Category</v>
      </c>
      <c r="G12653" s="2">
        <v>0.28999999999999998</v>
      </c>
      <c r="H12653" s="24">
        <f t="shared" si="394"/>
        <v>1048.9038999999998</v>
      </c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63" t="str">
        <f>IF(AND(DmartSalesData[[#This Row],[sales]]&gt;3000,DmartSalesData[[#This Row],[profit]]&gt;500),"Good","Not Good")</f>
        <v>Not Good</v>
      </c>
      <c r="R12653" s="73">
        <f>YEAR(DmartSalesData[[#This Row],[order_date]])</f>
        <v>2023</v>
      </c>
      <c r="S12653" s="73"/>
    </row>
    <row r="12654" spans="1:19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 t="str">
        <f>IF(DmartSalesData[[#This Row],[sales]]&gt;4000,"High Category",IF(DmartSalesData[[#This Row],[sales]]&gt;2000,"Medium Category","Low Category"))</f>
        <v>High Category</v>
      </c>
      <c r="G12654" s="2">
        <v>0.27</v>
      </c>
      <c r="H12654" s="24">
        <f t="shared" si="394"/>
        <v>1198.0224000000001</v>
      </c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63" t="str">
        <f>IF(AND(DmartSalesData[[#This Row],[sales]]&gt;3000,DmartSalesData[[#This Row],[profit]]&gt;500),"Good","Not Good")</f>
        <v>Good</v>
      </c>
      <c r="R12654" s="73">
        <f>YEAR(DmartSalesData[[#This Row],[order_date]])</f>
        <v>2024</v>
      </c>
      <c r="S12654" s="73"/>
    </row>
    <row r="12655" spans="1:19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 t="str">
        <f>IF(DmartSalesData[[#This Row],[sales]]&gt;4000,"High Category",IF(DmartSalesData[[#This Row],[sales]]&gt;2000,"Medium Category","Low Category"))</f>
        <v>Medium Category</v>
      </c>
      <c r="G12655" s="2">
        <v>0.1</v>
      </c>
      <c r="H12655" s="24">
        <f t="shared" si="394"/>
        <v>284.27500000000003</v>
      </c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63" t="str">
        <f>IF(AND(DmartSalesData[[#This Row],[sales]]&gt;3000,DmartSalesData[[#This Row],[profit]]&gt;500),"Good","Not Good")</f>
        <v>Not Good</v>
      </c>
      <c r="R12655" s="73">
        <f>YEAR(DmartSalesData[[#This Row],[order_date]])</f>
        <v>2024</v>
      </c>
      <c r="S12655" s="73"/>
    </row>
    <row r="12656" spans="1:19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 t="str">
        <f>IF(DmartSalesData[[#This Row],[sales]]&gt;4000,"High Category",IF(DmartSalesData[[#This Row],[sales]]&gt;2000,"Medium Category","Low Category"))</f>
        <v>Low Category</v>
      </c>
      <c r="G12656" s="2">
        <v>0.22</v>
      </c>
      <c r="H12656" s="24">
        <f t="shared" si="394"/>
        <v>183.78139999999999</v>
      </c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63" t="str">
        <f>IF(AND(DmartSalesData[[#This Row],[sales]]&gt;3000,DmartSalesData[[#This Row],[profit]]&gt;500),"Good","Not Good")</f>
        <v>Not Good</v>
      </c>
      <c r="R12656" s="73">
        <f>YEAR(DmartSalesData[[#This Row],[order_date]])</f>
        <v>2024</v>
      </c>
      <c r="S12656" s="73"/>
    </row>
    <row r="12657" spans="1:19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 t="str">
        <f>IF(DmartSalesData[[#This Row],[sales]]&gt;4000,"High Category",IF(DmartSalesData[[#This Row],[sales]]&gt;2000,"Medium Category","Low Category"))</f>
        <v>Medium Category</v>
      </c>
      <c r="G12657" s="2">
        <v>0.23</v>
      </c>
      <c r="H12657" s="24">
        <f t="shared" si="394"/>
        <v>697.09090000000003</v>
      </c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63" t="str">
        <f>IF(AND(DmartSalesData[[#This Row],[sales]]&gt;3000,DmartSalesData[[#This Row],[profit]]&gt;500),"Good","Not Good")</f>
        <v>Good</v>
      </c>
      <c r="R12657" s="73">
        <f>YEAR(DmartSalesData[[#This Row],[order_date]])</f>
        <v>2023</v>
      </c>
      <c r="S12657" s="73"/>
    </row>
    <row r="12658" spans="1:19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 t="str">
        <f>IF(DmartSalesData[[#This Row],[sales]]&gt;4000,"High Category",IF(DmartSalesData[[#This Row],[sales]]&gt;2000,"Medium Category","Low Category"))</f>
        <v>Low Category</v>
      </c>
      <c r="G12658" s="2">
        <v>0.12</v>
      </c>
      <c r="H12658" s="24">
        <f t="shared" si="394"/>
        <v>231.97199999999998</v>
      </c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63" t="str">
        <f>IF(AND(DmartSalesData[[#This Row],[sales]]&gt;3000,DmartSalesData[[#This Row],[profit]]&gt;500),"Good","Not Good")</f>
        <v>Not Good</v>
      </c>
      <c r="R12658" s="73">
        <f>YEAR(DmartSalesData[[#This Row],[order_date]])</f>
        <v>2024</v>
      </c>
      <c r="S12658" s="73"/>
    </row>
    <row r="12659" spans="1:19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 t="str">
        <f>IF(DmartSalesData[[#This Row],[sales]]&gt;4000,"High Category",IF(DmartSalesData[[#This Row],[sales]]&gt;2000,"Medium Category","Low Category"))</f>
        <v>Medium Category</v>
      </c>
      <c r="G12659" s="2">
        <v>0.48</v>
      </c>
      <c r="H12659" s="24">
        <f t="shared" si="394"/>
        <v>1112.8320000000001</v>
      </c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63" t="str">
        <f>IF(AND(DmartSalesData[[#This Row],[sales]]&gt;3000,DmartSalesData[[#This Row],[profit]]&gt;500),"Good","Not Good")</f>
        <v>Not Good</v>
      </c>
      <c r="R12659" s="73">
        <f>YEAR(DmartSalesData[[#This Row],[order_date]])</f>
        <v>2024</v>
      </c>
      <c r="S12659" s="73"/>
    </row>
    <row r="12660" spans="1:19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 t="str">
        <f>IF(DmartSalesData[[#This Row],[sales]]&gt;4000,"High Category",IF(DmartSalesData[[#This Row],[sales]]&gt;2000,"Medium Category","Low Category"))</f>
        <v>High Category</v>
      </c>
      <c r="G12660" s="2">
        <v>0.25</v>
      </c>
      <c r="H12660" s="24">
        <f t="shared" si="394"/>
        <v>1200.3675000000001</v>
      </c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63" t="str">
        <f>IF(AND(DmartSalesData[[#This Row],[sales]]&gt;3000,DmartSalesData[[#This Row],[profit]]&gt;500),"Good","Not Good")</f>
        <v>Not Good</v>
      </c>
      <c r="R12660" s="73">
        <f>YEAR(DmartSalesData[[#This Row],[order_date]])</f>
        <v>2023</v>
      </c>
      <c r="S12660" s="73"/>
    </row>
    <row r="12661" spans="1:19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 t="str">
        <f>IF(DmartSalesData[[#This Row],[sales]]&gt;4000,"High Category",IF(DmartSalesData[[#This Row],[sales]]&gt;2000,"Medium Category","Low Category"))</f>
        <v>Medium Category</v>
      </c>
      <c r="G12661" s="2">
        <v>0.26</v>
      </c>
      <c r="H12661" s="24">
        <f t="shared" si="394"/>
        <v>733.00239999999997</v>
      </c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63" t="str">
        <f>IF(AND(DmartSalesData[[#This Row],[sales]]&gt;3000,DmartSalesData[[#This Row],[profit]]&gt;500),"Good","Not Good")</f>
        <v>Not Good</v>
      </c>
      <c r="R12661" s="73">
        <f>YEAR(DmartSalesData[[#This Row],[order_date]])</f>
        <v>2023</v>
      </c>
      <c r="S12661" s="73"/>
    </row>
    <row r="12662" spans="1:19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 t="str">
        <f>IF(DmartSalesData[[#This Row],[sales]]&gt;4000,"High Category",IF(DmartSalesData[[#This Row],[sales]]&gt;2000,"Medium Category","Low Category"))</f>
        <v>Low Category</v>
      </c>
      <c r="G12662" s="2">
        <v>0.3</v>
      </c>
      <c r="H12662" s="24">
        <f t="shared" si="394"/>
        <v>249.98099999999999</v>
      </c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63" t="str">
        <f>IF(AND(DmartSalesData[[#This Row],[sales]]&gt;3000,DmartSalesData[[#This Row],[profit]]&gt;500),"Good","Not Good")</f>
        <v>Not Good</v>
      </c>
      <c r="R12662" s="73">
        <f>YEAR(DmartSalesData[[#This Row],[order_date]])</f>
        <v>2024</v>
      </c>
      <c r="S12662" s="73"/>
    </row>
    <row r="12663" spans="1:19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 t="str">
        <f>IF(DmartSalesData[[#This Row],[sales]]&gt;4000,"High Category",IF(DmartSalesData[[#This Row],[sales]]&gt;2000,"Medium Category","Low Category"))</f>
        <v>Medium Category</v>
      </c>
      <c r="G12663" s="2">
        <v>0.44</v>
      </c>
      <c r="H12663" s="24">
        <f t="shared" si="394"/>
        <v>999.45119999999997</v>
      </c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63" t="str">
        <f>IF(AND(DmartSalesData[[#This Row],[sales]]&gt;3000,DmartSalesData[[#This Row],[profit]]&gt;500),"Good","Not Good")</f>
        <v>Not Good</v>
      </c>
      <c r="R12663" s="73">
        <f>YEAR(DmartSalesData[[#This Row],[order_date]])</f>
        <v>2023</v>
      </c>
      <c r="S12663" s="73"/>
    </row>
    <row r="12664" spans="1:19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 t="str">
        <f>IF(DmartSalesData[[#This Row],[sales]]&gt;4000,"High Category",IF(DmartSalesData[[#This Row],[sales]]&gt;2000,"Medium Category","Low Category"))</f>
        <v>Low Category</v>
      </c>
      <c r="G12664" s="2">
        <v>0.27</v>
      </c>
      <c r="H12664" s="24">
        <f t="shared" si="394"/>
        <v>329.21370000000002</v>
      </c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63" t="str">
        <f>IF(AND(DmartSalesData[[#This Row],[sales]]&gt;3000,DmartSalesData[[#This Row],[profit]]&gt;500),"Good","Not Good")</f>
        <v>Not Good</v>
      </c>
      <c r="R12664" s="73">
        <f>YEAR(DmartSalesData[[#This Row],[order_date]])</f>
        <v>2023</v>
      </c>
      <c r="S12664" s="73"/>
    </row>
    <row r="12665" spans="1:19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 t="str">
        <f>IF(DmartSalesData[[#This Row],[sales]]&gt;4000,"High Category",IF(DmartSalesData[[#This Row],[sales]]&gt;2000,"Medium Category","Low Category"))</f>
        <v>Low Category</v>
      </c>
      <c r="G12665" s="2">
        <v>0.27</v>
      </c>
      <c r="H12665" s="24">
        <f t="shared" si="394"/>
        <v>206.24220000000003</v>
      </c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63" t="str">
        <f>IF(AND(DmartSalesData[[#This Row],[sales]]&gt;3000,DmartSalesData[[#This Row],[profit]]&gt;500),"Good","Not Good")</f>
        <v>Not Good</v>
      </c>
      <c r="R12665" s="73">
        <f>YEAR(DmartSalesData[[#This Row],[order_date]])</f>
        <v>2024</v>
      </c>
      <c r="S12665" s="73"/>
    </row>
    <row r="12666" spans="1:19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 t="str">
        <f>IF(DmartSalesData[[#This Row],[sales]]&gt;4000,"High Category",IF(DmartSalesData[[#This Row],[sales]]&gt;2000,"Medium Category","Low Category"))</f>
        <v>Medium Category</v>
      </c>
      <c r="G12666" s="2">
        <v>0.12</v>
      </c>
      <c r="H12666" s="24">
        <f t="shared" si="394"/>
        <v>430.79399999999998</v>
      </c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63" t="str">
        <f>IF(AND(DmartSalesData[[#This Row],[sales]]&gt;3000,DmartSalesData[[#This Row],[profit]]&gt;500),"Good","Not Good")</f>
        <v>Not Good</v>
      </c>
      <c r="R12666" s="73">
        <f>YEAR(DmartSalesData[[#This Row],[order_date]])</f>
        <v>2023</v>
      </c>
      <c r="S12666" s="73"/>
    </row>
    <row r="12667" spans="1:19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 t="str">
        <f>IF(DmartSalesData[[#This Row],[sales]]&gt;4000,"High Category",IF(DmartSalesData[[#This Row],[sales]]&gt;2000,"Medium Category","Low Category"))</f>
        <v>Medium Category</v>
      </c>
      <c r="G12667" s="2">
        <v>0.3</v>
      </c>
      <c r="H12667" s="24">
        <f t="shared" si="394"/>
        <v>953.99699999999984</v>
      </c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63" t="str">
        <f>IF(AND(DmartSalesData[[#This Row],[sales]]&gt;3000,DmartSalesData[[#This Row],[profit]]&gt;500),"Good","Not Good")</f>
        <v>Not Good</v>
      </c>
      <c r="R12667" s="73">
        <f>YEAR(DmartSalesData[[#This Row],[order_date]])</f>
        <v>2024</v>
      </c>
      <c r="S12667" s="73"/>
    </row>
    <row r="12668" spans="1:19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 t="str">
        <f>IF(DmartSalesData[[#This Row],[sales]]&gt;4000,"High Category",IF(DmartSalesData[[#This Row],[sales]]&gt;2000,"Medium Category","Low Category"))</f>
        <v>Medium Category</v>
      </c>
      <c r="G12668" s="2">
        <v>0.19</v>
      </c>
      <c r="H12668" s="24">
        <f t="shared" si="394"/>
        <v>482.44230000000005</v>
      </c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63" t="str">
        <f>IF(AND(DmartSalesData[[#This Row],[sales]]&gt;3000,DmartSalesData[[#This Row],[profit]]&gt;500),"Good","Not Good")</f>
        <v>Not Good</v>
      </c>
      <c r="R12668" s="73">
        <f>YEAR(DmartSalesData[[#This Row],[order_date]])</f>
        <v>2024</v>
      </c>
      <c r="S12668" s="73"/>
    </row>
    <row r="12669" spans="1:19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 t="str">
        <f>IF(DmartSalesData[[#This Row],[sales]]&gt;4000,"High Category",IF(DmartSalesData[[#This Row],[sales]]&gt;2000,"Medium Category","Low Category"))</f>
        <v>Medium Category</v>
      </c>
      <c r="G12669" s="2">
        <v>0.32</v>
      </c>
      <c r="H12669" s="24">
        <f t="shared" si="394"/>
        <v>695.63839999999993</v>
      </c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63" t="str">
        <f>IF(AND(DmartSalesData[[#This Row],[sales]]&gt;3000,DmartSalesData[[#This Row],[profit]]&gt;500),"Good","Not Good")</f>
        <v>Not Good</v>
      </c>
      <c r="R12669" s="73">
        <f>YEAR(DmartSalesData[[#This Row],[order_date]])</f>
        <v>2024</v>
      </c>
      <c r="S12669" s="73"/>
    </row>
    <row r="12670" spans="1:19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 t="str">
        <f>IF(DmartSalesData[[#This Row],[sales]]&gt;4000,"High Category",IF(DmartSalesData[[#This Row],[sales]]&gt;2000,"Medium Category","Low Category"))</f>
        <v>Low Category</v>
      </c>
      <c r="G12670" s="2">
        <v>0.15</v>
      </c>
      <c r="H12670" s="24">
        <f t="shared" si="394"/>
        <v>251.83049999999997</v>
      </c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63" t="str">
        <f>IF(AND(DmartSalesData[[#This Row],[sales]]&gt;3000,DmartSalesData[[#This Row],[profit]]&gt;500),"Good","Not Good")</f>
        <v>Not Good</v>
      </c>
      <c r="R12670" s="73">
        <f>YEAR(DmartSalesData[[#This Row],[order_date]])</f>
        <v>2024</v>
      </c>
      <c r="S12670" s="73"/>
    </row>
    <row r="12671" spans="1:19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 t="str">
        <f>IF(DmartSalesData[[#This Row],[sales]]&gt;4000,"High Category",IF(DmartSalesData[[#This Row],[sales]]&gt;2000,"Medium Category","Low Category"))</f>
        <v>Low Category</v>
      </c>
      <c r="G12671" s="2">
        <v>0.36</v>
      </c>
      <c r="H12671" s="24">
        <f t="shared" si="394"/>
        <v>191.24639999999999</v>
      </c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63" t="str">
        <f>IF(AND(DmartSalesData[[#This Row],[sales]]&gt;3000,DmartSalesData[[#This Row],[profit]]&gt;500),"Good","Not Good")</f>
        <v>Not Good</v>
      </c>
      <c r="R12671" s="73">
        <f>YEAR(DmartSalesData[[#This Row],[order_date]])</f>
        <v>2024</v>
      </c>
      <c r="S12671" s="73"/>
    </row>
    <row r="12672" spans="1:19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 t="str">
        <f>IF(DmartSalesData[[#This Row],[sales]]&gt;4000,"High Category",IF(DmartSalesData[[#This Row],[sales]]&gt;2000,"Medium Category","Low Category"))</f>
        <v>Low Category</v>
      </c>
      <c r="G12672" s="2">
        <v>0.31</v>
      </c>
      <c r="H12672" s="24">
        <f t="shared" si="394"/>
        <v>485.59020000000004</v>
      </c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63" t="str">
        <f>IF(AND(DmartSalesData[[#This Row],[sales]]&gt;3000,DmartSalesData[[#This Row],[profit]]&gt;500),"Good","Not Good")</f>
        <v>Not Good</v>
      </c>
      <c r="R12672" s="73">
        <f>YEAR(DmartSalesData[[#This Row],[order_date]])</f>
        <v>2023</v>
      </c>
      <c r="S12672" s="73"/>
    </row>
    <row r="12673" spans="1:19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 t="str">
        <f>IF(DmartSalesData[[#This Row],[sales]]&gt;4000,"High Category",IF(DmartSalesData[[#This Row],[sales]]&gt;2000,"Medium Category","Low Category"))</f>
        <v>High Category</v>
      </c>
      <c r="G12673" s="2">
        <v>0.24</v>
      </c>
      <c r="H12673" s="24">
        <f t="shared" si="394"/>
        <v>1009.9512</v>
      </c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63" t="str">
        <f>IF(AND(DmartSalesData[[#This Row],[sales]]&gt;3000,DmartSalesData[[#This Row],[profit]]&gt;500),"Good","Not Good")</f>
        <v>Not Good</v>
      </c>
      <c r="R12673" s="73">
        <f>YEAR(DmartSalesData[[#This Row],[order_date]])</f>
        <v>2024</v>
      </c>
      <c r="S12673" s="73"/>
    </row>
    <row r="12674" spans="1:19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 t="str">
        <f>IF(DmartSalesData[[#This Row],[sales]]&gt;4000,"High Category",IF(DmartSalesData[[#This Row],[sales]]&gt;2000,"Medium Category","Low Category"))</f>
        <v>Medium Category</v>
      </c>
      <c r="G12674" s="2">
        <v>0.05</v>
      </c>
      <c r="H12674" s="24">
        <f t="shared" ref="H12674:H12737" si="396">E12674*G12674</f>
        <v>197.00050000000002</v>
      </c>
      <c r="I12674" s="2">
        <f t="shared" ref="I12674:I12737" si="397">E12674-H12674</f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63" t="str">
        <f>IF(AND(DmartSalesData[[#This Row],[sales]]&gt;3000,DmartSalesData[[#This Row],[profit]]&gt;500),"Good","Not Good")</f>
        <v>Good</v>
      </c>
      <c r="R12674" s="73">
        <f>YEAR(DmartSalesData[[#This Row],[order_date]])</f>
        <v>2024</v>
      </c>
      <c r="S12674" s="73"/>
    </row>
    <row r="12675" spans="1:19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 t="str">
        <f>IF(DmartSalesData[[#This Row],[sales]]&gt;4000,"High Category",IF(DmartSalesData[[#This Row],[sales]]&gt;2000,"Medium Category","Low Category"))</f>
        <v>High Category</v>
      </c>
      <c r="G12675" s="2">
        <v>0.31</v>
      </c>
      <c r="H12675" s="24">
        <f t="shared" si="396"/>
        <v>1507.9515999999999</v>
      </c>
      <c r="I12675" s="2">
        <f t="shared" si="397"/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63" t="str">
        <f>IF(AND(DmartSalesData[[#This Row],[sales]]&gt;3000,DmartSalesData[[#This Row],[profit]]&gt;500),"Good","Not Good")</f>
        <v>Good</v>
      </c>
      <c r="R12675" s="73">
        <f>YEAR(DmartSalesData[[#This Row],[order_date]])</f>
        <v>2024</v>
      </c>
      <c r="S12675" s="73"/>
    </row>
    <row r="12676" spans="1:19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 t="str">
        <f>IF(DmartSalesData[[#This Row],[sales]]&gt;4000,"High Category",IF(DmartSalesData[[#This Row],[sales]]&gt;2000,"Medium Category","Low Category"))</f>
        <v>Medium Category</v>
      </c>
      <c r="G12676" s="2">
        <v>0.43</v>
      </c>
      <c r="H12676" s="24">
        <f t="shared" si="396"/>
        <v>1425.3339000000001</v>
      </c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63" t="str">
        <f>IF(AND(DmartSalesData[[#This Row],[sales]]&gt;3000,DmartSalesData[[#This Row],[profit]]&gt;500),"Good","Not Good")</f>
        <v>Good</v>
      </c>
      <c r="R12676" s="73">
        <f>YEAR(DmartSalesData[[#This Row],[order_date]])</f>
        <v>2024</v>
      </c>
      <c r="S12676" s="73"/>
    </row>
    <row r="12677" spans="1:19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 t="str">
        <f>IF(DmartSalesData[[#This Row],[sales]]&gt;4000,"High Category",IF(DmartSalesData[[#This Row],[sales]]&gt;2000,"Medium Category","Low Category"))</f>
        <v>Medium Category</v>
      </c>
      <c r="G12677" s="2">
        <v>0.09</v>
      </c>
      <c r="H12677" s="24">
        <f t="shared" si="396"/>
        <v>253.15469999999999</v>
      </c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63" t="str">
        <f>IF(AND(DmartSalesData[[#This Row],[sales]]&gt;3000,DmartSalesData[[#This Row],[profit]]&gt;500),"Good","Not Good")</f>
        <v>Not Good</v>
      </c>
      <c r="R12677" s="73">
        <f>YEAR(DmartSalesData[[#This Row],[order_date]])</f>
        <v>2023</v>
      </c>
      <c r="S12677" s="73"/>
    </row>
    <row r="12678" spans="1:19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 t="str">
        <f>IF(DmartSalesData[[#This Row],[sales]]&gt;4000,"High Category",IF(DmartSalesData[[#This Row],[sales]]&gt;2000,"Medium Category","Low Category"))</f>
        <v>Low Category</v>
      </c>
      <c r="G12678" s="2">
        <v>0.04</v>
      </c>
      <c r="H12678" s="24">
        <f t="shared" si="396"/>
        <v>62.024799999999999</v>
      </c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63" t="str">
        <f>IF(AND(DmartSalesData[[#This Row],[sales]]&gt;3000,DmartSalesData[[#This Row],[profit]]&gt;500),"Good","Not Good")</f>
        <v>Not Good</v>
      </c>
      <c r="R12678" s="73">
        <f>YEAR(DmartSalesData[[#This Row],[order_date]])</f>
        <v>2023</v>
      </c>
      <c r="S12678" s="73"/>
    </row>
    <row r="12679" spans="1:19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 t="str">
        <f>IF(DmartSalesData[[#This Row],[sales]]&gt;4000,"High Category",IF(DmartSalesData[[#This Row],[sales]]&gt;2000,"Medium Category","Low Category"))</f>
        <v>Low Category</v>
      </c>
      <c r="G12679" s="2">
        <v>0.02</v>
      </c>
      <c r="H12679" s="24">
        <f t="shared" si="396"/>
        <v>9.5324000000000009</v>
      </c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63" t="str">
        <f>IF(AND(DmartSalesData[[#This Row],[sales]]&gt;3000,DmartSalesData[[#This Row],[profit]]&gt;500),"Good","Not Good")</f>
        <v>Not Good</v>
      </c>
      <c r="R12679" s="73">
        <f>YEAR(DmartSalesData[[#This Row],[order_date]])</f>
        <v>2023</v>
      </c>
      <c r="S12679" s="73"/>
    </row>
    <row r="12680" spans="1:19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 t="str">
        <f>IF(DmartSalesData[[#This Row],[sales]]&gt;4000,"High Category",IF(DmartSalesData[[#This Row],[sales]]&gt;2000,"Medium Category","Low Category"))</f>
        <v>Medium Category</v>
      </c>
      <c r="G12680" s="2">
        <v>0.02</v>
      </c>
      <c r="H12680" s="24">
        <f t="shared" si="396"/>
        <v>62.565800000000003</v>
      </c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63" t="str">
        <f>IF(AND(DmartSalesData[[#This Row],[sales]]&gt;3000,DmartSalesData[[#This Row],[profit]]&gt;500),"Good","Not Good")</f>
        <v>Not Good</v>
      </c>
      <c r="R12680" s="73">
        <f>YEAR(DmartSalesData[[#This Row],[order_date]])</f>
        <v>2024</v>
      </c>
      <c r="S12680" s="73"/>
    </row>
    <row r="12681" spans="1:19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 t="str">
        <f>IF(DmartSalesData[[#This Row],[sales]]&gt;4000,"High Category",IF(DmartSalesData[[#This Row],[sales]]&gt;2000,"Medium Category","Low Category"))</f>
        <v>Medium Category</v>
      </c>
      <c r="G12681" s="2">
        <v>0.42</v>
      </c>
      <c r="H12681" s="24">
        <f t="shared" si="396"/>
        <v>1046.6357999999998</v>
      </c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63" t="str">
        <f>IF(AND(DmartSalesData[[#This Row],[sales]]&gt;3000,DmartSalesData[[#This Row],[profit]]&gt;500),"Good","Not Good")</f>
        <v>Not Good</v>
      </c>
      <c r="R12681" s="73">
        <f>YEAR(DmartSalesData[[#This Row],[order_date]])</f>
        <v>2023</v>
      </c>
      <c r="S12681" s="73"/>
    </row>
    <row r="12682" spans="1:19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 t="str">
        <f>IF(DmartSalesData[[#This Row],[sales]]&gt;4000,"High Category",IF(DmartSalesData[[#This Row],[sales]]&gt;2000,"Medium Category","Low Category"))</f>
        <v>Medium Category</v>
      </c>
      <c r="G12682" s="2">
        <v>0.36</v>
      </c>
      <c r="H12682" s="24">
        <f t="shared" si="396"/>
        <v>1375.0092</v>
      </c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63" t="str">
        <f>IF(AND(DmartSalesData[[#This Row],[sales]]&gt;3000,DmartSalesData[[#This Row],[profit]]&gt;500),"Good","Not Good")</f>
        <v>Not Good</v>
      </c>
      <c r="R12682" s="73">
        <f>YEAR(DmartSalesData[[#This Row],[order_date]])</f>
        <v>2023</v>
      </c>
      <c r="S12682" s="73"/>
    </row>
    <row r="12683" spans="1:19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 t="str">
        <f>IF(DmartSalesData[[#This Row],[sales]]&gt;4000,"High Category",IF(DmartSalesData[[#This Row],[sales]]&gt;2000,"Medium Category","Low Category"))</f>
        <v>Medium Category</v>
      </c>
      <c r="G12683" s="2">
        <v>0.1</v>
      </c>
      <c r="H12683" s="24">
        <f t="shared" si="396"/>
        <v>211.81</v>
      </c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63" t="str">
        <f>IF(AND(DmartSalesData[[#This Row],[sales]]&gt;3000,DmartSalesData[[#This Row],[profit]]&gt;500),"Good","Not Good")</f>
        <v>Not Good</v>
      </c>
      <c r="R12683" s="73">
        <f>YEAR(DmartSalesData[[#This Row],[order_date]])</f>
        <v>2023</v>
      </c>
      <c r="S12683" s="73"/>
    </row>
    <row r="12684" spans="1:19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 t="str">
        <f>IF(DmartSalesData[[#This Row],[sales]]&gt;4000,"High Category",IF(DmartSalesData[[#This Row],[sales]]&gt;2000,"Medium Category","Low Category"))</f>
        <v>High Category</v>
      </c>
      <c r="G12684" s="2">
        <v>0.46</v>
      </c>
      <c r="H12684" s="24">
        <f t="shared" si="396"/>
        <v>2267.4319999999998</v>
      </c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63" t="str">
        <f>IF(AND(DmartSalesData[[#This Row],[sales]]&gt;3000,DmartSalesData[[#This Row],[profit]]&gt;500),"Good","Not Good")</f>
        <v>Not Good</v>
      </c>
      <c r="R12684" s="73">
        <f>YEAR(DmartSalesData[[#This Row],[order_date]])</f>
        <v>2023</v>
      </c>
      <c r="S12684" s="73"/>
    </row>
    <row r="12685" spans="1:19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 t="str">
        <f>IF(DmartSalesData[[#This Row],[sales]]&gt;4000,"High Category",IF(DmartSalesData[[#This Row],[sales]]&gt;2000,"Medium Category","Low Category"))</f>
        <v>Medium Category</v>
      </c>
      <c r="G12685" s="2">
        <v>7.0000000000000007E-2</v>
      </c>
      <c r="H12685" s="24">
        <f t="shared" si="396"/>
        <v>143.38100000000003</v>
      </c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63" t="str">
        <f>IF(AND(DmartSalesData[[#This Row],[sales]]&gt;3000,DmartSalesData[[#This Row],[profit]]&gt;500),"Good","Not Good")</f>
        <v>Not Good</v>
      </c>
      <c r="R12685" s="73">
        <f>YEAR(DmartSalesData[[#This Row],[order_date]])</f>
        <v>2023</v>
      </c>
      <c r="S12685" s="73"/>
    </row>
    <row r="12686" spans="1:19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 t="str">
        <f>IF(DmartSalesData[[#This Row],[sales]]&gt;4000,"High Category",IF(DmartSalesData[[#This Row],[sales]]&gt;2000,"Medium Category","Low Category"))</f>
        <v>Low Category</v>
      </c>
      <c r="G12686" s="2">
        <v>0.19</v>
      </c>
      <c r="H12686" s="24">
        <f t="shared" si="396"/>
        <v>329.08949999999999</v>
      </c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63" t="str">
        <f>IF(AND(DmartSalesData[[#This Row],[sales]]&gt;3000,DmartSalesData[[#This Row],[profit]]&gt;500),"Good","Not Good")</f>
        <v>Not Good</v>
      </c>
      <c r="R12686" s="73">
        <f>YEAR(DmartSalesData[[#This Row],[order_date]])</f>
        <v>2024</v>
      </c>
      <c r="S12686" s="73"/>
    </row>
    <row r="12687" spans="1:19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 t="str">
        <f>IF(DmartSalesData[[#This Row],[sales]]&gt;4000,"High Category",IF(DmartSalesData[[#This Row],[sales]]&gt;2000,"Medium Category","Low Category"))</f>
        <v>High Category</v>
      </c>
      <c r="G12687" s="2">
        <v>0.23</v>
      </c>
      <c r="H12687" s="24">
        <f t="shared" si="396"/>
        <v>1004.6009</v>
      </c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63" t="str">
        <f>IF(AND(DmartSalesData[[#This Row],[sales]]&gt;3000,DmartSalesData[[#This Row],[profit]]&gt;500),"Good","Not Good")</f>
        <v>Good</v>
      </c>
      <c r="R12687" s="73">
        <f>YEAR(DmartSalesData[[#This Row],[order_date]])</f>
        <v>2023</v>
      </c>
      <c r="S12687" s="73"/>
    </row>
    <row r="12688" spans="1:19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 t="str">
        <f>IF(DmartSalesData[[#This Row],[sales]]&gt;4000,"High Category",IF(DmartSalesData[[#This Row],[sales]]&gt;2000,"Medium Category","Low Category"))</f>
        <v>Medium Category</v>
      </c>
      <c r="G12688" s="2">
        <v>0.04</v>
      </c>
      <c r="H12688" s="24">
        <f t="shared" si="396"/>
        <v>81.519199999999998</v>
      </c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63" t="str">
        <f>IF(AND(DmartSalesData[[#This Row],[sales]]&gt;3000,DmartSalesData[[#This Row],[profit]]&gt;500),"Good","Not Good")</f>
        <v>Not Good</v>
      </c>
      <c r="R12688" s="73">
        <f>YEAR(DmartSalesData[[#This Row],[order_date]])</f>
        <v>2024</v>
      </c>
      <c r="S12688" s="73"/>
    </row>
    <row r="12689" spans="1:19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 t="str">
        <f>IF(DmartSalesData[[#This Row],[sales]]&gt;4000,"High Category",IF(DmartSalesData[[#This Row],[sales]]&gt;2000,"Medium Category","Low Category"))</f>
        <v>High Category</v>
      </c>
      <c r="G12689" s="2">
        <v>0.17</v>
      </c>
      <c r="H12689" s="24">
        <f t="shared" si="396"/>
        <v>742.45799999999997</v>
      </c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63" t="str">
        <f>IF(AND(DmartSalesData[[#This Row],[sales]]&gt;3000,DmartSalesData[[#This Row],[profit]]&gt;500),"Good","Not Good")</f>
        <v>Good</v>
      </c>
      <c r="R12689" s="73">
        <f>YEAR(DmartSalesData[[#This Row],[order_date]])</f>
        <v>2023</v>
      </c>
      <c r="S12689" s="73"/>
    </row>
    <row r="12690" spans="1:19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 t="str">
        <f>IF(DmartSalesData[[#This Row],[sales]]&gt;4000,"High Category",IF(DmartSalesData[[#This Row],[sales]]&gt;2000,"Medium Category","Low Category"))</f>
        <v>Low Category</v>
      </c>
      <c r="G12690" s="2">
        <v>0.05</v>
      </c>
      <c r="H12690" s="24">
        <f t="shared" si="396"/>
        <v>11.702</v>
      </c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63" t="str">
        <f>IF(AND(DmartSalesData[[#This Row],[sales]]&gt;3000,DmartSalesData[[#This Row],[profit]]&gt;500),"Good","Not Good")</f>
        <v>Not Good</v>
      </c>
      <c r="R12690" s="73">
        <f>YEAR(DmartSalesData[[#This Row],[order_date]])</f>
        <v>2024</v>
      </c>
      <c r="S12690" s="73"/>
    </row>
    <row r="12691" spans="1:19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 t="str">
        <f>IF(DmartSalesData[[#This Row],[sales]]&gt;4000,"High Category",IF(DmartSalesData[[#This Row],[sales]]&gt;2000,"Medium Category","Low Category"))</f>
        <v>Medium Category</v>
      </c>
      <c r="G12691" s="2">
        <v>0.39</v>
      </c>
      <c r="H12691" s="24">
        <f t="shared" si="396"/>
        <v>1362.5469000000001</v>
      </c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63" t="str">
        <f>IF(AND(DmartSalesData[[#This Row],[sales]]&gt;3000,DmartSalesData[[#This Row],[profit]]&gt;500),"Good","Not Good")</f>
        <v>Good</v>
      </c>
      <c r="R12691" s="73">
        <f>YEAR(DmartSalesData[[#This Row],[order_date]])</f>
        <v>2023</v>
      </c>
      <c r="S12691" s="73"/>
    </row>
    <row r="12692" spans="1:19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 t="str">
        <f>IF(DmartSalesData[[#This Row],[sales]]&gt;4000,"High Category",IF(DmartSalesData[[#This Row],[sales]]&gt;2000,"Medium Category","Low Category"))</f>
        <v>Low Category</v>
      </c>
      <c r="G12692" s="2">
        <v>0.02</v>
      </c>
      <c r="H12692" s="24">
        <f t="shared" si="396"/>
        <v>9.0416000000000007</v>
      </c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63" t="str">
        <f>IF(AND(DmartSalesData[[#This Row],[sales]]&gt;3000,DmartSalesData[[#This Row],[profit]]&gt;500),"Good","Not Good")</f>
        <v>Not Good</v>
      </c>
      <c r="R12692" s="73">
        <f>YEAR(DmartSalesData[[#This Row],[order_date]])</f>
        <v>2024</v>
      </c>
      <c r="S12692" s="73"/>
    </row>
    <row r="12693" spans="1:19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 t="str">
        <f>IF(DmartSalesData[[#This Row],[sales]]&gt;4000,"High Category",IF(DmartSalesData[[#This Row],[sales]]&gt;2000,"Medium Category","Low Category"))</f>
        <v>Low Category</v>
      </c>
      <c r="G12693" s="2">
        <v>0.01</v>
      </c>
      <c r="H12693" s="24">
        <f t="shared" si="396"/>
        <v>8.2634000000000007</v>
      </c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63" t="str">
        <f>IF(AND(DmartSalesData[[#This Row],[sales]]&gt;3000,DmartSalesData[[#This Row],[profit]]&gt;500),"Good","Not Good")</f>
        <v>Not Good</v>
      </c>
      <c r="R12693" s="73">
        <f>YEAR(DmartSalesData[[#This Row],[order_date]])</f>
        <v>2024</v>
      </c>
      <c r="S12693" s="73"/>
    </row>
    <row r="12694" spans="1:19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 t="str">
        <f>IF(DmartSalesData[[#This Row],[sales]]&gt;4000,"High Category",IF(DmartSalesData[[#This Row],[sales]]&gt;2000,"Medium Category","Low Category"))</f>
        <v>Medium Category</v>
      </c>
      <c r="G12694" s="2">
        <v>0.37</v>
      </c>
      <c r="H12694" s="24">
        <f t="shared" si="396"/>
        <v>1306.2368999999999</v>
      </c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63" t="str">
        <f>IF(AND(DmartSalesData[[#This Row],[sales]]&gt;3000,DmartSalesData[[#This Row],[profit]]&gt;500),"Good","Not Good")</f>
        <v>Good</v>
      </c>
      <c r="R12694" s="73">
        <f>YEAR(DmartSalesData[[#This Row],[order_date]])</f>
        <v>2024</v>
      </c>
      <c r="S12694" s="73"/>
    </row>
    <row r="12695" spans="1:19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 t="str">
        <f>IF(DmartSalesData[[#This Row],[sales]]&gt;4000,"High Category",IF(DmartSalesData[[#This Row],[sales]]&gt;2000,"Medium Category","Low Category"))</f>
        <v>Low Category</v>
      </c>
      <c r="G12695" s="2">
        <v>0.39</v>
      </c>
      <c r="H12695" s="24">
        <f t="shared" si="396"/>
        <v>592.65960000000007</v>
      </c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63" t="str">
        <f>IF(AND(DmartSalesData[[#This Row],[sales]]&gt;3000,DmartSalesData[[#This Row],[profit]]&gt;500),"Good","Not Good")</f>
        <v>Not Good</v>
      </c>
      <c r="R12695" s="73">
        <f>YEAR(DmartSalesData[[#This Row],[order_date]])</f>
        <v>2024</v>
      </c>
      <c r="S12695" s="73"/>
    </row>
    <row r="12696" spans="1:19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 t="str">
        <f>IF(DmartSalesData[[#This Row],[sales]]&gt;4000,"High Category",IF(DmartSalesData[[#This Row],[sales]]&gt;2000,"Medium Category","Low Category"))</f>
        <v>Low Category</v>
      </c>
      <c r="G12696" s="2">
        <v>0.25</v>
      </c>
      <c r="H12696" s="24">
        <f t="shared" si="396"/>
        <v>282.77999999999997</v>
      </c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63" t="str">
        <f>IF(AND(DmartSalesData[[#This Row],[sales]]&gt;3000,DmartSalesData[[#This Row],[profit]]&gt;500),"Good","Not Good")</f>
        <v>Not Good</v>
      </c>
      <c r="R12696" s="73">
        <f>YEAR(DmartSalesData[[#This Row],[order_date]])</f>
        <v>2024</v>
      </c>
      <c r="S12696" s="73"/>
    </row>
    <row r="12697" spans="1:19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 t="str">
        <f>IF(DmartSalesData[[#This Row],[sales]]&gt;4000,"High Category",IF(DmartSalesData[[#This Row],[sales]]&gt;2000,"Medium Category","Low Category"))</f>
        <v>High Category</v>
      </c>
      <c r="G12697" s="2">
        <v>0.16</v>
      </c>
      <c r="H12697" s="24">
        <f t="shared" si="396"/>
        <v>644.39679999999998</v>
      </c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63" t="str">
        <f>IF(AND(DmartSalesData[[#This Row],[sales]]&gt;3000,DmartSalesData[[#This Row],[profit]]&gt;500),"Good","Not Good")</f>
        <v>Good</v>
      </c>
      <c r="R12697" s="73">
        <f>YEAR(DmartSalesData[[#This Row],[order_date]])</f>
        <v>2024</v>
      </c>
      <c r="S12697" s="73"/>
    </row>
    <row r="12698" spans="1:19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 t="str">
        <f>IF(DmartSalesData[[#This Row],[sales]]&gt;4000,"High Category",IF(DmartSalesData[[#This Row],[sales]]&gt;2000,"Medium Category","Low Category"))</f>
        <v>High Category</v>
      </c>
      <c r="G12698" s="2">
        <v>0.12</v>
      </c>
      <c r="H12698" s="24">
        <f t="shared" si="396"/>
        <v>568.39319999999998</v>
      </c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63" t="str">
        <f>IF(AND(DmartSalesData[[#This Row],[sales]]&gt;3000,DmartSalesData[[#This Row],[profit]]&gt;500),"Good","Not Good")</f>
        <v>Good</v>
      </c>
      <c r="R12698" s="73">
        <f>YEAR(DmartSalesData[[#This Row],[order_date]])</f>
        <v>2023</v>
      </c>
      <c r="S12698" s="73"/>
    </row>
    <row r="12699" spans="1:19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 t="str">
        <f>IF(DmartSalesData[[#This Row],[sales]]&gt;4000,"High Category",IF(DmartSalesData[[#This Row],[sales]]&gt;2000,"Medium Category","Low Category"))</f>
        <v>Low Category</v>
      </c>
      <c r="G12699" s="2">
        <v>0.06</v>
      </c>
      <c r="H12699" s="24">
        <f t="shared" si="396"/>
        <v>74.3202</v>
      </c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63" t="str">
        <f>IF(AND(DmartSalesData[[#This Row],[sales]]&gt;3000,DmartSalesData[[#This Row],[profit]]&gt;500),"Good","Not Good")</f>
        <v>Not Good</v>
      </c>
      <c r="R12699" s="73">
        <f>YEAR(DmartSalesData[[#This Row],[order_date]])</f>
        <v>2024</v>
      </c>
      <c r="S12699" s="73"/>
    </row>
    <row r="12700" spans="1:19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 t="str">
        <f>IF(DmartSalesData[[#This Row],[sales]]&gt;4000,"High Category",IF(DmartSalesData[[#This Row],[sales]]&gt;2000,"Medium Category","Low Category"))</f>
        <v>Low Category</v>
      </c>
      <c r="G12700" s="2">
        <v>0.24</v>
      </c>
      <c r="H12700" s="24">
        <f t="shared" si="396"/>
        <v>397.0224</v>
      </c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63" t="str">
        <f>IF(AND(DmartSalesData[[#This Row],[sales]]&gt;3000,DmartSalesData[[#This Row],[profit]]&gt;500),"Good","Not Good")</f>
        <v>Not Good</v>
      </c>
      <c r="R12700" s="73">
        <f>YEAR(DmartSalesData[[#This Row],[order_date]])</f>
        <v>2024</v>
      </c>
      <c r="S12700" s="73"/>
    </row>
    <row r="12701" spans="1:19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 t="str">
        <f>IF(DmartSalesData[[#This Row],[sales]]&gt;4000,"High Category",IF(DmartSalesData[[#This Row],[sales]]&gt;2000,"Medium Category","Low Category"))</f>
        <v>Medium Category</v>
      </c>
      <c r="G12701" s="2">
        <v>0.25</v>
      </c>
      <c r="H12701" s="24">
        <f t="shared" si="396"/>
        <v>899.74</v>
      </c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63" t="str">
        <f>IF(AND(DmartSalesData[[#This Row],[sales]]&gt;3000,DmartSalesData[[#This Row],[profit]]&gt;500),"Good","Not Good")</f>
        <v>Good</v>
      </c>
      <c r="R12701" s="73">
        <f>YEAR(DmartSalesData[[#This Row],[order_date]])</f>
        <v>2023</v>
      </c>
      <c r="S12701" s="73"/>
    </row>
    <row r="12702" spans="1:19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 t="str">
        <f>IF(DmartSalesData[[#This Row],[sales]]&gt;4000,"High Category",IF(DmartSalesData[[#This Row],[sales]]&gt;2000,"Medium Category","Low Category"))</f>
        <v>High Category</v>
      </c>
      <c r="G12702" s="2">
        <v>0.23</v>
      </c>
      <c r="H12702" s="24">
        <f t="shared" si="396"/>
        <v>941.83620000000008</v>
      </c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63" t="str">
        <f>IF(AND(DmartSalesData[[#This Row],[sales]]&gt;3000,DmartSalesData[[#This Row],[profit]]&gt;500),"Good","Not Good")</f>
        <v>Not Good</v>
      </c>
      <c r="R12702" s="73">
        <f>YEAR(DmartSalesData[[#This Row],[order_date]])</f>
        <v>2024</v>
      </c>
      <c r="S12702" s="73"/>
    </row>
    <row r="12703" spans="1:19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 t="str">
        <f>IF(DmartSalesData[[#This Row],[sales]]&gt;4000,"High Category",IF(DmartSalesData[[#This Row],[sales]]&gt;2000,"Medium Category","Low Category"))</f>
        <v>High Category</v>
      </c>
      <c r="G12703" s="2">
        <v>0.39</v>
      </c>
      <c r="H12703" s="24">
        <f t="shared" si="396"/>
        <v>1948.4009999999998</v>
      </c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63" t="str">
        <f>IF(AND(DmartSalesData[[#This Row],[sales]]&gt;3000,DmartSalesData[[#This Row],[profit]]&gt;500),"Good","Not Good")</f>
        <v>Good</v>
      </c>
      <c r="R12703" s="73">
        <f>YEAR(DmartSalesData[[#This Row],[order_date]])</f>
        <v>2023</v>
      </c>
      <c r="S12703" s="73"/>
    </row>
    <row r="12704" spans="1:19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 t="str">
        <f>IF(DmartSalesData[[#This Row],[sales]]&gt;4000,"High Category",IF(DmartSalesData[[#This Row],[sales]]&gt;2000,"Medium Category","Low Category"))</f>
        <v>Low Category</v>
      </c>
      <c r="G12704" s="2">
        <v>0.05</v>
      </c>
      <c r="H12704" s="24">
        <f t="shared" si="396"/>
        <v>71.975999999999999</v>
      </c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63" t="str">
        <f>IF(AND(DmartSalesData[[#This Row],[sales]]&gt;3000,DmartSalesData[[#This Row],[profit]]&gt;500),"Good","Not Good")</f>
        <v>Not Good</v>
      </c>
      <c r="R12704" s="73">
        <f>YEAR(DmartSalesData[[#This Row],[order_date]])</f>
        <v>2023</v>
      </c>
      <c r="S12704" s="73"/>
    </row>
    <row r="12705" spans="1:19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 t="str">
        <f>IF(DmartSalesData[[#This Row],[sales]]&gt;4000,"High Category",IF(DmartSalesData[[#This Row],[sales]]&gt;2000,"Medium Category","Low Category"))</f>
        <v>Medium Category</v>
      </c>
      <c r="G12705" s="2">
        <v>0.34</v>
      </c>
      <c r="H12705" s="24">
        <f t="shared" si="396"/>
        <v>961.32619999999997</v>
      </c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63" t="str">
        <f>IF(AND(DmartSalesData[[#This Row],[sales]]&gt;3000,DmartSalesData[[#This Row],[profit]]&gt;500),"Good","Not Good")</f>
        <v>Not Good</v>
      </c>
      <c r="R12705" s="73">
        <f>YEAR(DmartSalesData[[#This Row],[order_date]])</f>
        <v>2024</v>
      </c>
      <c r="S12705" s="73"/>
    </row>
    <row r="12706" spans="1:19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 t="str">
        <f>IF(DmartSalesData[[#This Row],[sales]]&gt;4000,"High Category",IF(DmartSalesData[[#This Row],[sales]]&gt;2000,"Medium Category","Low Category"))</f>
        <v>Low Category</v>
      </c>
      <c r="G12706" s="2">
        <v>0.2</v>
      </c>
      <c r="H12706" s="24">
        <f t="shared" si="396"/>
        <v>151.33800000000002</v>
      </c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63" t="str">
        <f>IF(AND(DmartSalesData[[#This Row],[sales]]&gt;3000,DmartSalesData[[#This Row],[profit]]&gt;500),"Good","Not Good")</f>
        <v>Not Good</v>
      </c>
      <c r="R12706" s="73">
        <f>YEAR(DmartSalesData[[#This Row],[order_date]])</f>
        <v>2024</v>
      </c>
      <c r="S12706" s="73"/>
    </row>
    <row r="12707" spans="1:19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 t="str">
        <f>IF(DmartSalesData[[#This Row],[sales]]&gt;4000,"High Category",IF(DmartSalesData[[#This Row],[sales]]&gt;2000,"Medium Category","Low Category"))</f>
        <v>Low Category</v>
      </c>
      <c r="G12707" s="2">
        <v>0.12</v>
      </c>
      <c r="H12707" s="24">
        <f t="shared" si="396"/>
        <v>206.53439999999998</v>
      </c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63" t="str">
        <f>IF(AND(DmartSalesData[[#This Row],[sales]]&gt;3000,DmartSalesData[[#This Row],[profit]]&gt;500),"Good","Not Good")</f>
        <v>Not Good</v>
      </c>
      <c r="R12707" s="73">
        <f>YEAR(DmartSalesData[[#This Row],[order_date]])</f>
        <v>2023</v>
      </c>
      <c r="S12707" s="73"/>
    </row>
    <row r="12708" spans="1:19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 t="str">
        <f>IF(DmartSalesData[[#This Row],[sales]]&gt;4000,"High Category",IF(DmartSalesData[[#This Row],[sales]]&gt;2000,"Medium Category","Low Category"))</f>
        <v>Low Category</v>
      </c>
      <c r="G12708" s="2">
        <v>0.34</v>
      </c>
      <c r="H12708" s="24">
        <f t="shared" si="396"/>
        <v>108.91900000000001</v>
      </c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63" t="str">
        <f>IF(AND(DmartSalesData[[#This Row],[sales]]&gt;3000,DmartSalesData[[#This Row],[profit]]&gt;500),"Good","Not Good")</f>
        <v>Not Good</v>
      </c>
      <c r="R12708" s="73">
        <f>YEAR(DmartSalesData[[#This Row],[order_date]])</f>
        <v>2024</v>
      </c>
      <c r="S12708" s="73"/>
    </row>
    <row r="12709" spans="1:19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 t="str">
        <f>IF(DmartSalesData[[#This Row],[sales]]&gt;4000,"High Category",IF(DmartSalesData[[#This Row],[sales]]&gt;2000,"Medium Category","Low Category"))</f>
        <v>Low Category</v>
      </c>
      <c r="G12709" s="2">
        <v>0.1</v>
      </c>
      <c r="H12709" s="24">
        <f t="shared" si="396"/>
        <v>113.31099999999999</v>
      </c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63" t="str">
        <f>IF(AND(DmartSalesData[[#This Row],[sales]]&gt;3000,DmartSalesData[[#This Row],[profit]]&gt;500),"Good","Not Good")</f>
        <v>Not Good</v>
      </c>
      <c r="R12709" s="73">
        <f>YEAR(DmartSalesData[[#This Row],[order_date]])</f>
        <v>2024</v>
      </c>
      <c r="S12709" s="73"/>
    </row>
    <row r="12710" spans="1:19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 t="str">
        <f>IF(DmartSalesData[[#This Row],[sales]]&gt;4000,"High Category",IF(DmartSalesData[[#This Row],[sales]]&gt;2000,"Medium Category","Low Category"))</f>
        <v>Medium Category</v>
      </c>
      <c r="G12710" s="2">
        <v>0.12</v>
      </c>
      <c r="H12710" s="24">
        <f t="shared" si="396"/>
        <v>309.84840000000003</v>
      </c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63" t="str">
        <f>IF(AND(DmartSalesData[[#This Row],[sales]]&gt;3000,DmartSalesData[[#This Row],[profit]]&gt;500),"Good","Not Good")</f>
        <v>Not Good</v>
      </c>
      <c r="R12710" s="73">
        <f>YEAR(DmartSalesData[[#This Row],[order_date]])</f>
        <v>2024</v>
      </c>
      <c r="S12710" s="73"/>
    </row>
    <row r="12711" spans="1:19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 t="str">
        <f>IF(DmartSalesData[[#This Row],[sales]]&gt;4000,"High Category",IF(DmartSalesData[[#This Row],[sales]]&gt;2000,"Medium Category","Low Category"))</f>
        <v>Low Category</v>
      </c>
      <c r="G12711" s="2">
        <v>0.5</v>
      </c>
      <c r="H12711" s="24">
        <f t="shared" si="396"/>
        <v>451.21</v>
      </c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63" t="str">
        <f>IF(AND(DmartSalesData[[#This Row],[sales]]&gt;3000,DmartSalesData[[#This Row],[profit]]&gt;500),"Good","Not Good")</f>
        <v>Not Good</v>
      </c>
      <c r="R12711" s="73">
        <f>YEAR(DmartSalesData[[#This Row],[order_date]])</f>
        <v>2024</v>
      </c>
      <c r="S12711" s="73"/>
    </row>
    <row r="12712" spans="1:19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 t="str">
        <f>IF(DmartSalesData[[#This Row],[sales]]&gt;4000,"High Category",IF(DmartSalesData[[#This Row],[sales]]&gt;2000,"Medium Category","Low Category"))</f>
        <v>High Category</v>
      </c>
      <c r="G12712" s="2">
        <v>0.44</v>
      </c>
      <c r="H12712" s="24">
        <f t="shared" si="396"/>
        <v>1961.5111999999999</v>
      </c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63" t="str">
        <f>IF(AND(DmartSalesData[[#This Row],[sales]]&gt;3000,DmartSalesData[[#This Row],[profit]]&gt;500),"Good","Not Good")</f>
        <v>Not Good</v>
      </c>
      <c r="R12712" s="73">
        <f>YEAR(DmartSalesData[[#This Row],[order_date]])</f>
        <v>2023</v>
      </c>
      <c r="S12712" s="73"/>
    </row>
    <row r="12713" spans="1:19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 t="str">
        <f>IF(DmartSalesData[[#This Row],[sales]]&gt;4000,"High Category",IF(DmartSalesData[[#This Row],[sales]]&gt;2000,"Medium Category","Low Category"))</f>
        <v>Medium Category</v>
      </c>
      <c r="G12713" s="2">
        <v>0.35</v>
      </c>
      <c r="H12713" s="24">
        <f t="shared" si="396"/>
        <v>1253.1785</v>
      </c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63" t="str">
        <f>IF(AND(DmartSalesData[[#This Row],[sales]]&gt;3000,DmartSalesData[[#This Row],[profit]]&gt;500),"Good","Not Good")</f>
        <v>Good</v>
      </c>
      <c r="R12713" s="73">
        <f>YEAR(DmartSalesData[[#This Row],[order_date]])</f>
        <v>2024</v>
      </c>
      <c r="S12713" s="73"/>
    </row>
    <row r="12714" spans="1:19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 t="str">
        <f>IF(DmartSalesData[[#This Row],[sales]]&gt;4000,"High Category",IF(DmartSalesData[[#This Row],[sales]]&gt;2000,"Medium Category","Low Category"))</f>
        <v>Low Category</v>
      </c>
      <c r="G12714" s="2">
        <v>0.16</v>
      </c>
      <c r="H12714" s="24">
        <f t="shared" si="396"/>
        <v>37.745600000000003</v>
      </c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63" t="str">
        <f>IF(AND(DmartSalesData[[#This Row],[sales]]&gt;3000,DmartSalesData[[#This Row],[profit]]&gt;500),"Good","Not Good")</f>
        <v>Not Good</v>
      </c>
      <c r="R12714" s="73">
        <f>YEAR(DmartSalesData[[#This Row],[order_date]])</f>
        <v>2024</v>
      </c>
      <c r="S12714" s="73"/>
    </row>
    <row r="12715" spans="1:19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 t="str">
        <f>IF(DmartSalesData[[#This Row],[sales]]&gt;4000,"High Category",IF(DmartSalesData[[#This Row],[sales]]&gt;2000,"Medium Category","Low Category"))</f>
        <v>High Category</v>
      </c>
      <c r="G12715" s="2">
        <v>0.27</v>
      </c>
      <c r="H12715" s="24">
        <f t="shared" si="396"/>
        <v>1186.8768000000002</v>
      </c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63" t="str">
        <f>IF(AND(DmartSalesData[[#This Row],[sales]]&gt;3000,DmartSalesData[[#This Row],[profit]]&gt;500),"Good","Not Good")</f>
        <v>Not Good</v>
      </c>
      <c r="R12715" s="73">
        <f>YEAR(DmartSalesData[[#This Row],[order_date]])</f>
        <v>2023</v>
      </c>
      <c r="S12715" s="73"/>
    </row>
    <row r="12716" spans="1:19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 t="str">
        <f>IF(DmartSalesData[[#This Row],[sales]]&gt;4000,"High Category",IF(DmartSalesData[[#This Row],[sales]]&gt;2000,"Medium Category","Low Category"))</f>
        <v>High Category</v>
      </c>
      <c r="G12716" s="2">
        <v>0.06</v>
      </c>
      <c r="H12716" s="24">
        <f t="shared" si="396"/>
        <v>293.3322</v>
      </c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63" t="str">
        <f>IF(AND(DmartSalesData[[#This Row],[sales]]&gt;3000,DmartSalesData[[#This Row],[profit]]&gt;500),"Good","Not Good")</f>
        <v>Good</v>
      </c>
      <c r="R12716" s="73">
        <f>YEAR(DmartSalesData[[#This Row],[order_date]])</f>
        <v>2024</v>
      </c>
      <c r="S12716" s="73"/>
    </row>
    <row r="12717" spans="1:19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 t="str">
        <f>IF(DmartSalesData[[#This Row],[sales]]&gt;4000,"High Category",IF(DmartSalesData[[#This Row],[sales]]&gt;2000,"Medium Category","Low Category"))</f>
        <v>Medium Category</v>
      </c>
      <c r="G12717" s="2">
        <v>0.17</v>
      </c>
      <c r="H12717" s="24">
        <f t="shared" si="396"/>
        <v>435.05040000000002</v>
      </c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63" t="str">
        <f>IF(AND(DmartSalesData[[#This Row],[sales]]&gt;3000,DmartSalesData[[#This Row],[profit]]&gt;500),"Good","Not Good")</f>
        <v>Not Good</v>
      </c>
      <c r="R12717" s="73">
        <f>YEAR(DmartSalesData[[#This Row],[order_date]])</f>
        <v>2023</v>
      </c>
      <c r="S12717" s="73"/>
    </row>
    <row r="12718" spans="1:19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 t="str">
        <f>IF(DmartSalesData[[#This Row],[sales]]&gt;4000,"High Category",IF(DmartSalesData[[#This Row],[sales]]&gt;2000,"Medium Category","Low Category"))</f>
        <v>Low Category</v>
      </c>
      <c r="G12718" s="2">
        <v>0.03</v>
      </c>
      <c r="H12718" s="24">
        <f t="shared" si="396"/>
        <v>49.247699999999995</v>
      </c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63" t="str">
        <f>IF(AND(DmartSalesData[[#This Row],[sales]]&gt;3000,DmartSalesData[[#This Row],[profit]]&gt;500),"Good","Not Good")</f>
        <v>Not Good</v>
      </c>
      <c r="R12718" s="73">
        <f>YEAR(DmartSalesData[[#This Row],[order_date]])</f>
        <v>2023</v>
      </c>
      <c r="S12718" s="73"/>
    </row>
    <row r="12719" spans="1:19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 t="str">
        <f>IF(DmartSalesData[[#This Row],[sales]]&gt;4000,"High Category",IF(DmartSalesData[[#This Row],[sales]]&gt;2000,"Medium Category","Low Category"))</f>
        <v>Low Category</v>
      </c>
      <c r="G12719" s="2">
        <v>0.31</v>
      </c>
      <c r="H12719" s="24">
        <f t="shared" si="396"/>
        <v>431.2038</v>
      </c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63" t="str">
        <f>IF(AND(DmartSalesData[[#This Row],[sales]]&gt;3000,DmartSalesData[[#This Row],[profit]]&gt;500),"Good","Not Good")</f>
        <v>Not Good</v>
      </c>
      <c r="R12719" s="73">
        <f>YEAR(DmartSalesData[[#This Row],[order_date]])</f>
        <v>2024</v>
      </c>
      <c r="S12719" s="73"/>
    </row>
    <row r="12720" spans="1:19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 t="str">
        <f>IF(DmartSalesData[[#This Row],[sales]]&gt;4000,"High Category",IF(DmartSalesData[[#This Row],[sales]]&gt;2000,"Medium Category","Low Category"))</f>
        <v>Low Category</v>
      </c>
      <c r="G12720" s="2">
        <v>0.43</v>
      </c>
      <c r="H12720" s="24">
        <f t="shared" si="396"/>
        <v>227.19480000000001</v>
      </c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63" t="str">
        <f>IF(AND(DmartSalesData[[#This Row],[sales]]&gt;3000,DmartSalesData[[#This Row],[profit]]&gt;500),"Good","Not Good")</f>
        <v>Not Good</v>
      </c>
      <c r="R12720" s="73">
        <f>YEAR(DmartSalesData[[#This Row],[order_date]])</f>
        <v>2024</v>
      </c>
      <c r="S12720" s="73"/>
    </row>
    <row r="12721" spans="1:19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 t="str">
        <f>IF(DmartSalesData[[#This Row],[sales]]&gt;4000,"High Category",IF(DmartSalesData[[#This Row],[sales]]&gt;2000,"Medium Category","Low Category"))</f>
        <v>Medium Category</v>
      </c>
      <c r="G12721" s="2">
        <v>0.4</v>
      </c>
      <c r="H12721" s="24">
        <f t="shared" si="396"/>
        <v>1003.556</v>
      </c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63" t="str">
        <f>IF(AND(DmartSalesData[[#This Row],[sales]]&gt;3000,DmartSalesData[[#This Row],[profit]]&gt;500),"Good","Not Good")</f>
        <v>Not Good</v>
      </c>
      <c r="R12721" s="73">
        <f>YEAR(DmartSalesData[[#This Row],[order_date]])</f>
        <v>2023</v>
      </c>
      <c r="S12721" s="73"/>
    </row>
    <row r="12722" spans="1:19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 t="str">
        <f>IF(DmartSalesData[[#This Row],[sales]]&gt;4000,"High Category",IF(DmartSalesData[[#This Row],[sales]]&gt;2000,"Medium Category","Low Category"))</f>
        <v>Low Category</v>
      </c>
      <c r="G12722" s="2">
        <v>0.43</v>
      </c>
      <c r="H12722" s="24">
        <f t="shared" si="396"/>
        <v>148.64670000000001</v>
      </c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63" t="str">
        <f>IF(AND(DmartSalesData[[#This Row],[sales]]&gt;3000,DmartSalesData[[#This Row],[profit]]&gt;500),"Good","Not Good")</f>
        <v>Not Good</v>
      </c>
      <c r="R12722" s="73">
        <f>YEAR(DmartSalesData[[#This Row],[order_date]])</f>
        <v>2023</v>
      </c>
      <c r="S12722" s="73"/>
    </row>
    <row r="12723" spans="1:19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 t="str">
        <f>IF(DmartSalesData[[#This Row],[sales]]&gt;4000,"High Category",IF(DmartSalesData[[#This Row],[sales]]&gt;2000,"Medium Category","Low Category"))</f>
        <v>Medium Category</v>
      </c>
      <c r="G12723" s="2">
        <v>0.09</v>
      </c>
      <c r="H12723" s="24">
        <f t="shared" si="396"/>
        <v>231.19200000000001</v>
      </c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63" t="str">
        <f>IF(AND(DmartSalesData[[#This Row],[sales]]&gt;3000,DmartSalesData[[#This Row],[profit]]&gt;500),"Good","Not Good")</f>
        <v>Not Good</v>
      </c>
      <c r="R12723" s="73">
        <f>YEAR(DmartSalesData[[#This Row],[order_date]])</f>
        <v>2023</v>
      </c>
      <c r="S12723" s="73"/>
    </row>
    <row r="12724" spans="1:19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 t="str">
        <f>IF(DmartSalesData[[#This Row],[sales]]&gt;4000,"High Category",IF(DmartSalesData[[#This Row],[sales]]&gt;2000,"Medium Category","Low Category"))</f>
        <v>Low Category</v>
      </c>
      <c r="G12724" s="2">
        <v>0.33</v>
      </c>
      <c r="H12724" s="24">
        <f t="shared" si="396"/>
        <v>441.37170000000003</v>
      </c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63" t="str">
        <f>IF(AND(DmartSalesData[[#This Row],[sales]]&gt;3000,DmartSalesData[[#This Row],[profit]]&gt;500),"Good","Not Good")</f>
        <v>Not Good</v>
      </c>
      <c r="R12724" s="73">
        <f>YEAR(DmartSalesData[[#This Row],[order_date]])</f>
        <v>2023</v>
      </c>
      <c r="S12724" s="73"/>
    </row>
    <row r="12725" spans="1:19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 t="str">
        <f>IF(DmartSalesData[[#This Row],[sales]]&gt;4000,"High Category",IF(DmartSalesData[[#This Row],[sales]]&gt;2000,"Medium Category","Low Category"))</f>
        <v>Medium Category</v>
      </c>
      <c r="G12725" s="2">
        <v>0.48</v>
      </c>
      <c r="H12725" s="24">
        <f t="shared" si="396"/>
        <v>1168.5696</v>
      </c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63" t="str">
        <f>IF(AND(DmartSalesData[[#This Row],[sales]]&gt;3000,DmartSalesData[[#This Row],[profit]]&gt;500),"Good","Not Good")</f>
        <v>Not Good</v>
      </c>
      <c r="R12725" s="73">
        <f>YEAR(DmartSalesData[[#This Row],[order_date]])</f>
        <v>2023</v>
      </c>
      <c r="S12725" s="73"/>
    </row>
    <row r="12726" spans="1:19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 t="str">
        <f>IF(DmartSalesData[[#This Row],[sales]]&gt;4000,"High Category",IF(DmartSalesData[[#This Row],[sales]]&gt;2000,"Medium Category","Low Category"))</f>
        <v>Medium Category</v>
      </c>
      <c r="G12726" s="2">
        <v>0.39</v>
      </c>
      <c r="H12726" s="24">
        <f t="shared" si="396"/>
        <v>838.53120000000001</v>
      </c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63" t="str">
        <f>IF(AND(DmartSalesData[[#This Row],[sales]]&gt;3000,DmartSalesData[[#This Row],[profit]]&gt;500),"Good","Not Good")</f>
        <v>Not Good</v>
      </c>
      <c r="R12726" s="73">
        <f>YEAR(DmartSalesData[[#This Row],[order_date]])</f>
        <v>2023</v>
      </c>
      <c r="S12726" s="73"/>
    </row>
    <row r="12727" spans="1:19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 t="str">
        <f>IF(DmartSalesData[[#This Row],[sales]]&gt;4000,"High Category",IF(DmartSalesData[[#This Row],[sales]]&gt;2000,"Medium Category","Low Category"))</f>
        <v>Low Category</v>
      </c>
      <c r="G12727" s="2">
        <v>0</v>
      </c>
      <c r="H12727" s="24">
        <f t="shared" si="396"/>
        <v>0</v>
      </c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63" t="str">
        <f>IF(AND(DmartSalesData[[#This Row],[sales]]&gt;3000,DmartSalesData[[#This Row],[profit]]&gt;500),"Good","Not Good")</f>
        <v>Not Good</v>
      </c>
      <c r="R12727" s="73">
        <f>YEAR(DmartSalesData[[#This Row],[order_date]])</f>
        <v>2024</v>
      </c>
      <c r="S12727" s="73"/>
    </row>
    <row r="12728" spans="1:19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 t="str">
        <f>IF(DmartSalesData[[#This Row],[sales]]&gt;4000,"High Category",IF(DmartSalesData[[#This Row],[sales]]&gt;2000,"Medium Category","Low Category"))</f>
        <v>Medium Category</v>
      </c>
      <c r="G12728" s="2">
        <v>0.44</v>
      </c>
      <c r="H12728" s="24">
        <f t="shared" si="396"/>
        <v>1011.2651999999999</v>
      </c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63" t="str">
        <f>IF(AND(DmartSalesData[[#This Row],[sales]]&gt;3000,DmartSalesData[[#This Row],[profit]]&gt;500),"Good","Not Good")</f>
        <v>Not Good</v>
      </c>
      <c r="R12728" s="73">
        <f>YEAR(DmartSalesData[[#This Row],[order_date]])</f>
        <v>2023</v>
      </c>
      <c r="S12728" s="73"/>
    </row>
    <row r="12729" spans="1:19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 t="str">
        <f>IF(DmartSalesData[[#This Row],[sales]]&gt;4000,"High Category",IF(DmartSalesData[[#This Row],[sales]]&gt;2000,"Medium Category","Low Category"))</f>
        <v>Medium Category</v>
      </c>
      <c r="G12729" s="2">
        <v>0.35</v>
      </c>
      <c r="H12729" s="24">
        <f t="shared" si="396"/>
        <v>847.96949999999993</v>
      </c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63" t="str">
        <f>IF(AND(DmartSalesData[[#This Row],[sales]]&gt;3000,DmartSalesData[[#This Row],[profit]]&gt;500),"Good","Not Good")</f>
        <v>Not Good</v>
      </c>
      <c r="R12729" s="73">
        <f>YEAR(DmartSalesData[[#This Row],[order_date]])</f>
        <v>2024</v>
      </c>
      <c r="S12729" s="73"/>
    </row>
    <row r="12730" spans="1:19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 t="str">
        <f>IF(DmartSalesData[[#This Row],[sales]]&gt;4000,"High Category",IF(DmartSalesData[[#This Row],[sales]]&gt;2000,"Medium Category","Low Category"))</f>
        <v>High Category</v>
      </c>
      <c r="G12730" s="2">
        <v>0.06</v>
      </c>
      <c r="H12730" s="24">
        <f t="shared" si="396"/>
        <v>251.1054</v>
      </c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63" t="str">
        <f>IF(AND(DmartSalesData[[#This Row],[sales]]&gt;3000,DmartSalesData[[#This Row],[profit]]&gt;500),"Good","Not Good")</f>
        <v>Not Good</v>
      </c>
      <c r="R12730" s="73">
        <f>YEAR(DmartSalesData[[#This Row],[order_date]])</f>
        <v>2023</v>
      </c>
      <c r="S12730" s="73"/>
    </row>
    <row r="12731" spans="1:19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 t="str">
        <f>IF(DmartSalesData[[#This Row],[sales]]&gt;4000,"High Category",IF(DmartSalesData[[#This Row],[sales]]&gt;2000,"Medium Category","Low Category"))</f>
        <v>Medium Category</v>
      </c>
      <c r="G12731" s="2">
        <v>0.16</v>
      </c>
      <c r="H12731" s="24">
        <f t="shared" si="396"/>
        <v>537.97440000000006</v>
      </c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63" t="str">
        <f>IF(AND(DmartSalesData[[#This Row],[sales]]&gt;3000,DmartSalesData[[#This Row],[profit]]&gt;500),"Good","Not Good")</f>
        <v>Not Good</v>
      </c>
      <c r="R12731" s="73">
        <f>YEAR(DmartSalesData[[#This Row],[order_date]])</f>
        <v>2023</v>
      </c>
      <c r="S12731" s="73"/>
    </row>
    <row r="12732" spans="1:19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 t="str">
        <f>IF(DmartSalesData[[#This Row],[sales]]&gt;4000,"High Category",IF(DmartSalesData[[#This Row],[sales]]&gt;2000,"Medium Category","Low Category"))</f>
        <v>Medium Category</v>
      </c>
      <c r="G12732" s="2">
        <v>0.06</v>
      </c>
      <c r="H12732" s="24">
        <f t="shared" si="396"/>
        <v>133.34819999999999</v>
      </c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63" t="str">
        <f>IF(AND(DmartSalesData[[#This Row],[sales]]&gt;3000,DmartSalesData[[#This Row],[profit]]&gt;500),"Good","Not Good")</f>
        <v>Not Good</v>
      </c>
      <c r="R12732" s="73">
        <f>YEAR(DmartSalesData[[#This Row],[order_date]])</f>
        <v>2023</v>
      </c>
      <c r="S12732" s="73"/>
    </row>
    <row r="12733" spans="1:19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 t="str">
        <f>IF(DmartSalesData[[#This Row],[sales]]&gt;4000,"High Category",IF(DmartSalesData[[#This Row],[sales]]&gt;2000,"Medium Category","Low Category"))</f>
        <v>High Category</v>
      </c>
      <c r="G12733" s="2">
        <v>0.36</v>
      </c>
      <c r="H12733" s="24">
        <f t="shared" si="396"/>
        <v>1632.8483999999999</v>
      </c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63" t="str">
        <f>IF(AND(DmartSalesData[[#This Row],[sales]]&gt;3000,DmartSalesData[[#This Row],[profit]]&gt;500),"Good","Not Good")</f>
        <v>Good</v>
      </c>
      <c r="R12733" s="73">
        <f>YEAR(DmartSalesData[[#This Row],[order_date]])</f>
        <v>2024</v>
      </c>
      <c r="S12733" s="73"/>
    </row>
    <row r="12734" spans="1:19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 t="str">
        <f>IF(DmartSalesData[[#This Row],[sales]]&gt;4000,"High Category",IF(DmartSalesData[[#This Row],[sales]]&gt;2000,"Medium Category","Low Category"))</f>
        <v>Medium Category</v>
      </c>
      <c r="G12734" s="2">
        <v>0</v>
      </c>
      <c r="H12734" s="24">
        <f t="shared" si="396"/>
        <v>0</v>
      </c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63" t="str">
        <f>IF(AND(DmartSalesData[[#This Row],[sales]]&gt;3000,DmartSalesData[[#This Row],[profit]]&gt;500),"Good","Not Good")</f>
        <v>Not Good</v>
      </c>
      <c r="R12734" s="73">
        <f>YEAR(DmartSalesData[[#This Row],[order_date]])</f>
        <v>2023</v>
      </c>
      <c r="S12734" s="73"/>
    </row>
    <row r="12735" spans="1:19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 t="str">
        <f>IF(DmartSalesData[[#This Row],[sales]]&gt;4000,"High Category",IF(DmartSalesData[[#This Row],[sales]]&gt;2000,"Medium Category","Low Category"))</f>
        <v>Low Category</v>
      </c>
      <c r="G12735" s="2">
        <v>0.23</v>
      </c>
      <c r="H12735" s="24">
        <f t="shared" si="396"/>
        <v>108.3323</v>
      </c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63" t="str">
        <f>IF(AND(DmartSalesData[[#This Row],[sales]]&gt;3000,DmartSalesData[[#This Row],[profit]]&gt;500),"Good","Not Good")</f>
        <v>Not Good</v>
      </c>
      <c r="R12735" s="73">
        <f>YEAR(DmartSalesData[[#This Row],[order_date]])</f>
        <v>2024</v>
      </c>
      <c r="S12735" s="73"/>
    </row>
    <row r="12736" spans="1:19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 t="str">
        <f>IF(DmartSalesData[[#This Row],[sales]]&gt;4000,"High Category",IF(DmartSalesData[[#This Row],[sales]]&gt;2000,"Medium Category","Low Category"))</f>
        <v>Low Category</v>
      </c>
      <c r="G12736" s="2">
        <v>0.5</v>
      </c>
      <c r="H12736" s="24">
        <f t="shared" si="396"/>
        <v>426.67500000000001</v>
      </c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63" t="str">
        <f>IF(AND(DmartSalesData[[#This Row],[sales]]&gt;3000,DmartSalesData[[#This Row],[profit]]&gt;500),"Good","Not Good")</f>
        <v>Not Good</v>
      </c>
      <c r="R12736" s="73">
        <f>YEAR(DmartSalesData[[#This Row],[order_date]])</f>
        <v>2024</v>
      </c>
      <c r="S12736" s="73"/>
    </row>
    <row r="12737" spans="1:19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 t="str">
        <f>IF(DmartSalesData[[#This Row],[sales]]&gt;4000,"High Category",IF(DmartSalesData[[#This Row],[sales]]&gt;2000,"Medium Category","Low Category"))</f>
        <v>Low Category</v>
      </c>
      <c r="G12737" s="2">
        <v>0.43</v>
      </c>
      <c r="H12737" s="24">
        <f t="shared" si="396"/>
        <v>215.07310000000001</v>
      </c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63" t="str">
        <f>IF(AND(DmartSalesData[[#This Row],[sales]]&gt;3000,DmartSalesData[[#This Row],[profit]]&gt;500),"Good","Not Good")</f>
        <v>Not Good</v>
      </c>
      <c r="R12737" s="73">
        <f>YEAR(DmartSalesData[[#This Row],[order_date]])</f>
        <v>2023</v>
      </c>
      <c r="S12737" s="73"/>
    </row>
    <row r="12738" spans="1:19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 t="str">
        <f>IF(DmartSalesData[[#This Row],[sales]]&gt;4000,"High Category",IF(DmartSalesData[[#This Row],[sales]]&gt;2000,"Medium Category","Low Category"))</f>
        <v>Low Category</v>
      </c>
      <c r="G12738" s="2">
        <v>0.28999999999999998</v>
      </c>
      <c r="H12738" s="24">
        <f t="shared" ref="H12738:H12801" si="398">E12738*G12738</f>
        <v>482.10469999999998</v>
      </c>
      <c r="I12738" s="2">
        <f t="shared" ref="I12738:I12801" si="399">E12738-H12738</f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63" t="str">
        <f>IF(AND(DmartSalesData[[#This Row],[sales]]&gt;3000,DmartSalesData[[#This Row],[profit]]&gt;500),"Good","Not Good")</f>
        <v>Not Good</v>
      </c>
      <c r="R12738" s="73">
        <f>YEAR(DmartSalesData[[#This Row],[order_date]])</f>
        <v>2024</v>
      </c>
      <c r="S12738" s="73"/>
    </row>
    <row r="12739" spans="1:19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 t="str">
        <f>IF(DmartSalesData[[#This Row],[sales]]&gt;4000,"High Category",IF(DmartSalesData[[#This Row],[sales]]&gt;2000,"Medium Category","Low Category"))</f>
        <v>Medium Category</v>
      </c>
      <c r="G12739" s="2">
        <v>0.35</v>
      </c>
      <c r="H12739" s="24">
        <f t="shared" si="398"/>
        <v>782.1345</v>
      </c>
      <c r="I12739" s="2">
        <f t="shared" si="399"/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63" t="str">
        <f>IF(AND(DmartSalesData[[#This Row],[sales]]&gt;3000,DmartSalesData[[#This Row],[profit]]&gt;500),"Good","Not Good")</f>
        <v>Not Good</v>
      </c>
      <c r="R12739" s="73">
        <f>YEAR(DmartSalesData[[#This Row],[order_date]])</f>
        <v>2023</v>
      </c>
      <c r="S12739" s="73"/>
    </row>
    <row r="12740" spans="1:19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 t="str">
        <f>IF(DmartSalesData[[#This Row],[sales]]&gt;4000,"High Category",IF(DmartSalesData[[#This Row],[sales]]&gt;2000,"Medium Category","Low Category"))</f>
        <v>Medium Category</v>
      </c>
      <c r="G12740" s="2">
        <v>0.3</v>
      </c>
      <c r="H12740" s="24">
        <f t="shared" si="398"/>
        <v>771.24299999999994</v>
      </c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63" t="str">
        <f>IF(AND(DmartSalesData[[#This Row],[sales]]&gt;3000,DmartSalesData[[#This Row],[profit]]&gt;500),"Good","Not Good")</f>
        <v>Not Good</v>
      </c>
      <c r="R12740" s="73">
        <f>YEAR(DmartSalesData[[#This Row],[order_date]])</f>
        <v>2023</v>
      </c>
      <c r="S12740" s="73"/>
    </row>
    <row r="12741" spans="1:19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 t="str">
        <f>IF(DmartSalesData[[#This Row],[sales]]&gt;4000,"High Category",IF(DmartSalesData[[#This Row],[sales]]&gt;2000,"Medium Category","Low Category"))</f>
        <v>High Category</v>
      </c>
      <c r="G12741" s="2">
        <v>0.41</v>
      </c>
      <c r="H12741" s="24">
        <f t="shared" si="398"/>
        <v>1751.4872</v>
      </c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63" t="str">
        <f>IF(AND(DmartSalesData[[#This Row],[sales]]&gt;3000,DmartSalesData[[#This Row],[profit]]&gt;500),"Good","Not Good")</f>
        <v>Good</v>
      </c>
      <c r="R12741" s="73">
        <f>YEAR(DmartSalesData[[#This Row],[order_date]])</f>
        <v>2024</v>
      </c>
      <c r="S12741" s="73"/>
    </row>
    <row r="12742" spans="1:19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 t="str">
        <f>IF(DmartSalesData[[#This Row],[sales]]&gt;4000,"High Category",IF(DmartSalesData[[#This Row],[sales]]&gt;2000,"Medium Category","Low Category"))</f>
        <v>Low Category</v>
      </c>
      <c r="G12742" s="2">
        <v>0.44</v>
      </c>
      <c r="H12742" s="24">
        <f t="shared" si="398"/>
        <v>82.715600000000009</v>
      </c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63" t="str">
        <f>IF(AND(DmartSalesData[[#This Row],[sales]]&gt;3000,DmartSalesData[[#This Row],[profit]]&gt;500),"Good","Not Good")</f>
        <v>Not Good</v>
      </c>
      <c r="R12742" s="73">
        <f>YEAR(DmartSalesData[[#This Row],[order_date]])</f>
        <v>2023</v>
      </c>
      <c r="S12742" s="73"/>
    </row>
    <row r="12743" spans="1:19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 t="str">
        <f>IF(DmartSalesData[[#This Row],[sales]]&gt;4000,"High Category",IF(DmartSalesData[[#This Row],[sales]]&gt;2000,"Medium Category","Low Category"))</f>
        <v>Medium Category</v>
      </c>
      <c r="G12743" s="2">
        <v>0.38</v>
      </c>
      <c r="H12743" s="24">
        <f t="shared" si="398"/>
        <v>835.47180000000003</v>
      </c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63" t="str">
        <f>IF(AND(DmartSalesData[[#This Row],[sales]]&gt;3000,DmartSalesData[[#This Row],[profit]]&gt;500),"Good","Not Good")</f>
        <v>Not Good</v>
      </c>
      <c r="R12743" s="73">
        <f>YEAR(DmartSalesData[[#This Row],[order_date]])</f>
        <v>2024</v>
      </c>
      <c r="S12743" s="73"/>
    </row>
    <row r="12744" spans="1:19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 t="str">
        <f>IF(DmartSalesData[[#This Row],[sales]]&gt;4000,"High Category",IF(DmartSalesData[[#This Row],[sales]]&gt;2000,"Medium Category","Low Category"))</f>
        <v>Medium Category</v>
      </c>
      <c r="G12744" s="2">
        <v>0.09</v>
      </c>
      <c r="H12744" s="24">
        <f t="shared" si="398"/>
        <v>190.25009999999997</v>
      </c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63" t="str">
        <f>IF(AND(DmartSalesData[[#This Row],[sales]]&gt;3000,DmartSalesData[[#This Row],[profit]]&gt;500),"Good","Not Good")</f>
        <v>Not Good</v>
      </c>
      <c r="R12744" s="73">
        <f>YEAR(DmartSalesData[[#This Row],[order_date]])</f>
        <v>2023</v>
      </c>
      <c r="S12744" s="73"/>
    </row>
    <row r="12745" spans="1:19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 t="str">
        <f>IF(DmartSalesData[[#This Row],[sales]]&gt;4000,"High Category",IF(DmartSalesData[[#This Row],[sales]]&gt;2000,"Medium Category","Low Category"))</f>
        <v>High Category</v>
      </c>
      <c r="G12745" s="2">
        <v>0.19</v>
      </c>
      <c r="H12745" s="24">
        <f t="shared" si="398"/>
        <v>901.09969999999998</v>
      </c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63" t="str">
        <f>IF(AND(DmartSalesData[[#This Row],[sales]]&gt;3000,DmartSalesData[[#This Row],[profit]]&gt;500),"Good","Not Good")</f>
        <v>Good</v>
      </c>
      <c r="R12745" s="73">
        <f>YEAR(DmartSalesData[[#This Row],[order_date]])</f>
        <v>2023</v>
      </c>
      <c r="S12745" s="73"/>
    </row>
    <row r="12746" spans="1:19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 t="str">
        <f>IF(DmartSalesData[[#This Row],[sales]]&gt;4000,"High Category",IF(DmartSalesData[[#This Row],[sales]]&gt;2000,"Medium Category","Low Category"))</f>
        <v>Low Category</v>
      </c>
      <c r="G12746" s="2">
        <v>0.39</v>
      </c>
      <c r="H12746" s="24">
        <f t="shared" si="398"/>
        <v>499.62119999999999</v>
      </c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63" t="str">
        <f>IF(AND(DmartSalesData[[#This Row],[sales]]&gt;3000,DmartSalesData[[#This Row],[profit]]&gt;500),"Good","Not Good")</f>
        <v>Not Good</v>
      </c>
      <c r="R12746" s="73">
        <f>YEAR(DmartSalesData[[#This Row],[order_date]])</f>
        <v>2023</v>
      </c>
      <c r="S12746" s="73"/>
    </row>
    <row r="12747" spans="1:19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 t="str">
        <f>IF(DmartSalesData[[#This Row],[sales]]&gt;4000,"High Category",IF(DmartSalesData[[#This Row],[sales]]&gt;2000,"Medium Category","Low Category"))</f>
        <v>Low Category</v>
      </c>
      <c r="G12747" s="2">
        <v>0.41</v>
      </c>
      <c r="H12747" s="24">
        <f t="shared" si="398"/>
        <v>286.91389999999996</v>
      </c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63" t="str">
        <f>IF(AND(DmartSalesData[[#This Row],[sales]]&gt;3000,DmartSalesData[[#This Row],[profit]]&gt;500),"Good","Not Good")</f>
        <v>Not Good</v>
      </c>
      <c r="R12747" s="73">
        <f>YEAR(DmartSalesData[[#This Row],[order_date]])</f>
        <v>2023</v>
      </c>
      <c r="S12747" s="73"/>
    </row>
    <row r="12748" spans="1:19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 t="str">
        <f>IF(DmartSalesData[[#This Row],[sales]]&gt;4000,"High Category",IF(DmartSalesData[[#This Row],[sales]]&gt;2000,"Medium Category","Low Category"))</f>
        <v>Low Category</v>
      </c>
      <c r="G12748" s="2">
        <v>0.31</v>
      </c>
      <c r="H12748" s="24">
        <f t="shared" si="398"/>
        <v>247.09480000000002</v>
      </c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63" t="str">
        <f>IF(AND(DmartSalesData[[#This Row],[sales]]&gt;3000,DmartSalesData[[#This Row],[profit]]&gt;500),"Good","Not Good")</f>
        <v>Not Good</v>
      </c>
      <c r="R12748" s="73">
        <f>YEAR(DmartSalesData[[#This Row],[order_date]])</f>
        <v>2023</v>
      </c>
      <c r="S12748" s="73"/>
    </row>
    <row r="12749" spans="1:19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 t="str">
        <f>IF(DmartSalesData[[#This Row],[sales]]&gt;4000,"High Category",IF(DmartSalesData[[#This Row],[sales]]&gt;2000,"Medium Category","Low Category"))</f>
        <v>Medium Category</v>
      </c>
      <c r="G12749" s="2">
        <v>0.36</v>
      </c>
      <c r="H12749" s="24">
        <f t="shared" si="398"/>
        <v>953.53199999999993</v>
      </c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63" t="str">
        <f>IF(AND(DmartSalesData[[#This Row],[sales]]&gt;3000,DmartSalesData[[#This Row],[profit]]&gt;500),"Good","Not Good")</f>
        <v>Not Good</v>
      </c>
      <c r="R12749" s="73">
        <f>YEAR(DmartSalesData[[#This Row],[order_date]])</f>
        <v>2023</v>
      </c>
      <c r="S12749" s="73"/>
    </row>
    <row r="12750" spans="1:19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 t="str">
        <f>IF(DmartSalesData[[#This Row],[sales]]&gt;4000,"High Category",IF(DmartSalesData[[#This Row],[sales]]&gt;2000,"Medium Category","Low Category"))</f>
        <v>Medium Category</v>
      </c>
      <c r="G12750" s="2">
        <v>0.09</v>
      </c>
      <c r="H12750" s="24">
        <f t="shared" si="398"/>
        <v>181.3887</v>
      </c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63" t="str">
        <f>IF(AND(DmartSalesData[[#This Row],[sales]]&gt;3000,DmartSalesData[[#This Row],[profit]]&gt;500),"Good","Not Good")</f>
        <v>Not Good</v>
      </c>
      <c r="R12750" s="73">
        <f>YEAR(DmartSalesData[[#This Row],[order_date]])</f>
        <v>2023</v>
      </c>
      <c r="S12750" s="73"/>
    </row>
    <row r="12751" spans="1:19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 t="str">
        <f>IF(DmartSalesData[[#This Row],[sales]]&gt;4000,"High Category",IF(DmartSalesData[[#This Row],[sales]]&gt;2000,"Medium Category","Low Category"))</f>
        <v>Medium Category</v>
      </c>
      <c r="G12751" s="2">
        <v>0.19</v>
      </c>
      <c r="H12751" s="24">
        <f t="shared" si="398"/>
        <v>721.10700000000008</v>
      </c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63" t="str">
        <f>IF(AND(DmartSalesData[[#This Row],[sales]]&gt;3000,DmartSalesData[[#This Row],[profit]]&gt;500),"Good","Not Good")</f>
        <v>Not Good</v>
      </c>
      <c r="R12751" s="73">
        <f>YEAR(DmartSalesData[[#This Row],[order_date]])</f>
        <v>2024</v>
      </c>
      <c r="S12751" s="73"/>
    </row>
    <row r="12752" spans="1:19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 t="str">
        <f>IF(DmartSalesData[[#This Row],[sales]]&gt;4000,"High Category",IF(DmartSalesData[[#This Row],[sales]]&gt;2000,"Medium Category","Low Category"))</f>
        <v>Low Category</v>
      </c>
      <c r="G12752" s="2">
        <v>0.27</v>
      </c>
      <c r="H12752" s="24">
        <f t="shared" si="398"/>
        <v>454.5693</v>
      </c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63" t="str">
        <f>IF(AND(DmartSalesData[[#This Row],[sales]]&gt;3000,DmartSalesData[[#This Row],[profit]]&gt;500),"Good","Not Good")</f>
        <v>Not Good</v>
      </c>
      <c r="R12752" s="73">
        <f>YEAR(DmartSalesData[[#This Row],[order_date]])</f>
        <v>2024</v>
      </c>
      <c r="S12752" s="73"/>
    </row>
    <row r="12753" spans="1:19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 t="str">
        <f>IF(DmartSalesData[[#This Row],[sales]]&gt;4000,"High Category",IF(DmartSalesData[[#This Row],[sales]]&gt;2000,"Medium Category","Low Category"))</f>
        <v>Low Category</v>
      </c>
      <c r="G12753" s="2">
        <v>0.49</v>
      </c>
      <c r="H12753" s="24">
        <f t="shared" si="398"/>
        <v>356.23489999999998</v>
      </c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63" t="str">
        <f>IF(AND(DmartSalesData[[#This Row],[sales]]&gt;3000,DmartSalesData[[#This Row],[profit]]&gt;500),"Good","Not Good")</f>
        <v>Not Good</v>
      </c>
      <c r="R12753" s="73">
        <f>YEAR(DmartSalesData[[#This Row],[order_date]])</f>
        <v>2024</v>
      </c>
      <c r="S12753" s="73"/>
    </row>
    <row r="12754" spans="1:19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 t="str">
        <f>IF(DmartSalesData[[#This Row],[sales]]&gt;4000,"High Category",IF(DmartSalesData[[#This Row],[sales]]&gt;2000,"Medium Category","Low Category"))</f>
        <v>Low Category</v>
      </c>
      <c r="G12754" s="2">
        <v>0.4</v>
      </c>
      <c r="H12754" s="24">
        <f t="shared" si="398"/>
        <v>798.27600000000007</v>
      </c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63" t="str">
        <f>IF(AND(DmartSalesData[[#This Row],[sales]]&gt;3000,DmartSalesData[[#This Row],[profit]]&gt;500),"Good","Not Good")</f>
        <v>Not Good</v>
      </c>
      <c r="R12754" s="73">
        <f>YEAR(DmartSalesData[[#This Row],[order_date]])</f>
        <v>2024</v>
      </c>
      <c r="S12754" s="73"/>
    </row>
    <row r="12755" spans="1:19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 t="str">
        <f>IF(DmartSalesData[[#This Row],[sales]]&gt;4000,"High Category",IF(DmartSalesData[[#This Row],[sales]]&gt;2000,"Medium Category","Low Category"))</f>
        <v>High Category</v>
      </c>
      <c r="G12755" s="2">
        <v>0.1</v>
      </c>
      <c r="H12755" s="24">
        <f t="shared" si="398"/>
        <v>442.68700000000001</v>
      </c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63" t="str">
        <f>IF(AND(DmartSalesData[[#This Row],[sales]]&gt;3000,DmartSalesData[[#This Row],[profit]]&gt;500),"Good","Not Good")</f>
        <v>Good</v>
      </c>
      <c r="R12755" s="73">
        <f>YEAR(DmartSalesData[[#This Row],[order_date]])</f>
        <v>2023</v>
      </c>
      <c r="S12755" s="73"/>
    </row>
    <row r="12756" spans="1:19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 t="str">
        <f>IF(DmartSalesData[[#This Row],[sales]]&gt;4000,"High Category",IF(DmartSalesData[[#This Row],[sales]]&gt;2000,"Medium Category","Low Category"))</f>
        <v>Medium Category</v>
      </c>
      <c r="G12756" s="2">
        <v>0.18</v>
      </c>
      <c r="H12756" s="24">
        <f t="shared" si="398"/>
        <v>375.67439999999999</v>
      </c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63" t="str">
        <f>IF(AND(DmartSalesData[[#This Row],[sales]]&gt;3000,DmartSalesData[[#This Row],[profit]]&gt;500),"Good","Not Good")</f>
        <v>Not Good</v>
      </c>
      <c r="R12756" s="73">
        <f>YEAR(DmartSalesData[[#This Row],[order_date]])</f>
        <v>2024</v>
      </c>
      <c r="S12756" s="73"/>
    </row>
    <row r="12757" spans="1:19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 t="str">
        <f>IF(DmartSalesData[[#This Row],[sales]]&gt;4000,"High Category",IF(DmartSalesData[[#This Row],[sales]]&gt;2000,"Medium Category","Low Category"))</f>
        <v>High Category</v>
      </c>
      <c r="G12757" s="2">
        <v>0.11</v>
      </c>
      <c r="H12757" s="24">
        <f t="shared" si="398"/>
        <v>460.32579999999996</v>
      </c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63" t="str">
        <f>IF(AND(DmartSalesData[[#This Row],[sales]]&gt;3000,DmartSalesData[[#This Row],[profit]]&gt;500),"Good","Not Good")</f>
        <v>Good</v>
      </c>
      <c r="R12757" s="73">
        <f>YEAR(DmartSalesData[[#This Row],[order_date]])</f>
        <v>2023</v>
      </c>
      <c r="S12757" s="73"/>
    </row>
    <row r="12758" spans="1:19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 t="str">
        <f>IF(DmartSalesData[[#This Row],[sales]]&gt;4000,"High Category",IF(DmartSalesData[[#This Row],[sales]]&gt;2000,"Medium Category","Low Category"))</f>
        <v>Low Category</v>
      </c>
      <c r="G12758" s="2">
        <v>0.08</v>
      </c>
      <c r="H12758" s="24">
        <f t="shared" si="398"/>
        <v>153.64000000000001</v>
      </c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63" t="str">
        <f>IF(AND(DmartSalesData[[#This Row],[sales]]&gt;3000,DmartSalesData[[#This Row],[profit]]&gt;500),"Good","Not Good")</f>
        <v>Not Good</v>
      </c>
      <c r="R12758" s="73">
        <f>YEAR(DmartSalesData[[#This Row],[order_date]])</f>
        <v>2024</v>
      </c>
      <c r="S12758" s="73"/>
    </row>
    <row r="12759" spans="1:19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 t="str">
        <f>IF(DmartSalesData[[#This Row],[sales]]&gt;4000,"High Category",IF(DmartSalesData[[#This Row],[sales]]&gt;2000,"Medium Category","Low Category"))</f>
        <v>Low Category</v>
      </c>
      <c r="G12759" s="2">
        <v>0.06</v>
      </c>
      <c r="H12759" s="24">
        <f t="shared" si="398"/>
        <v>88.727399999999989</v>
      </c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63" t="str">
        <f>IF(AND(DmartSalesData[[#This Row],[sales]]&gt;3000,DmartSalesData[[#This Row],[profit]]&gt;500),"Good","Not Good")</f>
        <v>Not Good</v>
      </c>
      <c r="R12759" s="73">
        <f>YEAR(DmartSalesData[[#This Row],[order_date]])</f>
        <v>2023</v>
      </c>
      <c r="S12759" s="73"/>
    </row>
    <row r="12760" spans="1:19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 t="str">
        <f>IF(DmartSalesData[[#This Row],[sales]]&gt;4000,"High Category",IF(DmartSalesData[[#This Row],[sales]]&gt;2000,"Medium Category","Low Category"))</f>
        <v>Medium Category</v>
      </c>
      <c r="G12760" s="2">
        <v>0.48</v>
      </c>
      <c r="H12760" s="24">
        <f t="shared" si="398"/>
        <v>1870.4784</v>
      </c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63" t="str">
        <f>IF(AND(DmartSalesData[[#This Row],[sales]]&gt;3000,DmartSalesData[[#This Row],[profit]]&gt;500),"Good","Not Good")</f>
        <v>Good</v>
      </c>
      <c r="R12760" s="73">
        <f>YEAR(DmartSalesData[[#This Row],[order_date]])</f>
        <v>2024</v>
      </c>
      <c r="S12760" s="73"/>
    </row>
    <row r="12761" spans="1:19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 t="str">
        <f>IF(DmartSalesData[[#This Row],[sales]]&gt;4000,"High Category",IF(DmartSalesData[[#This Row],[sales]]&gt;2000,"Medium Category","Low Category"))</f>
        <v>Low Category</v>
      </c>
      <c r="G12761" s="2">
        <v>0.45</v>
      </c>
      <c r="H12761" s="24">
        <f t="shared" si="398"/>
        <v>506.36250000000001</v>
      </c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63" t="str">
        <f>IF(AND(DmartSalesData[[#This Row],[sales]]&gt;3000,DmartSalesData[[#This Row],[profit]]&gt;500),"Good","Not Good")</f>
        <v>Not Good</v>
      </c>
      <c r="R12761" s="73">
        <f>YEAR(DmartSalesData[[#This Row],[order_date]])</f>
        <v>2023</v>
      </c>
      <c r="S12761" s="73"/>
    </row>
    <row r="12762" spans="1:19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 t="str">
        <f>IF(DmartSalesData[[#This Row],[sales]]&gt;4000,"High Category",IF(DmartSalesData[[#This Row],[sales]]&gt;2000,"Medium Category","Low Category"))</f>
        <v>Low Category</v>
      </c>
      <c r="G12762" s="2">
        <v>0.24</v>
      </c>
      <c r="H12762" s="24">
        <f t="shared" si="398"/>
        <v>296.63279999999997</v>
      </c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63" t="str">
        <f>IF(AND(DmartSalesData[[#This Row],[sales]]&gt;3000,DmartSalesData[[#This Row],[profit]]&gt;500),"Good","Not Good")</f>
        <v>Not Good</v>
      </c>
      <c r="R12762" s="73">
        <f>YEAR(DmartSalesData[[#This Row],[order_date]])</f>
        <v>2023</v>
      </c>
      <c r="S12762" s="73"/>
    </row>
    <row r="12763" spans="1:19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 t="str">
        <f>IF(DmartSalesData[[#This Row],[sales]]&gt;4000,"High Category",IF(DmartSalesData[[#This Row],[sales]]&gt;2000,"Medium Category","Low Category"))</f>
        <v>Low Category</v>
      </c>
      <c r="G12763" s="2">
        <v>0.27</v>
      </c>
      <c r="H12763" s="24">
        <f t="shared" si="398"/>
        <v>92.901600000000002</v>
      </c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63" t="str">
        <f>IF(AND(DmartSalesData[[#This Row],[sales]]&gt;3000,DmartSalesData[[#This Row],[profit]]&gt;500),"Good","Not Good")</f>
        <v>Not Good</v>
      </c>
      <c r="R12763" s="73">
        <f>YEAR(DmartSalesData[[#This Row],[order_date]])</f>
        <v>2024</v>
      </c>
      <c r="S12763" s="73"/>
    </row>
    <row r="12764" spans="1:19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 t="str">
        <f>IF(DmartSalesData[[#This Row],[sales]]&gt;4000,"High Category",IF(DmartSalesData[[#This Row],[sales]]&gt;2000,"Medium Category","Low Category"))</f>
        <v>Low Category</v>
      </c>
      <c r="G12764" s="2">
        <v>0.42</v>
      </c>
      <c r="H12764" s="24">
        <f t="shared" si="398"/>
        <v>428.58480000000003</v>
      </c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63" t="str">
        <f>IF(AND(DmartSalesData[[#This Row],[sales]]&gt;3000,DmartSalesData[[#This Row],[profit]]&gt;500),"Good","Not Good")</f>
        <v>Not Good</v>
      </c>
      <c r="R12764" s="73">
        <f>YEAR(DmartSalesData[[#This Row],[order_date]])</f>
        <v>2023</v>
      </c>
      <c r="S12764" s="73"/>
    </row>
    <row r="12765" spans="1:19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 t="str">
        <f>IF(DmartSalesData[[#This Row],[sales]]&gt;4000,"High Category",IF(DmartSalesData[[#This Row],[sales]]&gt;2000,"Medium Category","Low Category"))</f>
        <v>Low Category</v>
      </c>
      <c r="G12765" s="2">
        <v>0.32</v>
      </c>
      <c r="H12765" s="24">
        <f t="shared" si="398"/>
        <v>625.98400000000004</v>
      </c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63" t="str">
        <f>IF(AND(DmartSalesData[[#This Row],[sales]]&gt;3000,DmartSalesData[[#This Row],[profit]]&gt;500),"Good","Not Good")</f>
        <v>Not Good</v>
      </c>
      <c r="R12765" s="73">
        <f>YEAR(DmartSalesData[[#This Row],[order_date]])</f>
        <v>2023</v>
      </c>
      <c r="S12765" s="73"/>
    </row>
    <row r="12766" spans="1:19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 t="str">
        <f>IF(DmartSalesData[[#This Row],[sales]]&gt;4000,"High Category",IF(DmartSalesData[[#This Row],[sales]]&gt;2000,"Medium Category","Low Category"))</f>
        <v>Medium Category</v>
      </c>
      <c r="G12766" s="2">
        <v>0.37</v>
      </c>
      <c r="H12766" s="24">
        <f t="shared" si="398"/>
        <v>761.42669999999998</v>
      </c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63" t="str">
        <f>IF(AND(DmartSalesData[[#This Row],[sales]]&gt;3000,DmartSalesData[[#This Row],[profit]]&gt;500),"Good","Not Good")</f>
        <v>Not Good</v>
      </c>
      <c r="R12766" s="73">
        <f>YEAR(DmartSalesData[[#This Row],[order_date]])</f>
        <v>2024</v>
      </c>
      <c r="S12766" s="73"/>
    </row>
    <row r="12767" spans="1:19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 t="str">
        <f>IF(DmartSalesData[[#This Row],[sales]]&gt;4000,"High Category",IF(DmartSalesData[[#This Row],[sales]]&gt;2000,"Medium Category","Low Category"))</f>
        <v>Medium Category</v>
      </c>
      <c r="G12767" s="2">
        <v>0.4</v>
      </c>
      <c r="H12767" s="24">
        <f t="shared" si="398"/>
        <v>864.43200000000002</v>
      </c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63" t="str">
        <f>IF(AND(DmartSalesData[[#This Row],[sales]]&gt;3000,DmartSalesData[[#This Row],[profit]]&gt;500),"Good","Not Good")</f>
        <v>Not Good</v>
      </c>
      <c r="R12767" s="73">
        <f>YEAR(DmartSalesData[[#This Row],[order_date]])</f>
        <v>2023</v>
      </c>
      <c r="S12767" s="73"/>
    </row>
    <row r="12768" spans="1:19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 t="str">
        <f>IF(DmartSalesData[[#This Row],[sales]]&gt;4000,"High Category",IF(DmartSalesData[[#This Row],[sales]]&gt;2000,"Medium Category","Low Category"))</f>
        <v>Medium Category</v>
      </c>
      <c r="G12768" s="2">
        <v>0.24</v>
      </c>
      <c r="H12768" s="24">
        <f t="shared" si="398"/>
        <v>588.12</v>
      </c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63" t="str">
        <f>IF(AND(DmartSalesData[[#This Row],[sales]]&gt;3000,DmartSalesData[[#This Row],[profit]]&gt;500),"Good","Not Good")</f>
        <v>Not Good</v>
      </c>
      <c r="R12768" s="73">
        <f>YEAR(DmartSalesData[[#This Row],[order_date]])</f>
        <v>2023</v>
      </c>
      <c r="S12768" s="73"/>
    </row>
    <row r="12769" spans="1:19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 t="str">
        <f>IF(DmartSalesData[[#This Row],[sales]]&gt;4000,"High Category",IF(DmartSalesData[[#This Row],[sales]]&gt;2000,"Medium Category","Low Category"))</f>
        <v>Medium Category</v>
      </c>
      <c r="G12769" s="2">
        <v>0.49</v>
      </c>
      <c r="H12769" s="24">
        <f t="shared" si="398"/>
        <v>1422.1564000000001</v>
      </c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63" t="str">
        <f>IF(AND(DmartSalesData[[#This Row],[sales]]&gt;3000,DmartSalesData[[#This Row],[profit]]&gt;500),"Good","Not Good")</f>
        <v>Not Good</v>
      </c>
      <c r="R12769" s="73">
        <f>YEAR(DmartSalesData[[#This Row],[order_date]])</f>
        <v>2024</v>
      </c>
      <c r="S12769" s="73"/>
    </row>
    <row r="12770" spans="1:19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 t="str">
        <f>IF(DmartSalesData[[#This Row],[sales]]&gt;4000,"High Category",IF(DmartSalesData[[#This Row],[sales]]&gt;2000,"Medium Category","Low Category"))</f>
        <v>Low Category</v>
      </c>
      <c r="G12770" s="2">
        <v>0.31</v>
      </c>
      <c r="H12770" s="24">
        <f t="shared" si="398"/>
        <v>318.74200000000002</v>
      </c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63" t="str">
        <f>IF(AND(DmartSalesData[[#This Row],[sales]]&gt;3000,DmartSalesData[[#This Row],[profit]]&gt;500),"Good","Not Good")</f>
        <v>Not Good</v>
      </c>
      <c r="R12770" s="73">
        <f>YEAR(DmartSalesData[[#This Row],[order_date]])</f>
        <v>2023</v>
      </c>
      <c r="S12770" s="73"/>
    </row>
    <row r="12771" spans="1:19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 t="str">
        <f>IF(DmartSalesData[[#This Row],[sales]]&gt;4000,"High Category",IF(DmartSalesData[[#This Row],[sales]]&gt;2000,"Medium Category","Low Category"))</f>
        <v>Medium Category</v>
      </c>
      <c r="G12771" s="2">
        <v>0.32</v>
      </c>
      <c r="H12771" s="24">
        <f t="shared" si="398"/>
        <v>994.66560000000004</v>
      </c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63" t="str">
        <f>IF(AND(DmartSalesData[[#This Row],[sales]]&gt;3000,DmartSalesData[[#This Row],[profit]]&gt;500),"Good","Not Good")</f>
        <v>Not Good</v>
      </c>
      <c r="R12771" s="73">
        <f>YEAR(DmartSalesData[[#This Row],[order_date]])</f>
        <v>2023</v>
      </c>
      <c r="S12771" s="73"/>
    </row>
    <row r="12772" spans="1:19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 t="str">
        <f>IF(DmartSalesData[[#This Row],[sales]]&gt;4000,"High Category",IF(DmartSalesData[[#This Row],[sales]]&gt;2000,"Medium Category","Low Category"))</f>
        <v>Low Category</v>
      </c>
      <c r="G12772" s="2">
        <v>7.0000000000000007E-2</v>
      </c>
      <c r="H12772" s="24">
        <f t="shared" si="398"/>
        <v>122.4384</v>
      </c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63" t="str">
        <f>IF(AND(DmartSalesData[[#This Row],[sales]]&gt;3000,DmartSalesData[[#This Row],[profit]]&gt;500),"Good","Not Good")</f>
        <v>Not Good</v>
      </c>
      <c r="R12772" s="73">
        <f>YEAR(DmartSalesData[[#This Row],[order_date]])</f>
        <v>2024</v>
      </c>
      <c r="S12772" s="73"/>
    </row>
    <row r="12773" spans="1:19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 t="str">
        <f>IF(DmartSalesData[[#This Row],[sales]]&gt;4000,"High Category",IF(DmartSalesData[[#This Row],[sales]]&gt;2000,"Medium Category","Low Category"))</f>
        <v>Medium Category</v>
      </c>
      <c r="G12773" s="2">
        <v>0.49</v>
      </c>
      <c r="H12773" s="24">
        <f t="shared" si="398"/>
        <v>1811.3585</v>
      </c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63" t="str">
        <f>IF(AND(DmartSalesData[[#This Row],[sales]]&gt;3000,DmartSalesData[[#This Row],[profit]]&gt;500),"Good","Not Good")</f>
        <v>Good</v>
      </c>
      <c r="R12773" s="73">
        <f>YEAR(DmartSalesData[[#This Row],[order_date]])</f>
        <v>2023</v>
      </c>
      <c r="S12773" s="73"/>
    </row>
    <row r="12774" spans="1:19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 t="str">
        <f>IF(DmartSalesData[[#This Row],[sales]]&gt;4000,"High Category",IF(DmartSalesData[[#This Row],[sales]]&gt;2000,"Medium Category","Low Category"))</f>
        <v>Medium Category</v>
      </c>
      <c r="G12774" s="2">
        <v>0.04</v>
      </c>
      <c r="H12774" s="24">
        <f t="shared" si="398"/>
        <v>113.212</v>
      </c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63" t="str">
        <f>IF(AND(DmartSalesData[[#This Row],[sales]]&gt;3000,DmartSalesData[[#This Row],[profit]]&gt;500),"Good","Not Good")</f>
        <v>Not Good</v>
      </c>
      <c r="R12774" s="73">
        <f>YEAR(DmartSalesData[[#This Row],[order_date]])</f>
        <v>2023</v>
      </c>
      <c r="S12774" s="73"/>
    </row>
    <row r="12775" spans="1:19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 t="str">
        <f>IF(DmartSalesData[[#This Row],[sales]]&gt;4000,"High Category",IF(DmartSalesData[[#This Row],[sales]]&gt;2000,"Medium Category","Low Category"))</f>
        <v>Medium Category</v>
      </c>
      <c r="G12775" s="2">
        <v>0.49</v>
      </c>
      <c r="H12775" s="24">
        <f t="shared" si="398"/>
        <v>1379.8008</v>
      </c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63" t="str">
        <f>IF(AND(DmartSalesData[[#This Row],[sales]]&gt;3000,DmartSalesData[[#This Row],[profit]]&gt;500),"Good","Not Good")</f>
        <v>Not Good</v>
      </c>
      <c r="R12775" s="73">
        <f>YEAR(DmartSalesData[[#This Row],[order_date]])</f>
        <v>2024</v>
      </c>
      <c r="S12775" s="73"/>
    </row>
    <row r="12776" spans="1:19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 t="str">
        <f>IF(DmartSalesData[[#This Row],[sales]]&gt;4000,"High Category",IF(DmartSalesData[[#This Row],[sales]]&gt;2000,"Medium Category","Low Category"))</f>
        <v>Medium Category</v>
      </c>
      <c r="G12776" s="2">
        <v>0.46</v>
      </c>
      <c r="H12776" s="24">
        <f t="shared" si="398"/>
        <v>1591.0894000000001</v>
      </c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63" t="str">
        <f>IF(AND(DmartSalesData[[#This Row],[sales]]&gt;3000,DmartSalesData[[#This Row],[profit]]&gt;500),"Good","Not Good")</f>
        <v>Good</v>
      </c>
      <c r="R12776" s="73">
        <f>YEAR(DmartSalesData[[#This Row],[order_date]])</f>
        <v>2024</v>
      </c>
      <c r="S12776" s="73"/>
    </row>
    <row r="12777" spans="1:19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 t="str">
        <f>IF(DmartSalesData[[#This Row],[sales]]&gt;4000,"High Category",IF(DmartSalesData[[#This Row],[sales]]&gt;2000,"Medium Category","Low Category"))</f>
        <v>Low Category</v>
      </c>
      <c r="G12777" s="2">
        <v>0.43</v>
      </c>
      <c r="H12777" s="24">
        <f t="shared" si="398"/>
        <v>744.66969999999992</v>
      </c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63" t="str">
        <f>IF(AND(DmartSalesData[[#This Row],[sales]]&gt;3000,DmartSalesData[[#This Row],[profit]]&gt;500),"Good","Not Good")</f>
        <v>Not Good</v>
      </c>
      <c r="R12777" s="73">
        <f>YEAR(DmartSalesData[[#This Row],[order_date]])</f>
        <v>2024</v>
      </c>
      <c r="S12777" s="73"/>
    </row>
    <row r="12778" spans="1:19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 t="str">
        <f>IF(DmartSalesData[[#This Row],[sales]]&gt;4000,"High Category",IF(DmartSalesData[[#This Row],[sales]]&gt;2000,"Medium Category","Low Category"))</f>
        <v>Medium Category</v>
      </c>
      <c r="G12778" s="2">
        <v>0.34</v>
      </c>
      <c r="H12778" s="24">
        <f t="shared" si="398"/>
        <v>749.10159999999996</v>
      </c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63" t="str">
        <f>IF(AND(DmartSalesData[[#This Row],[sales]]&gt;3000,DmartSalesData[[#This Row],[profit]]&gt;500),"Good","Not Good")</f>
        <v>Not Good</v>
      </c>
      <c r="R12778" s="73">
        <f>YEAR(DmartSalesData[[#This Row],[order_date]])</f>
        <v>2023</v>
      </c>
      <c r="S12778" s="73"/>
    </row>
    <row r="12779" spans="1:19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 t="str">
        <f>IF(DmartSalesData[[#This Row],[sales]]&gt;4000,"High Category",IF(DmartSalesData[[#This Row],[sales]]&gt;2000,"Medium Category","Low Category"))</f>
        <v>Medium Category</v>
      </c>
      <c r="G12779" s="2">
        <v>0.3</v>
      </c>
      <c r="H12779" s="24">
        <f t="shared" si="398"/>
        <v>886.8599999999999</v>
      </c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63" t="str">
        <f>IF(AND(DmartSalesData[[#This Row],[sales]]&gt;3000,DmartSalesData[[#This Row],[profit]]&gt;500),"Good","Not Good")</f>
        <v>Not Good</v>
      </c>
      <c r="R12779" s="73">
        <f>YEAR(DmartSalesData[[#This Row],[order_date]])</f>
        <v>2023</v>
      </c>
      <c r="S12779" s="73"/>
    </row>
    <row r="12780" spans="1:19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 t="str">
        <f>IF(DmartSalesData[[#This Row],[sales]]&gt;4000,"High Category",IF(DmartSalesData[[#This Row],[sales]]&gt;2000,"Medium Category","Low Category"))</f>
        <v>Medium Category</v>
      </c>
      <c r="G12780" s="2">
        <v>0.5</v>
      </c>
      <c r="H12780" s="24">
        <f t="shared" si="398"/>
        <v>1082.81</v>
      </c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63" t="str">
        <f>IF(AND(DmartSalesData[[#This Row],[sales]]&gt;3000,DmartSalesData[[#This Row],[profit]]&gt;500),"Good","Not Good")</f>
        <v>Not Good</v>
      </c>
      <c r="R12780" s="73">
        <f>YEAR(DmartSalesData[[#This Row],[order_date]])</f>
        <v>2024</v>
      </c>
      <c r="S12780" s="73"/>
    </row>
    <row r="12781" spans="1:19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 t="str">
        <f>IF(DmartSalesData[[#This Row],[sales]]&gt;4000,"High Category",IF(DmartSalesData[[#This Row],[sales]]&gt;2000,"Medium Category","Low Category"))</f>
        <v>Medium Category</v>
      </c>
      <c r="G12781" s="2">
        <v>0.49</v>
      </c>
      <c r="H12781" s="24">
        <f t="shared" si="398"/>
        <v>1115.6614</v>
      </c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63" t="str">
        <f>IF(AND(DmartSalesData[[#This Row],[sales]]&gt;3000,DmartSalesData[[#This Row],[profit]]&gt;500),"Good","Not Good")</f>
        <v>Not Good</v>
      </c>
      <c r="R12781" s="73">
        <f>YEAR(DmartSalesData[[#This Row],[order_date]])</f>
        <v>2023</v>
      </c>
      <c r="S12781" s="73"/>
    </row>
    <row r="12782" spans="1:19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 t="str">
        <f>IF(DmartSalesData[[#This Row],[sales]]&gt;4000,"High Category",IF(DmartSalesData[[#This Row],[sales]]&gt;2000,"Medium Category","Low Category"))</f>
        <v>Low Category</v>
      </c>
      <c r="G12782" s="2">
        <v>0.41</v>
      </c>
      <c r="H12782" s="24">
        <f t="shared" si="398"/>
        <v>588.42790000000002</v>
      </c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63" t="str">
        <f>IF(AND(DmartSalesData[[#This Row],[sales]]&gt;3000,DmartSalesData[[#This Row],[profit]]&gt;500),"Good","Not Good")</f>
        <v>Not Good</v>
      </c>
      <c r="R12782" s="73">
        <f>YEAR(DmartSalesData[[#This Row],[order_date]])</f>
        <v>2024</v>
      </c>
      <c r="S12782" s="73"/>
    </row>
    <row r="12783" spans="1:19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 t="str">
        <f>IF(DmartSalesData[[#This Row],[sales]]&gt;4000,"High Category",IF(DmartSalesData[[#This Row],[sales]]&gt;2000,"Medium Category","Low Category"))</f>
        <v>Low Category</v>
      </c>
      <c r="G12783" s="2">
        <v>0.04</v>
      </c>
      <c r="H12783" s="24">
        <f t="shared" si="398"/>
        <v>60.327600000000004</v>
      </c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63" t="str">
        <f>IF(AND(DmartSalesData[[#This Row],[sales]]&gt;3000,DmartSalesData[[#This Row],[profit]]&gt;500),"Good","Not Good")</f>
        <v>Not Good</v>
      </c>
      <c r="R12783" s="73">
        <f>YEAR(DmartSalesData[[#This Row],[order_date]])</f>
        <v>2024</v>
      </c>
      <c r="S12783" s="73"/>
    </row>
    <row r="12784" spans="1:19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 t="str">
        <f>IF(DmartSalesData[[#This Row],[sales]]&gt;4000,"High Category",IF(DmartSalesData[[#This Row],[sales]]&gt;2000,"Medium Category","Low Category"))</f>
        <v>Medium Category</v>
      </c>
      <c r="G12784" s="2">
        <v>0.19</v>
      </c>
      <c r="H12784" s="24">
        <f t="shared" si="398"/>
        <v>669.72910000000002</v>
      </c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63" t="str">
        <f>IF(AND(DmartSalesData[[#This Row],[sales]]&gt;3000,DmartSalesData[[#This Row],[profit]]&gt;500),"Good","Not Good")</f>
        <v>Good</v>
      </c>
      <c r="R12784" s="73">
        <f>YEAR(DmartSalesData[[#This Row],[order_date]])</f>
        <v>2023</v>
      </c>
      <c r="S12784" s="73"/>
    </row>
    <row r="12785" spans="1:19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 t="str">
        <f>IF(DmartSalesData[[#This Row],[sales]]&gt;4000,"High Category",IF(DmartSalesData[[#This Row],[sales]]&gt;2000,"Medium Category","Low Category"))</f>
        <v>Low Category</v>
      </c>
      <c r="G12785" s="2">
        <v>0.43</v>
      </c>
      <c r="H12785" s="24">
        <f t="shared" si="398"/>
        <v>52.0214</v>
      </c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63" t="str">
        <f>IF(AND(DmartSalesData[[#This Row],[sales]]&gt;3000,DmartSalesData[[#This Row],[profit]]&gt;500),"Good","Not Good")</f>
        <v>Not Good</v>
      </c>
      <c r="R12785" s="73">
        <f>YEAR(DmartSalesData[[#This Row],[order_date]])</f>
        <v>2023</v>
      </c>
      <c r="S12785" s="73"/>
    </row>
    <row r="12786" spans="1:19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 t="str">
        <f>IF(DmartSalesData[[#This Row],[sales]]&gt;4000,"High Category",IF(DmartSalesData[[#This Row],[sales]]&gt;2000,"Medium Category","Low Category"))</f>
        <v>Low Category</v>
      </c>
      <c r="G12786" s="2">
        <v>0.35</v>
      </c>
      <c r="H12786" s="24">
        <f t="shared" si="398"/>
        <v>198.42199999999997</v>
      </c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63" t="str">
        <f>IF(AND(DmartSalesData[[#This Row],[sales]]&gt;3000,DmartSalesData[[#This Row],[profit]]&gt;500),"Good","Not Good")</f>
        <v>Not Good</v>
      </c>
      <c r="R12786" s="73">
        <f>YEAR(DmartSalesData[[#This Row],[order_date]])</f>
        <v>2023</v>
      </c>
      <c r="S12786" s="73"/>
    </row>
    <row r="12787" spans="1:19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 t="str">
        <f>IF(DmartSalesData[[#This Row],[sales]]&gt;4000,"High Category",IF(DmartSalesData[[#This Row],[sales]]&gt;2000,"Medium Category","Low Category"))</f>
        <v>High Category</v>
      </c>
      <c r="G12787" s="2">
        <v>0.06</v>
      </c>
      <c r="H12787" s="24">
        <f t="shared" si="398"/>
        <v>284.9502</v>
      </c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63" t="str">
        <f>IF(AND(DmartSalesData[[#This Row],[sales]]&gt;3000,DmartSalesData[[#This Row],[profit]]&gt;500),"Good","Not Good")</f>
        <v>Good</v>
      </c>
      <c r="R12787" s="73">
        <f>YEAR(DmartSalesData[[#This Row],[order_date]])</f>
        <v>2023</v>
      </c>
      <c r="S12787" s="73"/>
    </row>
    <row r="12788" spans="1:19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 t="str">
        <f>IF(DmartSalesData[[#This Row],[sales]]&gt;4000,"High Category",IF(DmartSalesData[[#This Row],[sales]]&gt;2000,"Medium Category","Low Category"))</f>
        <v>Low Category</v>
      </c>
      <c r="G12788" s="2">
        <v>0.17</v>
      </c>
      <c r="H12788" s="24">
        <f t="shared" si="398"/>
        <v>172.78630000000001</v>
      </c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63" t="str">
        <f>IF(AND(DmartSalesData[[#This Row],[sales]]&gt;3000,DmartSalesData[[#This Row],[profit]]&gt;500),"Good","Not Good")</f>
        <v>Not Good</v>
      </c>
      <c r="R12788" s="73">
        <f>YEAR(DmartSalesData[[#This Row],[order_date]])</f>
        <v>2024</v>
      </c>
      <c r="S12788" s="73"/>
    </row>
    <row r="12789" spans="1:19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 t="str">
        <f>IF(DmartSalesData[[#This Row],[sales]]&gt;4000,"High Category",IF(DmartSalesData[[#This Row],[sales]]&gt;2000,"Medium Category","Low Category"))</f>
        <v>Medium Category</v>
      </c>
      <c r="G12789" s="2">
        <v>0.01</v>
      </c>
      <c r="H12789" s="24">
        <f t="shared" si="398"/>
        <v>21.4879</v>
      </c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63" t="str">
        <f>IF(AND(DmartSalesData[[#This Row],[sales]]&gt;3000,DmartSalesData[[#This Row],[profit]]&gt;500),"Good","Not Good")</f>
        <v>Not Good</v>
      </c>
      <c r="R12789" s="73">
        <f>YEAR(DmartSalesData[[#This Row],[order_date]])</f>
        <v>2024</v>
      </c>
      <c r="S12789" s="73"/>
    </row>
    <row r="12790" spans="1:19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 t="str">
        <f>IF(DmartSalesData[[#This Row],[sales]]&gt;4000,"High Category",IF(DmartSalesData[[#This Row],[sales]]&gt;2000,"Medium Category","Low Category"))</f>
        <v>High Category</v>
      </c>
      <c r="G12790" s="2">
        <v>0.45</v>
      </c>
      <c r="H12790" s="24">
        <f t="shared" si="398"/>
        <v>1918.557</v>
      </c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63" t="str">
        <f>IF(AND(DmartSalesData[[#This Row],[sales]]&gt;3000,DmartSalesData[[#This Row],[profit]]&gt;500),"Good","Not Good")</f>
        <v>Good</v>
      </c>
      <c r="R12790" s="73">
        <f>YEAR(DmartSalesData[[#This Row],[order_date]])</f>
        <v>2023</v>
      </c>
      <c r="S12790" s="73"/>
    </row>
    <row r="12791" spans="1:19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 t="str">
        <f>IF(DmartSalesData[[#This Row],[sales]]&gt;4000,"High Category",IF(DmartSalesData[[#This Row],[sales]]&gt;2000,"Medium Category","Low Category"))</f>
        <v>Low Category</v>
      </c>
      <c r="G12791" s="2">
        <v>0.37</v>
      </c>
      <c r="H12791" s="24">
        <f t="shared" si="398"/>
        <v>37.185000000000002</v>
      </c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63" t="str">
        <f>IF(AND(DmartSalesData[[#This Row],[sales]]&gt;3000,DmartSalesData[[#This Row],[profit]]&gt;500),"Good","Not Good")</f>
        <v>Not Good</v>
      </c>
      <c r="R12791" s="73">
        <f>YEAR(DmartSalesData[[#This Row],[order_date]])</f>
        <v>2024</v>
      </c>
      <c r="S12791" s="73"/>
    </row>
    <row r="12792" spans="1:19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 t="str">
        <f>IF(DmartSalesData[[#This Row],[sales]]&gt;4000,"High Category",IF(DmartSalesData[[#This Row],[sales]]&gt;2000,"Medium Category","Low Category"))</f>
        <v>High Category</v>
      </c>
      <c r="G12792" s="2">
        <v>0.22</v>
      </c>
      <c r="H12792" s="24">
        <f t="shared" si="398"/>
        <v>1019.3436</v>
      </c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63" t="str">
        <f>IF(AND(DmartSalesData[[#This Row],[sales]]&gt;3000,DmartSalesData[[#This Row],[profit]]&gt;500),"Good","Not Good")</f>
        <v>Not Good</v>
      </c>
      <c r="R12792" s="73">
        <f>YEAR(DmartSalesData[[#This Row],[order_date]])</f>
        <v>2023</v>
      </c>
      <c r="S12792" s="73"/>
    </row>
    <row r="12793" spans="1:19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 t="str">
        <f>IF(DmartSalesData[[#This Row],[sales]]&gt;4000,"High Category",IF(DmartSalesData[[#This Row],[sales]]&gt;2000,"Medium Category","Low Category"))</f>
        <v>Low Category</v>
      </c>
      <c r="G12793" s="2">
        <v>0.38</v>
      </c>
      <c r="H12793" s="24">
        <f t="shared" si="398"/>
        <v>137.5942</v>
      </c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63" t="str">
        <f>IF(AND(DmartSalesData[[#This Row],[sales]]&gt;3000,DmartSalesData[[#This Row],[profit]]&gt;500),"Good","Not Good")</f>
        <v>Not Good</v>
      </c>
      <c r="R12793" s="73">
        <f>YEAR(DmartSalesData[[#This Row],[order_date]])</f>
        <v>2023</v>
      </c>
      <c r="S12793" s="73"/>
    </row>
    <row r="12794" spans="1:19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 t="str">
        <f>IF(DmartSalesData[[#This Row],[sales]]&gt;4000,"High Category",IF(DmartSalesData[[#This Row],[sales]]&gt;2000,"Medium Category","Low Category"))</f>
        <v>Low Category</v>
      </c>
      <c r="G12794" s="2">
        <v>0.47</v>
      </c>
      <c r="H12794" s="24">
        <f t="shared" si="398"/>
        <v>440.51219999999995</v>
      </c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63" t="str">
        <f>IF(AND(DmartSalesData[[#This Row],[sales]]&gt;3000,DmartSalesData[[#This Row],[profit]]&gt;500),"Good","Not Good")</f>
        <v>Not Good</v>
      </c>
      <c r="R12794" s="73">
        <f>YEAR(DmartSalesData[[#This Row],[order_date]])</f>
        <v>2024</v>
      </c>
      <c r="S12794" s="73"/>
    </row>
    <row r="12795" spans="1:19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 t="str">
        <f>IF(DmartSalesData[[#This Row],[sales]]&gt;4000,"High Category",IF(DmartSalesData[[#This Row],[sales]]&gt;2000,"Medium Category","Low Category"))</f>
        <v>Low Category</v>
      </c>
      <c r="G12795" s="2">
        <v>0.14000000000000001</v>
      </c>
      <c r="H12795" s="24">
        <f t="shared" si="398"/>
        <v>33.965400000000002</v>
      </c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63" t="str">
        <f>IF(AND(DmartSalesData[[#This Row],[sales]]&gt;3000,DmartSalesData[[#This Row],[profit]]&gt;500),"Good","Not Good")</f>
        <v>Not Good</v>
      </c>
      <c r="R12795" s="73">
        <f>YEAR(DmartSalesData[[#This Row],[order_date]])</f>
        <v>2023</v>
      </c>
      <c r="S12795" s="73"/>
    </row>
    <row r="12796" spans="1:19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 t="str">
        <f>IF(DmartSalesData[[#This Row],[sales]]&gt;4000,"High Category",IF(DmartSalesData[[#This Row],[sales]]&gt;2000,"Medium Category","Low Category"))</f>
        <v>Medium Category</v>
      </c>
      <c r="G12796" s="2">
        <v>0.14000000000000001</v>
      </c>
      <c r="H12796" s="24">
        <f t="shared" si="398"/>
        <v>370.39100000000008</v>
      </c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63" t="str">
        <f>IF(AND(DmartSalesData[[#This Row],[sales]]&gt;3000,DmartSalesData[[#This Row],[profit]]&gt;500),"Good","Not Good")</f>
        <v>Not Good</v>
      </c>
      <c r="R12796" s="73">
        <f>YEAR(DmartSalesData[[#This Row],[order_date]])</f>
        <v>2024</v>
      </c>
      <c r="S12796" s="73"/>
    </row>
    <row r="12797" spans="1:19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 t="str">
        <f>IF(DmartSalesData[[#This Row],[sales]]&gt;4000,"High Category",IF(DmartSalesData[[#This Row],[sales]]&gt;2000,"Medium Category","Low Category"))</f>
        <v>High Category</v>
      </c>
      <c r="G12797" s="2">
        <v>0.24</v>
      </c>
      <c r="H12797" s="24">
        <f t="shared" si="398"/>
        <v>1133.0783999999999</v>
      </c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63" t="str">
        <f>IF(AND(DmartSalesData[[#This Row],[sales]]&gt;3000,DmartSalesData[[#This Row],[profit]]&gt;500),"Good","Not Good")</f>
        <v>Not Good</v>
      </c>
      <c r="R12797" s="73">
        <f>YEAR(DmartSalesData[[#This Row],[order_date]])</f>
        <v>2023</v>
      </c>
      <c r="S12797" s="73"/>
    </row>
    <row r="12798" spans="1:19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 t="str">
        <f>IF(DmartSalesData[[#This Row],[sales]]&gt;4000,"High Category",IF(DmartSalesData[[#This Row],[sales]]&gt;2000,"Medium Category","Low Category"))</f>
        <v>High Category</v>
      </c>
      <c r="G12798" s="2">
        <v>0.35</v>
      </c>
      <c r="H12798" s="24">
        <f t="shared" si="398"/>
        <v>1473.9479999999999</v>
      </c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63" t="str">
        <f>IF(AND(DmartSalesData[[#This Row],[sales]]&gt;3000,DmartSalesData[[#This Row],[profit]]&gt;500),"Good","Not Good")</f>
        <v>Good</v>
      </c>
      <c r="R12798" s="73">
        <f>YEAR(DmartSalesData[[#This Row],[order_date]])</f>
        <v>2024</v>
      </c>
      <c r="S12798" s="73"/>
    </row>
    <row r="12799" spans="1:19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 t="str">
        <f>IF(DmartSalesData[[#This Row],[sales]]&gt;4000,"High Category",IF(DmartSalesData[[#This Row],[sales]]&gt;2000,"Medium Category","Low Category"))</f>
        <v>Medium Category</v>
      </c>
      <c r="G12799" s="2">
        <v>0.5</v>
      </c>
      <c r="H12799" s="24">
        <f t="shared" si="398"/>
        <v>1617.385</v>
      </c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63" t="str">
        <f>IF(AND(DmartSalesData[[#This Row],[sales]]&gt;3000,DmartSalesData[[#This Row],[profit]]&gt;500),"Good","Not Good")</f>
        <v>Not Good</v>
      </c>
      <c r="R12799" s="73">
        <f>YEAR(DmartSalesData[[#This Row],[order_date]])</f>
        <v>2023</v>
      </c>
      <c r="S12799" s="73"/>
    </row>
    <row r="12800" spans="1:19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 t="str">
        <f>IF(DmartSalesData[[#This Row],[sales]]&gt;4000,"High Category",IF(DmartSalesData[[#This Row],[sales]]&gt;2000,"Medium Category","Low Category"))</f>
        <v>Low Category</v>
      </c>
      <c r="G12800" s="2">
        <v>0.08</v>
      </c>
      <c r="H12800" s="24">
        <f t="shared" si="398"/>
        <v>80.711200000000005</v>
      </c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63" t="str">
        <f>IF(AND(DmartSalesData[[#This Row],[sales]]&gt;3000,DmartSalesData[[#This Row],[profit]]&gt;500),"Good","Not Good")</f>
        <v>Not Good</v>
      </c>
      <c r="R12800" s="73">
        <f>YEAR(DmartSalesData[[#This Row],[order_date]])</f>
        <v>2024</v>
      </c>
      <c r="S12800" s="73"/>
    </row>
    <row r="12801" spans="1:19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 t="str">
        <f>IF(DmartSalesData[[#This Row],[sales]]&gt;4000,"High Category",IF(DmartSalesData[[#This Row],[sales]]&gt;2000,"Medium Category","Low Category"))</f>
        <v>High Category</v>
      </c>
      <c r="G12801" s="2">
        <v>0.17</v>
      </c>
      <c r="H12801" s="24">
        <f t="shared" si="398"/>
        <v>741.37509999999997</v>
      </c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63" t="str">
        <f>IF(AND(DmartSalesData[[#This Row],[sales]]&gt;3000,DmartSalesData[[#This Row],[profit]]&gt;500),"Good","Not Good")</f>
        <v>Good</v>
      </c>
      <c r="R12801" s="73">
        <f>YEAR(DmartSalesData[[#This Row],[order_date]])</f>
        <v>2024</v>
      </c>
      <c r="S12801" s="73"/>
    </row>
    <row r="12802" spans="1:19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 t="str">
        <f>IF(DmartSalesData[[#This Row],[sales]]&gt;4000,"High Category",IF(DmartSalesData[[#This Row],[sales]]&gt;2000,"Medium Category","Low Category"))</f>
        <v>Medium Category</v>
      </c>
      <c r="G12802" s="2">
        <v>0.18</v>
      </c>
      <c r="H12802" s="24">
        <f t="shared" ref="H12802:H12865" si="400">E12802*G12802</f>
        <v>683.71199999999999</v>
      </c>
      <c r="I12802" s="2">
        <f t="shared" ref="I12802:I12865" si="401">E12802-H12802</f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63" t="str">
        <f>IF(AND(DmartSalesData[[#This Row],[sales]]&gt;3000,DmartSalesData[[#This Row],[profit]]&gt;500),"Good","Not Good")</f>
        <v>Not Good</v>
      </c>
      <c r="R12802" s="73">
        <f>YEAR(DmartSalesData[[#This Row],[order_date]])</f>
        <v>2024</v>
      </c>
      <c r="S12802" s="73"/>
    </row>
    <row r="12803" spans="1:19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 t="str">
        <f>IF(DmartSalesData[[#This Row],[sales]]&gt;4000,"High Category",IF(DmartSalesData[[#This Row],[sales]]&gt;2000,"Medium Category","Low Category"))</f>
        <v>Low Category</v>
      </c>
      <c r="G12803" s="2">
        <v>0.36</v>
      </c>
      <c r="H12803" s="24">
        <f t="shared" si="400"/>
        <v>506.71799999999996</v>
      </c>
      <c r="I12803" s="2">
        <f t="shared" si="401"/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63" t="str">
        <f>IF(AND(DmartSalesData[[#This Row],[sales]]&gt;3000,DmartSalesData[[#This Row],[profit]]&gt;500),"Good","Not Good")</f>
        <v>Not Good</v>
      </c>
      <c r="R12803" s="73">
        <f>YEAR(DmartSalesData[[#This Row],[order_date]])</f>
        <v>2023</v>
      </c>
      <c r="S12803" s="73"/>
    </row>
    <row r="12804" spans="1:19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 t="str">
        <f>IF(DmartSalesData[[#This Row],[sales]]&gt;4000,"High Category",IF(DmartSalesData[[#This Row],[sales]]&gt;2000,"Medium Category","Low Category"))</f>
        <v>High Category</v>
      </c>
      <c r="G12804" s="2">
        <v>0.44</v>
      </c>
      <c r="H12804" s="24">
        <f t="shared" si="400"/>
        <v>1779.7736</v>
      </c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63" t="str">
        <f>IF(AND(DmartSalesData[[#This Row],[sales]]&gt;3000,DmartSalesData[[#This Row],[profit]]&gt;500),"Good","Not Good")</f>
        <v>Good</v>
      </c>
      <c r="R12804" s="73">
        <f>YEAR(DmartSalesData[[#This Row],[order_date]])</f>
        <v>2024</v>
      </c>
      <c r="S12804" s="73"/>
    </row>
    <row r="12805" spans="1:19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 t="str">
        <f>IF(DmartSalesData[[#This Row],[sales]]&gt;4000,"High Category",IF(DmartSalesData[[#This Row],[sales]]&gt;2000,"Medium Category","Low Category"))</f>
        <v>High Category</v>
      </c>
      <c r="G12805" s="2">
        <v>0.09</v>
      </c>
      <c r="H12805" s="24">
        <f t="shared" si="400"/>
        <v>395.8236</v>
      </c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63" t="str">
        <f>IF(AND(DmartSalesData[[#This Row],[sales]]&gt;3000,DmartSalesData[[#This Row],[profit]]&gt;500),"Good","Not Good")</f>
        <v>Not Good</v>
      </c>
      <c r="R12805" s="73">
        <f>YEAR(DmartSalesData[[#This Row],[order_date]])</f>
        <v>2023</v>
      </c>
      <c r="S12805" s="73"/>
    </row>
    <row r="12806" spans="1:19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 t="str">
        <f>IF(DmartSalesData[[#This Row],[sales]]&gt;4000,"High Category",IF(DmartSalesData[[#This Row],[sales]]&gt;2000,"Medium Category","Low Category"))</f>
        <v>Medium Category</v>
      </c>
      <c r="G12806" s="2">
        <v>0.36</v>
      </c>
      <c r="H12806" s="24">
        <f t="shared" si="400"/>
        <v>1267.6715999999999</v>
      </c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63" t="str">
        <f>IF(AND(DmartSalesData[[#This Row],[sales]]&gt;3000,DmartSalesData[[#This Row],[profit]]&gt;500),"Good","Not Good")</f>
        <v>Good</v>
      </c>
      <c r="R12806" s="73">
        <f>YEAR(DmartSalesData[[#This Row],[order_date]])</f>
        <v>2024</v>
      </c>
      <c r="S12806" s="73"/>
    </row>
    <row r="12807" spans="1:19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 t="str">
        <f>IF(DmartSalesData[[#This Row],[sales]]&gt;4000,"High Category",IF(DmartSalesData[[#This Row],[sales]]&gt;2000,"Medium Category","Low Category"))</f>
        <v>Low Category</v>
      </c>
      <c r="G12807" s="2">
        <v>0.45</v>
      </c>
      <c r="H12807" s="24">
        <f t="shared" si="400"/>
        <v>266.346</v>
      </c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63" t="str">
        <f>IF(AND(DmartSalesData[[#This Row],[sales]]&gt;3000,DmartSalesData[[#This Row],[profit]]&gt;500),"Good","Not Good")</f>
        <v>Not Good</v>
      </c>
      <c r="R12807" s="73">
        <f>YEAR(DmartSalesData[[#This Row],[order_date]])</f>
        <v>2023</v>
      </c>
      <c r="S12807" s="73"/>
    </row>
    <row r="12808" spans="1:19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 t="str">
        <f>IF(DmartSalesData[[#This Row],[sales]]&gt;4000,"High Category",IF(DmartSalesData[[#This Row],[sales]]&gt;2000,"Medium Category","Low Category"))</f>
        <v>High Category</v>
      </c>
      <c r="G12808" s="2">
        <v>0.06</v>
      </c>
      <c r="H12808" s="24">
        <f t="shared" si="400"/>
        <v>295.36860000000001</v>
      </c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63" t="str">
        <f>IF(AND(DmartSalesData[[#This Row],[sales]]&gt;3000,DmartSalesData[[#This Row],[profit]]&gt;500),"Good","Not Good")</f>
        <v>Good</v>
      </c>
      <c r="R12808" s="73">
        <f>YEAR(DmartSalesData[[#This Row],[order_date]])</f>
        <v>2023</v>
      </c>
      <c r="S12808" s="73"/>
    </row>
    <row r="12809" spans="1:19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 t="str">
        <f>IF(DmartSalesData[[#This Row],[sales]]&gt;4000,"High Category",IF(DmartSalesData[[#This Row],[sales]]&gt;2000,"Medium Category","Low Category"))</f>
        <v>Low Category</v>
      </c>
      <c r="G12809" s="2">
        <v>0.32</v>
      </c>
      <c r="H12809" s="24">
        <f t="shared" si="400"/>
        <v>151.16800000000001</v>
      </c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63" t="str">
        <f>IF(AND(DmartSalesData[[#This Row],[sales]]&gt;3000,DmartSalesData[[#This Row],[profit]]&gt;500),"Good","Not Good")</f>
        <v>Not Good</v>
      </c>
      <c r="R12809" s="73">
        <f>YEAR(DmartSalesData[[#This Row],[order_date]])</f>
        <v>2023</v>
      </c>
      <c r="S12809" s="73"/>
    </row>
    <row r="12810" spans="1:19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 t="str">
        <f>IF(DmartSalesData[[#This Row],[sales]]&gt;4000,"High Category",IF(DmartSalesData[[#This Row],[sales]]&gt;2000,"Medium Category","Low Category"))</f>
        <v>Medium Category</v>
      </c>
      <c r="G12810" s="2">
        <v>0.1</v>
      </c>
      <c r="H12810" s="24">
        <f t="shared" si="400"/>
        <v>330.69200000000001</v>
      </c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63" t="str">
        <f>IF(AND(DmartSalesData[[#This Row],[sales]]&gt;3000,DmartSalesData[[#This Row],[profit]]&gt;500),"Good","Not Good")</f>
        <v>Good</v>
      </c>
      <c r="R12810" s="73">
        <f>YEAR(DmartSalesData[[#This Row],[order_date]])</f>
        <v>2024</v>
      </c>
      <c r="S12810" s="73"/>
    </row>
    <row r="12811" spans="1:19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 t="str">
        <f>IF(DmartSalesData[[#This Row],[sales]]&gt;4000,"High Category",IF(DmartSalesData[[#This Row],[sales]]&gt;2000,"Medium Category","Low Category"))</f>
        <v>Low Category</v>
      </c>
      <c r="G12811" s="2">
        <v>0.22</v>
      </c>
      <c r="H12811" s="24">
        <f t="shared" si="400"/>
        <v>141.14540000000002</v>
      </c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63" t="str">
        <f>IF(AND(DmartSalesData[[#This Row],[sales]]&gt;3000,DmartSalesData[[#This Row],[profit]]&gt;500),"Good","Not Good")</f>
        <v>Not Good</v>
      </c>
      <c r="R12811" s="73">
        <f>YEAR(DmartSalesData[[#This Row],[order_date]])</f>
        <v>2023</v>
      </c>
      <c r="S12811" s="73"/>
    </row>
    <row r="12812" spans="1:19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 t="str">
        <f>IF(DmartSalesData[[#This Row],[sales]]&gt;4000,"High Category",IF(DmartSalesData[[#This Row],[sales]]&gt;2000,"Medium Category","Low Category"))</f>
        <v>High Category</v>
      </c>
      <c r="G12812" s="2">
        <v>0.06</v>
      </c>
      <c r="H12812" s="24">
        <f t="shared" si="400"/>
        <v>272.1918</v>
      </c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63" t="str">
        <f>IF(AND(DmartSalesData[[#This Row],[sales]]&gt;3000,DmartSalesData[[#This Row],[profit]]&gt;500),"Good","Not Good")</f>
        <v>Good</v>
      </c>
      <c r="R12812" s="73">
        <f>YEAR(DmartSalesData[[#This Row],[order_date]])</f>
        <v>2024</v>
      </c>
      <c r="S12812" s="73"/>
    </row>
    <row r="12813" spans="1:19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 t="str">
        <f>IF(DmartSalesData[[#This Row],[sales]]&gt;4000,"High Category",IF(DmartSalesData[[#This Row],[sales]]&gt;2000,"Medium Category","Low Category"))</f>
        <v>Low Category</v>
      </c>
      <c r="G12813" s="2">
        <v>0.34</v>
      </c>
      <c r="H12813" s="24">
        <f t="shared" si="400"/>
        <v>617.06260000000009</v>
      </c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63" t="str">
        <f>IF(AND(DmartSalesData[[#This Row],[sales]]&gt;3000,DmartSalesData[[#This Row],[profit]]&gt;500),"Good","Not Good")</f>
        <v>Not Good</v>
      </c>
      <c r="R12813" s="73">
        <f>YEAR(DmartSalesData[[#This Row],[order_date]])</f>
        <v>2023</v>
      </c>
      <c r="S12813" s="73"/>
    </row>
    <row r="12814" spans="1:19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 t="str">
        <f>IF(DmartSalesData[[#This Row],[sales]]&gt;4000,"High Category",IF(DmartSalesData[[#This Row],[sales]]&gt;2000,"Medium Category","Low Category"))</f>
        <v>Medium Category</v>
      </c>
      <c r="G12814" s="2">
        <v>0.2</v>
      </c>
      <c r="H12814" s="24">
        <f t="shared" si="400"/>
        <v>521.27200000000005</v>
      </c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63" t="str">
        <f>IF(AND(DmartSalesData[[#This Row],[sales]]&gt;3000,DmartSalesData[[#This Row],[profit]]&gt;500),"Good","Not Good")</f>
        <v>Not Good</v>
      </c>
      <c r="R12814" s="73">
        <f>YEAR(DmartSalesData[[#This Row],[order_date]])</f>
        <v>2024</v>
      </c>
      <c r="S12814" s="73"/>
    </row>
    <row r="12815" spans="1:19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 t="str">
        <f>IF(DmartSalesData[[#This Row],[sales]]&gt;4000,"High Category",IF(DmartSalesData[[#This Row],[sales]]&gt;2000,"Medium Category","Low Category"))</f>
        <v>Low Category</v>
      </c>
      <c r="G12815" s="2">
        <v>0.28000000000000003</v>
      </c>
      <c r="H12815" s="24">
        <f t="shared" si="400"/>
        <v>273.2604</v>
      </c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63" t="str">
        <f>IF(AND(DmartSalesData[[#This Row],[sales]]&gt;3000,DmartSalesData[[#This Row],[profit]]&gt;500),"Good","Not Good")</f>
        <v>Not Good</v>
      </c>
      <c r="R12815" s="73">
        <f>YEAR(DmartSalesData[[#This Row],[order_date]])</f>
        <v>2023</v>
      </c>
      <c r="S12815" s="73"/>
    </row>
    <row r="12816" spans="1:19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 t="str">
        <f>IF(DmartSalesData[[#This Row],[sales]]&gt;4000,"High Category",IF(DmartSalesData[[#This Row],[sales]]&gt;2000,"Medium Category","Low Category"))</f>
        <v>Medium Category</v>
      </c>
      <c r="G12816" s="2">
        <v>0.26</v>
      </c>
      <c r="H12816" s="24">
        <f t="shared" si="400"/>
        <v>722.31900000000007</v>
      </c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63" t="str">
        <f>IF(AND(DmartSalesData[[#This Row],[sales]]&gt;3000,DmartSalesData[[#This Row],[profit]]&gt;500),"Good","Not Good")</f>
        <v>Not Good</v>
      </c>
      <c r="R12816" s="73">
        <f>YEAR(DmartSalesData[[#This Row],[order_date]])</f>
        <v>2024</v>
      </c>
      <c r="S12816" s="73"/>
    </row>
    <row r="12817" spans="1:19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 t="str">
        <f>IF(DmartSalesData[[#This Row],[sales]]&gt;4000,"High Category",IF(DmartSalesData[[#This Row],[sales]]&gt;2000,"Medium Category","Low Category"))</f>
        <v>High Category</v>
      </c>
      <c r="G12817" s="2">
        <v>0.35</v>
      </c>
      <c r="H12817" s="24">
        <f t="shared" si="400"/>
        <v>1645.1119999999999</v>
      </c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63" t="str">
        <f>IF(AND(DmartSalesData[[#This Row],[sales]]&gt;3000,DmartSalesData[[#This Row],[profit]]&gt;500),"Good","Not Good")</f>
        <v>Good</v>
      </c>
      <c r="R12817" s="73">
        <f>YEAR(DmartSalesData[[#This Row],[order_date]])</f>
        <v>2024</v>
      </c>
      <c r="S12817" s="73"/>
    </row>
    <row r="12818" spans="1:19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 t="str">
        <f>IF(DmartSalesData[[#This Row],[sales]]&gt;4000,"High Category",IF(DmartSalesData[[#This Row],[sales]]&gt;2000,"Medium Category","Low Category"))</f>
        <v>High Category</v>
      </c>
      <c r="G12818" s="2">
        <v>0.45</v>
      </c>
      <c r="H12818" s="24">
        <f t="shared" si="400"/>
        <v>2033.1000000000001</v>
      </c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63" t="str">
        <f>IF(AND(DmartSalesData[[#This Row],[sales]]&gt;3000,DmartSalesData[[#This Row],[profit]]&gt;500),"Good","Not Good")</f>
        <v>Good</v>
      </c>
      <c r="R12818" s="73">
        <f>YEAR(DmartSalesData[[#This Row],[order_date]])</f>
        <v>2024</v>
      </c>
      <c r="S12818" s="73"/>
    </row>
    <row r="12819" spans="1:19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 t="str">
        <f>IF(DmartSalesData[[#This Row],[sales]]&gt;4000,"High Category",IF(DmartSalesData[[#This Row],[sales]]&gt;2000,"Medium Category","Low Category"))</f>
        <v>Low Category</v>
      </c>
      <c r="G12819" s="2">
        <v>0.14000000000000001</v>
      </c>
      <c r="H12819" s="24">
        <f t="shared" si="400"/>
        <v>57.832599999999999</v>
      </c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63" t="str">
        <f>IF(AND(DmartSalesData[[#This Row],[sales]]&gt;3000,DmartSalesData[[#This Row],[profit]]&gt;500),"Good","Not Good")</f>
        <v>Not Good</v>
      </c>
      <c r="R12819" s="73">
        <f>YEAR(DmartSalesData[[#This Row],[order_date]])</f>
        <v>2024</v>
      </c>
      <c r="S12819" s="73"/>
    </row>
    <row r="12820" spans="1:19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 t="str">
        <f>IF(DmartSalesData[[#This Row],[sales]]&gt;4000,"High Category",IF(DmartSalesData[[#This Row],[sales]]&gt;2000,"Medium Category","Low Category"))</f>
        <v>Low Category</v>
      </c>
      <c r="G12820" s="2">
        <v>0.3</v>
      </c>
      <c r="H12820" s="24">
        <f t="shared" si="400"/>
        <v>586.04099999999994</v>
      </c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63" t="str">
        <f>IF(AND(DmartSalesData[[#This Row],[sales]]&gt;3000,DmartSalesData[[#This Row],[profit]]&gt;500),"Good","Not Good")</f>
        <v>Not Good</v>
      </c>
      <c r="R12820" s="73">
        <f>YEAR(DmartSalesData[[#This Row],[order_date]])</f>
        <v>2023</v>
      </c>
      <c r="S12820" s="73"/>
    </row>
    <row r="12821" spans="1:19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 t="str">
        <f>IF(DmartSalesData[[#This Row],[sales]]&gt;4000,"High Category",IF(DmartSalesData[[#This Row],[sales]]&gt;2000,"Medium Category","Low Category"))</f>
        <v>Low Category</v>
      </c>
      <c r="G12821" s="2">
        <v>0.28999999999999998</v>
      </c>
      <c r="H12821" s="24">
        <f t="shared" si="400"/>
        <v>409.01889999999997</v>
      </c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63" t="str">
        <f>IF(AND(DmartSalesData[[#This Row],[sales]]&gt;3000,DmartSalesData[[#This Row],[profit]]&gt;500),"Good","Not Good")</f>
        <v>Not Good</v>
      </c>
      <c r="R12821" s="73">
        <f>YEAR(DmartSalesData[[#This Row],[order_date]])</f>
        <v>2024</v>
      </c>
      <c r="S12821" s="73"/>
    </row>
    <row r="12822" spans="1:19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 t="str">
        <f>IF(DmartSalesData[[#This Row],[sales]]&gt;4000,"High Category",IF(DmartSalesData[[#This Row],[sales]]&gt;2000,"Medium Category","Low Category"))</f>
        <v>Medium Category</v>
      </c>
      <c r="G12822" s="2">
        <v>0.16</v>
      </c>
      <c r="H12822" s="24">
        <f t="shared" si="400"/>
        <v>393.38720000000001</v>
      </c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63" t="str">
        <f>IF(AND(DmartSalesData[[#This Row],[sales]]&gt;3000,DmartSalesData[[#This Row],[profit]]&gt;500),"Good","Not Good")</f>
        <v>Not Good</v>
      </c>
      <c r="R12822" s="73">
        <f>YEAR(DmartSalesData[[#This Row],[order_date]])</f>
        <v>2024</v>
      </c>
      <c r="S12822" s="73"/>
    </row>
    <row r="12823" spans="1:19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 t="str">
        <f>IF(DmartSalesData[[#This Row],[sales]]&gt;4000,"High Category",IF(DmartSalesData[[#This Row],[sales]]&gt;2000,"Medium Category","Low Category"))</f>
        <v>High Category</v>
      </c>
      <c r="G12823" s="2">
        <v>0.25</v>
      </c>
      <c r="H12823" s="24">
        <f t="shared" si="400"/>
        <v>1046.3175000000001</v>
      </c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63" t="str">
        <f>IF(AND(DmartSalesData[[#This Row],[sales]]&gt;3000,DmartSalesData[[#This Row],[profit]]&gt;500),"Good","Not Good")</f>
        <v>Good</v>
      </c>
      <c r="R12823" s="73">
        <f>YEAR(DmartSalesData[[#This Row],[order_date]])</f>
        <v>2024</v>
      </c>
      <c r="S12823" s="73"/>
    </row>
    <row r="12824" spans="1:19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 t="str">
        <f>IF(DmartSalesData[[#This Row],[sales]]&gt;4000,"High Category",IF(DmartSalesData[[#This Row],[sales]]&gt;2000,"Medium Category","Low Category"))</f>
        <v>Medium Category</v>
      </c>
      <c r="G12824" s="2">
        <v>0.02</v>
      </c>
      <c r="H12824" s="24">
        <f t="shared" si="400"/>
        <v>74.407399999999996</v>
      </c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63" t="str">
        <f>IF(AND(DmartSalesData[[#This Row],[sales]]&gt;3000,DmartSalesData[[#This Row],[profit]]&gt;500),"Good","Not Good")</f>
        <v>Not Good</v>
      </c>
      <c r="R12824" s="73">
        <f>YEAR(DmartSalesData[[#This Row],[order_date]])</f>
        <v>2023</v>
      </c>
      <c r="S12824" s="73"/>
    </row>
    <row r="12825" spans="1:19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 t="str">
        <f>IF(DmartSalesData[[#This Row],[sales]]&gt;4000,"High Category",IF(DmartSalesData[[#This Row],[sales]]&gt;2000,"Medium Category","Low Category"))</f>
        <v>Low Category</v>
      </c>
      <c r="G12825" s="2">
        <v>0.21</v>
      </c>
      <c r="H12825" s="24">
        <f t="shared" si="400"/>
        <v>374.9529</v>
      </c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63" t="str">
        <f>IF(AND(DmartSalesData[[#This Row],[sales]]&gt;3000,DmartSalesData[[#This Row],[profit]]&gt;500),"Good","Not Good")</f>
        <v>Not Good</v>
      </c>
      <c r="R12825" s="73">
        <f>YEAR(DmartSalesData[[#This Row],[order_date]])</f>
        <v>2023</v>
      </c>
      <c r="S12825" s="73"/>
    </row>
    <row r="12826" spans="1:19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 t="str">
        <f>IF(DmartSalesData[[#This Row],[sales]]&gt;4000,"High Category",IF(DmartSalesData[[#This Row],[sales]]&gt;2000,"Medium Category","Low Category"))</f>
        <v>Low Category</v>
      </c>
      <c r="G12826" s="2">
        <v>0.14000000000000001</v>
      </c>
      <c r="H12826" s="24">
        <f t="shared" si="400"/>
        <v>276.50839999999999</v>
      </c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63" t="str">
        <f>IF(AND(DmartSalesData[[#This Row],[sales]]&gt;3000,DmartSalesData[[#This Row],[profit]]&gt;500),"Good","Not Good")</f>
        <v>Not Good</v>
      </c>
      <c r="R12826" s="73">
        <f>YEAR(DmartSalesData[[#This Row],[order_date]])</f>
        <v>2024</v>
      </c>
      <c r="S12826" s="73"/>
    </row>
    <row r="12827" spans="1:19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 t="str">
        <f>IF(DmartSalesData[[#This Row],[sales]]&gt;4000,"High Category",IF(DmartSalesData[[#This Row],[sales]]&gt;2000,"Medium Category","Low Category"))</f>
        <v>Medium Category</v>
      </c>
      <c r="G12827" s="2">
        <v>0.43</v>
      </c>
      <c r="H12827" s="24">
        <f t="shared" si="400"/>
        <v>1421.5155</v>
      </c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63" t="str">
        <f>IF(AND(DmartSalesData[[#This Row],[sales]]&gt;3000,DmartSalesData[[#This Row],[profit]]&gt;500),"Good","Not Good")</f>
        <v>Not Good</v>
      </c>
      <c r="R12827" s="73">
        <f>YEAR(DmartSalesData[[#This Row],[order_date]])</f>
        <v>2023</v>
      </c>
      <c r="S12827" s="73"/>
    </row>
    <row r="12828" spans="1:19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 t="str">
        <f>IF(DmartSalesData[[#This Row],[sales]]&gt;4000,"High Category",IF(DmartSalesData[[#This Row],[sales]]&gt;2000,"Medium Category","Low Category"))</f>
        <v>Low Category</v>
      </c>
      <c r="G12828" s="2">
        <v>0.18</v>
      </c>
      <c r="H12828" s="24">
        <f t="shared" si="400"/>
        <v>189.30600000000001</v>
      </c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63" t="str">
        <f>IF(AND(DmartSalesData[[#This Row],[sales]]&gt;3000,DmartSalesData[[#This Row],[profit]]&gt;500),"Good","Not Good")</f>
        <v>Not Good</v>
      </c>
      <c r="R12828" s="73">
        <f>YEAR(DmartSalesData[[#This Row],[order_date]])</f>
        <v>2024</v>
      </c>
      <c r="S12828" s="73"/>
    </row>
    <row r="12829" spans="1:19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 t="str">
        <f>IF(DmartSalesData[[#This Row],[sales]]&gt;4000,"High Category",IF(DmartSalesData[[#This Row],[sales]]&gt;2000,"Medium Category","Low Category"))</f>
        <v>Low Category</v>
      </c>
      <c r="G12829" s="2">
        <v>0.1</v>
      </c>
      <c r="H12829" s="24">
        <f t="shared" si="400"/>
        <v>60.337000000000003</v>
      </c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63" t="str">
        <f>IF(AND(DmartSalesData[[#This Row],[sales]]&gt;3000,DmartSalesData[[#This Row],[profit]]&gt;500),"Good","Not Good")</f>
        <v>Not Good</v>
      </c>
      <c r="R12829" s="73">
        <f>YEAR(DmartSalesData[[#This Row],[order_date]])</f>
        <v>2023</v>
      </c>
      <c r="S12829" s="73"/>
    </row>
    <row r="12830" spans="1:19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 t="str">
        <f>IF(DmartSalesData[[#This Row],[sales]]&gt;4000,"High Category",IF(DmartSalesData[[#This Row],[sales]]&gt;2000,"Medium Category","Low Category"))</f>
        <v>Low Category</v>
      </c>
      <c r="G12830" s="2">
        <v>0.26</v>
      </c>
      <c r="H12830" s="24">
        <f t="shared" si="400"/>
        <v>335.05680000000001</v>
      </c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63" t="str">
        <f>IF(AND(DmartSalesData[[#This Row],[sales]]&gt;3000,DmartSalesData[[#This Row],[profit]]&gt;500),"Good","Not Good")</f>
        <v>Not Good</v>
      </c>
      <c r="R12830" s="73">
        <f>YEAR(DmartSalesData[[#This Row],[order_date]])</f>
        <v>2023</v>
      </c>
      <c r="S12830" s="73"/>
    </row>
    <row r="12831" spans="1:19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 t="str">
        <f>IF(DmartSalesData[[#This Row],[sales]]&gt;4000,"High Category",IF(DmartSalesData[[#This Row],[sales]]&gt;2000,"Medium Category","Low Category"))</f>
        <v>Low Category</v>
      </c>
      <c r="G12831" s="2">
        <v>0.41</v>
      </c>
      <c r="H12831" s="24">
        <f t="shared" si="400"/>
        <v>290.1816</v>
      </c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63" t="str">
        <f>IF(AND(DmartSalesData[[#This Row],[sales]]&gt;3000,DmartSalesData[[#This Row],[profit]]&gt;500),"Good","Not Good")</f>
        <v>Not Good</v>
      </c>
      <c r="R12831" s="73">
        <f>YEAR(DmartSalesData[[#This Row],[order_date]])</f>
        <v>2024</v>
      </c>
      <c r="S12831" s="73"/>
    </row>
    <row r="12832" spans="1:19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 t="str">
        <f>IF(DmartSalesData[[#This Row],[sales]]&gt;4000,"High Category",IF(DmartSalesData[[#This Row],[sales]]&gt;2000,"Medium Category","Low Category"))</f>
        <v>Low Category</v>
      </c>
      <c r="G12832" s="2">
        <v>0.18</v>
      </c>
      <c r="H12832" s="24">
        <f t="shared" si="400"/>
        <v>328.44959999999998</v>
      </c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63" t="str">
        <f>IF(AND(DmartSalesData[[#This Row],[sales]]&gt;3000,DmartSalesData[[#This Row],[profit]]&gt;500),"Good","Not Good")</f>
        <v>Not Good</v>
      </c>
      <c r="R12832" s="73">
        <f>YEAR(DmartSalesData[[#This Row],[order_date]])</f>
        <v>2023</v>
      </c>
      <c r="S12832" s="73"/>
    </row>
    <row r="12833" spans="1:19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 t="str">
        <f>IF(DmartSalesData[[#This Row],[sales]]&gt;4000,"High Category",IF(DmartSalesData[[#This Row],[sales]]&gt;2000,"Medium Category","Low Category"))</f>
        <v>High Category</v>
      </c>
      <c r="G12833" s="2">
        <v>0.42</v>
      </c>
      <c r="H12833" s="24">
        <f t="shared" si="400"/>
        <v>1971.5093999999999</v>
      </c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63" t="str">
        <f>IF(AND(DmartSalesData[[#This Row],[sales]]&gt;3000,DmartSalesData[[#This Row],[profit]]&gt;500),"Good","Not Good")</f>
        <v>Good</v>
      </c>
      <c r="R12833" s="73">
        <f>YEAR(DmartSalesData[[#This Row],[order_date]])</f>
        <v>2024</v>
      </c>
      <c r="S12833" s="73"/>
    </row>
    <row r="12834" spans="1:19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 t="str">
        <f>IF(DmartSalesData[[#This Row],[sales]]&gt;4000,"High Category",IF(DmartSalesData[[#This Row],[sales]]&gt;2000,"Medium Category","Low Category"))</f>
        <v>Low Category</v>
      </c>
      <c r="G12834" s="2">
        <v>0.16</v>
      </c>
      <c r="H12834" s="24">
        <f t="shared" si="400"/>
        <v>110.3152</v>
      </c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63" t="str">
        <f>IF(AND(DmartSalesData[[#This Row],[sales]]&gt;3000,DmartSalesData[[#This Row],[profit]]&gt;500),"Good","Not Good")</f>
        <v>Not Good</v>
      </c>
      <c r="R12834" s="73">
        <f>YEAR(DmartSalesData[[#This Row],[order_date]])</f>
        <v>2024</v>
      </c>
      <c r="S12834" s="73"/>
    </row>
    <row r="12835" spans="1:19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 t="str">
        <f>IF(DmartSalesData[[#This Row],[sales]]&gt;4000,"High Category",IF(DmartSalesData[[#This Row],[sales]]&gt;2000,"Medium Category","Low Category"))</f>
        <v>High Category</v>
      </c>
      <c r="G12835" s="2">
        <v>0.37</v>
      </c>
      <c r="H12835" s="24">
        <f t="shared" si="400"/>
        <v>1520.6185999999998</v>
      </c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63" t="str">
        <f>IF(AND(DmartSalesData[[#This Row],[sales]]&gt;3000,DmartSalesData[[#This Row],[profit]]&gt;500),"Good","Not Good")</f>
        <v>Good</v>
      </c>
      <c r="R12835" s="73">
        <f>YEAR(DmartSalesData[[#This Row],[order_date]])</f>
        <v>2023</v>
      </c>
      <c r="S12835" s="73"/>
    </row>
    <row r="12836" spans="1:19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 t="str">
        <f>IF(DmartSalesData[[#This Row],[sales]]&gt;4000,"High Category",IF(DmartSalesData[[#This Row],[sales]]&gt;2000,"Medium Category","Low Category"))</f>
        <v>Medium Category</v>
      </c>
      <c r="G12836" s="2">
        <v>0.06</v>
      </c>
      <c r="H12836" s="24">
        <f t="shared" si="400"/>
        <v>163.18680000000001</v>
      </c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63" t="str">
        <f>IF(AND(DmartSalesData[[#This Row],[sales]]&gt;3000,DmartSalesData[[#This Row],[profit]]&gt;500),"Good","Not Good")</f>
        <v>Not Good</v>
      </c>
      <c r="R12836" s="73">
        <f>YEAR(DmartSalesData[[#This Row],[order_date]])</f>
        <v>2024</v>
      </c>
      <c r="S12836" s="73"/>
    </row>
    <row r="12837" spans="1:19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 t="str">
        <f>IF(DmartSalesData[[#This Row],[sales]]&gt;4000,"High Category",IF(DmartSalesData[[#This Row],[sales]]&gt;2000,"Medium Category","Low Category"))</f>
        <v>Medium Category</v>
      </c>
      <c r="G12837" s="2">
        <v>0.03</v>
      </c>
      <c r="H12837" s="24">
        <f t="shared" si="400"/>
        <v>96.036900000000003</v>
      </c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63" t="str">
        <f>IF(AND(DmartSalesData[[#This Row],[sales]]&gt;3000,DmartSalesData[[#This Row],[profit]]&gt;500),"Good","Not Good")</f>
        <v>Not Good</v>
      </c>
      <c r="R12837" s="73">
        <f>YEAR(DmartSalesData[[#This Row],[order_date]])</f>
        <v>2023</v>
      </c>
      <c r="S12837" s="73"/>
    </row>
    <row r="12838" spans="1:19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 t="str">
        <f>IF(DmartSalesData[[#This Row],[sales]]&gt;4000,"High Category",IF(DmartSalesData[[#This Row],[sales]]&gt;2000,"Medium Category","Low Category"))</f>
        <v>Low Category</v>
      </c>
      <c r="G12838" s="2">
        <v>0.37</v>
      </c>
      <c r="H12838" s="24">
        <f t="shared" si="400"/>
        <v>345.358</v>
      </c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63" t="str">
        <f>IF(AND(DmartSalesData[[#This Row],[sales]]&gt;3000,DmartSalesData[[#This Row],[profit]]&gt;500),"Good","Not Good")</f>
        <v>Not Good</v>
      </c>
      <c r="R12838" s="73">
        <f>YEAR(DmartSalesData[[#This Row],[order_date]])</f>
        <v>2023</v>
      </c>
      <c r="S12838" s="73"/>
    </row>
    <row r="12839" spans="1:19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 t="str">
        <f>IF(DmartSalesData[[#This Row],[sales]]&gt;4000,"High Category",IF(DmartSalesData[[#This Row],[sales]]&gt;2000,"Medium Category","Low Category"))</f>
        <v>Low Category</v>
      </c>
      <c r="G12839" s="2">
        <v>0.18</v>
      </c>
      <c r="H12839" s="24">
        <f t="shared" si="400"/>
        <v>151.51140000000001</v>
      </c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63" t="str">
        <f>IF(AND(DmartSalesData[[#This Row],[sales]]&gt;3000,DmartSalesData[[#This Row],[profit]]&gt;500),"Good","Not Good")</f>
        <v>Not Good</v>
      </c>
      <c r="R12839" s="73">
        <f>YEAR(DmartSalesData[[#This Row],[order_date]])</f>
        <v>2024</v>
      </c>
      <c r="S12839" s="73"/>
    </row>
    <row r="12840" spans="1:19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 t="str">
        <f>IF(DmartSalesData[[#This Row],[sales]]&gt;4000,"High Category",IF(DmartSalesData[[#This Row],[sales]]&gt;2000,"Medium Category","Low Category"))</f>
        <v>Low Category</v>
      </c>
      <c r="G12840" s="2">
        <v>0.2</v>
      </c>
      <c r="H12840" s="24">
        <f t="shared" si="400"/>
        <v>179.48800000000003</v>
      </c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63" t="str">
        <f>IF(AND(DmartSalesData[[#This Row],[sales]]&gt;3000,DmartSalesData[[#This Row],[profit]]&gt;500),"Good","Not Good")</f>
        <v>Not Good</v>
      </c>
      <c r="R12840" s="73">
        <f>YEAR(DmartSalesData[[#This Row],[order_date]])</f>
        <v>2023</v>
      </c>
      <c r="S12840" s="73"/>
    </row>
    <row r="12841" spans="1:19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 t="str">
        <f>IF(DmartSalesData[[#This Row],[sales]]&gt;4000,"High Category",IF(DmartSalesData[[#This Row],[sales]]&gt;2000,"Medium Category","Low Category"))</f>
        <v>Medium Category</v>
      </c>
      <c r="G12841" s="2">
        <v>0.28999999999999998</v>
      </c>
      <c r="H12841" s="24">
        <f t="shared" si="400"/>
        <v>976.89689999999996</v>
      </c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63" t="str">
        <f>IF(AND(DmartSalesData[[#This Row],[sales]]&gt;3000,DmartSalesData[[#This Row],[profit]]&gt;500),"Good","Not Good")</f>
        <v>Good</v>
      </c>
      <c r="R12841" s="73">
        <f>YEAR(DmartSalesData[[#This Row],[order_date]])</f>
        <v>2024</v>
      </c>
      <c r="S12841" s="73"/>
    </row>
    <row r="12842" spans="1:19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 t="str">
        <f>IF(DmartSalesData[[#This Row],[sales]]&gt;4000,"High Category",IF(DmartSalesData[[#This Row],[sales]]&gt;2000,"Medium Category","Low Category"))</f>
        <v>Medium Category</v>
      </c>
      <c r="G12842" s="2">
        <v>0.49</v>
      </c>
      <c r="H12842" s="24">
        <f t="shared" si="400"/>
        <v>1844.4384</v>
      </c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63" t="str">
        <f>IF(AND(DmartSalesData[[#This Row],[sales]]&gt;3000,DmartSalesData[[#This Row],[profit]]&gt;500),"Good","Not Good")</f>
        <v>Not Good</v>
      </c>
      <c r="R12842" s="73">
        <f>YEAR(DmartSalesData[[#This Row],[order_date]])</f>
        <v>2023</v>
      </c>
      <c r="S12842" s="73"/>
    </row>
    <row r="12843" spans="1:19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 t="str">
        <f>IF(DmartSalesData[[#This Row],[sales]]&gt;4000,"High Category",IF(DmartSalesData[[#This Row],[sales]]&gt;2000,"Medium Category","Low Category"))</f>
        <v>High Category</v>
      </c>
      <c r="G12843" s="2">
        <v>0.09</v>
      </c>
      <c r="H12843" s="24">
        <f t="shared" si="400"/>
        <v>414.82799999999997</v>
      </c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63" t="str">
        <f>IF(AND(DmartSalesData[[#This Row],[sales]]&gt;3000,DmartSalesData[[#This Row],[profit]]&gt;500),"Good","Not Good")</f>
        <v>Good</v>
      </c>
      <c r="R12843" s="73">
        <f>YEAR(DmartSalesData[[#This Row],[order_date]])</f>
        <v>2024</v>
      </c>
      <c r="S12843" s="73"/>
    </row>
    <row r="12844" spans="1:19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 t="str">
        <f>IF(DmartSalesData[[#This Row],[sales]]&gt;4000,"High Category",IF(DmartSalesData[[#This Row],[sales]]&gt;2000,"Medium Category","Low Category"))</f>
        <v>Medium Category</v>
      </c>
      <c r="G12844" s="2">
        <v>0.15</v>
      </c>
      <c r="H12844" s="24">
        <f t="shared" si="400"/>
        <v>307.67099999999999</v>
      </c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63" t="str">
        <f>IF(AND(DmartSalesData[[#This Row],[sales]]&gt;3000,DmartSalesData[[#This Row],[profit]]&gt;500),"Good","Not Good")</f>
        <v>Not Good</v>
      </c>
      <c r="R12844" s="73">
        <f>YEAR(DmartSalesData[[#This Row],[order_date]])</f>
        <v>2023</v>
      </c>
      <c r="S12844" s="73"/>
    </row>
    <row r="12845" spans="1:19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 t="str">
        <f>IF(DmartSalesData[[#This Row],[sales]]&gt;4000,"High Category",IF(DmartSalesData[[#This Row],[sales]]&gt;2000,"Medium Category","Low Category"))</f>
        <v>Medium Category</v>
      </c>
      <c r="G12845" s="2">
        <v>0.32</v>
      </c>
      <c r="H12845" s="24">
        <f t="shared" si="400"/>
        <v>756.36800000000005</v>
      </c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63" t="str">
        <f>IF(AND(DmartSalesData[[#This Row],[sales]]&gt;3000,DmartSalesData[[#This Row],[profit]]&gt;500),"Good","Not Good")</f>
        <v>Not Good</v>
      </c>
      <c r="R12845" s="73">
        <f>YEAR(DmartSalesData[[#This Row],[order_date]])</f>
        <v>2024</v>
      </c>
      <c r="S12845" s="73"/>
    </row>
    <row r="12846" spans="1:19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 t="str">
        <f>IF(DmartSalesData[[#This Row],[sales]]&gt;4000,"High Category",IF(DmartSalesData[[#This Row],[sales]]&gt;2000,"Medium Category","Low Category"))</f>
        <v>Medium Category</v>
      </c>
      <c r="G12846" s="2">
        <v>0.35</v>
      </c>
      <c r="H12846" s="24">
        <f t="shared" si="400"/>
        <v>840.35699999999997</v>
      </c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63" t="str">
        <f>IF(AND(DmartSalesData[[#This Row],[sales]]&gt;3000,DmartSalesData[[#This Row],[profit]]&gt;500),"Good","Not Good")</f>
        <v>Not Good</v>
      </c>
      <c r="R12846" s="73">
        <f>YEAR(DmartSalesData[[#This Row],[order_date]])</f>
        <v>2024</v>
      </c>
      <c r="S12846" s="73"/>
    </row>
    <row r="12847" spans="1:19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 t="str">
        <f>IF(DmartSalesData[[#This Row],[sales]]&gt;4000,"High Category",IF(DmartSalesData[[#This Row],[sales]]&gt;2000,"Medium Category","Low Category"))</f>
        <v>Low Category</v>
      </c>
      <c r="G12847" s="2">
        <v>0.35</v>
      </c>
      <c r="H12847" s="24">
        <f t="shared" si="400"/>
        <v>497.87499999999994</v>
      </c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63" t="str">
        <f>IF(AND(DmartSalesData[[#This Row],[sales]]&gt;3000,DmartSalesData[[#This Row],[profit]]&gt;500),"Good","Not Good")</f>
        <v>Not Good</v>
      </c>
      <c r="R12847" s="73">
        <f>YEAR(DmartSalesData[[#This Row],[order_date]])</f>
        <v>2024</v>
      </c>
      <c r="S12847" s="73"/>
    </row>
    <row r="12848" spans="1:19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 t="str">
        <f>IF(DmartSalesData[[#This Row],[sales]]&gt;4000,"High Category",IF(DmartSalesData[[#This Row],[sales]]&gt;2000,"Medium Category","Low Category"))</f>
        <v>Low Category</v>
      </c>
      <c r="G12848" s="2">
        <v>0.3</v>
      </c>
      <c r="H12848" s="24">
        <f t="shared" si="400"/>
        <v>512.50199999999995</v>
      </c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63" t="str">
        <f>IF(AND(DmartSalesData[[#This Row],[sales]]&gt;3000,DmartSalesData[[#This Row],[profit]]&gt;500),"Good","Not Good")</f>
        <v>Not Good</v>
      </c>
      <c r="R12848" s="73">
        <f>YEAR(DmartSalesData[[#This Row],[order_date]])</f>
        <v>2023</v>
      </c>
      <c r="S12848" s="73"/>
    </row>
    <row r="12849" spans="1:19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 t="str">
        <f>IF(DmartSalesData[[#This Row],[sales]]&gt;4000,"High Category",IF(DmartSalesData[[#This Row],[sales]]&gt;2000,"Medium Category","Low Category"))</f>
        <v>High Category</v>
      </c>
      <c r="G12849" s="2">
        <v>0.28999999999999998</v>
      </c>
      <c r="H12849" s="24">
        <f t="shared" si="400"/>
        <v>1232.3317999999999</v>
      </c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63" t="str">
        <f>IF(AND(DmartSalesData[[#This Row],[sales]]&gt;3000,DmartSalesData[[#This Row],[profit]]&gt;500),"Good","Not Good")</f>
        <v>Good</v>
      </c>
      <c r="R12849" s="73">
        <f>YEAR(DmartSalesData[[#This Row],[order_date]])</f>
        <v>2024</v>
      </c>
      <c r="S12849" s="73"/>
    </row>
    <row r="12850" spans="1:19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 t="str">
        <f>IF(DmartSalesData[[#This Row],[sales]]&gt;4000,"High Category",IF(DmartSalesData[[#This Row],[sales]]&gt;2000,"Medium Category","Low Category"))</f>
        <v>Low Category</v>
      </c>
      <c r="G12850" s="2">
        <v>7.0000000000000007E-2</v>
      </c>
      <c r="H12850" s="24">
        <f t="shared" si="400"/>
        <v>124.89680000000001</v>
      </c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63" t="str">
        <f>IF(AND(DmartSalesData[[#This Row],[sales]]&gt;3000,DmartSalesData[[#This Row],[profit]]&gt;500),"Good","Not Good")</f>
        <v>Not Good</v>
      </c>
      <c r="R12850" s="73">
        <f>YEAR(DmartSalesData[[#This Row],[order_date]])</f>
        <v>2023</v>
      </c>
      <c r="S12850" s="73"/>
    </row>
    <row r="12851" spans="1:19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 t="str">
        <f>IF(DmartSalesData[[#This Row],[sales]]&gt;4000,"High Category",IF(DmartSalesData[[#This Row],[sales]]&gt;2000,"Medium Category","Low Category"))</f>
        <v>High Category</v>
      </c>
      <c r="G12851" s="2">
        <v>0.42</v>
      </c>
      <c r="H12851" s="24">
        <f t="shared" si="400"/>
        <v>1830.5993999999998</v>
      </c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63" t="str">
        <f>IF(AND(DmartSalesData[[#This Row],[sales]]&gt;3000,DmartSalesData[[#This Row],[profit]]&gt;500),"Good","Not Good")</f>
        <v>Good</v>
      </c>
      <c r="R12851" s="73">
        <f>YEAR(DmartSalesData[[#This Row],[order_date]])</f>
        <v>2024</v>
      </c>
      <c r="S12851" s="73"/>
    </row>
    <row r="12852" spans="1:19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 t="str">
        <f>IF(DmartSalesData[[#This Row],[sales]]&gt;4000,"High Category",IF(DmartSalesData[[#This Row],[sales]]&gt;2000,"Medium Category","Low Category"))</f>
        <v>Low Category</v>
      </c>
      <c r="G12852" s="2">
        <v>0</v>
      </c>
      <c r="H12852" s="24">
        <f t="shared" si="400"/>
        <v>0</v>
      </c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63" t="str">
        <f>IF(AND(DmartSalesData[[#This Row],[sales]]&gt;3000,DmartSalesData[[#This Row],[profit]]&gt;500),"Good","Not Good")</f>
        <v>Not Good</v>
      </c>
      <c r="R12852" s="73">
        <f>YEAR(DmartSalesData[[#This Row],[order_date]])</f>
        <v>2023</v>
      </c>
      <c r="S12852" s="73"/>
    </row>
    <row r="12853" spans="1:19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 t="str">
        <f>IF(DmartSalesData[[#This Row],[sales]]&gt;4000,"High Category",IF(DmartSalesData[[#This Row],[sales]]&gt;2000,"Medium Category","Low Category"))</f>
        <v>Low Category</v>
      </c>
      <c r="G12853" s="2">
        <v>0.21</v>
      </c>
      <c r="H12853" s="24">
        <f t="shared" si="400"/>
        <v>370.74029999999999</v>
      </c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63" t="str">
        <f>IF(AND(DmartSalesData[[#This Row],[sales]]&gt;3000,DmartSalesData[[#This Row],[profit]]&gt;500),"Good","Not Good")</f>
        <v>Not Good</v>
      </c>
      <c r="R12853" s="73">
        <f>YEAR(DmartSalesData[[#This Row],[order_date]])</f>
        <v>2024</v>
      </c>
      <c r="S12853" s="73"/>
    </row>
    <row r="12854" spans="1:19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 t="str">
        <f>IF(DmartSalesData[[#This Row],[sales]]&gt;4000,"High Category",IF(DmartSalesData[[#This Row],[sales]]&gt;2000,"Medium Category","Low Category"))</f>
        <v>Medium Category</v>
      </c>
      <c r="G12854" s="2">
        <v>0.11</v>
      </c>
      <c r="H12854" s="24">
        <f t="shared" si="400"/>
        <v>312.99180000000001</v>
      </c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63" t="str">
        <f>IF(AND(DmartSalesData[[#This Row],[sales]]&gt;3000,DmartSalesData[[#This Row],[profit]]&gt;500),"Good","Not Good")</f>
        <v>Not Good</v>
      </c>
      <c r="R12854" s="73">
        <f>YEAR(DmartSalesData[[#This Row],[order_date]])</f>
        <v>2023</v>
      </c>
      <c r="S12854" s="73"/>
    </row>
    <row r="12855" spans="1:19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 t="str">
        <f>IF(DmartSalesData[[#This Row],[sales]]&gt;4000,"High Category",IF(DmartSalesData[[#This Row],[sales]]&gt;2000,"Medium Category","Low Category"))</f>
        <v>Low Category</v>
      </c>
      <c r="G12855" s="2">
        <v>0.05</v>
      </c>
      <c r="H12855" s="24">
        <f t="shared" si="400"/>
        <v>30.266000000000005</v>
      </c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63" t="str">
        <f>IF(AND(DmartSalesData[[#This Row],[sales]]&gt;3000,DmartSalesData[[#This Row],[profit]]&gt;500),"Good","Not Good")</f>
        <v>Not Good</v>
      </c>
      <c r="R12855" s="73">
        <f>YEAR(DmartSalesData[[#This Row],[order_date]])</f>
        <v>2023</v>
      </c>
      <c r="S12855" s="73"/>
    </row>
    <row r="12856" spans="1:19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 t="str">
        <f>IF(DmartSalesData[[#This Row],[sales]]&gt;4000,"High Category",IF(DmartSalesData[[#This Row],[sales]]&gt;2000,"Medium Category","Low Category"))</f>
        <v>High Category</v>
      </c>
      <c r="G12856" s="2">
        <v>0.16</v>
      </c>
      <c r="H12856" s="24">
        <f t="shared" si="400"/>
        <v>738.89760000000001</v>
      </c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63" t="str">
        <f>IF(AND(DmartSalesData[[#This Row],[sales]]&gt;3000,DmartSalesData[[#This Row],[profit]]&gt;500),"Good","Not Good")</f>
        <v>Not Good</v>
      </c>
      <c r="R12856" s="73">
        <f>YEAR(DmartSalesData[[#This Row],[order_date]])</f>
        <v>2024</v>
      </c>
      <c r="S12856" s="73"/>
    </row>
    <row r="12857" spans="1:19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 t="str">
        <f>IF(DmartSalesData[[#This Row],[sales]]&gt;4000,"High Category",IF(DmartSalesData[[#This Row],[sales]]&gt;2000,"Medium Category","Low Category"))</f>
        <v>High Category</v>
      </c>
      <c r="G12857" s="2">
        <v>0.33</v>
      </c>
      <c r="H12857" s="24">
        <f t="shared" si="400"/>
        <v>1359.5868</v>
      </c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63" t="str">
        <f>IF(AND(DmartSalesData[[#This Row],[sales]]&gt;3000,DmartSalesData[[#This Row],[profit]]&gt;500),"Good","Not Good")</f>
        <v>Not Good</v>
      </c>
      <c r="R12857" s="73">
        <f>YEAR(DmartSalesData[[#This Row],[order_date]])</f>
        <v>2023</v>
      </c>
      <c r="S12857" s="73"/>
    </row>
    <row r="12858" spans="1:19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 t="str">
        <f>IF(DmartSalesData[[#This Row],[sales]]&gt;4000,"High Category",IF(DmartSalesData[[#This Row],[sales]]&gt;2000,"Medium Category","Low Category"))</f>
        <v>Medium Category</v>
      </c>
      <c r="G12858" s="2">
        <v>0.25</v>
      </c>
      <c r="H12858" s="24">
        <f t="shared" si="400"/>
        <v>846.36749999999995</v>
      </c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63" t="str">
        <f>IF(AND(DmartSalesData[[#This Row],[sales]]&gt;3000,DmartSalesData[[#This Row],[profit]]&gt;500),"Good","Not Good")</f>
        <v>Good</v>
      </c>
      <c r="R12858" s="73">
        <f>YEAR(DmartSalesData[[#This Row],[order_date]])</f>
        <v>2024</v>
      </c>
      <c r="S12858" s="73"/>
    </row>
    <row r="12859" spans="1:19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 t="str">
        <f>IF(DmartSalesData[[#This Row],[sales]]&gt;4000,"High Category",IF(DmartSalesData[[#This Row],[sales]]&gt;2000,"Medium Category","Low Category"))</f>
        <v>High Category</v>
      </c>
      <c r="G12859" s="2">
        <v>0.44</v>
      </c>
      <c r="H12859" s="24">
        <f t="shared" si="400"/>
        <v>2174.3964000000001</v>
      </c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63" t="str">
        <f>IF(AND(DmartSalesData[[#This Row],[sales]]&gt;3000,DmartSalesData[[#This Row],[profit]]&gt;500),"Good","Not Good")</f>
        <v>Good</v>
      </c>
      <c r="R12859" s="73">
        <f>YEAR(DmartSalesData[[#This Row],[order_date]])</f>
        <v>2024</v>
      </c>
      <c r="S12859" s="73"/>
    </row>
    <row r="12860" spans="1:19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 t="str">
        <f>IF(DmartSalesData[[#This Row],[sales]]&gt;4000,"High Category",IF(DmartSalesData[[#This Row],[sales]]&gt;2000,"Medium Category","Low Category"))</f>
        <v>Low Category</v>
      </c>
      <c r="G12860" s="2">
        <v>0.3</v>
      </c>
      <c r="H12860" s="24">
        <f t="shared" si="400"/>
        <v>53.52</v>
      </c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63" t="str">
        <f>IF(AND(DmartSalesData[[#This Row],[sales]]&gt;3000,DmartSalesData[[#This Row],[profit]]&gt;500),"Good","Not Good")</f>
        <v>Not Good</v>
      </c>
      <c r="R12860" s="73">
        <f>YEAR(DmartSalesData[[#This Row],[order_date]])</f>
        <v>2024</v>
      </c>
      <c r="S12860" s="73"/>
    </row>
    <row r="12861" spans="1:19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 t="str">
        <f>IF(DmartSalesData[[#This Row],[sales]]&gt;4000,"High Category",IF(DmartSalesData[[#This Row],[sales]]&gt;2000,"Medium Category","Low Category"))</f>
        <v>Medium Category</v>
      </c>
      <c r="G12861" s="2">
        <v>0.13</v>
      </c>
      <c r="H12861" s="24">
        <f t="shared" si="400"/>
        <v>274.846</v>
      </c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63" t="str">
        <f>IF(AND(DmartSalesData[[#This Row],[sales]]&gt;3000,DmartSalesData[[#This Row],[profit]]&gt;500),"Good","Not Good")</f>
        <v>Not Good</v>
      </c>
      <c r="R12861" s="73">
        <f>YEAR(DmartSalesData[[#This Row],[order_date]])</f>
        <v>2023</v>
      </c>
      <c r="S12861" s="73"/>
    </row>
    <row r="12862" spans="1:19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 t="str">
        <f>IF(DmartSalesData[[#This Row],[sales]]&gt;4000,"High Category",IF(DmartSalesData[[#This Row],[sales]]&gt;2000,"Medium Category","Low Category"))</f>
        <v>High Category</v>
      </c>
      <c r="G12862" s="2">
        <v>0.26</v>
      </c>
      <c r="H12862" s="24">
        <f t="shared" si="400"/>
        <v>1119.5288</v>
      </c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63" t="str">
        <f>IF(AND(DmartSalesData[[#This Row],[sales]]&gt;3000,DmartSalesData[[#This Row],[profit]]&gt;500),"Good","Not Good")</f>
        <v>Good</v>
      </c>
      <c r="R12862" s="73">
        <f>YEAR(DmartSalesData[[#This Row],[order_date]])</f>
        <v>2024</v>
      </c>
      <c r="S12862" s="73"/>
    </row>
    <row r="12863" spans="1:19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 t="str">
        <f>IF(DmartSalesData[[#This Row],[sales]]&gt;4000,"High Category",IF(DmartSalesData[[#This Row],[sales]]&gt;2000,"Medium Category","Low Category"))</f>
        <v>Medium Category</v>
      </c>
      <c r="G12863" s="2">
        <v>0.11</v>
      </c>
      <c r="H12863" s="24">
        <f t="shared" si="400"/>
        <v>244.39580000000004</v>
      </c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63" t="str">
        <f>IF(AND(DmartSalesData[[#This Row],[sales]]&gt;3000,DmartSalesData[[#This Row],[profit]]&gt;500),"Good","Not Good")</f>
        <v>Not Good</v>
      </c>
      <c r="R12863" s="73">
        <f>YEAR(DmartSalesData[[#This Row],[order_date]])</f>
        <v>2024</v>
      </c>
      <c r="S12863" s="73"/>
    </row>
    <row r="12864" spans="1:19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 t="str">
        <f>IF(DmartSalesData[[#This Row],[sales]]&gt;4000,"High Category",IF(DmartSalesData[[#This Row],[sales]]&gt;2000,"Medium Category","Low Category"))</f>
        <v>Low Category</v>
      </c>
      <c r="G12864" s="2">
        <v>0.09</v>
      </c>
      <c r="H12864" s="24">
        <f t="shared" si="400"/>
        <v>11.311199999999999</v>
      </c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63" t="str">
        <f>IF(AND(DmartSalesData[[#This Row],[sales]]&gt;3000,DmartSalesData[[#This Row],[profit]]&gt;500),"Good","Not Good")</f>
        <v>Not Good</v>
      </c>
      <c r="R12864" s="73">
        <f>YEAR(DmartSalesData[[#This Row],[order_date]])</f>
        <v>2023</v>
      </c>
      <c r="S12864" s="73"/>
    </row>
    <row r="12865" spans="1:19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 t="str">
        <f>IF(DmartSalesData[[#This Row],[sales]]&gt;4000,"High Category",IF(DmartSalesData[[#This Row],[sales]]&gt;2000,"Medium Category","Low Category"))</f>
        <v>Low Category</v>
      </c>
      <c r="G12865" s="2">
        <v>0.48</v>
      </c>
      <c r="H12865" s="24">
        <f t="shared" si="400"/>
        <v>419.03999999999996</v>
      </c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63" t="str">
        <f>IF(AND(DmartSalesData[[#This Row],[sales]]&gt;3000,DmartSalesData[[#This Row],[profit]]&gt;500),"Good","Not Good")</f>
        <v>Not Good</v>
      </c>
      <c r="R12865" s="73">
        <f>YEAR(DmartSalesData[[#This Row],[order_date]])</f>
        <v>2023</v>
      </c>
      <c r="S12865" s="73"/>
    </row>
    <row r="12866" spans="1:19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 t="str">
        <f>IF(DmartSalesData[[#This Row],[sales]]&gt;4000,"High Category",IF(DmartSalesData[[#This Row],[sales]]&gt;2000,"Medium Category","Low Category"))</f>
        <v>Medium Category</v>
      </c>
      <c r="G12866" s="2">
        <v>0.23</v>
      </c>
      <c r="H12866" s="24">
        <f t="shared" ref="H12866:H12929" si="402">E12866*G12866</f>
        <v>512.19849999999997</v>
      </c>
      <c r="I12866" s="2">
        <f t="shared" ref="I12866:I12929" si="403">E12866-H12866</f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63" t="str">
        <f>IF(AND(DmartSalesData[[#This Row],[sales]]&gt;3000,DmartSalesData[[#This Row],[profit]]&gt;500),"Good","Not Good")</f>
        <v>Not Good</v>
      </c>
      <c r="R12866" s="73">
        <f>YEAR(DmartSalesData[[#This Row],[order_date]])</f>
        <v>2023</v>
      </c>
      <c r="S12866" s="73"/>
    </row>
    <row r="12867" spans="1:19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 t="str">
        <f>IF(DmartSalesData[[#This Row],[sales]]&gt;4000,"High Category",IF(DmartSalesData[[#This Row],[sales]]&gt;2000,"Medium Category","Low Category"))</f>
        <v>Medium Category</v>
      </c>
      <c r="G12867" s="2">
        <v>0.33</v>
      </c>
      <c r="H12867" s="24">
        <f t="shared" si="402"/>
        <v>1113.0702000000001</v>
      </c>
      <c r="I12867" s="2">
        <f t="shared" si="403"/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63" t="str">
        <f>IF(AND(DmartSalesData[[#This Row],[sales]]&gt;3000,DmartSalesData[[#This Row],[profit]]&gt;500),"Good","Not Good")</f>
        <v>Not Good</v>
      </c>
      <c r="R12867" s="73">
        <f>YEAR(DmartSalesData[[#This Row],[order_date]])</f>
        <v>2024</v>
      </c>
      <c r="S12867" s="73"/>
    </row>
    <row r="12868" spans="1:19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 t="str">
        <f>IF(DmartSalesData[[#This Row],[sales]]&gt;4000,"High Category",IF(DmartSalesData[[#This Row],[sales]]&gt;2000,"Medium Category","Low Category"))</f>
        <v>Low Category</v>
      </c>
      <c r="G12868" s="2">
        <v>0.44</v>
      </c>
      <c r="H12868" s="24">
        <f t="shared" si="402"/>
        <v>394.68439999999998</v>
      </c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63" t="str">
        <f>IF(AND(DmartSalesData[[#This Row],[sales]]&gt;3000,DmartSalesData[[#This Row],[profit]]&gt;500),"Good","Not Good")</f>
        <v>Not Good</v>
      </c>
      <c r="R12868" s="73">
        <f>YEAR(DmartSalesData[[#This Row],[order_date]])</f>
        <v>2023</v>
      </c>
      <c r="S12868" s="73"/>
    </row>
    <row r="12869" spans="1:19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 t="str">
        <f>IF(DmartSalesData[[#This Row],[sales]]&gt;4000,"High Category",IF(DmartSalesData[[#This Row],[sales]]&gt;2000,"Medium Category","Low Category"))</f>
        <v>Medium Category</v>
      </c>
      <c r="G12869" s="2">
        <v>0.16</v>
      </c>
      <c r="H12869" s="24">
        <f t="shared" si="402"/>
        <v>367.26560000000001</v>
      </c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63" t="str">
        <f>IF(AND(DmartSalesData[[#This Row],[sales]]&gt;3000,DmartSalesData[[#This Row],[profit]]&gt;500),"Good","Not Good")</f>
        <v>Not Good</v>
      </c>
      <c r="R12869" s="73">
        <f>YEAR(DmartSalesData[[#This Row],[order_date]])</f>
        <v>2024</v>
      </c>
      <c r="S12869" s="73"/>
    </row>
    <row r="12870" spans="1:19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 t="str">
        <f>IF(DmartSalesData[[#This Row],[sales]]&gt;4000,"High Category",IF(DmartSalesData[[#This Row],[sales]]&gt;2000,"Medium Category","Low Category"))</f>
        <v>Low Category</v>
      </c>
      <c r="G12870" s="2">
        <v>0.39</v>
      </c>
      <c r="H12870" s="24">
        <f t="shared" si="402"/>
        <v>63.437400000000004</v>
      </c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63" t="str">
        <f>IF(AND(DmartSalesData[[#This Row],[sales]]&gt;3000,DmartSalesData[[#This Row],[profit]]&gt;500),"Good","Not Good")</f>
        <v>Not Good</v>
      </c>
      <c r="R12870" s="73">
        <f>YEAR(DmartSalesData[[#This Row],[order_date]])</f>
        <v>2024</v>
      </c>
      <c r="S12870" s="73"/>
    </row>
    <row r="12871" spans="1:19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 t="str">
        <f>IF(DmartSalesData[[#This Row],[sales]]&gt;4000,"High Category",IF(DmartSalesData[[#This Row],[sales]]&gt;2000,"Medium Category","Low Category"))</f>
        <v>Medium Category</v>
      </c>
      <c r="G12871" s="2">
        <v>0.39</v>
      </c>
      <c r="H12871" s="24">
        <f t="shared" si="402"/>
        <v>951.50250000000005</v>
      </c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63" t="str">
        <f>IF(AND(DmartSalesData[[#This Row],[sales]]&gt;3000,DmartSalesData[[#This Row],[profit]]&gt;500),"Good","Not Good")</f>
        <v>Not Good</v>
      </c>
      <c r="R12871" s="73">
        <f>YEAR(DmartSalesData[[#This Row],[order_date]])</f>
        <v>2024</v>
      </c>
      <c r="S12871" s="73"/>
    </row>
    <row r="12872" spans="1:19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 t="str">
        <f>IF(DmartSalesData[[#This Row],[sales]]&gt;4000,"High Category",IF(DmartSalesData[[#This Row],[sales]]&gt;2000,"Medium Category","Low Category"))</f>
        <v>High Category</v>
      </c>
      <c r="G12872" s="2">
        <v>0.41</v>
      </c>
      <c r="H12872" s="24">
        <f t="shared" si="402"/>
        <v>1840.9122999999997</v>
      </c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63" t="str">
        <f>IF(AND(DmartSalesData[[#This Row],[sales]]&gt;3000,DmartSalesData[[#This Row],[profit]]&gt;500),"Good","Not Good")</f>
        <v>Good</v>
      </c>
      <c r="R12872" s="73">
        <f>YEAR(DmartSalesData[[#This Row],[order_date]])</f>
        <v>2024</v>
      </c>
      <c r="S12872" s="73"/>
    </row>
    <row r="12873" spans="1:19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 t="str">
        <f>IF(DmartSalesData[[#This Row],[sales]]&gt;4000,"High Category",IF(DmartSalesData[[#This Row],[sales]]&gt;2000,"Medium Category","Low Category"))</f>
        <v>Medium Category</v>
      </c>
      <c r="G12873" s="2">
        <v>0.09</v>
      </c>
      <c r="H12873" s="24">
        <f t="shared" si="402"/>
        <v>272.17439999999999</v>
      </c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63" t="str">
        <f>IF(AND(DmartSalesData[[#This Row],[sales]]&gt;3000,DmartSalesData[[#This Row],[profit]]&gt;500),"Good","Not Good")</f>
        <v>Good</v>
      </c>
      <c r="R12873" s="73">
        <f>YEAR(DmartSalesData[[#This Row],[order_date]])</f>
        <v>2024</v>
      </c>
      <c r="S12873" s="73"/>
    </row>
    <row r="12874" spans="1:19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 t="str">
        <f>IF(DmartSalesData[[#This Row],[sales]]&gt;4000,"High Category",IF(DmartSalesData[[#This Row],[sales]]&gt;2000,"Medium Category","Low Category"))</f>
        <v>Medium Category</v>
      </c>
      <c r="G12874" s="2">
        <v>0.48</v>
      </c>
      <c r="H12874" s="24">
        <f t="shared" si="402"/>
        <v>1084.4207999999999</v>
      </c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63" t="str">
        <f>IF(AND(DmartSalesData[[#This Row],[sales]]&gt;3000,DmartSalesData[[#This Row],[profit]]&gt;500),"Good","Not Good")</f>
        <v>Not Good</v>
      </c>
      <c r="R12874" s="73">
        <f>YEAR(DmartSalesData[[#This Row],[order_date]])</f>
        <v>2023</v>
      </c>
      <c r="S12874" s="73"/>
    </row>
    <row r="12875" spans="1:19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 t="str">
        <f>IF(DmartSalesData[[#This Row],[sales]]&gt;4000,"High Category",IF(DmartSalesData[[#This Row],[sales]]&gt;2000,"Medium Category","Low Category"))</f>
        <v>Low Category</v>
      </c>
      <c r="G12875" s="2">
        <v>0.14000000000000001</v>
      </c>
      <c r="H12875" s="24">
        <f t="shared" si="402"/>
        <v>125.30980000000002</v>
      </c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63" t="str">
        <f>IF(AND(DmartSalesData[[#This Row],[sales]]&gt;3000,DmartSalesData[[#This Row],[profit]]&gt;500),"Good","Not Good")</f>
        <v>Not Good</v>
      </c>
      <c r="R12875" s="73">
        <f>YEAR(DmartSalesData[[#This Row],[order_date]])</f>
        <v>2024</v>
      </c>
      <c r="S12875" s="73"/>
    </row>
    <row r="12876" spans="1:19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 t="str">
        <f>IF(DmartSalesData[[#This Row],[sales]]&gt;4000,"High Category",IF(DmartSalesData[[#This Row],[sales]]&gt;2000,"Medium Category","Low Category"))</f>
        <v>Low Category</v>
      </c>
      <c r="G12876" s="2">
        <v>0.39</v>
      </c>
      <c r="H12876" s="24">
        <f t="shared" si="402"/>
        <v>425.82149999999996</v>
      </c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63" t="str">
        <f>IF(AND(DmartSalesData[[#This Row],[sales]]&gt;3000,DmartSalesData[[#This Row],[profit]]&gt;500),"Good","Not Good")</f>
        <v>Not Good</v>
      </c>
      <c r="R12876" s="73">
        <f>YEAR(DmartSalesData[[#This Row],[order_date]])</f>
        <v>2024</v>
      </c>
      <c r="S12876" s="73"/>
    </row>
    <row r="12877" spans="1:19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 t="str">
        <f>IF(DmartSalesData[[#This Row],[sales]]&gt;4000,"High Category",IF(DmartSalesData[[#This Row],[sales]]&gt;2000,"Medium Category","Low Category"))</f>
        <v>Low Category</v>
      </c>
      <c r="G12877" s="2">
        <v>0.08</v>
      </c>
      <c r="H12877" s="24">
        <f t="shared" si="402"/>
        <v>37.991999999999997</v>
      </c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63" t="str">
        <f>IF(AND(DmartSalesData[[#This Row],[sales]]&gt;3000,DmartSalesData[[#This Row],[profit]]&gt;500),"Good","Not Good")</f>
        <v>Not Good</v>
      </c>
      <c r="R12877" s="73">
        <f>YEAR(DmartSalesData[[#This Row],[order_date]])</f>
        <v>2023</v>
      </c>
      <c r="S12877" s="73"/>
    </row>
    <row r="12878" spans="1:19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 t="str">
        <f>IF(DmartSalesData[[#This Row],[sales]]&gt;4000,"High Category",IF(DmartSalesData[[#This Row],[sales]]&gt;2000,"Medium Category","Low Category"))</f>
        <v>Medium Category</v>
      </c>
      <c r="G12878" s="2">
        <v>0.46</v>
      </c>
      <c r="H12878" s="24">
        <f t="shared" si="402"/>
        <v>1719.3926000000001</v>
      </c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63" t="str">
        <f>IF(AND(DmartSalesData[[#This Row],[sales]]&gt;3000,DmartSalesData[[#This Row],[profit]]&gt;500),"Good","Not Good")</f>
        <v>Good</v>
      </c>
      <c r="R12878" s="73">
        <f>YEAR(DmartSalesData[[#This Row],[order_date]])</f>
        <v>2023</v>
      </c>
      <c r="S12878" s="73"/>
    </row>
    <row r="12879" spans="1:19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 t="str">
        <f>IF(DmartSalesData[[#This Row],[sales]]&gt;4000,"High Category",IF(DmartSalesData[[#This Row],[sales]]&gt;2000,"Medium Category","Low Category"))</f>
        <v>Low Category</v>
      </c>
      <c r="G12879" s="2">
        <v>0.21</v>
      </c>
      <c r="H12879" s="24">
        <f t="shared" si="402"/>
        <v>100.37159999999999</v>
      </c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63" t="str">
        <f>IF(AND(DmartSalesData[[#This Row],[sales]]&gt;3000,DmartSalesData[[#This Row],[profit]]&gt;500),"Good","Not Good")</f>
        <v>Not Good</v>
      </c>
      <c r="R12879" s="73">
        <f>YEAR(DmartSalesData[[#This Row],[order_date]])</f>
        <v>2024</v>
      </c>
      <c r="S12879" s="73"/>
    </row>
    <row r="12880" spans="1:19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 t="str">
        <f>IF(DmartSalesData[[#This Row],[sales]]&gt;4000,"High Category",IF(DmartSalesData[[#This Row],[sales]]&gt;2000,"Medium Category","Low Category"))</f>
        <v>Low Category</v>
      </c>
      <c r="G12880" s="2">
        <v>0.33</v>
      </c>
      <c r="H12880" s="24">
        <f t="shared" si="402"/>
        <v>653.84550000000002</v>
      </c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63" t="str">
        <f>IF(AND(DmartSalesData[[#This Row],[sales]]&gt;3000,DmartSalesData[[#This Row],[profit]]&gt;500),"Good","Not Good")</f>
        <v>Not Good</v>
      </c>
      <c r="R12880" s="73">
        <f>YEAR(DmartSalesData[[#This Row],[order_date]])</f>
        <v>2023</v>
      </c>
      <c r="S12880" s="73"/>
    </row>
    <row r="12881" spans="1:19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 t="str">
        <f>IF(DmartSalesData[[#This Row],[sales]]&gt;4000,"High Category",IF(DmartSalesData[[#This Row],[sales]]&gt;2000,"Medium Category","Low Category"))</f>
        <v>Medium Category</v>
      </c>
      <c r="G12881" s="2">
        <v>0.43</v>
      </c>
      <c r="H12881" s="24">
        <f t="shared" si="402"/>
        <v>1622.9232</v>
      </c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63" t="str">
        <f>IF(AND(DmartSalesData[[#This Row],[sales]]&gt;3000,DmartSalesData[[#This Row],[profit]]&gt;500),"Good","Not Good")</f>
        <v>Good</v>
      </c>
      <c r="R12881" s="73">
        <f>YEAR(DmartSalesData[[#This Row],[order_date]])</f>
        <v>2023</v>
      </c>
      <c r="S12881" s="73"/>
    </row>
    <row r="12882" spans="1:19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 t="str">
        <f>IF(DmartSalesData[[#This Row],[sales]]&gt;4000,"High Category",IF(DmartSalesData[[#This Row],[sales]]&gt;2000,"Medium Category","Low Category"))</f>
        <v>Medium Category</v>
      </c>
      <c r="G12882" s="2">
        <v>0.14000000000000001</v>
      </c>
      <c r="H12882" s="24">
        <f t="shared" si="402"/>
        <v>502.99620000000004</v>
      </c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63" t="str">
        <f>IF(AND(DmartSalesData[[#This Row],[sales]]&gt;3000,DmartSalesData[[#This Row],[profit]]&gt;500),"Good","Not Good")</f>
        <v>Not Good</v>
      </c>
      <c r="R12882" s="73">
        <f>YEAR(DmartSalesData[[#This Row],[order_date]])</f>
        <v>2023</v>
      </c>
      <c r="S12882" s="73"/>
    </row>
    <row r="12883" spans="1:19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 t="str">
        <f>IF(DmartSalesData[[#This Row],[sales]]&gt;4000,"High Category",IF(DmartSalesData[[#This Row],[sales]]&gt;2000,"Medium Category","Low Category"))</f>
        <v>Medium Category</v>
      </c>
      <c r="G12883" s="2">
        <v>0.19</v>
      </c>
      <c r="H12883" s="24">
        <f t="shared" si="402"/>
        <v>556.68290000000002</v>
      </c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63" t="str">
        <f>IF(AND(DmartSalesData[[#This Row],[sales]]&gt;3000,DmartSalesData[[#This Row],[profit]]&gt;500),"Good","Not Good")</f>
        <v>Not Good</v>
      </c>
      <c r="R12883" s="73">
        <f>YEAR(DmartSalesData[[#This Row],[order_date]])</f>
        <v>2023</v>
      </c>
      <c r="S12883" s="73"/>
    </row>
    <row r="12884" spans="1:19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 t="str">
        <f>IF(DmartSalesData[[#This Row],[sales]]&gt;4000,"High Category",IF(DmartSalesData[[#This Row],[sales]]&gt;2000,"Medium Category","Low Category"))</f>
        <v>Medium Category</v>
      </c>
      <c r="G12884" s="2">
        <v>0.16</v>
      </c>
      <c r="H12884" s="24">
        <f t="shared" si="402"/>
        <v>463.90559999999999</v>
      </c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63" t="str">
        <f>IF(AND(DmartSalesData[[#This Row],[sales]]&gt;3000,DmartSalesData[[#This Row],[profit]]&gt;500),"Good","Not Good")</f>
        <v>Not Good</v>
      </c>
      <c r="R12884" s="73">
        <f>YEAR(DmartSalesData[[#This Row],[order_date]])</f>
        <v>2024</v>
      </c>
      <c r="S12884" s="73"/>
    </row>
    <row r="12885" spans="1:19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 t="str">
        <f>IF(DmartSalesData[[#This Row],[sales]]&gt;4000,"High Category",IF(DmartSalesData[[#This Row],[sales]]&gt;2000,"Medium Category","Low Category"))</f>
        <v>Low Category</v>
      </c>
      <c r="G12885" s="2">
        <v>0.14000000000000001</v>
      </c>
      <c r="H12885" s="24">
        <f t="shared" si="402"/>
        <v>75.965400000000002</v>
      </c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63" t="str">
        <f>IF(AND(DmartSalesData[[#This Row],[sales]]&gt;3000,DmartSalesData[[#This Row],[profit]]&gt;500),"Good","Not Good")</f>
        <v>Not Good</v>
      </c>
      <c r="R12885" s="73">
        <f>YEAR(DmartSalesData[[#This Row],[order_date]])</f>
        <v>2024</v>
      </c>
      <c r="S12885" s="73"/>
    </row>
    <row r="12886" spans="1:19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 t="str">
        <f>IF(DmartSalesData[[#This Row],[sales]]&gt;4000,"High Category",IF(DmartSalesData[[#This Row],[sales]]&gt;2000,"Medium Category","Low Category"))</f>
        <v>Low Category</v>
      </c>
      <c r="G12886" s="2">
        <v>0.26</v>
      </c>
      <c r="H12886" s="24">
        <f t="shared" si="402"/>
        <v>248.84080000000003</v>
      </c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63" t="str">
        <f>IF(AND(DmartSalesData[[#This Row],[sales]]&gt;3000,DmartSalesData[[#This Row],[profit]]&gt;500),"Good","Not Good")</f>
        <v>Not Good</v>
      </c>
      <c r="R12886" s="73">
        <f>YEAR(DmartSalesData[[#This Row],[order_date]])</f>
        <v>2024</v>
      </c>
      <c r="S12886" s="73"/>
    </row>
    <row r="12887" spans="1:19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 t="str">
        <f>IF(DmartSalesData[[#This Row],[sales]]&gt;4000,"High Category",IF(DmartSalesData[[#This Row],[sales]]&gt;2000,"Medium Category","Low Category"))</f>
        <v>Medium Category</v>
      </c>
      <c r="G12887" s="2">
        <v>0.27</v>
      </c>
      <c r="H12887" s="24">
        <f t="shared" si="402"/>
        <v>734.46750000000009</v>
      </c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63" t="str">
        <f>IF(AND(DmartSalesData[[#This Row],[sales]]&gt;3000,DmartSalesData[[#This Row],[profit]]&gt;500),"Good","Not Good")</f>
        <v>Not Good</v>
      </c>
      <c r="R12887" s="73">
        <f>YEAR(DmartSalesData[[#This Row],[order_date]])</f>
        <v>2024</v>
      </c>
      <c r="S12887" s="73"/>
    </row>
    <row r="12888" spans="1:19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 t="str">
        <f>IF(DmartSalesData[[#This Row],[sales]]&gt;4000,"High Category",IF(DmartSalesData[[#This Row],[sales]]&gt;2000,"Medium Category","Low Category"))</f>
        <v>Low Category</v>
      </c>
      <c r="G12888" s="2">
        <v>0.04</v>
      </c>
      <c r="H12888" s="24">
        <f t="shared" si="402"/>
        <v>72.223600000000005</v>
      </c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63" t="str">
        <f>IF(AND(DmartSalesData[[#This Row],[sales]]&gt;3000,DmartSalesData[[#This Row],[profit]]&gt;500),"Good","Not Good")</f>
        <v>Not Good</v>
      </c>
      <c r="R12888" s="73">
        <f>YEAR(DmartSalesData[[#This Row],[order_date]])</f>
        <v>2023</v>
      </c>
      <c r="S12888" s="73"/>
    </row>
    <row r="12889" spans="1:19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 t="str">
        <f>IF(DmartSalesData[[#This Row],[sales]]&gt;4000,"High Category",IF(DmartSalesData[[#This Row],[sales]]&gt;2000,"Medium Category","Low Category"))</f>
        <v>Low Category</v>
      </c>
      <c r="G12889" s="2">
        <v>0.34</v>
      </c>
      <c r="H12889" s="24">
        <f t="shared" si="402"/>
        <v>65.548600000000008</v>
      </c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63" t="str">
        <f>IF(AND(DmartSalesData[[#This Row],[sales]]&gt;3000,DmartSalesData[[#This Row],[profit]]&gt;500),"Good","Not Good")</f>
        <v>Not Good</v>
      </c>
      <c r="R12889" s="73">
        <f>YEAR(DmartSalesData[[#This Row],[order_date]])</f>
        <v>2024</v>
      </c>
      <c r="S12889" s="73"/>
    </row>
    <row r="12890" spans="1:19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 t="str">
        <f>IF(DmartSalesData[[#This Row],[sales]]&gt;4000,"High Category",IF(DmartSalesData[[#This Row],[sales]]&gt;2000,"Medium Category","Low Category"))</f>
        <v>High Category</v>
      </c>
      <c r="G12890" s="2">
        <v>0.21</v>
      </c>
      <c r="H12890" s="24">
        <f t="shared" si="402"/>
        <v>842.31419999999991</v>
      </c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63" t="str">
        <f>IF(AND(DmartSalesData[[#This Row],[sales]]&gt;3000,DmartSalesData[[#This Row],[profit]]&gt;500),"Good","Not Good")</f>
        <v>Good</v>
      </c>
      <c r="R12890" s="73">
        <f>YEAR(DmartSalesData[[#This Row],[order_date]])</f>
        <v>2024</v>
      </c>
      <c r="S12890" s="73"/>
    </row>
    <row r="12891" spans="1:19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 t="str">
        <f>IF(DmartSalesData[[#This Row],[sales]]&gt;4000,"High Category",IF(DmartSalesData[[#This Row],[sales]]&gt;2000,"Medium Category","Low Category"))</f>
        <v>Medium Category</v>
      </c>
      <c r="G12891" s="2">
        <v>0.44</v>
      </c>
      <c r="H12891" s="24">
        <f t="shared" si="402"/>
        <v>1453.6236000000001</v>
      </c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63" t="str">
        <f>IF(AND(DmartSalesData[[#This Row],[sales]]&gt;3000,DmartSalesData[[#This Row],[profit]]&gt;500),"Good","Not Good")</f>
        <v>Not Good</v>
      </c>
      <c r="R12891" s="73">
        <f>YEAR(DmartSalesData[[#This Row],[order_date]])</f>
        <v>2024</v>
      </c>
      <c r="S12891" s="73"/>
    </row>
    <row r="12892" spans="1:19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 t="str">
        <f>IF(DmartSalesData[[#This Row],[sales]]&gt;4000,"High Category",IF(DmartSalesData[[#This Row],[sales]]&gt;2000,"Medium Category","Low Category"))</f>
        <v>Low Category</v>
      </c>
      <c r="G12892" s="2">
        <v>0.44</v>
      </c>
      <c r="H12892" s="24">
        <f t="shared" si="402"/>
        <v>746.39400000000001</v>
      </c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63" t="str">
        <f>IF(AND(DmartSalesData[[#This Row],[sales]]&gt;3000,DmartSalesData[[#This Row],[profit]]&gt;500),"Good","Not Good")</f>
        <v>Not Good</v>
      </c>
      <c r="R12892" s="73">
        <f>YEAR(DmartSalesData[[#This Row],[order_date]])</f>
        <v>2023</v>
      </c>
      <c r="S12892" s="73"/>
    </row>
    <row r="12893" spans="1:19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 t="str">
        <f>IF(DmartSalesData[[#This Row],[sales]]&gt;4000,"High Category",IF(DmartSalesData[[#This Row],[sales]]&gt;2000,"Medium Category","Low Category"))</f>
        <v>Low Category</v>
      </c>
      <c r="G12893" s="2">
        <v>0.36</v>
      </c>
      <c r="H12893" s="24">
        <f t="shared" si="402"/>
        <v>209.23560000000001</v>
      </c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63" t="str">
        <f>IF(AND(DmartSalesData[[#This Row],[sales]]&gt;3000,DmartSalesData[[#This Row],[profit]]&gt;500),"Good","Not Good")</f>
        <v>Not Good</v>
      </c>
      <c r="R12893" s="73">
        <f>YEAR(DmartSalesData[[#This Row],[order_date]])</f>
        <v>2023</v>
      </c>
      <c r="S12893" s="73"/>
    </row>
    <row r="12894" spans="1:19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 t="str">
        <f>IF(DmartSalesData[[#This Row],[sales]]&gt;4000,"High Category",IF(DmartSalesData[[#This Row],[sales]]&gt;2000,"Medium Category","Low Category"))</f>
        <v>Medium Category</v>
      </c>
      <c r="G12894" s="2">
        <v>0.43</v>
      </c>
      <c r="H12894" s="24">
        <f t="shared" si="402"/>
        <v>1288.6584</v>
      </c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63" t="str">
        <f>IF(AND(DmartSalesData[[#This Row],[sales]]&gt;3000,DmartSalesData[[#This Row],[profit]]&gt;500),"Good","Not Good")</f>
        <v>Not Good</v>
      </c>
      <c r="R12894" s="73">
        <f>YEAR(DmartSalesData[[#This Row],[order_date]])</f>
        <v>2024</v>
      </c>
      <c r="S12894" s="73"/>
    </row>
    <row r="12895" spans="1:19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 t="str">
        <f>IF(DmartSalesData[[#This Row],[sales]]&gt;4000,"High Category",IF(DmartSalesData[[#This Row],[sales]]&gt;2000,"Medium Category","Low Category"))</f>
        <v>Low Category</v>
      </c>
      <c r="G12895" s="2">
        <v>0.46</v>
      </c>
      <c r="H12895" s="24">
        <f t="shared" si="402"/>
        <v>831.62940000000003</v>
      </c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63" t="str">
        <f>IF(AND(DmartSalesData[[#This Row],[sales]]&gt;3000,DmartSalesData[[#This Row],[profit]]&gt;500),"Good","Not Good")</f>
        <v>Not Good</v>
      </c>
      <c r="R12895" s="73">
        <f>YEAR(DmartSalesData[[#This Row],[order_date]])</f>
        <v>2023</v>
      </c>
      <c r="S12895" s="73"/>
    </row>
    <row r="12896" spans="1:19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 t="str">
        <f>IF(DmartSalesData[[#This Row],[sales]]&gt;4000,"High Category",IF(DmartSalesData[[#This Row],[sales]]&gt;2000,"Medium Category","Low Category"))</f>
        <v>Low Category</v>
      </c>
      <c r="G12896" s="2">
        <v>0.28999999999999998</v>
      </c>
      <c r="H12896" s="24">
        <f t="shared" si="402"/>
        <v>391.90890000000002</v>
      </c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63" t="str">
        <f>IF(AND(DmartSalesData[[#This Row],[sales]]&gt;3000,DmartSalesData[[#This Row],[profit]]&gt;500),"Good","Not Good")</f>
        <v>Not Good</v>
      </c>
      <c r="R12896" s="73">
        <f>YEAR(DmartSalesData[[#This Row],[order_date]])</f>
        <v>2024</v>
      </c>
      <c r="S12896" s="73"/>
    </row>
    <row r="12897" spans="1:19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 t="str">
        <f>IF(DmartSalesData[[#This Row],[sales]]&gt;4000,"High Category",IF(DmartSalesData[[#This Row],[sales]]&gt;2000,"Medium Category","Low Category"))</f>
        <v>Medium Category</v>
      </c>
      <c r="G12897" s="2">
        <v>0.49</v>
      </c>
      <c r="H12897" s="24">
        <f t="shared" si="402"/>
        <v>1781.2479999999998</v>
      </c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63" t="str">
        <f>IF(AND(DmartSalesData[[#This Row],[sales]]&gt;3000,DmartSalesData[[#This Row],[profit]]&gt;500),"Good","Not Good")</f>
        <v>Good</v>
      </c>
      <c r="R12897" s="73">
        <f>YEAR(DmartSalesData[[#This Row],[order_date]])</f>
        <v>2024</v>
      </c>
      <c r="S12897" s="73"/>
    </row>
    <row r="12898" spans="1:19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 t="str">
        <f>IF(DmartSalesData[[#This Row],[sales]]&gt;4000,"High Category",IF(DmartSalesData[[#This Row],[sales]]&gt;2000,"Medium Category","Low Category"))</f>
        <v>Low Category</v>
      </c>
      <c r="G12898" s="2">
        <v>0.48</v>
      </c>
      <c r="H12898" s="24">
        <f t="shared" si="402"/>
        <v>819.81119999999999</v>
      </c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63" t="str">
        <f>IF(AND(DmartSalesData[[#This Row],[sales]]&gt;3000,DmartSalesData[[#This Row],[profit]]&gt;500),"Good","Not Good")</f>
        <v>Not Good</v>
      </c>
      <c r="R12898" s="73">
        <f>YEAR(DmartSalesData[[#This Row],[order_date]])</f>
        <v>2023</v>
      </c>
      <c r="S12898" s="73"/>
    </row>
    <row r="12899" spans="1:19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 t="str">
        <f>IF(DmartSalesData[[#This Row],[sales]]&gt;4000,"High Category",IF(DmartSalesData[[#This Row],[sales]]&gt;2000,"Medium Category","Low Category"))</f>
        <v>Low Category</v>
      </c>
      <c r="G12899" s="2">
        <v>0.05</v>
      </c>
      <c r="H12899" s="24">
        <f t="shared" si="402"/>
        <v>38.332000000000001</v>
      </c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63" t="str">
        <f>IF(AND(DmartSalesData[[#This Row],[sales]]&gt;3000,DmartSalesData[[#This Row],[profit]]&gt;500),"Good","Not Good")</f>
        <v>Not Good</v>
      </c>
      <c r="R12899" s="73">
        <f>YEAR(DmartSalesData[[#This Row],[order_date]])</f>
        <v>2024</v>
      </c>
      <c r="S12899" s="73"/>
    </row>
    <row r="12900" spans="1:19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 t="str">
        <f>IF(DmartSalesData[[#This Row],[sales]]&gt;4000,"High Category",IF(DmartSalesData[[#This Row],[sales]]&gt;2000,"Medium Category","Low Category"))</f>
        <v>Medium Category</v>
      </c>
      <c r="G12900" s="2">
        <v>0.26</v>
      </c>
      <c r="H12900" s="24">
        <f t="shared" si="402"/>
        <v>639.62599999999998</v>
      </c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63" t="str">
        <f>IF(AND(DmartSalesData[[#This Row],[sales]]&gt;3000,DmartSalesData[[#This Row],[profit]]&gt;500),"Good","Not Good")</f>
        <v>Not Good</v>
      </c>
      <c r="R12900" s="73">
        <f>YEAR(DmartSalesData[[#This Row],[order_date]])</f>
        <v>2024</v>
      </c>
      <c r="S12900" s="73"/>
    </row>
    <row r="12901" spans="1:19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 t="str">
        <f>IF(DmartSalesData[[#This Row],[sales]]&gt;4000,"High Category",IF(DmartSalesData[[#This Row],[sales]]&gt;2000,"Medium Category","Low Category"))</f>
        <v>High Category</v>
      </c>
      <c r="G12901" s="2">
        <v>0.06</v>
      </c>
      <c r="H12901" s="24">
        <f t="shared" si="402"/>
        <v>249.56879999999995</v>
      </c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63" t="str">
        <f>IF(AND(DmartSalesData[[#This Row],[sales]]&gt;3000,DmartSalesData[[#This Row],[profit]]&gt;500),"Good","Not Good")</f>
        <v>Not Good</v>
      </c>
      <c r="R12901" s="73">
        <f>YEAR(DmartSalesData[[#This Row],[order_date]])</f>
        <v>2024</v>
      </c>
      <c r="S12901" s="73"/>
    </row>
    <row r="12902" spans="1:19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 t="str">
        <f>IF(DmartSalesData[[#This Row],[sales]]&gt;4000,"High Category",IF(DmartSalesData[[#This Row],[sales]]&gt;2000,"Medium Category","Low Category"))</f>
        <v>High Category</v>
      </c>
      <c r="G12902" s="2">
        <v>0.34</v>
      </c>
      <c r="H12902" s="24">
        <f t="shared" si="402"/>
        <v>1449.5322000000001</v>
      </c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63" t="str">
        <f>IF(AND(DmartSalesData[[#This Row],[sales]]&gt;3000,DmartSalesData[[#This Row],[profit]]&gt;500),"Good","Not Good")</f>
        <v>Good</v>
      </c>
      <c r="R12902" s="73">
        <f>YEAR(DmartSalesData[[#This Row],[order_date]])</f>
        <v>2024</v>
      </c>
      <c r="S12902" s="73"/>
    </row>
    <row r="12903" spans="1:19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 t="str">
        <f>IF(DmartSalesData[[#This Row],[sales]]&gt;4000,"High Category",IF(DmartSalesData[[#This Row],[sales]]&gt;2000,"Medium Category","Low Category"))</f>
        <v>High Category</v>
      </c>
      <c r="G12903" s="2">
        <v>0.38</v>
      </c>
      <c r="H12903" s="24">
        <f t="shared" si="402"/>
        <v>1619.4764</v>
      </c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63" t="str">
        <f>IF(AND(DmartSalesData[[#This Row],[sales]]&gt;3000,DmartSalesData[[#This Row],[profit]]&gt;500),"Good","Not Good")</f>
        <v>Not Good</v>
      </c>
      <c r="R12903" s="73">
        <f>YEAR(DmartSalesData[[#This Row],[order_date]])</f>
        <v>2023</v>
      </c>
      <c r="S12903" s="73"/>
    </row>
    <row r="12904" spans="1:19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 t="str">
        <f>IF(DmartSalesData[[#This Row],[sales]]&gt;4000,"High Category",IF(DmartSalesData[[#This Row],[sales]]&gt;2000,"Medium Category","Low Category"))</f>
        <v>Medium Category</v>
      </c>
      <c r="G12904" s="2">
        <v>0.44</v>
      </c>
      <c r="H12904" s="24">
        <f t="shared" si="402"/>
        <v>951.50440000000015</v>
      </c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63" t="str">
        <f>IF(AND(DmartSalesData[[#This Row],[sales]]&gt;3000,DmartSalesData[[#This Row],[profit]]&gt;500),"Good","Not Good")</f>
        <v>Not Good</v>
      </c>
      <c r="R12904" s="73">
        <f>YEAR(DmartSalesData[[#This Row],[order_date]])</f>
        <v>2023</v>
      </c>
      <c r="S12904" s="73"/>
    </row>
    <row r="12905" spans="1:19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 t="str">
        <f>IF(DmartSalesData[[#This Row],[sales]]&gt;4000,"High Category",IF(DmartSalesData[[#This Row],[sales]]&gt;2000,"Medium Category","Low Category"))</f>
        <v>Medium Category</v>
      </c>
      <c r="G12905" s="2">
        <v>0.33</v>
      </c>
      <c r="H12905" s="24">
        <f t="shared" si="402"/>
        <v>1311.9413999999999</v>
      </c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63" t="str">
        <f>IF(AND(DmartSalesData[[#This Row],[sales]]&gt;3000,DmartSalesData[[#This Row],[profit]]&gt;500),"Good","Not Good")</f>
        <v>Not Good</v>
      </c>
      <c r="R12905" s="73">
        <f>YEAR(DmartSalesData[[#This Row],[order_date]])</f>
        <v>2023</v>
      </c>
      <c r="S12905" s="73"/>
    </row>
    <row r="12906" spans="1:19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 t="str">
        <f>IF(DmartSalesData[[#This Row],[sales]]&gt;4000,"High Category",IF(DmartSalesData[[#This Row],[sales]]&gt;2000,"Medium Category","Low Category"))</f>
        <v>High Category</v>
      </c>
      <c r="G12906" s="2">
        <v>0.23</v>
      </c>
      <c r="H12906" s="24">
        <f t="shared" si="402"/>
        <v>981.20990000000006</v>
      </c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63" t="str">
        <f>IF(AND(DmartSalesData[[#This Row],[sales]]&gt;3000,DmartSalesData[[#This Row],[profit]]&gt;500),"Good","Not Good")</f>
        <v>Good</v>
      </c>
      <c r="R12906" s="73">
        <f>YEAR(DmartSalesData[[#This Row],[order_date]])</f>
        <v>2023</v>
      </c>
      <c r="S12906" s="73"/>
    </row>
    <row r="12907" spans="1:19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 t="str">
        <f>IF(DmartSalesData[[#This Row],[sales]]&gt;4000,"High Category",IF(DmartSalesData[[#This Row],[sales]]&gt;2000,"Medium Category","Low Category"))</f>
        <v>Medium Category</v>
      </c>
      <c r="G12907" s="2">
        <v>0.08</v>
      </c>
      <c r="H12907" s="24">
        <f t="shared" si="402"/>
        <v>188.13919999999999</v>
      </c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63" t="str">
        <f>IF(AND(DmartSalesData[[#This Row],[sales]]&gt;3000,DmartSalesData[[#This Row],[profit]]&gt;500),"Good","Not Good")</f>
        <v>Not Good</v>
      </c>
      <c r="R12907" s="73">
        <f>YEAR(DmartSalesData[[#This Row],[order_date]])</f>
        <v>2023</v>
      </c>
      <c r="S12907" s="73"/>
    </row>
    <row r="12908" spans="1:19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 t="str">
        <f>IF(DmartSalesData[[#This Row],[sales]]&gt;4000,"High Category",IF(DmartSalesData[[#This Row],[sales]]&gt;2000,"Medium Category","Low Category"))</f>
        <v>Low Category</v>
      </c>
      <c r="G12908" s="2">
        <v>0.06</v>
      </c>
      <c r="H12908" s="24">
        <f t="shared" si="402"/>
        <v>99.709199999999996</v>
      </c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63" t="str">
        <f>IF(AND(DmartSalesData[[#This Row],[sales]]&gt;3000,DmartSalesData[[#This Row],[profit]]&gt;500),"Good","Not Good")</f>
        <v>Not Good</v>
      </c>
      <c r="R12908" s="73">
        <f>YEAR(DmartSalesData[[#This Row],[order_date]])</f>
        <v>2023</v>
      </c>
      <c r="S12908" s="73"/>
    </row>
    <row r="12909" spans="1:19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 t="str">
        <f>IF(DmartSalesData[[#This Row],[sales]]&gt;4000,"High Category",IF(DmartSalesData[[#This Row],[sales]]&gt;2000,"Medium Category","Low Category"))</f>
        <v>Medium Category</v>
      </c>
      <c r="G12909" s="2">
        <v>0.24</v>
      </c>
      <c r="H12909" s="24">
        <f t="shared" si="402"/>
        <v>849.51120000000003</v>
      </c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63" t="str">
        <f>IF(AND(DmartSalesData[[#This Row],[sales]]&gt;3000,DmartSalesData[[#This Row],[profit]]&gt;500),"Good","Not Good")</f>
        <v>Not Good</v>
      </c>
      <c r="R12909" s="73">
        <f>YEAR(DmartSalesData[[#This Row],[order_date]])</f>
        <v>2023</v>
      </c>
      <c r="S12909" s="73"/>
    </row>
    <row r="12910" spans="1:19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 t="str">
        <f>IF(DmartSalesData[[#This Row],[sales]]&gt;4000,"High Category",IF(DmartSalesData[[#This Row],[sales]]&gt;2000,"Medium Category","Low Category"))</f>
        <v>High Category</v>
      </c>
      <c r="G12910" s="2">
        <v>0.42</v>
      </c>
      <c r="H12910" s="24">
        <f t="shared" si="402"/>
        <v>1903.3979999999997</v>
      </c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63" t="str">
        <f>IF(AND(DmartSalesData[[#This Row],[sales]]&gt;3000,DmartSalesData[[#This Row],[profit]]&gt;500),"Good","Not Good")</f>
        <v>Good</v>
      </c>
      <c r="R12910" s="73">
        <f>YEAR(DmartSalesData[[#This Row],[order_date]])</f>
        <v>2023</v>
      </c>
      <c r="S12910" s="73"/>
    </row>
    <row r="12911" spans="1:19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 t="str">
        <f>IF(DmartSalesData[[#This Row],[sales]]&gt;4000,"High Category",IF(DmartSalesData[[#This Row],[sales]]&gt;2000,"Medium Category","Low Category"))</f>
        <v>High Category</v>
      </c>
      <c r="G12911" s="2">
        <v>0.38</v>
      </c>
      <c r="H12911" s="24">
        <f t="shared" si="402"/>
        <v>1848.1490000000001</v>
      </c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63" t="str">
        <f>IF(AND(DmartSalesData[[#This Row],[sales]]&gt;3000,DmartSalesData[[#This Row],[profit]]&gt;500),"Good","Not Good")</f>
        <v>Good</v>
      </c>
      <c r="R12911" s="73">
        <f>YEAR(DmartSalesData[[#This Row],[order_date]])</f>
        <v>2023</v>
      </c>
      <c r="S12911" s="73"/>
    </row>
    <row r="12912" spans="1:19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 t="str">
        <f>IF(DmartSalesData[[#This Row],[sales]]&gt;4000,"High Category",IF(DmartSalesData[[#This Row],[sales]]&gt;2000,"Medium Category","Low Category"))</f>
        <v>Low Category</v>
      </c>
      <c r="G12912" s="2">
        <v>0.44</v>
      </c>
      <c r="H12912" s="24">
        <f t="shared" si="402"/>
        <v>669.72399999999993</v>
      </c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63" t="str">
        <f>IF(AND(DmartSalesData[[#This Row],[sales]]&gt;3000,DmartSalesData[[#This Row],[profit]]&gt;500),"Good","Not Good")</f>
        <v>Not Good</v>
      </c>
      <c r="R12912" s="73">
        <f>YEAR(DmartSalesData[[#This Row],[order_date]])</f>
        <v>2024</v>
      </c>
      <c r="S12912" s="73"/>
    </row>
    <row r="12913" spans="1:19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 t="str">
        <f>IF(DmartSalesData[[#This Row],[sales]]&gt;4000,"High Category",IF(DmartSalesData[[#This Row],[sales]]&gt;2000,"Medium Category","Low Category"))</f>
        <v>High Category</v>
      </c>
      <c r="G12913" s="2">
        <v>0.41</v>
      </c>
      <c r="H12913" s="24">
        <f t="shared" si="402"/>
        <v>1961.9483999999998</v>
      </c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63" t="str">
        <f>IF(AND(DmartSalesData[[#This Row],[sales]]&gt;3000,DmartSalesData[[#This Row],[profit]]&gt;500),"Good","Not Good")</f>
        <v>Good</v>
      </c>
      <c r="R12913" s="73">
        <f>YEAR(DmartSalesData[[#This Row],[order_date]])</f>
        <v>2023</v>
      </c>
      <c r="S12913" s="73"/>
    </row>
    <row r="12914" spans="1:19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 t="str">
        <f>IF(DmartSalesData[[#This Row],[sales]]&gt;4000,"High Category",IF(DmartSalesData[[#This Row],[sales]]&gt;2000,"Medium Category","Low Category"))</f>
        <v>Medium Category</v>
      </c>
      <c r="G12914" s="2">
        <v>0.1</v>
      </c>
      <c r="H12914" s="24">
        <f t="shared" si="402"/>
        <v>254.64800000000002</v>
      </c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63" t="str">
        <f>IF(AND(DmartSalesData[[#This Row],[sales]]&gt;3000,DmartSalesData[[#This Row],[profit]]&gt;500),"Good","Not Good")</f>
        <v>Not Good</v>
      </c>
      <c r="R12914" s="73">
        <f>YEAR(DmartSalesData[[#This Row],[order_date]])</f>
        <v>2024</v>
      </c>
      <c r="S12914" s="73"/>
    </row>
    <row r="12915" spans="1:19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 t="str">
        <f>IF(DmartSalesData[[#This Row],[sales]]&gt;4000,"High Category",IF(DmartSalesData[[#This Row],[sales]]&gt;2000,"Medium Category","Low Category"))</f>
        <v>Low Category</v>
      </c>
      <c r="G12915" s="2">
        <v>0.1</v>
      </c>
      <c r="H12915" s="24">
        <f t="shared" si="402"/>
        <v>159.95699999999999</v>
      </c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63" t="str">
        <f>IF(AND(DmartSalesData[[#This Row],[sales]]&gt;3000,DmartSalesData[[#This Row],[profit]]&gt;500),"Good","Not Good")</f>
        <v>Not Good</v>
      </c>
      <c r="R12915" s="73">
        <f>YEAR(DmartSalesData[[#This Row],[order_date]])</f>
        <v>2023</v>
      </c>
      <c r="S12915" s="73"/>
    </row>
    <row r="12916" spans="1:19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 t="str">
        <f>IF(DmartSalesData[[#This Row],[sales]]&gt;4000,"High Category",IF(DmartSalesData[[#This Row],[sales]]&gt;2000,"Medium Category","Low Category"))</f>
        <v>High Category</v>
      </c>
      <c r="G12916" s="2">
        <v>0.23</v>
      </c>
      <c r="H12916" s="24">
        <f t="shared" si="402"/>
        <v>1136.9244999999999</v>
      </c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63" t="str">
        <f>IF(AND(DmartSalesData[[#This Row],[sales]]&gt;3000,DmartSalesData[[#This Row],[profit]]&gt;500),"Good","Not Good")</f>
        <v>Good</v>
      </c>
      <c r="R12916" s="73">
        <f>YEAR(DmartSalesData[[#This Row],[order_date]])</f>
        <v>2024</v>
      </c>
      <c r="S12916" s="73"/>
    </row>
    <row r="12917" spans="1:19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 t="str">
        <f>IF(DmartSalesData[[#This Row],[sales]]&gt;4000,"High Category",IF(DmartSalesData[[#This Row],[sales]]&gt;2000,"Medium Category","Low Category"))</f>
        <v>High Category</v>
      </c>
      <c r="G12917" s="2">
        <v>0.1</v>
      </c>
      <c r="H12917" s="24">
        <f t="shared" si="402"/>
        <v>440.12600000000003</v>
      </c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63" t="str">
        <f>IF(AND(DmartSalesData[[#This Row],[sales]]&gt;3000,DmartSalesData[[#This Row],[profit]]&gt;500),"Good","Not Good")</f>
        <v>Good</v>
      </c>
      <c r="R12917" s="73">
        <f>YEAR(DmartSalesData[[#This Row],[order_date]])</f>
        <v>2023</v>
      </c>
      <c r="S12917" s="73"/>
    </row>
    <row r="12918" spans="1:19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 t="str">
        <f>IF(DmartSalesData[[#This Row],[sales]]&gt;4000,"High Category",IF(DmartSalesData[[#This Row],[sales]]&gt;2000,"Medium Category","Low Category"))</f>
        <v>Medium Category</v>
      </c>
      <c r="G12918" s="2">
        <v>0.09</v>
      </c>
      <c r="H12918" s="24">
        <f t="shared" si="402"/>
        <v>314.35559999999998</v>
      </c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63" t="str">
        <f>IF(AND(DmartSalesData[[#This Row],[sales]]&gt;3000,DmartSalesData[[#This Row],[profit]]&gt;500),"Good","Not Good")</f>
        <v>Not Good</v>
      </c>
      <c r="R12918" s="73">
        <f>YEAR(DmartSalesData[[#This Row],[order_date]])</f>
        <v>2023</v>
      </c>
      <c r="S12918" s="73"/>
    </row>
    <row r="12919" spans="1:19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 t="str">
        <f>IF(DmartSalesData[[#This Row],[sales]]&gt;4000,"High Category",IF(DmartSalesData[[#This Row],[sales]]&gt;2000,"Medium Category","Low Category"))</f>
        <v>High Category</v>
      </c>
      <c r="G12919" s="2">
        <v>0.13</v>
      </c>
      <c r="H12919" s="24">
        <f t="shared" si="402"/>
        <v>583.07860000000005</v>
      </c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63" t="str">
        <f>IF(AND(DmartSalesData[[#This Row],[sales]]&gt;3000,DmartSalesData[[#This Row],[profit]]&gt;500),"Good","Not Good")</f>
        <v>Not Good</v>
      </c>
      <c r="R12919" s="73">
        <f>YEAR(DmartSalesData[[#This Row],[order_date]])</f>
        <v>2024</v>
      </c>
      <c r="S12919" s="73"/>
    </row>
    <row r="12920" spans="1:19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 t="str">
        <f>IF(DmartSalesData[[#This Row],[sales]]&gt;4000,"High Category",IF(DmartSalesData[[#This Row],[sales]]&gt;2000,"Medium Category","Low Category"))</f>
        <v>Medium Category</v>
      </c>
      <c r="G12920" s="2">
        <v>0.01</v>
      </c>
      <c r="H12920" s="24">
        <f t="shared" si="402"/>
        <v>34.392899999999997</v>
      </c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63" t="str">
        <f>IF(AND(DmartSalesData[[#This Row],[sales]]&gt;3000,DmartSalesData[[#This Row],[profit]]&gt;500),"Good","Not Good")</f>
        <v>Not Good</v>
      </c>
      <c r="R12920" s="73">
        <f>YEAR(DmartSalesData[[#This Row],[order_date]])</f>
        <v>2023</v>
      </c>
      <c r="S12920" s="73"/>
    </row>
    <row r="12921" spans="1:19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 t="str">
        <f>IF(DmartSalesData[[#This Row],[sales]]&gt;4000,"High Category",IF(DmartSalesData[[#This Row],[sales]]&gt;2000,"Medium Category","Low Category"))</f>
        <v>Medium Category</v>
      </c>
      <c r="G12921" s="2">
        <v>0.28999999999999998</v>
      </c>
      <c r="H12921" s="24">
        <f t="shared" si="402"/>
        <v>654.81419999999991</v>
      </c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63" t="str">
        <f>IF(AND(DmartSalesData[[#This Row],[sales]]&gt;3000,DmartSalesData[[#This Row],[profit]]&gt;500),"Good","Not Good")</f>
        <v>Not Good</v>
      </c>
      <c r="R12921" s="73">
        <f>YEAR(DmartSalesData[[#This Row],[order_date]])</f>
        <v>2023</v>
      </c>
      <c r="S12921" s="73"/>
    </row>
    <row r="12922" spans="1:19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 t="str">
        <f>IF(DmartSalesData[[#This Row],[sales]]&gt;4000,"High Category",IF(DmartSalesData[[#This Row],[sales]]&gt;2000,"Medium Category","Low Category"))</f>
        <v>High Category</v>
      </c>
      <c r="G12922" s="2">
        <v>0.2</v>
      </c>
      <c r="H12922" s="24">
        <f t="shared" si="402"/>
        <v>949.08799999999997</v>
      </c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63" t="str">
        <f>IF(AND(DmartSalesData[[#This Row],[sales]]&gt;3000,DmartSalesData[[#This Row],[profit]]&gt;500),"Good","Not Good")</f>
        <v>Good</v>
      </c>
      <c r="R12922" s="73">
        <f>YEAR(DmartSalesData[[#This Row],[order_date]])</f>
        <v>2024</v>
      </c>
      <c r="S12922" s="73"/>
    </row>
    <row r="12923" spans="1:19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 t="str">
        <f>IF(DmartSalesData[[#This Row],[sales]]&gt;4000,"High Category",IF(DmartSalesData[[#This Row],[sales]]&gt;2000,"Medium Category","Low Category"))</f>
        <v>High Category</v>
      </c>
      <c r="G12923" s="2">
        <v>0.12</v>
      </c>
      <c r="H12923" s="24">
        <f t="shared" si="402"/>
        <v>578.38919999999996</v>
      </c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63" t="str">
        <f>IF(AND(DmartSalesData[[#This Row],[sales]]&gt;3000,DmartSalesData[[#This Row],[profit]]&gt;500),"Good","Not Good")</f>
        <v>Good</v>
      </c>
      <c r="R12923" s="73">
        <f>YEAR(DmartSalesData[[#This Row],[order_date]])</f>
        <v>2024</v>
      </c>
      <c r="S12923" s="73"/>
    </row>
    <row r="12924" spans="1:19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 t="str">
        <f>IF(DmartSalesData[[#This Row],[sales]]&gt;4000,"High Category",IF(DmartSalesData[[#This Row],[sales]]&gt;2000,"Medium Category","Low Category"))</f>
        <v>Low Category</v>
      </c>
      <c r="G12924" s="2">
        <v>7.0000000000000007E-2</v>
      </c>
      <c r="H12924" s="24">
        <f t="shared" si="402"/>
        <v>114.76220000000001</v>
      </c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63" t="str">
        <f>IF(AND(DmartSalesData[[#This Row],[sales]]&gt;3000,DmartSalesData[[#This Row],[profit]]&gt;500),"Good","Not Good")</f>
        <v>Not Good</v>
      </c>
      <c r="R12924" s="73">
        <f>YEAR(DmartSalesData[[#This Row],[order_date]])</f>
        <v>2024</v>
      </c>
      <c r="S12924" s="73"/>
    </row>
    <row r="12925" spans="1:19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 t="str">
        <f>IF(DmartSalesData[[#This Row],[sales]]&gt;4000,"High Category",IF(DmartSalesData[[#This Row],[sales]]&gt;2000,"Medium Category","Low Category"))</f>
        <v>Low Category</v>
      </c>
      <c r="G12925" s="2">
        <v>0.23</v>
      </c>
      <c r="H12925" s="24">
        <f t="shared" si="402"/>
        <v>422.4042</v>
      </c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63" t="str">
        <f>IF(AND(DmartSalesData[[#This Row],[sales]]&gt;3000,DmartSalesData[[#This Row],[profit]]&gt;500),"Good","Not Good")</f>
        <v>Not Good</v>
      </c>
      <c r="R12925" s="73">
        <f>YEAR(DmartSalesData[[#This Row],[order_date]])</f>
        <v>2024</v>
      </c>
      <c r="S12925" s="73"/>
    </row>
    <row r="12926" spans="1:19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 t="str">
        <f>IF(DmartSalesData[[#This Row],[sales]]&gt;4000,"High Category",IF(DmartSalesData[[#This Row],[sales]]&gt;2000,"Medium Category","Low Category"))</f>
        <v>Low Category</v>
      </c>
      <c r="G12926" s="2">
        <v>0.3</v>
      </c>
      <c r="H12926" s="24">
        <f t="shared" si="402"/>
        <v>592.59899999999993</v>
      </c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63" t="str">
        <f>IF(AND(DmartSalesData[[#This Row],[sales]]&gt;3000,DmartSalesData[[#This Row],[profit]]&gt;500),"Good","Not Good")</f>
        <v>Not Good</v>
      </c>
      <c r="R12926" s="73">
        <f>YEAR(DmartSalesData[[#This Row],[order_date]])</f>
        <v>2024</v>
      </c>
      <c r="S12926" s="73"/>
    </row>
    <row r="12927" spans="1:19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 t="str">
        <f>IF(DmartSalesData[[#This Row],[sales]]&gt;4000,"High Category",IF(DmartSalesData[[#This Row],[sales]]&gt;2000,"Medium Category","Low Category"))</f>
        <v>High Category</v>
      </c>
      <c r="G12927" s="2">
        <v>0.49</v>
      </c>
      <c r="H12927" s="24">
        <f t="shared" si="402"/>
        <v>2022.9748000000002</v>
      </c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63" t="str">
        <f>IF(AND(DmartSalesData[[#This Row],[sales]]&gt;3000,DmartSalesData[[#This Row],[profit]]&gt;500),"Good","Not Good")</f>
        <v>Good</v>
      </c>
      <c r="R12927" s="73">
        <f>YEAR(DmartSalesData[[#This Row],[order_date]])</f>
        <v>2024</v>
      </c>
      <c r="S12927" s="73"/>
    </row>
    <row r="12928" spans="1:19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 t="str">
        <f>IF(DmartSalesData[[#This Row],[sales]]&gt;4000,"High Category",IF(DmartSalesData[[#This Row],[sales]]&gt;2000,"Medium Category","Low Category"))</f>
        <v>Medium Category</v>
      </c>
      <c r="G12928" s="2">
        <v>0.13</v>
      </c>
      <c r="H12928" s="24">
        <f t="shared" si="402"/>
        <v>516.95929999999998</v>
      </c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63" t="str">
        <f>IF(AND(DmartSalesData[[#This Row],[sales]]&gt;3000,DmartSalesData[[#This Row],[profit]]&gt;500),"Good","Not Good")</f>
        <v>Good</v>
      </c>
      <c r="R12928" s="73">
        <f>YEAR(DmartSalesData[[#This Row],[order_date]])</f>
        <v>2023</v>
      </c>
      <c r="S12928" s="73"/>
    </row>
    <row r="12929" spans="1:19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 t="str">
        <f>IF(DmartSalesData[[#This Row],[sales]]&gt;4000,"High Category",IF(DmartSalesData[[#This Row],[sales]]&gt;2000,"Medium Category","Low Category"))</f>
        <v>High Category</v>
      </c>
      <c r="G12929" s="2">
        <v>0.01</v>
      </c>
      <c r="H12929" s="24">
        <f t="shared" si="402"/>
        <v>49.172600000000003</v>
      </c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63" t="str">
        <f>IF(AND(DmartSalesData[[#This Row],[sales]]&gt;3000,DmartSalesData[[#This Row],[profit]]&gt;500),"Good","Not Good")</f>
        <v>Good</v>
      </c>
      <c r="R12929" s="73">
        <f>YEAR(DmartSalesData[[#This Row],[order_date]])</f>
        <v>2024</v>
      </c>
      <c r="S12929" s="73"/>
    </row>
    <row r="12930" spans="1:19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 t="str">
        <f>IF(DmartSalesData[[#This Row],[sales]]&gt;4000,"High Category",IF(DmartSalesData[[#This Row],[sales]]&gt;2000,"Medium Category","Low Category"))</f>
        <v>Medium Category</v>
      </c>
      <c r="G12930" s="2">
        <v>0.37</v>
      </c>
      <c r="H12930" s="24">
        <f t="shared" ref="H12930:H12993" si="404">E12930*G12930</f>
        <v>880.43350000000009</v>
      </c>
      <c r="I12930" s="2">
        <f t="shared" ref="I12930:I12993" si="405">E12930-H12930</f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63" t="str">
        <f>IF(AND(DmartSalesData[[#This Row],[sales]]&gt;3000,DmartSalesData[[#This Row],[profit]]&gt;500),"Good","Not Good")</f>
        <v>Not Good</v>
      </c>
      <c r="R12930" s="73">
        <f>YEAR(DmartSalesData[[#This Row],[order_date]])</f>
        <v>2024</v>
      </c>
      <c r="S12930" s="73"/>
    </row>
    <row r="12931" spans="1:19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 t="str">
        <f>IF(DmartSalesData[[#This Row],[sales]]&gt;4000,"High Category",IF(DmartSalesData[[#This Row],[sales]]&gt;2000,"Medium Category","Low Category"))</f>
        <v>Medium Category</v>
      </c>
      <c r="G12931" s="2">
        <v>0.12</v>
      </c>
      <c r="H12931" s="24">
        <f t="shared" si="404"/>
        <v>445.21919999999994</v>
      </c>
      <c r="I12931" s="2">
        <f t="shared" si="405"/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63" t="str">
        <f>IF(AND(DmartSalesData[[#This Row],[sales]]&gt;3000,DmartSalesData[[#This Row],[profit]]&gt;500),"Good","Not Good")</f>
        <v>Good</v>
      </c>
      <c r="R12931" s="73">
        <f>YEAR(DmartSalesData[[#This Row],[order_date]])</f>
        <v>2024</v>
      </c>
      <c r="S12931" s="73"/>
    </row>
    <row r="12932" spans="1:19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 t="str">
        <f>IF(DmartSalesData[[#This Row],[sales]]&gt;4000,"High Category",IF(DmartSalesData[[#This Row],[sales]]&gt;2000,"Medium Category","Low Category"))</f>
        <v>High Category</v>
      </c>
      <c r="G12932" s="2">
        <v>0.24</v>
      </c>
      <c r="H12932" s="24">
        <f t="shared" si="404"/>
        <v>1031.5032000000001</v>
      </c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63" t="str">
        <f>IF(AND(DmartSalesData[[#This Row],[sales]]&gt;3000,DmartSalesData[[#This Row],[profit]]&gt;500),"Good","Not Good")</f>
        <v>Good</v>
      </c>
      <c r="R12932" s="73">
        <f>YEAR(DmartSalesData[[#This Row],[order_date]])</f>
        <v>2024</v>
      </c>
      <c r="S12932" s="73"/>
    </row>
    <row r="12933" spans="1:19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 t="str">
        <f>IF(DmartSalesData[[#This Row],[sales]]&gt;4000,"High Category",IF(DmartSalesData[[#This Row],[sales]]&gt;2000,"Medium Category","Low Category"))</f>
        <v>Low Category</v>
      </c>
      <c r="G12933" s="2">
        <v>0.4</v>
      </c>
      <c r="H12933" s="24">
        <f t="shared" si="404"/>
        <v>473.61200000000002</v>
      </c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63" t="str">
        <f>IF(AND(DmartSalesData[[#This Row],[sales]]&gt;3000,DmartSalesData[[#This Row],[profit]]&gt;500),"Good","Not Good")</f>
        <v>Not Good</v>
      </c>
      <c r="R12933" s="73">
        <f>YEAR(DmartSalesData[[#This Row],[order_date]])</f>
        <v>2023</v>
      </c>
      <c r="S12933" s="73"/>
    </row>
    <row r="12934" spans="1:19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 t="str">
        <f>IF(DmartSalesData[[#This Row],[sales]]&gt;4000,"High Category",IF(DmartSalesData[[#This Row],[sales]]&gt;2000,"Medium Category","Low Category"))</f>
        <v>Medium Category</v>
      </c>
      <c r="G12934" s="2">
        <v>0.02</v>
      </c>
      <c r="H12934" s="24">
        <f t="shared" si="404"/>
        <v>62.814399999999999</v>
      </c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63" t="str">
        <f>IF(AND(DmartSalesData[[#This Row],[sales]]&gt;3000,DmartSalesData[[#This Row],[profit]]&gt;500),"Good","Not Good")</f>
        <v>Not Good</v>
      </c>
      <c r="R12934" s="73">
        <f>YEAR(DmartSalesData[[#This Row],[order_date]])</f>
        <v>2024</v>
      </c>
      <c r="S12934" s="73"/>
    </row>
    <row r="12935" spans="1:19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 t="str">
        <f>IF(DmartSalesData[[#This Row],[sales]]&gt;4000,"High Category",IF(DmartSalesData[[#This Row],[sales]]&gt;2000,"Medium Category","Low Category"))</f>
        <v>Medium Category</v>
      </c>
      <c r="G12935" s="2">
        <v>7.0000000000000007E-2</v>
      </c>
      <c r="H12935" s="24">
        <f t="shared" si="404"/>
        <v>194.86390000000003</v>
      </c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63" t="str">
        <f>IF(AND(DmartSalesData[[#This Row],[sales]]&gt;3000,DmartSalesData[[#This Row],[profit]]&gt;500),"Good","Not Good")</f>
        <v>Not Good</v>
      </c>
      <c r="R12935" s="73">
        <f>YEAR(DmartSalesData[[#This Row],[order_date]])</f>
        <v>2024</v>
      </c>
      <c r="S12935" s="73"/>
    </row>
    <row r="12936" spans="1:19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 t="str">
        <f>IF(DmartSalesData[[#This Row],[sales]]&gt;4000,"High Category",IF(DmartSalesData[[#This Row],[sales]]&gt;2000,"Medium Category","Low Category"))</f>
        <v>Medium Category</v>
      </c>
      <c r="G12936" s="2">
        <v>0.05</v>
      </c>
      <c r="H12936" s="24">
        <f t="shared" si="404"/>
        <v>186.99250000000001</v>
      </c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63" t="str">
        <f>IF(AND(DmartSalesData[[#This Row],[sales]]&gt;3000,DmartSalesData[[#This Row],[profit]]&gt;500),"Good","Not Good")</f>
        <v>Good</v>
      </c>
      <c r="R12936" s="73">
        <f>YEAR(DmartSalesData[[#This Row],[order_date]])</f>
        <v>2023</v>
      </c>
      <c r="S12936" s="73"/>
    </row>
    <row r="12937" spans="1:19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 t="str">
        <f>IF(DmartSalesData[[#This Row],[sales]]&gt;4000,"High Category",IF(DmartSalesData[[#This Row],[sales]]&gt;2000,"Medium Category","Low Category"))</f>
        <v>Medium Category</v>
      </c>
      <c r="G12937" s="2">
        <v>0.12</v>
      </c>
      <c r="H12937" s="24">
        <f t="shared" si="404"/>
        <v>420.91199999999998</v>
      </c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63" t="str">
        <f>IF(AND(DmartSalesData[[#This Row],[sales]]&gt;3000,DmartSalesData[[#This Row],[profit]]&gt;500),"Good","Not Good")</f>
        <v>Not Good</v>
      </c>
      <c r="R12937" s="73">
        <f>YEAR(DmartSalesData[[#This Row],[order_date]])</f>
        <v>2023</v>
      </c>
      <c r="S12937" s="73"/>
    </row>
    <row r="12938" spans="1:19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 t="str">
        <f>IF(DmartSalesData[[#This Row],[sales]]&gt;4000,"High Category",IF(DmartSalesData[[#This Row],[sales]]&gt;2000,"Medium Category","Low Category"))</f>
        <v>High Category</v>
      </c>
      <c r="G12938" s="2">
        <v>0.09</v>
      </c>
      <c r="H12938" s="24">
        <f t="shared" si="404"/>
        <v>367.44119999999998</v>
      </c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63" t="str">
        <f>IF(AND(DmartSalesData[[#This Row],[sales]]&gt;3000,DmartSalesData[[#This Row],[profit]]&gt;500),"Good","Not Good")</f>
        <v>Not Good</v>
      </c>
      <c r="R12938" s="73">
        <f>YEAR(DmartSalesData[[#This Row],[order_date]])</f>
        <v>2023</v>
      </c>
      <c r="S12938" s="73"/>
    </row>
    <row r="12939" spans="1:19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 t="str">
        <f>IF(DmartSalesData[[#This Row],[sales]]&gt;4000,"High Category",IF(DmartSalesData[[#This Row],[sales]]&gt;2000,"Medium Category","Low Category"))</f>
        <v>Low Category</v>
      </c>
      <c r="G12939" s="2">
        <v>0.16</v>
      </c>
      <c r="H12939" s="24">
        <f t="shared" si="404"/>
        <v>259.93759999999997</v>
      </c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63" t="str">
        <f>IF(AND(DmartSalesData[[#This Row],[sales]]&gt;3000,DmartSalesData[[#This Row],[profit]]&gt;500),"Good","Not Good")</f>
        <v>Not Good</v>
      </c>
      <c r="R12939" s="73">
        <f>YEAR(DmartSalesData[[#This Row],[order_date]])</f>
        <v>2023</v>
      </c>
      <c r="S12939" s="73"/>
    </row>
    <row r="12940" spans="1:19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 t="str">
        <f>IF(DmartSalesData[[#This Row],[sales]]&gt;4000,"High Category",IF(DmartSalesData[[#This Row],[sales]]&gt;2000,"Medium Category","Low Category"))</f>
        <v>Low Category</v>
      </c>
      <c r="G12940" s="2">
        <v>0.37</v>
      </c>
      <c r="H12940" s="24">
        <f t="shared" si="404"/>
        <v>429.25550000000004</v>
      </c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63" t="str">
        <f>IF(AND(DmartSalesData[[#This Row],[sales]]&gt;3000,DmartSalesData[[#This Row],[profit]]&gt;500),"Good","Not Good")</f>
        <v>Not Good</v>
      </c>
      <c r="R12940" s="73">
        <f>YEAR(DmartSalesData[[#This Row],[order_date]])</f>
        <v>2024</v>
      </c>
      <c r="S12940" s="73"/>
    </row>
    <row r="12941" spans="1:19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 t="str">
        <f>IF(DmartSalesData[[#This Row],[sales]]&gt;4000,"High Category",IF(DmartSalesData[[#This Row],[sales]]&gt;2000,"Medium Category","Low Category"))</f>
        <v>High Category</v>
      </c>
      <c r="G12941" s="2">
        <v>0.02</v>
      </c>
      <c r="H12941" s="24">
        <f t="shared" si="404"/>
        <v>80.909399999999991</v>
      </c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63" t="str">
        <f>IF(AND(DmartSalesData[[#This Row],[sales]]&gt;3000,DmartSalesData[[#This Row],[profit]]&gt;500),"Good","Not Good")</f>
        <v>Good</v>
      </c>
      <c r="R12941" s="73">
        <f>YEAR(DmartSalesData[[#This Row],[order_date]])</f>
        <v>2023</v>
      </c>
      <c r="S12941" s="73"/>
    </row>
    <row r="12942" spans="1:19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 t="str">
        <f>IF(DmartSalesData[[#This Row],[sales]]&gt;4000,"High Category",IF(DmartSalesData[[#This Row],[sales]]&gt;2000,"Medium Category","Low Category"))</f>
        <v>Low Category</v>
      </c>
      <c r="G12942" s="2">
        <v>0.04</v>
      </c>
      <c r="H12942" s="24">
        <f t="shared" si="404"/>
        <v>74.670400000000001</v>
      </c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63" t="str">
        <f>IF(AND(DmartSalesData[[#This Row],[sales]]&gt;3000,DmartSalesData[[#This Row],[profit]]&gt;500),"Good","Not Good")</f>
        <v>Not Good</v>
      </c>
      <c r="R12942" s="73">
        <f>YEAR(DmartSalesData[[#This Row],[order_date]])</f>
        <v>2024</v>
      </c>
      <c r="S12942" s="73"/>
    </row>
    <row r="12943" spans="1:19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 t="str">
        <f>IF(DmartSalesData[[#This Row],[sales]]&gt;4000,"High Category",IF(DmartSalesData[[#This Row],[sales]]&gt;2000,"Medium Category","Low Category"))</f>
        <v>Low Category</v>
      </c>
      <c r="G12943" s="2">
        <v>0.28000000000000003</v>
      </c>
      <c r="H12943" s="24">
        <f t="shared" si="404"/>
        <v>422.55080000000004</v>
      </c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63" t="str">
        <f>IF(AND(DmartSalesData[[#This Row],[sales]]&gt;3000,DmartSalesData[[#This Row],[profit]]&gt;500),"Good","Not Good")</f>
        <v>Not Good</v>
      </c>
      <c r="R12943" s="73">
        <f>YEAR(DmartSalesData[[#This Row],[order_date]])</f>
        <v>2024</v>
      </c>
      <c r="S12943" s="73"/>
    </row>
    <row r="12944" spans="1:19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 t="str">
        <f>IF(DmartSalesData[[#This Row],[sales]]&gt;4000,"High Category",IF(DmartSalesData[[#This Row],[sales]]&gt;2000,"Medium Category","Low Category"))</f>
        <v>Low Category</v>
      </c>
      <c r="G12944" s="2">
        <v>0.26</v>
      </c>
      <c r="H12944" s="24">
        <f t="shared" si="404"/>
        <v>455.10660000000001</v>
      </c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63" t="str">
        <f>IF(AND(DmartSalesData[[#This Row],[sales]]&gt;3000,DmartSalesData[[#This Row],[profit]]&gt;500),"Good","Not Good")</f>
        <v>Not Good</v>
      </c>
      <c r="R12944" s="73">
        <f>YEAR(DmartSalesData[[#This Row],[order_date]])</f>
        <v>2024</v>
      </c>
      <c r="S12944" s="73"/>
    </row>
    <row r="12945" spans="1:19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 t="str">
        <f>IF(DmartSalesData[[#This Row],[sales]]&gt;4000,"High Category",IF(DmartSalesData[[#This Row],[sales]]&gt;2000,"Medium Category","Low Category"))</f>
        <v>Low Category</v>
      </c>
      <c r="G12945" s="2">
        <v>0.24</v>
      </c>
      <c r="H12945" s="24">
        <f t="shared" si="404"/>
        <v>102.0312</v>
      </c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63" t="str">
        <f>IF(AND(DmartSalesData[[#This Row],[sales]]&gt;3000,DmartSalesData[[#This Row],[profit]]&gt;500),"Good","Not Good")</f>
        <v>Not Good</v>
      </c>
      <c r="R12945" s="73">
        <f>YEAR(DmartSalesData[[#This Row],[order_date]])</f>
        <v>2024</v>
      </c>
      <c r="S12945" s="73"/>
    </row>
    <row r="12946" spans="1:19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 t="str">
        <f>IF(DmartSalesData[[#This Row],[sales]]&gt;4000,"High Category",IF(DmartSalesData[[#This Row],[sales]]&gt;2000,"Medium Category","Low Category"))</f>
        <v>Medium Category</v>
      </c>
      <c r="G12946" s="2">
        <v>0.26</v>
      </c>
      <c r="H12946" s="24">
        <f t="shared" si="404"/>
        <v>1010.9866</v>
      </c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63" t="str">
        <f>IF(AND(DmartSalesData[[#This Row],[sales]]&gt;3000,DmartSalesData[[#This Row],[profit]]&gt;500),"Good","Not Good")</f>
        <v>Good</v>
      </c>
      <c r="R12946" s="73">
        <f>YEAR(DmartSalesData[[#This Row],[order_date]])</f>
        <v>2024</v>
      </c>
      <c r="S12946" s="73"/>
    </row>
    <row r="12947" spans="1:19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 t="str">
        <f>IF(DmartSalesData[[#This Row],[sales]]&gt;4000,"High Category",IF(DmartSalesData[[#This Row],[sales]]&gt;2000,"Medium Category","Low Category"))</f>
        <v>Medium Category</v>
      </c>
      <c r="G12947" s="2">
        <v>0.37</v>
      </c>
      <c r="H12947" s="24">
        <f t="shared" si="404"/>
        <v>1333.5836000000002</v>
      </c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63" t="str">
        <f>IF(AND(DmartSalesData[[#This Row],[sales]]&gt;3000,DmartSalesData[[#This Row],[profit]]&gt;500),"Good","Not Good")</f>
        <v>Good</v>
      </c>
      <c r="R12947" s="73">
        <f>YEAR(DmartSalesData[[#This Row],[order_date]])</f>
        <v>2024</v>
      </c>
      <c r="S12947" s="73"/>
    </row>
    <row r="12948" spans="1:19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 t="str">
        <f>IF(DmartSalesData[[#This Row],[sales]]&gt;4000,"High Category",IF(DmartSalesData[[#This Row],[sales]]&gt;2000,"Medium Category","Low Category"))</f>
        <v>Medium Category</v>
      </c>
      <c r="G12948" s="2">
        <v>0.28999999999999998</v>
      </c>
      <c r="H12948" s="24">
        <f t="shared" si="404"/>
        <v>814.37509999999997</v>
      </c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63" t="str">
        <f>IF(AND(DmartSalesData[[#This Row],[sales]]&gt;3000,DmartSalesData[[#This Row],[profit]]&gt;500),"Good","Not Good")</f>
        <v>Not Good</v>
      </c>
      <c r="R12948" s="73">
        <f>YEAR(DmartSalesData[[#This Row],[order_date]])</f>
        <v>2024</v>
      </c>
      <c r="S12948" s="73"/>
    </row>
    <row r="12949" spans="1:19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 t="str">
        <f>IF(DmartSalesData[[#This Row],[sales]]&gt;4000,"High Category",IF(DmartSalesData[[#This Row],[sales]]&gt;2000,"Medium Category","Low Category"))</f>
        <v>Medium Category</v>
      </c>
      <c r="G12949" s="2">
        <v>0.23</v>
      </c>
      <c r="H12949" s="24">
        <f t="shared" si="404"/>
        <v>830.0286000000001</v>
      </c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63" t="str">
        <f>IF(AND(DmartSalesData[[#This Row],[sales]]&gt;3000,DmartSalesData[[#This Row],[profit]]&gt;500),"Good","Not Good")</f>
        <v>Good</v>
      </c>
      <c r="R12949" s="73">
        <f>YEAR(DmartSalesData[[#This Row],[order_date]])</f>
        <v>2023</v>
      </c>
      <c r="S12949" s="73"/>
    </row>
    <row r="12950" spans="1:19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 t="str">
        <f>IF(DmartSalesData[[#This Row],[sales]]&gt;4000,"High Category",IF(DmartSalesData[[#This Row],[sales]]&gt;2000,"Medium Category","Low Category"))</f>
        <v>Low Category</v>
      </c>
      <c r="G12950" s="2">
        <v>0.04</v>
      </c>
      <c r="H12950" s="24">
        <f t="shared" si="404"/>
        <v>77.134</v>
      </c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63" t="str">
        <f>IF(AND(DmartSalesData[[#This Row],[sales]]&gt;3000,DmartSalesData[[#This Row],[profit]]&gt;500),"Good","Not Good")</f>
        <v>Not Good</v>
      </c>
      <c r="R12950" s="73">
        <f>YEAR(DmartSalesData[[#This Row],[order_date]])</f>
        <v>2023</v>
      </c>
      <c r="S12950" s="73"/>
    </row>
    <row r="12951" spans="1:19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 t="str">
        <f>IF(DmartSalesData[[#This Row],[sales]]&gt;4000,"High Category",IF(DmartSalesData[[#This Row],[sales]]&gt;2000,"Medium Category","Low Category"))</f>
        <v>Low Category</v>
      </c>
      <c r="G12951" s="2">
        <v>0.49</v>
      </c>
      <c r="H12951" s="24">
        <f t="shared" si="404"/>
        <v>758.18189999999993</v>
      </c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63" t="str">
        <f>IF(AND(DmartSalesData[[#This Row],[sales]]&gt;3000,DmartSalesData[[#This Row],[profit]]&gt;500),"Good","Not Good")</f>
        <v>Not Good</v>
      </c>
      <c r="R12951" s="73">
        <f>YEAR(DmartSalesData[[#This Row],[order_date]])</f>
        <v>2024</v>
      </c>
      <c r="S12951" s="73"/>
    </row>
    <row r="12952" spans="1:19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 t="str">
        <f>IF(DmartSalesData[[#This Row],[sales]]&gt;4000,"High Category",IF(DmartSalesData[[#This Row],[sales]]&gt;2000,"Medium Category","Low Category"))</f>
        <v>High Category</v>
      </c>
      <c r="G12952" s="2">
        <v>0.12</v>
      </c>
      <c r="H12952" s="24">
        <f t="shared" si="404"/>
        <v>519.03240000000005</v>
      </c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63" t="str">
        <f>IF(AND(DmartSalesData[[#This Row],[sales]]&gt;3000,DmartSalesData[[#This Row],[profit]]&gt;500),"Good","Not Good")</f>
        <v>Good</v>
      </c>
      <c r="R12952" s="73">
        <f>YEAR(DmartSalesData[[#This Row],[order_date]])</f>
        <v>2024</v>
      </c>
      <c r="S12952" s="73"/>
    </row>
    <row r="12953" spans="1:19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 t="str">
        <f>IF(DmartSalesData[[#This Row],[sales]]&gt;4000,"High Category",IF(DmartSalesData[[#This Row],[sales]]&gt;2000,"Medium Category","Low Category"))</f>
        <v>Medium Category</v>
      </c>
      <c r="G12953" s="2">
        <v>0.43</v>
      </c>
      <c r="H12953" s="24">
        <f t="shared" si="404"/>
        <v>933.11290000000008</v>
      </c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63" t="str">
        <f>IF(AND(DmartSalesData[[#This Row],[sales]]&gt;3000,DmartSalesData[[#This Row],[profit]]&gt;500),"Good","Not Good")</f>
        <v>Not Good</v>
      </c>
      <c r="R12953" s="73">
        <f>YEAR(DmartSalesData[[#This Row],[order_date]])</f>
        <v>2024</v>
      </c>
      <c r="S12953" s="73"/>
    </row>
    <row r="12954" spans="1:19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 t="str">
        <f>IF(DmartSalesData[[#This Row],[sales]]&gt;4000,"High Category",IF(DmartSalesData[[#This Row],[sales]]&gt;2000,"Medium Category","Low Category"))</f>
        <v>Low Category</v>
      </c>
      <c r="G12954" s="2">
        <v>0.19</v>
      </c>
      <c r="H12954" s="24">
        <f t="shared" si="404"/>
        <v>201.39430000000002</v>
      </c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63" t="str">
        <f>IF(AND(DmartSalesData[[#This Row],[sales]]&gt;3000,DmartSalesData[[#This Row],[profit]]&gt;500),"Good","Not Good")</f>
        <v>Not Good</v>
      </c>
      <c r="R12954" s="73">
        <f>YEAR(DmartSalesData[[#This Row],[order_date]])</f>
        <v>2023</v>
      </c>
      <c r="S12954" s="73"/>
    </row>
    <row r="12955" spans="1:19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 t="str">
        <f>IF(DmartSalesData[[#This Row],[sales]]&gt;4000,"High Category",IF(DmartSalesData[[#This Row],[sales]]&gt;2000,"Medium Category","Low Category"))</f>
        <v>Medium Category</v>
      </c>
      <c r="G12955" s="2">
        <v>0.34</v>
      </c>
      <c r="H12955" s="24">
        <f t="shared" si="404"/>
        <v>1281.9088000000002</v>
      </c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63" t="str">
        <f>IF(AND(DmartSalesData[[#This Row],[sales]]&gt;3000,DmartSalesData[[#This Row],[profit]]&gt;500),"Good","Not Good")</f>
        <v>Good</v>
      </c>
      <c r="R12955" s="73">
        <f>YEAR(DmartSalesData[[#This Row],[order_date]])</f>
        <v>2024</v>
      </c>
      <c r="S12955" s="73"/>
    </row>
    <row r="12956" spans="1:19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 t="str">
        <f>IF(DmartSalesData[[#This Row],[sales]]&gt;4000,"High Category",IF(DmartSalesData[[#This Row],[sales]]&gt;2000,"Medium Category","Low Category"))</f>
        <v>Low Category</v>
      </c>
      <c r="G12956" s="2">
        <v>0.23</v>
      </c>
      <c r="H12956" s="24">
        <f t="shared" si="404"/>
        <v>401.52710000000002</v>
      </c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63" t="str">
        <f>IF(AND(DmartSalesData[[#This Row],[sales]]&gt;3000,DmartSalesData[[#This Row],[profit]]&gt;500),"Good","Not Good")</f>
        <v>Not Good</v>
      </c>
      <c r="R12956" s="73">
        <f>YEAR(DmartSalesData[[#This Row],[order_date]])</f>
        <v>2023</v>
      </c>
      <c r="S12956" s="73"/>
    </row>
    <row r="12957" spans="1:19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 t="str">
        <f>IF(DmartSalesData[[#This Row],[sales]]&gt;4000,"High Category",IF(DmartSalesData[[#This Row],[sales]]&gt;2000,"Medium Category","Low Category"))</f>
        <v>Low Category</v>
      </c>
      <c r="G12957" s="2">
        <v>0.18</v>
      </c>
      <c r="H12957" s="24">
        <f t="shared" si="404"/>
        <v>204.85259999999997</v>
      </c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63" t="str">
        <f>IF(AND(DmartSalesData[[#This Row],[sales]]&gt;3000,DmartSalesData[[#This Row],[profit]]&gt;500),"Good","Not Good")</f>
        <v>Not Good</v>
      </c>
      <c r="R12957" s="73">
        <f>YEAR(DmartSalesData[[#This Row],[order_date]])</f>
        <v>2024</v>
      </c>
      <c r="S12957" s="73"/>
    </row>
    <row r="12958" spans="1:19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 t="str">
        <f>IF(DmartSalesData[[#This Row],[sales]]&gt;4000,"High Category",IF(DmartSalesData[[#This Row],[sales]]&gt;2000,"Medium Category","Low Category"))</f>
        <v>Low Category</v>
      </c>
      <c r="G12958" s="2">
        <v>0.31</v>
      </c>
      <c r="H12958" s="24">
        <f t="shared" si="404"/>
        <v>72.338499999999996</v>
      </c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63" t="str">
        <f>IF(AND(DmartSalesData[[#This Row],[sales]]&gt;3000,DmartSalesData[[#This Row],[profit]]&gt;500),"Good","Not Good")</f>
        <v>Not Good</v>
      </c>
      <c r="R12958" s="73">
        <f>YEAR(DmartSalesData[[#This Row],[order_date]])</f>
        <v>2024</v>
      </c>
      <c r="S12958" s="73"/>
    </row>
    <row r="12959" spans="1:19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 t="str">
        <f>IF(DmartSalesData[[#This Row],[sales]]&gt;4000,"High Category",IF(DmartSalesData[[#This Row],[sales]]&gt;2000,"Medium Category","Low Category"))</f>
        <v>High Category</v>
      </c>
      <c r="G12959" s="2">
        <v>0.27</v>
      </c>
      <c r="H12959" s="24">
        <f t="shared" si="404"/>
        <v>1311.1065000000001</v>
      </c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63" t="str">
        <f>IF(AND(DmartSalesData[[#This Row],[sales]]&gt;3000,DmartSalesData[[#This Row],[profit]]&gt;500),"Good","Not Good")</f>
        <v>Not Good</v>
      </c>
      <c r="R12959" s="73">
        <f>YEAR(DmartSalesData[[#This Row],[order_date]])</f>
        <v>2024</v>
      </c>
      <c r="S12959" s="73"/>
    </row>
    <row r="12960" spans="1:19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 t="str">
        <f>IF(DmartSalesData[[#This Row],[sales]]&gt;4000,"High Category",IF(DmartSalesData[[#This Row],[sales]]&gt;2000,"Medium Category","Low Category"))</f>
        <v>Medium Category</v>
      </c>
      <c r="G12960" s="2">
        <v>0.12</v>
      </c>
      <c r="H12960" s="24">
        <f t="shared" si="404"/>
        <v>286.76639999999998</v>
      </c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63" t="str">
        <f>IF(AND(DmartSalesData[[#This Row],[sales]]&gt;3000,DmartSalesData[[#This Row],[profit]]&gt;500),"Good","Not Good")</f>
        <v>Not Good</v>
      </c>
      <c r="R12960" s="73">
        <f>YEAR(DmartSalesData[[#This Row],[order_date]])</f>
        <v>2024</v>
      </c>
      <c r="S12960" s="73"/>
    </row>
    <row r="12961" spans="1:19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 t="str">
        <f>IF(DmartSalesData[[#This Row],[sales]]&gt;4000,"High Category",IF(DmartSalesData[[#This Row],[sales]]&gt;2000,"Medium Category","Low Category"))</f>
        <v>Low Category</v>
      </c>
      <c r="G12961" s="2">
        <v>0.17</v>
      </c>
      <c r="H12961" s="24">
        <f t="shared" si="404"/>
        <v>151.74370000000002</v>
      </c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63" t="str">
        <f>IF(AND(DmartSalesData[[#This Row],[sales]]&gt;3000,DmartSalesData[[#This Row],[profit]]&gt;500),"Good","Not Good")</f>
        <v>Not Good</v>
      </c>
      <c r="R12961" s="73">
        <f>YEAR(DmartSalesData[[#This Row],[order_date]])</f>
        <v>2024</v>
      </c>
      <c r="S12961" s="73"/>
    </row>
    <row r="12962" spans="1:19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 t="str">
        <f>IF(DmartSalesData[[#This Row],[sales]]&gt;4000,"High Category",IF(DmartSalesData[[#This Row],[sales]]&gt;2000,"Medium Category","Low Category"))</f>
        <v>Medium Category</v>
      </c>
      <c r="G12962" s="2">
        <v>0.02</v>
      </c>
      <c r="H12962" s="24">
        <f t="shared" si="404"/>
        <v>76.2654</v>
      </c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63" t="str">
        <f>IF(AND(DmartSalesData[[#This Row],[sales]]&gt;3000,DmartSalesData[[#This Row],[profit]]&gt;500),"Good","Not Good")</f>
        <v>Not Good</v>
      </c>
      <c r="R12962" s="73">
        <f>YEAR(DmartSalesData[[#This Row],[order_date]])</f>
        <v>2024</v>
      </c>
      <c r="S12962" s="73"/>
    </row>
    <row r="12963" spans="1:19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 t="str">
        <f>IF(DmartSalesData[[#This Row],[sales]]&gt;4000,"High Category",IF(DmartSalesData[[#This Row],[sales]]&gt;2000,"Medium Category","Low Category"))</f>
        <v>High Category</v>
      </c>
      <c r="G12963" s="2">
        <v>0.1</v>
      </c>
      <c r="H12963" s="24">
        <f t="shared" si="404"/>
        <v>444.94900000000001</v>
      </c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63" t="str">
        <f>IF(AND(DmartSalesData[[#This Row],[sales]]&gt;3000,DmartSalesData[[#This Row],[profit]]&gt;500),"Good","Not Good")</f>
        <v>Good</v>
      </c>
      <c r="R12963" s="73">
        <f>YEAR(DmartSalesData[[#This Row],[order_date]])</f>
        <v>2023</v>
      </c>
      <c r="S12963" s="73"/>
    </row>
    <row r="12964" spans="1:19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 t="str">
        <f>IF(DmartSalesData[[#This Row],[sales]]&gt;4000,"High Category",IF(DmartSalesData[[#This Row],[sales]]&gt;2000,"Medium Category","Low Category"))</f>
        <v>Medium Category</v>
      </c>
      <c r="G12964" s="2">
        <v>0.17</v>
      </c>
      <c r="H12964" s="24">
        <f t="shared" si="404"/>
        <v>456.79680000000002</v>
      </c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63" t="str">
        <f>IF(AND(DmartSalesData[[#This Row],[sales]]&gt;3000,DmartSalesData[[#This Row],[profit]]&gt;500),"Good","Not Good")</f>
        <v>Not Good</v>
      </c>
      <c r="R12964" s="73">
        <f>YEAR(DmartSalesData[[#This Row],[order_date]])</f>
        <v>2023</v>
      </c>
      <c r="S12964" s="73"/>
    </row>
    <row r="12965" spans="1:19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 t="str">
        <f>IF(DmartSalesData[[#This Row],[sales]]&gt;4000,"High Category",IF(DmartSalesData[[#This Row],[sales]]&gt;2000,"Medium Category","Low Category"))</f>
        <v>Low Category</v>
      </c>
      <c r="G12965" s="2">
        <v>0.49</v>
      </c>
      <c r="H12965" s="24">
        <f t="shared" si="404"/>
        <v>117.0904</v>
      </c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63" t="str">
        <f>IF(AND(DmartSalesData[[#This Row],[sales]]&gt;3000,DmartSalesData[[#This Row],[profit]]&gt;500),"Good","Not Good")</f>
        <v>Not Good</v>
      </c>
      <c r="R12965" s="73">
        <f>YEAR(DmartSalesData[[#This Row],[order_date]])</f>
        <v>2024</v>
      </c>
      <c r="S12965" s="73"/>
    </row>
    <row r="12966" spans="1:19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 t="str">
        <f>IF(DmartSalesData[[#This Row],[sales]]&gt;4000,"High Category",IF(DmartSalesData[[#This Row],[sales]]&gt;2000,"Medium Category","Low Category"))</f>
        <v>Low Category</v>
      </c>
      <c r="G12966" s="2">
        <v>0.26</v>
      </c>
      <c r="H12966" s="24">
        <f t="shared" si="404"/>
        <v>491.19200000000001</v>
      </c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63" t="str">
        <f>IF(AND(DmartSalesData[[#This Row],[sales]]&gt;3000,DmartSalesData[[#This Row],[profit]]&gt;500),"Good","Not Good")</f>
        <v>Not Good</v>
      </c>
      <c r="R12966" s="73">
        <f>YEAR(DmartSalesData[[#This Row],[order_date]])</f>
        <v>2024</v>
      </c>
      <c r="S12966" s="73"/>
    </row>
    <row r="12967" spans="1:19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 t="str">
        <f>IF(DmartSalesData[[#This Row],[sales]]&gt;4000,"High Category",IF(DmartSalesData[[#This Row],[sales]]&gt;2000,"Medium Category","Low Category"))</f>
        <v>Low Category</v>
      </c>
      <c r="G12967" s="2">
        <v>0.35</v>
      </c>
      <c r="H12967" s="24">
        <f t="shared" si="404"/>
        <v>451.91999999999996</v>
      </c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63" t="str">
        <f>IF(AND(DmartSalesData[[#This Row],[sales]]&gt;3000,DmartSalesData[[#This Row],[profit]]&gt;500),"Good","Not Good")</f>
        <v>Not Good</v>
      </c>
      <c r="R12967" s="73">
        <f>YEAR(DmartSalesData[[#This Row],[order_date]])</f>
        <v>2023</v>
      </c>
      <c r="S12967" s="73"/>
    </row>
    <row r="12968" spans="1:19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 t="str">
        <f>IF(DmartSalesData[[#This Row],[sales]]&gt;4000,"High Category",IF(DmartSalesData[[#This Row],[sales]]&gt;2000,"Medium Category","Low Category"))</f>
        <v>Medium Category</v>
      </c>
      <c r="G12968" s="2">
        <v>0.34</v>
      </c>
      <c r="H12968" s="24">
        <f t="shared" si="404"/>
        <v>1094.239</v>
      </c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63" t="str">
        <f>IF(AND(DmartSalesData[[#This Row],[sales]]&gt;3000,DmartSalesData[[#This Row],[profit]]&gt;500),"Good","Not Good")</f>
        <v>Good</v>
      </c>
      <c r="R12968" s="73">
        <f>YEAR(DmartSalesData[[#This Row],[order_date]])</f>
        <v>2024</v>
      </c>
      <c r="S12968" s="73"/>
    </row>
    <row r="12969" spans="1:19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 t="str">
        <f>IF(DmartSalesData[[#This Row],[sales]]&gt;4000,"High Category",IF(DmartSalesData[[#This Row],[sales]]&gt;2000,"Medium Category","Low Category"))</f>
        <v>Medium Category</v>
      </c>
      <c r="G12969" s="2">
        <v>0.49</v>
      </c>
      <c r="H12969" s="24">
        <f t="shared" si="404"/>
        <v>1294.7760000000001</v>
      </c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63" t="str">
        <f>IF(AND(DmartSalesData[[#This Row],[sales]]&gt;3000,DmartSalesData[[#This Row],[profit]]&gt;500),"Good","Not Good")</f>
        <v>Not Good</v>
      </c>
      <c r="R12969" s="73">
        <f>YEAR(DmartSalesData[[#This Row],[order_date]])</f>
        <v>2023</v>
      </c>
      <c r="S12969" s="73"/>
    </row>
    <row r="12970" spans="1:19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 t="str">
        <f>IF(DmartSalesData[[#This Row],[sales]]&gt;4000,"High Category",IF(DmartSalesData[[#This Row],[sales]]&gt;2000,"Medium Category","Low Category"))</f>
        <v>Low Category</v>
      </c>
      <c r="G12970" s="2">
        <v>0.28000000000000003</v>
      </c>
      <c r="H12970" s="24">
        <f t="shared" si="404"/>
        <v>516.07080000000008</v>
      </c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63" t="str">
        <f>IF(AND(DmartSalesData[[#This Row],[sales]]&gt;3000,DmartSalesData[[#This Row],[profit]]&gt;500),"Good","Not Good")</f>
        <v>Not Good</v>
      </c>
      <c r="R12970" s="73">
        <f>YEAR(DmartSalesData[[#This Row],[order_date]])</f>
        <v>2023</v>
      </c>
      <c r="S12970" s="73"/>
    </row>
    <row r="12971" spans="1:19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 t="str">
        <f>IF(DmartSalesData[[#This Row],[sales]]&gt;4000,"High Category",IF(DmartSalesData[[#This Row],[sales]]&gt;2000,"Medium Category","Low Category"))</f>
        <v>Medium Category</v>
      </c>
      <c r="G12971" s="2">
        <v>0.28999999999999998</v>
      </c>
      <c r="H12971" s="24">
        <f t="shared" si="404"/>
        <v>950.52719999999988</v>
      </c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63" t="str">
        <f>IF(AND(DmartSalesData[[#This Row],[sales]]&gt;3000,DmartSalesData[[#This Row],[profit]]&gt;500),"Good","Not Good")</f>
        <v>Good</v>
      </c>
      <c r="R12971" s="73">
        <f>YEAR(DmartSalesData[[#This Row],[order_date]])</f>
        <v>2023</v>
      </c>
      <c r="S12971" s="73"/>
    </row>
    <row r="12972" spans="1:19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 t="str">
        <f>IF(DmartSalesData[[#This Row],[sales]]&gt;4000,"High Category",IF(DmartSalesData[[#This Row],[sales]]&gt;2000,"Medium Category","Low Category"))</f>
        <v>Medium Category</v>
      </c>
      <c r="G12972" s="2">
        <v>0.15</v>
      </c>
      <c r="H12972" s="24">
        <f t="shared" si="404"/>
        <v>444.55499999999995</v>
      </c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63" t="str">
        <f>IF(AND(DmartSalesData[[#This Row],[sales]]&gt;3000,DmartSalesData[[#This Row],[profit]]&gt;500),"Good","Not Good")</f>
        <v>Not Good</v>
      </c>
      <c r="R12972" s="73">
        <f>YEAR(DmartSalesData[[#This Row],[order_date]])</f>
        <v>2023</v>
      </c>
      <c r="S12972" s="73"/>
    </row>
    <row r="12973" spans="1:19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 t="str">
        <f>IF(DmartSalesData[[#This Row],[sales]]&gt;4000,"High Category",IF(DmartSalesData[[#This Row],[sales]]&gt;2000,"Medium Category","Low Category"))</f>
        <v>High Category</v>
      </c>
      <c r="G12973" s="2">
        <v>0.31</v>
      </c>
      <c r="H12973" s="24">
        <f t="shared" si="404"/>
        <v>1407.9580000000001</v>
      </c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63" t="str">
        <f>IF(AND(DmartSalesData[[#This Row],[sales]]&gt;3000,DmartSalesData[[#This Row],[profit]]&gt;500),"Good","Not Good")</f>
        <v>Good</v>
      </c>
      <c r="R12973" s="73">
        <f>YEAR(DmartSalesData[[#This Row],[order_date]])</f>
        <v>2024</v>
      </c>
      <c r="S12973" s="73"/>
    </row>
    <row r="12974" spans="1:19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 t="str">
        <f>IF(DmartSalesData[[#This Row],[sales]]&gt;4000,"High Category",IF(DmartSalesData[[#This Row],[sales]]&gt;2000,"Medium Category","Low Category"))</f>
        <v>Medium Category</v>
      </c>
      <c r="G12974" s="2">
        <v>0.38</v>
      </c>
      <c r="H12974" s="24">
        <f t="shared" si="404"/>
        <v>1149.2454</v>
      </c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63" t="str">
        <f>IF(AND(DmartSalesData[[#This Row],[sales]]&gt;3000,DmartSalesData[[#This Row],[profit]]&gt;500),"Good","Not Good")</f>
        <v>Good</v>
      </c>
      <c r="R12974" s="73">
        <f>YEAR(DmartSalesData[[#This Row],[order_date]])</f>
        <v>2024</v>
      </c>
      <c r="S12974" s="73"/>
    </row>
    <row r="12975" spans="1:19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 t="str">
        <f>IF(DmartSalesData[[#This Row],[sales]]&gt;4000,"High Category",IF(DmartSalesData[[#This Row],[sales]]&gt;2000,"Medium Category","Low Category"))</f>
        <v>Medium Category</v>
      </c>
      <c r="G12975" s="2">
        <v>0.05</v>
      </c>
      <c r="H12975" s="24">
        <f t="shared" si="404"/>
        <v>129.3895</v>
      </c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63" t="str">
        <f>IF(AND(DmartSalesData[[#This Row],[sales]]&gt;3000,DmartSalesData[[#This Row],[profit]]&gt;500),"Good","Not Good")</f>
        <v>Not Good</v>
      </c>
      <c r="R12975" s="73">
        <f>YEAR(DmartSalesData[[#This Row],[order_date]])</f>
        <v>2023</v>
      </c>
      <c r="S12975" s="73"/>
    </row>
    <row r="12976" spans="1:19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 t="str">
        <f>IF(DmartSalesData[[#This Row],[sales]]&gt;4000,"High Category",IF(DmartSalesData[[#This Row],[sales]]&gt;2000,"Medium Category","Low Category"))</f>
        <v>High Category</v>
      </c>
      <c r="G12976" s="2">
        <v>0.24</v>
      </c>
      <c r="H12976" s="24">
        <f t="shared" si="404"/>
        <v>992.63519999999983</v>
      </c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63" t="str">
        <f>IF(AND(DmartSalesData[[#This Row],[sales]]&gt;3000,DmartSalesData[[#This Row],[profit]]&gt;500),"Good","Not Good")</f>
        <v>Not Good</v>
      </c>
      <c r="R12976" s="73">
        <f>YEAR(DmartSalesData[[#This Row],[order_date]])</f>
        <v>2023</v>
      </c>
      <c r="S12976" s="73"/>
    </row>
    <row r="12977" spans="1:19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 t="str">
        <f>IF(DmartSalesData[[#This Row],[sales]]&gt;4000,"High Category",IF(DmartSalesData[[#This Row],[sales]]&gt;2000,"Medium Category","Low Category"))</f>
        <v>Low Category</v>
      </c>
      <c r="G12977" s="2">
        <v>0.21</v>
      </c>
      <c r="H12977" s="24">
        <f t="shared" si="404"/>
        <v>229.29059999999998</v>
      </c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63" t="str">
        <f>IF(AND(DmartSalesData[[#This Row],[sales]]&gt;3000,DmartSalesData[[#This Row],[profit]]&gt;500),"Good","Not Good")</f>
        <v>Not Good</v>
      </c>
      <c r="R12977" s="73">
        <f>YEAR(DmartSalesData[[#This Row],[order_date]])</f>
        <v>2024</v>
      </c>
      <c r="S12977" s="73"/>
    </row>
    <row r="12978" spans="1:19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 t="str">
        <f>IF(DmartSalesData[[#This Row],[sales]]&gt;4000,"High Category",IF(DmartSalesData[[#This Row],[sales]]&gt;2000,"Medium Category","Low Category"))</f>
        <v>Low Category</v>
      </c>
      <c r="G12978" s="2">
        <v>0.06</v>
      </c>
      <c r="H12978" s="24">
        <f t="shared" si="404"/>
        <v>77.608199999999997</v>
      </c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63" t="str">
        <f>IF(AND(DmartSalesData[[#This Row],[sales]]&gt;3000,DmartSalesData[[#This Row],[profit]]&gt;500),"Good","Not Good")</f>
        <v>Not Good</v>
      </c>
      <c r="R12978" s="73">
        <f>YEAR(DmartSalesData[[#This Row],[order_date]])</f>
        <v>2024</v>
      </c>
      <c r="S12978" s="73"/>
    </row>
    <row r="12979" spans="1:19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 t="str">
        <f>IF(DmartSalesData[[#This Row],[sales]]&gt;4000,"High Category",IF(DmartSalesData[[#This Row],[sales]]&gt;2000,"Medium Category","Low Category"))</f>
        <v>Medium Category</v>
      </c>
      <c r="G12979" s="2">
        <v>0.17</v>
      </c>
      <c r="H12979" s="24">
        <f t="shared" si="404"/>
        <v>669.71670000000006</v>
      </c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63" t="str">
        <f>IF(AND(DmartSalesData[[#This Row],[sales]]&gt;3000,DmartSalesData[[#This Row],[profit]]&gt;500),"Good","Not Good")</f>
        <v>Good</v>
      </c>
      <c r="R12979" s="73">
        <f>YEAR(DmartSalesData[[#This Row],[order_date]])</f>
        <v>2024</v>
      </c>
      <c r="S12979" s="73"/>
    </row>
    <row r="12980" spans="1:19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 t="str">
        <f>IF(DmartSalesData[[#This Row],[sales]]&gt;4000,"High Category",IF(DmartSalesData[[#This Row],[sales]]&gt;2000,"Medium Category","Low Category"))</f>
        <v>Medium Category</v>
      </c>
      <c r="G12980" s="2">
        <v>0.27</v>
      </c>
      <c r="H12980" s="24">
        <f t="shared" si="404"/>
        <v>612.23040000000003</v>
      </c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63" t="str">
        <f>IF(AND(DmartSalesData[[#This Row],[sales]]&gt;3000,DmartSalesData[[#This Row],[profit]]&gt;500),"Good","Not Good")</f>
        <v>Not Good</v>
      </c>
      <c r="R12980" s="73">
        <f>YEAR(DmartSalesData[[#This Row],[order_date]])</f>
        <v>2024</v>
      </c>
      <c r="S12980" s="73"/>
    </row>
    <row r="12981" spans="1:19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 t="str">
        <f>IF(DmartSalesData[[#This Row],[sales]]&gt;4000,"High Category",IF(DmartSalesData[[#This Row],[sales]]&gt;2000,"Medium Category","Low Category"))</f>
        <v>Medium Category</v>
      </c>
      <c r="G12981" s="2">
        <v>0.32</v>
      </c>
      <c r="H12981" s="24">
        <f t="shared" si="404"/>
        <v>673.68320000000006</v>
      </c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63" t="str">
        <f>IF(AND(DmartSalesData[[#This Row],[sales]]&gt;3000,DmartSalesData[[#This Row],[profit]]&gt;500),"Good","Not Good")</f>
        <v>Not Good</v>
      </c>
      <c r="R12981" s="73">
        <f>YEAR(DmartSalesData[[#This Row],[order_date]])</f>
        <v>2024</v>
      </c>
      <c r="S12981" s="73"/>
    </row>
    <row r="12982" spans="1:19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 t="str">
        <f>IF(DmartSalesData[[#This Row],[sales]]&gt;4000,"High Category",IF(DmartSalesData[[#This Row],[sales]]&gt;2000,"Medium Category","Low Category"))</f>
        <v>High Category</v>
      </c>
      <c r="G12982" s="2">
        <v>0.14000000000000001</v>
      </c>
      <c r="H12982" s="24">
        <f t="shared" si="404"/>
        <v>622.53520000000015</v>
      </c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63" t="str">
        <f>IF(AND(DmartSalesData[[#This Row],[sales]]&gt;3000,DmartSalesData[[#This Row],[profit]]&gt;500),"Good","Not Good")</f>
        <v>Good</v>
      </c>
      <c r="R12982" s="73">
        <f>YEAR(DmartSalesData[[#This Row],[order_date]])</f>
        <v>2024</v>
      </c>
      <c r="S12982" s="73"/>
    </row>
    <row r="12983" spans="1:19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 t="str">
        <f>IF(DmartSalesData[[#This Row],[sales]]&gt;4000,"High Category",IF(DmartSalesData[[#This Row],[sales]]&gt;2000,"Medium Category","Low Category"))</f>
        <v>Medium Category</v>
      </c>
      <c r="G12983" s="2">
        <v>0.24</v>
      </c>
      <c r="H12983" s="24">
        <f t="shared" si="404"/>
        <v>741.48720000000003</v>
      </c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63" t="str">
        <f>IF(AND(DmartSalesData[[#This Row],[sales]]&gt;3000,DmartSalesData[[#This Row],[profit]]&gt;500),"Good","Not Good")</f>
        <v>Not Good</v>
      </c>
      <c r="R12983" s="73">
        <f>YEAR(DmartSalesData[[#This Row],[order_date]])</f>
        <v>2024</v>
      </c>
      <c r="S12983" s="73"/>
    </row>
    <row r="12984" spans="1:19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 t="str">
        <f>IF(DmartSalesData[[#This Row],[sales]]&gt;4000,"High Category",IF(DmartSalesData[[#This Row],[sales]]&gt;2000,"Medium Category","Low Category"))</f>
        <v>High Category</v>
      </c>
      <c r="G12984" s="2">
        <v>0.37</v>
      </c>
      <c r="H12984" s="24">
        <f t="shared" si="404"/>
        <v>1492.6724999999999</v>
      </c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63" t="str">
        <f>IF(AND(DmartSalesData[[#This Row],[sales]]&gt;3000,DmartSalesData[[#This Row],[profit]]&gt;500),"Good","Not Good")</f>
        <v>Good</v>
      </c>
      <c r="R12984" s="73">
        <f>YEAR(DmartSalesData[[#This Row],[order_date]])</f>
        <v>2024</v>
      </c>
      <c r="S12984" s="73"/>
    </row>
    <row r="12985" spans="1:19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 t="str">
        <f>IF(DmartSalesData[[#This Row],[sales]]&gt;4000,"High Category",IF(DmartSalesData[[#This Row],[sales]]&gt;2000,"Medium Category","Low Category"))</f>
        <v>High Category</v>
      </c>
      <c r="G12985" s="2">
        <v>0.21</v>
      </c>
      <c r="H12985" s="24">
        <f t="shared" si="404"/>
        <v>854.32409999999993</v>
      </c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63" t="str">
        <f>IF(AND(DmartSalesData[[#This Row],[sales]]&gt;3000,DmartSalesData[[#This Row],[profit]]&gt;500),"Good","Not Good")</f>
        <v>Good</v>
      </c>
      <c r="R12985" s="73">
        <f>YEAR(DmartSalesData[[#This Row],[order_date]])</f>
        <v>2023</v>
      </c>
      <c r="S12985" s="73"/>
    </row>
    <row r="12986" spans="1:19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 t="str">
        <f>IF(DmartSalesData[[#This Row],[sales]]&gt;4000,"High Category",IF(DmartSalesData[[#This Row],[sales]]&gt;2000,"Medium Category","Low Category"))</f>
        <v>Low Category</v>
      </c>
      <c r="G12986" s="2">
        <v>0.47</v>
      </c>
      <c r="H12986" s="24">
        <f t="shared" si="404"/>
        <v>323.42109999999997</v>
      </c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63" t="str">
        <f>IF(AND(DmartSalesData[[#This Row],[sales]]&gt;3000,DmartSalesData[[#This Row],[profit]]&gt;500),"Good","Not Good")</f>
        <v>Not Good</v>
      </c>
      <c r="R12986" s="73">
        <f>YEAR(DmartSalesData[[#This Row],[order_date]])</f>
        <v>2024</v>
      </c>
      <c r="S12986" s="73"/>
    </row>
    <row r="12987" spans="1:19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 t="str">
        <f>IF(DmartSalesData[[#This Row],[sales]]&gt;4000,"High Category",IF(DmartSalesData[[#This Row],[sales]]&gt;2000,"Medium Category","Low Category"))</f>
        <v>Medium Category</v>
      </c>
      <c r="G12987" s="2">
        <v>0.02</v>
      </c>
      <c r="H12987" s="24">
        <f t="shared" si="404"/>
        <v>66.062799999999996</v>
      </c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63" t="str">
        <f>IF(AND(DmartSalesData[[#This Row],[sales]]&gt;3000,DmartSalesData[[#This Row],[profit]]&gt;500),"Good","Not Good")</f>
        <v>Good</v>
      </c>
      <c r="R12987" s="73">
        <f>YEAR(DmartSalesData[[#This Row],[order_date]])</f>
        <v>2023</v>
      </c>
      <c r="S12987" s="73"/>
    </row>
    <row r="12988" spans="1:19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 t="str">
        <f>IF(DmartSalesData[[#This Row],[sales]]&gt;4000,"High Category",IF(DmartSalesData[[#This Row],[sales]]&gt;2000,"Medium Category","Low Category"))</f>
        <v>High Category</v>
      </c>
      <c r="G12988" s="2">
        <v>0.13</v>
      </c>
      <c r="H12988" s="24">
        <f t="shared" si="404"/>
        <v>619.75290000000007</v>
      </c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63" t="str">
        <f>IF(AND(DmartSalesData[[#This Row],[sales]]&gt;3000,DmartSalesData[[#This Row],[profit]]&gt;500),"Good","Not Good")</f>
        <v>Good</v>
      </c>
      <c r="R12988" s="73">
        <f>YEAR(DmartSalesData[[#This Row],[order_date]])</f>
        <v>2024</v>
      </c>
      <c r="S12988" s="73"/>
    </row>
    <row r="12989" spans="1:19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 t="str">
        <f>IF(DmartSalesData[[#This Row],[sales]]&gt;4000,"High Category",IF(DmartSalesData[[#This Row],[sales]]&gt;2000,"Medium Category","Low Category"))</f>
        <v>Medium Category</v>
      </c>
      <c r="G12989" s="2">
        <v>7.0000000000000007E-2</v>
      </c>
      <c r="H12989" s="24">
        <f t="shared" si="404"/>
        <v>171.64910000000003</v>
      </c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63" t="str">
        <f>IF(AND(DmartSalesData[[#This Row],[sales]]&gt;3000,DmartSalesData[[#This Row],[profit]]&gt;500),"Good","Not Good")</f>
        <v>Not Good</v>
      </c>
      <c r="R12989" s="73">
        <f>YEAR(DmartSalesData[[#This Row],[order_date]])</f>
        <v>2024</v>
      </c>
      <c r="S12989" s="73"/>
    </row>
    <row r="12990" spans="1:19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 t="str">
        <f>IF(DmartSalesData[[#This Row],[sales]]&gt;4000,"High Category",IF(DmartSalesData[[#This Row],[sales]]&gt;2000,"Medium Category","Low Category"))</f>
        <v>Medium Category</v>
      </c>
      <c r="G12990" s="2">
        <v>0.27</v>
      </c>
      <c r="H12990" s="24">
        <f t="shared" si="404"/>
        <v>995.67630000000008</v>
      </c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63" t="str">
        <f>IF(AND(DmartSalesData[[#This Row],[sales]]&gt;3000,DmartSalesData[[#This Row],[profit]]&gt;500),"Good","Not Good")</f>
        <v>Not Good</v>
      </c>
      <c r="R12990" s="73">
        <f>YEAR(DmartSalesData[[#This Row],[order_date]])</f>
        <v>2023</v>
      </c>
      <c r="S12990" s="73"/>
    </row>
    <row r="12991" spans="1:19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 t="str">
        <f>IF(DmartSalesData[[#This Row],[sales]]&gt;4000,"High Category",IF(DmartSalesData[[#This Row],[sales]]&gt;2000,"Medium Category","Low Category"))</f>
        <v>Medium Category</v>
      </c>
      <c r="G12991" s="2">
        <v>0.09</v>
      </c>
      <c r="H12991" s="24">
        <f t="shared" si="404"/>
        <v>258.92909999999995</v>
      </c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63" t="str">
        <f>IF(AND(DmartSalesData[[#This Row],[sales]]&gt;3000,DmartSalesData[[#This Row],[profit]]&gt;500),"Good","Not Good")</f>
        <v>Not Good</v>
      </c>
      <c r="R12991" s="73">
        <f>YEAR(DmartSalesData[[#This Row],[order_date]])</f>
        <v>2023</v>
      </c>
      <c r="S12991" s="73"/>
    </row>
    <row r="12992" spans="1:19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 t="str">
        <f>IF(DmartSalesData[[#This Row],[sales]]&gt;4000,"High Category",IF(DmartSalesData[[#This Row],[sales]]&gt;2000,"Medium Category","Low Category"))</f>
        <v>Low Category</v>
      </c>
      <c r="G12992" s="2">
        <v>0.37</v>
      </c>
      <c r="H12992" s="24">
        <f t="shared" si="404"/>
        <v>408.38749999999999</v>
      </c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63" t="str">
        <f>IF(AND(DmartSalesData[[#This Row],[sales]]&gt;3000,DmartSalesData[[#This Row],[profit]]&gt;500),"Good","Not Good")</f>
        <v>Not Good</v>
      </c>
      <c r="R12992" s="73">
        <f>YEAR(DmartSalesData[[#This Row],[order_date]])</f>
        <v>2024</v>
      </c>
      <c r="S12992" s="73"/>
    </row>
    <row r="12993" spans="1:19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 t="str">
        <f>IF(DmartSalesData[[#This Row],[sales]]&gt;4000,"High Category",IF(DmartSalesData[[#This Row],[sales]]&gt;2000,"Medium Category","Low Category"))</f>
        <v>Low Category</v>
      </c>
      <c r="G12993" s="2">
        <v>0.46</v>
      </c>
      <c r="H12993" s="24">
        <f t="shared" si="404"/>
        <v>485.96700000000004</v>
      </c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63" t="str">
        <f>IF(AND(DmartSalesData[[#This Row],[sales]]&gt;3000,DmartSalesData[[#This Row],[profit]]&gt;500),"Good","Not Good")</f>
        <v>Not Good</v>
      </c>
      <c r="R12993" s="73">
        <f>YEAR(DmartSalesData[[#This Row],[order_date]])</f>
        <v>2024</v>
      </c>
      <c r="S12993" s="73"/>
    </row>
    <row r="12994" spans="1:19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 t="str">
        <f>IF(DmartSalesData[[#This Row],[sales]]&gt;4000,"High Category",IF(DmartSalesData[[#This Row],[sales]]&gt;2000,"Medium Category","Low Category"))</f>
        <v>Medium Category</v>
      </c>
      <c r="G12994" s="2">
        <v>0.1</v>
      </c>
      <c r="H12994" s="24">
        <f t="shared" ref="H12994:H13057" si="406">E12994*G12994</f>
        <v>222.57800000000003</v>
      </c>
      <c r="I12994" s="2">
        <f t="shared" ref="I12994:I13057" si="407">E12994-H12994</f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63" t="str">
        <f>IF(AND(DmartSalesData[[#This Row],[sales]]&gt;3000,DmartSalesData[[#This Row],[profit]]&gt;500),"Good","Not Good")</f>
        <v>Not Good</v>
      </c>
      <c r="R12994" s="73">
        <f>YEAR(DmartSalesData[[#This Row],[order_date]])</f>
        <v>2023</v>
      </c>
      <c r="S12994" s="73"/>
    </row>
    <row r="12995" spans="1:19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 t="str">
        <f>IF(DmartSalesData[[#This Row],[sales]]&gt;4000,"High Category",IF(DmartSalesData[[#This Row],[sales]]&gt;2000,"Medium Category","Low Category"))</f>
        <v>Medium Category</v>
      </c>
      <c r="G12995" s="2">
        <v>0.45</v>
      </c>
      <c r="H12995" s="24">
        <f t="shared" si="406"/>
        <v>1109.9925000000001</v>
      </c>
      <c r="I12995" s="2">
        <f t="shared" si="407"/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63" t="str">
        <f>IF(AND(DmartSalesData[[#This Row],[sales]]&gt;3000,DmartSalesData[[#This Row],[profit]]&gt;500),"Good","Not Good")</f>
        <v>Not Good</v>
      </c>
      <c r="R12995" s="73">
        <f>YEAR(DmartSalesData[[#This Row],[order_date]])</f>
        <v>2024</v>
      </c>
      <c r="S12995" s="73"/>
    </row>
    <row r="12996" spans="1:19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 t="str">
        <f>IF(DmartSalesData[[#This Row],[sales]]&gt;4000,"High Category",IF(DmartSalesData[[#This Row],[sales]]&gt;2000,"Medium Category","Low Category"))</f>
        <v>Medium Category</v>
      </c>
      <c r="G12996" s="2">
        <v>0.32</v>
      </c>
      <c r="H12996" s="24">
        <f t="shared" si="406"/>
        <v>820.91200000000003</v>
      </c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63" t="str">
        <f>IF(AND(DmartSalesData[[#This Row],[sales]]&gt;3000,DmartSalesData[[#This Row],[profit]]&gt;500),"Good","Not Good")</f>
        <v>Not Good</v>
      </c>
      <c r="R12996" s="73">
        <f>YEAR(DmartSalesData[[#This Row],[order_date]])</f>
        <v>2024</v>
      </c>
      <c r="S12996" s="73"/>
    </row>
    <row r="12997" spans="1:19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 t="str">
        <f>IF(DmartSalesData[[#This Row],[sales]]&gt;4000,"High Category",IF(DmartSalesData[[#This Row],[sales]]&gt;2000,"Medium Category","Low Category"))</f>
        <v>High Category</v>
      </c>
      <c r="G12997" s="2">
        <v>0.1</v>
      </c>
      <c r="H12997" s="24">
        <f t="shared" si="406"/>
        <v>477.95000000000005</v>
      </c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63" t="str">
        <f>IF(AND(DmartSalesData[[#This Row],[sales]]&gt;3000,DmartSalesData[[#This Row],[profit]]&gt;500),"Good","Not Good")</f>
        <v>Good</v>
      </c>
      <c r="R12997" s="73">
        <f>YEAR(DmartSalesData[[#This Row],[order_date]])</f>
        <v>2024</v>
      </c>
      <c r="S12997" s="73"/>
    </row>
    <row r="12998" spans="1:19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 t="str">
        <f>IF(DmartSalesData[[#This Row],[sales]]&gt;4000,"High Category",IF(DmartSalesData[[#This Row],[sales]]&gt;2000,"Medium Category","Low Category"))</f>
        <v>Low Category</v>
      </c>
      <c r="G12998" s="2">
        <v>0.37</v>
      </c>
      <c r="H12998" s="24">
        <f t="shared" si="406"/>
        <v>218.76249999999999</v>
      </c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63" t="str">
        <f>IF(AND(DmartSalesData[[#This Row],[sales]]&gt;3000,DmartSalesData[[#This Row],[profit]]&gt;500),"Good","Not Good")</f>
        <v>Not Good</v>
      </c>
      <c r="R12998" s="73">
        <f>YEAR(DmartSalesData[[#This Row],[order_date]])</f>
        <v>2024</v>
      </c>
      <c r="S12998" s="73"/>
    </row>
    <row r="12999" spans="1:19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 t="str">
        <f>IF(DmartSalesData[[#This Row],[sales]]&gt;4000,"High Category",IF(DmartSalesData[[#This Row],[sales]]&gt;2000,"Medium Category","Low Category"))</f>
        <v>Low Category</v>
      </c>
      <c r="G12999" s="2">
        <v>0.05</v>
      </c>
      <c r="H12999" s="24">
        <f t="shared" si="406"/>
        <v>98.228999999999999</v>
      </c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63" t="str">
        <f>IF(AND(DmartSalesData[[#This Row],[sales]]&gt;3000,DmartSalesData[[#This Row],[profit]]&gt;500),"Good","Not Good")</f>
        <v>Not Good</v>
      </c>
      <c r="R12999" s="73">
        <f>YEAR(DmartSalesData[[#This Row],[order_date]])</f>
        <v>2024</v>
      </c>
      <c r="S12999" s="73"/>
    </row>
    <row r="13000" spans="1:19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 t="str">
        <f>IF(DmartSalesData[[#This Row],[sales]]&gt;4000,"High Category",IF(DmartSalesData[[#This Row],[sales]]&gt;2000,"Medium Category","Low Category"))</f>
        <v>Medium Category</v>
      </c>
      <c r="G13000" s="2">
        <v>0.35</v>
      </c>
      <c r="H13000" s="24">
        <f t="shared" si="406"/>
        <v>917.44799999999998</v>
      </c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63" t="str">
        <f>IF(AND(DmartSalesData[[#This Row],[sales]]&gt;3000,DmartSalesData[[#This Row],[profit]]&gt;500),"Good","Not Good")</f>
        <v>Not Good</v>
      </c>
      <c r="R13000" s="73">
        <f>YEAR(DmartSalesData[[#This Row],[order_date]])</f>
        <v>2023</v>
      </c>
      <c r="S13000" s="73"/>
    </row>
    <row r="13001" spans="1:19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 t="str">
        <f>IF(DmartSalesData[[#This Row],[sales]]&gt;4000,"High Category",IF(DmartSalesData[[#This Row],[sales]]&gt;2000,"Medium Category","Low Category"))</f>
        <v>High Category</v>
      </c>
      <c r="G13001" s="2">
        <v>0.43</v>
      </c>
      <c r="H13001" s="24">
        <f t="shared" si="406"/>
        <v>2072.2775000000001</v>
      </c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63" t="str">
        <f>IF(AND(DmartSalesData[[#This Row],[sales]]&gt;3000,DmartSalesData[[#This Row],[profit]]&gt;500),"Good","Not Good")</f>
        <v>Good</v>
      </c>
      <c r="R13001" s="73">
        <f>YEAR(DmartSalesData[[#This Row],[order_date]])</f>
        <v>2024</v>
      </c>
      <c r="S13001" s="73"/>
    </row>
    <row r="13002" spans="1:19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 t="str">
        <f>IF(DmartSalesData[[#This Row],[sales]]&gt;4000,"High Category",IF(DmartSalesData[[#This Row],[sales]]&gt;2000,"Medium Category","Low Category"))</f>
        <v>Medium Category</v>
      </c>
      <c r="G13002" s="2">
        <v>0.48</v>
      </c>
      <c r="H13002" s="24">
        <f t="shared" si="406"/>
        <v>1234.1471999999999</v>
      </c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63" t="str">
        <f>IF(AND(DmartSalesData[[#This Row],[sales]]&gt;3000,DmartSalesData[[#This Row],[profit]]&gt;500),"Good","Not Good")</f>
        <v>Not Good</v>
      </c>
      <c r="R13002" s="73">
        <f>YEAR(DmartSalesData[[#This Row],[order_date]])</f>
        <v>2024</v>
      </c>
      <c r="S13002" s="73"/>
    </row>
    <row r="13003" spans="1:19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 t="str">
        <f>IF(DmartSalesData[[#This Row],[sales]]&gt;4000,"High Category",IF(DmartSalesData[[#This Row],[sales]]&gt;2000,"Medium Category","Low Category"))</f>
        <v>Medium Category</v>
      </c>
      <c r="G13003" s="2">
        <v>0.03</v>
      </c>
      <c r="H13003" s="24">
        <f t="shared" si="406"/>
        <v>116.96549999999999</v>
      </c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63" t="str">
        <f>IF(AND(DmartSalesData[[#This Row],[sales]]&gt;3000,DmartSalesData[[#This Row],[profit]]&gt;500),"Good","Not Good")</f>
        <v>Not Good</v>
      </c>
      <c r="R13003" s="73">
        <f>YEAR(DmartSalesData[[#This Row],[order_date]])</f>
        <v>2023</v>
      </c>
      <c r="S13003" s="73"/>
    </row>
    <row r="13004" spans="1:19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 t="str">
        <f>IF(DmartSalesData[[#This Row],[sales]]&gt;4000,"High Category",IF(DmartSalesData[[#This Row],[sales]]&gt;2000,"Medium Category","Low Category"))</f>
        <v>Medium Category</v>
      </c>
      <c r="G13004" s="2">
        <v>0.03</v>
      </c>
      <c r="H13004" s="24">
        <f t="shared" si="406"/>
        <v>113.1438</v>
      </c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63" t="str">
        <f>IF(AND(DmartSalesData[[#This Row],[sales]]&gt;3000,DmartSalesData[[#This Row],[profit]]&gt;500),"Good","Not Good")</f>
        <v>Good</v>
      </c>
      <c r="R13004" s="73">
        <f>YEAR(DmartSalesData[[#This Row],[order_date]])</f>
        <v>2023</v>
      </c>
      <c r="S13004" s="73"/>
    </row>
    <row r="13005" spans="1:19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 t="str">
        <f>IF(DmartSalesData[[#This Row],[sales]]&gt;4000,"High Category",IF(DmartSalesData[[#This Row],[sales]]&gt;2000,"Medium Category","Low Category"))</f>
        <v>Medium Category</v>
      </c>
      <c r="G13005" s="2">
        <v>0.47</v>
      </c>
      <c r="H13005" s="24">
        <f t="shared" si="406"/>
        <v>1351.5225999999998</v>
      </c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63" t="str">
        <f>IF(AND(DmartSalesData[[#This Row],[sales]]&gt;3000,DmartSalesData[[#This Row],[profit]]&gt;500),"Good","Not Good")</f>
        <v>Not Good</v>
      </c>
      <c r="R13005" s="73">
        <f>YEAR(DmartSalesData[[#This Row],[order_date]])</f>
        <v>2024</v>
      </c>
      <c r="S13005" s="73"/>
    </row>
    <row r="13006" spans="1:19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 t="str">
        <f>IF(DmartSalesData[[#This Row],[sales]]&gt;4000,"High Category",IF(DmartSalesData[[#This Row],[sales]]&gt;2000,"Medium Category","Low Category"))</f>
        <v>Low Category</v>
      </c>
      <c r="G13006" s="2">
        <v>0.39</v>
      </c>
      <c r="H13006" s="24">
        <f t="shared" si="406"/>
        <v>288.77550000000002</v>
      </c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63" t="str">
        <f>IF(AND(DmartSalesData[[#This Row],[sales]]&gt;3000,DmartSalesData[[#This Row],[profit]]&gt;500),"Good","Not Good")</f>
        <v>Not Good</v>
      </c>
      <c r="R13006" s="73">
        <f>YEAR(DmartSalesData[[#This Row],[order_date]])</f>
        <v>2024</v>
      </c>
      <c r="S13006" s="73"/>
    </row>
    <row r="13007" spans="1:19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 t="str">
        <f>IF(DmartSalesData[[#This Row],[sales]]&gt;4000,"High Category",IF(DmartSalesData[[#This Row],[sales]]&gt;2000,"Medium Category","Low Category"))</f>
        <v>Low Category</v>
      </c>
      <c r="G13007" s="2">
        <v>0.39</v>
      </c>
      <c r="H13007" s="24">
        <f t="shared" si="406"/>
        <v>457.04880000000003</v>
      </c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63" t="str">
        <f>IF(AND(DmartSalesData[[#This Row],[sales]]&gt;3000,DmartSalesData[[#This Row],[profit]]&gt;500),"Good","Not Good")</f>
        <v>Not Good</v>
      </c>
      <c r="R13007" s="73">
        <f>YEAR(DmartSalesData[[#This Row],[order_date]])</f>
        <v>2024</v>
      </c>
      <c r="S13007" s="73"/>
    </row>
    <row r="13008" spans="1:19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 t="str">
        <f>IF(DmartSalesData[[#This Row],[sales]]&gt;4000,"High Category",IF(DmartSalesData[[#This Row],[sales]]&gt;2000,"Medium Category","Low Category"))</f>
        <v>Low Category</v>
      </c>
      <c r="G13008" s="2">
        <v>0.37</v>
      </c>
      <c r="H13008" s="24">
        <f t="shared" si="406"/>
        <v>472.37530000000004</v>
      </c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63" t="str">
        <f>IF(AND(DmartSalesData[[#This Row],[sales]]&gt;3000,DmartSalesData[[#This Row],[profit]]&gt;500),"Good","Not Good")</f>
        <v>Not Good</v>
      </c>
      <c r="R13008" s="73">
        <f>YEAR(DmartSalesData[[#This Row],[order_date]])</f>
        <v>2023</v>
      </c>
      <c r="S13008" s="73"/>
    </row>
    <row r="13009" spans="1:19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 t="str">
        <f>IF(DmartSalesData[[#This Row],[sales]]&gt;4000,"High Category",IF(DmartSalesData[[#This Row],[sales]]&gt;2000,"Medium Category","Low Category"))</f>
        <v>Low Category</v>
      </c>
      <c r="G13009" s="2">
        <v>0.36</v>
      </c>
      <c r="H13009" s="24">
        <f t="shared" si="406"/>
        <v>104.1948</v>
      </c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63" t="str">
        <f>IF(AND(DmartSalesData[[#This Row],[sales]]&gt;3000,DmartSalesData[[#This Row],[profit]]&gt;500),"Good","Not Good")</f>
        <v>Not Good</v>
      </c>
      <c r="R13009" s="73">
        <f>YEAR(DmartSalesData[[#This Row],[order_date]])</f>
        <v>2023</v>
      </c>
      <c r="S13009" s="73"/>
    </row>
    <row r="13010" spans="1:19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 t="str">
        <f>IF(DmartSalesData[[#This Row],[sales]]&gt;4000,"High Category",IF(DmartSalesData[[#This Row],[sales]]&gt;2000,"Medium Category","Low Category"))</f>
        <v>Low Category</v>
      </c>
      <c r="G13010" s="2">
        <v>0.31</v>
      </c>
      <c r="H13010" s="24">
        <f t="shared" si="406"/>
        <v>607.03269999999998</v>
      </c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63" t="str">
        <f>IF(AND(DmartSalesData[[#This Row],[sales]]&gt;3000,DmartSalesData[[#This Row],[profit]]&gt;500),"Good","Not Good")</f>
        <v>Not Good</v>
      </c>
      <c r="R13010" s="73">
        <f>YEAR(DmartSalesData[[#This Row],[order_date]])</f>
        <v>2023</v>
      </c>
      <c r="S13010" s="73"/>
    </row>
    <row r="13011" spans="1:19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 t="str">
        <f>IF(DmartSalesData[[#This Row],[sales]]&gt;4000,"High Category",IF(DmartSalesData[[#This Row],[sales]]&gt;2000,"Medium Category","Low Category"))</f>
        <v>Medium Category</v>
      </c>
      <c r="G13011" s="2">
        <v>0.41</v>
      </c>
      <c r="H13011" s="24">
        <f t="shared" si="406"/>
        <v>1267.5231999999999</v>
      </c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63" t="str">
        <f>IF(AND(DmartSalesData[[#This Row],[sales]]&gt;3000,DmartSalesData[[#This Row],[profit]]&gt;500),"Good","Not Good")</f>
        <v>Not Good</v>
      </c>
      <c r="R13011" s="73">
        <f>YEAR(DmartSalesData[[#This Row],[order_date]])</f>
        <v>2023</v>
      </c>
      <c r="S13011" s="73"/>
    </row>
    <row r="13012" spans="1:19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 t="str">
        <f>IF(DmartSalesData[[#This Row],[sales]]&gt;4000,"High Category",IF(DmartSalesData[[#This Row],[sales]]&gt;2000,"Medium Category","Low Category"))</f>
        <v>Low Category</v>
      </c>
      <c r="G13012" s="2">
        <v>0.02</v>
      </c>
      <c r="H13012" s="24">
        <f t="shared" si="406"/>
        <v>16.137999999999998</v>
      </c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63" t="str">
        <f>IF(AND(DmartSalesData[[#This Row],[sales]]&gt;3000,DmartSalesData[[#This Row],[profit]]&gt;500),"Good","Not Good")</f>
        <v>Not Good</v>
      </c>
      <c r="R13012" s="73">
        <f>YEAR(DmartSalesData[[#This Row],[order_date]])</f>
        <v>2023</v>
      </c>
      <c r="S13012" s="73"/>
    </row>
    <row r="13013" spans="1:19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 t="str">
        <f>IF(DmartSalesData[[#This Row],[sales]]&gt;4000,"High Category",IF(DmartSalesData[[#This Row],[sales]]&gt;2000,"Medium Category","Low Category"))</f>
        <v>Low Category</v>
      </c>
      <c r="G13013" s="2">
        <v>0.37</v>
      </c>
      <c r="H13013" s="24">
        <f t="shared" si="406"/>
        <v>354.34159999999997</v>
      </c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63" t="str">
        <f>IF(AND(DmartSalesData[[#This Row],[sales]]&gt;3000,DmartSalesData[[#This Row],[profit]]&gt;500),"Good","Not Good")</f>
        <v>Not Good</v>
      </c>
      <c r="R13013" s="73">
        <f>YEAR(DmartSalesData[[#This Row],[order_date]])</f>
        <v>2023</v>
      </c>
      <c r="S13013" s="73"/>
    </row>
    <row r="13014" spans="1:19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 t="str">
        <f>IF(DmartSalesData[[#This Row],[sales]]&gt;4000,"High Category",IF(DmartSalesData[[#This Row],[sales]]&gt;2000,"Medium Category","Low Category"))</f>
        <v>Medium Category</v>
      </c>
      <c r="G13014" s="2">
        <v>0.28999999999999998</v>
      </c>
      <c r="H13014" s="24">
        <f t="shared" si="406"/>
        <v>1033.6267</v>
      </c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63" t="str">
        <f>IF(AND(DmartSalesData[[#This Row],[sales]]&gt;3000,DmartSalesData[[#This Row],[profit]]&gt;500),"Good","Not Good")</f>
        <v>Good</v>
      </c>
      <c r="R13014" s="73">
        <f>YEAR(DmartSalesData[[#This Row],[order_date]])</f>
        <v>2024</v>
      </c>
      <c r="S13014" s="73"/>
    </row>
    <row r="13015" spans="1:19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 t="str">
        <f>IF(DmartSalesData[[#This Row],[sales]]&gt;4000,"High Category",IF(DmartSalesData[[#This Row],[sales]]&gt;2000,"Medium Category","Low Category"))</f>
        <v>Low Category</v>
      </c>
      <c r="G13015" s="2">
        <v>0.45</v>
      </c>
      <c r="H13015" s="24">
        <f t="shared" si="406"/>
        <v>418.20300000000003</v>
      </c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63" t="str">
        <f>IF(AND(DmartSalesData[[#This Row],[sales]]&gt;3000,DmartSalesData[[#This Row],[profit]]&gt;500),"Good","Not Good")</f>
        <v>Not Good</v>
      </c>
      <c r="R13015" s="73">
        <f>YEAR(DmartSalesData[[#This Row],[order_date]])</f>
        <v>2023</v>
      </c>
      <c r="S13015" s="73"/>
    </row>
    <row r="13016" spans="1:19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 t="str">
        <f>IF(DmartSalesData[[#This Row],[sales]]&gt;4000,"High Category",IF(DmartSalesData[[#This Row],[sales]]&gt;2000,"Medium Category","Low Category"))</f>
        <v>Low Category</v>
      </c>
      <c r="G13016" s="2">
        <v>0.47</v>
      </c>
      <c r="H13016" s="24">
        <f t="shared" si="406"/>
        <v>358.67579999999998</v>
      </c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63" t="str">
        <f>IF(AND(DmartSalesData[[#This Row],[sales]]&gt;3000,DmartSalesData[[#This Row],[profit]]&gt;500),"Good","Not Good")</f>
        <v>Not Good</v>
      </c>
      <c r="R13016" s="73">
        <f>YEAR(DmartSalesData[[#This Row],[order_date]])</f>
        <v>2024</v>
      </c>
      <c r="S13016" s="73"/>
    </row>
    <row r="13017" spans="1:19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 t="str">
        <f>IF(DmartSalesData[[#This Row],[sales]]&gt;4000,"High Category",IF(DmartSalesData[[#This Row],[sales]]&gt;2000,"Medium Category","Low Category"))</f>
        <v>High Category</v>
      </c>
      <c r="G13017" s="2">
        <v>0.12</v>
      </c>
      <c r="H13017" s="24">
        <f t="shared" si="406"/>
        <v>586.97159999999997</v>
      </c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63" t="str">
        <f>IF(AND(DmartSalesData[[#This Row],[sales]]&gt;3000,DmartSalesData[[#This Row],[profit]]&gt;500),"Good","Not Good")</f>
        <v>Good</v>
      </c>
      <c r="R13017" s="73">
        <f>YEAR(DmartSalesData[[#This Row],[order_date]])</f>
        <v>2024</v>
      </c>
      <c r="S13017" s="73"/>
    </row>
    <row r="13018" spans="1:19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 t="str">
        <f>IF(DmartSalesData[[#This Row],[sales]]&gt;4000,"High Category",IF(DmartSalesData[[#This Row],[sales]]&gt;2000,"Medium Category","Low Category"))</f>
        <v>Low Category</v>
      </c>
      <c r="G13018" s="2">
        <v>0.39</v>
      </c>
      <c r="H13018" s="24">
        <f t="shared" si="406"/>
        <v>67.158000000000001</v>
      </c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63" t="str">
        <f>IF(AND(DmartSalesData[[#This Row],[sales]]&gt;3000,DmartSalesData[[#This Row],[profit]]&gt;500),"Good","Not Good")</f>
        <v>Not Good</v>
      </c>
      <c r="R13018" s="73">
        <f>YEAR(DmartSalesData[[#This Row],[order_date]])</f>
        <v>2023</v>
      </c>
      <c r="S13018" s="73"/>
    </row>
    <row r="13019" spans="1:19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 t="str">
        <f>IF(DmartSalesData[[#This Row],[sales]]&gt;4000,"High Category",IF(DmartSalesData[[#This Row],[sales]]&gt;2000,"Medium Category","Low Category"))</f>
        <v>Low Category</v>
      </c>
      <c r="G13019" s="2">
        <v>0.48</v>
      </c>
      <c r="H13019" s="24">
        <f t="shared" si="406"/>
        <v>813.36</v>
      </c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63" t="str">
        <f>IF(AND(DmartSalesData[[#This Row],[sales]]&gt;3000,DmartSalesData[[#This Row],[profit]]&gt;500),"Good","Not Good")</f>
        <v>Not Good</v>
      </c>
      <c r="R13019" s="73">
        <f>YEAR(DmartSalesData[[#This Row],[order_date]])</f>
        <v>2023</v>
      </c>
      <c r="S13019" s="73"/>
    </row>
    <row r="13020" spans="1:19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 t="str">
        <f>IF(DmartSalesData[[#This Row],[sales]]&gt;4000,"High Category",IF(DmartSalesData[[#This Row],[sales]]&gt;2000,"Medium Category","Low Category"))</f>
        <v>Low Category</v>
      </c>
      <c r="G13020" s="2">
        <v>0.13</v>
      </c>
      <c r="H13020" s="24">
        <f t="shared" si="406"/>
        <v>35.2547</v>
      </c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63" t="str">
        <f>IF(AND(DmartSalesData[[#This Row],[sales]]&gt;3000,DmartSalesData[[#This Row],[profit]]&gt;500),"Good","Not Good")</f>
        <v>Not Good</v>
      </c>
      <c r="R13020" s="73">
        <f>YEAR(DmartSalesData[[#This Row],[order_date]])</f>
        <v>2024</v>
      </c>
      <c r="S13020" s="73"/>
    </row>
    <row r="13021" spans="1:19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 t="str">
        <f>IF(DmartSalesData[[#This Row],[sales]]&gt;4000,"High Category",IF(DmartSalesData[[#This Row],[sales]]&gt;2000,"Medium Category","Low Category"))</f>
        <v>High Category</v>
      </c>
      <c r="G13021" s="2">
        <v>0.43</v>
      </c>
      <c r="H13021" s="24">
        <f t="shared" si="406"/>
        <v>1808.7691999999997</v>
      </c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63" t="str">
        <f>IF(AND(DmartSalesData[[#This Row],[sales]]&gt;3000,DmartSalesData[[#This Row],[profit]]&gt;500),"Good","Not Good")</f>
        <v>Not Good</v>
      </c>
      <c r="R13021" s="73">
        <f>YEAR(DmartSalesData[[#This Row],[order_date]])</f>
        <v>2024</v>
      </c>
      <c r="S13021" s="73"/>
    </row>
    <row r="13022" spans="1:19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 t="str">
        <f>IF(DmartSalesData[[#This Row],[sales]]&gt;4000,"High Category",IF(DmartSalesData[[#This Row],[sales]]&gt;2000,"Medium Category","Low Category"))</f>
        <v>Medium Category</v>
      </c>
      <c r="G13022" s="2">
        <v>0.28999999999999998</v>
      </c>
      <c r="H13022" s="24">
        <f t="shared" si="406"/>
        <v>858.20280000000002</v>
      </c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63" t="str">
        <f>IF(AND(DmartSalesData[[#This Row],[sales]]&gt;3000,DmartSalesData[[#This Row],[profit]]&gt;500),"Good","Not Good")</f>
        <v>Not Good</v>
      </c>
      <c r="R13022" s="73">
        <f>YEAR(DmartSalesData[[#This Row],[order_date]])</f>
        <v>2024</v>
      </c>
      <c r="S13022" s="73"/>
    </row>
    <row r="13023" spans="1:19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 t="str">
        <f>IF(DmartSalesData[[#This Row],[sales]]&gt;4000,"High Category",IF(DmartSalesData[[#This Row],[sales]]&gt;2000,"Medium Category","Low Category"))</f>
        <v>Low Category</v>
      </c>
      <c r="G13023" s="2">
        <v>0.2</v>
      </c>
      <c r="H13023" s="24">
        <f t="shared" si="406"/>
        <v>66.992000000000004</v>
      </c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63" t="str">
        <f>IF(AND(DmartSalesData[[#This Row],[sales]]&gt;3000,DmartSalesData[[#This Row],[profit]]&gt;500),"Good","Not Good")</f>
        <v>Not Good</v>
      </c>
      <c r="R13023" s="73">
        <f>YEAR(DmartSalesData[[#This Row],[order_date]])</f>
        <v>2024</v>
      </c>
      <c r="S13023" s="73"/>
    </row>
    <row r="13024" spans="1:19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 t="str">
        <f>IF(DmartSalesData[[#This Row],[sales]]&gt;4000,"High Category",IF(DmartSalesData[[#This Row],[sales]]&gt;2000,"Medium Category","Low Category"))</f>
        <v>Medium Category</v>
      </c>
      <c r="G13024" s="2">
        <v>0.41</v>
      </c>
      <c r="H13024" s="24">
        <f t="shared" si="406"/>
        <v>1277.2606999999998</v>
      </c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63" t="str">
        <f>IF(AND(DmartSalesData[[#This Row],[sales]]&gt;3000,DmartSalesData[[#This Row],[profit]]&gt;500),"Good","Not Good")</f>
        <v>Good</v>
      </c>
      <c r="R13024" s="73">
        <f>YEAR(DmartSalesData[[#This Row],[order_date]])</f>
        <v>2024</v>
      </c>
      <c r="S13024" s="73"/>
    </row>
    <row r="13025" spans="1:19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 t="str">
        <f>IF(DmartSalesData[[#This Row],[sales]]&gt;4000,"High Category",IF(DmartSalesData[[#This Row],[sales]]&gt;2000,"Medium Category","Low Category"))</f>
        <v>Low Category</v>
      </c>
      <c r="G13025" s="2">
        <v>0.44</v>
      </c>
      <c r="H13025" s="24">
        <f t="shared" si="406"/>
        <v>309.39479999999998</v>
      </c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63" t="str">
        <f>IF(AND(DmartSalesData[[#This Row],[sales]]&gt;3000,DmartSalesData[[#This Row],[profit]]&gt;500),"Good","Not Good")</f>
        <v>Not Good</v>
      </c>
      <c r="R13025" s="73">
        <f>YEAR(DmartSalesData[[#This Row],[order_date]])</f>
        <v>2024</v>
      </c>
      <c r="S13025" s="73"/>
    </row>
    <row r="13026" spans="1:19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 t="str">
        <f>IF(DmartSalesData[[#This Row],[sales]]&gt;4000,"High Category",IF(DmartSalesData[[#This Row],[sales]]&gt;2000,"Medium Category","Low Category"))</f>
        <v>Medium Category</v>
      </c>
      <c r="G13026" s="2">
        <v>0.14000000000000001</v>
      </c>
      <c r="H13026" s="24">
        <f t="shared" si="406"/>
        <v>354.07260000000008</v>
      </c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63" t="str">
        <f>IF(AND(DmartSalesData[[#This Row],[sales]]&gt;3000,DmartSalesData[[#This Row],[profit]]&gt;500),"Good","Not Good")</f>
        <v>Not Good</v>
      </c>
      <c r="R13026" s="73">
        <f>YEAR(DmartSalesData[[#This Row],[order_date]])</f>
        <v>2024</v>
      </c>
      <c r="S13026" s="73"/>
    </row>
    <row r="13027" spans="1:19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 t="str">
        <f>IF(DmartSalesData[[#This Row],[sales]]&gt;4000,"High Category",IF(DmartSalesData[[#This Row],[sales]]&gt;2000,"Medium Category","Low Category"))</f>
        <v>Medium Category</v>
      </c>
      <c r="G13027" s="2">
        <v>0.4</v>
      </c>
      <c r="H13027" s="24">
        <f t="shared" si="406"/>
        <v>1352.048</v>
      </c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63" t="str">
        <f>IF(AND(DmartSalesData[[#This Row],[sales]]&gt;3000,DmartSalesData[[#This Row],[profit]]&gt;500),"Good","Not Good")</f>
        <v>Not Good</v>
      </c>
      <c r="R13027" s="73">
        <f>YEAR(DmartSalesData[[#This Row],[order_date]])</f>
        <v>2024</v>
      </c>
      <c r="S13027" s="73"/>
    </row>
    <row r="13028" spans="1:19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 t="str">
        <f>IF(DmartSalesData[[#This Row],[sales]]&gt;4000,"High Category",IF(DmartSalesData[[#This Row],[sales]]&gt;2000,"Medium Category","Low Category"))</f>
        <v>Low Category</v>
      </c>
      <c r="G13028" s="2">
        <v>0.02</v>
      </c>
      <c r="H13028" s="24">
        <f t="shared" si="406"/>
        <v>16.553599999999999</v>
      </c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63" t="str">
        <f>IF(AND(DmartSalesData[[#This Row],[sales]]&gt;3000,DmartSalesData[[#This Row],[profit]]&gt;500),"Good","Not Good")</f>
        <v>Not Good</v>
      </c>
      <c r="R13028" s="73">
        <f>YEAR(DmartSalesData[[#This Row],[order_date]])</f>
        <v>2024</v>
      </c>
      <c r="S13028" s="73"/>
    </row>
    <row r="13029" spans="1:19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 t="str">
        <f>IF(DmartSalesData[[#This Row],[sales]]&gt;4000,"High Category",IF(DmartSalesData[[#This Row],[sales]]&gt;2000,"Medium Category","Low Category"))</f>
        <v>Medium Category</v>
      </c>
      <c r="G13029" s="2">
        <v>0.21</v>
      </c>
      <c r="H13029" s="24">
        <f t="shared" si="406"/>
        <v>532.46550000000002</v>
      </c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63" t="str">
        <f>IF(AND(DmartSalesData[[#This Row],[sales]]&gt;3000,DmartSalesData[[#This Row],[profit]]&gt;500),"Good","Not Good")</f>
        <v>Not Good</v>
      </c>
      <c r="R13029" s="73">
        <f>YEAR(DmartSalesData[[#This Row],[order_date]])</f>
        <v>2024</v>
      </c>
      <c r="S13029" s="73"/>
    </row>
    <row r="13030" spans="1:19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 t="str">
        <f>IF(DmartSalesData[[#This Row],[sales]]&gt;4000,"High Category",IF(DmartSalesData[[#This Row],[sales]]&gt;2000,"Medium Category","Low Category"))</f>
        <v>Medium Category</v>
      </c>
      <c r="G13030" s="2">
        <v>0.03</v>
      </c>
      <c r="H13030" s="24">
        <f t="shared" si="406"/>
        <v>70.2393</v>
      </c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63" t="str">
        <f>IF(AND(DmartSalesData[[#This Row],[sales]]&gt;3000,DmartSalesData[[#This Row],[profit]]&gt;500),"Good","Not Good")</f>
        <v>Not Good</v>
      </c>
      <c r="R13030" s="73">
        <f>YEAR(DmartSalesData[[#This Row],[order_date]])</f>
        <v>2024</v>
      </c>
      <c r="S13030" s="73"/>
    </row>
    <row r="13031" spans="1:19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 t="str">
        <f>IF(DmartSalesData[[#This Row],[sales]]&gt;4000,"High Category",IF(DmartSalesData[[#This Row],[sales]]&gt;2000,"Medium Category","Low Category"))</f>
        <v>High Category</v>
      </c>
      <c r="G13031" s="2">
        <v>0.15</v>
      </c>
      <c r="H13031" s="24">
        <f t="shared" si="406"/>
        <v>688.077</v>
      </c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63" t="str">
        <f>IF(AND(DmartSalesData[[#This Row],[sales]]&gt;3000,DmartSalesData[[#This Row],[profit]]&gt;500),"Good","Not Good")</f>
        <v>Good</v>
      </c>
      <c r="R13031" s="73">
        <f>YEAR(DmartSalesData[[#This Row],[order_date]])</f>
        <v>2024</v>
      </c>
      <c r="S13031" s="73"/>
    </row>
    <row r="13032" spans="1:19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 t="str">
        <f>IF(DmartSalesData[[#This Row],[sales]]&gt;4000,"High Category",IF(DmartSalesData[[#This Row],[sales]]&gt;2000,"Medium Category","Low Category"))</f>
        <v>High Category</v>
      </c>
      <c r="G13032" s="2">
        <v>0.48</v>
      </c>
      <c r="H13032" s="24">
        <f t="shared" si="406"/>
        <v>2389.8911999999996</v>
      </c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63" t="str">
        <f>IF(AND(DmartSalesData[[#This Row],[sales]]&gt;3000,DmartSalesData[[#This Row],[profit]]&gt;500),"Good","Not Good")</f>
        <v>Good</v>
      </c>
      <c r="R13032" s="73">
        <f>YEAR(DmartSalesData[[#This Row],[order_date]])</f>
        <v>2023</v>
      </c>
      <c r="S13032" s="73"/>
    </row>
    <row r="13033" spans="1:19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 t="str">
        <f>IF(DmartSalesData[[#This Row],[sales]]&gt;4000,"High Category",IF(DmartSalesData[[#This Row],[sales]]&gt;2000,"Medium Category","Low Category"))</f>
        <v>Medium Category</v>
      </c>
      <c r="G13033" s="2">
        <v>0.37</v>
      </c>
      <c r="H13033" s="24">
        <f t="shared" si="406"/>
        <v>1223.5604000000001</v>
      </c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63" t="str">
        <f>IF(AND(DmartSalesData[[#This Row],[sales]]&gt;3000,DmartSalesData[[#This Row],[profit]]&gt;500),"Good","Not Good")</f>
        <v>Not Good</v>
      </c>
      <c r="R13033" s="73">
        <f>YEAR(DmartSalesData[[#This Row],[order_date]])</f>
        <v>2024</v>
      </c>
      <c r="S13033" s="73"/>
    </row>
    <row r="13034" spans="1:19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 t="str">
        <f>IF(DmartSalesData[[#This Row],[sales]]&gt;4000,"High Category",IF(DmartSalesData[[#This Row],[sales]]&gt;2000,"Medium Category","Low Category"))</f>
        <v>High Category</v>
      </c>
      <c r="G13034" s="2">
        <v>0.38</v>
      </c>
      <c r="H13034" s="24">
        <f t="shared" si="406"/>
        <v>1629.7478000000001</v>
      </c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63" t="str">
        <f>IF(AND(DmartSalesData[[#This Row],[sales]]&gt;3000,DmartSalesData[[#This Row],[profit]]&gt;500),"Good","Not Good")</f>
        <v>Good</v>
      </c>
      <c r="R13034" s="73">
        <f>YEAR(DmartSalesData[[#This Row],[order_date]])</f>
        <v>2024</v>
      </c>
      <c r="S13034" s="73"/>
    </row>
    <row r="13035" spans="1:19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 t="str">
        <f>IF(DmartSalesData[[#This Row],[sales]]&gt;4000,"High Category",IF(DmartSalesData[[#This Row],[sales]]&gt;2000,"Medium Category","Low Category"))</f>
        <v>Medium Category</v>
      </c>
      <c r="G13035" s="2">
        <v>7.0000000000000007E-2</v>
      </c>
      <c r="H13035" s="24">
        <f t="shared" si="406"/>
        <v>228.88040000000001</v>
      </c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63" t="str">
        <f>IF(AND(DmartSalesData[[#This Row],[sales]]&gt;3000,DmartSalesData[[#This Row],[profit]]&gt;500),"Good","Not Good")</f>
        <v>Not Good</v>
      </c>
      <c r="R13035" s="73">
        <f>YEAR(DmartSalesData[[#This Row],[order_date]])</f>
        <v>2024</v>
      </c>
      <c r="S13035" s="73"/>
    </row>
    <row r="13036" spans="1:19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 t="str">
        <f>IF(DmartSalesData[[#This Row],[sales]]&gt;4000,"High Category",IF(DmartSalesData[[#This Row],[sales]]&gt;2000,"Medium Category","Low Category"))</f>
        <v>High Category</v>
      </c>
      <c r="G13036" s="2">
        <v>0.28999999999999998</v>
      </c>
      <c r="H13036" s="24">
        <f t="shared" si="406"/>
        <v>1274.202</v>
      </c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63" t="str">
        <f>IF(AND(DmartSalesData[[#This Row],[sales]]&gt;3000,DmartSalesData[[#This Row],[profit]]&gt;500),"Good","Not Good")</f>
        <v>Good</v>
      </c>
      <c r="R13036" s="73">
        <f>YEAR(DmartSalesData[[#This Row],[order_date]])</f>
        <v>2023</v>
      </c>
      <c r="S13036" s="73"/>
    </row>
    <row r="13037" spans="1:19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 t="str">
        <f>IF(DmartSalesData[[#This Row],[sales]]&gt;4000,"High Category",IF(DmartSalesData[[#This Row],[sales]]&gt;2000,"Medium Category","Low Category"))</f>
        <v>Medium Category</v>
      </c>
      <c r="G13037" s="2">
        <v>0.19</v>
      </c>
      <c r="H13037" s="24">
        <f t="shared" si="406"/>
        <v>422.37570000000005</v>
      </c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63" t="str">
        <f>IF(AND(DmartSalesData[[#This Row],[sales]]&gt;3000,DmartSalesData[[#This Row],[profit]]&gt;500),"Good","Not Good")</f>
        <v>Not Good</v>
      </c>
      <c r="R13037" s="73">
        <f>YEAR(DmartSalesData[[#This Row],[order_date]])</f>
        <v>2024</v>
      </c>
      <c r="S13037" s="73"/>
    </row>
    <row r="13038" spans="1:19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 t="str">
        <f>IF(DmartSalesData[[#This Row],[sales]]&gt;4000,"High Category",IF(DmartSalesData[[#This Row],[sales]]&gt;2000,"Medium Category","Low Category"))</f>
        <v>Medium Category</v>
      </c>
      <c r="G13038" s="2">
        <v>0.37</v>
      </c>
      <c r="H13038" s="24">
        <f t="shared" si="406"/>
        <v>1139.2855</v>
      </c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63" t="str">
        <f>IF(AND(DmartSalesData[[#This Row],[sales]]&gt;3000,DmartSalesData[[#This Row],[profit]]&gt;500),"Good","Not Good")</f>
        <v>Not Good</v>
      </c>
      <c r="R13038" s="73">
        <f>YEAR(DmartSalesData[[#This Row],[order_date]])</f>
        <v>2024</v>
      </c>
      <c r="S13038" s="73"/>
    </row>
    <row r="13039" spans="1:19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 t="str">
        <f>IF(DmartSalesData[[#This Row],[sales]]&gt;4000,"High Category",IF(DmartSalesData[[#This Row],[sales]]&gt;2000,"Medium Category","Low Category"))</f>
        <v>High Category</v>
      </c>
      <c r="G13039" s="2">
        <v>0.08</v>
      </c>
      <c r="H13039" s="24">
        <f t="shared" si="406"/>
        <v>339.3064</v>
      </c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63" t="str">
        <f>IF(AND(DmartSalesData[[#This Row],[sales]]&gt;3000,DmartSalesData[[#This Row],[profit]]&gt;500),"Good","Not Good")</f>
        <v>Good</v>
      </c>
      <c r="R13039" s="73">
        <f>YEAR(DmartSalesData[[#This Row],[order_date]])</f>
        <v>2023</v>
      </c>
      <c r="S13039" s="73"/>
    </row>
    <row r="13040" spans="1:19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 t="str">
        <f>IF(DmartSalesData[[#This Row],[sales]]&gt;4000,"High Category",IF(DmartSalesData[[#This Row],[sales]]&gt;2000,"Medium Category","Low Category"))</f>
        <v>High Category</v>
      </c>
      <c r="G13040" s="2">
        <v>0.14000000000000001</v>
      </c>
      <c r="H13040" s="24">
        <f t="shared" si="406"/>
        <v>643.80680000000007</v>
      </c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63" t="str">
        <f>IF(AND(DmartSalesData[[#This Row],[sales]]&gt;3000,DmartSalesData[[#This Row],[profit]]&gt;500),"Good","Not Good")</f>
        <v>Good</v>
      </c>
      <c r="R13040" s="73">
        <f>YEAR(DmartSalesData[[#This Row],[order_date]])</f>
        <v>2024</v>
      </c>
      <c r="S13040" s="73"/>
    </row>
    <row r="13041" spans="1:19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 t="str">
        <f>IF(DmartSalesData[[#This Row],[sales]]&gt;4000,"High Category",IF(DmartSalesData[[#This Row],[sales]]&gt;2000,"Medium Category","Low Category"))</f>
        <v>Low Category</v>
      </c>
      <c r="G13041" s="2">
        <v>0.45</v>
      </c>
      <c r="H13041" s="24">
        <f t="shared" si="406"/>
        <v>99.427499999999995</v>
      </c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63" t="str">
        <f>IF(AND(DmartSalesData[[#This Row],[sales]]&gt;3000,DmartSalesData[[#This Row],[profit]]&gt;500),"Good","Not Good")</f>
        <v>Not Good</v>
      </c>
      <c r="R13041" s="73">
        <f>YEAR(DmartSalesData[[#This Row],[order_date]])</f>
        <v>2024</v>
      </c>
      <c r="S13041" s="73"/>
    </row>
    <row r="13042" spans="1:19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 t="str">
        <f>IF(DmartSalesData[[#This Row],[sales]]&gt;4000,"High Category",IF(DmartSalesData[[#This Row],[sales]]&gt;2000,"Medium Category","Low Category"))</f>
        <v>Low Category</v>
      </c>
      <c r="G13042" s="2">
        <v>0.08</v>
      </c>
      <c r="H13042" s="24">
        <f t="shared" si="406"/>
        <v>48.749600000000001</v>
      </c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63" t="str">
        <f>IF(AND(DmartSalesData[[#This Row],[sales]]&gt;3000,DmartSalesData[[#This Row],[profit]]&gt;500),"Good","Not Good")</f>
        <v>Not Good</v>
      </c>
      <c r="R13042" s="73">
        <f>YEAR(DmartSalesData[[#This Row],[order_date]])</f>
        <v>2023</v>
      </c>
      <c r="S13042" s="73"/>
    </row>
    <row r="13043" spans="1:19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 t="str">
        <f>IF(DmartSalesData[[#This Row],[sales]]&gt;4000,"High Category",IF(DmartSalesData[[#This Row],[sales]]&gt;2000,"Medium Category","Low Category"))</f>
        <v>High Category</v>
      </c>
      <c r="G13043" s="2">
        <v>0.32</v>
      </c>
      <c r="H13043" s="24">
        <f t="shared" si="406"/>
        <v>1492.0768</v>
      </c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63" t="str">
        <f>IF(AND(DmartSalesData[[#This Row],[sales]]&gt;3000,DmartSalesData[[#This Row],[profit]]&gt;500),"Good","Not Good")</f>
        <v>Good</v>
      </c>
      <c r="R13043" s="73">
        <f>YEAR(DmartSalesData[[#This Row],[order_date]])</f>
        <v>2024</v>
      </c>
      <c r="S13043" s="73"/>
    </row>
    <row r="13044" spans="1:19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 t="str">
        <f>IF(DmartSalesData[[#This Row],[sales]]&gt;4000,"High Category",IF(DmartSalesData[[#This Row],[sales]]&gt;2000,"Medium Category","Low Category"))</f>
        <v>Medium Category</v>
      </c>
      <c r="G13044" s="2">
        <v>0.16</v>
      </c>
      <c r="H13044" s="24">
        <f t="shared" si="406"/>
        <v>461.71039999999999</v>
      </c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63" t="str">
        <f>IF(AND(DmartSalesData[[#This Row],[sales]]&gt;3000,DmartSalesData[[#This Row],[profit]]&gt;500),"Good","Not Good")</f>
        <v>Not Good</v>
      </c>
      <c r="R13044" s="73">
        <f>YEAR(DmartSalesData[[#This Row],[order_date]])</f>
        <v>2024</v>
      </c>
      <c r="S13044" s="73"/>
    </row>
    <row r="13045" spans="1:19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 t="str">
        <f>IF(DmartSalesData[[#This Row],[sales]]&gt;4000,"High Category",IF(DmartSalesData[[#This Row],[sales]]&gt;2000,"Medium Category","Low Category"))</f>
        <v>High Category</v>
      </c>
      <c r="G13045" s="2">
        <v>0.04</v>
      </c>
      <c r="H13045" s="24">
        <f t="shared" si="406"/>
        <v>198.07759999999999</v>
      </c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63" t="str">
        <f>IF(AND(DmartSalesData[[#This Row],[sales]]&gt;3000,DmartSalesData[[#This Row],[profit]]&gt;500),"Good","Not Good")</f>
        <v>Good</v>
      </c>
      <c r="R13045" s="73">
        <f>YEAR(DmartSalesData[[#This Row],[order_date]])</f>
        <v>2023</v>
      </c>
      <c r="S13045" s="73"/>
    </row>
    <row r="13046" spans="1:19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 t="str">
        <f>IF(DmartSalesData[[#This Row],[sales]]&gt;4000,"High Category",IF(DmartSalesData[[#This Row],[sales]]&gt;2000,"Medium Category","Low Category"))</f>
        <v>Medium Category</v>
      </c>
      <c r="G13046" s="2">
        <v>0.11</v>
      </c>
      <c r="H13046" s="24">
        <f t="shared" si="406"/>
        <v>438.22899999999998</v>
      </c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63" t="str">
        <f>IF(AND(DmartSalesData[[#This Row],[sales]]&gt;3000,DmartSalesData[[#This Row],[profit]]&gt;500),"Good","Not Good")</f>
        <v>Good</v>
      </c>
      <c r="R13046" s="73">
        <f>YEAR(DmartSalesData[[#This Row],[order_date]])</f>
        <v>2024</v>
      </c>
      <c r="S13046" s="73"/>
    </row>
    <row r="13047" spans="1:19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 t="str">
        <f>IF(DmartSalesData[[#This Row],[sales]]&gt;4000,"High Category",IF(DmartSalesData[[#This Row],[sales]]&gt;2000,"Medium Category","Low Category"))</f>
        <v>High Category</v>
      </c>
      <c r="G13047" s="2">
        <v>0.43</v>
      </c>
      <c r="H13047" s="24">
        <f t="shared" si="406"/>
        <v>1766.8227000000002</v>
      </c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63" t="str">
        <f>IF(AND(DmartSalesData[[#This Row],[sales]]&gt;3000,DmartSalesData[[#This Row],[profit]]&gt;500),"Good","Not Good")</f>
        <v>Not Good</v>
      </c>
      <c r="R13047" s="73">
        <f>YEAR(DmartSalesData[[#This Row],[order_date]])</f>
        <v>2024</v>
      </c>
      <c r="S13047" s="73"/>
    </row>
    <row r="13048" spans="1:19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 t="str">
        <f>IF(DmartSalesData[[#This Row],[sales]]&gt;4000,"High Category",IF(DmartSalesData[[#This Row],[sales]]&gt;2000,"Medium Category","Low Category"))</f>
        <v>Low Category</v>
      </c>
      <c r="G13048" s="2">
        <v>0.46</v>
      </c>
      <c r="H13048" s="24">
        <f t="shared" si="406"/>
        <v>916.32</v>
      </c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63" t="str">
        <f>IF(AND(DmartSalesData[[#This Row],[sales]]&gt;3000,DmartSalesData[[#This Row],[profit]]&gt;500),"Good","Not Good")</f>
        <v>Not Good</v>
      </c>
      <c r="R13048" s="73">
        <f>YEAR(DmartSalesData[[#This Row],[order_date]])</f>
        <v>2023</v>
      </c>
      <c r="S13048" s="73"/>
    </row>
    <row r="13049" spans="1:19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 t="str">
        <f>IF(DmartSalesData[[#This Row],[sales]]&gt;4000,"High Category",IF(DmartSalesData[[#This Row],[sales]]&gt;2000,"Medium Category","Low Category"))</f>
        <v>Low Category</v>
      </c>
      <c r="G13049" s="2">
        <v>0.21</v>
      </c>
      <c r="H13049" s="24">
        <f t="shared" si="406"/>
        <v>286.0095</v>
      </c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63" t="str">
        <f>IF(AND(DmartSalesData[[#This Row],[sales]]&gt;3000,DmartSalesData[[#This Row],[profit]]&gt;500),"Good","Not Good")</f>
        <v>Not Good</v>
      </c>
      <c r="R13049" s="73">
        <f>YEAR(DmartSalesData[[#This Row],[order_date]])</f>
        <v>2023</v>
      </c>
      <c r="S13049" s="73"/>
    </row>
    <row r="13050" spans="1:19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 t="str">
        <f>IF(DmartSalesData[[#This Row],[sales]]&gt;4000,"High Category",IF(DmartSalesData[[#This Row],[sales]]&gt;2000,"Medium Category","Low Category"))</f>
        <v>Medium Category</v>
      </c>
      <c r="G13050" s="2">
        <v>0.31</v>
      </c>
      <c r="H13050" s="24">
        <f t="shared" si="406"/>
        <v>939.75569999999993</v>
      </c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63" t="str">
        <f>IF(AND(DmartSalesData[[#This Row],[sales]]&gt;3000,DmartSalesData[[#This Row],[profit]]&gt;500),"Good","Not Good")</f>
        <v>Good</v>
      </c>
      <c r="R13050" s="73">
        <f>YEAR(DmartSalesData[[#This Row],[order_date]])</f>
        <v>2023</v>
      </c>
      <c r="S13050" s="73"/>
    </row>
    <row r="13051" spans="1:19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 t="str">
        <f>IF(DmartSalesData[[#This Row],[sales]]&gt;4000,"High Category",IF(DmartSalesData[[#This Row],[sales]]&gt;2000,"Medium Category","Low Category"))</f>
        <v>High Category</v>
      </c>
      <c r="G13051" s="2">
        <v>0.26</v>
      </c>
      <c r="H13051" s="24">
        <f t="shared" si="406"/>
        <v>1145.8876</v>
      </c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63" t="str">
        <f>IF(AND(DmartSalesData[[#This Row],[sales]]&gt;3000,DmartSalesData[[#This Row],[profit]]&gt;500),"Good","Not Good")</f>
        <v>Good</v>
      </c>
      <c r="R13051" s="73">
        <f>YEAR(DmartSalesData[[#This Row],[order_date]])</f>
        <v>2024</v>
      </c>
      <c r="S13051" s="73"/>
    </row>
    <row r="13052" spans="1:19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 t="str">
        <f>IF(DmartSalesData[[#This Row],[sales]]&gt;4000,"High Category",IF(DmartSalesData[[#This Row],[sales]]&gt;2000,"Medium Category","Low Category"))</f>
        <v>Medium Category</v>
      </c>
      <c r="G13052" s="2">
        <v>0.14000000000000001</v>
      </c>
      <c r="H13052" s="24">
        <f t="shared" si="406"/>
        <v>511.82880000000006</v>
      </c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63" t="str">
        <f>IF(AND(DmartSalesData[[#This Row],[sales]]&gt;3000,DmartSalesData[[#This Row],[profit]]&gt;500),"Good","Not Good")</f>
        <v>Good</v>
      </c>
      <c r="R13052" s="73">
        <f>YEAR(DmartSalesData[[#This Row],[order_date]])</f>
        <v>2023</v>
      </c>
      <c r="S13052" s="73"/>
    </row>
    <row r="13053" spans="1:19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 t="str">
        <f>IF(DmartSalesData[[#This Row],[sales]]&gt;4000,"High Category",IF(DmartSalesData[[#This Row],[sales]]&gt;2000,"Medium Category","Low Category"))</f>
        <v>Medium Category</v>
      </c>
      <c r="G13053" s="2">
        <v>0.17</v>
      </c>
      <c r="H13053" s="24">
        <f t="shared" si="406"/>
        <v>410.32220000000001</v>
      </c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63" t="str">
        <f>IF(AND(DmartSalesData[[#This Row],[sales]]&gt;3000,DmartSalesData[[#This Row],[profit]]&gt;500),"Good","Not Good")</f>
        <v>Not Good</v>
      </c>
      <c r="R13053" s="73">
        <f>YEAR(DmartSalesData[[#This Row],[order_date]])</f>
        <v>2024</v>
      </c>
      <c r="S13053" s="73"/>
    </row>
    <row r="13054" spans="1:19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 t="str">
        <f>IF(DmartSalesData[[#This Row],[sales]]&gt;4000,"High Category",IF(DmartSalesData[[#This Row],[sales]]&gt;2000,"Medium Category","Low Category"))</f>
        <v>Medium Category</v>
      </c>
      <c r="G13054" s="2">
        <v>0.26</v>
      </c>
      <c r="H13054" s="24">
        <f t="shared" si="406"/>
        <v>985.57679999999993</v>
      </c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63" t="str">
        <f>IF(AND(DmartSalesData[[#This Row],[sales]]&gt;3000,DmartSalesData[[#This Row],[profit]]&gt;500),"Good","Not Good")</f>
        <v>Good</v>
      </c>
      <c r="R13054" s="73">
        <f>YEAR(DmartSalesData[[#This Row],[order_date]])</f>
        <v>2023</v>
      </c>
      <c r="S13054" s="73"/>
    </row>
    <row r="13055" spans="1:19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 t="str">
        <f>IF(DmartSalesData[[#This Row],[sales]]&gt;4000,"High Category",IF(DmartSalesData[[#This Row],[sales]]&gt;2000,"Medium Category","Low Category"))</f>
        <v>Medium Category</v>
      </c>
      <c r="G13055" s="2">
        <v>0.35</v>
      </c>
      <c r="H13055" s="24">
        <f t="shared" si="406"/>
        <v>1219.0324999999998</v>
      </c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63" t="str">
        <f>IF(AND(DmartSalesData[[#This Row],[sales]]&gt;3000,DmartSalesData[[#This Row],[profit]]&gt;500),"Good","Not Good")</f>
        <v>Good</v>
      </c>
      <c r="R13055" s="73">
        <f>YEAR(DmartSalesData[[#This Row],[order_date]])</f>
        <v>2024</v>
      </c>
      <c r="S13055" s="73"/>
    </row>
    <row r="13056" spans="1:19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 t="str">
        <f>IF(DmartSalesData[[#This Row],[sales]]&gt;4000,"High Category",IF(DmartSalesData[[#This Row],[sales]]&gt;2000,"Medium Category","Low Category"))</f>
        <v>High Category</v>
      </c>
      <c r="G13056" s="2">
        <v>0.17</v>
      </c>
      <c r="H13056" s="24">
        <f t="shared" si="406"/>
        <v>777.57150000000001</v>
      </c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63" t="str">
        <f>IF(AND(DmartSalesData[[#This Row],[sales]]&gt;3000,DmartSalesData[[#This Row],[profit]]&gt;500),"Good","Not Good")</f>
        <v>Not Good</v>
      </c>
      <c r="R13056" s="73">
        <f>YEAR(DmartSalesData[[#This Row],[order_date]])</f>
        <v>2024</v>
      </c>
      <c r="S13056" s="73"/>
    </row>
    <row r="13057" spans="1:19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 t="str">
        <f>IF(DmartSalesData[[#This Row],[sales]]&gt;4000,"High Category",IF(DmartSalesData[[#This Row],[sales]]&gt;2000,"Medium Category","Low Category"))</f>
        <v>Low Category</v>
      </c>
      <c r="G13057" s="2">
        <v>0.35</v>
      </c>
      <c r="H13057" s="24">
        <f t="shared" si="406"/>
        <v>487.00049999999999</v>
      </c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63" t="str">
        <f>IF(AND(DmartSalesData[[#This Row],[sales]]&gt;3000,DmartSalesData[[#This Row],[profit]]&gt;500),"Good","Not Good")</f>
        <v>Not Good</v>
      </c>
      <c r="R13057" s="73">
        <f>YEAR(DmartSalesData[[#This Row],[order_date]])</f>
        <v>2024</v>
      </c>
      <c r="S13057" s="73"/>
    </row>
    <row r="13058" spans="1:19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 t="str">
        <f>IF(DmartSalesData[[#This Row],[sales]]&gt;4000,"High Category",IF(DmartSalesData[[#This Row],[sales]]&gt;2000,"Medium Category","Low Category"))</f>
        <v>Low Category</v>
      </c>
      <c r="G13058" s="2">
        <v>0.48</v>
      </c>
      <c r="H13058" s="24">
        <f t="shared" ref="H13058:H13121" si="408">E13058*G13058</f>
        <v>328.62239999999997</v>
      </c>
      <c r="I13058" s="2">
        <f t="shared" ref="I13058:I13121" si="409">E13058-H13058</f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63" t="str">
        <f>IF(AND(DmartSalesData[[#This Row],[sales]]&gt;3000,DmartSalesData[[#This Row],[profit]]&gt;500),"Good","Not Good")</f>
        <v>Not Good</v>
      </c>
      <c r="R13058" s="73">
        <f>YEAR(DmartSalesData[[#This Row],[order_date]])</f>
        <v>2023</v>
      </c>
      <c r="S13058" s="73"/>
    </row>
    <row r="13059" spans="1:19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 t="str">
        <f>IF(DmartSalesData[[#This Row],[sales]]&gt;4000,"High Category",IF(DmartSalesData[[#This Row],[sales]]&gt;2000,"Medium Category","Low Category"))</f>
        <v>Medium Category</v>
      </c>
      <c r="G13059" s="2">
        <v>0.01</v>
      </c>
      <c r="H13059" s="24">
        <f t="shared" si="408"/>
        <v>24.032499999999999</v>
      </c>
      <c r="I13059" s="2">
        <f t="shared" si="409"/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63" t="str">
        <f>IF(AND(DmartSalesData[[#This Row],[sales]]&gt;3000,DmartSalesData[[#This Row],[profit]]&gt;500),"Good","Not Good")</f>
        <v>Not Good</v>
      </c>
      <c r="R13059" s="73">
        <f>YEAR(DmartSalesData[[#This Row],[order_date]])</f>
        <v>2023</v>
      </c>
      <c r="S13059" s="73"/>
    </row>
    <row r="13060" spans="1:19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 t="str">
        <f>IF(DmartSalesData[[#This Row],[sales]]&gt;4000,"High Category",IF(DmartSalesData[[#This Row],[sales]]&gt;2000,"Medium Category","Low Category"))</f>
        <v>Low Category</v>
      </c>
      <c r="G13060" s="2">
        <v>0.08</v>
      </c>
      <c r="H13060" s="24">
        <f t="shared" si="408"/>
        <v>149.54400000000001</v>
      </c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63" t="str">
        <f>IF(AND(DmartSalesData[[#This Row],[sales]]&gt;3000,DmartSalesData[[#This Row],[profit]]&gt;500),"Good","Not Good")</f>
        <v>Not Good</v>
      </c>
      <c r="R13060" s="73">
        <f>YEAR(DmartSalesData[[#This Row],[order_date]])</f>
        <v>2023</v>
      </c>
      <c r="S13060" s="73"/>
    </row>
    <row r="13061" spans="1:19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 t="str">
        <f>IF(DmartSalesData[[#This Row],[sales]]&gt;4000,"High Category",IF(DmartSalesData[[#This Row],[sales]]&gt;2000,"Medium Category","Low Category"))</f>
        <v>High Category</v>
      </c>
      <c r="G13061" s="2">
        <v>0.46</v>
      </c>
      <c r="H13061" s="24">
        <f t="shared" si="408"/>
        <v>2243.3371999999999</v>
      </c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63" t="str">
        <f>IF(AND(DmartSalesData[[#This Row],[sales]]&gt;3000,DmartSalesData[[#This Row],[profit]]&gt;500),"Good","Not Good")</f>
        <v>Good</v>
      </c>
      <c r="R13061" s="73">
        <f>YEAR(DmartSalesData[[#This Row],[order_date]])</f>
        <v>2024</v>
      </c>
      <c r="S13061" s="73"/>
    </row>
    <row r="13062" spans="1:19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 t="str">
        <f>IF(DmartSalesData[[#This Row],[sales]]&gt;4000,"High Category",IF(DmartSalesData[[#This Row],[sales]]&gt;2000,"Medium Category","Low Category"))</f>
        <v>Low Category</v>
      </c>
      <c r="G13062" s="2">
        <v>0.04</v>
      </c>
      <c r="H13062" s="24">
        <f t="shared" si="408"/>
        <v>5.4708000000000006</v>
      </c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63" t="str">
        <f>IF(AND(DmartSalesData[[#This Row],[sales]]&gt;3000,DmartSalesData[[#This Row],[profit]]&gt;500),"Good","Not Good")</f>
        <v>Not Good</v>
      </c>
      <c r="R13062" s="73">
        <f>YEAR(DmartSalesData[[#This Row],[order_date]])</f>
        <v>2024</v>
      </c>
      <c r="S13062" s="73"/>
    </row>
    <row r="13063" spans="1:19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 t="str">
        <f>IF(DmartSalesData[[#This Row],[sales]]&gt;4000,"High Category",IF(DmartSalesData[[#This Row],[sales]]&gt;2000,"Medium Category","Low Category"))</f>
        <v>High Category</v>
      </c>
      <c r="G13063" s="2">
        <v>0.38</v>
      </c>
      <c r="H13063" s="24">
        <f t="shared" si="408"/>
        <v>1775.9603999999999</v>
      </c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63" t="str">
        <f>IF(AND(DmartSalesData[[#This Row],[sales]]&gt;3000,DmartSalesData[[#This Row],[profit]]&gt;500),"Good","Not Good")</f>
        <v>Not Good</v>
      </c>
      <c r="R13063" s="73">
        <f>YEAR(DmartSalesData[[#This Row],[order_date]])</f>
        <v>2023</v>
      </c>
      <c r="S13063" s="73"/>
    </row>
    <row r="13064" spans="1:19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 t="str">
        <f>IF(DmartSalesData[[#This Row],[sales]]&gt;4000,"High Category",IF(DmartSalesData[[#This Row],[sales]]&gt;2000,"Medium Category","Low Category"))</f>
        <v>High Category</v>
      </c>
      <c r="G13064" s="2">
        <v>0.31</v>
      </c>
      <c r="H13064" s="24">
        <f t="shared" si="408"/>
        <v>1481.7659000000001</v>
      </c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63" t="str">
        <f>IF(AND(DmartSalesData[[#This Row],[sales]]&gt;3000,DmartSalesData[[#This Row],[profit]]&gt;500),"Good","Not Good")</f>
        <v>Good</v>
      </c>
      <c r="R13064" s="73">
        <f>YEAR(DmartSalesData[[#This Row],[order_date]])</f>
        <v>2024</v>
      </c>
      <c r="S13064" s="73"/>
    </row>
    <row r="13065" spans="1:19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 t="str">
        <f>IF(DmartSalesData[[#This Row],[sales]]&gt;4000,"High Category",IF(DmartSalesData[[#This Row],[sales]]&gt;2000,"Medium Category","Low Category"))</f>
        <v>Low Category</v>
      </c>
      <c r="G13065" s="2">
        <v>0.02</v>
      </c>
      <c r="H13065" s="24">
        <f t="shared" si="408"/>
        <v>6.9939999999999998</v>
      </c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63" t="str">
        <f>IF(AND(DmartSalesData[[#This Row],[sales]]&gt;3000,DmartSalesData[[#This Row],[profit]]&gt;500),"Good","Not Good")</f>
        <v>Not Good</v>
      </c>
      <c r="R13065" s="73">
        <f>YEAR(DmartSalesData[[#This Row],[order_date]])</f>
        <v>2023</v>
      </c>
      <c r="S13065" s="73"/>
    </row>
    <row r="13066" spans="1:19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 t="str">
        <f>IF(DmartSalesData[[#This Row],[sales]]&gt;4000,"High Category",IF(DmartSalesData[[#This Row],[sales]]&gt;2000,"Medium Category","Low Category"))</f>
        <v>High Category</v>
      </c>
      <c r="G13066" s="2">
        <v>0</v>
      </c>
      <c r="H13066" s="24">
        <f t="shared" si="408"/>
        <v>0</v>
      </c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63" t="str">
        <f>IF(AND(DmartSalesData[[#This Row],[sales]]&gt;3000,DmartSalesData[[#This Row],[profit]]&gt;500),"Good","Not Good")</f>
        <v>Not Good</v>
      </c>
      <c r="R13066" s="73">
        <f>YEAR(DmartSalesData[[#This Row],[order_date]])</f>
        <v>2023</v>
      </c>
      <c r="S13066" s="73"/>
    </row>
    <row r="13067" spans="1:19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 t="str">
        <f>IF(DmartSalesData[[#This Row],[sales]]&gt;4000,"High Category",IF(DmartSalesData[[#This Row],[sales]]&gt;2000,"Medium Category","Low Category"))</f>
        <v>Medium Category</v>
      </c>
      <c r="G13067" s="2">
        <v>0.25</v>
      </c>
      <c r="H13067" s="24">
        <f t="shared" si="408"/>
        <v>601.70500000000004</v>
      </c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63" t="str">
        <f>IF(AND(DmartSalesData[[#This Row],[sales]]&gt;3000,DmartSalesData[[#This Row],[profit]]&gt;500),"Good","Not Good")</f>
        <v>Not Good</v>
      </c>
      <c r="R13067" s="73">
        <f>YEAR(DmartSalesData[[#This Row],[order_date]])</f>
        <v>2024</v>
      </c>
      <c r="S13067" s="73"/>
    </row>
    <row r="13068" spans="1:19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 t="str">
        <f>IF(DmartSalesData[[#This Row],[sales]]&gt;4000,"High Category",IF(DmartSalesData[[#This Row],[sales]]&gt;2000,"Medium Category","Low Category"))</f>
        <v>Medium Category</v>
      </c>
      <c r="G13068" s="2">
        <v>0.06</v>
      </c>
      <c r="H13068" s="24">
        <f t="shared" si="408"/>
        <v>231.24839999999998</v>
      </c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63" t="str">
        <f>IF(AND(DmartSalesData[[#This Row],[sales]]&gt;3000,DmartSalesData[[#This Row],[profit]]&gt;500),"Good","Not Good")</f>
        <v>Good</v>
      </c>
      <c r="R13068" s="73">
        <f>YEAR(DmartSalesData[[#This Row],[order_date]])</f>
        <v>2023</v>
      </c>
      <c r="S13068" s="73"/>
    </row>
    <row r="13069" spans="1:19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 t="str">
        <f>IF(DmartSalesData[[#This Row],[sales]]&gt;4000,"High Category",IF(DmartSalesData[[#This Row],[sales]]&gt;2000,"Medium Category","Low Category"))</f>
        <v>Low Category</v>
      </c>
      <c r="G13069" s="2">
        <v>0.44</v>
      </c>
      <c r="H13069" s="24">
        <f t="shared" si="408"/>
        <v>214.87400000000002</v>
      </c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63" t="str">
        <f>IF(AND(DmartSalesData[[#This Row],[sales]]&gt;3000,DmartSalesData[[#This Row],[profit]]&gt;500),"Good","Not Good")</f>
        <v>Not Good</v>
      </c>
      <c r="R13069" s="73">
        <f>YEAR(DmartSalesData[[#This Row],[order_date]])</f>
        <v>2024</v>
      </c>
      <c r="S13069" s="73"/>
    </row>
    <row r="13070" spans="1:19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 t="str">
        <f>IF(DmartSalesData[[#This Row],[sales]]&gt;4000,"High Category",IF(DmartSalesData[[#This Row],[sales]]&gt;2000,"Medium Category","Low Category"))</f>
        <v>High Category</v>
      </c>
      <c r="G13070" s="2">
        <v>0.24</v>
      </c>
      <c r="H13070" s="24">
        <f t="shared" si="408"/>
        <v>1147.3224</v>
      </c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63" t="str">
        <f>IF(AND(DmartSalesData[[#This Row],[sales]]&gt;3000,DmartSalesData[[#This Row],[profit]]&gt;500),"Good","Not Good")</f>
        <v>Good</v>
      </c>
      <c r="R13070" s="73">
        <f>YEAR(DmartSalesData[[#This Row],[order_date]])</f>
        <v>2024</v>
      </c>
      <c r="S13070" s="73"/>
    </row>
    <row r="13071" spans="1:19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 t="str">
        <f>IF(DmartSalesData[[#This Row],[sales]]&gt;4000,"High Category",IF(DmartSalesData[[#This Row],[sales]]&gt;2000,"Medium Category","Low Category"))</f>
        <v>Medium Category</v>
      </c>
      <c r="G13071" s="2">
        <v>0.12</v>
      </c>
      <c r="H13071" s="24">
        <f t="shared" si="408"/>
        <v>369.23879999999997</v>
      </c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63" t="str">
        <f>IF(AND(DmartSalesData[[#This Row],[sales]]&gt;3000,DmartSalesData[[#This Row],[profit]]&gt;500),"Good","Not Good")</f>
        <v>Good</v>
      </c>
      <c r="R13071" s="73">
        <f>YEAR(DmartSalesData[[#This Row],[order_date]])</f>
        <v>2023</v>
      </c>
      <c r="S13071" s="73"/>
    </row>
    <row r="13072" spans="1:19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 t="str">
        <f>IF(DmartSalesData[[#This Row],[sales]]&gt;4000,"High Category",IF(DmartSalesData[[#This Row],[sales]]&gt;2000,"Medium Category","Low Category"))</f>
        <v>High Category</v>
      </c>
      <c r="G13072" s="2">
        <v>0.08</v>
      </c>
      <c r="H13072" s="24">
        <f t="shared" si="408"/>
        <v>360.28800000000001</v>
      </c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63" t="str">
        <f>IF(AND(DmartSalesData[[#This Row],[sales]]&gt;3000,DmartSalesData[[#This Row],[profit]]&gt;500),"Good","Not Good")</f>
        <v>Good</v>
      </c>
      <c r="R13072" s="73">
        <f>YEAR(DmartSalesData[[#This Row],[order_date]])</f>
        <v>2024</v>
      </c>
      <c r="S13072" s="73"/>
    </row>
    <row r="13073" spans="1:19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 t="str">
        <f>IF(DmartSalesData[[#This Row],[sales]]&gt;4000,"High Category",IF(DmartSalesData[[#This Row],[sales]]&gt;2000,"Medium Category","Low Category"))</f>
        <v>Medium Category</v>
      </c>
      <c r="G13073" s="2">
        <v>0.42</v>
      </c>
      <c r="H13073" s="24">
        <f t="shared" si="408"/>
        <v>1426.9584</v>
      </c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63" t="str">
        <f>IF(AND(DmartSalesData[[#This Row],[sales]]&gt;3000,DmartSalesData[[#This Row],[profit]]&gt;500),"Good","Not Good")</f>
        <v>Not Good</v>
      </c>
      <c r="R13073" s="73">
        <f>YEAR(DmartSalesData[[#This Row],[order_date]])</f>
        <v>2023</v>
      </c>
      <c r="S13073" s="73"/>
    </row>
    <row r="13074" spans="1:19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 t="str">
        <f>IF(DmartSalesData[[#This Row],[sales]]&gt;4000,"High Category",IF(DmartSalesData[[#This Row],[sales]]&gt;2000,"Medium Category","Low Category"))</f>
        <v>Medium Category</v>
      </c>
      <c r="G13074" s="2">
        <v>0.36</v>
      </c>
      <c r="H13074" s="24">
        <f t="shared" si="408"/>
        <v>982.93319999999994</v>
      </c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63" t="str">
        <f>IF(AND(DmartSalesData[[#This Row],[sales]]&gt;3000,DmartSalesData[[#This Row],[profit]]&gt;500),"Good","Not Good")</f>
        <v>Not Good</v>
      </c>
      <c r="R13074" s="73">
        <f>YEAR(DmartSalesData[[#This Row],[order_date]])</f>
        <v>2023</v>
      </c>
      <c r="S13074" s="73"/>
    </row>
    <row r="13075" spans="1:19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 t="str">
        <f>IF(DmartSalesData[[#This Row],[sales]]&gt;4000,"High Category",IF(DmartSalesData[[#This Row],[sales]]&gt;2000,"Medium Category","Low Category"))</f>
        <v>Low Category</v>
      </c>
      <c r="G13075" s="2">
        <v>0.36</v>
      </c>
      <c r="H13075" s="24">
        <f t="shared" si="408"/>
        <v>340.28280000000001</v>
      </c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63" t="str">
        <f>IF(AND(DmartSalesData[[#This Row],[sales]]&gt;3000,DmartSalesData[[#This Row],[profit]]&gt;500),"Good","Not Good")</f>
        <v>Not Good</v>
      </c>
      <c r="R13075" s="73">
        <f>YEAR(DmartSalesData[[#This Row],[order_date]])</f>
        <v>2023</v>
      </c>
      <c r="S13075" s="73"/>
    </row>
    <row r="13076" spans="1:19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 t="str">
        <f>IF(DmartSalesData[[#This Row],[sales]]&gt;4000,"High Category",IF(DmartSalesData[[#This Row],[sales]]&gt;2000,"Medium Category","Low Category"))</f>
        <v>Low Category</v>
      </c>
      <c r="G13076" s="2">
        <v>0.04</v>
      </c>
      <c r="H13076" s="24">
        <f t="shared" si="408"/>
        <v>38.879200000000004</v>
      </c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63" t="str">
        <f>IF(AND(DmartSalesData[[#This Row],[sales]]&gt;3000,DmartSalesData[[#This Row],[profit]]&gt;500),"Good","Not Good")</f>
        <v>Not Good</v>
      </c>
      <c r="R13076" s="73">
        <f>YEAR(DmartSalesData[[#This Row],[order_date]])</f>
        <v>2023</v>
      </c>
      <c r="S13076" s="73"/>
    </row>
    <row r="13077" spans="1:19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 t="str">
        <f>IF(DmartSalesData[[#This Row],[sales]]&gt;4000,"High Category",IF(DmartSalesData[[#This Row],[sales]]&gt;2000,"Medium Category","Low Category"))</f>
        <v>Medium Category</v>
      </c>
      <c r="G13077" s="2">
        <v>0.31</v>
      </c>
      <c r="H13077" s="24">
        <f t="shared" si="408"/>
        <v>748.8329</v>
      </c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63" t="str">
        <f>IF(AND(DmartSalesData[[#This Row],[sales]]&gt;3000,DmartSalesData[[#This Row],[profit]]&gt;500),"Good","Not Good")</f>
        <v>Not Good</v>
      </c>
      <c r="R13077" s="73">
        <f>YEAR(DmartSalesData[[#This Row],[order_date]])</f>
        <v>2024</v>
      </c>
      <c r="S13077" s="73"/>
    </row>
    <row r="13078" spans="1:19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 t="str">
        <f>IF(DmartSalesData[[#This Row],[sales]]&gt;4000,"High Category",IF(DmartSalesData[[#This Row],[sales]]&gt;2000,"Medium Category","Low Category"))</f>
        <v>High Category</v>
      </c>
      <c r="G13078" s="2">
        <v>0.43</v>
      </c>
      <c r="H13078" s="24">
        <f t="shared" si="408"/>
        <v>1877.0231000000001</v>
      </c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63" t="str">
        <f>IF(AND(DmartSalesData[[#This Row],[sales]]&gt;3000,DmartSalesData[[#This Row],[profit]]&gt;500),"Good","Not Good")</f>
        <v>Good</v>
      </c>
      <c r="R13078" s="73">
        <f>YEAR(DmartSalesData[[#This Row],[order_date]])</f>
        <v>2023</v>
      </c>
      <c r="S13078" s="73"/>
    </row>
    <row r="13079" spans="1:19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 t="str">
        <f>IF(DmartSalesData[[#This Row],[sales]]&gt;4000,"High Category",IF(DmartSalesData[[#This Row],[sales]]&gt;2000,"Medium Category","Low Category"))</f>
        <v>Low Category</v>
      </c>
      <c r="G13079" s="2">
        <v>0.38</v>
      </c>
      <c r="H13079" s="24">
        <f t="shared" si="408"/>
        <v>252.53660000000002</v>
      </c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63" t="str">
        <f>IF(AND(DmartSalesData[[#This Row],[sales]]&gt;3000,DmartSalesData[[#This Row],[profit]]&gt;500),"Good","Not Good")</f>
        <v>Not Good</v>
      </c>
      <c r="R13079" s="73">
        <f>YEAR(DmartSalesData[[#This Row],[order_date]])</f>
        <v>2024</v>
      </c>
      <c r="S13079" s="73"/>
    </row>
    <row r="13080" spans="1:19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 t="str">
        <f>IF(DmartSalesData[[#This Row],[sales]]&gt;4000,"High Category",IF(DmartSalesData[[#This Row],[sales]]&gt;2000,"Medium Category","Low Category"))</f>
        <v>High Category</v>
      </c>
      <c r="G13080" s="2">
        <v>0.06</v>
      </c>
      <c r="H13080" s="24">
        <f t="shared" si="408"/>
        <v>299.52539999999999</v>
      </c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63" t="str">
        <f>IF(AND(DmartSalesData[[#This Row],[sales]]&gt;3000,DmartSalesData[[#This Row],[profit]]&gt;500),"Good","Not Good")</f>
        <v>Good</v>
      </c>
      <c r="R13080" s="73">
        <f>YEAR(DmartSalesData[[#This Row],[order_date]])</f>
        <v>2023</v>
      </c>
      <c r="S13080" s="73"/>
    </row>
    <row r="13081" spans="1:19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 t="str">
        <f>IF(DmartSalesData[[#This Row],[sales]]&gt;4000,"High Category",IF(DmartSalesData[[#This Row],[sales]]&gt;2000,"Medium Category","Low Category"))</f>
        <v>High Category</v>
      </c>
      <c r="G13081" s="2">
        <v>0.47</v>
      </c>
      <c r="H13081" s="24">
        <f t="shared" si="408"/>
        <v>2064.2258999999999</v>
      </c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63" t="str">
        <f>IF(AND(DmartSalesData[[#This Row],[sales]]&gt;3000,DmartSalesData[[#This Row],[profit]]&gt;500),"Good","Not Good")</f>
        <v>Not Good</v>
      </c>
      <c r="R13081" s="73">
        <f>YEAR(DmartSalesData[[#This Row],[order_date]])</f>
        <v>2023</v>
      </c>
      <c r="S13081" s="73"/>
    </row>
    <row r="13082" spans="1:19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 t="str">
        <f>IF(DmartSalesData[[#This Row],[sales]]&gt;4000,"High Category",IF(DmartSalesData[[#This Row],[sales]]&gt;2000,"Medium Category","Low Category"))</f>
        <v>Medium Category</v>
      </c>
      <c r="G13082" s="2">
        <v>0.03</v>
      </c>
      <c r="H13082" s="24">
        <f t="shared" si="408"/>
        <v>60.706199999999995</v>
      </c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63" t="str">
        <f>IF(AND(DmartSalesData[[#This Row],[sales]]&gt;3000,DmartSalesData[[#This Row],[profit]]&gt;500),"Good","Not Good")</f>
        <v>Not Good</v>
      </c>
      <c r="R13082" s="73">
        <f>YEAR(DmartSalesData[[#This Row],[order_date]])</f>
        <v>2024</v>
      </c>
      <c r="S13082" s="73"/>
    </row>
    <row r="13083" spans="1:19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 t="str">
        <f>IF(DmartSalesData[[#This Row],[sales]]&gt;4000,"High Category",IF(DmartSalesData[[#This Row],[sales]]&gt;2000,"Medium Category","Low Category"))</f>
        <v>Low Category</v>
      </c>
      <c r="G13083" s="2">
        <v>0.28000000000000003</v>
      </c>
      <c r="H13083" s="24">
        <f t="shared" si="408"/>
        <v>375.27840000000003</v>
      </c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63" t="str">
        <f>IF(AND(DmartSalesData[[#This Row],[sales]]&gt;3000,DmartSalesData[[#This Row],[profit]]&gt;500),"Good","Not Good")</f>
        <v>Not Good</v>
      </c>
      <c r="R13083" s="73">
        <f>YEAR(DmartSalesData[[#This Row],[order_date]])</f>
        <v>2024</v>
      </c>
      <c r="S13083" s="73"/>
    </row>
    <row r="13084" spans="1:19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 t="str">
        <f>IF(DmartSalesData[[#This Row],[sales]]&gt;4000,"High Category",IF(DmartSalesData[[#This Row],[sales]]&gt;2000,"Medium Category","Low Category"))</f>
        <v>High Category</v>
      </c>
      <c r="G13084" s="2">
        <v>0.47</v>
      </c>
      <c r="H13084" s="24">
        <f t="shared" si="408"/>
        <v>2170.3565999999996</v>
      </c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63" t="str">
        <f>IF(AND(DmartSalesData[[#This Row],[sales]]&gt;3000,DmartSalesData[[#This Row],[profit]]&gt;500),"Good","Not Good")</f>
        <v>Good</v>
      </c>
      <c r="R13084" s="73">
        <f>YEAR(DmartSalesData[[#This Row],[order_date]])</f>
        <v>2024</v>
      </c>
      <c r="S13084" s="73"/>
    </row>
    <row r="13085" spans="1:19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 t="str">
        <f>IF(DmartSalesData[[#This Row],[sales]]&gt;4000,"High Category",IF(DmartSalesData[[#This Row],[sales]]&gt;2000,"Medium Category","Low Category"))</f>
        <v>Low Category</v>
      </c>
      <c r="G13085" s="2">
        <v>0.41</v>
      </c>
      <c r="H13085" s="24">
        <f t="shared" si="408"/>
        <v>288.53339999999997</v>
      </c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63" t="str">
        <f>IF(AND(DmartSalesData[[#This Row],[sales]]&gt;3000,DmartSalesData[[#This Row],[profit]]&gt;500),"Good","Not Good")</f>
        <v>Not Good</v>
      </c>
      <c r="R13085" s="73">
        <f>YEAR(DmartSalesData[[#This Row],[order_date]])</f>
        <v>2023</v>
      </c>
      <c r="S13085" s="73"/>
    </row>
    <row r="13086" spans="1:19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 t="str">
        <f>IF(DmartSalesData[[#This Row],[sales]]&gt;4000,"High Category",IF(DmartSalesData[[#This Row],[sales]]&gt;2000,"Medium Category","Low Category"))</f>
        <v>Low Category</v>
      </c>
      <c r="G13086" s="2">
        <v>0.34</v>
      </c>
      <c r="H13086" s="24">
        <f t="shared" si="408"/>
        <v>612.58480000000009</v>
      </c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63" t="str">
        <f>IF(AND(DmartSalesData[[#This Row],[sales]]&gt;3000,DmartSalesData[[#This Row],[profit]]&gt;500),"Good","Not Good")</f>
        <v>Not Good</v>
      </c>
      <c r="R13086" s="73">
        <f>YEAR(DmartSalesData[[#This Row],[order_date]])</f>
        <v>2024</v>
      </c>
      <c r="S13086" s="73"/>
    </row>
    <row r="13087" spans="1:19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 t="str">
        <f>IF(DmartSalesData[[#This Row],[sales]]&gt;4000,"High Category",IF(DmartSalesData[[#This Row],[sales]]&gt;2000,"Medium Category","Low Category"))</f>
        <v>Low Category</v>
      </c>
      <c r="G13087" s="2">
        <v>0.43</v>
      </c>
      <c r="H13087" s="24">
        <f t="shared" si="408"/>
        <v>219.8031</v>
      </c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63" t="str">
        <f>IF(AND(DmartSalesData[[#This Row],[sales]]&gt;3000,DmartSalesData[[#This Row],[profit]]&gt;500),"Good","Not Good")</f>
        <v>Not Good</v>
      </c>
      <c r="R13087" s="73">
        <f>YEAR(DmartSalesData[[#This Row],[order_date]])</f>
        <v>2023</v>
      </c>
      <c r="S13087" s="73"/>
    </row>
    <row r="13088" spans="1:19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 t="str">
        <f>IF(DmartSalesData[[#This Row],[sales]]&gt;4000,"High Category",IF(DmartSalesData[[#This Row],[sales]]&gt;2000,"Medium Category","Low Category"))</f>
        <v>High Category</v>
      </c>
      <c r="G13088" s="2">
        <v>0.34</v>
      </c>
      <c r="H13088" s="24">
        <f t="shared" si="408"/>
        <v>1622.4698000000003</v>
      </c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63" t="str">
        <f>IF(AND(DmartSalesData[[#This Row],[sales]]&gt;3000,DmartSalesData[[#This Row],[profit]]&gt;500),"Good","Not Good")</f>
        <v>Good</v>
      </c>
      <c r="R13088" s="73">
        <f>YEAR(DmartSalesData[[#This Row],[order_date]])</f>
        <v>2024</v>
      </c>
      <c r="S13088" s="73"/>
    </row>
    <row r="13089" spans="1:19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 t="str">
        <f>IF(DmartSalesData[[#This Row],[sales]]&gt;4000,"High Category",IF(DmartSalesData[[#This Row],[sales]]&gt;2000,"Medium Category","Low Category"))</f>
        <v>Medium Category</v>
      </c>
      <c r="G13089" s="2">
        <v>0.03</v>
      </c>
      <c r="H13089" s="24">
        <f t="shared" si="408"/>
        <v>93.790499999999994</v>
      </c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63" t="str">
        <f>IF(AND(DmartSalesData[[#This Row],[sales]]&gt;3000,DmartSalesData[[#This Row],[profit]]&gt;500),"Good","Not Good")</f>
        <v>Not Good</v>
      </c>
      <c r="R13089" s="73">
        <f>YEAR(DmartSalesData[[#This Row],[order_date]])</f>
        <v>2023</v>
      </c>
      <c r="S13089" s="73"/>
    </row>
    <row r="13090" spans="1:19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 t="str">
        <f>IF(DmartSalesData[[#This Row],[sales]]&gt;4000,"High Category",IF(DmartSalesData[[#This Row],[sales]]&gt;2000,"Medium Category","Low Category"))</f>
        <v>Low Category</v>
      </c>
      <c r="G13090" s="2">
        <v>0.18</v>
      </c>
      <c r="H13090" s="24">
        <f t="shared" si="408"/>
        <v>314.5104</v>
      </c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63" t="str">
        <f>IF(AND(DmartSalesData[[#This Row],[sales]]&gt;3000,DmartSalesData[[#This Row],[profit]]&gt;500),"Good","Not Good")</f>
        <v>Not Good</v>
      </c>
      <c r="R13090" s="73">
        <f>YEAR(DmartSalesData[[#This Row],[order_date]])</f>
        <v>2023</v>
      </c>
      <c r="S13090" s="73"/>
    </row>
    <row r="13091" spans="1:19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 t="str">
        <f>IF(DmartSalesData[[#This Row],[sales]]&gt;4000,"High Category",IF(DmartSalesData[[#This Row],[sales]]&gt;2000,"Medium Category","Low Category"))</f>
        <v>Low Category</v>
      </c>
      <c r="G13091" s="2">
        <v>0.21</v>
      </c>
      <c r="H13091" s="24">
        <f t="shared" si="408"/>
        <v>304.47269999999997</v>
      </c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63" t="str">
        <f>IF(AND(DmartSalesData[[#This Row],[sales]]&gt;3000,DmartSalesData[[#This Row],[profit]]&gt;500),"Good","Not Good")</f>
        <v>Not Good</v>
      </c>
      <c r="R13091" s="73">
        <f>YEAR(DmartSalesData[[#This Row],[order_date]])</f>
        <v>2024</v>
      </c>
      <c r="S13091" s="73"/>
    </row>
    <row r="13092" spans="1:19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 t="str">
        <f>IF(DmartSalesData[[#This Row],[sales]]&gt;4000,"High Category",IF(DmartSalesData[[#This Row],[sales]]&gt;2000,"Medium Category","Low Category"))</f>
        <v>Medium Category</v>
      </c>
      <c r="G13092" s="2">
        <v>0.27</v>
      </c>
      <c r="H13092" s="24">
        <f t="shared" si="408"/>
        <v>614.53620000000001</v>
      </c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63" t="str">
        <f>IF(AND(DmartSalesData[[#This Row],[sales]]&gt;3000,DmartSalesData[[#This Row],[profit]]&gt;500),"Good","Not Good")</f>
        <v>Not Good</v>
      </c>
      <c r="R13092" s="73">
        <f>YEAR(DmartSalesData[[#This Row],[order_date]])</f>
        <v>2023</v>
      </c>
      <c r="S13092" s="73"/>
    </row>
    <row r="13093" spans="1:19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 t="str">
        <f>IF(DmartSalesData[[#This Row],[sales]]&gt;4000,"High Category",IF(DmartSalesData[[#This Row],[sales]]&gt;2000,"Medium Category","Low Category"))</f>
        <v>Low Category</v>
      </c>
      <c r="G13093" s="2">
        <v>0.11</v>
      </c>
      <c r="H13093" s="24">
        <f t="shared" si="408"/>
        <v>60.252499999999998</v>
      </c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63" t="str">
        <f>IF(AND(DmartSalesData[[#This Row],[sales]]&gt;3000,DmartSalesData[[#This Row],[profit]]&gt;500),"Good","Not Good")</f>
        <v>Not Good</v>
      </c>
      <c r="R13093" s="73">
        <f>YEAR(DmartSalesData[[#This Row],[order_date]])</f>
        <v>2024</v>
      </c>
      <c r="S13093" s="73"/>
    </row>
    <row r="13094" spans="1:19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 t="str">
        <f>IF(DmartSalesData[[#This Row],[sales]]&gt;4000,"High Category",IF(DmartSalesData[[#This Row],[sales]]&gt;2000,"Medium Category","Low Category"))</f>
        <v>High Category</v>
      </c>
      <c r="G13094" s="2">
        <v>0.44</v>
      </c>
      <c r="H13094" s="24">
        <f t="shared" si="408"/>
        <v>1961.4364000000003</v>
      </c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63" t="str">
        <f>IF(AND(DmartSalesData[[#This Row],[sales]]&gt;3000,DmartSalesData[[#This Row],[profit]]&gt;500),"Good","Not Good")</f>
        <v>Good</v>
      </c>
      <c r="R13094" s="73">
        <f>YEAR(DmartSalesData[[#This Row],[order_date]])</f>
        <v>2024</v>
      </c>
      <c r="S13094" s="73"/>
    </row>
    <row r="13095" spans="1:19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 t="str">
        <f>IF(DmartSalesData[[#This Row],[sales]]&gt;4000,"High Category",IF(DmartSalesData[[#This Row],[sales]]&gt;2000,"Medium Category","Low Category"))</f>
        <v>Medium Category</v>
      </c>
      <c r="G13095" s="2">
        <v>0.11</v>
      </c>
      <c r="H13095" s="24">
        <f t="shared" si="408"/>
        <v>286.39710000000002</v>
      </c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63" t="str">
        <f>IF(AND(DmartSalesData[[#This Row],[sales]]&gt;3000,DmartSalesData[[#This Row],[profit]]&gt;500),"Good","Not Good")</f>
        <v>Not Good</v>
      </c>
      <c r="R13095" s="73">
        <f>YEAR(DmartSalesData[[#This Row],[order_date]])</f>
        <v>2024</v>
      </c>
      <c r="S13095" s="73"/>
    </row>
    <row r="13096" spans="1:19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 t="str">
        <f>IF(DmartSalesData[[#This Row],[sales]]&gt;4000,"High Category",IF(DmartSalesData[[#This Row],[sales]]&gt;2000,"Medium Category","Low Category"))</f>
        <v>Medium Category</v>
      </c>
      <c r="G13096" s="2">
        <v>0.33</v>
      </c>
      <c r="H13096" s="24">
        <f t="shared" si="408"/>
        <v>1205.4834000000001</v>
      </c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63" t="str">
        <f>IF(AND(DmartSalesData[[#This Row],[sales]]&gt;3000,DmartSalesData[[#This Row],[profit]]&gt;500),"Good","Not Good")</f>
        <v>Good</v>
      </c>
      <c r="R13096" s="73">
        <f>YEAR(DmartSalesData[[#This Row],[order_date]])</f>
        <v>2024</v>
      </c>
      <c r="S13096" s="73"/>
    </row>
    <row r="13097" spans="1:19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 t="str">
        <f>IF(DmartSalesData[[#This Row],[sales]]&gt;4000,"High Category",IF(DmartSalesData[[#This Row],[sales]]&gt;2000,"Medium Category","Low Category"))</f>
        <v>Low Category</v>
      </c>
      <c r="G13097" s="2">
        <v>0.44</v>
      </c>
      <c r="H13097" s="24">
        <f t="shared" si="408"/>
        <v>547.95399999999995</v>
      </c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63" t="str">
        <f>IF(AND(DmartSalesData[[#This Row],[sales]]&gt;3000,DmartSalesData[[#This Row],[profit]]&gt;500),"Good","Not Good")</f>
        <v>Not Good</v>
      </c>
      <c r="R13097" s="73">
        <f>YEAR(DmartSalesData[[#This Row],[order_date]])</f>
        <v>2023</v>
      </c>
      <c r="S13097" s="73"/>
    </row>
    <row r="13098" spans="1:19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 t="str">
        <f>IF(DmartSalesData[[#This Row],[sales]]&gt;4000,"High Category",IF(DmartSalesData[[#This Row],[sales]]&gt;2000,"Medium Category","Low Category"))</f>
        <v>Medium Category</v>
      </c>
      <c r="G13098" s="2">
        <v>0.37</v>
      </c>
      <c r="H13098" s="24">
        <f t="shared" si="408"/>
        <v>950.29689999999994</v>
      </c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63" t="str">
        <f>IF(AND(DmartSalesData[[#This Row],[sales]]&gt;3000,DmartSalesData[[#This Row],[profit]]&gt;500),"Good","Not Good")</f>
        <v>Not Good</v>
      </c>
      <c r="R13098" s="73">
        <f>YEAR(DmartSalesData[[#This Row],[order_date]])</f>
        <v>2023</v>
      </c>
      <c r="S13098" s="73"/>
    </row>
    <row r="13099" spans="1:19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 t="str">
        <f>IF(DmartSalesData[[#This Row],[sales]]&gt;4000,"High Category",IF(DmartSalesData[[#This Row],[sales]]&gt;2000,"Medium Category","Low Category"))</f>
        <v>Low Category</v>
      </c>
      <c r="G13099" s="2">
        <v>7.0000000000000007E-2</v>
      </c>
      <c r="H13099" s="24">
        <f t="shared" si="408"/>
        <v>79.4024</v>
      </c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63" t="str">
        <f>IF(AND(DmartSalesData[[#This Row],[sales]]&gt;3000,DmartSalesData[[#This Row],[profit]]&gt;500),"Good","Not Good")</f>
        <v>Not Good</v>
      </c>
      <c r="R13099" s="73">
        <f>YEAR(DmartSalesData[[#This Row],[order_date]])</f>
        <v>2024</v>
      </c>
      <c r="S13099" s="73"/>
    </row>
    <row r="13100" spans="1:19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 t="str">
        <f>IF(DmartSalesData[[#This Row],[sales]]&gt;4000,"High Category",IF(DmartSalesData[[#This Row],[sales]]&gt;2000,"Medium Category","Low Category"))</f>
        <v>High Category</v>
      </c>
      <c r="G13100" s="2">
        <v>0.48</v>
      </c>
      <c r="H13100" s="24">
        <f t="shared" si="408"/>
        <v>1967.4527999999998</v>
      </c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63" t="str">
        <f>IF(AND(DmartSalesData[[#This Row],[sales]]&gt;3000,DmartSalesData[[#This Row],[profit]]&gt;500),"Good","Not Good")</f>
        <v>Not Good</v>
      </c>
      <c r="R13100" s="73">
        <f>YEAR(DmartSalesData[[#This Row],[order_date]])</f>
        <v>2024</v>
      </c>
      <c r="S13100" s="73"/>
    </row>
    <row r="13101" spans="1:19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 t="str">
        <f>IF(DmartSalesData[[#This Row],[sales]]&gt;4000,"High Category",IF(DmartSalesData[[#This Row],[sales]]&gt;2000,"Medium Category","Low Category"))</f>
        <v>Medium Category</v>
      </c>
      <c r="G13101" s="2">
        <v>0.05</v>
      </c>
      <c r="H13101" s="24">
        <f t="shared" si="408"/>
        <v>194.9425</v>
      </c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63" t="str">
        <f>IF(AND(DmartSalesData[[#This Row],[sales]]&gt;3000,DmartSalesData[[#This Row],[profit]]&gt;500),"Good","Not Good")</f>
        <v>Good</v>
      </c>
      <c r="R13101" s="73">
        <f>YEAR(DmartSalesData[[#This Row],[order_date]])</f>
        <v>2024</v>
      </c>
      <c r="S13101" s="73"/>
    </row>
    <row r="13102" spans="1:19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 t="str">
        <f>IF(DmartSalesData[[#This Row],[sales]]&gt;4000,"High Category",IF(DmartSalesData[[#This Row],[sales]]&gt;2000,"Medium Category","Low Category"))</f>
        <v>Low Category</v>
      </c>
      <c r="G13102" s="2">
        <v>0.1</v>
      </c>
      <c r="H13102" s="24">
        <f t="shared" si="408"/>
        <v>82.619000000000014</v>
      </c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63" t="str">
        <f>IF(AND(DmartSalesData[[#This Row],[sales]]&gt;3000,DmartSalesData[[#This Row],[profit]]&gt;500),"Good","Not Good")</f>
        <v>Not Good</v>
      </c>
      <c r="R13102" s="73">
        <f>YEAR(DmartSalesData[[#This Row],[order_date]])</f>
        <v>2023</v>
      </c>
      <c r="S13102" s="73"/>
    </row>
    <row r="13103" spans="1:19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 t="str">
        <f>IF(DmartSalesData[[#This Row],[sales]]&gt;4000,"High Category",IF(DmartSalesData[[#This Row],[sales]]&gt;2000,"Medium Category","Low Category"))</f>
        <v>Low Category</v>
      </c>
      <c r="G13103" s="2">
        <v>7.0000000000000007E-2</v>
      </c>
      <c r="H13103" s="24">
        <f t="shared" si="408"/>
        <v>32.555600000000005</v>
      </c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63" t="str">
        <f>IF(AND(DmartSalesData[[#This Row],[sales]]&gt;3000,DmartSalesData[[#This Row],[profit]]&gt;500),"Good","Not Good")</f>
        <v>Not Good</v>
      </c>
      <c r="R13103" s="73">
        <f>YEAR(DmartSalesData[[#This Row],[order_date]])</f>
        <v>2024</v>
      </c>
      <c r="S13103" s="73"/>
    </row>
    <row r="13104" spans="1:19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 t="str">
        <f>IF(DmartSalesData[[#This Row],[sales]]&gt;4000,"High Category",IF(DmartSalesData[[#This Row],[sales]]&gt;2000,"Medium Category","Low Category"))</f>
        <v>High Category</v>
      </c>
      <c r="G13104" s="2">
        <v>0.33</v>
      </c>
      <c r="H13104" s="24">
        <f t="shared" si="408"/>
        <v>1365.7248000000002</v>
      </c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63" t="str">
        <f>IF(AND(DmartSalesData[[#This Row],[sales]]&gt;3000,DmartSalesData[[#This Row],[profit]]&gt;500),"Good","Not Good")</f>
        <v>Good</v>
      </c>
      <c r="R13104" s="73">
        <f>YEAR(DmartSalesData[[#This Row],[order_date]])</f>
        <v>2023</v>
      </c>
      <c r="S13104" s="73"/>
    </row>
    <row r="13105" spans="1:19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 t="str">
        <f>IF(DmartSalesData[[#This Row],[sales]]&gt;4000,"High Category",IF(DmartSalesData[[#This Row],[sales]]&gt;2000,"Medium Category","Low Category"))</f>
        <v>Low Category</v>
      </c>
      <c r="G13105" s="2">
        <v>0.4</v>
      </c>
      <c r="H13105" s="24">
        <f t="shared" si="408"/>
        <v>254.90800000000002</v>
      </c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63" t="str">
        <f>IF(AND(DmartSalesData[[#This Row],[sales]]&gt;3000,DmartSalesData[[#This Row],[profit]]&gt;500),"Good","Not Good")</f>
        <v>Not Good</v>
      </c>
      <c r="R13105" s="73">
        <f>YEAR(DmartSalesData[[#This Row],[order_date]])</f>
        <v>2023</v>
      </c>
      <c r="S13105" s="73"/>
    </row>
    <row r="13106" spans="1:19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 t="str">
        <f>IF(DmartSalesData[[#This Row],[sales]]&gt;4000,"High Category",IF(DmartSalesData[[#This Row],[sales]]&gt;2000,"Medium Category","Low Category"))</f>
        <v>Medium Category</v>
      </c>
      <c r="G13106" s="2">
        <v>0.12</v>
      </c>
      <c r="H13106" s="24">
        <f t="shared" si="408"/>
        <v>334.50839999999999</v>
      </c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63" t="str">
        <f>IF(AND(DmartSalesData[[#This Row],[sales]]&gt;3000,DmartSalesData[[#This Row],[profit]]&gt;500),"Good","Not Good")</f>
        <v>Not Good</v>
      </c>
      <c r="R13106" s="73">
        <f>YEAR(DmartSalesData[[#This Row],[order_date]])</f>
        <v>2024</v>
      </c>
      <c r="S13106" s="73"/>
    </row>
    <row r="13107" spans="1:19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 t="str">
        <f>IF(DmartSalesData[[#This Row],[sales]]&gt;4000,"High Category",IF(DmartSalesData[[#This Row],[sales]]&gt;2000,"Medium Category","Low Category"))</f>
        <v>Medium Category</v>
      </c>
      <c r="G13107" s="2">
        <v>0.49</v>
      </c>
      <c r="H13107" s="24">
        <f t="shared" si="408"/>
        <v>1332.3050999999998</v>
      </c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63" t="str">
        <f>IF(AND(DmartSalesData[[#This Row],[sales]]&gt;3000,DmartSalesData[[#This Row],[profit]]&gt;500),"Good","Not Good")</f>
        <v>Not Good</v>
      </c>
      <c r="R13107" s="73">
        <f>YEAR(DmartSalesData[[#This Row],[order_date]])</f>
        <v>2023</v>
      </c>
      <c r="S13107" s="73"/>
    </row>
    <row r="13108" spans="1:19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 t="str">
        <f>IF(DmartSalesData[[#This Row],[sales]]&gt;4000,"High Category",IF(DmartSalesData[[#This Row],[sales]]&gt;2000,"Medium Category","Low Category"))</f>
        <v>Low Category</v>
      </c>
      <c r="G13108" s="2">
        <v>7.0000000000000007E-2</v>
      </c>
      <c r="H13108" s="24">
        <f t="shared" si="408"/>
        <v>76.610100000000017</v>
      </c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63" t="str">
        <f>IF(AND(DmartSalesData[[#This Row],[sales]]&gt;3000,DmartSalesData[[#This Row],[profit]]&gt;500),"Good","Not Good")</f>
        <v>Not Good</v>
      </c>
      <c r="R13108" s="73">
        <f>YEAR(DmartSalesData[[#This Row],[order_date]])</f>
        <v>2023</v>
      </c>
      <c r="S13108" s="73"/>
    </row>
    <row r="13109" spans="1:19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 t="str">
        <f>IF(DmartSalesData[[#This Row],[sales]]&gt;4000,"High Category",IF(DmartSalesData[[#This Row],[sales]]&gt;2000,"Medium Category","Low Category"))</f>
        <v>Medium Category</v>
      </c>
      <c r="G13109" s="2">
        <v>0.16</v>
      </c>
      <c r="H13109" s="24">
        <f t="shared" si="408"/>
        <v>479.62400000000002</v>
      </c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63" t="str">
        <f>IF(AND(DmartSalesData[[#This Row],[sales]]&gt;3000,DmartSalesData[[#This Row],[profit]]&gt;500),"Good","Not Good")</f>
        <v>Not Good</v>
      </c>
      <c r="R13109" s="73">
        <f>YEAR(DmartSalesData[[#This Row],[order_date]])</f>
        <v>2024</v>
      </c>
      <c r="S13109" s="73"/>
    </row>
    <row r="13110" spans="1:19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 t="str">
        <f>IF(DmartSalesData[[#This Row],[sales]]&gt;4000,"High Category",IF(DmartSalesData[[#This Row],[sales]]&gt;2000,"Medium Category","Low Category"))</f>
        <v>Medium Category</v>
      </c>
      <c r="G13110" s="2">
        <v>0.25</v>
      </c>
      <c r="H13110" s="24">
        <f t="shared" si="408"/>
        <v>640.875</v>
      </c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63" t="str">
        <f>IF(AND(DmartSalesData[[#This Row],[sales]]&gt;3000,DmartSalesData[[#This Row],[profit]]&gt;500),"Good","Not Good")</f>
        <v>Not Good</v>
      </c>
      <c r="R13110" s="73">
        <f>YEAR(DmartSalesData[[#This Row],[order_date]])</f>
        <v>2023</v>
      </c>
      <c r="S13110" s="73"/>
    </row>
    <row r="13111" spans="1:19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 t="str">
        <f>IF(DmartSalesData[[#This Row],[sales]]&gt;4000,"High Category",IF(DmartSalesData[[#This Row],[sales]]&gt;2000,"Medium Category","Low Category"))</f>
        <v>Medium Category</v>
      </c>
      <c r="G13111" s="2">
        <v>0.4</v>
      </c>
      <c r="H13111" s="24">
        <f t="shared" si="408"/>
        <v>1038.0120000000002</v>
      </c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63" t="str">
        <f>IF(AND(DmartSalesData[[#This Row],[sales]]&gt;3000,DmartSalesData[[#This Row],[profit]]&gt;500),"Good","Not Good")</f>
        <v>Not Good</v>
      </c>
      <c r="R13111" s="73">
        <f>YEAR(DmartSalesData[[#This Row],[order_date]])</f>
        <v>2023</v>
      </c>
      <c r="S13111" s="73"/>
    </row>
    <row r="13112" spans="1:19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 t="str">
        <f>IF(DmartSalesData[[#This Row],[sales]]&gt;4000,"High Category",IF(DmartSalesData[[#This Row],[sales]]&gt;2000,"Medium Category","Low Category"))</f>
        <v>Low Category</v>
      </c>
      <c r="G13112" s="2">
        <v>0.19</v>
      </c>
      <c r="H13112" s="24">
        <f t="shared" si="408"/>
        <v>353.88069999999999</v>
      </c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63" t="str">
        <f>IF(AND(DmartSalesData[[#This Row],[sales]]&gt;3000,DmartSalesData[[#This Row],[profit]]&gt;500),"Good","Not Good")</f>
        <v>Not Good</v>
      </c>
      <c r="R13112" s="73">
        <f>YEAR(DmartSalesData[[#This Row],[order_date]])</f>
        <v>2024</v>
      </c>
      <c r="S13112" s="73"/>
    </row>
    <row r="13113" spans="1:19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 t="str">
        <f>IF(DmartSalesData[[#This Row],[sales]]&gt;4000,"High Category",IF(DmartSalesData[[#This Row],[sales]]&gt;2000,"Medium Category","Low Category"))</f>
        <v>High Category</v>
      </c>
      <c r="G13113" s="2">
        <v>0.09</v>
      </c>
      <c r="H13113" s="24">
        <f t="shared" si="408"/>
        <v>378.74700000000001</v>
      </c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63" t="str">
        <f>IF(AND(DmartSalesData[[#This Row],[sales]]&gt;3000,DmartSalesData[[#This Row],[profit]]&gt;500),"Good","Not Good")</f>
        <v>Good</v>
      </c>
      <c r="R13113" s="73">
        <f>YEAR(DmartSalesData[[#This Row],[order_date]])</f>
        <v>2024</v>
      </c>
      <c r="S13113" s="73"/>
    </row>
    <row r="13114" spans="1:19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 t="str">
        <f>IF(DmartSalesData[[#This Row],[sales]]&gt;4000,"High Category",IF(DmartSalesData[[#This Row],[sales]]&gt;2000,"Medium Category","Low Category"))</f>
        <v>Low Category</v>
      </c>
      <c r="G13114" s="2">
        <v>0.23</v>
      </c>
      <c r="H13114" s="24">
        <f t="shared" si="408"/>
        <v>118.08659999999999</v>
      </c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63" t="str">
        <f>IF(AND(DmartSalesData[[#This Row],[sales]]&gt;3000,DmartSalesData[[#This Row],[profit]]&gt;500),"Good","Not Good")</f>
        <v>Not Good</v>
      </c>
      <c r="R13114" s="73">
        <f>YEAR(DmartSalesData[[#This Row],[order_date]])</f>
        <v>2023</v>
      </c>
      <c r="S13114" s="73"/>
    </row>
    <row r="13115" spans="1:19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 t="str">
        <f>IF(DmartSalesData[[#This Row],[sales]]&gt;4000,"High Category",IF(DmartSalesData[[#This Row],[sales]]&gt;2000,"Medium Category","Low Category"))</f>
        <v>Medium Category</v>
      </c>
      <c r="G13115" s="2">
        <v>0.24</v>
      </c>
      <c r="H13115" s="24">
        <f t="shared" si="408"/>
        <v>539.81999999999994</v>
      </c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63" t="str">
        <f>IF(AND(DmartSalesData[[#This Row],[sales]]&gt;3000,DmartSalesData[[#This Row],[profit]]&gt;500),"Good","Not Good")</f>
        <v>Not Good</v>
      </c>
      <c r="R13115" s="73">
        <f>YEAR(DmartSalesData[[#This Row],[order_date]])</f>
        <v>2024</v>
      </c>
      <c r="S13115" s="73"/>
    </row>
    <row r="13116" spans="1:19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 t="str">
        <f>IF(DmartSalesData[[#This Row],[sales]]&gt;4000,"High Category",IF(DmartSalesData[[#This Row],[sales]]&gt;2000,"Medium Category","Low Category"))</f>
        <v>Low Category</v>
      </c>
      <c r="G13116" s="2">
        <v>0.01</v>
      </c>
      <c r="H13116" s="24">
        <f t="shared" si="408"/>
        <v>13.731</v>
      </c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63" t="str">
        <f>IF(AND(DmartSalesData[[#This Row],[sales]]&gt;3000,DmartSalesData[[#This Row],[profit]]&gt;500),"Good","Not Good")</f>
        <v>Not Good</v>
      </c>
      <c r="R13116" s="73">
        <f>YEAR(DmartSalesData[[#This Row],[order_date]])</f>
        <v>2024</v>
      </c>
      <c r="S13116" s="73"/>
    </row>
    <row r="13117" spans="1:19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 t="str">
        <f>IF(DmartSalesData[[#This Row],[sales]]&gt;4000,"High Category",IF(DmartSalesData[[#This Row],[sales]]&gt;2000,"Medium Category","Low Category"))</f>
        <v>High Category</v>
      </c>
      <c r="G13117" s="2">
        <v>0.01</v>
      </c>
      <c r="H13117" s="24">
        <f t="shared" si="408"/>
        <v>42.5732</v>
      </c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63" t="str">
        <f>IF(AND(DmartSalesData[[#This Row],[sales]]&gt;3000,DmartSalesData[[#This Row],[profit]]&gt;500),"Good","Not Good")</f>
        <v>Not Good</v>
      </c>
      <c r="R13117" s="73">
        <f>YEAR(DmartSalesData[[#This Row],[order_date]])</f>
        <v>2024</v>
      </c>
      <c r="S13117" s="73"/>
    </row>
    <row r="13118" spans="1:19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 t="str">
        <f>IF(DmartSalesData[[#This Row],[sales]]&gt;4000,"High Category",IF(DmartSalesData[[#This Row],[sales]]&gt;2000,"Medium Category","Low Category"))</f>
        <v>Low Category</v>
      </c>
      <c r="G13118" s="2">
        <v>0.14000000000000001</v>
      </c>
      <c r="H13118" s="24">
        <f t="shared" si="408"/>
        <v>168.40460000000002</v>
      </c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63" t="str">
        <f>IF(AND(DmartSalesData[[#This Row],[sales]]&gt;3000,DmartSalesData[[#This Row],[profit]]&gt;500),"Good","Not Good")</f>
        <v>Not Good</v>
      </c>
      <c r="R13118" s="73">
        <f>YEAR(DmartSalesData[[#This Row],[order_date]])</f>
        <v>2023</v>
      </c>
      <c r="S13118" s="73"/>
    </row>
    <row r="13119" spans="1:19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 t="str">
        <f>IF(DmartSalesData[[#This Row],[sales]]&gt;4000,"High Category",IF(DmartSalesData[[#This Row],[sales]]&gt;2000,"Medium Category","Low Category"))</f>
        <v>Medium Category</v>
      </c>
      <c r="G13119" s="2">
        <v>0.37</v>
      </c>
      <c r="H13119" s="24">
        <f t="shared" si="408"/>
        <v>1427.6153999999999</v>
      </c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63" t="str">
        <f>IF(AND(DmartSalesData[[#This Row],[sales]]&gt;3000,DmartSalesData[[#This Row],[profit]]&gt;500),"Good","Not Good")</f>
        <v>Good</v>
      </c>
      <c r="R13119" s="73">
        <f>YEAR(DmartSalesData[[#This Row],[order_date]])</f>
        <v>2024</v>
      </c>
      <c r="S13119" s="73"/>
    </row>
    <row r="13120" spans="1:19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 t="str">
        <f>IF(DmartSalesData[[#This Row],[sales]]&gt;4000,"High Category",IF(DmartSalesData[[#This Row],[sales]]&gt;2000,"Medium Category","Low Category"))</f>
        <v>Medium Category</v>
      </c>
      <c r="G13120" s="2">
        <v>0.18</v>
      </c>
      <c r="H13120" s="24">
        <f t="shared" si="408"/>
        <v>557.35739999999998</v>
      </c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63" t="str">
        <f>IF(AND(DmartSalesData[[#This Row],[sales]]&gt;3000,DmartSalesData[[#This Row],[profit]]&gt;500),"Good","Not Good")</f>
        <v>Good</v>
      </c>
      <c r="R13120" s="73">
        <f>YEAR(DmartSalesData[[#This Row],[order_date]])</f>
        <v>2024</v>
      </c>
      <c r="S13120" s="73"/>
    </row>
    <row r="13121" spans="1:19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 t="str">
        <f>IF(DmartSalesData[[#This Row],[sales]]&gt;4000,"High Category",IF(DmartSalesData[[#This Row],[sales]]&gt;2000,"Medium Category","Low Category"))</f>
        <v>High Category</v>
      </c>
      <c r="G13121" s="2">
        <v>0.11</v>
      </c>
      <c r="H13121" s="24">
        <f t="shared" si="408"/>
        <v>482.51170000000002</v>
      </c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63" t="str">
        <f>IF(AND(DmartSalesData[[#This Row],[sales]]&gt;3000,DmartSalesData[[#This Row],[profit]]&gt;500),"Good","Not Good")</f>
        <v>Good</v>
      </c>
      <c r="R13121" s="73">
        <f>YEAR(DmartSalesData[[#This Row],[order_date]])</f>
        <v>2023</v>
      </c>
      <c r="S13121" s="73"/>
    </row>
    <row r="13122" spans="1:19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 t="str">
        <f>IF(DmartSalesData[[#This Row],[sales]]&gt;4000,"High Category",IF(DmartSalesData[[#This Row],[sales]]&gt;2000,"Medium Category","Low Category"))</f>
        <v>Medium Category</v>
      </c>
      <c r="G13122" s="2">
        <v>0.06</v>
      </c>
      <c r="H13122" s="24">
        <f t="shared" ref="H13122:H13185" si="410">E13122*G13122</f>
        <v>180.5754</v>
      </c>
      <c r="I13122" s="2">
        <f t="shared" ref="I13122:I13185" si="411">E13122-H13122</f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63" t="str">
        <f>IF(AND(DmartSalesData[[#This Row],[sales]]&gt;3000,DmartSalesData[[#This Row],[profit]]&gt;500),"Good","Not Good")</f>
        <v>Good</v>
      </c>
      <c r="R13122" s="73">
        <f>YEAR(DmartSalesData[[#This Row],[order_date]])</f>
        <v>2024</v>
      </c>
      <c r="S13122" s="73"/>
    </row>
    <row r="13123" spans="1:19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 t="str">
        <f>IF(DmartSalesData[[#This Row],[sales]]&gt;4000,"High Category",IF(DmartSalesData[[#This Row],[sales]]&gt;2000,"Medium Category","Low Category"))</f>
        <v>Medium Category</v>
      </c>
      <c r="G13123" s="2">
        <v>0.14000000000000001</v>
      </c>
      <c r="H13123" s="24">
        <f t="shared" si="410"/>
        <v>395.74780000000004</v>
      </c>
      <c r="I13123" s="2">
        <f t="shared" si="411"/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63" t="str">
        <f>IF(AND(DmartSalesData[[#This Row],[sales]]&gt;3000,DmartSalesData[[#This Row],[profit]]&gt;500),"Good","Not Good")</f>
        <v>Not Good</v>
      </c>
      <c r="R13123" s="73">
        <f>YEAR(DmartSalesData[[#This Row],[order_date]])</f>
        <v>2024</v>
      </c>
      <c r="S13123" s="73"/>
    </row>
    <row r="13124" spans="1:19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 t="str">
        <f>IF(DmartSalesData[[#This Row],[sales]]&gt;4000,"High Category",IF(DmartSalesData[[#This Row],[sales]]&gt;2000,"Medium Category","Low Category"))</f>
        <v>High Category</v>
      </c>
      <c r="G13124" s="2">
        <v>0.24</v>
      </c>
      <c r="H13124" s="24">
        <f t="shared" si="410"/>
        <v>966.12959999999998</v>
      </c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63" t="str">
        <f>IF(AND(DmartSalesData[[#This Row],[sales]]&gt;3000,DmartSalesData[[#This Row],[profit]]&gt;500),"Good","Not Good")</f>
        <v>Good</v>
      </c>
      <c r="R13124" s="73">
        <f>YEAR(DmartSalesData[[#This Row],[order_date]])</f>
        <v>2024</v>
      </c>
      <c r="S13124" s="73"/>
    </row>
    <row r="13125" spans="1:19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 t="str">
        <f>IF(DmartSalesData[[#This Row],[sales]]&gt;4000,"High Category",IF(DmartSalesData[[#This Row],[sales]]&gt;2000,"Medium Category","Low Category"))</f>
        <v>Medium Category</v>
      </c>
      <c r="G13125" s="2">
        <v>0.05</v>
      </c>
      <c r="H13125" s="24">
        <f t="shared" si="410"/>
        <v>142.809</v>
      </c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63" t="str">
        <f>IF(AND(DmartSalesData[[#This Row],[sales]]&gt;3000,DmartSalesData[[#This Row],[profit]]&gt;500),"Good","Not Good")</f>
        <v>Not Good</v>
      </c>
      <c r="R13125" s="73">
        <f>YEAR(DmartSalesData[[#This Row],[order_date]])</f>
        <v>2023</v>
      </c>
      <c r="S13125" s="73"/>
    </row>
    <row r="13126" spans="1:19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 t="str">
        <f>IF(DmartSalesData[[#This Row],[sales]]&gt;4000,"High Category",IF(DmartSalesData[[#This Row],[sales]]&gt;2000,"Medium Category","Low Category"))</f>
        <v>High Category</v>
      </c>
      <c r="G13126" s="2">
        <v>0.01</v>
      </c>
      <c r="H13126" s="24">
        <f t="shared" si="410"/>
        <v>42.382600000000004</v>
      </c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63" t="str">
        <f>IF(AND(DmartSalesData[[#This Row],[sales]]&gt;3000,DmartSalesData[[#This Row],[profit]]&gt;500),"Good","Not Good")</f>
        <v>Good</v>
      </c>
      <c r="R13126" s="73">
        <f>YEAR(DmartSalesData[[#This Row],[order_date]])</f>
        <v>2024</v>
      </c>
      <c r="S13126" s="73"/>
    </row>
    <row r="13127" spans="1:19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 t="str">
        <f>IF(DmartSalesData[[#This Row],[sales]]&gt;4000,"High Category",IF(DmartSalesData[[#This Row],[sales]]&gt;2000,"Medium Category","Low Category"))</f>
        <v>Low Category</v>
      </c>
      <c r="G13127" s="2">
        <v>0.06</v>
      </c>
      <c r="H13127" s="24">
        <f t="shared" si="410"/>
        <v>20.499600000000001</v>
      </c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63" t="str">
        <f>IF(AND(DmartSalesData[[#This Row],[sales]]&gt;3000,DmartSalesData[[#This Row],[profit]]&gt;500),"Good","Not Good")</f>
        <v>Not Good</v>
      </c>
      <c r="R13127" s="73">
        <f>YEAR(DmartSalesData[[#This Row],[order_date]])</f>
        <v>2024</v>
      </c>
      <c r="S13127" s="73"/>
    </row>
    <row r="13128" spans="1:19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 t="str">
        <f>IF(DmartSalesData[[#This Row],[sales]]&gt;4000,"High Category",IF(DmartSalesData[[#This Row],[sales]]&gt;2000,"Medium Category","Low Category"))</f>
        <v>Medium Category</v>
      </c>
      <c r="G13128" s="2">
        <v>0.37</v>
      </c>
      <c r="H13128" s="24">
        <f t="shared" si="410"/>
        <v>934.70510000000002</v>
      </c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63" t="str">
        <f>IF(AND(DmartSalesData[[#This Row],[sales]]&gt;3000,DmartSalesData[[#This Row],[profit]]&gt;500),"Good","Not Good")</f>
        <v>Not Good</v>
      </c>
      <c r="R13128" s="73">
        <f>YEAR(DmartSalesData[[#This Row],[order_date]])</f>
        <v>2024</v>
      </c>
      <c r="S13128" s="73"/>
    </row>
    <row r="13129" spans="1:19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 t="str">
        <f>IF(DmartSalesData[[#This Row],[sales]]&gt;4000,"High Category",IF(DmartSalesData[[#This Row],[sales]]&gt;2000,"Medium Category","Low Category"))</f>
        <v>High Category</v>
      </c>
      <c r="G13129" s="2">
        <v>0.23</v>
      </c>
      <c r="H13129" s="24">
        <f t="shared" si="410"/>
        <v>938.90370000000007</v>
      </c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63" t="str">
        <f>IF(AND(DmartSalesData[[#This Row],[sales]]&gt;3000,DmartSalesData[[#This Row],[profit]]&gt;500),"Good","Not Good")</f>
        <v>Good</v>
      </c>
      <c r="R13129" s="73">
        <f>YEAR(DmartSalesData[[#This Row],[order_date]])</f>
        <v>2024</v>
      </c>
      <c r="S13129" s="73"/>
    </row>
    <row r="13130" spans="1:19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 t="str">
        <f>IF(DmartSalesData[[#This Row],[sales]]&gt;4000,"High Category",IF(DmartSalesData[[#This Row],[sales]]&gt;2000,"Medium Category","Low Category"))</f>
        <v>High Category</v>
      </c>
      <c r="G13130" s="2">
        <v>0.22</v>
      </c>
      <c r="H13130" s="24">
        <f t="shared" si="410"/>
        <v>936.53779999999995</v>
      </c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63" t="str">
        <f>IF(AND(DmartSalesData[[#This Row],[sales]]&gt;3000,DmartSalesData[[#This Row],[profit]]&gt;500),"Good","Not Good")</f>
        <v>Not Good</v>
      </c>
      <c r="R13130" s="73">
        <f>YEAR(DmartSalesData[[#This Row],[order_date]])</f>
        <v>2024</v>
      </c>
      <c r="S13130" s="73"/>
    </row>
    <row r="13131" spans="1:19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 t="str">
        <f>IF(DmartSalesData[[#This Row],[sales]]&gt;4000,"High Category",IF(DmartSalesData[[#This Row],[sales]]&gt;2000,"Medium Category","Low Category"))</f>
        <v>High Category</v>
      </c>
      <c r="G13131" s="2">
        <v>0.01</v>
      </c>
      <c r="H13131" s="24">
        <f t="shared" si="410"/>
        <v>41.868699999999997</v>
      </c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63" t="str">
        <f>IF(AND(DmartSalesData[[#This Row],[sales]]&gt;3000,DmartSalesData[[#This Row],[profit]]&gt;500),"Good","Not Good")</f>
        <v>Not Good</v>
      </c>
      <c r="R13131" s="73">
        <f>YEAR(DmartSalesData[[#This Row],[order_date]])</f>
        <v>2024</v>
      </c>
      <c r="S13131" s="73"/>
    </row>
    <row r="13132" spans="1:19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 t="str">
        <f>IF(DmartSalesData[[#This Row],[sales]]&gt;4000,"High Category",IF(DmartSalesData[[#This Row],[sales]]&gt;2000,"Medium Category","Low Category"))</f>
        <v>Medium Category</v>
      </c>
      <c r="G13132" s="2">
        <v>0.36</v>
      </c>
      <c r="H13132" s="24">
        <f t="shared" si="410"/>
        <v>1102.1291999999999</v>
      </c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63" t="str">
        <f>IF(AND(DmartSalesData[[#This Row],[sales]]&gt;3000,DmartSalesData[[#This Row],[profit]]&gt;500),"Good","Not Good")</f>
        <v>Not Good</v>
      </c>
      <c r="R13132" s="73">
        <f>YEAR(DmartSalesData[[#This Row],[order_date]])</f>
        <v>2024</v>
      </c>
      <c r="S13132" s="73"/>
    </row>
    <row r="13133" spans="1:19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 t="str">
        <f>IF(DmartSalesData[[#This Row],[sales]]&gt;4000,"High Category",IF(DmartSalesData[[#This Row],[sales]]&gt;2000,"Medium Category","Low Category"))</f>
        <v>High Category</v>
      </c>
      <c r="G13133" s="2">
        <v>0.1</v>
      </c>
      <c r="H13133" s="24">
        <f t="shared" si="410"/>
        <v>497.04600000000005</v>
      </c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63" t="str">
        <f>IF(AND(DmartSalesData[[#This Row],[sales]]&gt;3000,DmartSalesData[[#This Row],[profit]]&gt;500),"Good","Not Good")</f>
        <v>Not Good</v>
      </c>
      <c r="R13133" s="73">
        <f>YEAR(DmartSalesData[[#This Row],[order_date]])</f>
        <v>2024</v>
      </c>
      <c r="S13133" s="73"/>
    </row>
    <row r="13134" spans="1:19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 t="str">
        <f>IF(DmartSalesData[[#This Row],[sales]]&gt;4000,"High Category",IF(DmartSalesData[[#This Row],[sales]]&gt;2000,"Medium Category","Low Category"))</f>
        <v>Low Category</v>
      </c>
      <c r="G13134" s="2">
        <v>0.05</v>
      </c>
      <c r="H13134" s="24">
        <f t="shared" si="410"/>
        <v>49.439500000000002</v>
      </c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63" t="str">
        <f>IF(AND(DmartSalesData[[#This Row],[sales]]&gt;3000,DmartSalesData[[#This Row],[profit]]&gt;500),"Good","Not Good")</f>
        <v>Not Good</v>
      </c>
      <c r="R13134" s="73">
        <f>YEAR(DmartSalesData[[#This Row],[order_date]])</f>
        <v>2023</v>
      </c>
      <c r="S13134" s="73"/>
    </row>
    <row r="13135" spans="1:19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 t="str">
        <f>IF(DmartSalesData[[#This Row],[sales]]&gt;4000,"High Category",IF(DmartSalesData[[#This Row],[sales]]&gt;2000,"Medium Category","Low Category"))</f>
        <v>Low Category</v>
      </c>
      <c r="G13135" s="2">
        <v>0.42</v>
      </c>
      <c r="H13135" s="24">
        <f t="shared" si="410"/>
        <v>401.03280000000001</v>
      </c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63" t="str">
        <f>IF(AND(DmartSalesData[[#This Row],[sales]]&gt;3000,DmartSalesData[[#This Row],[profit]]&gt;500),"Good","Not Good")</f>
        <v>Not Good</v>
      </c>
      <c r="R13135" s="73">
        <f>YEAR(DmartSalesData[[#This Row],[order_date]])</f>
        <v>2023</v>
      </c>
      <c r="S13135" s="73"/>
    </row>
    <row r="13136" spans="1:19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 t="str">
        <f>IF(DmartSalesData[[#This Row],[sales]]&gt;4000,"High Category",IF(DmartSalesData[[#This Row],[sales]]&gt;2000,"Medium Category","Low Category"))</f>
        <v>Low Category</v>
      </c>
      <c r="G13136" s="2">
        <v>0.24</v>
      </c>
      <c r="H13136" s="24">
        <f t="shared" si="410"/>
        <v>62.599199999999996</v>
      </c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63" t="str">
        <f>IF(AND(DmartSalesData[[#This Row],[sales]]&gt;3000,DmartSalesData[[#This Row],[profit]]&gt;500),"Good","Not Good")</f>
        <v>Not Good</v>
      </c>
      <c r="R13136" s="73">
        <f>YEAR(DmartSalesData[[#This Row],[order_date]])</f>
        <v>2023</v>
      </c>
      <c r="S13136" s="73"/>
    </row>
    <row r="13137" spans="1:19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 t="str">
        <f>IF(DmartSalesData[[#This Row],[sales]]&gt;4000,"High Category",IF(DmartSalesData[[#This Row],[sales]]&gt;2000,"Medium Category","Low Category"))</f>
        <v>High Category</v>
      </c>
      <c r="G13137" s="2">
        <v>0.37</v>
      </c>
      <c r="H13137" s="24">
        <f t="shared" si="410"/>
        <v>1830.6675</v>
      </c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63" t="str">
        <f>IF(AND(DmartSalesData[[#This Row],[sales]]&gt;3000,DmartSalesData[[#This Row],[profit]]&gt;500),"Good","Not Good")</f>
        <v>Good</v>
      </c>
      <c r="R13137" s="73">
        <f>YEAR(DmartSalesData[[#This Row],[order_date]])</f>
        <v>2024</v>
      </c>
      <c r="S13137" s="73"/>
    </row>
    <row r="13138" spans="1:19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 t="str">
        <f>IF(DmartSalesData[[#This Row],[sales]]&gt;4000,"High Category",IF(DmartSalesData[[#This Row],[sales]]&gt;2000,"Medium Category","Low Category"))</f>
        <v>Low Category</v>
      </c>
      <c r="G13138" s="2">
        <v>0.41</v>
      </c>
      <c r="H13138" s="24">
        <f t="shared" si="410"/>
        <v>740.17299999999989</v>
      </c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63" t="str">
        <f>IF(AND(DmartSalesData[[#This Row],[sales]]&gt;3000,DmartSalesData[[#This Row],[profit]]&gt;500),"Good","Not Good")</f>
        <v>Not Good</v>
      </c>
      <c r="R13138" s="73">
        <f>YEAR(DmartSalesData[[#This Row],[order_date]])</f>
        <v>2023</v>
      </c>
      <c r="S13138" s="73"/>
    </row>
    <row r="13139" spans="1:19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 t="str">
        <f>IF(DmartSalesData[[#This Row],[sales]]&gt;4000,"High Category",IF(DmartSalesData[[#This Row],[sales]]&gt;2000,"Medium Category","Low Category"))</f>
        <v>Medium Category</v>
      </c>
      <c r="G13139" s="2">
        <v>0.48</v>
      </c>
      <c r="H13139" s="24">
        <f t="shared" si="410"/>
        <v>1840.3535999999999</v>
      </c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63" t="str">
        <f>IF(AND(DmartSalesData[[#This Row],[sales]]&gt;3000,DmartSalesData[[#This Row],[profit]]&gt;500),"Good","Not Good")</f>
        <v>Not Good</v>
      </c>
      <c r="R13139" s="73">
        <f>YEAR(DmartSalesData[[#This Row],[order_date]])</f>
        <v>2024</v>
      </c>
      <c r="S13139" s="73"/>
    </row>
    <row r="13140" spans="1:19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 t="str">
        <f>IF(DmartSalesData[[#This Row],[sales]]&gt;4000,"High Category",IF(DmartSalesData[[#This Row],[sales]]&gt;2000,"Medium Category","Low Category"))</f>
        <v>Low Category</v>
      </c>
      <c r="G13140" s="2">
        <v>0.31</v>
      </c>
      <c r="H13140" s="24">
        <f t="shared" si="410"/>
        <v>121.6998</v>
      </c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63" t="str">
        <f>IF(AND(DmartSalesData[[#This Row],[sales]]&gt;3000,DmartSalesData[[#This Row],[profit]]&gt;500),"Good","Not Good")</f>
        <v>Not Good</v>
      </c>
      <c r="R13140" s="73">
        <f>YEAR(DmartSalesData[[#This Row],[order_date]])</f>
        <v>2024</v>
      </c>
      <c r="S13140" s="73"/>
    </row>
    <row r="13141" spans="1:19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 t="str">
        <f>IF(DmartSalesData[[#This Row],[sales]]&gt;4000,"High Category",IF(DmartSalesData[[#This Row],[sales]]&gt;2000,"Medium Category","Low Category"))</f>
        <v>Low Category</v>
      </c>
      <c r="G13141" s="2">
        <v>0.03</v>
      </c>
      <c r="H13141" s="24">
        <f t="shared" si="410"/>
        <v>46.9071</v>
      </c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63" t="str">
        <f>IF(AND(DmartSalesData[[#This Row],[sales]]&gt;3000,DmartSalesData[[#This Row],[profit]]&gt;500),"Good","Not Good")</f>
        <v>Not Good</v>
      </c>
      <c r="R13141" s="73">
        <f>YEAR(DmartSalesData[[#This Row],[order_date]])</f>
        <v>2023</v>
      </c>
      <c r="S13141" s="73"/>
    </row>
    <row r="13142" spans="1:19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 t="str">
        <f>IF(DmartSalesData[[#This Row],[sales]]&gt;4000,"High Category",IF(DmartSalesData[[#This Row],[sales]]&gt;2000,"Medium Category","Low Category"))</f>
        <v>Medium Category</v>
      </c>
      <c r="G13142" s="2">
        <v>0.28000000000000003</v>
      </c>
      <c r="H13142" s="24">
        <f t="shared" si="410"/>
        <v>883.91800000000001</v>
      </c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63" t="str">
        <f>IF(AND(DmartSalesData[[#This Row],[sales]]&gt;3000,DmartSalesData[[#This Row],[profit]]&gt;500),"Good","Not Good")</f>
        <v>Not Good</v>
      </c>
      <c r="R13142" s="73">
        <f>YEAR(DmartSalesData[[#This Row],[order_date]])</f>
        <v>2024</v>
      </c>
      <c r="S13142" s="73"/>
    </row>
    <row r="13143" spans="1:19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 t="str">
        <f>IF(DmartSalesData[[#This Row],[sales]]&gt;4000,"High Category",IF(DmartSalesData[[#This Row],[sales]]&gt;2000,"Medium Category","Low Category"))</f>
        <v>Medium Category</v>
      </c>
      <c r="G13143" s="2">
        <v>0.25</v>
      </c>
      <c r="H13143" s="24">
        <f t="shared" si="410"/>
        <v>667.85500000000002</v>
      </c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63" t="str">
        <f>IF(AND(DmartSalesData[[#This Row],[sales]]&gt;3000,DmartSalesData[[#This Row],[profit]]&gt;500),"Good","Not Good")</f>
        <v>Not Good</v>
      </c>
      <c r="R13143" s="73">
        <f>YEAR(DmartSalesData[[#This Row],[order_date]])</f>
        <v>2023</v>
      </c>
      <c r="S13143" s="73"/>
    </row>
    <row r="13144" spans="1:19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 t="str">
        <f>IF(DmartSalesData[[#This Row],[sales]]&gt;4000,"High Category",IF(DmartSalesData[[#This Row],[sales]]&gt;2000,"Medium Category","Low Category"))</f>
        <v>Low Category</v>
      </c>
      <c r="G13144" s="2">
        <v>0.03</v>
      </c>
      <c r="H13144" s="24">
        <f t="shared" si="410"/>
        <v>33.539099999999998</v>
      </c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63" t="str">
        <f>IF(AND(DmartSalesData[[#This Row],[sales]]&gt;3000,DmartSalesData[[#This Row],[profit]]&gt;500),"Good","Not Good")</f>
        <v>Not Good</v>
      </c>
      <c r="R13144" s="73">
        <f>YEAR(DmartSalesData[[#This Row],[order_date]])</f>
        <v>2024</v>
      </c>
      <c r="S13144" s="73"/>
    </row>
    <row r="13145" spans="1:19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 t="str">
        <f>IF(DmartSalesData[[#This Row],[sales]]&gt;4000,"High Category",IF(DmartSalesData[[#This Row],[sales]]&gt;2000,"Medium Category","Low Category"))</f>
        <v>Medium Category</v>
      </c>
      <c r="G13145" s="2">
        <v>0.15</v>
      </c>
      <c r="H13145" s="24">
        <f t="shared" si="410"/>
        <v>354.2715</v>
      </c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63" t="str">
        <f>IF(AND(DmartSalesData[[#This Row],[sales]]&gt;3000,DmartSalesData[[#This Row],[profit]]&gt;500),"Good","Not Good")</f>
        <v>Not Good</v>
      </c>
      <c r="R13145" s="73">
        <f>YEAR(DmartSalesData[[#This Row],[order_date]])</f>
        <v>2023</v>
      </c>
      <c r="S13145" s="73"/>
    </row>
    <row r="13146" spans="1:19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 t="str">
        <f>IF(DmartSalesData[[#This Row],[sales]]&gt;4000,"High Category",IF(DmartSalesData[[#This Row],[sales]]&gt;2000,"Medium Category","Low Category"))</f>
        <v>Low Category</v>
      </c>
      <c r="G13146" s="2">
        <v>0.21</v>
      </c>
      <c r="H13146" s="24">
        <f t="shared" si="410"/>
        <v>132.93629999999999</v>
      </c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63" t="str">
        <f>IF(AND(DmartSalesData[[#This Row],[sales]]&gt;3000,DmartSalesData[[#This Row],[profit]]&gt;500),"Good","Not Good")</f>
        <v>Not Good</v>
      </c>
      <c r="R13146" s="73">
        <f>YEAR(DmartSalesData[[#This Row],[order_date]])</f>
        <v>2024</v>
      </c>
      <c r="S13146" s="73"/>
    </row>
    <row r="13147" spans="1:19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 t="str">
        <f>IF(DmartSalesData[[#This Row],[sales]]&gt;4000,"High Category",IF(DmartSalesData[[#This Row],[sales]]&gt;2000,"Medium Category","Low Category"))</f>
        <v>Medium Category</v>
      </c>
      <c r="G13147" s="2">
        <v>0.08</v>
      </c>
      <c r="H13147" s="24">
        <f t="shared" si="410"/>
        <v>220.74</v>
      </c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63" t="str">
        <f>IF(AND(DmartSalesData[[#This Row],[sales]]&gt;3000,DmartSalesData[[#This Row],[profit]]&gt;500),"Good","Not Good")</f>
        <v>Not Good</v>
      </c>
      <c r="R13147" s="73">
        <f>YEAR(DmartSalesData[[#This Row],[order_date]])</f>
        <v>2023</v>
      </c>
      <c r="S13147" s="73"/>
    </row>
    <row r="13148" spans="1:19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 t="str">
        <f>IF(DmartSalesData[[#This Row],[sales]]&gt;4000,"High Category",IF(DmartSalesData[[#This Row],[sales]]&gt;2000,"Medium Category","Low Category"))</f>
        <v>Low Category</v>
      </c>
      <c r="G13148" s="2">
        <v>0</v>
      </c>
      <c r="H13148" s="24">
        <f t="shared" si="410"/>
        <v>0</v>
      </c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63" t="str">
        <f>IF(AND(DmartSalesData[[#This Row],[sales]]&gt;3000,DmartSalesData[[#This Row],[profit]]&gt;500),"Good","Not Good")</f>
        <v>Not Good</v>
      </c>
      <c r="R13148" s="73">
        <f>YEAR(DmartSalesData[[#This Row],[order_date]])</f>
        <v>2023</v>
      </c>
      <c r="S13148" s="73"/>
    </row>
    <row r="13149" spans="1:19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 t="str">
        <f>IF(DmartSalesData[[#This Row],[sales]]&gt;4000,"High Category",IF(DmartSalesData[[#This Row],[sales]]&gt;2000,"Medium Category","Low Category"))</f>
        <v>Medium Category</v>
      </c>
      <c r="G13149" s="2">
        <v>0.38</v>
      </c>
      <c r="H13149" s="24">
        <f t="shared" si="410"/>
        <v>1222.1104</v>
      </c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63" t="str">
        <f>IF(AND(DmartSalesData[[#This Row],[sales]]&gt;3000,DmartSalesData[[#This Row],[profit]]&gt;500),"Good","Not Good")</f>
        <v>Good</v>
      </c>
      <c r="R13149" s="73">
        <f>YEAR(DmartSalesData[[#This Row],[order_date]])</f>
        <v>2023</v>
      </c>
      <c r="S13149" s="73"/>
    </row>
    <row r="13150" spans="1:19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 t="str">
        <f>IF(DmartSalesData[[#This Row],[sales]]&gt;4000,"High Category",IF(DmartSalesData[[#This Row],[sales]]&gt;2000,"Medium Category","Low Category"))</f>
        <v>Low Category</v>
      </c>
      <c r="G13150" s="2">
        <v>0.43</v>
      </c>
      <c r="H13150" s="24">
        <f t="shared" si="410"/>
        <v>370.33749999999998</v>
      </c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63" t="str">
        <f>IF(AND(DmartSalesData[[#This Row],[sales]]&gt;3000,DmartSalesData[[#This Row],[profit]]&gt;500),"Good","Not Good")</f>
        <v>Not Good</v>
      </c>
      <c r="R13150" s="73">
        <f>YEAR(DmartSalesData[[#This Row],[order_date]])</f>
        <v>2024</v>
      </c>
      <c r="S13150" s="73"/>
    </row>
    <row r="13151" spans="1:19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 t="str">
        <f>IF(DmartSalesData[[#This Row],[sales]]&gt;4000,"High Category",IF(DmartSalesData[[#This Row],[sales]]&gt;2000,"Medium Category","Low Category"))</f>
        <v>Medium Category</v>
      </c>
      <c r="G13151" s="2">
        <v>0.11</v>
      </c>
      <c r="H13151" s="24">
        <f t="shared" si="410"/>
        <v>305.87919999999997</v>
      </c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63" t="str">
        <f>IF(AND(DmartSalesData[[#This Row],[sales]]&gt;3000,DmartSalesData[[#This Row],[profit]]&gt;500),"Good","Not Good")</f>
        <v>Not Good</v>
      </c>
      <c r="R13151" s="73">
        <f>YEAR(DmartSalesData[[#This Row],[order_date]])</f>
        <v>2023</v>
      </c>
      <c r="S13151" s="73"/>
    </row>
    <row r="13152" spans="1:19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 t="str">
        <f>IF(DmartSalesData[[#This Row],[sales]]&gt;4000,"High Category",IF(DmartSalesData[[#This Row],[sales]]&gt;2000,"Medium Category","Low Category"))</f>
        <v>Low Category</v>
      </c>
      <c r="G13152" s="2">
        <v>0</v>
      </c>
      <c r="H13152" s="24">
        <f t="shared" si="410"/>
        <v>0</v>
      </c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63" t="str">
        <f>IF(AND(DmartSalesData[[#This Row],[sales]]&gt;3000,DmartSalesData[[#This Row],[profit]]&gt;500),"Good","Not Good")</f>
        <v>Not Good</v>
      </c>
      <c r="R13152" s="73">
        <f>YEAR(DmartSalesData[[#This Row],[order_date]])</f>
        <v>2023</v>
      </c>
      <c r="S13152" s="73"/>
    </row>
    <row r="13153" spans="1:19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 t="str">
        <f>IF(DmartSalesData[[#This Row],[sales]]&gt;4000,"High Category",IF(DmartSalesData[[#This Row],[sales]]&gt;2000,"Medium Category","Low Category"))</f>
        <v>Medium Category</v>
      </c>
      <c r="G13153" s="2">
        <v>0.44</v>
      </c>
      <c r="H13153" s="24">
        <f t="shared" si="410"/>
        <v>907.93119999999999</v>
      </c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63" t="str">
        <f>IF(AND(DmartSalesData[[#This Row],[sales]]&gt;3000,DmartSalesData[[#This Row],[profit]]&gt;500),"Good","Not Good")</f>
        <v>Not Good</v>
      </c>
      <c r="R13153" s="73">
        <f>YEAR(DmartSalesData[[#This Row],[order_date]])</f>
        <v>2023</v>
      </c>
      <c r="S13153" s="73"/>
    </row>
    <row r="13154" spans="1:19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 t="str">
        <f>IF(DmartSalesData[[#This Row],[sales]]&gt;4000,"High Category",IF(DmartSalesData[[#This Row],[sales]]&gt;2000,"Medium Category","Low Category"))</f>
        <v>Low Category</v>
      </c>
      <c r="G13154" s="2">
        <v>7.0000000000000007E-2</v>
      </c>
      <c r="H13154" s="24">
        <f t="shared" si="410"/>
        <v>127.67790000000001</v>
      </c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63" t="str">
        <f>IF(AND(DmartSalesData[[#This Row],[sales]]&gt;3000,DmartSalesData[[#This Row],[profit]]&gt;500),"Good","Not Good")</f>
        <v>Not Good</v>
      </c>
      <c r="R13154" s="73">
        <f>YEAR(DmartSalesData[[#This Row],[order_date]])</f>
        <v>2024</v>
      </c>
      <c r="S13154" s="73"/>
    </row>
    <row r="13155" spans="1:19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 t="str">
        <f>IF(DmartSalesData[[#This Row],[sales]]&gt;4000,"High Category",IF(DmartSalesData[[#This Row],[sales]]&gt;2000,"Medium Category","Low Category"))</f>
        <v>Medium Category</v>
      </c>
      <c r="G13155" s="2">
        <v>0.2</v>
      </c>
      <c r="H13155" s="24">
        <f t="shared" si="410"/>
        <v>761.28200000000004</v>
      </c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63" t="str">
        <f>IF(AND(DmartSalesData[[#This Row],[sales]]&gt;3000,DmartSalesData[[#This Row],[profit]]&gt;500),"Good","Not Good")</f>
        <v>Good</v>
      </c>
      <c r="R13155" s="73">
        <f>YEAR(DmartSalesData[[#This Row],[order_date]])</f>
        <v>2023</v>
      </c>
      <c r="S13155" s="73"/>
    </row>
    <row r="13156" spans="1:19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 t="str">
        <f>IF(DmartSalesData[[#This Row],[sales]]&gt;4000,"High Category",IF(DmartSalesData[[#This Row],[sales]]&gt;2000,"Medium Category","Low Category"))</f>
        <v>Medium Category</v>
      </c>
      <c r="G13156" s="2">
        <v>0.18</v>
      </c>
      <c r="H13156" s="24">
        <f t="shared" si="410"/>
        <v>583.50419999999997</v>
      </c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63" t="str">
        <f>IF(AND(DmartSalesData[[#This Row],[sales]]&gt;3000,DmartSalesData[[#This Row],[profit]]&gt;500),"Good","Not Good")</f>
        <v>Not Good</v>
      </c>
      <c r="R13156" s="73">
        <f>YEAR(DmartSalesData[[#This Row],[order_date]])</f>
        <v>2024</v>
      </c>
      <c r="S13156" s="73"/>
    </row>
    <row r="13157" spans="1:19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 t="str">
        <f>IF(DmartSalesData[[#This Row],[sales]]&gt;4000,"High Category",IF(DmartSalesData[[#This Row],[sales]]&gt;2000,"Medium Category","Low Category"))</f>
        <v>High Category</v>
      </c>
      <c r="G13157" s="2">
        <v>0.08</v>
      </c>
      <c r="H13157" s="24">
        <f t="shared" si="410"/>
        <v>375.33920000000001</v>
      </c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63" t="str">
        <f>IF(AND(DmartSalesData[[#This Row],[sales]]&gt;3000,DmartSalesData[[#This Row],[profit]]&gt;500),"Good","Not Good")</f>
        <v>Good</v>
      </c>
      <c r="R13157" s="73">
        <f>YEAR(DmartSalesData[[#This Row],[order_date]])</f>
        <v>2023</v>
      </c>
      <c r="S13157" s="73"/>
    </row>
    <row r="13158" spans="1:19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 t="str">
        <f>IF(DmartSalesData[[#This Row],[sales]]&gt;4000,"High Category",IF(DmartSalesData[[#This Row],[sales]]&gt;2000,"Medium Category","Low Category"))</f>
        <v>High Category</v>
      </c>
      <c r="G13158" s="2">
        <v>0.3</v>
      </c>
      <c r="H13158" s="24">
        <f t="shared" si="410"/>
        <v>1385.2079999999999</v>
      </c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63" t="str">
        <f>IF(AND(DmartSalesData[[#This Row],[sales]]&gt;3000,DmartSalesData[[#This Row],[profit]]&gt;500),"Good","Not Good")</f>
        <v>Good</v>
      </c>
      <c r="R13158" s="73">
        <f>YEAR(DmartSalesData[[#This Row],[order_date]])</f>
        <v>2023</v>
      </c>
      <c r="S13158" s="73"/>
    </row>
    <row r="13159" spans="1:19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 t="str">
        <f>IF(DmartSalesData[[#This Row],[sales]]&gt;4000,"High Category",IF(DmartSalesData[[#This Row],[sales]]&gt;2000,"Medium Category","Low Category"))</f>
        <v>Medium Category</v>
      </c>
      <c r="G13159" s="2">
        <v>0.46</v>
      </c>
      <c r="H13159" s="24">
        <f t="shared" si="410"/>
        <v>1680.1408000000001</v>
      </c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63" t="str">
        <f>IF(AND(DmartSalesData[[#This Row],[sales]]&gt;3000,DmartSalesData[[#This Row],[profit]]&gt;500),"Good","Not Good")</f>
        <v>Not Good</v>
      </c>
      <c r="R13159" s="73">
        <f>YEAR(DmartSalesData[[#This Row],[order_date]])</f>
        <v>2024</v>
      </c>
      <c r="S13159" s="73"/>
    </row>
    <row r="13160" spans="1:19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 t="str">
        <f>IF(DmartSalesData[[#This Row],[sales]]&gt;4000,"High Category",IF(DmartSalesData[[#This Row],[sales]]&gt;2000,"Medium Category","Low Category"))</f>
        <v>Medium Category</v>
      </c>
      <c r="G13160" s="2">
        <v>0.26</v>
      </c>
      <c r="H13160" s="24">
        <f t="shared" si="410"/>
        <v>1007.7262000000001</v>
      </c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63" t="str">
        <f>IF(AND(DmartSalesData[[#This Row],[sales]]&gt;3000,DmartSalesData[[#This Row],[profit]]&gt;500),"Good","Not Good")</f>
        <v>Good</v>
      </c>
      <c r="R13160" s="73">
        <f>YEAR(DmartSalesData[[#This Row],[order_date]])</f>
        <v>2024</v>
      </c>
      <c r="S13160" s="73"/>
    </row>
    <row r="13161" spans="1:19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 t="str">
        <f>IF(DmartSalesData[[#This Row],[sales]]&gt;4000,"High Category",IF(DmartSalesData[[#This Row],[sales]]&gt;2000,"Medium Category","Low Category"))</f>
        <v>Medium Category</v>
      </c>
      <c r="G13161" s="2">
        <v>0.49</v>
      </c>
      <c r="H13161" s="24">
        <f t="shared" si="410"/>
        <v>1549.4143000000001</v>
      </c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63" t="str">
        <f>IF(AND(DmartSalesData[[#This Row],[sales]]&gt;3000,DmartSalesData[[#This Row],[profit]]&gt;500),"Good","Not Good")</f>
        <v>Good</v>
      </c>
      <c r="R13161" s="73">
        <f>YEAR(DmartSalesData[[#This Row],[order_date]])</f>
        <v>2023</v>
      </c>
      <c r="S13161" s="73"/>
    </row>
    <row r="13162" spans="1:19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 t="str">
        <f>IF(DmartSalesData[[#This Row],[sales]]&gt;4000,"High Category",IF(DmartSalesData[[#This Row],[sales]]&gt;2000,"Medium Category","Low Category"))</f>
        <v>Medium Category</v>
      </c>
      <c r="G13162" s="2">
        <v>0.1</v>
      </c>
      <c r="H13162" s="24">
        <f t="shared" si="410"/>
        <v>348.91500000000002</v>
      </c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63" t="str">
        <f>IF(AND(DmartSalesData[[#This Row],[sales]]&gt;3000,DmartSalesData[[#This Row],[profit]]&gt;500),"Good","Not Good")</f>
        <v>Not Good</v>
      </c>
      <c r="R13162" s="73">
        <f>YEAR(DmartSalesData[[#This Row],[order_date]])</f>
        <v>2024</v>
      </c>
      <c r="S13162" s="73"/>
    </row>
    <row r="13163" spans="1:19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 t="str">
        <f>IF(DmartSalesData[[#This Row],[sales]]&gt;4000,"High Category",IF(DmartSalesData[[#This Row],[sales]]&gt;2000,"Medium Category","Low Category"))</f>
        <v>Medium Category</v>
      </c>
      <c r="G13163" s="2">
        <v>0.42</v>
      </c>
      <c r="H13163" s="24">
        <f t="shared" si="410"/>
        <v>1312.2438</v>
      </c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63" t="str">
        <f>IF(AND(DmartSalesData[[#This Row],[sales]]&gt;3000,DmartSalesData[[#This Row],[profit]]&gt;500),"Good","Not Good")</f>
        <v>Not Good</v>
      </c>
      <c r="R13163" s="73">
        <f>YEAR(DmartSalesData[[#This Row],[order_date]])</f>
        <v>2023</v>
      </c>
      <c r="S13163" s="73"/>
    </row>
    <row r="13164" spans="1:19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 t="str">
        <f>IF(DmartSalesData[[#This Row],[sales]]&gt;4000,"High Category",IF(DmartSalesData[[#This Row],[sales]]&gt;2000,"Medium Category","Low Category"))</f>
        <v>Low Category</v>
      </c>
      <c r="G13164" s="2">
        <v>0.13</v>
      </c>
      <c r="H13164" s="24">
        <f t="shared" si="410"/>
        <v>211.59450000000001</v>
      </c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63" t="str">
        <f>IF(AND(DmartSalesData[[#This Row],[sales]]&gt;3000,DmartSalesData[[#This Row],[profit]]&gt;500),"Good","Not Good")</f>
        <v>Not Good</v>
      </c>
      <c r="R13164" s="73">
        <f>YEAR(DmartSalesData[[#This Row],[order_date]])</f>
        <v>2023</v>
      </c>
      <c r="S13164" s="73"/>
    </row>
    <row r="13165" spans="1:19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 t="str">
        <f>IF(DmartSalesData[[#This Row],[sales]]&gt;4000,"High Category",IF(DmartSalesData[[#This Row],[sales]]&gt;2000,"Medium Category","Low Category"))</f>
        <v>Low Category</v>
      </c>
      <c r="G13165" s="2">
        <v>0.13</v>
      </c>
      <c r="H13165" s="24">
        <f t="shared" si="410"/>
        <v>236.38940000000002</v>
      </c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63" t="str">
        <f>IF(AND(DmartSalesData[[#This Row],[sales]]&gt;3000,DmartSalesData[[#This Row],[profit]]&gt;500),"Good","Not Good")</f>
        <v>Not Good</v>
      </c>
      <c r="R13165" s="73">
        <f>YEAR(DmartSalesData[[#This Row],[order_date]])</f>
        <v>2023</v>
      </c>
      <c r="S13165" s="73"/>
    </row>
    <row r="13166" spans="1:19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 t="str">
        <f>IF(DmartSalesData[[#This Row],[sales]]&gt;4000,"High Category",IF(DmartSalesData[[#This Row],[sales]]&gt;2000,"Medium Category","Low Category"))</f>
        <v>Medium Category</v>
      </c>
      <c r="G13166" s="2">
        <v>0.06</v>
      </c>
      <c r="H13166" s="24">
        <f t="shared" si="410"/>
        <v>174.97199999999998</v>
      </c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63" t="str">
        <f>IF(AND(DmartSalesData[[#This Row],[sales]]&gt;3000,DmartSalesData[[#This Row],[profit]]&gt;500),"Good","Not Good")</f>
        <v>Not Good</v>
      </c>
      <c r="R13166" s="73">
        <f>YEAR(DmartSalesData[[#This Row],[order_date]])</f>
        <v>2024</v>
      </c>
      <c r="S13166" s="73"/>
    </row>
    <row r="13167" spans="1:19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 t="str">
        <f>IF(DmartSalesData[[#This Row],[sales]]&gt;4000,"High Category",IF(DmartSalesData[[#This Row],[sales]]&gt;2000,"Medium Category","Low Category"))</f>
        <v>Medium Category</v>
      </c>
      <c r="G13167" s="2">
        <v>0.43</v>
      </c>
      <c r="H13167" s="24">
        <f t="shared" si="410"/>
        <v>1560.4141</v>
      </c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63" t="str">
        <f>IF(AND(DmartSalesData[[#This Row],[sales]]&gt;3000,DmartSalesData[[#This Row],[profit]]&gt;500),"Good","Not Good")</f>
        <v>Not Good</v>
      </c>
      <c r="R13167" s="73">
        <f>YEAR(DmartSalesData[[#This Row],[order_date]])</f>
        <v>2024</v>
      </c>
      <c r="S13167" s="73"/>
    </row>
    <row r="13168" spans="1:19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 t="str">
        <f>IF(DmartSalesData[[#This Row],[sales]]&gt;4000,"High Category",IF(DmartSalesData[[#This Row],[sales]]&gt;2000,"Medium Category","Low Category"))</f>
        <v>Medium Category</v>
      </c>
      <c r="G13168" s="2">
        <v>0.36</v>
      </c>
      <c r="H13168" s="24">
        <f t="shared" si="410"/>
        <v>752.39279999999997</v>
      </c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63" t="str">
        <f>IF(AND(DmartSalesData[[#This Row],[sales]]&gt;3000,DmartSalesData[[#This Row],[profit]]&gt;500),"Good","Not Good")</f>
        <v>Not Good</v>
      </c>
      <c r="R13168" s="73">
        <f>YEAR(DmartSalesData[[#This Row],[order_date]])</f>
        <v>2023</v>
      </c>
      <c r="S13168" s="73"/>
    </row>
    <row r="13169" spans="1:19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 t="str">
        <f>IF(DmartSalesData[[#This Row],[sales]]&gt;4000,"High Category",IF(DmartSalesData[[#This Row],[sales]]&gt;2000,"Medium Category","Low Category"))</f>
        <v>Low Category</v>
      </c>
      <c r="G13169" s="2">
        <v>0.17</v>
      </c>
      <c r="H13169" s="24">
        <f t="shared" si="410"/>
        <v>135.84190000000001</v>
      </c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63" t="str">
        <f>IF(AND(DmartSalesData[[#This Row],[sales]]&gt;3000,DmartSalesData[[#This Row],[profit]]&gt;500),"Good","Not Good")</f>
        <v>Not Good</v>
      </c>
      <c r="R13169" s="73">
        <f>YEAR(DmartSalesData[[#This Row],[order_date]])</f>
        <v>2023</v>
      </c>
      <c r="S13169" s="73"/>
    </row>
    <row r="13170" spans="1:19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 t="str">
        <f>IF(DmartSalesData[[#This Row],[sales]]&gt;4000,"High Category",IF(DmartSalesData[[#This Row],[sales]]&gt;2000,"Medium Category","Low Category"))</f>
        <v>Medium Category</v>
      </c>
      <c r="G13170" s="2">
        <v>0.17</v>
      </c>
      <c r="H13170" s="24">
        <f t="shared" si="410"/>
        <v>399.69380000000001</v>
      </c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63" t="str">
        <f>IF(AND(DmartSalesData[[#This Row],[sales]]&gt;3000,DmartSalesData[[#This Row],[profit]]&gt;500),"Good","Not Good")</f>
        <v>Not Good</v>
      </c>
      <c r="R13170" s="73">
        <f>YEAR(DmartSalesData[[#This Row],[order_date]])</f>
        <v>2023</v>
      </c>
      <c r="S13170" s="73"/>
    </row>
    <row r="13171" spans="1:19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 t="str">
        <f>IF(DmartSalesData[[#This Row],[sales]]&gt;4000,"High Category",IF(DmartSalesData[[#This Row],[sales]]&gt;2000,"Medium Category","Low Category"))</f>
        <v>High Category</v>
      </c>
      <c r="G13171" s="2">
        <v>0.42</v>
      </c>
      <c r="H13171" s="24">
        <f t="shared" si="410"/>
        <v>2024.2403999999999</v>
      </c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63" t="str">
        <f>IF(AND(DmartSalesData[[#This Row],[sales]]&gt;3000,DmartSalesData[[#This Row],[profit]]&gt;500),"Good","Not Good")</f>
        <v>Good</v>
      </c>
      <c r="R13171" s="73">
        <f>YEAR(DmartSalesData[[#This Row],[order_date]])</f>
        <v>2023</v>
      </c>
      <c r="S13171" s="73"/>
    </row>
    <row r="13172" spans="1:19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 t="str">
        <f>IF(DmartSalesData[[#This Row],[sales]]&gt;4000,"High Category",IF(DmartSalesData[[#This Row],[sales]]&gt;2000,"Medium Category","Low Category"))</f>
        <v>Low Category</v>
      </c>
      <c r="G13172" s="2">
        <v>0.46</v>
      </c>
      <c r="H13172" s="24">
        <f t="shared" si="410"/>
        <v>528.55380000000002</v>
      </c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63" t="str">
        <f>IF(AND(DmartSalesData[[#This Row],[sales]]&gt;3000,DmartSalesData[[#This Row],[profit]]&gt;500),"Good","Not Good")</f>
        <v>Not Good</v>
      </c>
      <c r="R13172" s="73">
        <f>YEAR(DmartSalesData[[#This Row],[order_date]])</f>
        <v>2023</v>
      </c>
      <c r="S13172" s="73"/>
    </row>
    <row r="13173" spans="1:19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 t="str">
        <f>IF(DmartSalesData[[#This Row],[sales]]&gt;4000,"High Category",IF(DmartSalesData[[#This Row],[sales]]&gt;2000,"Medium Category","Low Category"))</f>
        <v>Medium Category</v>
      </c>
      <c r="G13173" s="2">
        <v>0.3</v>
      </c>
      <c r="H13173" s="24">
        <f t="shared" si="410"/>
        <v>984.13199999999995</v>
      </c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63" t="str">
        <f>IF(AND(DmartSalesData[[#This Row],[sales]]&gt;3000,DmartSalesData[[#This Row],[profit]]&gt;500),"Good","Not Good")</f>
        <v>Good</v>
      </c>
      <c r="R13173" s="73">
        <f>YEAR(DmartSalesData[[#This Row],[order_date]])</f>
        <v>2024</v>
      </c>
      <c r="S13173" s="73"/>
    </row>
    <row r="13174" spans="1:19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 t="str">
        <f>IF(DmartSalesData[[#This Row],[sales]]&gt;4000,"High Category",IF(DmartSalesData[[#This Row],[sales]]&gt;2000,"Medium Category","Low Category"))</f>
        <v>High Category</v>
      </c>
      <c r="G13174" s="2">
        <v>0.2</v>
      </c>
      <c r="H13174" s="24">
        <f t="shared" si="410"/>
        <v>982.89</v>
      </c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63" t="str">
        <f>IF(AND(DmartSalesData[[#This Row],[sales]]&gt;3000,DmartSalesData[[#This Row],[profit]]&gt;500),"Good","Not Good")</f>
        <v>Good</v>
      </c>
      <c r="R13174" s="73">
        <f>YEAR(DmartSalesData[[#This Row],[order_date]])</f>
        <v>2024</v>
      </c>
      <c r="S13174" s="73"/>
    </row>
    <row r="13175" spans="1:19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 t="str">
        <f>IF(DmartSalesData[[#This Row],[sales]]&gt;4000,"High Category",IF(DmartSalesData[[#This Row],[sales]]&gt;2000,"Medium Category","Low Category"))</f>
        <v>Low Category</v>
      </c>
      <c r="G13175" s="2">
        <v>0.03</v>
      </c>
      <c r="H13175" s="24">
        <f t="shared" si="410"/>
        <v>58.306799999999996</v>
      </c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63" t="str">
        <f>IF(AND(DmartSalesData[[#This Row],[sales]]&gt;3000,DmartSalesData[[#This Row],[profit]]&gt;500),"Good","Not Good")</f>
        <v>Not Good</v>
      </c>
      <c r="R13175" s="73">
        <f>YEAR(DmartSalesData[[#This Row],[order_date]])</f>
        <v>2024</v>
      </c>
      <c r="S13175" s="73"/>
    </row>
    <row r="13176" spans="1:19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 t="str">
        <f>IF(DmartSalesData[[#This Row],[sales]]&gt;4000,"High Category",IF(DmartSalesData[[#This Row],[sales]]&gt;2000,"Medium Category","Low Category"))</f>
        <v>High Category</v>
      </c>
      <c r="G13176" s="2">
        <v>0.06</v>
      </c>
      <c r="H13176" s="24">
        <f t="shared" si="410"/>
        <v>267.0378</v>
      </c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63" t="str">
        <f>IF(AND(DmartSalesData[[#This Row],[sales]]&gt;3000,DmartSalesData[[#This Row],[profit]]&gt;500),"Good","Not Good")</f>
        <v>Good</v>
      </c>
      <c r="R13176" s="73">
        <f>YEAR(DmartSalesData[[#This Row],[order_date]])</f>
        <v>2024</v>
      </c>
      <c r="S13176" s="73"/>
    </row>
    <row r="13177" spans="1:19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 t="str">
        <f>IF(DmartSalesData[[#This Row],[sales]]&gt;4000,"High Category",IF(DmartSalesData[[#This Row],[sales]]&gt;2000,"Medium Category","Low Category"))</f>
        <v>High Category</v>
      </c>
      <c r="G13177" s="2">
        <v>7.0000000000000007E-2</v>
      </c>
      <c r="H13177" s="24">
        <f t="shared" si="410"/>
        <v>303.35480000000007</v>
      </c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63" t="str">
        <f>IF(AND(DmartSalesData[[#This Row],[sales]]&gt;3000,DmartSalesData[[#This Row],[profit]]&gt;500),"Good","Not Good")</f>
        <v>Good</v>
      </c>
      <c r="R13177" s="73">
        <f>YEAR(DmartSalesData[[#This Row],[order_date]])</f>
        <v>2023</v>
      </c>
      <c r="S13177" s="73"/>
    </row>
    <row r="13178" spans="1:19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 t="str">
        <f>IF(DmartSalesData[[#This Row],[sales]]&gt;4000,"High Category",IF(DmartSalesData[[#This Row],[sales]]&gt;2000,"Medium Category","Low Category"))</f>
        <v>Low Category</v>
      </c>
      <c r="G13178" s="2">
        <v>0.14000000000000001</v>
      </c>
      <c r="H13178" s="24">
        <f t="shared" si="410"/>
        <v>246.5848</v>
      </c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63" t="str">
        <f>IF(AND(DmartSalesData[[#This Row],[sales]]&gt;3000,DmartSalesData[[#This Row],[profit]]&gt;500),"Good","Not Good")</f>
        <v>Not Good</v>
      </c>
      <c r="R13178" s="73">
        <f>YEAR(DmartSalesData[[#This Row],[order_date]])</f>
        <v>2023</v>
      </c>
      <c r="S13178" s="73"/>
    </row>
    <row r="13179" spans="1:19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 t="str">
        <f>IF(DmartSalesData[[#This Row],[sales]]&gt;4000,"High Category",IF(DmartSalesData[[#This Row],[sales]]&gt;2000,"Medium Category","Low Category"))</f>
        <v>Low Category</v>
      </c>
      <c r="G13179" s="2">
        <v>0.13</v>
      </c>
      <c r="H13179" s="24">
        <f t="shared" si="410"/>
        <v>75.754900000000006</v>
      </c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63" t="str">
        <f>IF(AND(DmartSalesData[[#This Row],[sales]]&gt;3000,DmartSalesData[[#This Row],[profit]]&gt;500),"Good","Not Good")</f>
        <v>Not Good</v>
      </c>
      <c r="R13179" s="73">
        <f>YEAR(DmartSalesData[[#This Row],[order_date]])</f>
        <v>2023</v>
      </c>
      <c r="S13179" s="73"/>
    </row>
    <row r="13180" spans="1:19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 t="str">
        <f>IF(DmartSalesData[[#This Row],[sales]]&gt;4000,"High Category",IF(DmartSalesData[[#This Row],[sales]]&gt;2000,"Medium Category","Low Category"))</f>
        <v>Low Category</v>
      </c>
      <c r="G13180" s="2">
        <v>0.27</v>
      </c>
      <c r="H13180" s="24">
        <f t="shared" si="410"/>
        <v>263.20680000000004</v>
      </c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63" t="str">
        <f>IF(AND(DmartSalesData[[#This Row],[sales]]&gt;3000,DmartSalesData[[#This Row],[profit]]&gt;500),"Good","Not Good")</f>
        <v>Not Good</v>
      </c>
      <c r="R13180" s="73">
        <f>YEAR(DmartSalesData[[#This Row],[order_date]])</f>
        <v>2023</v>
      </c>
      <c r="S13180" s="73"/>
    </row>
    <row r="13181" spans="1:19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 t="str">
        <f>IF(DmartSalesData[[#This Row],[sales]]&gt;4000,"High Category",IF(DmartSalesData[[#This Row],[sales]]&gt;2000,"Medium Category","Low Category"))</f>
        <v>Low Category</v>
      </c>
      <c r="G13181" s="2">
        <v>0.47</v>
      </c>
      <c r="H13181" s="24">
        <f t="shared" si="410"/>
        <v>889.31989999999996</v>
      </c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63" t="str">
        <f>IF(AND(DmartSalesData[[#This Row],[sales]]&gt;3000,DmartSalesData[[#This Row],[profit]]&gt;500),"Good","Not Good")</f>
        <v>Not Good</v>
      </c>
      <c r="R13181" s="73">
        <f>YEAR(DmartSalesData[[#This Row],[order_date]])</f>
        <v>2023</v>
      </c>
      <c r="S13181" s="73"/>
    </row>
    <row r="13182" spans="1:19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 t="str">
        <f>IF(DmartSalesData[[#This Row],[sales]]&gt;4000,"High Category",IF(DmartSalesData[[#This Row],[sales]]&gt;2000,"Medium Category","Low Category"))</f>
        <v>High Category</v>
      </c>
      <c r="G13182" s="2">
        <v>0.43</v>
      </c>
      <c r="H13182" s="24">
        <f t="shared" si="410"/>
        <v>2063.8968</v>
      </c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63" t="str">
        <f>IF(AND(DmartSalesData[[#This Row],[sales]]&gt;3000,DmartSalesData[[#This Row],[profit]]&gt;500),"Good","Not Good")</f>
        <v>Good</v>
      </c>
      <c r="R13182" s="73">
        <f>YEAR(DmartSalesData[[#This Row],[order_date]])</f>
        <v>2024</v>
      </c>
      <c r="S13182" s="73"/>
    </row>
    <row r="13183" spans="1:19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 t="str">
        <f>IF(DmartSalesData[[#This Row],[sales]]&gt;4000,"High Category",IF(DmartSalesData[[#This Row],[sales]]&gt;2000,"Medium Category","Low Category"))</f>
        <v>Low Category</v>
      </c>
      <c r="G13183" s="2">
        <v>0.25</v>
      </c>
      <c r="H13183" s="24">
        <f t="shared" si="410"/>
        <v>361.20249999999999</v>
      </c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63" t="str">
        <f>IF(AND(DmartSalesData[[#This Row],[sales]]&gt;3000,DmartSalesData[[#This Row],[profit]]&gt;500),"Good","Not Good")</f>
        <v>Not Good</v>
      </c>
      <c r="R13183" s="73">
        <f>YEAR(DmartSalesData[[#This Row],[order_date]])</f>
        <v>2024</v>
      </c>
      <c r="S13183" s="73"/>
    </row>
    <row r="13184" spans="1:19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 t="str">
        <f>IF(DmartSalesData[[#This Row],[sales]]&gt;4000,"High Category",IF(DmartSalesData[[#This Row],[sales]]&gt;2000,"Medium Category","Low Category"))</f>
        <v>High Category</v>
      </c>
      <c r="G13184" s="2">
        <v>0.01</v>
      </c>
      <c r="H13184" s="24">
        <f t="shared" si="410"/>
        <v>46.416400000000003</v>
      </c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63" t="str">
        <f>IF(AND(DmartSalesData[[#This Row],[sales]]&gt;3000,DmartSalesData[[#This Row],[profit]]&gt;500),"Good","Not Good")</f>
        <v>Good</v>
      </c>
      <c r="R13184" s="73">
        <f>YEAR(DmartSalesData[[#This Row],[order_date]])</f>
        <v>2023</v>
      </c>
      <c r="S13184" s="73"/>
    </row>
    <row r="13185" spans="1:19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 t="str">
        <f>IF(DmartSalesData[[#This Row],[sales]]&gt;4000,"High Category",IF(DmartSalesData[[#This Row],[sales]]&gt;2000,"Medium Category","Low Category"))</f>
        <v>Low Category</v>
      </c>
      <c r="G13185" s="2">
        <v>0.03</v>
      </c>
      <c r="H13185" s="24">
        <f t="shared" si="410"/>
        <v>29.660700000000002</v>
      </c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63" t="str">
        <f>IF(AND(DmartSalesData[[#This Row],[sales]]&gt;3000,DmartSalesData[[#This Row],[profit]]&gt;500),"Good","Not Good")</f>
        <v>Not Good</v>
      </c>
      <c r="R13185" s="73">
        <f>YEAR(DmartSalesData[[#This Row],[order_date]])</f>
        <v>2023</v>
      </c>
      <c r="S13185" s="73"/>
    </row>
    <row r="13186" spans="1:19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 t="str">
        <f>IF(DmartSalesData[[#This Row],[sales]]&gt;4000,"High Category",IF(DmartSalesData[[#This Row],[sales]]&gt;2000,"Medium Category","Low Category"))</f>
        <v>High Category</v>
      </c>
      <c r="G13186" s="2">
        <v>0.43</v>
      </c>
      <c r="H13186" s="24">
        <f t="shared" ref="H13186:H13249" si="412">E13186*G13186</f>
        <v>2086.3944000000001</v>
      </c>
      <c r="I13186" s="2">
        <f t="shared" ref="I13186:I13249" si="413">E13186-H13186</f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63" t="str">
        <f>IF(AND(DmartSalesData[[#This Row],[sales]]&gt;3000,DmartSalesData[[#This Row],[profit]]&gt;500),"Good","Not Good")</f>
        <v>Good</v>
      </c>
      <c r="R13186" s="73">
        <f>YEAR(DmartSalesData[[#This Row],[order_date]])</f>
        <v>2024</v>
      </c>
      <c r="S13186" s="73"/>
    </row>
    <row r="13187" spans="1:19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 t="str">
        <f>IF(DmartSalesData[[#This Row],[sales]]&gt;4000,"High Category",IF(DmartSalesData[[#This Row],[sales]]&gt;2000,"Medium Category","Low Category"))</f>
        <v>Low Category</v>
      </c>
      <c r="G13187" s="2">
        <v>0.14000000000000001</v>
      </c>
      <c r="H13187" s="24">
        <f t="shared" si="412"/>
        <v>215.41240000000002</v>
      </c>
      <c r="I13187" s="2">
        <f t="shared" si="413"/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63" t="str">
        <f>IF(AND(DmartSalesData[[#This Row],[sales]]&gt;3000,DmartSalesData[[#This Row],[profit]]&gt;500),"Good","Not Good")</f>
        <v>Not Good</v>
      </c>
      <c r="R13187" s="73">
        <f>YEAR(DmartSalesData[[#This Row],[order_date]])</f>
        <v>2023</v>
      </c>
      <c r="S13187" s="73"/>
    </row>
    <row r="13188" spans="1:19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 t="str">
        <f>IF(DmartSalesData[[#This Row],[sales]]&gt;4000,"High Category",IF(DmartSalesData[[#This Row],[sales]]&gt;2000,"Medium Category","Low Category"))</f>
        <v>Medium Category</v>
      </c>
      <c r="G13188" s="2">
        <v>0.16</v>
      </c>
      <c r="H13188" s="24">
        <f t="shared" si="412"/>
        <v>512.34400000000005</v>
      </c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63" t="str">
        <f>IF(AND(DmartSalesData[[#This Row],[sales]]&gt;3000,DmartSalesData[[#This Row],[profit]]&gt;500),"Good","Not Good")</f>
        <v>Good</v>
      </c>
      <c r="R13188" s="73">
        <f>YEAR(DmartSalesData[[#This Row],[order_date]])</f>
        <v>2023</v>
      </c>
      <c r="S13188" s="73"/>
    </row>
    <row r="13189" spans="1:19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 t="str">
        <f>IF(DmartSalesData[[#This Row],[sales]]&gt;4000,"High Category",IF(DmartSalesData[[#This Row],[sales]]&gt;2000,"Medium Category","Low Category"))</f>
        <v>Low Category</v>
      </c>
      <c r="G13189" s="2">
        <v>7.0000000000000007E-2</v>
      </c>
      <c r="H13189" s="24">
        <f t="shared" si="412"/>
        <v>30.904300000000003</v>
      </c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63" t="str">
        <f>IF(AND(DmartSalesData[[#This Row],[sales]]&gt;3000,DmartSalesData[[#This Row],[profit]]&gt;500),"Good","Not Good")</f>
        <v>Not Good</v>
      </c>
      <c r="R13189" s="73">
        <f>YEAR(DmartSalesData[[#This Row],[order_date]])</f>
        <v>2023</v>
      </c>
      <c r="S13189" s="73"/>
    </row>
    <row r="13190" spans="1:19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 t="str">
        <f>IF(DmartSalesData[[#This Row],[sales]]&gt;4000,"High Category",IF(DmartSalesData[[#This Row],[sales]]&gt;2000,"Medium Category","Low Category"))</f>
        <v>Low Category</v>
      </c>
      <c r="G13190" s="2">
        <v>0.11</v>
      </c>
      <c r="H13190" s="24">
        <f t="shared" si="412"/>
        <v>172.51849999999999</v>
      </c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63" t="str">
        <f>IF(AND(DmartSalesData[[#This Row],[sales]]&gt;3000,DmartSalesData[[#This Row],[profit]]&gt;500),"Good","Not Good")</f>
        <v>Not Good</v>
      </c>
      <c r="R13190" s="73">
        <f>YEAR(DmartSalesData[[#This Row],[order_date]])</f>
        <v>2024</v>
      </c>
      <c r="S13190" s="73"/>
    </row>
    <row r="13191" spans="1:19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 t="str">
        <f>IF(DmartSalesData[[#This Row],[sales]]&gt;4000,"High Category",IF(DmartSalesData[[#This Row],[sales]]&gt;2000,"Medium Category","Low Category"))</f>
        <v>Low Category</v>
      </c>
      <c r="G13191" s="2">
        <v>0.12</v>
      </c>
      <c r="H13191" s="24">
        <f t="shared" si="412"/>
        <v>135.89760000000001</v>
      </c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63" t="str">
        <f>IF(AND(DmartSalesData[[#This Row],[sales]]&gt;3000,DmartSalesData[[#This Row],[profit]]&gt;500),"Good","Not Good")</f>
        <v>Not Good</v>
      </c>
      <c r="R13191" s="73">
        <f>YEAR(DmartSalesData[[#This Row],[order_date]])</f>
        <v>2024</v>
      </c>
      <c r="S13191" s="73"/>
    </row>
    <row r="13192" spans="1:19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 t="str">
        <f>IF(DmartSalesData[[#This Row],[sales]]&gt;4000,"High Category",IF(DmartSalesData[[#This Row],[sales]]&gt;2000,"Medium Category","Low Category"))</f>
        <v>Low Category</v>
      </c>
      <c r="G13192" s="2">
        <v>0.21</v>
      </c>
      <c r="H13192" s="24">
        <f t="shared" si="412"/>
        <v>24.5154</v>
      </c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63" t="str">
        <f>IF(AND(DmartSalesData[[#This Row],[sales]]&gt;3000,DmartSalesData[[#This Row],[profit]]&gt;500),"Good","Not Good")</f>
        <v>Not Good</v>
      </c>
      <c r="R13192" s="73">
        <f>YEAR(DmartSalesData[[#This Row],[order_date]])</f>
        <v>2024</v>
      </c>
      <c r="S13192" s="73"/>
    </row>
    <row r="13193" spans="1:19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 t="str">
        <f>IF(DmartSalesData[[#This Row],[sales]]&gt;4000,"High Category",IF(DmartSalesData[[#This Row],[sales]]&gt;2000,"Medium Category","Low Category"))</f>
        <v>Low Category</v>
      </c>
      <c r="G13193" s="2">
        <v>0.31</v>
      </c>
      <c r="H13193" s="24">
        <f t="shared" si="412"/>
        <v>269.1327</v>
      </c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63" t="str">
        <f>IF(AND(DmartSalesData[[#This Row],[sales]]&gt;3000,DmartSalesData[[#This Row],[profit]]&gt;500),"Good","Not Good")</f>
        <v>Not Good</v>
      </c>
      <c r="R13193" s="73">
        <f>YEAR(DmartSalesData[[#This Row],[order_date]])</f>
        <v>2024</v>
      </c>
      <c r="S13193" s="73"/>
    </row>
    <row r="13194" spans="1:19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 t="str">
        <f>IF(DmartSalesData[[#This Row],[sales]]&gt;4000,"High Category",IF(DmartSalesData[[#This Row],[sales]]&gt;2000,"Medium Category","Low Category"))</f>
        <v>Medium Category</v>
      </c>
      <c r="G13194" s="2">
        <v>0.18</v>
      </c>
      <c r="H13194" s="24">
        <f t="shared" si="412"/>
        <v>541.11779999999999</v>
      </c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63" t="str">
        <f>IF(AND(DmartSalesData[[#This Row],[sales]]&gt;3000,DmartSalesData[[#This Row],[profit]]&gt;500),"Good","Not Good")</f>
        <v>Good</v>
      </c>
      <c r="R13194" s="73">
        <f>YEAR(DmartSalesData[[#This Row],[order_date]])</f>
        <v>2024</v>
      </c>
      <c r="S13194" s="73"/>
    </row>
    <row r="13195" spans="1:19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 t="str">
        <f>IF(DmartSalesData[[#This Row],[sales]]&gt;4000,"High Category",IF(DmartSalesData[[#This Row],[sales]]&gt;2000,"Medium Category","Low Category"))</f>
        <v>Medium Category</v>
      </c>
      <c r="G13195" s="2">
        <v>0.22</v>
      </c>
      <c r="H13195" s="24">
        <f t="shared" si="412"/>
        <v>442.33419999999995</v>
      </c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63" t="str">
        <f>IF(AND(DmartSalesData[[#This Row],[sales]]&gt;3000,DmartSalesData[[#This Row],[profit]]&gt;500),"Good","Not Good")</f>
        <v>Not Good</v>
      </c>
      <c r="R13195" s="73">
        <f>YEAR(DmartSalesData[[#This Row],[order_date]])</f>
        <v>2024</v>
      </c>
      <c r="S13195" s="73"/>
    </row>
    <row r="13196" spans="1:19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 t="str">
        <f>IF(DmartSalesData[[#This Row],[sales]]&gt;4000,"High Category",IF(DmartSalesData[[#This Row],[sales]]&gt;2000,"Medium Category","Low Category"))</f>
        <v>Medium Category</v>
      </c>
      <c r="G13196" s="2">
        <v>0.09</v>
      </c>
      <c r="H13196" s="24">
        <f t="shared" si="412"/>
        <v>327.654</v>
      </c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63" t="str">
        <f>IF(AND(DmartSalesData[[#This Row],[sales]]&gt;3000,DmartSalesData[[#This Row],[profit]]&gt;500),"Good","Not Good")</f>
        <v>Good</v>
      </c>
      <c r="R13196" s="73">
        <f>YEAR(DmartSalesData[[#This Row],[order_date]])</f>
        <v>2023</v>
      </c>
      <c r="S13196" s="73"/>
    </row>
    <row r="13197" spans="1:19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 t="str">
        <f>IF(DmartSalesData[[#This Row],[sales]]&gt;4000,"High Category",IF(DmartSalesData[[#This Row],[sales]]&gt;2000,"Medium Category","Low Category"))</f>
        <v>Medium Category</v>
      </c>
      <c r="G13197" s="2">
        <v>0.03</v>
      </c>
      <c r="H13197" s="24">
        <f t="shared" si="412"/>
        <v>101.6481</v>
      </c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63" t="str">
        <f>IF(AND(DmartSalesData[[#This Row],[sales]]&gt;3000,DmartSalesData[[#This Row],[profit]]&gt;500),"Good","Not Good")</f>
        <v>Good</v>
      </c>
      <c r="R13197" s="73">
        <f>YEAR(DmartSalesData[[#This Row],[order_date]])</f>
        <v>2024</v>
      </c>
      <c r="S13197" s="73"/>
    </row>
    <row r="13198" spans="1:19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 t="str">
        <f>IF(DmartSalesData[[#This Row],[sales]]&gt;4000,"High Category",IF(DmartSalesData[[#This Row],[sales]]&gt;2000,"Medium Category","Low Category"))</f>
        <v>High Category</v>
      </c>
      <c r="G13198" s="2">
        <v>0.17</v>
      </c>
      <c r="H13198" s="24">
        <f t="shared" si="412"/>
        <v>682.81690000000003</v>
      </c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63" t="str">
        <f>IF(AND(DmartSalesData[[#This Row],[sales]]&gt;3000,DmartSalesData[[#This Row],[profit]]&gt;500),"Good","Not Good")</f>
        <v>Not Good</v>
      </c>
      <c r="R13198" s="73">
        <f>YEAR(DmartSalesData[[#This Row],[order_date]])</f>
        <v>2023</v>
      </c>
      <c r="S13198" s="73"/>
    </row>
    <row r="13199" spans="1:19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 t="str">
        <f>IF(DmartSalesData[[#This Row],[sales]]&gt;4000,"High Category",IF(DmartSalesData[[#This Row],[sales]]&gt;2000,"Medium Category","Low Category"))</f>
        <v>High Category</v>
      </c>
      <c r="G13199" s="2">
        <v>0.03</v>
      </c>
      <c r="H13199" s="24">
        <f t="shared" si="412"/>
        <v>130.45259999999999</v>
      </c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63" t="str">
        <f>IF(AND(DmartSalesData[[#This Row],[sales]]&gt;3000,DmartSalesData[[#This Row],[profit]]&gt;500),"Good","Not Good")</f>
        <v>Good</v>
      </c>
      <c r="R13199" s="73">
        <f>YEAR(DmartSalesData[[#This Row],[order_date]])</f>
        <v>2023</v>
      </c>
      <c r="S13199" s="73"/>
    </row>
    <row r="13200" spans="1:19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 t="str">
        <f>IF(DmartSalesData[[#This Row],[sales]]&gt;4000,"High Category",IF(DmartSalesData[[#This Row],[sales]]&gt;2000,"Medium Category","Low Category"))</f>
        <v>High Category</v>
      </c>
      <c r="G13200" s="2">
        <v>0.15</v>
      </c>
      <c r="H13200" s="24">
        <f t="shared" si="412"/>
        <v>617.57100000000003</v>
      </c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63" t="str">
        <f>IF(AND(DmartSalesData[[#This Row],[sales]]&gt;3000,DmartSalesData[[#This Row],[profit]]&gt;500),"Good","Not Good")</f>
        <v>Good</v>
      </c>
      <c r="R13200" s="73">
        <f>YEAR(DmartSalesData[[#This Row],[order_date]])</f>
        <v>2024</v>
      </c>
      <c r="S13200" s="73"/>
    </row>
    <row r="13201" spans="1:19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 t="str">
        <f>IF(DmartSalesData[[#This Row],[sales]]&gt;4000,"High Category",IF(DmartSalesData[[#This Row],[sales]]&gt;2000,"Medium Category","Low Category"))</f>
        <v>Medium Category</v>
      </c>
      <c r="G13201" s="2">
        <v>0.42</v>
      </c>
      <c r="H13201" s="24">
        <f t="shared" si="412"/>
        <v>964.11</v>
      </c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63" t="str">
        <f>IF(AND(DmartSalesData[[#This Row],[sales]]&gt;3000,DmartSalesData[[#This Row],[profit]]&gt;500),"Good","Not Good")</f>
        <v>Not Good</v>
      </c>
      <c r="R13201" s="73">
        <f>YEAR(DmartSalesData[[#This Row],[order_date]])</f>
        <v>2024</v>
      </c>
      <c r="S13201" s="73"/>
    </row>
    <row r="13202" spans="1:19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 t="str">
        <f>IF(DmartSalesData[[#This Row],[sales]]&gt;4000,"High Category",IF(DmartSalesData[[#This Row],[sales]]&gt;2000,"Medium Category","Low Category"))</f>
        <v>Low Category</v>
      </c>
      <c r="G13202" s="2">
        <v>0.18</v>
      </c>
      <c r="H13202" s="24">
        <f t="shared" si="412"/>
        <v>290.29859999999996</v>
      </c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63" t="str">
        <f>IF(AND(DmartSalesData[[#This Row],[sales]]&gt;3000,DmartSalesData[[#This Row],[profit]]&gt;500),"Good","Not Good")</f>
        <v>Not Good</v>
      </c>
      <c r="R13202" s="73">
        <f>YEAR(DmartSalesData[[#This Row],[order_date]])</f>
        <v>2024</v>
      </c>
      <c r="S13202" s="73"/>
    </row>
    <row r="13203" spans="1:19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 t="str">
        <f>IF(DmartSalesData[[#This Row],[sales]]&gt;4000,"High Category",IF(DmartSalesData[[#This Row],[sales]]&gt;2000,"Medium Category","Low Category"))</f>
        <v>Medium Category</v>
      </c>
      <c r="G13203" s="2">
        <v>0.1</v>
      </c>
      <c r="H13203" s="24">
        <f t="shared" si="412"/>
        <v>256.12800000000004</v>
      </c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63" t="str">
        <f>IF(AND(DmartSalesData[[#This Row],[sales]]&gt;3000,DmartSalesData[[#This Row],[profit]]&gt;500),"Good","Not Good")</f>
        <v>Not Good</v>
      </c>
      <c r="R13203" s="73">
        <f>YEAR(DmartSalesData[[#This Row],[order_date]])</f>
        <v>2023</v>
      </c>
      <c r="S13203" s="73"/>
    </row>
    <row r="13204" spans="1:19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 t="str">
        <f>IF(DmartSalesData[[#This Row],[sales]]&gt;4000,"High Category",IF(DmartSalesData[[#This Row],[sales]]&gt;2000,"Medium Category","Low Category"))</f>
        <v>Medium Category</v>
      </c>
      <c r="G13204" s="2">
        <v>0.45</v>
      </c>
      <c r="H13204" s="24">
        <f t="shared" si="412"/>
        <v>1224.9585000000002</v>
      </c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63" t="str">
        <f>IF(AND(DmartSalesData[[#This Row],[sales]]&gt;3000,DmartSalesData[[#This Row],[profit]]&gt;500),"Good","Not Good")</f>
        <v>Not Good</v>
      </c>
      <c r="R13204" s="73">
        <f>YEAR(DmartSalesData[[#This Row],[order_date]])</f>
        <v>2024</v>
      </c>
      <c r="S13204" s="73"/>
    </row>
    <row r="13205" spans="1:19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 t="str">
        <f>IF(DmartSalesData[[#This Row],[sales]]&gt;4000,"High Category",IF(DmartSalesData[[#This Row],[sales]]&gt;2000,"Medium Category","Low Category"))</f>
        <v>Low Category</v>
      </c>
      <c r="G13205" s="2">
        <v>0.32</v>
      </c>
      <c r="H13205" s="24">
        <f t="shared" si="412"/>
        <v>523.05920000000003</v>
      </c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63" t="str">
        <f>IF(AND(DmartSalesData[[#This Row],[sales]]&gt;3000,DmartSalesData[[#This Row],[profit]]&gt;500),"Good","Not Good")</f>
        <v>Not Good</v>
      </c>
      <c r="R13205" s="73">
        <f>YEAR(DmartSalesData[[#This Row],[order_date]])</f>
        <v>2023</v>
      </c>
      <c r="S13205" s="73"/>
    </row>
    <row r="13206" spans="1:19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 t="str">
        <f>IF(DmartSalesData[[#This Row],[sales]]&gt;4000,"High Category",IF(DmartSalesData[[#This Row],[sales]]&gt;2000,"Medium Category","Low Category"))</f>
        <v>Medium Category</v>
      </c>
      <c r="G13206" s="2">
        <v>0.49</v>
      </c>
      <c r="H13206" s="24">
        <f t="shared" si="412"/>
        <v>1345.5547000000001</v>
      </c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63" t="str">
        <f>IF(AND(DmartSalesData[[#This Row],[sales]]&gt;3000,DmartSalesData[[#This Row],[profit]]&gt;500),"Good","Not Good")</f>
        <v>Not Good</v>
      </c>
      <c r="R13206" s="73">
        <f>YEAR(DmartSalesData[[#This Row],[order_date]])</f>
        <v>2024</v>
      </c>
      <c r="S13206" s="73"/>
    </row>
    <row r="13207" spans="1:19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 t="str">
        <f>IF(DmartSalesData[[#This Row],[sales]]&gt;4000,"High Category",IF(DmartSalesData[[#This Row],[sales]]&gt;2000,"Medium Category","Low Category"))</f>
        <v>Low Category</v>
      </c>
      <c r="G13207" s="2">
        <v>0.15</v>
      </c>
      <c r="H13207" s="24">
        <f t="shared" si="412"/>
        <v>92.748000000000005</v>
      </c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63" t="str">
        <f>IF(AND(DmartSalesData[[#This Row],[sales]]&gt;3000,DmartSalesData[[#This Row],[profit]]&gt;500),"Good","Not Good")</f>
        <v>Not Good</v>
      </c>
      <c r="R13207" s="73">
        <f>YEAR(DmartSalesData[[#This Row],[order_date]])</f>
        <v>2023</v>
      </c>
      <c r="S13207" s="73"/>
    </row>
    <row r="13208" spans="1:19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 t="str">
        <f>IF(DmartSalesData[[#This Row],[sales]]&gt;4000,"High Category",IF(DmartSalesData[[#This Row],[sales]]&gt;2000,"Medium Category","Low Category"))</f>
        <v>Low Category</v>
      </c>
      <c r="G13208" s="2">
        <v>0.1</v>
      </c>
      <c r="H13208" s="24">
        <f t="shared" si="412"/>
        <v>123.21</v>
      </c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63" t="str">
        <f>IF(AND(DmartSalesData[[#This Row],[sales]]&gt;3000,DmartSalesData[[#This Row],[profit]]&gt;500),"Good","Not Good")</f>
        <v>Not Good</v>
      </c>
      <c r="R13208" s="73">
        <f>YEAR(DmartSalesData[[#This Row],[order_date]])</f>
        <v>2024</v>
      </c>
      <c r="S13208" s="73"/>
    </row>
    <row r="13209" spans="1:19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 t="str">
        <f>IF(DmartSalesData[[#This Row],[sales]]&gt;4000,"High Category",IF(DmartSalesData[[#This Row],[sales]]&gt;2000,"Medium Category","Low Category"))</f>
        <v>Medium Category</v>
      </c>
      <c r="G13209" s="2">
        <v>0.15</v>
      </c>
      <c r="H13209" s="24">
        <f t="shared" si="412"/>
        <v>563.346</v>
      </c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63" t="str">
        <f>IF(AND(DmartSalesData[[#This Row],[sales]]&gt;3000,DmartSalesData[[#This Row],[profit]]&gt;500),"Good","Not Good")</f>
        <v>Not Good</v>
      </c>
      <c r="R13209" s="73">
        <f>YEAR(DmartSalesData[[#This Row],[order_date]])</f>
        <v>2023</v>
      </c>
      <c r="S13209" s="73"/>
    </row>
    <row r="13210" spans="1:19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 t="str">
        <f>IF(DmartSalesData[[#This Row],[sales]]&gt;4000,"High Category",IF(DmartSalesData[[#This Row],[sales]]&gt;2000,"Medium Category","Low Category"))</f>
        <v>Low Category</v>
      </c>
      <c r="G13210" s="2">
        <v>0.41</v>
      </c>
      <c r="H13210" s="24">
        <f t="shared" si="412"/>
        <v>408.31079999999997</v>
      </c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63" t="str">
        <f>IF(AND(DmartSalesData[[#This Row],[sales]]&gt;3000,DmartSalesData[[#This Row],[profit]]&gt;500),"Good","Not Good")</f>
        <v>Not Good</v>
      </c>
      <c r="R13210" s="73">
        <f>YEAR(DmartSalesData[[#This Row],[order_date]])</f>
        <v>2024</v>
      </c>
      <c r="S13210" s="73"/>
    </row>
    <row r="13211" spans="1:19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 t="str">
        <f>IF(DmartSalesData[[#This Row],[sales]]&gt;4000,"High Category",IF(DmartSalesData[[#This Row],[sales]]&gt;2000,"Medium Category","Low Category"))</f>
        <v>Low Category</v>
      </c>
      <c r="G13211" s="2">
        <v>0.08</v>
      </c>
      <c r="H13211" s="24">
        <f t="shared" si="412"/>
        <v>62.5032</v>
      </c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63" t="str">
        <f>IF(AND(DmartSalesData[[#This Row],[sales]]&gt;3000,DmartSalesData[[#This Row],[profit]]&gt;500),"Good","Not Good")</f>
        <v>Not Good</v>
      </c>
      <c r="R13211" s="73">
        <f>YEAR(DmartSalesData[[#This Row],[order_date]])</f>
        <v>2024</v>
      </c>
      <c r="S13211" s="73"/>
    </row>
    <row r="13212" spans="1:19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 t="str">
        <f>IF(DmartSalesData[[#This Row],[sales]]&gt;4000,"High Category",IF(DmartSalesData[[#This Row],[sales]]&gt;2000,"Medium Category","Low Category"))</f>
        <v>Low Category</v>
      </c>
      <c r="G13212" s="2">
        <v>0.12</v>
      </c>
      <c r="H13212" s="24">
        <f t="shared" si="412"/>
        <v>180.95759999999999</v>
      </c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63" t="str">
        <f>IF(AND(DmartSalesData[[#This Row],[sales]]&gt;3000,DmartSalesData[[#This Row],[profit]]&gt;500),"Good","Not Good")</f>
        <v>Not Good</v>
      </c>
      <c r="R13212" s="73">
        <f>YEAR(DmartSalesData[[#This Row],[order_date]])</f>
        <v>2023</v>
      </c>
      <c r="S13212" s="73"/>
    </row>
    <row r="13213" spans="1:19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 t="str">
        <f>IF(DmartSalesData[[#This Row],[sales]]&gt;4000,"High Category",IF(DmartSalesData[[#This Row],[sales]]&gt;2000,"Medium Category","Low Category"))</f>
        <v>Low Category</v>
      </c>
      <c r="G13213" s="2">
        <v>0.35</v>
      </c>
      <c r="H13213" s="24">
        <f t="shared" si="412"/>
        <v>671.34900000000005</v>
      </c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63" t="str">
        <f>IF(AND(DmartSalesData[[#This Row],[sales]]&gt;3000,DmartSalesData[[#This Row],[profit]]&gt;500),"Good","Not Good")</f>
        <v>Not Good</v>
      </c>
      <c r="R13213" s="73">
        <f>YEAR(DmartSalesData[[#This Row],[order_date]])</f>
        <v>2023</v>
      </c>
      <c r="S13213" s="73"/>
    </row>
    <row r="13214" spans="1:19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 t="str">
        <f>IF(DmartSalesData[[#This Row],[sales]]&gt;4000,"High Category",IF(DmartSalesData[[#This Row],[sales]]&gt;2000,"Medium Category","Low Category"))</f>
        <v>Low Category</v>
      </c>
      <c r="G13214" s="2">
        <v>0.37</v>
      </c>
      <c r="H13214" s="24">
        <f t="shared" si="412"/>
        <v>632.65930000000003</v>
      </c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63" t="str">
        <f>IF(AND(DmartSalesData[[#This Row],[sales]]&gt;3000,DmartSalesData[[#This Row],[profit]]&gt;500),"Good","Not Good")</f>
        <v>Not Good</v>
      </c>
      <c r="R13214" s="73">
        <f>YEAR(DmartSalesData[[#This Row],[order_date]])</f>
        <v>2024</v>
      </c>
      <c r="S13214" s="73"/>
    </row>
    <row r="13215" spans="1:19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 t="str">
        <f>IF(DmartSalesData[[#This Row],[sales]]&gt;4000,"High Category",IF(DmartSalesData[[#This Row],[sales]]&gt;2000,"Medium Category","Low Category"))</f>
        <v>Low Category</v>
      </c>
      <c r="G13215" s="2">
        <v>0.48</v>
      </c>
      <c r="H13215" s="24">
        <f t="shared" si="412"/>
        <v>929.07359999999994</v>
      </c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63" t="str">
        <f>IF(AND(DmartSalesData[[#This Row],[sales]]&gt;3000,DmartSalesData[[#This Row],[profit]]&gt;500),"Good","Not Good")</f>
        <v>Not Good</v>
      </c>
      <c r="R13215" s="73">
        <f>YEAR(DmartSalesData[[#This Row],[order_date]])</f>
        <v>2024</v>
      </c>
      <c r="S13215" s="73"/>
    </row>
    <row r="13216" spans="1:19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 t="str">
        <f>IF(DmartSalesData[[#This Row],[sales]]&gt;4000,"High Category",IF(DmartSalesData[[#This Row],[sales]]&gt;2000,"Medium Category","Low Category"))</f>
        <v>Low Category</v>
      </c>
      <c r="G13216" s="2">
        <v>0.49</v>
      </c>
      <c r="H13216" s="24">
        <f t="shared" si="412"/>
        <v>384.92930000000001</v>
      </c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63" t="str">
        <f>IF(AND(DmartSalesData[[#This Row],[sales]]&gt;3000,DmartSalesData[[#This Row],[profit]]&gt;500),"Good","Not Good")</f>
        <v>Not Good</v>
      </c>
      <c r="R13216" s="73">
        <f>YEAR(DmartSalesData[[#This Row],[order_date]])</f>
        <v>2023</v>
      </c>
      <c r="S13216" s="73"/>
    </row>
    <row r="13217" spans="1:19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 t="str">
        <f>IF(DmartSalesData[[#This Row],[sales]]&gt;4000,"High Category",IF(DmartSalesData[[#This Row],[sales]]&gt;2000,"Medium Category","Low Category"))</f>
        <v>Low Category</v>
      </c>
      <c r="G13217" s="2">
        <v>0.33</v>
      </c>
      <c r="H13217" s="24">
        <f t="shared" si="412"/>
        <v>300.44520000000006</v>
      </c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63" t="str">
        <f>IF(AND(DmartSalesData[[#This Row],[sales]]&gt;3000,DmartSalesData[[#This Row],[profit]]&gt;500),"Good","Not Good")</f>
        <v>Not Good</v>
      </c>
      <c r="R13217" s="73">
        <f>YEAR(DmartSalesData[[#This Row],[order_date]])</f>
        <v>2023</v>
      </c>
      <c r="S13217" s="73"/>
    </row>
    <row r="13218" spans="1:19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 t="str">
        <f>IF(DmartSalesData[[#This Row],[sales]]&gt;4000,"High Category",IF(DmartSalesData[[#This Row],[sales]]&gt;2000,"Medium Category","Low Category"))</f>
        <v>Low Category</v>
      </c>
      <c r="G13218" s="2">
        <v>0.18</v>
      </c>
      <c r="H13218" s="24">
        <f t="shared" si="412"/>
        <v>226.00619999999998</v>
      </c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63" t="str">
        <f>IF(AND(DmartSalesData[[#This Row],[sales]]&gt;3000,DmartSalesData[[#This Row],[profit]]&gt;500),"Good","Not Good")</f>
        <v>Not Good</v>
      </c>
      <c r="R13218" s="73">
        <f>YEAR(DmartSalesData[[#This Row],[order_date]])</f>
        <v>2024</v>
      </c>
      <c r="S13218" s="73"/>
    </row>
    <row r="13219" spans="1:19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 t="str">
        <f>IF(DmartSalesData[[#This Row],[sales]]&gt;4000,"High Category",IF(DmartSalesData[[#This Row],[sales]]&gt;2000,"Medium Category","Low Category"))</f>
        <v>Medium Category</v>
      </c>
      <c r="G13219" s="2">
        <v>0.23</v>
      </c>
      <c r="H13219" s="24">
        <f t="shared" si="412"/>
        <v>476.04480000000007</v>
      </c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63" t="str">
        <f>IF(AND(DmartSalesData[[#This Row],[sales]]&gt;3000,DmartSalesData[[#This Row],[profit]]&gt;500),"Good","Not Good")</f>
        <v>Not Good</v>
      </c>
      <c r="R13219" s="73">
        <f>YEAR(DmartSalesData[[#This Row],[order_date]])</f>
        <v>2024</v>
      </c>
      <c r="S13219" s="73"/>
    </row>
    <row r="13220" spans="1:19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 t="str">
        <f>IF(DmartSalesData[[#This Row],[sales]]&gt;4000,"High Category",IF(DmartSalesData[[#This Row],[sales]]&gt;2000,"Medium Category","Low Category"))</f>
        <v>Low Category</v>
      </c>
      <c r="G13220" s="2">
        <v>0.22</v>
      </c>
      <c r="H13220" s="24">
        <f t="shared" si="412"/>
        <v>384.10020000000003</v>
      </c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63" t="str">
        <f>IF(AND(DmartSalesData[[#This Row],[sales]]&gt;3000,DmartSalesData[[#This Row],[profit]]&gt;500),"Good","Not Good")</f>
        <v>Not Good</v>
      </c>
      <c r="R13220" s="73">
        <f>YEAR(DmartSalesData[[#This Row],[order_date]])</f>
        <v>2023</v>
      </c>
      <c r="S13220" s="73"/>
    </row>
    <row r="13221" spans="1:19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 t="str">
        <f>IF(DmartSalesData[[#This Row],[sales]]&gt;4000,"High Category",IF(DmartSalesData[[#This Row],[sales]]&gt;2000,"Medium Category","Low Category"))</f>
        <v>Medium Category</v>
      </c>
      <c r="G13221" s="2">
        <v>0.19</v>
      </c>
      <c r="H13221" s="24">
        <f t="shared" si="412"/>
        <v>755.73260000000005</v>
      </c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63" t="str">
        <f>IF(AND(DmartSalesData[[#This Row],[sales]]&gt;3000,DmartSalesData[[#This Row],[profit]]&gt;500),"Good","Not Good")</f>
        <v>Good</v>
      </c>
      <c r="R13221" s="73">
        <f>YEAR(DmartSalesData[[#This Row],[order_date]])</f>
        <v>2024</v>
      </c>
      <c r="S13221" s="73"/>
    </row>
    <row r="13222" spans="1:19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 t="str">
        <f>IF(DmartSalesData[[#This Row],[sales]]&gt;4000,"High Category",IF(DmartSalesData[[#This Row],[sales]]&gt;2000,"Medium Category","Low Category"))</f>
        <v>Medium Category</v>
      </c>
      <c r="G13222" s="2">
        <v>0.17</v>
      </c>
      <c r="H13222" s="24">
        <f t="shared" si="412"/>
        <v>454.7568</v>
      </c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63" t="str">
        <f>IF(AND(DmartSalesData[[#This Row],[sales]]&gt;3000,DmartSalesData[[#This Row],[profit]]&gt;500),"Good","Not Good")</f>
        <v>Not Good</v>
      </c>
      <c r="R13222" s="73">
        <f>YEAR(DmartSalesData[[#This Row],[order_date]])</f>
        <v>2023</v>
      </c>
      <c r="S13222" s="73"/>
    </row>
    <row r="13223" spans="1:19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 t="str">
        <f>IF(DmartSalesData[[#This Row],[sales]]&gt;4000,"High Category",IF(DmartSalesData[[#This Row],[sales]]&gt;2000,"Medium Category","Low Category"))</f>
        <v>Medium Category</v>
      </c>
      <c r="G13223" s="2">
        <v>0.08</v>
      </c>
      <c r="H13223" s="24">
        <f t="shared" si="412"/>
        <v>233.67520000000002</v>
      </c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63" t="str">
        <f>IF(AND(DmartSalesData[[#This Row],[sales]]&gt;3000,DmartSalesData[[#This Row],[profit]]&gt;500),"Good","Not Good")</f>
        <v>Not Good</v>
      </c>
      <c r="R13223" s="73">
        <f>YEAR(DmartSalesData[[#This Row],[order_date]])</f>
        <v>2023</v>
      </c>
      <c r="S13223" s="73"/>
    </row>
    <row r="13224" spans="1:19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 t="str">
        <f>IF(DmartSalesData[[#This Row],[sales]]&gt;4000,"High Category",IF(DmartSalesData[[#This Row],[sales]]&gt;2000,"Medium Category","Low Category"))</f>
        <v>Medium Category</v>
      </c>
      <c r="G13224" s="2">
        <v>0.18</v>
      </c>
      <c r="H13224" s="24">
        <f t="shared" si="412"/>
        <v>512.44380000000001</v>
      </c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63" t="str">
        <f>IF(AND(DmartSalesData[[#This Row],[sales]]&gt;3000,DmartSalesData[[#This Row],[profit]]&gt;500),"Good","Not Good")</f>
        <v>Not Good</v>
      </c>
      <c r="R13224" s="73">
        <f>YEAR(DmartSalesData[[#This Row],[order_date]])</f>
        <v>2023</v>
      </c>
      <c r="S13224" s="73"/>
    </row>
    <row r="13225" spans="1:19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 t="str">
        <f>IF(DmartSalesData[[#This Row],[sales]]&gt;4000,"High Category",IF(DmartSalesData[[#This Row],[sales]]&gt;2000,"Medium Category","Low Category"))</f>
        <v>Medium Category</v>
      </c>
      <c r="G13225" s="2">
        <v>0.48</v>
      </c>
      <c r="H13225" s="24">
        <f t="shared" si="412"/>
        <v>985.92</v>
      </c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63" t="str">
        <f>IF(AND(DmartSalesData[[#This Row],[sales]]&gt;3000,DmartSalesData[[#This Row],[profit]]&gt;500),"Good","Not Good")</f>
        <v>Not Good</v>
      </c>
      <c r="R13225" s="73">
        <f>YEAR(DmartSalesData[[#This Row],[order_date]])</f>
        <v>2024</v>
      </c>
      <c r="S13225" s="73"/>
    </row>
    <row r="13226" spans="1:19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 t="str">
        <f>IF(DmartSalesData[[#This Row],[sales]]&gt;4000,"High Category",IF(DmartSalesData[[#This Row],[sales]]&gt;2000,"Medium Category","Low Category"))</f>
        <v>High Category</v>
      </c>
      <c r="G13226" s="2">
        <v>0.44</v>
      </c>
      <c r="H13226" s="24">
        <f t="shared" si="412"/>
        <v>2157.9227999999998</v>
      </c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63" t="str">
        <f>IF(AND(DmartSalesData[[#This Row],[sales]]&gt;3000,DmartSalesData[[#This Row],[profit]]&gt;500),"Good","Not Good")</f>
        <v>Good</v>
      </c>
      <c r="R13226" s="73">
        <f>YEAR(DmartSalesData[[#This Row],[order_date]])</f>
        <v>2023</v>
      </c>
      <c r="S13226" s="73"/>
    </row>
    <row r="13227" spans="1:19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 t="str">
        <f>IF(DmartSalesData[[#This Row],[sales]]&gt;4000,"High Category",IF(DmartSalesData[[#This Row],[sales]]&gt;2000,"Medium Category","Low Category"))</f>
        <v>Low Category</v>
      </c>
      <c r="G13227" s="2">
        <v>0.31</v>
      </c>
      <c r="H13227" s="24">
        <f t="shared" si="412"/>
        <v>87.702100000000002</v>
      </c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63" t="str">
        <f>IF(AND(DmartSalesData[[#This Row],[sales]]&gt;3000,DmartSalesData[[#This Row],[profit]]&gt;500),"Good","Not Good")</f>
        <v>Not Good</v>
      </c>
      <c r="R13227" s="73">
        <f>YEAR(DmartSalesData[[#This Row],[order_date]])</f>
        <v>2024</v>
      </c>
      <c r="S13227" s="73"/>
    </row>
    <row r="13228" spans="1:19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 t="str">
        <f>IF(DmartSalesData[[#This Row],[sales]]&gt;4000,"High Category",IF(DmartSalesData[[#This Row],[sales]]&gt;2000,"Medium Category","Low Category"))</f>
        <v>Low Category</v>
      </c>
      <c r="G13228" s="2">
        <v>0.1</v>
      </c>
      <c r="H13228" s="24">
        <f t="shared" si="412"/>
        <v>115.761</v>
      </c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63" t="str">
        <f>IF(AND(DmartSalesData[[#This Row],[sales]]&gt;3000,DmartSalesData[[#This Row],[profit]]&gt;500),"Good","Not Good")</f>
        <v>Not Good</v>
      </c>
      <c r="R13228" s="73">
        <f>YEAR(DmartSalesData[[#This Row],[order_date]])</f>
        <v>2024</v>
      </c>
      <c r="S13228" s="73"/>
    </row>
    <row r="13229" spans="1:19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 t="str">
        <f>IF(DmartSalesData[[#This Row],[sales]]&gt;4000,"High Category",IF(DmartSalesData[[#This Row],[sales]]&gt;2000,"Medium Category","Low Category"))</f>
        <v>Low Category</v>
      </c>
      <c r="G13229" s="2">
        <v>0.44</v>
      </c>
      <c r="H13229" s="24">
        <f t="shared" si="412"/>
        <v>657.71640000000002</v>
      </c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63" t="str">
        <f>IF(AND(DmartSalesData[[#This Row],[sales]]&gt;3000,DmartSalesData[[#This Row],[profit]]&gt;500),"Good","Not Good")</f>
        <v>Not Good</v>
      </c>
      <c r="R13229" s="73">
        <f>YEAR(DmartSalesData[[#This Row],[order_date]])</f>
        <v>2024</v>
      </c>
      <c r="S13229" s="73"/>
    </row>
    <row r="13230" spans="1:19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 t="str">
        <f>IF(DmartSalesData[[#This Row],[sales]]&gt;4000,"High Category",IF(DmartSalesData[[#This Row],[sales]]&gt;2000,"Medium Category","Low Category"))</f>
        <v>High Category</v>
      </c>
      <c r="G13230" s="2">
        <v>0.16</v>
      </c>
      <c r="H13230" s="24">
        <f t="shared" si="412"/>
        <v>706.93759999999997</v>
      </c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63" t="str">
        <f>IF(AND(DmartSalesData[[#This Row],[sales]]&gt;3000,DmartSalesData[[#This Row],[profit]]&gt;500),"Good","Not Good")</f>
        <v>Good</v>
      </c>
      <c r="R13230" s="73">
        <f>YEAR(DmartSalesData[[#This Row],[order_date]])</f>
        <v>2024</v>
      </c>
      <c r="S13230" s="73"/>
    </row>
    <row r="13231" spans="1:19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 t="str">
        <f>IF(DmartSalesData[[#This Row],[sales]]&gt;4000,"High Category",IF(DmartSalesData[[#This Row],[sales]]&gt;2000,"Medium Category","Low Category"))</f>
        <v>High Category</v>
      </c>
      <c r="G13231" s="2">
        <v>0.27</v>
      </c>
      <c r="H13231" s="24">
        <f t="shared" si="412"/>
        <v>1242.6642000000002</v>
      </c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63" t="str">
        <f>IF(AND(DmartSalesData[[#This Row],[sales]]&gt;3000,DmartSalesData[[#This Row],[profit]]&gt;500),"Good","Not Good")</f>
        <v>Good</v>
      </c>
      <c r="R13231" s="73">
        <f>YEAR(DmartSalesData[[#This Row],[order_date]])</f>
        <v>2023</v>
      </c>
      <c r="S13231" s="73"/>
    </row>
    <row r="13232" spans="1:19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 t="str">
        <f>IF(DmartSalesData[[#This Row],[sales]]&gt;4000,"High Category",IF(DmartSalesData[[#This Row],[sales]]&gt;2000,"Medium Category","Low Category"))</f>
        <v>High Category</v>
      </c>
      <c r="G13232" s="2">
        <v>0.46</v>
      </c>
      <c r="H13232" s="24">
        <f t="shared" si="412"/>
        <v>1953.1186</v>
      </c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63" t="str">
        <f>IF(AND(DmartSalesData[[#This Row],[sales]]&gt;3000,DmartSalesData[[#This Row],[profit]]&gt;500),"Good","Not Good")</f>
        <v>Good</v>
      </c>
      <c r="R13232" s="73">
        <f>YEAR(DmartSalesData[[#This Row],[order_date]])</f>
        <v>2024</v>
      </c>
      <c r="S13232" s="73"/>
    </row>
    <row r="13233" spans="1:19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 t="str">
        <f>IF(DmartSalesData[[#This Row],[sales]]&gt;4000,"High Category",IF(DmartSalesData[[#This Row],[sales]]&gt;2000,"Medium Category","Low Category"))</f>
        <v>Medium Category</v>
      </c>
      <c r="G13233" s="2">
        <v>0.17</v>
      </c>
      <c r="H13233" s="24">
        <f t="shared" si="412"/>
        <v>364.3202</v>
      </c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63" t="str">
        <f>IF(AND(DmartSalesData[[#This Row],[sales]]&gt;3000,DmartSalesData[[#This Row],[profit]]&gt;500),"Good","Not Good")</f>
        <v>Not Good</v>
      </c>
      <c r="R13233" s="73">
        <f>YEAR(DmartSalesData[[#This Row],[order_date]])</f>
        <v>2023</v>
      </c>
      <c r="S13233" s="73"/>
    </row>
    <row r="13234" spans="1:19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 t="str">
        <f>IF(DmartSalesData[[#This Row],[sales]]&gt;4000,"High Category",IF(DmartSalesData[[#This Row],[sales]]&gt;2000,"Medium Category","Low Category"))</f>
        <v>High Category</v>
      </c>
      <c r="G13234" s="2">
        <v>0.46</v>
      </c>
      <c r="H13234" s="24">
        <f t="shared" si="412"/>
        <v>2107.5636</v>
      </c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63" t="str">
        <f>IF(AND(DmartSalesData[[#This Row],[sales]]&gt;3000,DmartSalesData[[#This Row],[profit]]&gt;500),"Good","Not Good")</f>
        <v>Good</v>
      </c>
      <c r="R13234" s="73">
        <f>YEAR(DmartSalesData[[#This Row],[order_date]])</f>
        <v>2024</v>
      </c>
      <c r="S13234" s="73"/>
    </row>
    <row r="13235" spans="1:19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 t="str">
        <f>IF(DmartSalesData[[#This Row],[sales]]&gt;4000,"High Category",IF(DmartSalesData[[#This Row],[sales]]&gt;2000,"Medium Category","Low Category"))</f>
        <v>Low Category</v>
      </c>
      <c r="G13235" s="2">
        <v>0.12</v>
      </c>
      <c r="H13235" s="24">
        <f t="shared" si="412"/>
        <v>69.922800000000009</v>
      </c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63" t="str">
        <f>IF(AND(DmartSalesData[[#This Row],[sales]]&gt;3000,DmartSalesData[[#This Row],[profit]]&gt;500),"Good","Not Good")</f>
        <v>Not Good</v>
      </c>
      <c r="R13235" s="73">
        <f>YEAR(DmartSalesData[[#This Row],[order_date]])</f>
        <v>2023</v>
      </c>
      <c r="S13235" s="73"/>
    </row>
    <row r="13236" spans="1:19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 t="str">
        <f>IF(DmartSalesData[[#This Row],[sales]]&gt;4000,"High Category",IF(DmartSalesData[[#This Row],[sales]]&gt;2000,"Medium Category","Low Category"))</f>
        <v>Medium Category</v>
      </c>
      <c r="G13236" s="2">
        <v>0.46</v>
      </c>
      <c r="H13236" s="24">
        <f t="shared" si="412"/>
        <v>1516.5878</v>
      </c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63" t="str">
        <f>IF(AND(DmartSalesData[[#This Row],[sales]]&gt;3000,DmartSalesData[[#This Row],[profit]]&gt;500),"Good","Not Good")</f>
        <v>Good</v>
      </c>
      <c r="R13236" s="73">
        <f>YEAR(DmartSalesData[[#This Row],[order_date]])</f>
        <v>2024</v>
      </c>
      <c r="S13236" s="73"/>
    </row>
    <row r="13237" spans="1:19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 t="str">
        <f>IF(DmartSalesData[[#This Row],[sales]]&gt;4000,"High Category",IF(DmartSalesData[[#This Row],[sales]]&gt;2000,"Medium Category","Low Category"))</f>
        <v>High Category</v>
      </c>
      <c r="G13237" s="2">
        <v>0.18</v>
      </c>
      <c r="H13237" s="24">
        <f t="shared" si="412"/>
        <v>844.63199999999995</v>
      </c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63" t="str">
        <f>IF(AND(DmartSalesData[[#This Row],[sales]]&gt;3000,DmartSalesData[[#This Row],[profit]]&gt;500),"Good","Not Good")</f>
        <v>Good</v>
      </c>
      <c r="R13237" s="73">
        <f>YEAR(DmartSalesData[[#This Row],[order_date]])</f>
        <v>2023</v>
      </c>
      <c r="S13237" s="73"/>
    </row>
    <row r="13238" spans="1:19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 t="str">
        <f>IF(DmartSalesData[[#This Row],[sales]]&gt;4000,"High Category",IF(DmartSalesData[[#This Row],[sales]]&gt;2000,"Medium Category","Low Category"))</f>
        <v>Medium Category</v>
      </c>
      <c r="G13238" s="2">
        <v>0.19</v>
      </c>
      <c r="H13238" s="24">
        <f t="shared" si="412"/>
        <v>721.81190000000004</v>
      </c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63" t="str">
        <f>IF(AND(DmartSalesData[[#This Row],[sales]]&gt;3000,DmartSalesData[[#This Row],[profit]]&gt;500),"Good","Not Good")</f>
        <v>Good</v>
      </c>
      <c r="R13238" s="73">
        <f>YEAR(DmartSalesData[[#This Row],[order_date]])</f>
        <v>2023</v>
      </c>
      <c r="S13238" s="73"/>
    </row>
    <row r="13239" spans="1:19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 t="str">
        <f>IF(DmartSalesData[[#This Row],[sales]]&gt;4000,"High Category",IF(DmartSalesData[[#This Row],[sales]]&gt;2000,"Medium Category","Low Category"))</f>
        <v>Low Category</v>
      </c>
      <c r="G13239" s="2">
        <v>0.28000000000000003</v>
      </c>
      <c r="H13239" s="24">
        <f t="shared" si="412"/>
        <v>409.23400000000004</v>
      </c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63" t="str">
        <f>IF(AND(DmartSalesData[[#This Row],[sales]]&gt;3000,DmartSalesData[[#This Row],[profit]]&gt;500),"Good","Not Good")</f>
        <v>Not Good</v>
      </c>
      <c r="R13239" s="73">
        <f>YEAR(DmartSalesData[[#This Row],[order_date]])</f>
        <v>2023</v>
      </c>
      <c r="S13239" s="73"/>
    </row>
    <row r="13240" spans="1:19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 t="str">
        <f>IF(DmartSalesData[[#This Row],[sales]]&gt;4000,"High Category",IF(DmartSalesData[[#This Row],[sales]]&gt;2000,"Medium Category","Low Category"))</f>
        <v>Medium Category</v>
      </c>
      <c r="G13240" s="2">
        <v>0.17</v>
      </c>
      <c r="H13240" s="24">
        <f t="shared" si="412"/>
        <v>614.68260000000009</v>
      </c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63" t="str">
        <f>IF(AND(DmartSalesData[[#This Row],[sales]]&gt;3000,DmartSalesData[[#This Row],[profit]]&gt;500),"Good","Not Good")</f>
        <v>Not Good</v>
      </c>
      <c r="R13240" s="73">
        <f>YEAR(DmartSalesData[[#This Row],[order_date]])</f>
        <v>2024</v>
      </c>
      <c r="S13240" s="73"/>
    </row>
    <row r="13241" spans="1:19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 t="str">
        <f>IF(DmartSalesData[[#This Row],[sales]]&gt;4000,"High Category",IF(DmartSalesData[[#This Row],[sales]]&gt;2000,"Medium Category","Low Category"))</f>
        <v>Low Category</v>
      </c>
      <c r="G13241" s="2">
        <v>0.22</v>
      </c>
      <c r="H13241" s="24">
        <f t="shared" si="412"/>
        <v>339.75479999999999</v>
      </c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63" t="str">
        <f>IF(AND(DmartSalesData[[#This Row],[sales]]&gt;3000,DmartSalesData[[#This Row],[profit]]&gt;500),"Good","Not Good")</f>
        <v>Not Good</v>
      </c>
      <c r="R13241" s="73">
        <f>YEAR(DmartSalesData[[#This Row],[order_date]])</f>
        <v>2023</v>
      </c>
      <c r="S13241" s="73"/>
    </row>
    <row r="13242" spans="1:19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 t="str">
        <f>IF(DmartSalesData[[#This Row],[sales]]&gt;4000,"High Category",IF(DmartSalesData[[#This Row],[sales]]&gt;2000,"Medium Category","Low Category"))</f>
        <v>Low Category</v>
      </c>
      <c r="G13242" s="2">
        <v>0.25</v>
      </c>
      <c r="H13242" s="24">
        <f t="shared" si="412"/>
        <v>161.6875</v>
      </c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63" t="str">
        <f>IF(AND(DmartSalesData[[#This Row],[sales]]&gt;3000,DmartSalesData[[#This Row],[profit]]&gt;500),"Good","Not Good")</f>
        <v>Not Good</v>
      </c>
      <c r="R13242" s="73">
        <f>YEAR(DmartSalesData[[#This Row],[order_date]])</f>
        <v>2024</v>
      </c>
      <c r="S13242" s="73"/>
    </row>
    <row r="13243" spans="1:19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 t="str">
        <f>IF(DmartSalesData[[#This Row],[sales]]&gt;4000,"High Category",IF(DmartSalesData[[#This Row],[sales]]&gt;2000,"Medium Category","Low Category"))</f>
        <v>Medium Category</v>
      </c>
      <c r="G13243" s="2">
        <v>0.25</v>
      </c>
      <c r="H13243" s="24">
        <f t="shared" si="412"/>
        <v>903.59749999999997</v>
      </c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63" t="str">
        <f>IF(AND(DmartSalesData[[#This Row],[sales]]&gt;3000,DmartSalesData[[#This Row],[profit]]&gt;500),"Good","Not Good")</f>
        <v>Good</v>
      </c>
      <c r="R13243" s="73">
        <f>YEAR(DmartSalesData[[#This Row],[order_date]])</f>
        <v>2024</v>
      </c>
      <c r="S13243" s="73"/>
    </row>
    <row r="13244" spans="1:19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 t="str">
        <f>IF(DmartSalesData[[#This Row],[sales]]&gt;4000,"High Category",IF(DmartSalesData[[#This Row],[sales]]&gt;2000,"Medium Category","Low Category"))</f>
        <v>Low Category</v>
      </c>
      <c r="G13244" s="2">
        <v>0.48</v>
      </c>
      <c r="H13244" s="24">
        <f t="shared" si="412"/>
        <v>469.54079999999999</v>
      </c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63" t="str">
        <f>IF(AND(DmartSalesData[[#This Row],[sales]]&gt;3000,DmartSalesData[[#This Row],[profit]]&gt;500),"Good","Not Good")</f>
        <v>Not Good</v>
      </c>
      <c r="R13244" s="73">
        <f>YEAR(DmartSalesData[[#This Row],[order_date]])</f>
        <v>2023</v>
      </c>
      <c r="S13244" s="73"/>
    </row>
    <row r="13245" spans="1:19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 t="str">
        <f>IF(DmartSalesData[[#This Row],[sales]]&gt;4000,"High Category",IF(DmartSalesData[[#This Row],[sales]]&gt;2000,"Medium Category","Low Category"))</f>
        <v>Low Category</v>
      </c>
      <c r="G13245" s="2">
        <v>0.14000000000000001</v>
      </c>
      <c r="H13245" s="24">
        <f t="shared" si="412"/>
        <v>90.19080000000001</v>
      </c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63" t="str">
        <f>IF(AND(DmartSalesData[[#This Row],[sales]]&gt;3000,DmartSalesData[[#This Row],[profit]]&gt;500),"Good","Not Good")</f>
        <v>Not Good</v>
      </c>
      <c r="R13245" s="73">
        <f>YEAR(DmartSalesData[[#This Row],[order_date]])</f>
        <v>2023</v>
      </c>
      <c r="S13245" s="73"/>
    </row>
    <row r="13246" spans="1:19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 t="str">
        <f>IF(DmartSalesData[[#This Row],[sales]]&gt;4000,"High Category",IF(DmartSalesData[[#This Row],[sales]]&gt;2000,"Medium Category","Low Category"))</f>
        <v>Medium Category</v>
      </c>
      <c r="G13246" s="2">
        <v>0.14000000000000001</v>
      </c>
      <c r="H13246" s="24">
        <f t="shared" si="412"/>
        <v>392.5068</v>
      </c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63" t="str">
        <f>IF(AND(DmartSalesData[[#This Row],[sales]]&gt;3000,DmartSalesData[[#This Row],[profit]]&gt;500),"Good","Not Good")</f>
        <v>Not Good</v>
      </c>
      <c r="R13246" s="73">
        <f>YEAR(DmartSalesData[[#This Row],[order_date]])</f>
        <v>2024</v>
      </c>
      <c r="S13246" s="73"/>
    </row>
    <row r="13247" spans="1:19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 t="str">
        <f>IF(DmartSalesData[[#This Row],[sales]]&gt;4000,"High Category",IF(DmartSalesData[[#This Row],[sales]]&gt;2000,"Medium Category","Low Category"))</f>
        <v>Medium Category</v>
      </c>
      <c r="G13247" s="2">
        <v>0.42</v>
      </c>
      <c r="H13247" s="24">
        <f t="shared" si="412"/>
        <v>1319.2451999999998</v>
      </c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63" t="str">
        <f>IF(AND(DmartSalesData[[#This Row],[sales]]&gt;3000,DmartSalesData[[#This Row],[profit]]&gt;500),"Good","Not Good")</f>
        <v>Not Good</v>
      </c>
      <c r="R13247" s="73">
        <f>YEAR(DmartSalesData[[#This Row],[order_date]])</f>
        <v>2023</v>
      </c>
      <c r="S13247" s="73"/>
    </row>
    <row r="13248" spans="1:19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 t="str">
        <f>IF(DmartSalesData[[#This Row],[sales]]&gt;4000,"High Category",IF(DmartSalesData[[#This Row],[sales]]&gt;2000,"Medium Category","Low Category"))</f>
        <v>Low Category</v>
      </c>
      <c r="G13248" s="2">
        <v>0.2</v>
      </c>
      <c r="H13248" s="24">
        <f t="shared" si="412"/>
        <v>70.036000000000001</v>
      </c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63" t="str">
        <f>IF(AND(DmartSalesData[[#This Row],[sales]]&gt;3000,DmartSalesData[[#This Row],[profit]]&gt;500),"Good","Not Good")</f>
        <v>Not Good</v>
      </c>
      <c r="R13248" s="73">
        <f>YEAR(DmartSalesData[[#This Row],[order_date]])</f>
        <v>2024</v>
      </c>
      <c r="S13248" s="73"/>
    </row>
    <row r="13249" spans="1:19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 t="str">
        <f>IF(DmartSalesData[[#This Row],[sales]]&gt;4000,"High Category",IF(DmartSalesData[[#This Row],[sales]]&gt;2000,"Medium Category","Low Category"))</f>
        <v>Low Category</v>
      </c>
      <c r="G13249" s="2">
        <v>0.04</v>
      </c>
      <c r="H13249" s="24">
        <f t="shared" si="412"/>
        <v>4.8760000000000003</v>
      </c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63" t="str">
        <f>IF(AND(DmartSalesData[[#This Row],[sales]]&gt;3000,DmartSalesData[[#This Row],[profit]]&gt;500),"Good","Not Good")</f>
        <v>Not Good</v>
      </c>
      <c r="R13249" s="73">
        <f>YEAR(DmartSalesData[[#This Row],[order_date]])</f>
        <v>2023</v>
      </c>
      <c r="S13249" s="73"/>
    </row>
    <row r="13250" spans="1:19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 t="str">
        <f>IF(DmartSalesData[[#This Row],[sales]]&gt;4000,"High Category",IF(DmartSalesData[[#This Row],[sales]]&gt;2000,"Medium Category","Low Category"))</f>
        <v>High Category</v>
      </c>
      <c r="G13250" s="2">
        <v>0.24</v>
      </c>
      <c r="H13250" s="24">
        <f t="shared" ref="H13250:H13313" si="414">E13250*G13250</f>
        <v>1061.3136</v>
      </c>
      <c r="I13250" s="2">
        <f t="shared" ref="I13250:I13313" si="415">E13250-H13250</f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63" t="str">
        <f>IF(AND(DmartSalesData[[#This Row],[sales]]&gt;3000,DmartSalesData[[#This Row],[profit]]&gt;500),"Good","Not Good")</f>
        <v>Good</v>
      </c>
      <c r="R13250" s="73">
        <f>YEAR(DmartSalesData[[#This Row],[order_date]])</f>
        <v>2023</v>
      </c>
      <c r="S13250" s="73"/>
    </row>
    <row r="13251" spans="1:19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 t="str">
        <f>IF(DmartSalesData[[#This Row],[sales]]&gt;4000,"High Category",IF(DmartSalesData[[#This Row],[sales]]&gt;2000,"Medium Category","Low Category"))</f>
        <v>Low Category</v>
      </c>
      <c r="G13251" s="2">
        <v>0.28000000000000003</v>
      </c>
      <c r="H13251" s="24">
        <f t="shared" si="414"/>
        <v>186.12720000000002</v>
      </c>
      <c r="I13251" s="2">
        <f t="shared" si="415"/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63" t="str">
        <f>IF(AND(DmartSalesData[[#This Row],[sales]]&gt;3000,DmartSalesData[[#This Row],[profit]]&gt;500),"Good","Not Good")</f>
        <v>Not Good</v>
      </c>
      <c r="R13251" s="73">
        <f>YEAR(DmartSalesData[[#This Row],[order_date]])</f>
        <v>2024</v>
      </c>
      <c r="S13251" s="73"/>
    </row>
    <row r="13252" spans="1:19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 t="str">
        <f>IF(DmartSalesData[[#This Row],[sales]]&gt;4000,"High Category",IF(DmartSalesData[[#This Row],[sales]]&gt;2000,"Medium Category","Low Category"))</f>
        <v>Medium Category</v>
      </c>
      <c r="G13252" s="2">
        <v>0.31</v>
      </c>
      <c r="H13252" s="24">
        <f t="shared" si="414"/>
        <v>917.94099999999992</v>
      </c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63" t="str">
        <f>IF(AND(DmartSalesData[[#This Row],[sales]]&gt;3000,DmartSalesData[[#This Row],[profit]]&gt;500),"Good","Not Good")</f>
        <v>Not Good</v>
      </c>
      <c r="R13252" s="73">
        <f>YEAR(DmartSalesData[[#This Row],[order_date]])</f>
        <v>2024</v>
      </c>
      <c r="S13252" s="73"/>
    </row>
    <row r="13253" spans="1:19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 t="str">
        <f>IF(DmartSalesData[[#This Row],[sales]]&gt;4000,"High Category",IF(DmartSalesData[[#This Row],[sales]]&gt;2000,"Medium Category","Low Category"))</f>
        <v>High Category</v>
      </c>
      <c r="G13253" s="2">
        <v>0.12</v>
      </c>
      <c r="H13253" s="24">
        <f t="shared" si="414"/>
        <v>572.68560000000002</v>
      </c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63" t="str">
        <f>IF(AND(DmartSalesData[[#This Row],[sales]]&gt;3000,DmartSalesData[[#This Row],[profit]]&gt;500),"Good","Not Good")</f>
        <v>Good</v>
      </c>
      <c r="R13253" s="73">
        <f>YEAR(DmartSalesData[[#This Row],[order_date]])</f>
        <v>2024</v>
      </c>
      <c r="S13253" s="73"/>
    </row>
    <row r="13254" spans="1:19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 t="str">
        <f>IF(DmartSalesData[[#This Row],[sales]]&gt;4000,"High Category",IF(DmartSalesData[[#This Row],[sales]]&gt;2000,"Medium Category","Low Category"))</f>
        <v>Medium Category</v>
      </c>
      <c r="G13254" s="2">
        <v>0.49</v>
      </c>
      <c r="H13254" s="24">
        <f t="shared" si="414"/>
        <v>1278.0964000000001</v>
      </c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63" t="str">
        <f>IF(AND(DmartSalesData[[#This Row],[sales]]&gt;3000,DmartSalesData[[#This Row],[profit]]&gt;500),"Good","Not Good")</f>
        <v>Not Good</v>
      </c>
      <c r="R13254" s="73">
        <f>YEAR(DmartSalesData[[#This Row],[order_date]])</f>
        <v>2024</v>
      </c>
      <c r="S13254" s="73"/>
    </row>
    <row r="13255" spans="1:19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 t="str">
        <f>IF(DmartSalesData[[#This Row],[sales]]&gt;4000,"High Category",IF(DmartSalesData[[#This Row],[sales]]&gt;2000,"Medium Category","Low Category"))</f>
        <v>Low Category</v>
      </c>
      <c r="G13255" s="2">
        <v>0.37</v>
      </c>
      <c r="H13255" s="24">
        <f t="shared" si="414"/>
        <v>290.45369999999997</v>
      </c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63" t="str">
        <f>IF(AND(DmartSalesData[[#This Row],[sales]]&gt;3000,DmartSalesData[[#This Row],[profit]]&gt;500),"Good","Not Good")</f>
        <v>Not Good</v>
      </c>
      <c r="R13255" s="73">
        <f>YEAR(DmartSalesData[[#This Row],[order_date]])</f>
        <v>2023</v>
      </c>
      <c r="S13255" s="73"/>
    </row>
    <row r="13256" spans="1:19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 t="str">
        <f>IF(DmartSalesData[[#This Row],[sales]]&gt;4000,"High Category",IF(DmartSalesData[[#This Row],[sales]]&gt;2000,"Medium Category","Low Category"))</f>
        <v>Medium Category</v>
      </c>
      <c r="G13256" s="2">
        <v>0.36</v>
      </c>
      <c r="H13256" s="24">
        <f t="shared" si="414"/>
        <v>730.10519999999997</v>
      </c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63" t="str">
        <f>IF(AND(DmartSalesData[[#This Row],[sales]]&gt;3000,DmartSalesData[[#This Row],[profit]]&gt;500),"Good","Not Good")</f>
        <v>Not Good</v>
      </c>
      <c r="R13256" s="73">
        <f>YEAR(DmartSalesData[[#This Row],[order_date]])</f>
        <v>2024</v>
      </c>
      <c r="S13256" s="73"/>
    </row>
    <row r="13257" spans="1:19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 t="str">
        <f>IF(DmartSalesData[[#This Row],[sales]]&gt;4000,"High Category",IF(DmartSalesData[[#This Row],[sales]]&gt;2000,"Medium Category","Low Category"))</f>
        <v>Medium Category</v>
      </c>
      <c r="G13257" s="2">
        <v>0.44</v>
      </c>
      <c r="H13257" s="24">
        <f t="shared" si="414"/>
        <v>1389.4364</v>
      </c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63" t="str">
        <f>IF(AND(DmartSalesData[[#This Row],[sales]]&gt;3000,DmartSalesData[[#This Row],[profit]]&gt;500),"Good","Not Good")</f>
        <v>Not Good</v>
      </c>
      <c r="R13257" s="73">
        <f>YEAR(DmartSalesData[[#This Row],[order_date]])</f>
        <v>2024</v>
      </c>
      <c r="S13257" s="73"/>
    </row>
    <row r="13258" spans="1:19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 t="str">
        <f>IF(DmartSalesData[[#This Row],[sales]]&gt;4000,"High Category",IF(DmartSalesData[[#This Row],[sales]]&gt;2000,"Medium Category","Low Category"))</f>
        <v>Medium Category</v>
      </c>
      <c r="G13258" s="2">
        <v>0.01</v>
      </c>
      <c r="H13258" s="24">
        <f t="shared" si="414"/>
        <v>38.379100000000001</v>
      </c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63" t="str">
        <f>IF(AND(DmartSalesData[[#This Row],[sales]]&gt;3000,DmartSalesData[[#This Row],[profit]]&gt;500),"Good","Not Good")</f>
        <v>Good</v>
      </c>
      <c r="R13258" s="73">
        <f>YEAR(DmartSalesData[[#This Row],[order_date]])</f>
        <v>2023</v>
      </c>
      <c r="S13258" s="73"/>
    </row>
    <row r="13259" spans="1:19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 t="str">
        <f>IF(DmartSalesData[[#This Row],[sales]]&gt;4000,"High Category",IF(DmartSalesData[[#This Row],[sales]]&gt;2000,"Medium Category","Low Category"))</f>
        <v>Medium Category</v>
      </c>
      <c r="G13259" s="2">
        <v>0.31</v>
      </c>
      <c r="H13259" s="24">
        <f t="shared" si="414"/>
        <v>952.93999999999994</v>
      </c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63" t="str">
        <f>IF(AND(DmartSalesData[[#This Row],[sales]]&gt;3000,DmartSalesData[[#This Row],[profit]]&gt;500),"Good","Not Good")</f>
        <v>Good</v>
      </c>
      <c r="R13259" s="73">
        <f>YEAR(DmartSalesData[[#This Row],[order_date]])</f>
        <v>2024</v>
      </c>
      <c r="S13259" s="73"/>
    </row>
    <row r="13260" spans="1:19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 t="str">
        <f>IF(DmartSalesData[[#This Row],[sales]]&gt;4000,"High Category",IF(DmartSalesData[[#This Row],[sales]]&gt;2000,"Medium Category","Low Category"))</f>
        <v>Low Category</v>
      </c>
      <c r="G13260" s="2">
        <v>0.41</v>
      </c>
      <c r="H13260" s="24">
        <f t="shared" si="414"/>
        <v>109.94149999999999</v>
      </c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63" t="str">
        <f>IF(AND(DmartSalesData[[#This Row],[sales]]&gt;3000,DmartSalesData[[#This Row],[profit]]&gt;500),"Good","Not Good")</f>
        <v>Not Good</v>
      </c>
      <c r="R13260" s="73">
        <f>YEAR(DmartSalesData[[#This Row],[order_date]])</f>
        <v>2024</v>
      </c>
      <c r="S13260" s="73"/>
    </row>
    <row r="13261" spans="1:19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 t="str">
        <f>IF(DmartSalesData[[#This Row],[sales]]&gt;4000,"High Category",IF(DmartSalesData[[#This Row],[sales]]&gt;2000,"Medium Category","Low Category"))</f>
        <v>Low Category</v>
      </c>
      <c r="G13261" s="2">
        <v>0.02</v>
      </c>
      <c r="H13261" s="24">
        <f t="shared" si="414"/>
        <v>16.024000000000001</v>
      </c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63" t="str">
        <f>IF(AND(DmartSalesData[[#This Row],[sales]]&gt;3000,DmartSalesData[[#This Row],[profit]]&gt;500),"Good","Not Good")</f>
        <v>Not Good</v>
      </c>
      <c r="R13261" s="73">
        <f>YEAR(DmartSalesData[[#This Row],[order_date]])</f>
        <v>2023</v>
      </c>
      <c r="S13261" s="73"/>
    </row>
    <row r="13262" spans="1:19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 t="str">
        <f>IF(DmartSalesData[[#This Row],[sales]]&gt;4000,"High Category",IF(DmartSalesData[[#This Row],[sales]]&gt;2000,"Medium Category","Low Category"))</f>
        <v>Low Category</v>
      </c>
      <c r="G13262" s="2">
        <v>0.38</v>
      </c>
      <c r="H13262" s="24">
        <f t="shared" si="414"/>
        <v>730.29539999999997</v>
      </c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63" t="str">
        <f>IF(AND(DmartSalesData[[#This Row],[sales]]&gt;3000,DmartSalesData[[#This Row],[profit]]&gt;500),"Good","Not Good")</f>
        <v>Not Good</v>
      </c>
      <c r="R13262" s="73">
        <f>YEAR(DmartSalesData[[#This Row],[order_date]])</f>
        <v>2024</v>
      </c>
      <c r="S13262" s="73"/>
    </row>
    <row r="13263" spans="1:19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 t="str">
        <f>IF(DmartSalesData[[#This Row],[sales]]&gt;4000,"High Category",IF(DmartSalesData[[#This Row],[sales]]&gt;2000,"Medium Category","Low Category"))</f>
        <v>Medium Category</v>
      </c>
      <c r="G13263" s="2">
        <v>0.49</v>
      </c>
      <c r="H13263" s="24">
        <f t="shared" si="414"/>
        <v>1743.42</v>
      </c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63" t="str">
        <f>IF(AND(DmartSalesData[[#This Row],[sales]]&gt;3000,DmartSalesData[[#This Row],[profit]]&gt;500),"Good","Not Good")</f>
        <v>Good</v>
      </c>
      <c r="R13263" s="73">
        <f>YEAR(DmartSalesData[[#This Row],[order_date]])</f>
        <v>2024</v>
      </c>
      <c r="S13263" s="73"/>
    </row>
    <row r="13264" spans="1:19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 t="str">
        <f>IF(DmartSalesData[[#This Row],[sales]]&gt;4000,"High Category",IF(DmartSalesData[[#This Row],[sales]]&gt;2000,"Medium Category","Low Category"))</f>
        <v>Medium Category</v>
      </c>
      <c r="G13264" s="2">
        <v>0.3</v>
      </c>
      <c r="H13264" s="24">
        <f t="shared" si="414"/>
        <v>888.96299999999997</v>
      </c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63" t="str">
        <f>IF(AND(DmartSalesData[[#This Row],[sales]]&gt;3000,DmartSalesData[[#This Row],[profit]]&gt;500),"Good","Not Good")</f>
        <v>Not Good</v>
      </c>
      <c r="R13264" s="73">
        <f>YEAR(DmartSalesData[[#This Row],[order_date]])</f>
        <v>2023</v>
      </c>
      <c r="S13264" s="73"/>
    </row>
    <row r="13265" spans="1:19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 t="str">
        <f>IF(DmartSalesData[[#This Row],[sales]]&gt;4000,"High Category",IF(DmartSalesData[[#This Row],[sales]]&gt;2000,"Medium Category","Low Category"))</f>
        <v>Low Category</v>
      </c>
      <c r="G13265" s="2">
        <v>0.21</v>
      </c>
      <c r="H13265" s="24">
        <f t="shared" si="414"/>
        <v>66.992099999999994</v>
      </c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63" t="str">
        <f>IF(AND(DmartSalesData[[#This Row],[sales]]&gt;3000,DmartSalesData[[#This Row],[profit]]&gt;500),"Good","Not Good")</f>
        <v>Not Good</v>
      </c>
      <c r="R13265" s="73">
        <f>YEAR(DmartSalesData[[#This Row],[order_date]])</f>
        <v>2023</v>
      </c>
      <c r="S13265" s="73"/>
    </row>
    <row r="13266" spans="1:19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 t="str">
        <f>IF(DmartSalesData[[#This Row],[sales]]&gt;4000,"High Category",IF(DmartSalesData[[#This Row],[sales]]&gt;2000,"Medium Category","Low Category"))</f>
        <v>High Category</v>
      </c>
      <c r="G13266" s="2">
        <v>0.23</v>
      </c>
      <c r="H13266" s="24">
        <f t="shared" si="414"/>
        <v>921.09019999999998</v>
      </c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63" t="str">
        <f>IF(AND(DmartSalesData[[#This Row],[sales]]&gt;3000,DmartSalesData[[#This Row],[profit]]&gt;500),"Good","Not Good")</f>
        <v>Good</v>
      </c>
      <c r="R13266" s="73">
        <f>YEAR(DmartSalesData[[#This Row],[order_date]])</f>
        <v>2024</v>
      </c>
      <c r="S13266" s="73"/>
    </row>
    <row r="13267" spans="1:19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 t="str">
        <f>IF(DmartSalesData[[#This Row],[sales]]&gt;4000,"High Category",IF(DmartSalesData[[#This Row],[sales]]&gt;2000,"Medium Category","Low Category"))</f>
        <v>Medium Category</v>
      </c>
      <c r="G13267" s="2">
        <v>0.34</v>
      </c>
      <c r="H13267" s="24">
        <f t="shared" si="414"/>
        <v>1042.1374000000001</v>
      </c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63" t="str">
        <f>IF(AND(DmartSalesData[[#This Row],[sales]]&gt;3000,DmartSalesData[[#This Row],[profit]]&gt;500),"Good","Not Good")</f>
        <v>Good</v>
      </c>
      <c r="R13267" s="73">
        <f>YEAR(DmartSalesData[[#This Row],[order_date]])</f>
        <v>2024</v>
      </c>
      <c r="S13267" s="73"/>
    </row>
    <row r="13268" spans="1:19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 t="str">
        <f>IF(DmartSalesData[[#This Row],[sales]]&gt;4000,"High Category",IF(DmartSalesData[[#This Row],[sales]]&gt;2000,"Medium Category","Low Category"))</f>
        <v>High Category</v>
      </c>
      <c r="G13268" s="2">
        <v>0.28000000000000003</v>
      </c>
      <c r="H13268" s="24">
        <f t="shared" si="414"/>
        <v>1245.1712</v>
      </c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63" t="str">
        <f>IF(AND(DmartSalesData[[#This Row],[sales]]&gt;3000,DmartSalesData[[#This Row],[profit]]&gt;500),"Good","Not Good")</f>
        <v>Good</v>
      </c>
      <c r="R13268" s="73">
        <f>YEAR(DmartSalesData[[#This Row],[order_date]])</f>
        <v>2024</v>
      </c>
      <c r="S13268" s="73"/>
    </row>
    <row r="13269" spans="1:19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 t="str">
        <f>IF(DmartSalesData[[#This Row],[sales]]&gt;4000,"High Category",IF(DmartSalesData[[#This Row],[sales]]&gt;2000,"Medium Category","Low Category"))</f>
        <v>Medium Category</v>
      </c>
      <c r="G13269" s="2">
        <v>0.39</v>
      </c>
      <c r="H13269" s="24">
        <f t="shared" si="414"/>
        <v>837.13499999999999</v>
      </c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63" t="str">
        <f>IF(AND(DmartSalesData[[#This Row],[sales]]&gt;3000,DmartSalesData[[#This Row],[profit]]&gt;500),"Good","Not Good")</f>
        <v>Not Good</v>
      </c>
      <c r="R13269" s="73">
        <f>YEAR(DmartSalesData[[#This Row],[order_date]])</f>
        <v>2024</v>
      </c>
      <c r="S13269" s="73"/>
    </row>
    <row r="13270" spans="1:19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 t="str">
        <f>IF(DmartSalesData[[#This Row],[sales]]&gt;4000,"High Category",IF(DmartSalesData[[#This Row],[sales]]&gt;2000,"Medium Category","Low Category"))</f>
        <v>Medium Category</v>
      </c>
      <c r="G13270" s="2">
        <v>0.21</v>
      </c>
      <c r="H13270" s="24">
        <f t="shared" si="414"/>
        <v>525.41789999999992</v>
      </c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63" t="str">
        <f>IF(AND(DmartSalesData[[#This Row],[sales]]&gt;3000,DmartSalesData[[#This Row],[profit]]&gt;500),"Good","Not Good")</f>
        <v>Not Good</v>
      </c>
      <c r="R13270" s="73">
        <f>YEAR(DmartSalesData[[#This Row],[order_date]])</f>
        <v>2023</v>
      </c>
      <c r="S13270" s="73"/>
    </row>
    <row r="13271" spans="1:19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 t="str">
        <f>IF(DmartSalesData[[#This Row],[sales]]&gt;4000,"High Category",IF(DmartSalesData[[#This Row],[sales]]&gt;2000,"Medium Category","Low Category"))</f>
        <v>Medium Category</v>
      </c>
      <c r="G13271" s="2">
        <v>0.21</v>
      </c>
      <c r="H13271" s="24">
        <f t="shared" si="414"/>
        <v>438.31199999999995</v>
      </c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63" t="str">
        <f>IF(AND(DmartSalesData[[#This Row],[sales]]&gt;3000,DmartSalesData[[#This Row],[profit]]&gt;500),"Good","Not Good")</f>
        <v>Not Good</v>
      </c>
      <c r="R13271" s="73">
        <f>YEAR(DmartSalesData[[#This Row],[order_date]])</f>
        <v>2023</v>
      </c>
      <c r="S13271" s="73"/>
    </row>
    <row r="13272" spans="1:19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 t="str">
        <f>IF(DmartSalesData[[#This Row],[sales]]&gt;4000,"High Category",IF(DmartSalesData[[#This Row],[sales]]&gt;2000,"Medium Category","Low Category"))</f>
        <v>Medium Category</v>
      </c>
      <c r="G13272" s="2">
        <v>0.37</v>
      </c>
      <c r="H13272" s="24">
        <f t="shared" si="414"/>
        <v>1346.8111000000001</v>
      </c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63" t="str">
        <f>IF(AND(DmartSalesData[[#This Row],[sales]]&gt;3000,DmartSalesData[[#This Row],[profit]]&gt;500),"Good","Not Good")</f>
        <v>Good</v>
      </c>
      <c r="R13272" s="73">
        <f>YEAR(DmartSalesData[[#This Row],[order_date]])</f>
        <v>2024</v>
      </c>
      <c r="S13272" s="73"/>
    </row>
    <row r="13273" spans="1:19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 t="str">
        <f>IF(DmartSalesData[[#This Row],[sales]]&gt;4000,"High Category",IF(DmartSalesData[[#This Row],[sales]]&gt;2000,"Medium Category","Low Category"))</f>
        <v>Medium Category</v>
      </c>
      <c r="G13273" s="2">
        <v>0.32</v>
      </c>
      <c r="H13273" s="24">
        <f t="shared" si="414"/>
        <v>1211.3407999999999</v>
      </c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63" t="str">
        <f>IF(AND(DmartSalesData[[#This Row],[sales]]&gt;3000,DmartSalesData[[#This Row],[profit]]&gt;500),"Good","Not Good")</f>
        <v>Good</v>
      </c>
      <c r="R13273" s="73">
        <f>YEAR(DmartSalesData[[#This Row],[order_date]])</f>
        <v>2023</v>
      </c>
      <c r="S13273" s="73"/>
    </row>
    <row r="13274" spans="1:19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 t="str">
        <f>IF(DmartSalesData[[#This Row],[sales]]&gt;4000,"High Category",IF(DmartSalesData[[#This Row],[sales]]&gt;2000,"Medium Category","Low Category"))</f>
        <v>Medium Category</v>
      </c>
      <c r="G13274" s="2">
        <v>0.39</v>
      </c>
      <c r="H13274" s="24">
        <f t="shared" si="414"/>
        <v>1421.1170999999999</v>
      </c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63" t="str">
        <f>IF(AND(DmartSalesData[[#This Row],[sales]]&gt;3000,DmartSalesData[[#This Row],[profit]]&gt;500),"Good","Not Good")</f>
        <v>Good</v>
      </c>
      <c r="R13274" s="73">
        <f>YEAR(DmartSalesData[[#This Row],[order_date]])</f>
        <v>2024</v>
      </c>
      <c r="S13274" s="73"/>
    </row>
    <row r="13275" spans="1:19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 t="str">
        <f>IF(DmartSalesData[[#This Row],[sales]]&gt;4000,"High Category",IF(DmartSalesData[[#This Row],[sales]]&gt;2000,"Medium Category","Low Category"))</f>
        <v>Low Category</v>
      </c>
      <c r="G13275" s="2">
        <v>0.44</v>
      </c>
      <c r="H13275" s="24">
        <f t="shared" si="414"/>
        <v>672.68959999999993</v>
      </c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63" t="str">
        <f>IF(AND(DmartSalesData[[#This Row],[sales]]&gt;3000,DmartSalesData[[#This Row],[profit]]&gt;500),"Good","Not Good")</f>
        <v>Not Good</v>
      </c>
      <c r="R13275" s="73">
        <f>YEAR(DmartSalesData[[#This Row],[order_date]])</f>
        <v>2024</v>
      </c>
      <c r="S13275" s="73"/>
    </row>
    <row r="13276" spans="1:19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 t="str">
        <f>IF(DmartSalesData[[#This Row],[sales]]&gt;4000,"High Category",IF(DmartSalesData[[#This Row],[sales]]&gt;2000,"Medium Category","Low Category"))</f>
        <v>Medium Category</v>
      </c>
      <c r="G13276" s="2">
        <v>0.13</v>
      </c>
      <c r="H13276" s="24">
        <f t="shared" si="414"/>
        <v>418.15150000000006</v>
      </c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63" t="str">
        <f>IF(AND(DmartSalesData[[#This Row],[sales]]&gt;3000,DmartSalesData[[#This Row],[profit]]&gt;500),"Good","Not Good")</f>
        <v>Good</v>
      </c>
      <c r="R13276" s="73">
        <f>YEAR(DmartSalesData[[#This Row],[order_date]])</f>
        <v>2024</v>
      </c>
      <c r="S13276" s="73"/>
    </row>
    <row r="13277" spans="1:19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 t="str">
        <f>IF(DmartSalesData[[#This Row],[sales]]&gt;4000,"High Category",IF(DmartSalesData[[#This Row],[sales]]&gt;2000,"Medium Category","Low Category"))</f>
        <v>Low Category</v>
      </c>
      <c r="G13277" s="2">
        <v>0.16</v>
      </c>
      <c r="H13277" s="24">
        <f t="shared" si="414"/>
        <v>281.40640000000002</v>
      </c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63" t="str">
        <f>IF(AND(DmartSalesData[[#This Row],[sales]]&gt;3000,DmartSalesData[[#This Row],[profit]]&gt;500),"Good","Not Good")</f>
        <v>Not Good</v>
      </c>
      <c r="R13277" s="73">
        <f>YEAR(DmartSalesData[[#This Row],[order_date]])</f>
        <v>2023</v>
      </c>
      <c r="S13277" s="73"/>
    </row>
    <row r="13278" spans="1:19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 t="str">
        <f>IF(DmartSalesData[[#This Row],[sales]]&gt;4000,"High Category",IF(DmartSalesData[[#This Row],[sales]]&gt;2000,"Medium Category","Low Category"))</f>
        <v>High Category</v>
      </c>
      <c r="G13278" s="2">
        <v>0.26</v>
      </c>
      <c r="H13278" s="24">
        <f t="shared" si="414"/>
        <v>1088.7708</v>
      </c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63" t="str">
        <f>IF(AND(DmartSalesData[[#This Row],[sales]]&gt;3000,DmartSalesData[[#This Row],[profit]]&gt;500),"Good","Not Good")</f>
        <v>Not Good</v>
      </c>
      <c r="R13278" s="73">
        <f>YEAR(DmartSalesData[[#This Row],[order_date]])</f>
        <v>2023</v>
      </c>
      <c r="S13278" s="73"/>
    </row>
    <row r="13279" spans="1:19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 t="str">
        <f>IF(DmartSalesData[[#This Row],[sales]]&gt;4000,"High Category",IF(DmartSalesData[[#This Row],[sales]]&gt;2000,"Medium Category","Low Category"))</f>
        <v>Low Category</v>
      </c>
      <c r="G13279" s="2">
        <v>0.47</v>
      </c>
      <c r="H13279" s="24">
        <f t="shared" si="414"/>
        <v>173.93289999999999</v>
      </c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63" t="str">
        <f>IF(AND(DmartSalesData[[#This Row],[sales]]&gt;3000,DmartSalesData[[#This Row],[profit]]&gt;500),"Good","Not Good")</f>
        <v>Not Good</v>
      </c>
      <c r="R13279" s="73">
        <f>YEAR(DmartSalesData[[#This Row],[order_date]])</f>
        <v>2024</v>
      </c>
      <c r="S13279" s="73"/>
    </row>
    <row r="13280" spans="1:19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 t="str">
        <f>IF(DmartSalesData[[#This Row],[sales]]&gt;4000,"High Category",IF(DmartSalesData[[#This Row],[sales]]&gt;2000,"Medium Category","Low Category"))</f>
        <v>Low Category</v>
      </c>
      <c r="G13280" s="2">
        <v>0.42</v>
      </c>
      <c r="H13280" s="24">
        <f t="shared" si="414"/>
        <v>119.62859999999999</v>
      </c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63" t="str">
        <f>IF(AND(DmartSalesData[[#This Row],[sales]]&gt;3000,DmartSalesData[[#This Row],[profit]]&gt;500),"Good","Not Good")</f>
        <v>Not Good</v>
      </c>
      <c r="R13280" s="73">
        <f>YEAR(DmartSalesData[[#This Row],[order_date]])</f>
        <v>2023</v>
      </c>
      <c r="S13280" s="73"/>
    </row>
    <row r="13281" spans="1:19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 t="str">
        <f>IF(DmartSalesData[[#This Row],[sales]]&gt;4000,"High Category",IF(DmartSalesData[[#This Row],[sales]]&gt;2000,"Medium Category","Low Category"))</f>
        <v>Low Category</v>
      </c>
      <c r="G13281" s="2">
        <v>0.23</v>
      </c>
      <c r="H13281" s="24">
        <f t="shared" si="414"/>
        <v>137.6251</v>
      </c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63" t="str">
        <f>IF(AND(DmartSalesData[[#This Row],[sales]]&gt;3000,DmartSalesData[[#This Row],[profit]]&gt;500),"Good","Not Good")</f>
        <v>Not Good</v>
      </c>
      <c r="R13281" s="73">
        <f>YEAR(DmartSalesData[[#This Row],[order_date]])</f>
        <v>2023</v>
      </c>
      <c r="S13281" s="73"/>
    </row>
    <row r="13282" spans="1:19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 t="str">
        <f>IF(DmartSalesData[[#This Row],[sales]]&gt;4000,"High Category",IF(DmartSalesData[[#This Row],[sales]]&gt;2000,"Medium Category","Low Category"))</f>
        <v>Low Category</v>
      </c>
      <c r="G13282" s="2">
        <v>0.28999999999999998</v>
      </c>
      <c r="H13282" s="24">
        <f t="shared" si="414"/>
        <v>316.55819999999994</v>
      </c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63" t="str">
        <f>IF(AND(DmartSalesData[[#This Row],[sales]]&gt;3000,DmartSalesData[[#This Row],[profit]]&gt;500),"Good","Not Good")</f>
        <v>Not Good</v>
      </c>
      <c r="R13282" s="73">
        <f>YEAR(DmartSalesData[[#This Row],[order_date]])</f>
        <v>2024</v>
      </c>
      <c r="S13282" s="73"/>
    </row>
    <row r="13283" spans="1:19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 t="str">
        <f>IF(DmartSalesData[[#This Row],[sales]]&gt;4000,"High Category",IF(DmartSalesData[[#This Row],[sales]]&gt;2000,"Medium Category","Low Category"))</f>
        <v>Low Category</v>
      </c>
      <c r="G13283" s="2">
        <v>0.36</v>
      </c>
      <c r="H13283" s="24">
        <f t="shared" si="414"/>
        <v>102.38760000000001</v>
      </c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63" t="str">
        <f>IF(AND(DmartSalesData[[#This Row],[sales]]&gt;3000,DmartSalesData[[#This Row],[profit]]&gt;500),"Good","Not Good")</f>
        <v>Not Good</v>
      </c>
      <c r="R13283" s="73">
        <f>YEAR(DmartSalesData[[#This Row],[order_date]])</f>
        <v>2024</v>
      </c>
      <c r="S13283" s="73"/>
    </row>
    <row r="13284" spans="1:19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 t="str">
        <f>IF(DmartSalesData[[#This Row],[sales]]&gt;4000,"High Category",IF(DmartSalesData[[#This Row],[sales]]&gt;2000,"Medium Category","Low Category"))</f>
        <v>Low Category</v>
      </c>
      <c r="G13284" s="2">
        <v>0.26</v>
      </c>
      <c r="H13284" s="24">
        <f t="shared" si="414"/>
        <v>117.23920000000001</v>
      </c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63" t="str">
        <f>IF(AND(DmartSalesData[[#This Row],[sales]]&gt;3000,DmartSalesData[[#This Row],[profit]]&gt;500),"Good","Not Good")</f>
        <v>Not Good</v>
      </c>
      <c r="R13284" s="73">
        <f>YEAR(DmartSalesData[[#This Row],[order_date]])</f>
        <v>2024</v>
      </c>
      <c r="S13284" s="73"/>
    </row>
    <row r="13285" spans="1:19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 t="str">
        <f>IF(DmartSalesData[[#This Row],[sales]]&gt;4000,"High Category",IF(DmartSalesData[[#This Row],[sales]]&gt;2000,"Medium Category","Low Category"))</f>
        <v>Low Category</v>
      </c>
      <c r="G13285" s="2">
        <v>0.05</v>
      </c>
      <c r="H13285" s="24">
        <f t="shared" si="414"/>
        <v>79.984000000000009</v>
      </c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63" t="str">
        <f>IF(AND(DmartSalesData[[#This Row],[sales]]&gt;3000,DmartSalesData[[#This Row],[profit]]&gt;500),"Good","Not Good")</f>
        <v>Not Good</v>
      </c>
      <c r="R13285" s="73">
        <f>YEAR(DmartSalesData[[#This Row],[order_date]])</f>
        <v>2023</v>
      </c>
      <c r="S13285" s="73"/>
    </row>
    <row r="13286" spans="1:19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 t="str">
        <f>IF(DmartSalesData[[#This Row],[sales]]&gt;4000,"High Category",IF(DmartSalesData[[#This Row],[sales]]&gt;2000,"Medium Category","Low Category"))</f>
        <v>Low Category</v>
      </c>
      <c r="G13286" s="2">
        <v>0.18</v>
      </c>
      <c r="H13286" s="24">
        <f t="shared" si="414"/>
        <v>106.0146</v>
      </c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63" t="str">
        <f>IF(AND(DmartSalesData[[#This Row],[sales]]&gt;3000,DmartSalesData[[#This Row],[profit]]&gt;500),"Good","Not Good")</f>
        <v>Not Good</v>
      </c>
      <c r="R13286" s="73">
        <f>YEAR(DmartSalesData[[#This Row],[order_date]])</f>
        <v>2024</v>
      </c>
      <c r="S13286" s="73"/>
    </row>
    <row r="13287" spans="1:19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 t="str">
        <f>IF(DmartSalesData[[#This Row],[sales]]&gt;4000,"High Category",IF(DmartSalesData[[#This Row],[sales]]&gt;2000,"Medium Category","Low Category"))</f>
        <v>High Category</v>
      </c>
      <c r="G13287" s="2">
        <v>0.02</v>
      </c>
      <c r="H13287" s="24">
        <f t="shared" si="414"/>
        <v>80.603200000000001</v>
      </c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63" t="str">
        <f>IF(AND(DmartSalesData[[#This Row],[sales]]&gt;3000,DmartSalesData[[#This Row],[profit]]&gt;500),"Good","Not Good")</f>
        <v>Good</v>
      </c>
      <c r="R13287" s="73">
        <f>YEAR(DmartSalesData[[#This Row],[order_date]])</f>
        <v>2024</v>
      </c>
      <c r="S13287" s="73"/>
    </row>
    <row r="13288" spans="1:19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 t="str">
        <f>IF(DmartSalesData[[#This Row],[sales]]&gt;4000,"High Category",IF(DmartSalesData[[#This Row],[sales]]&gt;2000,"Medium Category","Low Category"))</f>
        <v>Low Category</v>
      </c>
      <c r="G13288" s="2">
        <v>0.33</v>
      </c>
      <c r="H13288" s="24">
        <f t="shared" si="414"/>
        <v>120.1035</v>
      </c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63" t="str">
        <f>IF(AND(DmartSalesData[[#This Row],[sales]]&gt;3000,DmartSalesData[[#This Row],[profit]]&gt;500),"Good","Not Good")</f>
        <v>Not Good</v>
      </c>
      <c r="R13288" s="73">
        <f>YEAR(DmartSalesData[[#This Row],[order_date]])</f>
        <v>2023</v>
      </c>
      <c r="S13288" s="73"/>
    </row>
    <row r="13289" spans="1:19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 t="str">
        <f>IF(DmartSalesData[[#This Row],[sales]]&gt;4000,"High Category",IF(DmartSalesData[[#This Row],[sales]]&gt;2000,"Medium Category","Low Category"))</f>
        <v>High Category</v>
      </c>
      <c r="G13289" s="2">
        <v>0.17</v>
      </c>
      <c r="H13289" s="24">
        <f t="shared" si="414"/>
        <v>773.30450000000008</v>
      </c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63" t="str">
        <f>IF(AND(DmartSalesData[[#This Row],[sales]]&gt;3000,DmartSalesData[[#This Row],[profit]]&gt;500),"Good","Not Good")</f>
        <v>Good</v>
      </c>
      <c r="R13289" s="73">
        <f>YEAR(DmartSalesData[[#This Row],[order_date]])</f>
        <v>2023</v>
      </c>
      <c r="S13289" s="73"/>
    </row>
    <row r="13290" spans="1:19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 t="str">
        <f>IF(DmartSalesData[[#This Row],[sales]]&gt;4000,"High Category",IF(DmartSalesData[[#This Row],[sales]]&gt;2000,"Medium Category","Low Category"))</f>
        <v>High Category</v>
      </c>
      <c r="G13290" s="2">
        <v>0.37</v>
      </c>
      <c r="H13290" s="24">
        <f t="shared" si="414"/>
        <v>1615.8306999999998</v>
      </c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63" t="str">
        <f>IF(AND(DmartSalesData[[#This Row],[sales]]&gt;3000,DmartSalesData[[#This Row],[profit]]&gt;500),"Good","Not Good")</f>
        <v>Good</v>
      </c>
      <c r="R13290" s="73">
        <f>YEAR(DmartSalesData[[#This Row],[order_date]])</f>
        <v>2024</v>
      </c>
      <c r="S13290" s="73"/>
    </row>
    <row r="13291" spans="1:19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 t="str">
        <f>IF(DmartSalesData[[#This Row],[sales]]&gt;4000,"High Category",IF(DmartSalesData[[#This Row],[sales]]&gt;2000,"Medium Category","Low Category"))</f>
        <v>Low Category</v>
      </c>
      <c r="G13291" s="2">
        <v>0.21</v>
      </c>
      <c r="H13291" s="24">
        <f t="shared" si="414"/>
        <v>235.42679999999999</v>
      </c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63" t="str">
        <f>IF(AND(DmartSalesData[[#This Row],[sales]]&gt;3000,DmartSalesData[[#This Row],[profit]]&gt;500),"Good","Not Good")</f>
        <v>Not Good</v>
      </c>
      <c r="R13291" s="73">
        <f>YEAR(DmartSalesData[[#This Row],[order_date]])</f>
        <v>2024</v>
      </c>
      <c r="S13291" s="73"/>
    </row>
    <row r="13292" spans="1:19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 t="str">
        <f>IF(DmartSalesData[[#This Row],[sales]]&gt;4000,"High Category",IF(DmartSalesData[[#This Row],[sales]]&gt;2000,"Medium Category","Low Category"))</f>
        <v>Low Category</v>
      </c>
      <c r="G13292" s="2">
        <v>0.02</v>
      </c>
      <c r="H13292" s="24">
        <f t="shared" si="414"/>
        <v>9.0096000000000007</v>
      </c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63" t="str">
        <f>IF(AND(DmartSalesData[[#This Row],[sales]]&gt;3000,DmartSalesData[[#This Row],[profit]]&gt;500),"Good","Not Good")</f>
        <v>Not Good</v>
      </c>
      <c r="R13292" s="73">
        <f>YEAR(DmartSalesData[[#This Row],[order_date]])</f>
        <v>2024</v>
      </c>
      <c r="S13292" s="73"/>
    </row>
    <row r="13293" spans="1:19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 t="str">
        <f>IF(DmartSalesData[[#This Row],[sales]]&gt;4000,"High Category",IF(DmartSalesData[[#This Row],[sales]]&gt;2000,"Medium Category","Low Category"))</f>
        <v>Low Category</v>
      </c>
      <c r="G13293" s="2">
        <v>0.19</v>
      </c>
      <c r="H13293" s="24">
        <f t="shared" si="414"/>
        <v>117.25280000000001</v>
      </c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63" t="str">
        <f>IF(AND(DmartSalesData[[#This Row],[sales]]&gt;3000,DmartSalesData[[#This Row],[profit]]&gt;500),"Good","Not Good")</f>
        <v>Not Good</v>
      </c>
      <c r="R13293" s="73">
        <f>YEAR(DmartSalesData[[#This Row],[order_date]])</f>
        <v>2023</v>
      </c>
      <c r="S13293" s="73"/>
    </row>
    <row r="13294" spans="1:19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 t="str">
        <f>IF(DmartSalesData[[#This Row],[sales]]&gt;4000,"High Category",IF(DmartSalesData[[#This Row],[sales]]&gt;2000,"Medium Category","Low Category"))</f>
        <v>Medium Category</v>
      </c>
      <c r="G13294" s="2">
        <v>0.11</v>
      </c>
      <c r="H13294" s="24">
        <f t="shared" si="414"/>
        <v>312.34830000000005</v>
      </c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63" t="str">
        <f>IF(AND(DmartSalesData[[#This Row],[sales]]&gt;3000,DmartSalesData[[#This Row],[profit]]&gt;500),"Good","Not Good")</f>
        <v>Not Good</v>
      </c>
      <c r="R13294" s="73">
        <f>YEAR(DmartSalesData[[#This Row],[order_date]])</f>
        <v>2023</v>
      </c>
      <c r="S13294" s="73"/>
    </row>
    <row r="13295" spans="1:19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 t="str">
        <f>IF(DmartSalesData[[#This Row],[sales]]&gt;4000,"High Category",IF(DmartSalesData[[#This Row],[sales]]&gt;2000,"Medium Category","Low Category"))</f>
        <v>Medium Category</v>
      </c>
      <c r="G13295" s="2">
        <v>0.11</v>
      </c>
      <c r="H13295" s="24">
        <f t="shared" si="414"/>
        <v>334.89389999999997</v>
      </c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63" t="str">
        <f>IF(AND(DmartSalesData[[#This Row],[sales]]&gt;3000,DmartSalesData[[#This Row],[profit]]&gt;500),"Good","Not Good")</f>
        <v>Good</v>
      </c>
      <c r="R13295" s="73">
        <f>YEAR(DmartSalesData[[#This Row],[order_date]])</f>
        <v>2024</v>
      </c>
      <c r="S13295" s="73"/>
    </row>
    <row r="13296" spans="1:19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 t="str">
        <f>IF(DmartSalesData[[#This Row],[sales]]&gt;4000,"High Category",IF(DmartSalesData[[#This Row],[sales]]&gt;2000,"Medium Category","Low Category"))</f>
        <v>Low Category</v>
      </c>
      <c r="G13296" s="2">
        <v>0.19</v>
      </c>
      <c r="H13296" s="24">
        <f t="shared" si="414"/>
        <v>312.80840000000001</v>
      </c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63" t="str">
        <f>IF(AND(DmartSalesData[[#This Row],[sales]]&gt;3000,DmartSalesData[[#This Row],[profit]]&gt;500),"Good","Not Good")</f>
        <v>Not Good</v>
      </c>
      <c r="R13296" s="73">
        <f>YEAR(DmartSalesData[[#This Row],[order_date]])</f>
        <v>2024</v>
      </c>
      <c r="S13296" s="73"/>
    </row>
    <row r="13297" spans="1:19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 t="str">
        <f>IF(DmartSalesData[[#This Row],[sales]]&gt;4000,"High Category",IF(DmartSalesData[[#This Row],[sales]]&gt;2000,"Medium Category","Low Category"))</f>
        <v>Low Category</v>
      </c>
      <c r="G13297" s="2">
        <v>0.49</v>
      </c>
      <c r="H13297" s="24">
        <f t="shared" si="414"/>
        <v>761.6952</v>
      </c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63" t="str">
        <f>IF(AND(DmartSalesData[[#This Row],[sales]]&gt;3000,DmartSalesData[[#This Row],[profit]]&gt;500),"Good","Not Good")</f>
        <v>Not Good</v>
      </c>
      <c r="R13297" s="73">
        <f>YEAR(DmartSalesData[[#This Row],[order_date]])</f>
        <v>2024</v>
      </c>
      <c r="S13297" s="73"/>
    </row>
    <row r="13298" spans="1:19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 t="str">
        <f>IF(DmartSalesData[[#This Row],[sales]]&gt;4000,"High Category",IF(DmartSalesData[[#This Row],[sales]]&gt;2000,"Medium Category","Low Category"))</f>
        <v>Medium Category</v>
      </c>
      <c r="G13298" s="2">
        <v>0.48</v>
      </c>
      <c r="H13298" s="24">
        <f t="shared" si="414"/>
        <v>1298.0928000000001</v>
      </c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63" t="str">
        <f>IF(AND(DmartSalesData[[#This Row],[sales]]&gt;3000,DmartSalesData[[#This Row],[profit]]&gt;500),"Good","Not Good")</f>
        <v>Not Good</v>
      </c>
      <c r="R13298" s="73">
        <f>YEAR(DmartSalesData[[#This Row],[order_date]])</f>
        <v>2023</v>
      </c>
      <c r="S13298" s="73"/>
    </row>
    <row r="13299" spans="1:19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 t="str">
        <f>IF(DmartSalesData[[#This Row],[sales]]&gt;4000,"High Category",IF(DmartSalesData[[#This Row],[sales]]&gt;2000,"Medium Category","Low Category"))</f>
        <v>Low Category</v>
      </c>
      <c r="G13299" s="2">
        <v>0.4</v>
      </c>
      <c r="H13299" s="24">
        <f t="shared" si="414"/>
        <v>639.03200000000004</v>
      </c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63" t="str">
        <f>IF(AND(DmartSalesData[[#This Row],[sales]]&gt;3000,DmartSalesData[[#This Row],[profit]]&gt;500),"Good","Not Good")</f>
        <v>Not Good</v>
      </c>
      <c r="R13299" s="73">
        <f>YEAR(DmartSalesData[[#This Row],[order_date]])</f>
        <v>2023</v>
      </c>
      <c r="S13299" s="73"/>
    </row>
    <row r="13300" spans="1:19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 t="str">
        <f>IF(DmartSalesData[[#This Row],[sales]]&gt;4000,"High Category",IF(DmartSalesData[[#This Row],[sales]]&gt;2000,"Medium Category","Low Category"))</f>
        <v>High Category</v>
      </c>
      <c r="G13300" s="2">
        <v>0.12</v>
      </c>
      <c r="H13300" s="24">
        <f t="shared" si="414"/>
        <v>561.38040000000001</v>
      </c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63" t="str">
        <f>IF(AND(DmartSalesData[[#This Row],[sales]]&gt;3000,DmartSalesData[[#This Row],[profit]]&gt;500),"Good","Not Good")</f>
        <v>Good</v>
      </c>
      <c r="R13300" s="73">
        <f>YEAR(DmartSalesData[[#This Row],[order_date]])</f>
        <v>2023</v>
      </c>
      <c r="S13300" s="73"/>
    </row>
    <row r="13301" spans="1:19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 t="str">
        <f>IF(DmartSalesData[[#This Row],[sales]]&gt;4000,"High Category",IF(DmartSalesData[[#This Row],[sales]]&gt;2000,"Medium Category","Low Category"))</f>
        <v>Low Category</v>
      </c>
      <c r="G13301" s="2">
        <v>0.38</v>
      </c>
      <c r="H13301" s="24">
        <f t="shared" si="414"/>
        <v>750.46199999999999</v>
      </c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63" t="str">
        <f>IF(AND(DmartSalesData[[#This Row],[sales]]&gt;3000,DmartSalesData[[#This Row],[profit]]&gt;500),"Good","Not Good")</f>
        <v>Not Good</v>
      </c>
      <c r="R13301" s="73">
        <f>YEAR(DmartSalesData[[#This Row],[order_date]])</f>
        <v>2023</v>
      </c>
      <c r="S13301" s="73"/>
    </row>
    <row r="13302" spans="1:19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 t="str">
        <f>IF(DmartSalesData[[#This Row],[sales]]&gt;4000,"High Category",IF(DmartSalesData[[#This Row],[sales]]&gt;2000,"Medium Category","Low Category"))</f>
        <v>Low Category</v>
      </c>
      <c r="G13302" s="2">
        <v>0.01</v>
      </c>
      <c r="H13302" s="24">
        <f t="shared" si="414"/>
        <v>11.770899999999999</v>
      </c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63" t="str">
        <f>IF(AND(DmartSalesData[[#This Row],[sales]]&gt;3000,DmartSalesData[[#This Row],[profit]]&gt;500),"Good","Not Good")</f>
        <v>Not Good</v>
      </c>
      <c r="R13302" s="73">
        <f>YEAR(DmartSalesData[[#This Row],[order_date]])</f>
        <v>2024</v>
      </c>
      <c r="S13302" s="73"/>
    </row>
    <row r="13303" spans="1:19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 t="str">
        <f>IF(DmartSalesData[[#This Row],[sales]]&gt;4000,"High Category",IF(DmartSalesData[[#This Row],[sales]]&gt;2000,"Medium Category","Low Category"))</f>
        <v>Low Category</v>
      </c>
      <c r="G13303" s="2">
        <v>0.03</v>
      </c>
      <c r="H13303" s="24">
        <f t="shared" si="414"/>
        <v>24.456900000000001</v>
      </c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63" t="str">
        <f>IF(AND(DmartSalesData[[#This Row],[sales]]&gt;3000,DmartSalesData[[#This Row],[profit]]&gt;500),"Good","Not Good")</f>
        <v>Not Good</v>
      </c>
      <c r="R13303" s="73">
        <f>YEAR(DmartSalesData[[#This Row],[order_date]])</f>
        <v>2024</v>
      </c>
      <c r="S13303" s="73"/>
    </row>
    <row r="13304" spans="1:19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 t="str">
        <f>IF(DmartSalesData[[#This Row],[sales]]&gt;4000,"High Category",IF(DmartSalesData[[#This Row],[sales]]&gt;2000,"Medium Category","Low Category"))</f>
        <v>Medium Category</v>
      </c>
      <c r="G13304" s="2">
        <v>0.42</v>
      </c>
      <c r="H13304" s="24">
        <f t="shared" si="414"/>
        <v>1342.0554</v>
      </c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63" t="str">
        <f>IF(AND(DmartSalesData[[#This Row],[sales]]&gt;3000,DmartSalesData[[#This Row],[profit]]&gt;500),"Good","Not Good")</f>
        <v>Not Good</v>
      </c>
      <c r="R13304" s="73">
        <f>YEAR(DmartSalesData[[#This Row],[order_date]])</f>
        <v>2024</v>
      </c>
      <c r="S13304" s="73"/>
    </row>
    <row r="13305" spans="1:19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 t="str">
        <f>IF(DmartSalesData[[#This Row],[sales]]&gt;4000,"High Category",IF(DmartSalesData[[#This Row],[sales]]&gt;2000,"Medium Category","Low Category"))</f>
        <v>Low Category</v>
      </c>
      <c r="G13305" s="2">
        <v>0.28000000000000003</v>
      </c>
      <c r="H13305" s="24">
        <f t="shared" si="414"/>
        <v>476.17920000000009</v>
      </c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63" t="str">
        <f>IF(AND(DmartSalesData[[#This Row],[sales]]&gt;3000,DmartSalesData[[#This Row],[profit]]&gt;500),"Good","Not Good")</f>
        <v>Not Good</v>
      </c>
      <c r="R13305" s="73">
        <f>YEAR(DmartSalesData[[#This Row],[order_date]])</f>
        <v>2023</v>
      </c>
      <c r="S13305" s="73"/>
    </row>
    <row r="13306" spans="1:19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 t="str">
        <f>IF(DmartSalesData[[#This Row],[sales]]&gt;4000,"High Category",IF(DmartSalesData[[#This Row],[sales]]&gt;2000,"Medium Category","Low Category"))</f>
        <v>Low Category</v>
      </c>
      <c r="G13306" s="2">
        <v>0.19</v>
      </c>
      <c r="H13306" s="24">
        <f t="shared" si="414"/>
        <v>194.7671</v>
      </c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63" t="str">
        <f>IF(AND(DmartSalesData[[#This Row],[sales]]&gt;3000,DmartSalesData[[#This Row],[profit]]&gt;500),"Good","Not Good")</f>
        <v>Not Good</v>
      </c>
      <c r="R13306" s="73">
        <f>YEAR(DmartSalesData[[#This Row],[order_date]])</f>
        <v>2023</v>
      </c>
      <c r="S13306" s="73"/>
    </row>
    <row r="13307" spans="1:19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 t="str">
        <f>IF(DmartSalesData[[#This Row],[sales]]&gt;4000,"High Category",IF(DmartSalesData[[#This Row],[sales]]&gt;2000,"Medium Category","Low Category"))</f>
        <v>Low Category</v>
      </c>
      <c r="G13307" s="2">
        <v>0.37</v>
      </c>
      <c r="H13307" s="24">
        <f t="shared" si="414"/>
        <v>537.05499999999995</v>
      </c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63" t="str">
        <f>IF(AND(DmartSalesData[[#This Row],[sales]]&gt;3000,DmartSalesData[[#This Row],[profit]]&gt;500),"Good","Not Good")</f>
        <v>Not Good</v>
      </c>
      <c r="R13307" s="73">
        <f>YEAR(DmartSalesData[[#This Row],[order_date]])</f>
        <v>2023</v>
      </c>
      <c r="S13307" s="73"/>
    </row>
    <row r="13308" spans="1:19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 t="str">
        <f>IF(DmartSalesData[[#This Row],[sales]]&gt;4000,"High Category",IF(DmartSalesData[[#This Row],[sales]]&gt;2000,"Medium Category","Low Category"))</f>
        <v>Low Category</v>
      </c>
      <c r="G13308" s="2">
        <v>0.06</v>
      </c>
      <c r="H13308" s="24">
        <f t="shared" si="414"/>
        <v>96.517199999999988</v>
      </c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63" t="str">
        <f>IF(AND(DmartSalesData[[#This Row],[sales]]&gt;3000,DmartSalesData[[#This Row],[profit]]&gt;500),"Good","Not Good")</f>
        <v>Not Good</v>
      </c>
      <c r="R13308" s="73">
        <f>YEAR(DmartSalesData[[#This Row],[order_date]])</f>
        <v>2023</v>
      </c>
      <c r="S13308" s="73"/>
    </row>
    <row r="13309" spans="1:19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 t="str">
        <f>IF(DmartSalesData[[#This Row],[sales]]&gt;4000,"High Category",IF(DmartSalesData[[#This Row],[sales]]&gt;2000,"Medium Category","Low Category"))</f>
        <v>Medium Category</v>
      </c>
      <c r="G13309" s="2">
        <v>0.14000000000000001</v>
      </c>
      <c r="H13309" s="24">
        <f t="shared" si="414"/>
        <v>443.32120000000003</v>
      </c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63" t="str">
        <f>IF(AND(DmartSalesData[[#This Row],[sales]]&gt;3000,DmartSalesData[[#This Row],[profit]]&gt;500),"Good","Not Good")</f>
        <v>Good</v>
      </c>
      <c r="R13309" s="73">
        <f>YEAR(DmartSalesData[[#This Row],[order_date]])</f>
        <v>2024</v>
      </c>
      <c r="S13309" s="73"/>
    </row>
    <row r="13310" spans="1:19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 t="str">
        <f>IF(DmartSalesData[[#This Row],[sales]]&gt;4000,"High Category",IF(DmartSalesData[[#This Row],[sales]]&gt;2000,"Medium Category","Low Category"))</f>
        <v>Low Category</v>
      </c>
      <c r="G13310" s="2">
        <v>0.36</v>
      </c>
      <c r="H13310" s="24">
        <f t="shared" si="414"/>
        <v>344.13839999999999</v>
      </c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63" t="str">
        <f>IF(AND(DmartSalesData[[#This Row],[sales]]&gt;3000,DmartSalesData[[#This Row],[profit]]&gt;500),"Good","Not Good")</f>
        <v>Not Good</v>
      </c>
      <c r="R13310" s="73">
        <f>YEAR(DmartSalesData[[#This Row],[order_date]])</f>
        <v>2024</v>
      </c>
      <c r="S13310" s="73"/>
    </row>
    <row r="13311" spans="1:19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 t="str">
        <f>IF(DmartSalesData[[#This Row],[sales]]&gt;4000,"High Category",IF(DmartSalesData[[#This Row],[sales]]&gt;2000,"Medium Category","Low Category"))</f>
        <v>Medium Category</v>
      </c>
      <c r="G13311" s="2">
        <v>0.1</v>
      </c>
      <c r="H13311" s="24">
        <f t="shared" si="414"/>
        <v>369.07400000000001</v>
      </c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63" t="str">
        <f>IF(AND(DmartSalesData[[#This Row],[sales]]&gt;3000,DmartSalesData[[#This Row],[profit]]&gt;500),"Good","Not Good")</f>
        <v>Not Good</v>
      </c>
      <c r="R13311" s="73">
        <f>YEAR(DmartSalesData[[#This Row],[order_date]])</f>
        <v>2024</v>
      </c>
      <c r="S13311" s="73"/>
    </row>
    <row r="13312" spans="1:19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 t="str">
        <f>IF(DmartSalesData[[#This Row],[sales]]&gt;4000,"High Category",IF(DmartSalesData[[#This Row],[sales]]&gt;2000,"Medium Category","Low Category"))</f>
        <v>Low Category</v>
      </c>
      <c r="G13312" s="2">
        <v>0.3</v>
      </c>
      <c r="H13312" s="24">
        <f t="shared" si="414"/>
        <v>478.17599999999999</v>
      </c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63" t="str">
        <f>IF(AND(DmartSalesData[[#This Row],[sales]]&gt;3000,DmartSalesData[[#This Row],[profit]]&gt;500),"Good","Not Good")</f>
        <v>Not Good</v>
      </c>
      <c r="R13312" s="73">
        <f>YEAR(DmartSalesData[[#This Row],[order_date]])</f>
        <v>2024</v>
      </c>
      <c r="S13312" s="73"/>
    </row>
    <row r="13313" spans="1:19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 t="str">
        <f>IF(DmartSalesData[[#This Row],[sales]]&gt;4000,"High Category",IF(DmartSalesData[[#This Row],[sales]]&gt;2000,"Medium Category","Low Category"))</f>
        <v>Medium Category</v>
      </c>
      <c r="G13313" s="2">
        <v>0.22</v>
      </c>
      <c r="H13313" s="24">
        <f t="shared" si="414"/>
        <v>548.39839999999992</v>
      </c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63" t="str">
        <f>IF(AND(DmartSalesData[[#This Row],[sales]]&gt;3000,DmartSalesData[[#This Row],[profit]]&gt;500),"Good","Not Good")</f>
        <v>Not Good</v>
      </c>
      <c r="R13313" s="73">
        <f>YEAR(DmartSalesData[[#This Row],[order_date]])</f>
        <v>2024</v>
      </c>
      <c r="S13313" s="73"/>
    </row>
    <row r="13314" spans="1:19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 t="str">
        <f>IF(DmartSalesData[[#This Row],[sales]]&gt;4000,"High Category",IF(DmartSalesData[[#This Row],[sales]]&gt;2000,"Medium Category","Low Category"))</f>
        <v>Medium Category</v>
      </c>
      <c r="G13314" s="2">
        <v>0.1</v>
      </c>
      <c r="H13314" s="24">
        <f t="shared" ref="H13314:H13377" si="416">E13314*G13314</f>
        <v>330.87100000000004</v>
      </c>
      <c r="I13314" s="2">
        <f t="shared" ref="I13314:I13377" si="417">E13314-H13314</f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63" t="str">
        <f>IF(AND(DmartSalesData[[#This Row],[sales]]&gt;3000,DmartSalesData[[#This Row],[profit]]&gt;500),"Good","Not Good")</f>
        <v>Good</v>
      </c>
      <c r="R13314" s="73">
        <f>YEAR(DmartSalesData[[#This Row],[order_date]])</f>
        <v>2023</v>
      </c>
      <c r="S13314" s="73"/>
    </row>
    <row r="13315" spans="1:19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 t="str">
        <f>IF(DmartSalesData[[#This Row],[sales]]&gt;4000,"High Category",IF(DmartSalesData[[#This Row],[sales]]&gt;2000,"Medium Category","Low Category"))</f>
        <v>Medium Category</v>
      </c>
      <c r="G13315" s="2">
        <v>0.44</v>
      </c>
      <c r="H13315" s="24">
        <f t="shared" si="416"/>
        <v>1216.0455999999999</v>
      </c>
      <c r="I13315" s="2">
        <f t="shared" si="417"/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63" t="str">
        <f>IF(AND(DmartSalesData[[#This Row],[sales]]&gt;3000,DmartSalesData[[#This Row],[profit]]&gt;500),"Good","Not Good")</f>
        <v>Not Good</v>
      </c>
      <c r="R13315" s="73">
        <f>YEAR(DmartSalesData[[#This Row],[order_date]])</f>
        <v>2024</v>
      </c>
      <c r="S13315" s="73"/>
    </row>
    <row r="13316" spans="1:19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 t="str">
        <f>IF(DmartSalesData[[#This Row],[sales]]&gt;4000,"High Category",IF(DmartSalesData[[#This Row],[sales]]&gt;2000,"Medium Category","Low Category"))</f>
        <v>Medium Category</v>
      </c>
      <c r="G13316" s="2">
        <v>0.22</v>
      </c>
      <c r="H13316" s="24">
        <f t="shared" si="416"/>
        <v>735.88679999999999</v>
      </c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63" t="str">
        <f>IF(AND(DmartSalesData[[#This Row],[sales]]&gt;3000,DmartSalesData[[#This Row],[profit]]&gt;500),"Good","Not Good")</f>
        <v>Good</v>
      </c>
      <c r="R13316" s="73">
        <f>YEAR(DmartSalesData[[#This Row],[order_date]])</f>
        <v>2024</v>
      </c>
      <c r="S13316" s="73"/>
    </row>
    <row r="13317" spans="1:19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 t="str">
        <f>IF(DmartSalesData[[#This Row],[sales]]&gt;4000,"High Category",IF(DmartSalesData[[#This Row],[sales]]&gt;2000,"Medium Category","Low Category"))</f>
        <v>Low Category</v>
      </c>
      <c r="G13317" s="2">
        <v>0.3</v>
      </c>
      <c r="H13317" s="24">
        <f t="shared" si="416"/>
        <v>504.21600000000001</v>
      </c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63" t="str">
        <f>IF(AND(DmartSalesData[[#This Row],[sales]]&gt;3000,DmartSalesData[[#This Row],[profit]]&gt;500),"Good","Not Good")</f>
        <v>Not Good</v>
      </c>
      <c r="R13317" s="73">
        <f>YEAR(DmartSalesData[[#This Row],[order_date]])</f>
        <v>2024</v>
      </c>
      <c r="S13317" s="73"/>
    </row>
    <row r="13318" spans="1:19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 t="str">
        <f>IF(DmartSalesData[[#This Row],[sales]]&gt;4000,"High Category",IF(DmartSalesData[[#This Row],[sales]]&gt;2000,"Medium Category","Low Category"))</f>
        <v>High Category</v>
      </c>
      <c r="G13318" s="2">
        <v>0.13</v>
      </c>
      <c r="H13318" s="24">
        <f t="shared" si="416"/>
        <v>626.71699999999998</v>
      </c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63" t="str">
        <f>IF(AND(DmartSalesData[[#This Row],[sales]]&gt;3000,DmartSalesData[[#This Row],[profit]]&gt;500),"Good","Not Good")</f>
        <v>Good</v>
      </c>
      <c r="R13318" s="73">
        <f>YEAR(DmartSalesData[[#This Row],[order_date]])</f>
        <v>2023</v>
      </c>
      <c r="S13318" s="73"/>
    </row>
    <row r="13319" spans="1:19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 t="str">
        <f>IF(DmartSalesData[[#This Row],[sales]]&gt;4000,"High Category",IF(DmartSalesData[[#This Row],[sales]]&gt;2000,"Medium Category","Low Category"))</f>
        <v>Medium Category</v>
      </c>
      <c r="G13319" s="2">
        <v>0.17</v>
      </c>
      <c r="H13319" s="24">
        <f t="shared" si="416"/>
        <v>399.33850000000007</v>
      </c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63" t="str">
        <f>IF(AND(DmartSalesData[[#This Row],[sales]]&gt;3000,DmartSalesData[[#This Row],[profit]]&gt;500),"Good","Not Good")</f>
        <v>Not Good</v>
      </c>
      <c r="R13319" s="73">
        <f>YEAR(DmartSalesData[[#This Row],[order_date]])</f>
        <v>2024</v>
      </c>
      <c r="S13319" s="73"/>
    </row>
    <row r="13320" spans="1:19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 t="str">
        <f>IF(DmartSalesData[[#This Row],[sales]]&gt;4000,"High Category",IF(DmartSalesData[[#This Row],[sales]]&gt;2000,"Medium Category","Low Category"))</f>
        <v>Low Category</v>
      </c>
      <c r="G13320" s="2">
        <v>0.02</v>
      </c>
      <c r="H13320" s="24">
        <f t="shared" si="416"/>
        <v>33.549399999999999</v>
      </c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63" t="str">
        <f>IF(AND(DmartSalesData[[#This Row],[sales]]&gt;3000,DmartSalesData[[#This Row],[profit]]&gt;500),"Good","Not Good")</f>
        <v>Not Good</v>
      </c>
      <c r="R13320" s="73">
        <f>YEAR(DmartSalesData[[#This Row],[order_date]])</f>
        <v>2024</v>
      </c>
      <c r="S13320" s="73"/>
    </row>
    <row r="13321" spans="1:19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 t="str">
        <f>IF(DmartSalesData[[#This Row],[sales]]&gt;4000,"High Category",IF(DmartSalesData[[#This Row],[sales]]&gt;2000,"Medium Category","Low Category"))</f>
        <v>Low Category</v>
      </c>
      <c r="G13321" s="2">
        <v>0.24</v>
      </c>
      <c r="H13321" s="24">
        <f t="shared" si="416"/>
        <v>372.55919999999998</v>
      </c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63" t="str">
        <f>IF(AND(DmartSalesData[[#This Row],[sales]]&gt;3000,DmartSalesData[[#This Row],[profit]]&gt;500),"Good","Not Good")</f>
        <v>Not Good</v>
      </c>
      <c r="R13321" s="73">
        <f>YEAR(DmartSalesData[[#This Row],[order_date]])</f>
        <v>2023</v>
      </c>
      <c r="S13321" s="73"/>
    </row>
    <row r="13322" spans="1:19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 t="str">
        <f>IF(DmartSalesData[[#This Row],[sales]]&gt;4000,"High Category",IF(DmartSalesData[[#This Row],[sales]]&gt;2000,"Medium Category","Low Category"))</f>
        <v>Low Category</v>
      </c>
      <c r="G13322" s="2">
        <v>0.17</v>
      </c>
      <c r="H13322" s="24">
        <f t="shared" si="416"/>
        <v>52.5657</v>
      </c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63" t="str">
        <f>IF(AND(DmartSalesData[[#This Row],[sales]]&gt;3000,DmartSalesData[[#This Row],[profit]]&gt;500),"Good","Not Good")</f>
        <v>Not Good</v>
      </c>
      <c r="R13322" s="73">
        <f>YEAR(DmartSalesData[[#This Row],[order_date]])</f>
        <v>2023</v>
      </c>
      <c r="S13322" s="73"/>
    </row>
    <row r="13323" spans="1:19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 t="str">
        <f>IF(DmartSalesData[[#This Row],[sales]]&gt;4000,"High Category",IF(DmartSalesData[[#This Row],[sales]]&gt;2000,"Medium Category","Low Category"))</f>
        <v>Medium Category</v>
      </c>
      <c r="G13323" s="2">
        <v>0.16</v>
      </c>
      <c r="H13323" s="24">
        <f t="shared" si="416"/>
        <v>552.88800000000003</v>
      </c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63" t="str">
        <f>IF(AND(DmartSalesData[[#This Row],[sales]]&gt;3000,DmartSalesData[[#This Row],[profit]]&gt;500),"Good","Not Good")</f>
        <v>Good</v>
      </c>
      <c r="R13323" s="73">
        <f>YEAR(DmartSalesData[[#This Row],[order_date]])</f>
        <v>2024</v>
      </c>
      <c r="S13323" s="73"/>
    </row>
    <row r="13324" spans="1:19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 t="str">
        <f>IF(DmartSalesData[[#This Row],[sales]]&gt;4000,"High Category",IF(DmartSalesData[[#This Row],[sales]]&gt;2000,"Medium Category","Low Category"))</f>
        <v>Low Category</v>
      </c>
      <c r="G13324" s="2">
        <v>0.44</v>
      </c>
      <c r="H13324" s="24">
        <f t="shared" si="416"/>
        <v>609.98079999999993</v>
      </c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63" t="str">
        <f>IF(AND(DmartSalesData[[#This Row],[sales]]&gt;3000,DmartSalesData[[#This Row],[profit]]&gt;500),"Good","Not Good")</f>
        <v>Not Good</v>
      </c>
      <c r="R13324" s="73">
        <f>YEAR(DmartSalesData[[#This Row],[order_date]])</f>
        <v>2023</v>
      </c>
      <c r="S13324" s="73"/>
    </row>
    <row r="13325" spans="1:19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 t="str">
        <f>IF(DmartSalesData[[#This Row],[sales]]&gt;4000,"High Category",IF(DmartSalesData[[#This Row],[sales]]&gt;2000,"Medium Category","Low Category"))</f>
        <v>High Category</v>
      </c>
      <c r="G13325" s="2">
        <v>0.35</v>
      </c>
      <c r="H13325" s="24">
        <f t="shared" si="416"/>
        <v>1679.566</v>
      </c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63" t="str">
        <f>IF(AND(DmartSalesData[[#This Row],[sales]]&gt;3000,DmartSalesData[[#This Row],[profit]]&gt;500),"Good","Not Good")</f>
        <v>Good</v>
      </c>
      <c r="R13325" s="73">
        <f>YEAR(DmartSalesData[[#This Row],[order_date]])</f>
        <v>2024</v>
      </c>
      <c r="S13325" s="73"/>
    </row>
    <row r="13326" spans="1:19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 t="str">
        <f>IF(DmartSalesData[[#This Row],[sales]]&gt;4000,"High Category",IF(DmartSalesData[[#This Row],[sales]]&gt;2000,"Medium Category","Low Category"))</f>
        <v>Low Category</v>
      </c>
      <c r="G13326" s="2">
        <v>0.23</v>
      </c>
      <c r="H13326" s="24">
        <f t="shared" si="416"/>
        <v>260.17140000000001</v>
      </c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63" t="str">
        <f>IF(AND(DmartSalesData[[#This Row],[sales]]&gt;3000,DmartSalesData[[#This Row],[profit]]&gt;500),"Good","Not Good")</f>
        <v>Not Good</v>
      </c>
      <c r="R13326" s="73">
        <f>YEAR(DmartSalesData[[#This Row],[order_date]])</f>
        <v>2024</v>
      </c>
      <c r="S13326" s="73"/>
    </row>
    <row r="13327" spans="1:19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 t="str">
        <f>IF(DmartSalesData[[#This Row],[sales]]&gt;4000,"High Category",IF(DmartSalesData[[#This Row],[sales]]&gt;2000,"Medium Category","Low Category"))</f>
        <v>Medium Category</v>
      </c>
      <c r="G13327" s="2">
        <v>0.1</v>
      </c>
      <c r="H13327" s="24">
        <f t="shared" si="416"/>
        <v>269.45100000000002</v>
      </c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63" t="str">
        <f>IF(AND(DmartSalesData[[#This Row],[sales]]&gt;3000,DmartSalesData[[#This Row],[profit]]&gt;500),"Good","Not Good")</f>
        <v>Not Good</v>
      </c>
      <c r="R13327" s="73">
        <f>YEAR(DmartSalesData[[#This Row],[order_date]])</f>
        <v>2023</v>
      </c>
      <c r="S13327" s="73"/>
    </row>
    <row r="13328" spans="1:19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 t="str">
        <f>IF(DmartSalesData[[#This Row],[sales]]&gt;4000,"High Category",IF(DmartSalesData[[#This Row],[sales]]&gt;2000,"Medium Category","Low Category"))</f>
        <v>Medium Category</v>
      </c>
      <c r="G13328" s="2">
        <v>0.49</v>
      </c>
      <c r="H13328" s="24">
        <f t="shared" si="416"/>
        <v>1814.8669</v>
      </c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63" t="str">
        <f>IF(AND(DmartSalesData[[#This Row],[sales]]&gt;3000,DmartSalesData[[#This Row],[profit]]&gt;500),"Good","Not Good")</f>
        <v>Good</v>
      </c>
      <c r="R13328" s="73">
        <f>YEAR(DmartSalesData[[#This Row],[order_date]])</f>
        <v>2023</v>
      </c>
      <c r="S13328" s="73"/>
    </row>
    <row r="13329" spans="1:19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 t="str">
        <f>IF(DmartSalesData[[#This Row],[sales]]&gt;4000,"High Category",IF(DmartSalesData[[#This Row],[sales]]&gt;2000,"Medium Category","Low Category"))</f>
        <v>High Category</v>
      </c>
      <c r="G13329" s="2">
        <v>0.04</v>
      </c>
      <c r="H13329" s="24">
        <f t="shared" si="416"/>
        <v>174.54240000000001</v>
      </c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63" t="str">
        <f>IF(AND(DmartSalesData[[#This Row],[sales]]&gt;3000,DmartSalesData[[#This Row],[profit]]&gt;500),"Good","Not Good")</f>
        <v>Good</v>
      </c>
      <c r="R13329" s="73">
        <f>YEAR(DmartSalesData[[#This Row],[order_date]])</f>
        <v>2023</v>
      </c>
      <c r="S13329" s="73"/>
    </row>
    <row r="13330" spans="1:19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 t="str">
        <f>IF(DmartSalesData[[#This Row],[sales]]&gt;4000,"High Category",IF(DmartSalesData[[#This Row],[sales]]&gt;2000,"Medium Category","Low Category"))</f>
        <v>Low Category</v>
      </c>
      <c r="G13330" s="2">
        <v>7.0000000000000007E-2</v>
      </c>
      <c r="H13330" s="24">
        <f t="shared" si="416"/>
        <v>60.666200000000003</v>
      </c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63" t="str">
        <f>IF(AND(DmartSalesData[[#This Row],[sales]]&gt;3000,DmartSalesData[[#This Row],[profit]]&gt;500),"Good","Not Good")</f>
        <v>Not Good</v>
      </c>
      <c r="R13330" s="73">
        <f>YEAR(DmartSalesData[[#This Row],[order_date]])</f>
        <v>2024</v>
      </c>
      <c r="S13330" s="73"/>
    </row>
    <row r="13331" spans="1:19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 t="str">
        <f>IF(DmartSalesData[[#This Row],[sales]]&gt;4000,"High Category",IF(DmartSalesData[[#This Row],[sales]]&gt;2000,"Medium Category","Low Category"))</f>
        <v>High Category</v>
      </c>
      <c r="G13331" s="2">
        <v>0.14000000000000001</v>
      </c>
      <c r="H13331" s="24">
        <f t="shared" si="416"/>
        <v>689.98580000000015</v>
      </c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63" t="str">
        <f>IF(AND(DmartSalesData[[#This Row],[sales]]&gt;3000,DmartSalesData[[#This Row],[profit]]&gt;500),"Good","Not Good")</f>
        <v>Good</v>
      </c>
      <c r="R13331" s="73">
        <f>YEAR(DmartSalesData[[#This Row],[order_date]])</f>
        <v>2023</v>
      </c>
      <c r="S13331" s="73"/>
    </row>
    <row r="13332" spans="1:19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 t="str">
        <f>IF(DmartSalesData[[#This Row],[sales]]&gt;4000,"High Category",IF(DmartSalesData[[#This Row],[sales]]&gt;2000,"Medium Category","Low Category"))</f>
        <v>High Category</v>
      </c>
      <c r="G13332" s="2">
        <v>0.48</v>
      </c>
      <c r="H13332" s="24">
        <f t="shared" si="416"/>
        <v>2180.6735999999996</v>
      </c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63" t="str">
        <f>IF(AND(DmartSalesData[[#This Row],[sales]]&gt;3000,DmartSalesData[[#This Row],[profit]]&gt;500),"Good","Not Good")</f>
        <v>Good</v>
      </c>
      <c r="R13332" s="73">
        <f>YEAR(DmartSalesData[[#This Row],[order_date]])</f>
        <v>2023</v>
      </c>
      <c r="S13332" s="73"/>
    </row>
    <row r="13333" spans="1:19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 t="str">
        <f>IF(DmartSalesData[[#This Row],[sales]]&gt;4000,"High Category",IF(DmartSalesData[[#This Row],[sales]]&gt;2000,"Medium Category","Low Category"))</f>
        <v>High Category</v>
      </c>
      <c r="G13333" s="2">
        <v>0.14000000000000001</v>
      </c>
      <c r="H13333" s="24">
        <f t="shared" si="416"/>
        <v>674.51440000000002</v>
      </c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63" t="str">
        <f>IF(AND(DmartSalesData[[#This Row],[sales]]&gt;3000,DmartSalesData[[#This Row],[profit]]&gt;500),"Good","Not Good")</f>
        <v>Good</v>
      </c>
      <c r="R13333" s="73">
        <f>YEAR(DmartSalesData[[#This Row],[order_date]])</f>
        <v>2023</v>
      </c>
      <c r="S13333" s="73"/>
    </row>
    <row r="13334" spans="1:19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 t="str">
        <f>IF(DmartSalesData[[#This Row],[sales]]&gt;4000,"High Category",IF(DmartSalesData[[#This Row],[sales]]&gt;2000,"Medium Category","Low Category"))</f>
        <v>High Category</v>
      </c>
      <c r="G13334" s="2">
        <v>0.25</v>
      </c>
      <c r="H13334" s="24">
        <f t="shared" si="416"/>
        <v>1069.5225</v>
      </c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63" t="str">
        <f>IF(AND(DmartSalesData[[#This Row],[sales]]&gt;3000,DmartSalesData[[#This Row],[profit]]&gt;500),"Good","Not Good")</f>
        <v>Not Good</v>
      </c>
      <c r="R13334" s="73">
        <f>YEAR(DmartSalesData[[#This Row],[order_date]])</f>
        <v>2023</v>
      </c>
      <c r="S13334" s="73"/>
    </row>
    <row r="13335" spans="1:19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 t="str">
        <f>IF(DmartSalesData[[#This Row],[sales]]&gt;4000,"High Category",IF(DmartSalesData[[#This Row],[sales]]&gt;2000,"Medium Category","Low Category"))</f>
        <v>High Category</v>
      </c>
      <c r="G13335" s="2">
        <v>0.38</v>
      </c>
      <c r="H13335" s="24">
        <f t="shared" si="416"/>
        <v>1672.2203999999999</v>
      </c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63" t="str">
        <f>IF(AND(DmartSalesData[[#This Row],[sales]]&gt;3000,DmartSalesData[[#This Row],[profit]]&gt;500),"Good","Not Good")</f>
        <v>Good</v>
      </c>
      <c r="R13335" s="73">
        <f>YEAR(DmartSalesData[[#This Row],[order_date]])</f>
        <v>2024</v>
      </c>
      <c r="S13335" s="73"/>
    </row>
    <row r="13336" spans="1:19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 t="str">
        <f>IF(DmartSalesData[[#This Row],[sales]]&gt;4000,"High Category",IF(DmartSalesData[[#This Row],[sales]]&gt;2000,"Medium Category","Low Category"))</f>
        <v>Medium Category</v>
      </c>
      <c r="G13336" s="2">
        <v>0.46</v>
      </c>
      <c r="H13336" s="24">
        <f t="shared" si="416"/>
        <v>1395.7596000000001</v>
      </c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63" t="str">
        <f>IF(AND(DmartSalesData[[#This Row],[sales]]&gt;3000,DmartSalesData[[#This Row],[profit]]&gt;500),"Good","Not Good")</f>
        <v>Good</v>
      </c>
      <c r="R13336" s="73">
        <f>YEAR(DmartSalesData[[#This Row],[order_date]])</f>
        <v>2024</v>
      </c>
      <c r="S13336" s="73"/>
    </row>
    <row r="13337" spans="1:19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 t="str">
        <f>IF(DmartSalesData[[#This Row],[sales]]&gt;4000,"High Category",IF(DmartSalesData[[#This Row],[sales]]&gt;2000,"Medium Category","Low Category"))</f>
        <v>High Category</v>
      </c>
      <c r="G13337" s="2">
        <v>0.3</v>
      </c>
      <c r="H13337" s="24">
        <f t="shared" si="416"/>
        <v>1272.606</v>
      </c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63" t="str">
        <f>IF(AND(DmartSalesData[[#This Row],[sales]]&gt;3000,DmartSalesData[[#This Row],[profit]]&gt;500),"Good","Not Good")</f>
        <v>Good</v>
      </c>
      <c r="R13337" s="73">
        <f>YEAR(DmartSalesData[[#This Row],[order_date]])</f>
        <v>2024</v>
      </c>
      <c r="S13337" s="73"/>
    </row>
    <row r="13338" spans="1:19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 t="str">
        <f>IF(DmartSalesData[[#This Row],[sales]]&gt;4000,"High Category",IF(DmartSalesData[[#This Row],[sales]]&gt;2000,"Medium Category","Low Category"))</f>
        <v>Medium Category</v>
      </c>
      <c r="G13338" s="2">
        <v>0.19</v>
      </c>
      <c r="H13338" s="24">
        <f t="shared" si="416"/>
        <v>516.16730000000007</v>
      </c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63" t="str">
        <f>IF(AND(DmartSalesData[[#This Row],[sales]]&gt;3000,DmartSalesData[[#This Row],[profit]]&gt;500),"Good","Not Good")</f>
        <v>Not Good</v>
      </c>
      <c r="R13338" s="73">
        <f>YEAR(DmartSalesData[[#This Row],[order_date]])</f>
        <v>2023</v>
      </c>
      <c r="S13338" s="73"/>
    </row>
    <row r="13339" spans="1:19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 t="str">
        <f>IF(DmartSalesData[[#This Row],[sales]]&gt;4000,"High Category",IF(DmartSalesData[[#This Row],[sales]]&gt;2000,"Medium Category","Low Category"))</f>
        <v>Medium Category</v>
      </c>
      <c r="G13339" s="2">
        <v>0.49</v>
      </c>
      <c r="H13339" s="24">
        <f t="shared" si="416"/>
        <v>1341.2574000000002</v>
      </c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63" t="str">
        <f>IF(AND(DmartSalesData[[#This Row],[sales]]&gt;3000,DmartSalesData[[#This Row],[profit]]&gt;500),"Good","Not Good")</f>
        <v>Not Good</v>
      </c>
      <c r="R13339" s="73">
        <f>YEAR(DmartSalesData[[#This Row],[order_date]])</f>
        <v>2024</v>
      </c>
      <c r="S13339" s="73"/>
    </row>
    <row r="13340" spans="1:19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 t="str">
        <f>IF(DmartSalesData[[#This Row],[sales]]&gt;4000,"High Category",IF(DmartSalesData[[#This Row],[sales]]&gt;2000,"Medium Category","Low Category"))</f>
        <v>Medium Category</v>
      </c>
      <c r="G13340" s="2">
        <v>0.01</v>
      </c>
      <c r="H13340" s="24">
        <f t="shared" si="416"/>
        <v>28.566399999999998</v>
      </c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63" t="str">
        <f>IF(AND(DmartSalesData[[#This Row],[sales]]&gt;3000,DmartSalesData[[#This Row],[profit]]&gt;500),"Good","Not Good")</f>
        <v>Not Good</v>
      </c>
      <c r="R13340" s="73">
        <f>YEAR(DmartSalesData[[#This Row],[order_date]])</f>
        <v>2024</v>
      </c>
      <c r="S13340" s="73"/>
    </row>
    <row r="13341" spans="1:19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 t="str">
        <f>IF(DmartSalesData[[#This Row],[sales]]&gt;4000,"High Category",IF(DmartSalesData[[#This Row],[sales]]&gt;2000,"Medium Category","Low Category"))</f>
        <v>High Category</v>
      </c>
      <c r="G13341" s="2">
        <v>0.42</v>
      </c>
      <c r="H13341" s="24">
        <f t="shared" si="416"/>
        <v>2092.4231999999997</v>
      </c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63" t="str">
        <f>IF(AND(DmartSalesData[[#This Row],[sales]]&gt;3000,DmartSalesData[[#This Row],[profit]]&gt;500),"Good","Not Good")</f>
        <v>Good</v>
      </c>
      <c r="R13341" s="73">
        <f>YEAR(DmartSalesData[[#This Row],[order_date]])</f>
        <v>2024</v>
      </c>
      <c r="S13341" s="73"/>
    </row>
    <row r="13342" spans="1:19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 t="str">
        <f>IF(DmartSalesData[[#This Row],[sales]]&gt;4000,"High Category",IF(DmartSalesData[[#This Row],[sales]]&gt;2000,"Medium Category","Low Category"))</f>
        <v>Low Category</v>
      </c>
      <c r="G13342" s="2">
        <v>0.14000000000000001</v>
      </c>
      <c r="H13342" s="24">
        <f t="shared" si="416"/>
        <v>85.614200000000011</v>
      </c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63" t="str">
        <f>IF(AND(DmartSalesData[[#This Row],[sales]]&gt;3000,DmartSalesData[[#This Row],[profit]]&gt;500),"Good","Not Good")</f>
        <v>Not Good</v>
      </c>
      <c r="R13342" s="73">
        <f>YEAR(DmartSalesData[[#This Row],[order_date]])</f>
        <v>2024</v>
      </c>
      <c r="S13342" s="73"/>
    </row>
    <row r="13343" spans="1:19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 t="str">
        <f>IF(DmartSalesData[[#This Row],[sales]]&gt;4000,"High Category",IF(DmartSalesData[[#This Row],[sales]]&gt;2000,"Medium Category","Low Category"))</f>
        <v>High Category</v>
      </c>
      <c r="G13343" s="2">
        <v>0.41</v>
      </c>
      <c r="H13343" s="24">
        <f t="shared" si="416"/>
        <v>1659.4708999999998</v>
      </c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63" t="str">
        <f>IF(AND(DmartSalesData[[#This Row],[sales]]&gt;3000,DmartSalesData[[#This Row],[profit]]&gt;500),"Good","Not Good")</f>
        <v>Good</v>
      </c>
      <c r="R13343" s="73">
        <f>YEAR(DmartSalesData[[#This Row],[order_date]])</f>
        <v>2024</v>
      </c>
      <c r="S13343" s="73"/>
    </row>
    <row r="13344" spans="1:19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 t="str">
        <f>IF(DmartSalesData[[#This Row],[sales]]&gt;4000,"High Category",IF(DmartSalesData[[#This Row],[sales]]&gt;2000,"Medium Category","Low Category"))</f>
        <v>Low Category</v>
      </c>
      <c r="G13344" s="2">
        <v>0.08</v>
      </c>
      <c r="H13344" s="24">
        <f t="shared" si="416"/>
        <v>115.1384</v>
      </c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63" t="str">
        <f>IF(AND(DmartSalesData[[#This Row],[sales]]&gt;3000,DmartSalesData[[#This Row],[profit]]&gt;500),"Good","Not Good")</f>
        <v>Not Good</v>
      </c>
      <c r="R13344" s="73">
        <f>YEAR(DmartSalesData[[#This Row],[order_date]])</f>
        <v>2023</v>
      </c>
      <c r="S13344" s="73"/>
    </row>
    <row r="13345" spans="1:19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 t="str">
        <f>IF(DmartSalesData[[#This Row],[sales]]&gt;4000,"High Category",IF(DmartSalesData[[#This Row],[sales]]&gt;2000,"Medium Category","Low Category"))</f>
        <v>Low Category</v>
      </c>
      <c r="G13345" s="2">
        <v>0.17</v>
      </c>
      <c r="H13345" s="24">
        <f t="shared" si="416"/>
        <v>317.90170000000001</v>
      </c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63" t="str">
        <f>IF(AND(DmartSalesData[[#This Row],[sales]]&gt;3000,DmartSalesData[[#This Row],[profit]]&gt;500),"Good","Not Good")</f>
        <v>Not Good</v>
      </c>
      <c r="R13345" s="73">
        <f>YEAR(DmartSalesData[[#This Row],[order_date]])</f>
        <v>2023</v>
      </c>
      <c r="S13345" s="73"/>
    </row>
    <row r="13346" spans="1:19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 t="str">
        <f>IF(DmartSalesData[[#This Row],[sales]]&gt;4000,"High Category",IF(DmartSalesData[[#This Row],[sales]]&gt;2000,"Medium Category","Low Category"))</f>
        <v>Low Category</v>
      </c>
      <c r="G13346" s="2">
        <v>0.03</v>
      </c>
      <c r="H13346" s="24">
        <f t="shared" si="416"/>
        <v>14.8383</v>
      </c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63" t="str">
        <f>IF(AND(DmartSalesData[[#This Row],[sales]]&gt;3000,DmartSalesData[[#This Row],[profit]]&gt;500),"Good","Not Good")</f>
        <v>Not Good</v>
      </c>
      <c r="R13346" s="73">
        <f>YEAR(DmartSalesData[[#This Row],[order_date]])</f>
        <v>2023</v>
      </c>
      <c r="S13346" s="73"/>
    </row>
    <row r="13347" spans="1:19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 t="str">
        <f>IF(DmartSalesData[[#This Row],[sales]]&gt;4000,"High Category",IF(DmartSalesData[[#This Row],[sales]]&gt;2000,"Medium Category","Low Category"))</f>
        <v>Low Category</v>
      </c>
      <c r="G13347" s="2">
        <v>0.1</v>
      </c>
      <c r="H13347" s="24">
        <f t="shared" si="416"/>
        <v>182.27100000000002</v>
      </c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63" t="str">
        <f>IF(AND(DmartSalesData[[#This Row],[sales]]&gt;3000,DmartSalesData[[#This Row],[profit]]&gt;500),"Good","Not Good")</f>
        <v>Not Good</v>
      </c>
      <c r="R13347" s="73">
        <f>YEAR(DmartSalesData[[#This Row],[order_date]])</f>
        <v>2024</v>
      </c>
      <c r="S13347" s="73"/>
    </row>
    <row r="13348" spans="1:19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 t="str">
        <f>IF(DmartSalesData[[#This Row],[sales]]&gt;4000,"High Category",IF(DmartSalesData[[#This Row],[sales]]&gt;2000,"Medium Category","Low Category"))</f>
        <v>High Category</v>
      </c>
      <c r="G13348" s="2">
        <v>0.3</v>
      </c>
      <c r="H13348" s="24">
        <f t="shared" si="416"/>
        <v>1486.4219999999998</v>
      </c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63" t="str">
        <f>IF(AND(DmartSalesData[[#This Row],[sales]]&gt;3000,DmartSalesData[[#This Row],[profit]]&gt;500),"Good","Not Good")</f>
        <v>Good</v>
      </c>
      <c r="R13348" s="73">
        <f>YEAR(DmartSalesData[[#This Row],[order_date]])</f>
        <v>2023</v>
      </c>
      <c r="S13348" s="73"/>
    </row>
    <row r="13349" spans="1:19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 t="str">
        <f>IF(DmartSalesData[[#This Row],[sales]]&gt;4000,"High Category",IF(DmartSalesData[[#This Row],[sales]]&gt;2000,"Medium Category","Low Category"))</f>
        <v>Medium Category</v>
      </c>
      <c r="G13349" s="2">
        <v>0.38</v>
      </c>
      <c r="H13349" s="24">
        <f t="shared" si="416"/>
        <v>777.34320000000002</v>
      </c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63" t="str">
        <f>IF(AND(DmartSalesData[[#This Row],[sales]]&gt;3000,DmartSalesData[[#This Row],[profit]]&gt;500),"Good","Not Good")</f>
        <v>Not Good</v>
      </c>
      <c r="R13349" s="73">
        <f>YEAR(DmartSalesData[[#This Row],[order_date]])</f>
        <v>2023</v>
      </c>
      <c r="S13349" s="73"/>
    </row>
    <row r="13350" spans="1:19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 t="str">
        <f>IF(DmartSalesData[[#This Row],[sales]]&gt;4000,"High Category",IF(DmartSalesData[[#This Row],[sales]]&gt;2000,"Medium Category","Low Category"))</f>
        <v>Medium Category</v>
      </c>
      <c r="G13350" s="2">
        <v>0.46</v>
      </c>
      <c r="H13350" s="24">
        <f t="shared" si="416"/>
        <v>1555.4762000000001</v>
      </c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63" t="str">
        <f>IF(AND(DmartSalesData[[#This Row],[sales]]&gt;3000,DmartSalesData[[#This Row],[profit]]&gt;500),"Good","Not Good")</f>
        <v>Good</v>
      </c>
      <c r="R13350" s="73">
        <f>YEAR(DmartSalesData[[#This Row],[order_date]])</f>
        <v>2024</v>
      </c>
      <c r="S13350" s="73"/>
    </row>
    <row r="13351" spans="1:19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 t="str">
        <f>IF(DmartSalesData[[#This Row],[sales]]&gt;4000,"High Category",IF(DmartSalesData[[#This Row],[sales]]&gt;2000,"Medium Category","Low Category"))</f>
        <v>Low Category</v>
      </c>
      <c r="G13351" s="2">
        <v>0.06</v>
      </c>
      <c r="H13351" s="24">
        <f t="shared" si="416"/>
        <v>41.489399999999996</v>
      </c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63" t="str">
        <f>IF(AND(DmartSalesData[[#This Row],[sales]]&gt;3000,DmartSalesData[[#This Row],[profit]]&gt;500),"Good","Not Good")</f>
        <v>Not Good</v>
      </c>
      <c r="R13351" s="73">
        <f>YEAR(DmartSalesData[[#This Row],[order_date]])</f>
        <v>2024</v>
      </c>
      <c r="S13351" s="73"/>
    </row>
    <row r="13352" spans="1:19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 t="str">
        <f>IF(DmartSalesData[[#This Row],[sales]]&gt;4000,"High Category",IF(DmartSalesData[[#This Row],[sales]]&gt;2000,"Medium Category","Low Category"))</f>
        <v>High Category</v>
      </c>
      <c r="G13352" s="2">
        <v>7.0000000000000007E-2</v>
      </c>
      <c r="H13352" s="24">
        <f t="shared" si="416"/>
        <v>323.41680000000002</v>
      </c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63" t="str">
        <f>IF(AND(DmartSalesData[[#This Row],[sales]]&gt;3000,DmartSalesData[[#This Row],[profit]]&gt;500),"Good","Not Good")</f>
        <v>Good</v>
      </c>
      <c r="R13352" s="73">
        <f>YEAR(DmartSalesData[[#This Row],[order_date]])</f>
        <v>2023</v>
      </c>
      <c r="S13352" s="73"/>
    </row>
    <row r="13353" spans="1:19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 t="str">
        <f>IF(DmartSalesData[[#This Row],[sales]]&gt;4000,"High Category",IF(DmartSalesData[[#This Row],[sales]]&gt;2000,"Medium Category","Low Category"))</f>
        <v>High Category</v>
      </c>
      <c r="G13353" s="2">
        <v>0.47</v>
      </c>
      <c r="H13353" s="24">
        <f t="shared" si="416"/>
        <v>1953.2964999999997</v>
      </c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63" t="str">
        <f>IF(AND(DmartSalesData[[#This Row],[sales]]&gt;3000,DmartSalesData[[#This Row],[profit]]&gt;500),"Good","Not Good")</f>
        <v>Good</v>
      </c>
      <c r="R13353" s="73">
        <f>YEAR(DmartSalesData[[#This Row],[order_date]])</f>
        <v>2023</v>
      </c>
      <c r="S13353" s="73"/>
    </row>
    <row r="13354" spans="1:19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 t="str">
        <f>IF(DmartSalesData[[#This Row],[sales]]&gt;4000,"High Category",IF(DmartSalesData[[#This Row],[sales]]&gt;2000,"Medium Category","Low Category"))</f>
        <v>Low Category</v>
      </c>
      <c r="G13354" s="2">
        <v>0.38</v>
      </c>
      <c r="H13354" s="24">
        <f t="shared" si="416"/>
        <v>757.27919999999995</v>
      </c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63" t="str">
        <f>IF(AND(DmartSalesData[[#This Row],[sales]]&gt;3000,DmartSalesData[[#This Row],[profit]]&gt;500),"Good","Not Good")</f>
        <v>Not Good</v>
      </c>
      <c r="R13354" s="73">
        <f>YEAR(DmartSalesData[[#This Row],[order_date]])</f>
        <v>2023</v>
      </c>
      <c r="S13354" s="73"/>
    </row>
    <row r="13355" spans="1:19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 t="str">
        <f>IF(DmartSalesData[[#This Row],[sales]]&gt;4000,"High Category",IF(DmartSalesData[[#This Row],[sales]]&gt;2000,"Medium Category","Low Category"))</f>
        <v>Low Category</v>
      </c>
      <c r="G13355" s="2">
        <v>0.27</v>
      </c>
      <c r="H13355" s="24">
        <f t="shared" si="416"/>
        <v>488.01690000000002</v>
      </c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63" t="str">
        <f>IF(AND(DmartSalesData[[#This Row],[sales]]&gt;3000,DmartSalesData[[#This Row],[profit]]&gt;500),"Good","Not Good")</f>
        <v>Not Good</v>
      </c>
      <c r="R13355" s="73">
        <f>YEAR(DmartSalesData[[#This Row],[order_date]])</f>
        <v>2023</v>
      </c>
      <c r="S13355" s="73"/>
    </row>
    <row r="13356" spans="1:19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 t="str">
        <f>IF(DmartSalesData[[#This Row],[sales]]&gt;4000,"High Category",IF(DmartSalesData[[#This Row],[sales]]&gt;2000,"Medium Category","Low Category"))</f>
        <v>Medium Category</v>
      </c>
      <c r="G13356" s="2">
        <v>0.24</v>
      </c>
      <c r="H13356" s="24">
        <f t="shared" si="416"/>
        <v>532.34640000000002</v>
      </c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63" t="str">
        <f>IF(AND(DmartSalesData[[#This Row],[sales]]&gt;3000,DmartSalesData[[#This Row],[profit]]&gt;500),"Good","Not Good")</f>
        <v>Not Good</v>
      </c>
      <c r="R13356" s="73">
        <f>YEAR(DmartSalesData[[#This Row],[order_date]])</f>
        <v>2024</v>
      </c>
      <c r="S13356" s="73"/>
    </row>
    <row r="13357" spans="1:19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 t="str">
        <f>IF(DmartSalesData[[#This Row],[sales]]&gt;4000,"High Category",IF(DmartSalesData[[#This Row],[sales]]&gt;2000,"Medium Category","Low Category"))</f>
        <v>Medium Category</v>
      </c>
      <c r="G13357" s="2">
        <v>0.08</v>
      </c>
      <c r="H13357" s="24">
        <f t="shared" si="416"/>
        <v>165.2936</v>
      </c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63" t="str">
        <f>IF(AND(DmartSalesData[[#This Row],[sales]]&gt;3000,DmartSalesData[[#This Row],[profit]]&gt;500),"Good","Not Good")</f>
        <v>Not Good</v>
      </c>
      <c r="R13357" s="73">
        <f>YEAR(DmartSalesData[[#This Row],[order_date]])</f>
        <v>2023</v>
      </c>
      <c r="S13357" s="73"/>
    </row>
    <row r="13358" spans="1:19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 t="str">
        <f>IF(DmartSalesData[[#This Row],[sales]]&gt;4000,"High Category",IF(DmartSalesData[[#This Row],[sales]]&gt;2000,"Medium Category","Low Category"))</f>
        <v>Low Category</v>
      </c>
      <c r="G13358" s="2">
        <v>0.19</v>
      </c>
      <c r="H13358" s="24">
        <f t="shared" si="416"/>
        <v>259.24549999999999</v>
      </c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63" t="str">
        <f>IF(AND(DmartSalesData[[#This Row],[sales]]&gt;3000,DmartSalesData[[#This Row],[profit]]&gt;500),"Good","Not Good")</f>
        <v>Not Good</v>
      </c>
      <c r="R13358" s="73">
        <f>YEAR(DmartSalesData[[#This Row],[order_date]])</f>
        <v>2023</v>
      </c>
      <c r="S13358" s="73"/>
    </row>
    <row r="13359" spans="1:19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 t="str">
        <f>IF(DmartSalesData[[#This Row],[sales]]&gt;4000,"High Category",IF(DmartSalesData[[#This Row],[sales]]&gt;2000,"Medium Category","Low Category"))</f>
        <v>High Category</v>
      </c>
      <c r="G13359" s="2">
        <v>0.19</v>
      </c>
      <c r="H13359" s="24">
        <f t="shared" si="416"/>
        <v>941.47849999999994</v>
      </c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63" t="str">
        <f>IF(AND(DmartSalesData[[#This Row],[sales]]&gt;3000,DmartSalesData[[#This Row],[profit]]&gt;500),"Good","Not Good")</f>
        <v>Good</v>
      </c>
      <c r="R13359" s="73">
        <f>YEAR(DmartSalesData[[#This Row],[order_date]])</f>
        <v>2024</v>
      </c>
      <c r="S13359" s="73"/>
    </row>
    <row r="13360" spans="1:19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 t="str">
        <f>IF(DmartSalesData[[#This Row],[sales]]&gt;4000,"High Category",IF(DmartSalesData[[#This Row],[sales]]&gt;2000,"Medium Category","Low Category"))</f>
        <v>High Category</v>
      </c>
      <c r="G13360" s="2">
        <v>0.32</v>
      </c>
      <c r="H13360" s="24">
        <f t="shared" si="416"/>
        <v>1302.9376</v>
      </c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63" t="str">
        <f>IF(AND(DmartSalesData[[#This Row],[sales]]&gt;3000,DmartSalesData[[#This Row],[profit]]&gt;500),"Good","Not Good")</f>
        <v>Good</v>
      </c>
      <c r="R13360" s="73">
        <f>YEAR(DmartSalesData[[#This Row],[order_date]])</f>
        <v>2024</v>
      </c>
      <c r="S13360" s="73"/>
    </row>
    <row r="13361" spans="1:19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 t="str">
        <f>IF(DmartSalesData[[#This Row],[sales]]&gt;4000,"High Category",IF(DmartSalesData[[#This Row],[sales]]&gt;2000,"Medium Category","Low Category"))</f>
        <v>Low Category</v>
      </c>
      <c r="G13361" s="2">
        <v>0.3</v>
      </c>
      <c r="H13361" s="24">
        <f t="shared" si="416"/>
        <v>423.84599999999995</v>
      </c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63" t="str">
        <f>IF(AND(DmartSalesData[[#This Row],[sales]]&gt;3000,DmartSalesData[[#This Row],[profit]]&gt;500),"Good","Not Good")</f>
        <v>Not Good</v>
      </c>
      <c r="R13361" s="73">
        <f>YEAR(DmartSalesData[[#This Row],[order_date]])</f>
        <v>2024</v>
      </c>
      <c r="S13361" s="73"/>
    </row>
    <row r="13362" spans="1:19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 t="str">
        <f>IF(DmartSalesData[[#This Row],[sales]]&gt;4000,"High Category",IF(DmartSalesData[[#This Row],[sales]]&gt;2000,"Medium Category","Low Category"))</f>
        <v>High Category</v>
      </c>
      <c r="G13362" s="2">
        <v>0.03</v>
      </c>
      <c r="H13362" s="24">
        <f t="shared" si="416"/>
        <v>147.31349999999998</v>
      </c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63" t="str">
        <f>IF(AND(DmartSalesData[[#This Row],[sales]]&gt;3000,DmartSalesData[[#This Row],[profit]]&gt;500),"Good","Not Good")</f>
        <v>Good</v>
      </c>
      <c r="R13362" s="73">
        <f>YEAR(DmartSalesData[[#This Row],[order_date]])</f>
        <v>2024</v>
      </c>
      <c r="S13362" s="73"/>
    </row>
    <row r="13363" spans="1:19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 t="str">
        <f>IF(DmartSalesData[[#This Row],[sales]]&gt;4000,"High Category",IF(DmartSalesData[[#This Row],[sales]]&gt;2000,"Medium Category","Low Category"))</f>
        <v>Low Category</v>
      </c>
      <c r="G13363" s="2">
        <v>0.42</v>
      </c>
      <c r="H13363" s="24">
        <f t="shared" si="416"/>
        <v>73.961999999999989</v>
      </c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63" t="str">
        <f>IF(AND(DmartSalesData[[#This Row],[sales]]&gt;3000,DmartSalesData[[#This Row],[profit]]&gt;500),"Good","Not Good")</f>
        <v>Not Good</v>
      </c>
      <c r="R13363" s="73">
        <f>YEAR(DmartSalesData[[#This Row],[order_date]])</f>
        <v>2023</v>
      </c>
      <c r="S13363" s="73"/>
    </row>
    <row r="13364" spans="1:19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 t="str">
        <f>IF(DmartSalesData[[#This Row],[sales]]&gt;4000,"High Category",IF(DmartSalesData[[#This Row],[sales]]&gt;2000,"Medium Category","Low Category"))</f>
        <v>Medium Category</v>
      </c>
      <c r="G13364" s="2">
        <v>0.47</v>
      </c>
      <c r="H13364" s="24">
        <f t="shared" si="416"/>
        <v>1055.4789999999998</v>
      </c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63" t="str">
        <f>IF(AND(DmartSalesData[[#This Row],[sales]]&gt;3000,DmartSalesData[[#This Row],[profit]]&gt;500),"Good","Not Good")</f>
        <v>Not Good</v>
      </c>
      <c r="R13364" s="73">
        <f>YEAR(DmartSalesData[[#This Row],[order_date]])</f>
        <v>2024</v>
      </c>
      <c r="S13364" s="73"/>
    </row>
    <row r="13365" spans="1:19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 t="str">
        <f>IF(DmartSalesData[[#This Row],[sales]]&gt;4000,"High Category",IF(DmartSalesData[[#This Row],[sales]]&gt;2000,"Medium Category","Low Category"))</f>
        <v>Medium Category</v>
      </c>
      <c r="G13365" s="2">
        <v>0.39</v>
      </c>
      <c r="H13365" s="24">
        <f t="shared" si="416"/>
        <v>1127.2872</v>
      </c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63" t="str">
        <f>IF(AND(DmartSalesData[[#This Row],[sales]]&gt;3000,DmartSalesData[[#This Row],[profit]]&gt;500),"Good","Not Good")</f>
        <v>Not Good</v>
      </c>
      <c r="R13365" s="73">
        <f>YEAR(DmartSalesData[[#This Row],[order_date]])</f>
        <v>2024</v>
      </c>
      <c r="S13365" s="73"/>
    </row>
    <row r="13366" spans="1:19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 t="str">
        <f>IF(DmartSalesData[[#This Row],[sales]]&gt;4000,"High Category",IF(DmartSalesData[[#This Row],[sales]]&gt;2000,"Medium Category","Low Category"))</f>
        <v>Low Category</v>
      </c>
      <c r="G13366" s="2">
        <v>0.09</v>
      </c>
      <c r="H13366" s="24">
        <f t="shared" si="416"/>
        <v>25.575300000000002</v>
      </c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63" t="str">
        <f>IF(AND(DmartSalesData[[#This Row],[sales]]&gt;3000,DmartSalesData[[#This Row],[profit]]&gt;500),"Good","Not Good")</f>
        <v>Not Good</v>
      </c>
      <c r="R13366" s="73">
        <f>YEAR(DmartSalesData[[#This Row],[order_date]])</f>
        <v>2023</v>
      </c>
      <c r="S13366" s="73"/>
    </row>
    <row r="13367" spans="1:19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 t="str">
        <f>IF(DmartSalesData[[#This Row],[sales]]&gt;4000,"High Category",IF(DmartSalesData[[#This Row],[sales]]&gt;2000,"Medium Category","Low Category"))</f>
        <v>Low Category</v>
      </c>
      <c r="G13367" s="2">
        <v>0.09</v>
      </c>
      <c r="H13367" s="24">
        <f t="shared" si="416"/>
        <v>80.017200000000003</v>
      </c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63" t="str">
        <f>IF(AND(DmartSalesData[[#This Row],[sales]]&gt;3000,DmartSalesData[[#This Row],[profit]]&gt;500),"Good","Not Good")</f>
        <v>Not Good</v>
      </c>
      <c r="R13367" s="73">
        <f>YEAR(DmartSalesData[[#This Row],[order_date]])</f>
        <v>2023</v>
      </c>
      <c r="S13367" s="73"/>
    </row>
    <row r="13368" spans="1:19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 t="str">
        <f>IF(DmartSalesData[[#This Row],[sales]]&gt;4000,"High Category",IF(DmartSalesData[[#This Row],[sales]]&gt;2000,"Medium Category","Low Category"))</f>
        <v>Low Category</v>
      </c>
      <c r="G13368" s="2">
        <v>0.36</v>
      </c>
      <c r="H13368" s="24">
        <f t="shared" si="416"/>
        <v>491.34239999999994</v>
      </c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63" t="str">
        <f>IF(AND(DmartSalesData[[#This Row],[sales]]&gt;3000,DmartSalesData[[#This Row],[profit]]&gt;500),"Good","Not Good")</f>
        <v>Not Good</v>
      </c>
      <c r="R13368" s="73">
        <f>YEAR(DmartSalesData[[#This Row],[order_date]])</f>
        <v>2023</v>
      </c>
      <c r="S13368" s="73"/>
    </row>
    <row r="13369" spans="1:19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 t="str">
        <f>IF(DmartSalesData[[#This Row],[sales]]&gt;4000,"High Category",IF(DmartSalesData[[#This Row],[sales]]&gt;2000,"Medium Category","Low Category"))</f>
        <v>Medium Category</v>
      </c>
      <c r="G13369" s="2">
        <v>0.22</v>
      </c>
      <c r="H13369" s="24">
        <f t="shared" si="416"/>
        <v>798.40420000000006</v>
      </c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63" t="str">
        <f>IF(AND(DmartSalesData[[#This Row],[sales]]&gt;3000,DmartSalesData[[#This Row],[profit]]&gt;500),"Good","Not Good")</f>
        <v>Not Good</v>
      </c>
      <c r="R13369" s="73">
        <f>YEAR(DmartSalesData[[#This Row],[order_date]])</f>
        <v>2024</v>
      </c>
      <c r="S13369" s="73"/>
    </row>
    <row r="13370" spans="1:19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 t="str">
        <f>IF(DmartSalesData[[#This Row],[sales]]&gt;4000,"High Category",IF(DmartSalesData[[#This Row],[sales]]&gt;2000,"Medium Category","Low Category"))</f>
        <v>High Category</v>
      </c>
      <c r="G13370" s="2">
        <v>0.39</v>
      </c>
      <c r="H13370" s="24">
        <f t="shared" si="416"/>
        <v>1834.8486</v>
      </c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63" t="str">
        <f>IF(AND(DmartSalesData[[#This Row],[sales]]&gt;3000,DmartSalesData[[#This Row],[profit]]&gt;500),"Good","Not Good")</f>
        <v>Good</v>
      </c>
      <c r="R13370" s="73">
        <f>YEAR(DmartSalesData[[#This Row],[order_date]])</f>
        <v>2024</v>
      </c>
      <c r="S13370" s="73"/>
    </row>
    <row r="13371" spans="1:19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 t="str">
        <f>IF(DmartSalesData[[#This Row],[sales]]&gt;4000,"High Category",IF(DmartSalesData[[#This Row],[sales]]&gt;2000,"Medium Category","Low Category"))</f>
        <v>Medium Category</v>
      </c>
      <c r="G13371" s="2">
        <v>0.04</v>
      </c>
      <c r="H13371" s="24">
        <f t="shared" si="416"/>
        <v>126.4088</v>
      </c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63" t="str">
        <f>IF(AND(DmartSalesData[[#This Row],[sales]]&gt;3000,DmartSalesData[[#This Row],[profit]]&gt;500),"Good","Not Good")</f>
        <v>Not Good</v>
      </c>
      <c r="R13371" s="73">
        <f>YEAR(DmartSalesData[[#This Row],[order_date]])</f>
        <v>2024</v>
      </c>
      <c r="S13371" s="73"/>
    </row>
    <row r="13372" spans="1:19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 t="str">
        <f>IF(DmartSalesData[[#This Row],[sales]]&gt;4000,"High Category",IF(DmartSalesData[[#This Row],[sales]]&gt;2000,"Medium Category","Low Category"))</f>
        <v>Medium Category</v>
      </c>
      <c r="G13372" s="2">
        <v>0.36</v>
      </c>
      <c r="H13372" s="24">
        <f t="shared" si="416"/>
        <v>1028.5344</v>
      </c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63" t="str">
        <f>IF(AND(DmartSalesData[[#This Row],[sales]]&gt;3000,DmartSalesData[[#This Row],[profit]]&gt;500),"Good","Not Good")</f>
        <v>Not Good</v>
      </c>
      <c r="R13372" s="73">
        <f>YEAR(DmartSalesData[[#This Row],[order_date]])</f>
        <v>2024</v>
      </c>
      <c r="S13372" s="73"/>
    </row>
    <row r="13373" spans="1:19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 t="str">
        <f>IF(DmartSalesData[[#This Row],[sales]]&gt;4000,"High Category",IF(DmartSalesData[[#This Row],[sales]]&gt;2000,"Medium Category","Low Category"))</f>
        <v>Medium Category</v>
      </c>
      <c r="G13373" s="2">
        <v>0.21</v>
      </c>
      <c r="H13373" s="24">
        <f t="shared" si="416"/>
        <v>573.3252</v>
      </c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63" t="str">
        <f>IF(AND(DmartSalesData[[#This Row],[sales]]&gt;3000,DmartSalesData[[#This Row],[profit]]&gt;500),"Good","Not Good")</f>
        <v>Not Good</v>
      </c>
      <c r="R13373" s="73">
        <f>YEAR(DmartSalesData[[#This Row],[order_date]])</f>
        <v>2023</v>
      </c>
      <c r="S13373" s="73"/>
    </row>
    <row r="13374" spans="1:19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 t="str">
        <f>IF(DmartSalesData[[#This Row],[sales]]&gt;4000,"High Category",IF(DmartSalesData[[#This Row],[sales]]&gt;2000,"Medium Category","Low Category"))</f>
        <v>Low Category</v>
      </c>
      <c r="G13374" s="2">
        <v>0.02</v>
      </c>
      <c r="H13374" s="24">
        <f t="shared" si="416"/>
        <v>36.369</v>
      </c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63" t="str">
        <f>IF(AND(DmartSalesData[[#This Row],[sales]]&gt;3000,DmartSalesData[[#This Row],[profit]]&gt;500),"Good","Not Good")</f>
        <v>Not Good</v>
      </c>
      <c r="R13374" s="73">
        <f>YEAR(DmartSalesData[[#This Row],[order_date]])</f>
        <v>2024</v>
      </c>
      <c r="S13374" s="73"/>
    </row>
    <row r="13375" spans="1:19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 t="str">
        <f>IF(DmartSalesData[[#This Row],[sales]]&gt;4000,"High Category",IF(DmartSalesData[[#This Row],[sales]]&gt;2000,"Medium Category","Low Category"))</f>
        <v>High Category</v>
      </c>
      <c r="G13375" s="2">
        <v>0.27</v>
      </c>
      <c r="H13375" s="24">
        <f t="shared" si="416"/>
        <v>1122.066</v>
      </c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63" t="str">
        <f>IF(AND(DmartSalesData[[#This Row],[sales]]&gt;3000,DmartSalesData[[#This Row],[profit]]&gt;500),"Good","Not Good")</f>
        <v>Good</v>
      </c>
      <c r="R13375" s="73">
        <f>YEAR(DmartSalesData[[#This Row],[order_date]])</f>
        <v>2024</v>
      </c>
      <c r="S13375" s="73"/>
    </row>
    <row r="13376" spans="1:19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 t="str">
        <f>IF(DmartSalesData[[#This Row],[sales]]&gt;4000,"High Category",IF(DmartSalesData[[#This Row],[sales]]&gt;2000,"Medium Category","Low Category"))</f>
        <v>Medium Category</v>
      </c>
      <c r="G13376" s="2">
        <v>0.35</v>
      </c>
      <c r="H13376" s="24">
        <f t="shared" si="416"/>
        <v>962.41600000000005</v>
      </c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63" t="str">
        <f>IF(AND(DmartSalesData[[#This Row],[sales]]&gt;3000,DmartSalesData[[#This Row],[profit]]&gt;500),"Good","Not Good")</f>
        <v>Not Good</v>
      </c>
      <c r="R13376" s="73">
        <f>YEAR(DmartSalesData[[#This Row],[order_date]])</f>
        <v>2024</v>
      </c>
      <c r="S13376" s="73"/>
    </row>
    <row r="13377" spans="1:19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 t="str">
        <f>IF(DmartSalesData[[#This Row],[sales]]&gt;4000,"High Category",IF(DmartSalesData[[#This Row],[sales]]&gt;2000,"Medium Category","Low Category"))</f>
        <v>Low Category</v>
      </c>
      <c r="G13377" s="2">
        <v>0.26</v>
      </c>
      <c r="H13377" s="24">
        <f t="shared" si="416"/>
        <v>319.15260000000001</v>
      </c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63" t="str">
        <f>IF(AND(DmartSalesData[[#This Row],[sales]]&gt;3000,DmartSalesData[[#This Row],[profit]]&gt;500),"Good","Not Good")</f>
        <v>Not Good</v>
      </c>
      <c r="R13377" s="73">
        <f>YEAR(DmartSalesData[[#This Row],[order_date]])</f>
        <v>2024</v>
      </c>
      <c r="S13377" s="73"/>
    </row>
    <row r="13378" spans="1:19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 t="str">
        <f>IF(DmartSalesData[[#This Row],[sales]]&gt;4000,"High Category",IF(DmartSalesData[[#This Row],[sales]]&gt;2000,"Medium Category","Low Category"))</f>
        <v>Low Category</v>
      </c>
      <c r="G13378" s="2">
        <v>0.06</v>
      </c>
      <c r="H13378" s="24">
        <f t="shared" ref="H13378:H13441" si="418">E13378*G13378</f>
        <v>46.228200000000001</v>
      </c>
      <c r="I13378" s="2">
        <f t="shared" ref="I13378:I13441" si="419">E13378-H13378</f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63" t="str">
        <f>IF(AND(DmartSalesData[[#This Row],[sales]]&gt;3000,DmartSalesData[[#This Row],[profit]]&gt;500),"Good","Not Good")</f>
        <v>Not Good</v>
      </c>
      <c r="R13378" s="73">
        <f>YEAR(DmartSalesData[[#This Row],[order_date]])</f>
        <v>2023</v>
      </c>
      <c r="S13378" s="73"/>
    </row>
    <row r="13379" spans="1:19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 t="str">
        <f>IF(DmartSalesData[[#This Row],[sales]]&gt;4000,"High Category",IF(DmartSalesData[[#This Row],[sales]]&gt;2000,"Medium Category","Low Category"))</f>
        <v>High Category</v>
      </c>
      <c r="G13379" s="2">
        <v>0.41</v>
      </c>
      <c r="H13379" s="24">
        <f t="shared" si="418"/>
        <v>2020.8941</v>
      </c>
      <c r="I13379" s="2">
        <f t="shared" si="419"/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63" t="str">
        <f>IF(AND(DmartSalesData[[#This Row],[sales]]&gt;3000,DmartSalesData[[#This Row],[profit]]&gt;500),"Good","Not Good")</f>
        <v>Good</v>
      </c>
      <c r="R13379" s="73">
        <f>YEAR(DmartSalesData[[#This Row],[order_date]])</f>
        <v>2023</v>
      </c>
      <c r="S13379" s="73"/>
    </row>
    <row r="13380" spans="1:19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 t="str">
        <f>IF(DmartSalesData[[#This Row],[sales]]&gt;4000,"High Category",IF(DmartSalesData[[#This Row],[sales]]&gt;2000,"Medium Category","Low Category"))</f>
        <v>Low Category</v>
      </c>
      <c r="G13380" s="2">
        <v>0.16</v>
      </c>
      <c r="H13380" s="24">
        <f t="shared" si="418"/>
        <v>29.699200000000001</v>
      </c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63" t="str">
        <f>IF(AND(DmartSalesData[[#This Row],[sales]]&gt;3000,DmartSalesData[[#This Row],[profit]]&gt;500),"Good","Not Good")</f>
        <v>Not Good</v>
      </c>
      <c r="R13380" s="73">
        <f>YEAR(DmartSalesData[[#This Row],[order_date]])</f>
        <v>2023</v>
      </c>
      <c r="S13380" s="73"/>
    </row>
    <row r="13381" spans="1:19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 t="str">
        <f>IF(DmartSalesData[[#This Row],[sales]]&gt;4000,"High Category",IF(DmartSalesData[[#This Row],[sales]]&gt;2000,"Medium Category","Low Category"))</f>
        <v>High Category</v>
      </c>
      <c r="G13381" s="2">
        <v>0.46</v>
      </c>
      <c r="H13381" s="24">
        <f t="shared" si="418"/>
        <v>2149.9755999999998</v>
      </c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63" t="str">
        <f>IF(AND(DmartSalesData[[#This Row],[sales]]&gt;3000,DmartSalesData[[#This Row],[profit]]&gt;500),"Good","Not Good")</f>
        <v>Good</v>
      </c>
      <c r="R13381" s="73">
        <f>YEAR(DmartSalesData[[#This Row],[order_date]])</f>
        <v>2024</v>
      </c>
      <c r="S13381" s="73"/>
    </row>
    <row r="13382" spans="1:19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 t="str">
        <f>IF(DmartSalesData[[#This Row],[sales]]&gt;4000,"High Category",IF(DmartSalesData[[#This Row],[sales]]&gt;2000,"Medium Category","Low Category"))</f>
        <v>Low Category</v>
      </c>
      <c r="G13382" s="2">
        <v>0.45</v>
      </c>
      <c r="H13382" s="24">
        <f t="shared" si="418"/>
        <v>526.3605</v>
      </c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63" t="str">
        <f>IF(AND(DmartSalesData[[#This Row],[sales]]&gt;3000,DmartSalesData[[#This Row],[profit]]&gt;500),"Good","Not Good")</f>
        <v>Not Good</v>
      </c>
      <c r="R13382" s="73">
        <f>YEAR(DmartSalesData[[#This Row],[order_date]])</f>
        <v>2023</v>
      </c>
      <c r="S13382" s="73"/>
    </row>
    <row r="13383" spans="1:19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 t="str">
        <f>IF(DmartSalesData[[#This Row],[sales]]&gt;4000,"High Category",IF(DmartSalesData[[#This Row],[sales]]&gt;2000,"Medium Category","Low Category"))</f>
        <v>Medium Category</v>
      </c>
      <c r="G13383" s="2">
        <v>0.1</v>
      </c>
      <c r="H13383" s="24">
        <f t="shared" si="418"/>
        <v>332.19900000000001</v>
      </c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63" t="str">
        <f>IF(AND(DmartSalesData[[#This Row],[sales]]&gt;3000,DmartSalesData[[#This Row],[profit]]&gt;500),"Good","Not Good")</f>
        <v>Good</v>
      </c>
      <c r="R13383" s="73">
        <f>YEAR(DmartSalesData[[#This Row],[order_date]])</f>
        <v>2024</v>
      </c>
      <c r="S13383" s="73"/>
    </row>
    <row r="13384" spans="1:19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 t="str">
        <f>IF(DmartSalesData[[#This Row],[sales]]&gt;4000,"High Category",IF(DmartSalesData[[#This Row],[sales]]&gt;2000,"Medium Category","Low Category"))</f>
        <v>Low Category</v>
      </c>
      <c r="G13384" s="2">
        <v>0.24</v>
      </c>
      <c r="H13384" s="24">
        <f t="shared" si="418"/>
        <v>378.60239999999999</v>
      </c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63" t="str">
        <f>IF(AND(DmartSalesData[[#This Row],[sales]]&gt;3000,DmartSalesData[[#This Row],[profit]]&gt;500),"Good","Not Good")</f>
        <v>Not Good</v>
      </c>
      <c r="R13384" s="73">
        <f>YEAR(DmartSalesData[[#This Row],[order_date]])</f>
        <v>2024</v>
      </c>
      <c r="S13384" s="73"/>
    </row>
    <row r="13385" spans="1:19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 t="str">
        <f>IF(DmartSalesData[[#This Row],[sales]]&gt;4000,"High Category",IF(DmartSalesData[[#This Row],[sales]]&gt;2000,"Medium Category","Low Category"))</f>
        <v>High Category</v>
      </c>
      <c r="G13385" s="2">
        <v>7.0000000000000007E-2</v>
      </c>
      <c r="H13385" s="24">
        <f t="shared" si="418"/>
        <v>301.91489999999999</v>
      </c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63" t="str">
        <f>IF(AND(DmartSalesData[[#This Row],[sales]]&gt;3000,DmartSalesData[[#This Row],[profit]]&gt;500),"Good","Not Good")</f>
        <v>Not Good</v>
      </c>
      <c r="R13385" s="73">
        <f>YEAR(DmartSalesData[[#This Row],[order_date]])</f>
        <v>2024</v>
      </c>
      <c r="S13385" s="73"/>
    </row>
    <row r="13386" spans="1:19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 t="str">
        <f>IF(DmartSalesData[[#This Row],[sales]]&gt;4000,"High Category",IF(DmartSalesData[[#This Row],[sales]]&gt;2000,"Medium Category","Low Category"))</f>
        <v>Medium Category</v>
      </c>
      <c r="G13386" s="2">
        <v>0.34</v>
      </c>
      <c r="H13386" s="24">
        <f t="shared" si="418"/>
        <v>939.37920000000008</v>
      </c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63" t="str">
        <f>IF(AND(DmartSalesData[[#This Row],[sales]]&gt;3000,DmartSalesData[[#This Row],[profit]]&gt;500),"Good","Not Good")</f>
        <v>Not Good</v>
      </c>
      <c r="R13386" s="73">
        <f>YEAR(DmartSalesData[[#This Row],[order_date]])</f>
        <v>2023</v>
      </c>
      <c r="S13386" s="73"/>
    </row>
    <row r="13387" spans="1:19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 t="str">
        <f>IF(DmartSalesData[[#This Row],[sales]]&gt;4000,"High Category",IF(DmartSalesData[[#This Row],[sales]]&gt;2000,"Medium Category","Low Category"))</f>
        <v>Low Category</v>
      </c>
      <c r="G13387" s="2">
        <v>0.43</v>
      </c>
      <c r="H13387" s="24">
        <f t="shared" si="418"/>
        <v>340.20739999999995</v>
      </c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63" t="str">
        <f>IF(AND(DmartSalesData[[#This Row],[sales]]&gt;3000,DmartSalesData[[#This Row],[profit]]&gt;500),"Good","Not Good")</f>
        <v>Not Good</v>
      </c>
      <c r="R13387" s="73">
        <f>YEAR(DmartSalesData[[#This Row],[order_date]])</f>
        <v>2023</v>
      </c>
      <c r="S13387" s="73"/>
    </row>
    <row r="13388" spans="1:19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 t="str">
        <f>IF(DmartSalesData[[#This Row],[sales]]&gt;4000,"High Category",IF(DmartSalesData[[#This Row],[sales]]&gt;2000,"Medium Category","Low Category"))</f>
        <v>Low Category</v>
      </c>
      <c r="G13388" s="2">
        <v>0.32</v>
      </c>
      <c r="H13388" s="24">
        <f t="shared" si="418"/>
        <v>455.10080000000005</v>
      </c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63" t="str">
        <f>IF(AND(DmartSalesData[[#This Row],[sales]]&gt;3000,DmartSalesData[[#This Row],[profit]]&gt;500),"Good","Not Good")</f>
        <v>Not Good</v>
      </c>
      <c r="R13388" s="73">
        <f>YEAR(DmartSalesData[[#This Row],[order_date]])</f>
        <v>2023</v>
      </c>
      <c r="S13388" s="73"/>
    </row>
    <row r="13389" spans="1:19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 t="str">
        <f>IF(DmartSalesData[[#This Row],[sales]]&gt;4000,"High Category",IF(DmartSalesData[[#This Row],[sales]]&gt;2000,"Medium Category","Low Category"))</f>
        <v>Low Category</v>
      </c>
      <c r="G13389" s="2">
        <v>0.13</v>
      </c>
      <c r="H13389" s="24">
        <f t="shared" si="418"/>
        <v>217.0428</v>
      </c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63" t="str">
        <f>IF(AND(DmartSalesData[[#This Row],[sales]]&gt;3000,DmartSalesData[[#This Row],[profit]]&gt;500),"Good","Not Good")</f>
        <v>Not Good</v>
      </c>
      <c r="R13389" s="73">
        <f>YEAR(DmartSalesData[[#This Row],[order_date]])</f>
        <v>2024</v>
      </c>
      <c r="S13389" s="73"/>
    </row>
    <row r="13390" spans="1:19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 t="str">
        <f>IF(DmartSalesData[[#This Row],[sales]]&gt;4000,"High Category",IF(DmartSalesData[[#This Row],[sales]]&gt;2000,"Medium Category","Low Category"))</f>
        <v>High Category</v>
      </c>
      <c r="G13390" s="2">
        <v>0.04</v>
      </c>
      <c r="H13390" s="24">
        <f t="shared" si="418"/>
        <v>177.64080000000001</v>
      </c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63" t="str">
        <f>IF(AND(DmartSalesData[[#This Row],[sales]]&gt;3000,DmartSalesData[[#This Row],[profit]]&gt;500),"Good","Not Good")</f>
        <v>Not Good</v>
      </c>
      <c r="R13390" s="73">
        <f>YEAR(DmartSalesData[[#This Row],[order_date]])</f>
        <v>2023</v>
      </c>
      <c r="S13390" s="73"/>
    </row>
    <row r="13391" spans="1:19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 t="str">
        <f>IF(DmartSalesData[[#This Row],[sales]]&gt;4000,"High Category",IF(DmartSalesData[[#This Row],[sales]]&gt;2000,"Medium Category","Low Category"))</f>
        <v>Medium Category</v>
      </c>
      <c r="G13391" s="2">
        <v>0.03</v>
      </c>
      <c r="H13391" s="24">
        <f t="shared" si="418"/>
        <v>115.7106</v>
      </c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63" t="str">
        <f>IF(AND(DmartSalesData[[#This Row],[sales]]&gt;3000,DmartSalesData[[#This Row],[profit]]&gt;500),"Good","Not Good")</f>
        <v>Not Good</v>
      </c>
      <c r="R13391" s="73">
        <f>YEAR(DmartSalesData[[#This Row],[order_date]])</f>
        <v>2023</v>
      </c>
      <c r="S13391" s="73"/>
    </row>
    <row r="13392" spans="1:19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 t="str">
        <f>IF(DmartSalesData[[#This Row],[sales]]&gt;4000,"High Category",IF(DmartSalesData[[#This Row],[sales]]&gt;2000,"Medium Category","Low Category"))</f>
        <v>High Category</v>
      </c>
      <c r="G13392" s="2">
        <v>0.31</v>
      </c>
      <c r="H13392" s="24">
        <f t="shared" si="418"/>
        <v>1291.1437999999998</v>
      </c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63" t="str">
        <f>IF(AND(DmartSalesData[[#This Row],[sales]]&gt;3000,DmartSalesData[[#This Row],[profit]]&gt;500),"Good","Not Good")</f>
        <v>Good</v>
      </c>
      <c r="R13392" s="73">
        <f>YEAR(DmartSalesData[[#This Row],[order_date]])</f>
        <v>2024</v>
      </c>
      <c r="S13392" s="73"/>
    </row>
    <row r="13393" spans="1:19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 t="str">
        <f>IF(DmartSalesData[[#This Row],[sales]]&gt;4000,"High Category",IF(DmartSalesData[[#This Row],[sales]]&gt;2000,"Medium Category","Low Category"))</f>
        <v>Low Category</v>
      </c>
      <c r="G13393" s="2">
        <v>0.48</v>
      </c>
      <c r="H13393" s="24">
        <f t="shared" si="418"/>
        <v>170.89920000000001</v>
      </c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63" t="str">
        <f>IF(AND(DmartSalesData[[#This Row],[sales]]&gt;3000,DmartSalesData[[#This Row],[profit]]&gt;500),"Good","Not Good")</f>
        <v>Not Good</v>
      </c>
      <c r="R13393" s="73">
        <f>YEAR(DmartSalesData[[#This Row],[order_date]])</f>
        <v>2024</v>
      </c>
      <c r="S13393" s="73"/>
    </row>
    <row r="13394" spans="1:19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 t="str">
        <f>IF(DmartSalesData[[#This Row],[sales]]&gt;4000,"High Category",IF(DmartSalesData[[#This Row],[sales]]&gt;2000,"Medium Category","Low Category"))</f>
        <v>Medium Category</v>
      </c>
      <c r="G13394" s="2">
        <v>0.35</v>
      </c>
      <c r="H13394" s="24">
        <f t="shared" si="418"/>
        <v>1027.6105</v>
      </c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63" t="str">
        <f>IF(AND(DmartSalesData[[#This Row],[sales]]&gt;3000,DmartSalesData[[#This Row],[profit]]&gt;500),"Good","Not Good")</f>
        <v>Not Good</v>
      </c>
      <c r="R13394" s="73">
        <f>YEAR(DmartSalesData[[#This Row],[order_date]])</f>
        <v>2023</v>
      </c>
      <c r="S13394" s="73"/>
    </row>
    <row r="13395" spans="1:19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 t="str">
        <f>IF(DmartSalesData[[#This Row],[sales]]&gt;4000,"High Category",IF(DmartSalesData[[#This Row],[sales]]&gt;2000,"Medium Category","Low Category"))</f>
        <v>High Category</v>
      </c>
      <c r="G13395" s="2">
        <v>0.37</v>
      </c>
      <c r="H13395" s="24">
        <f t="shared" si="418"/>
        <v>1848.5089</v>
      </c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63" t="str">
        <f>IF(AND(DmartSalesData[[#This Row],[sales]]&gt;3000,DmartSalesData[[#This Row],[profit]]&gt;500),"Good","Not Good")</f>
        <v>Good</v>
      </c>
      <c r="R13395" s="73">
        <f>YEAR(DmartSalesData[[#This Row],[order_date]])</f>
        <v>2023</v>
      </c>
      <c r="S13395" s="73"/>
    </row>
    <row r="13396" spans="1:19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 t="str">
        <f>IF(DmartSalesData[[#This Row],[sales]]&gt;4000,"High Category",IF(DmartSalesData[[#This Row],[sales]]&gt;2000,"Medium Category","Low Category"))</f>
        <v>Medium Category</v>
      </c>
      <c r="G13396" s="2">
        <v>0.16</v>
      </c>
      <c r="H13396" s="24">
        <f t="shared" si="418"/>
        <v>631.59680000000003</v>
      </c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63" t="str">
        <f>IF(AND(DmartSalesData[[#This Row],[sales]]&gt;3000,DmartSalesData[[#This Row],[profit]]&gt;500),"Good","Not Good")</f>
        <v>Good</v>
      </c>
      <c r="R13396" s="73">
        <f>YEAR(DmartSalesData[[#This Row],[order_date]])</f>
        <v>2024</v>
      </c>
      <c r="S13396" s="73"/>
    </row>
    <row r="13397" spans="1:19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 t="str">
        <f>IF(DmartSalesData[[#This Row],[sales]]&gt;4000,"High Category",IF(DmartSalesData[[#This Row],[sales]]&gt;2000,"Medium Category","Low Category"))</f>
        <v>Low Category</v>
      </c>
      <c r="G13397" s="2">
        <v>0.28999999999999998</v>
      </c>
      <c r="H13397" s="24">
        <f t="shared" si="418"/>
        <v>200.52629999999999</v>
      </c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63" t="str">
        <f>IF(AND(DmartSalesData[[#This Row],[sales]]&gt;3000,DmartSalesData[[#This Row],[profit]]&gt;500),"Good","Not Good")</f>
        <v>Not Good</v>
      </c>
      <c r="R13397" s="73">
        <f>YEAR(DmartSalesData[[#This Row],[order_date]])</f>
        <v>2023</v>
      </c>
      <c r="S13397" s="73"/>
    </row>
    <row r="13398" spans="1:19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 t="str">
        <f>IF(DmartSalesData[[#This Row],[sales]]&gt;4000,"High Category",IF(DmartSalesData[[#This Row],[sales]]&gt;2000,"Medium Category","Low Category"))</f>
        <v>Medium Category</v>
      </c>
      <c r="G13398" s="2">
        <v>0.16</v>
      </c>
      <c r="H13398" s="24">
        <f t="shared" si="418"/>
        <v>548.19360000000006</v>
      </c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63" t="str">
        <f>IF(AND(DmartSalesData[[#This Row],[sales]]&gt;3000,DmartSalesData[[#This Row],[profit]]&gt;500),"Good","Not Good")</f>
        <v>Not Good</v>
      </c>
      <c r="R13398" s="73">
        <f>YEAR(DmartSalesData[[#This Row],[order_date]])</f>
        <v>2024</v>
      </c>
      <c r="S13398" s="73"/>
    </row>
    <row r="13399" spans="1:19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 t="str">
        <f>IF(DmartSalesData[[#This Row],[sales]]&gt;4000,"High Category",IF(DmartSalesData[[#This Row],[sales]]&gt;2000,"Medium Category","Low Category"))</f>
        <v>Medium Category</v>
      </c>
      <c r="G13399" s="2">
        <v>0.45</v>
      </c>
      <c r="H13399" s="24">
        <f t="shared" si="418"/>
        <v>1688.4405000000002</v>
      </c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63" t="str">
        <f>IF(AND(DmartSalesData[[#This Row],[sales]]&gt;3000,DmartSalesData[[#This Row],[profit]]&gt;500),"Good","Not Good")</f>
        <v>Not Good</v>
      </c>
      <c r="R13399" s="73">
        <f>YEAR(DmartSalesData[[#This Row],[order_date]])</f>
        <v>2023</v>
      </c>
      <c r="S13399" s="73"/>
    </row>
    <row r="13400" spans="1:19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 t="str">
        <f>IF(DmartSalesData[[#This Row],[sales]]&gt;4000,"High Category",IF(DmartSalesData[[#This Row],[sales]]&gt;2000,"Medium Category","Low Category"))</f>
        <v>Medium Category</v>
      </c>
      <c r="G13400" s="2">
        <v>7.0000000000000007E-2</v>
      </c>
      <c r="H13400" s="24">
        <f t="shared" si="418"/>
        <v>183.38740000000004</v>
      </c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63" t="str">
        <f>IF(AND(DmartSalesData[[#This Row],[sales]]&gt;3000,DmartSalesData[[#This Row],[profit]]&gt;500),"Good","Not Good")</f>
        <v>Not Good</v>
      </c>
      <c r="R13400" s="73">
        <f>YEAR(DmartSalesData[[#This Row],[order_date]])</f>
        <v>2024</v>
      </c>
      <c r="S13400" s="73"/>
    </row>
    <row r="13401" spans="1:19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 t="str">
        <f>IF(DmartSalesData[[#This Row],[sales]]&gt;4000,"High Category",IF(DmartSalesData[[#This Row],[sales]]&gt;2000,"Medium Category","Low Category"))</f>
        <v>Low Category</v>
      </c>
      <c r="G13401" s="2">
        <v>0.32</v>
      </c>
      <c r="H13401" s="24">
        <f t="shared" si="418"/>
        <v>155.48480000000001</v>
      </c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63" t="str">
        <f>IF(AND(DmartSalesData[[#This Row],[sales]]&gt;3000,DmartSalesData[[#This Row],[profit]]&gt;500),"Good","Not Good")</f>
        <v>Not Good</v>
      </c>
      <c r="R13401" s="73">
        <f>YEAR(DmartSalesData[[#This Row],[order_date]])</f>
        <v>2024</v>
      </c>
      <c r="S13401" s="73"/>
    </row>
    <row r="13402" spans="1:19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 t="str">
        <f>IF(DmartSalesData[[#This Row],[sales]]&gt;4000,"High Category",IF(DmartSalesData[[#This Row],[sales]]&gt;2000,"Medium Category","Low Category"))</f>
        <v>Low Category</v>
      </c>
      <c r="G13402" s="2">
        <v>0.37</v>
      </c>
      <c r="H13402" s="24">
        <f t="shared" si="418"/>
        <v>99.885199999999998</v>
      </c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63" t="str">
        <f>IF(AND(DmartSalesData[[#This Row],[sales]]&gt;3000,DmartSalesData[[#This Row],[profit]]&gt;500),"Good","Not Good")</f>
        <v>Not Good</v>
      </c>
      <c r="R13402" s="73">
        <f>YEAR(DmartSalesData[[#This Row],[order_date]])</f>
        <v>2024</v>
      </c>
      <c r="S13402" s="73"/>
    </row>
    <row r="13403" spans="1:19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 t="str">
        <f>IF(DmartSalesData[[#This Row],[sales]]&gt;4000,"High Category",IF(DmartSalesData[[#This Row],[sales]]&gt;2000,"Medium Category","Low Category"))</f>
        <v>High Category</v>
      </c>
      <c r="G13403" s="2">
        <v>0.35</v>
      </c>
      <c r="H13403" s="24">
        <f t="shared" si="418"/>
        <v>1643.3445000000002</v>
      </c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63" t="str">
        <f>IF(AND(DmartSalesData[[#This Row],[sales]]&gt;3000,DmartSalesData[[#This Row],[profit]]&gt;500),"Good","Not Good")</f>
        <v>Good</v>
      </c>
      <c r="R13403" s="73">
        <f>YEAR(DmartSalesData[[#This Row],[order_date]])</f>
        <v>2024</v>
      </c>
      <c r="S13403" s="73"/>
    </row>
    <row r="13404" spans="1:19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 t="str">
        <f>IF(DmartSalesData[[#This Row],[sales]]&gt;4000,"High Category",IF(DmartSalesData[[#This Row],[sales]]&gt;2000,"Medium Category","Low Category"))</f>
        <v>Low Category</v>
      </c>
      <c r="G13404" s="2">
        <v>0.13</v>
      </c>
      <c r="H13404" s="24">
        <f t="shared" si="418"/>
        <v>177.03659999999999</v>
      </c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63" t="str">
        <f>IF(AND(DmartSalesData[[#This Row],[sales]]&gt;3000,DmartSalesData[[#This Row],[profit]]&gt;500),"Good","Not Good")</f>
        <v>Not Good</v>
      </c>
      <c r="R13404" s="73">
        <f>YEAR(DmartSalesData[[#This Row],[order_date]])</f>
        <v>2024</v>
      </c>
      <c r="S13404" s="73"/>
    </row>
    <row r="13405" spans="1:19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 t="str">
        <f>IF(DmartSalesData[[#This Row],[sales]]&gt;4000,"High Category",IF(DmartSalesData[[#This Row],[sales]]&gt;2000,"Medium Category","Low Category"))</f>
        <v>Low Category</v>
      </c>
      <c r="G13405" s="2">
        <v>0.24</v>
      </c>
      <c r="H13405" s="24">
        <f t="shared" si="418"/>
        <v>469.66559999999998</v>
      </c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63" t="str">
        <f>IF(AND(DmartSalesData[[#This Row],[sales]]&gt;3000,DmartSalesData[[#This Row],[profit]]&gt;500),"Good","Not Good")</f>
        <v>Not Good</v>
      </c>
      <c r="R13405" s="73">
        <f>YEAR(DmartSalesData[[#This Row],[order_date]])</f>
        <v>2023</v>
      </c>
      <c r="S13405" s="73"/>
    </row>
    <row r="13406" spans="1:19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 t="str">
        <f>IF(DmartSalesData[[#This Row],[sales]]&gt;4000,"High Category",IF(DmartSalesData[[#This Row],[sales]]&gt;2000,"Medium Category","Low Category"))</f>
        <v>Medium Category</v>
      </c>
      <c r="G13406" s="2">
        <v>0.33</v>
      </c>
      <c r="H13406" s="24">
        <f t="shared" si="418"/>
        <v>1318.9638</v>
      </c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63" t="str">
        <f>IF(AND(DmartSalesData[[#This Row],[sales]]&gt;3000,DmartSalesData[[#This Row],[profit]]&gt;500),"Good","Not Good")</f>
        <v>Good</v>
      </c>
      <c r="R13406" s="73">
        <f>YEAR(DmartSalesData[[#This Row],[order_date]])</f>
        <v>2024</v>
      </c>
      <c r="S13406" s="73"/>
    </row>
    <row r="13407" spans="1:19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 t="str">
        <f>IF(DmartSalesData[[#This Row],[sales]]&gt;4000,"High Category",IF(DmartSalesData[[#This Row],[sales]]&gt;2000,"Medium Category","Low Category"))</f>
        <v>Medium Category</v>
      </c>
      <c r="G13407" s="2">
        <v>0.47</v>
      </c>
      <c r="H13407" s="24">
        <f t="shared" si="418"/>
        <v>1634.3686</v>
      </c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63" t="str">
        <f>IF(AND(DmartSalesData[[#This Row],[sales]]&gt;3000,DmartSalesData[[#This Row],[profit]]&gt;500),"Good","Not Good")</f>
        <v>Not Good</v>
      </c>
      <c r="R13407" s="73">
        <f>YEAR(DmartSalesData[[#This Row],[order_date]])</f>
        <v>2023</v>
      </c>
      <c r="S13407" s="73"/>
    </row>
    <row r="13408" spans="1:19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 t="str">
        <f>IF(DmartSalesData[[#This Row],[sales]]&gt;4000,"High Category",IF(DmartSalesData[[#This Row],[sales]]&gt;2000,"Medium Category","Low Category"))</f>
        <v>High Category</v>
      </c>
      <c r="G13408" s="2">
        <v>0.25</v>
      </c>
      <c r="H13408" s="24">
        <f t="shared" si="418"/>
        <v>1211.4925000000001</v>
      </c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63" t="str">
        <f>IF(AND(DmartSalesData[[#This Row],[sales]]&gt;3000,DmartSalesData[[#This Row],[profit]]&gt;500),"Good","Not Good")</f>
        <v>Good</v>
      </c>
      <c r="R13408" s="73">
        <f>YEAR(DmartSalesData[[#This Row],[order_date]])</f>
        <v>2024</v>
      </c>
      <c r="S13408" s="73"/>
    </row>
    <row r="13409" spans="1:19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 t="str">
        <f>IF(DmartSalesData[[#This Row],[sales]]&gt;4000,"High Category",IF(DmartSalesData[[#This Row],[sales]]&gt;2000,"Medium Category","Low Category"))</f>
        <v>Low Category</v>
      </c>
      <c r="G13409" s="2">
        <v>0.15</v>
      </c>
      <c r="H13409" s="24">
        <f t="shared" si="418"/>
        <v>83.236499999999992</v>
      </c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63" t="str">
        <f>IF(AND(DmartSalesData[[#This Row],[sales]]&gt;3000,DmartSalesData[[#This Row],[profit]]&gt;500),"Good","Not Good")</f>
        <v>Not Good</v>
      </c>
      <c r="R13409" s="73">
        <f>YEAR(DmartSalesData[[#This Row],[order_date]])</f>
        <v>2023</v>
      </c>
      <c r="S13409" s="73"/>
    </row>
    <row r="13410" spans="1:19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 t="str">
        <f>IF(DmartSalesData[[#This Row],[sales]]&gt;4000,"High Category",IF(DmartSalesData[[#This Row],[sales]]&gt;2000,"Medium Category","Low Category"))</f>
        <v>Medium Category</v>
      </c>
      <c r="G13410" s="2">
        <v>0.19</v>
      </c>
      <c r="H13410" s="24">
        <f t="shared" si="418"/>
        <v>677.14289999999994</v>
      </c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63" t="str">
        <f>IF(AND(DmartSalesData[[#This Row],[sales]]&gt;3000,DmartSalesData[[#This Row],[profit]]&gt;500),"Good","Not Good")</f>
        <v>Not Good</v>
      </c>
      <c r="R13410" s="73">
        <f>YEAR(DmartSalesData[[#This Row],[order_date]])</f>
        <v>2024</v>
      </c>
      <c r="S13410" s="73"/>
    </row>
    <row r="13411" spans="1:19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 t="str">
        <f>IF(DmartSalesData[[#This Row],[sales]]&gt;4000,"High Category",IF(DmartSalesData[[#This Row],[sales]]&gt;2000,"Medium Category","Low Category"))</f>
        <v>Low Category</v>
      </c>
      <c r="G13411" s="2">
        <v>0.27</v>
      </c>
      <c r="H13411" s="24">
        <f t="shared" si="418"/>
        <v>135.78840000000002</v>
      </c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63" t="str">
        <f>IF(AND(DmartSalesData[[#This Row],[sales]]&gt;3000,DmartSalesData[[#This Row],[profit]]&gt;500),"Good","Not Good")</f>
        <v>Not Good</v>
      </c>
      <c r="R13411" s="73">
        <f>YEAR(DmartSalesData[[#This Row],[order_date]])</f>
        <v>2023</v>
      </c>
      <c r="S13411" s="73"/>
    </row>
    <row r="13412" spans="1:19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 t="str">
        <f>IF(DmartSalesData[[#This Row],[sales]]&gt;4000,"High Category",IF(DmartSalesData[[#This Row],[sales]]&gt;2000,"Medium Category","Low Category"))</f>
        <v>Low Category</v>
      </c>
      <c r="G13412" s="2">
        <v>0.49</v>
      </c>
      <c r="H13412" s="24">
        <f t="shared" si="418"/>
        <v>49.396900000000002</v>
      </c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63" t="str">
        <f>IF(AND(DmartSalesData[[#This Row],[sales]]&gt;3000,DmartSalesData[[#This Row],[profit]]&gt;500),"Good","Not Good")</f>
        <v>Not Good</v>
      </c>
      <c r="R13412" s="73">
        <f>YEAR(DmartSalesData[[#This Row],[order_date]])</f>
        <v>2023</v>
      </c>
      <c r="S13412" s="73"/>
    </row>
    <row r="13413" spans="1:19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 t="str">
        <f>IF(DmartSalesData[[#This Row],[sales]]&gt;4000,"High Category",IF(DmartSalesData[[#This Row],[sales]]&gt;2000,"Medium Category","Low Category"))</f>
        <v>Low Category</v>
      </c>
      <c r="G13413" s="2">
        <v>0.31</v>
      </c>
      <c r="H13413" s="24">
        <f t="shared" si="418"/>
        <v>213.63030000000001</v>
      </c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63" t="str">
        <f>IF(AND(DmartSalesData[[#This Row],[sales]]&gt;3000,DmartSalesData[[#This Row],[profit]]&gt;500),"Good","Not Good")</f>
        <v>Not Good</v>
      </c>
      <c r="R13413" s="73">
        <f>YEAR(DmartSalesData[[#This Row],[order_date]])</f>
        <v>2023</v>
      </c>
      <c r="S13413" s="73"/>
    </row>
    <row r="13414" spans="1:19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 t="str">
        <f>IF(DmartSalesData[[#This Row],[sales]]&gt;4000,"High Category",IF(DmartSalesData[[#This Row],[sales]]&gt;2000,"Medium Category","Low Category"))</f>
        <v>Medium Category</v>
      </c>
      <c r="G13414" s="2">
        <v>0.08</v>
      </c>
      <c r="H13414" s="24">
        <f t="shared" si="418"/>
        <v>249.7568</v>
      </c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63" t="str">
        <f>IF(AND(DmartSalesData[[#This Row],[sales]]&gt;3000,DmartSalesData[[#This Row],[profit]]&gt;500),"Good","Not Good")</f>
        <v>Good</v>
      </c>
      <c r="R13414" s="73">
        <f>YEAR(DmartSalesData[[#This Row],[order_date]])</f>
        <v>2023</v>
      </c>
      <c r="S13414" s="73"/>
    </row>
    <row r="13415" spans="1:19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 t="str">
        <f>IF(DmartSalesData[[#This Row],[sales]]&gt;4000,"High Category",IF(DmartSalesData[[#This Row],[sales]]&gt;2000,"Medium Category","Low Category"))</f>
        <v>Medium Category</v>
      </c>
      <c r="G13415" s="2">
        <v>0.42</v>
      </c>
      <c r="H13415" s="24">
        <f t="shared" si="418"/>
        <v>1433.6028000000001</v>
      </c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63" t="str">
        <f>IF(AND(DmartSalesData[[#This Row],[sales]]&gt;3000,DmartSalesData[[#This Row],[profit]]&gt;500),"Good","Not Good")</f>
        <v>Not Good</v>
      </c>
      <c r="R13415" s="73">
        <f>YEAR(DmartSalesData[[#This Row],[order_date]])</f>
        <v>2024</v>
      </c>
      <c r="S13415" s="73"/>
    </row>
    <row r="13416" spans="1:19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 t="str">
        <f>IF(DmartSalesData[[#This Row],[sales]]&gt;4000,"High Category",IF(DmartSalesData[[#This Row],[sales]]&gt;2000,"Medium Category","Low Category"))</f>
        <v>Medium Category</v>
      </c>
      <c r="G13416" s="2">
        <v>0.09</v>
      </c>
      <c r="H13416" s="24">
        <f t="shared" si="418"/>
        <v>202.30829999999997</v>
      </c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63" t="str">
        <f>IF(AND(DmartSalesData[[#This Row],[sales]]&gt;3000,DmartSalesData[[#This Row],[profit]]&gt;500),"Good","Not Good")</f>
        <v>Not Good</v>
      </c>
      <c r="R13416" s="73">
        <f>YEAR(DmartSalesData[[#This Row],[order_date]])</f>
        <v>2024</v>
      </c>
      <c r="S13416" s="73"/>
    </row>
    <row r="13417" spans="1:19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 t="str">
        <f>IF(DmartSalesData[[#This Row],[sales]]&gt;4000,"High Category",IF(DmartSalesData[[#This Row],[sales]]&gt;2000,"Medium Category","Low Category"))</f>
        <v>Low Category</v>
      </c>
      <c r="G13417" s="2">
        <v>0.02</v>
      </c>
      <c r="H13417" s="24">
        <f t="shared" si="418"/>
        <v>6.5150000000000006</v>
      </c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63" t="str">
        <f>IF(AND(DmartSalesData[[#This Row],[sales]]&gt;3000,DmartSalesData[[#This Row],[profit]]&gt;500),"Good","Not Good")</f>
        <v>Not Good</v>
      </c>
      <c r="R13417" s="73">
        <f>YEAR(DmartSalesData[[#This Row],[order_date]])</f>
        <v>2023</v>
      </c>
      <c r="S13417" s="73"/>
    </row>
    <row r="13418" spans="1:19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 t="str">
        <f>IF(DmartSalesData[[#This Row],[sales]]&gt;4000,"High Category",IF(DmartSalesData[[#This Row],[sales]]&gt;2000,"Medium Category","Low Category"))</f>
        <v>Medium Category</v>
      </c>
      <c r="G13418" s="2">
        <v>0.05</v>
      </c>
      <c r="H13418" s="24">
        <f t="shared" si="418"/>
        <v>160.34450000000001</v>
      </c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63" t="str">
        <f>IF(AND(DmartSalesData[[#This Row],[sales]]&gt;3000,DmartSalesData[[#This Row],[profit]]&gt;500),"Good","Not Good")</f>
        <v>Good</v>
      </c>
      <c r="R13418" s="73">
        <f>YEAR(DmartSalesData[[#This Row],[order_date]])</f>
        <v>2024</v>
      </c>
      <c r="S13418" s="73"/>
    </row>
    <row r="13419" spans="1:19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 t="str">
        <f>IF(DmartSalesData[[#This Row],[sales]]&gt;4000,"High Category",IF(DmartSalesData[[#This Row],[sales]]&gt;2000,"Medium Category","Low Category"))</f>
        <v>Low Category</v>
      </c>
      <c r="G13419" s="2">
        <v>0.39</v>
      </c>
      <c r="H13419" s="24">
        <f t="shared" si="418"/>
        <v>202.99889999999999</v>
      </c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63" t="str">
        <f>IF(AND(DmartSalesData[[#This Row],[sales]]&gt;3000,DmartSalesData[[#This Row],[profit]]&gt;500),"Good","Not Good")</f>
        <v>Not Good</v>
      </c>
      <c r="R13419" s="73">
        <f>YEAR(DmartSalesData[[#This Row],[order_date]])</f>
        <v>2023</v>
      </c>
      <c r="S13419" s="73"/>
    </row>
    <row r="13420" spans="1:19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 t="str">
        <f>IF(DmartSalesData[[#This Row],[sales]]&gt;4000,"High Category",IF(DmartSalesData[[#This Row],[sales]]&gt;2000,"Medium Category","Low Category"))</f>
        <v>Low Category</v>
      </c>
      <c r="G13420" s="2">
        <v>0.45</v>
      </c>
      <c r="H13420" s="24">
        <f t="shared" si="418"/>
        <v>357.50700000000001</v>
      </c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63" t="str">
        <f>IF(AND(DmartSalesData[[#This Row],[sales]]&gt;3000,DmartSalesData[[#This Row],[profit]]&gt;500),"Good","Not Good")</f>
        <v>Not Good</v>
      </c>
      <c r="R13420" s="73">
        <f>YEAR(DmartSalesData[[#This Row],[order_date]])</f>
        <v>2023</v>
      </c>
      <c r="S13420" s="73"/>
    </row>
    <row r="13421" spans="1:19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 t="str">
        <f>IF(DmartSalesData[[#This Row],[sales]]&gt;4000,"High Category",IF(DmartSalesData[[#This Row],[sales]]&gt;2000,"Medium Category","Low Category"))</f>
        <v>Medium Category</v>
      </c>
      <c r="G13421" s="2">
        <v>0.13</v>
      </c>
      <c r="H13421" s="24">
        <f t="shared" si="418"/>
        <v>339.51060000000001</v>
      </c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63" t="str">
        <f>IF(AND(DmartSalesData[[#This Row],[sales]]&gt;3000,DmartSalesData[[#This Row],[profit]]&gt;500),"Good","Not Good")</f>
        <v>Not Good</v>
      </c>
      <c r="R13421" s="73">
        <f>YEAR(DmartSalesData[[#This Row],[order_date]])</f>
        <v>2024</v>
      </c>
      <c r="S13421" s="73"/>
    </row>
    <row r="13422" spans="1:19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 t="str">
        <f>IF(DmartSalesData[[#This Row],[sales]]&gt;4000,"High Category",IF(DmartSalesData[[#This Row],[sales]]&gt;2000,"Medium Category","Low Category"))</f>
        <v>Low Category</v>
      </c>
      <c r="G13422" s="2">
        <v>0.25</v>
      </c>
      <c r="H13422" s="24">
        <f t="shared" si="418"/>
        <v>441.95749999999998</v>
      </c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63" t="str">
        <f>IF(AND(DmartSalesData[[#This Row],[sales]]&gt;3000,DmartSalesData[[#This Row],[profit]]&gt;500),"Good","Not Good")</f>
        <v>Not Good</v>
      </c>
      <c r="R13422" s="73">
        <f>YEAR(DmartSalesData[[#This Row],[order_date]])</f>
        <v>2023</v>
      </c>
      <c r="S13422" s="73"/>
    </row>
    <row r="13423" spans="1:19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 t="str">
        <f>IF(DmartSalesData[[#This Row],[sales]]&gt;4000,"High Category",IF(DmartSalesData[[#This Row],[sales]]&gt;2000,"Medium Category","Low Category"))</f>
        <v>Medium Category</v>
      </c>
      <c r="G13423" s="2">
        <v>0.3</v>
      </c>
      <c r="H13423" s="24">
        <f t="shared" si="418"/>
        <v>713.18700000000001</v>
      </c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63" t="str">
        <f>IF(AND(DmartSalesData[[#This Row],[sales]]&gt;3000,DmartSalesData[[#This Row],[profit]]&gt;500),"Good","Not Good")</f>
        <v>Not Good</v>
      </c>
      <c r="R13423" s="73">
        <f>YEAR(DmartSalesData[[#This Row],[order_date]])</f>
        <v>2023</v>
      </c>
      <c r="S13423" s="73"/>
    </row>
    <row r="13424" spans="1:19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 t="str">
        <f>IF(DmartSalesData[[#This Row],[sales]]&gt;4000,"High Category",IF(DmartSalesData[[#This Row],[sales]]&gt;2000,"Medium Category","Low Category"))</f>
        <v>Medium Category</v>
      </c>
      <c r="G13424" s="2">
        <v>0.21</v>
      </c>
      <c r="H13424" s="24">
        <f t="shared" si="418"/>
        <v>674.49480000000005</v>
      </c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63" t="str">
        <f>IF(AND(DmartSalesData[[#This Row],[sales]]&gt;3000,DmartSalesData[[#This Row],[profit]]&gt;500),"Good","Not Good")</f>
        <v>Not Good</v>
      </c>
      <c r="R13424" s="73">
        <f>YEAR(DmartSalesData[[#This Row],[order_date]])</f>
        <v>2023</v>
      </c>
      <c r="S13424" s="73"/>
    </row>
    <row r="13425" spans="1:19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 t="str">
        <f>IF(DmartSalesData[[#This Row],[sales]]&gt;4000,"High Category",IF(DmartSalesData[[#This Row],[sales]]&gt;2000,"Medium Category","Low Category"))</f>
        <v>Low Category</v>
      </c>
      <c r="G13425" s="2">
        <v>0.03</v>
      </c>
      <c r="H13425" s="24">
        <f t="shared" si="418"/>
        <v>26.520899999999997</v>
      </c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63" t="str">
        <f>IF(AND(DmartSalesData[[#This Row],[sales]]&gt;3000,DmartSalesData[[#This Row],[profit]]&gt;500),"Good","Not Good")</f>
        <v>Not Good</v>
      </c>
      <c r="R13425" s="73">
        <f>YEAR(DmartSalesData[[#This Row],[order_date]])</f>
        <v>2024</v>
      </c>
      <c r="S13425" s="73"/>
    </row>
    <row r="13426" spans="1:19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 t="str">
        <f>IF(DmartSalesData[[#This Row],[sales]]&gt;4000,"High Category",IF(DmartSalesData[[#This Row],[sales]]&gt;2000,"Medium Category","Low Category"))</f>
        <v>High Category</v>
      </c>
      <c r="G13426" s="2">
        <v>0.03</v>
      </c>
      <c r="H13426" s="24">
        <f t="shared" si="418"/>
        <v>134.28389999999999</v>
      </c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63" t="str">
        <f>IF(AND(DmartSalesData[[#This Row],[sales]]&gt;3000,DmartSalesData[[#This Row],[profit]]&gt;500),"Good","Not Good")</f>
        <v>Not Good</v>
      </c>
      <c r="R13426" s="73">
        <f>YEAR(DmartSalesData[[#This Row],[order_date]])</f>
        <v>2023</v>
      </c>
      <c r="S13426" s="73"/>
    </row>
    <row r="13427" spans="1:19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 t="str">
        <f>IF(DmartSalesData[[#This Row],[sales]]&gt;4000,"High Category",IF(DmartSalesData[[#This Row],[sales]]&gt;2000,"Medium Category","Low Category"))</f>
        <v>Medium Category</v>
      </c>
      <c r="G13427" s="2">
        <v>0.22</v>
      </c>
      <c r="H13427" s="24">
        <f t="shared" si="418"/>
        <v>625.11899999999991</v>
      </c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63" t="str">
        <f>IF(AND(DmartSalesData[[#This Row],[sales]]&gt;3000,DmartSalesData[[#This Row],[profit]]&gt;500),"Good","Not Good")</f>
        <v>Not Good</v>
      </c>
      <c r="R13427" s="73">
        <f>YEAR(DmartSalesData[[#This Row],[order_date]])</f>
        <v>2024</v>
      </c>
      <c r="S13427" s="73"/>
    </row>
    <row r="13428" spans="1:19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 t="str">
        <f>IF(DmartSalesData[[#This Row],[sales]]&gt;4000,"High Category",IF(DmartSalesData[[#This Row],[sales]]&gt;2000,"Medium Category","Low Category"))</f>
        <v>Low Category</v>
      </c>
      <c r="G13428" s="2">
        <v>0.4</v>
      </c>
      <c r="H13428" s="24">
        <f t="shared" si="418"/>
        <v>83.304000000000002</v>
      </c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63" t="str">
        <f>IF(AND(DmartSalesData[[#This Row],[sales]]&gt;3000,DmartSalesData[[#This Row],[profit]]&gt;500),"Good","Not Good")</f>
        <v>Not Good</v>
      </c>
      <c r="R13428" s="73">
        <f>YEAR(DmartSalesData[[#This Row],[order_date]])</f>
        <v>2024</v>
      </c>
      <c r="S13428" s="73"/>
    </row>
    <row r="13429" spans="1:19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 t="str">
        <f>IF(DmartSalesData[[#This Row],[sales]]&gt;4000,"High Category",IF(DmartSalesData[[#This Row],[sales]]&gt;2000,"Medium Category","Low Category"))</f>
        <v>Medium Category</v>
      </c>
      <c r="G13429" s="2">
        <v>0.04</v>
      </c>
      <c r="H13429" s="24">
        <f t="shared" si="418"/>
        <v>127.1768</v>
      </c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63" t="str">
        <f>IF(AND(DmartSalesData[[#This Row],[sales]]&gt;3000,DmartSalesData[[#This Row],[profit]]&gt;500),"Good","Not Good")</f>
        <v>Good</v>
      </c>
      <c r="R13429" s="73">
        <f>YEAR(DmartSalesData[[#This Row],[order_date]])</f>
        <v>2024</v>
      </c>
      <c r="S13429" s="73"/>
    </row>
    <row r="13430" spans="1:19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 t="str">
        <f>IF(DmartSalesData[[#This Row],[sales]]&gt;4000,"High Category",IF(DmartSalesData[[#This Row],[sales]]&gt;2000,"Medium Category","Low Category"))</f>
        <v>Medium Category</v>
      </c>
      <c r="G13430" s="2">
        <v>0.1</v>
      </c>
      <c r="H13430" s="24">
        <f t="shared" si="418"/>
        <v>236.958</v>
      </c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63" t="str">
        <f>IF(AND(DmartSalesData[[#This Row],[sales]]&gt;3000,DmartSalesData[[#This Row],[profit]]&gt;500),"Good","Not Good")</f>
        <v>Not Good</v>
      </c>
      <c r="R13430" s="73">
        <f>YEAR(DmartSalesData[[#This Row],[order_date]])</f>
        <v>2024</v>
      </c>
      <c r="S13430" s="73"/>
    </row>
    <row r="13431" spans="1:19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 t="str">
        <f>IF(DmartSalesData[[#This Row],[sales]]&gt;4000,"High Category",IF(DmartSalesData[[#This Row],[sales]]&gt;2000,"Medium Category","Low Category"))</f>
        <v>Medium Category</v>
      </c>
      <c r="G13431" s="2">
        <v>0.13</v>
      </c>
      <c r="H13431" s="24">
        <f t="shared" si="418"/>
        <v>459.94390000000004</v>
      </c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63" t="str">
        <f>IF(AND(DmartSalesData[[#This Row],[sales]]&gt;3000,DmartSalesData[[#This Row],[profit]]&gt;500),"Good","Not Good")</f>
        <v>Good</v>
      </c>
      <c r="R13431" s="73">
        <f>YEAR(DmartSalesData[[#This Row],[order_date]])</f>
        <v>2023</v>
      </c>
      <c r="S13431" s="73"/>
    </row>
    <row r="13432" spans="1:19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 t="str">
        <f>IF(DmartSalesData[[#This Row],[sales]]&gt;4000,"High Category",IF(DmartSalesData[[#This Row],[sales]]&gt;2000,"Medium Category","Low Category"))</f>
        <v>Medium Category</v>
      </c>
      <c r="G13432" s="2">
        <v>0.28000000000000003</v>
      </c>
      <c r="H13432" s="24">
        <f t="shared" si="418"/>
        <v>1103.6928000000003</v>
      </c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63" t="str">
        <f>IF(AND(DmartSalesData[[#This Row],[sales]]&gt;3000,DmartSalesData[[#This Row],[profit]]&gt;500),"Good","Not Good")</f>
        <v>Good</v>
      </c>
      <c r="R13432" s="73">
        <f>YEAR(DmartSalesData[[#This Row],[order_date]])</f>
        <v>2024</v>
      </c>
      <c r="S13432" s="73"/>
    </row>
    <row r="13433" spans="1:19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 t="str">
        <f>IF(DmartSalesData[[#This Row],[sales]]&gt;4000,"High Category",IF(DmartSalesData[[#This Row],[sales]]&gt;2000,"Medium Category","Low Category"))</f>
        <v>High Category</v>
      </c>
      <c r="G13433" s="2">
        <v>0.02</v>
      </c>
      <c r="H13433" s="24">
        <f t="shared" si="418"/>
        <v>94.006799999999998</v>
      </c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63" t="str">
        <f>IF(AND(DmartSalesData[[#This Row],[sales]]&gt;3000,DmartSalesData[[#This Row],[profit]]&gt;500),"Good","Not Good")</f>
        <v>Good</v>
      </c>
      <c r="R13433" s="73">
        <f>YEAR(DmartSalesData[[#This Row],[order_date]])</f>
        <v>2024</v>
      </c>
      <c r="S13433" s="73"/>
    </row>
    <row r="13434" spans="1:19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 t="str">
        <f>IF(DmartSalesData[[#This Row],[sales]]&gt;4000,"High Category",IF(DmartSalesData[[#This Row],[sales]]&gt;2000,"Medium Category","Low Category"))</f>
        <v>High Category</v>
      </c>
      <c r="G13434" s="2">
        <v>0.43</v>
      </c>
      <c r="H13434" s="24">
        <f t="shared" si="418"/>
        <v>2146.5127000000002</v>
      </c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63" t="str">
        <f>IF(AND(DmartSalesData[[#This Row],[sales]]&gt;3000,DmartSalesData[[#This Row],[profit]]&gt;500),"Good","Not Good")</f>
        <v>Good</v>
      </c>
      <c r="R13434" s="73">
        <f>YEAR(DmartSalesData[[#This Row],[order_date]])</f>
        <v>2024</v>
      </c>
      <c r="S13434" s="73"/>
    </row>
    <row r="13435" spans="1:19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 t="str">
        <f>IF(DmartSalesData[[#This Row],[sales]]&gt;4000,"High Category",IF(DmartSalesData[[#This Row],[sales]]&gt;2000,"Medium Category","Low Category"))</f>
        <v>Medium Category</v>
      </c>
      <c r="G13435" s="2">
        <v>0.24</v>
      </c>
      <c r="H13435" s="24">
        <f t="shared" si="418"/>
        <v>670.34879999999998</v>
      </c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63" t="str">
        <f>IF(AND(DmartSalesData[[#This Row],[sales]]&gt;3000,DmartSalesData[[#This Row],[profit]]&gt;500),"Good","Not Good")</f>
        <v>Not Good</v>
      </c>
      <c r="R13435" s="73">
        <f>YEAR(DmartSalesData[[#This Row],[order_date]])</f>
        <v>2024</v>
      </c>
      <c r="S13435" s="73"/>
    </row>
    <row r="13436" spans="1:19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 t="str">
        <f>IF(DmartSalesData[[#This Row],[sales]]&gt;4000,"High Category",IF(DmartSalesData[[#This Row],[sales]]&gt;2000,"Medium Category","Low Category"))</f>
        <v>Medium Category</v>
      </c>
      <c r="G13436" s="2">
        <v>0.24</v>
      </c>
      <c r="H13436" s="24">
        <f t="shared" si="418"/>
        <v>684.33359999999993</v>
      </c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63" t="str">
        <f>IF(AND(DmartSalesData[[#This Row],[sales]]&gt;3000,DmartSalesData[[#This Row],[profit]]&gt;500),"Good","Not Good")</f>
        <v>Not Good</v>
      </c>
      <c r="R13436" s="73">
        <f>YEAR(DmartSalesData[[#This Row],[order_date]])</f>
        <v>2024</v>
      </c>
      <c r="S13436" s="73"/>
    </row>
    <row r="13437" spans="1:19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 t="str">
        <f>IF(DmartSalesData[[#This Row],[sales]]&gt;4000,"High Category",IF(DmartSalesData[[#This Row],[sales]]&gt;2000,"Medium Category","Low Category"))</f>
        <v>Low Category</v>
      </c>
      <c r="G13437" s="2">
        <v>0.16</v>
      </c>
      <c r="H13437" s="24">
        <f t="shared" si="418"/>
        <v>33.596800000000002</v>
      </c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63" t="str">
        <f>IF(AND(DmartSalesData[[#This Row],[sales]]&gt;3000,DmartSalesData[[#This Row],[profit]]&gt;500),"Good","Not Good")</f>
        <v>Not Good</v>
      </c>
      <c r="R13437" s="73">
        <f>YEAR(DmartSalesData[[#This Row],[order_date]])</f>
        <v>2023</v>
      </c>
      <c r="S13437" s="73"/>
    </row>
    <row r="13438" spans="1:19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 t="str">
        <f>IF(DmartSalesData[[#This Row],[sales]]&gt;4000,"High Category",IF(DmartSalesData[[#This Row],[sales]]&gt;2000,"Medium Category","Low Category"))</f>
        <v>High Category</v>
      </c>
      <c r="G13438" s="2">
        <v>0.11</v>
      </c>
      <c r="H13438" s="24">
        <f t="shared" si="418"/>
        <v>477.32740000000001</v>
      </c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63" t="str">
        <f>IF(AND(DmartSalesData[[#This Row],[sales]]&gt;3000,DmartSalesData[[#This Row],[profit]]&gt;500),"Good","Not Good")</f>
        <v>Good</v>
      </c>
      <c r="R13438" s="73">
        <f>YEAR(DmartSalesData[[#This Row],[order_date]])</f>
        <v>2023</v>
      </c>
      <c r="S13438" s="73"/>
    </row>
    <row r="13439" spans="1:19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 t="str">
        <f>IF(DmartSalesData[[#This Row],[sales]]&gt;4000,"High Category",IF(DmartSalesData[[#This Row],[sales]]&gt;2000,"Medium Category","Low Category"))</f>
        <v>Low Category</v>
      </c>
      <c r="G13439" s="2">
        <v>0.18</v>
      </c>
      <c r="H13439" s="24">
        <f t="shared" si="418"/>
        <v>43.329599999999999</v>
      </c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63" t="str">
        <f>IF(AND(DmartSalesData[[#This Row],[sales]]&gt;3000,DmartSalesData[[#This Row],[profit]]&gt;500),"Good","Not Good")</f>
        <v>Not Good</v>
      </c>
      <c r="R13439" s="73">
        <f>YEAR(DmartSalesData[[#This Row],[order_date]])</f>
        <v>2023</v>
      </c>
      <c r="S13439" s="73"/>
    </row>
    <row r="13440" spans="1:19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 t="str">
        <f>IF(DmartSalesData[[#This Row],[sales]]&gt;4000,"High Category",IF(DmartSalesData[[#This Row],[sales]]&gt;2000,"Medium Category","Low Category"))</f>
        <v>Medium Category</v>
      </c>
      <c r="G13440" s="2">
        <v>0.46</v>
      </c>
      <c r="H13440" s="24">
        <f t="shared" si="418"/>
        <v>1472.0276000000001</v>
      </c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63" t="str">
        <f>IF(AND(DmartSalesData[[#This Row],[sales]]&gt;3000,DmartSalesData[[#This Row],[profit]]&gt;500),"Good","Not Good")</f>
        <v>Good</v>
      </c>
      <c r="R13440" s="73">
        <f>YEAR(DmartSalesData[[#This Row],[order_date]])</f>
        <v>2023</v>
      </c>
      <c r="S13440" s="73"/>
    </row>
    <row r="13441" spans="1:19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 t="str">
        <f>IF(DmartSalesData[[#This Row],[sales]]&gt;4000,"High Category",IF(DmartSalesData[[#This Row],[sales]]&gt;2000,"Medium Category","Low Category"))</f>
        <v>Low Category</v>
      </c>
      <c r="G13441" s="2">
        <v>0.05</v>
      </c>
      <c r="H13441" s="24">
        <f t="shared" si="418"/>
        <v>29.151499999999999</v>
      </c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63" t="str">
        <f>IF(AND(DmartSalesData[[#This Row],[sales]]&gt;3000,DmartSalesData[[#This Row],[profit]]&gt;500),"Good","Not Good")</f>
        <v>Not Good</v>
      </c>
      <c r="R13441" s="73">
        <f>YEAR(DmartSalesData[[#This Row],[order_date]])</f>
        <v>2024</v>
      </c>
      <c r="S13441" s="73"/>
    </row>
    <row r="13442" spans="1:19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 t="str">
        <f>IF(DmartSalesData[[#This Row],[sales]]&gt;4000,"High Category",IF(DmartSalesData[[#This Row],[sales]]&gt;2000,"Medium Category","Low Category"))</f>
        <v>Low Category</v>
      </c>
      <c r="G13442" s="2">
        <v>0.03</v>
      </c>
      <c r="H13442" s="24">
        <f t="shared" ref="H13442:H13505" si="420">E13442*G13442</f>
        <v>45.018299999999996</v>
      </c>
      <c r="I13442" s="2">
        <f t="shared" ref="I13442:I13505" si="421">E13442-H13442</f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63" t="str">
        <f>IF(AND(DmartSalesData[[#This Row],[sales]]&gt;3000,DmartSalesData[[#This Row],[profit]]&gt;500),"Good","Not Good")</f>
        <v>Not Good</v>
      </c>
      <c r="R13442" s="73">
        <f>YEAR(DmartSalesData[[#This Row],[order_date]])</f>
        <v>2023</v>
      </c>
      <c r="S13442" s="73"/>
    </row>
    <row r="13443" spans="1:19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 t="str">
        <f>IF(DmartSalesData[[#This Row],[sales]]&gt;4000,"High Category",IF(DmartSalesData[[#This Row],[sales]]&gt;2000,"Medium Category","Low Category"))</f>
        <v>Low Category</v>
      </c>
      <c r="G13443" s="2">
        <v>0.06</v>
      </c>
      <c r="H13443" s="24">
        <f t="shared" si="420"/>
        <v>47.256599999999999</v>
      </c>
      <c r="I13443" s="2">
        <f t="shared" si="421"/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63" t="str">
        <f>IF(AND(DmartSalesData[[#This Row],[sales]]&gt;3000,DmartSalesData[[#This Row],[profit]]&gt;500),"Good","Not Good")</f>
        <v>Not Good</v>
      </c>
      <c r="R13443" s="73">
        <f>YEAR(DmartSalesData[[#This Row],[order_date]])</f>
        <v>2023</v>
      </c>
      <c r="S13443" s="73"/>
    </row>
    <row r="13444" spans="1:19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 t="str">
        <f>IF(DmartSalesData[[#This Row],[sales]]&gt;4000,"High Category",IF(DmartSalesData[[#This Row],[sales]]&gt;2000,"Medium Category","Low Category"))</f>
        <v>Low Category</v>
      </c>
      <c r="G13444" s="2">
        <v>0.39</v>
      </c>
      <c r="H13444" s="24">
        <f t="shared" si="420"/>
        <v>301.55970000000002</v>
      </c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63" t="str">
        <f>IF(AND(DmartSalesData[[#This Row],[sales]]&gt;3000,DmartSalesData[[#This Row],[profit]]&gt;500),"Good","Not Good")</f>
        <v>Not Good</v>
      </c>
      <c r="R13444" s="73">
        <f>YEAR(DmartSalesData[[#This Row],[order_date]])</f>
        <v>2024</v>
      </c>
      <c r="S13444" s="73"/>
    </row>
    <row r="13445" spans="1:19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 t="str">
        <f>IF(DmartSalesData[[#This Row],[sales]]&gt;4000,"High Category",IF(DmartSalesData[[#This Row],[sales]]&gt;2000,"Medium Category","Low Category"))</f>
        <v>Low Category</v>
      </c>
      <c r="G13445" s="2">
        <v>0.02</v>
      </c>
      <c r="H13445" s="24">
        <f t="shared" si="420"/>
        <v>9.3108000000000004</v>
      </c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63" t="str">
        <f>IF(AND(DmartSalesData[[#This Row],[sales]]&gt;3000,DmartSalesData[[#This Row],[profit]]&gt;500),"Good","Not Good")</f>
        <v>Not Good</v>
      </c>
      <c r="R13445" s="73">
        <f>YEAR(DmartSalesData[[#This Row],[order_date]])</f>
        <v>2024</v>
      </c>
      <c r="S13445" s="73"/>
    </row>
    <row r="13446" spans="1:19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 t="str">
        <f>IF(DmartSalesData[[#This Row],[sales]]&gt;4000,"High Category",IF(DmartSalesData[[#This Row],[sales]]&gt;2000,"Medium Category","Low Category"))</f>
        <v>Low Category</v>
      </c>
      <c r="G13446" s="2">
        <v>0.17</v>
      </c>
      <c r="H13446" s="24">
        <f t="shared" si="420"/>
        <v>281.79540000000003</v>
      </c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63" t="str">
        <f>IF(AND(DmartSalesData[[#This Row],[sales]]&gt;3000,DmartSalesData[[#This Row],[profit]]&gt;500),"Good","Not Good")</f>
        <v>Not Good</v>
      </c>
      <c r="R13446" s="73">
        <f>YEAR(DmartSalesData[[#This Row],[order_date]])</f>
        <v>2024</v>
      </c>
      <c r="S13446" s="73"/>
    </row>
    <row r="13447" spans="1:19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 t="str">
        <f>IF(DmartSalesData[[#This Row],[sales]]&gt;4000,"High Category",IF(DmartSalesData[[#This Row],[sales]]&gt;2000,"Medium Category","Low Category"))</f>
        <v>Medium Category</v>
      </c>
      <c r="G13447" s="2">
        <v>0.21</v>
      </c>
      <c r="H13447" s="24">
        <f t="shared" si="420"/>
        <v>456.93689999999998</v>
      </c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63" t="str">
        <f>IF(AND(DmartSalesData[[#This Row],[sales]]&gt;3000,DmartSalesData[[#This Row],[profit]]&gt;500),"Good","Not Good")</f>
        <v>Not Good</v>
      </c>
      <c r="R13447" s="73">
        <f>YEAR(DmartSalesData[[#This Row],[order_date]])</f>
        <v>2024</v>
      </c>
      <c r="S13447" s="73"/>
    </row>
    <row r="13448" spans="1:19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 t="str">
        <f>IF(DmartSalesData[[#This Row],[sales]]&gt;4000,"High Category",IF(DmartSalesData[[#This Row],[sales]]&gt;2000,"Medium Category","Low Category"))</f>
        <v>Medium Category</v>
      </c>
      <c r="G13448" s="2">
        <v>0.25</v>
      </c>
      <c r="H13448" s="24">
        <f t="shared" si="420"/>
        <v>593.98</v>
      </c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63" t="str">
        <f>IF(AND(DmartSalesData[[#This Row],[sales]]&gt;3000,DmartSalesData[[#This Row],[profit]]&gt;500),"Good","Not Good")</f>
        <v>Not Good</v>
      </c>
      <c r="R13448" s="73">
        <f>YEAR(DmartSalesData[[#This Row],[order_date]])</f>
        <v>2024</v>
      </c>
      <c r="S13448" s="73"/>
    </row>
    <row r="13449" spans="1:19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 t="str">
        <f>IF(DmartSalesData[[#This Row],[sales]]&gt;4000,"High Category",IF(DmartSalesData[[#This Row],[sales]]&gt;2000,"Medium Category","Low Category"))</f>
        <v>Medium Category</v>
      </c>
      <c r="G13449" s="2">
        <v>0</v>
      </c>
      <c r="H13449" s="24">
        <f t="shared" si="420"/>
        <v>0</v>
      </c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63" t="str">
        <f>IF(AND(DmartSalesData[[#This Row],[sales]]&gt;3000,DmartSalesData[[#This Row],[profit]]&gt;500),"Good","Not Good")</f>
        <v>Not Good</v>
      </c>
      <c r="R13449" s="73">
        <f>YEAR(DmartSalesData[[#This Row],[order_date]])</f>
        <v>2023</v>
      </c>
      <c r="S13449" s="73"/>
    </row>
    <row r="13450" spans="1:19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 t="str">
        <f>IF(DmartSalesData[[#This Row],[sales]]&gt;4000,"High Category",IF(DmartSalesData[[#This Row],[sales]]&gt;2000,"Medium Category","Low Category"))</f>
        <v>Medium Category</v>
      </c>
      <c r="G13450" s="2">
        <v>0.24</v>
      </c>
      <c r="H13450" s="24">
        <f t="shared" si="420"/>
        <v>639.86160000000007</v>
      </c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63" t="str">
        <f>IF(AND(DmartSalesData[[#This Row],[sales]]&gt;3000,DmartSalesData[[#This Row],[profit]]&gt;500),"Good","Not Good")</f>
        <v>Not Good</v>
      </c>
      <c r="R13450" s="73">
        <f>YEAR(DmartSalesData[[#This Row],[order_date]])</f>
        <v>2024</v>
      </c>
      <c r="S13450" s="73"/>
    </row>
    <row r="13451" spans="1:19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 t="str">
        <f>IF(DmartSalesData[[#This Row],[sales]]&gt;4000,"High Category",IF(DmartSalesData[[#This Row],[sales]]&gt;2000,"Medium Category","Low Category"))</f>
        <v>High Category</v>
      </c>
      <c r="G13451" s="2">
        <v>0.1</v>
      </c>
      <c r="H13451" s="24">
        <f t="shared" si="420"/>
        <v>431.29600000000005</v>
      </c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63" t="str">
        <f>IF(AND(DmartSalesData[[#This Row],[sales]]&gt;3000,DmartSalesData[[#This Row],[profit]]&gt;500),"Good","Not Good")</f>
        <v>Good</v>
      </c>
      <c r="R13451" s="73">
        <f>YEAR(DmartSalesData[[#This Row],[order_date]])</f>
        <v>2024</v>
      </c>
      <c r="S13451" s="73"/>
    </row>
    <row r="13452" spans="1:19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 t="str">
        <f>IF(DmartSalesData[[#This Row],[sales]]&gt;4000,"High Category",IF(DmartSalesData[[#This Row],[sales]]&gt;2000,"Medium Category","Low Category"))</f>
        <v>Medium Category</v>
      </c>
      <c r="G13452" s="2">
        <v>0.05</v>
      </c>
      <c r="H13452" s="24">
        <f t="shared" si="420"/>
        <v>159.79000000000002</v>
      </c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63" t="str">
        <f>IF(AND(DmartSalesData[[#This Row],[sales]]&gt;3000,DmartSalesData[[#This Row],[profit]]&gt;500),"Good","Not Good")</f>
        <v>Good</v>
      </c>
      <c r="R13452" s="73">
        <f>YEAR(DmartSalesData[[#This Row],[order_date]])</f>
        <v>2023</v>
      </c>
      <c r="S13452" s="73"/>
    </row>
    <row r="13453" spans="1:19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 t="str">
        <f>IF(DmartSalesData[[#This Row],[sales]]&gt;4000,"High Category",IF(DmartSalesData[[#This Row],[sales]]&gt;2000,"Medium Category","Low Category"))</f>
        <v>Low Category</v>
      </c>
      <c r="G13453" s="2">
        <v>0.27</v>
      </c>
      <c r="H13453" s="24">
        <f t="shared" si="420"/>
        <v>49.869</v>
      </c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63" t="str">
        <f>IF(AND(DmartSalesData[[#This Row],[sales]]&gt;3000,DmartSalesData[[#This Row],[profit]]&gt;500),"Good","Not Good")</f>
        <v>Not Good</v>
      </c>
      <c r="R13453" s="73">
        <f>YEAR(DmartSalesData[[#This Row],[order_date]])</f>
        <v>2023</v>
      </c>
      <c r="S13453" s="73"/>
    </row>
    <row r="13454" spans="1:19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 t="str">
        <f>IF(DmartSalesData[[#This Row],[sales]]&gt;4000,"High Category",IF(DmartSalesData[[#This Row],[sales]]&gt;2000,"Medium Category","Low Category"))</f>
        <v>Low Category</v>
      </c>
      <c r="G13454" s="2">
        <v>0.37</v>
      </c>
      <c r="H13454" s="24">
        <f t="shared" si="420"/>
        <v>350.56389999999999</v>
      </c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63" t="str">
        <f>IF(AND(DmartSalesData[[#This Row],[sales]]&gt;3000,DmartSalesData[[#This Row],[profit]]&gt;500),"Good","Not Good")</f>
        <v>Not Good</v>
      </c>
      <c r="R13454" s="73">
        <f>YEAR(DmartSalesData[[#This Row],[order_date]])</f>
        <v>2024</v>
      </c>
      <c r="S13454" s="73"/>
    </row>
    <row r="13455" spans="1:19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 t="str">
        <f>IF(DmartSalesData[[#This Row],[sales]]&gt;4000,"High Category",IF(DmartSalesData[[#This Row],[sales]]&gt;2000,"Medium Category","Low Category"))</f>
        <v>Low Category</v>
      </c>
      <c r="G13455" s="2">
        <v>0.47</v>
      </c>
      <c r="H13455" s="24">
        <f t="shared" si="420"/>
        <v>850.62949999999989</v>
      </c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63" t="str">
        <f>IF(AND(DmartSalesData[[#This Row],[sales]]&gt;3000,DmartSalesData[[#This Row],[profit]]&gt;500),"Good","Not Good")</f>
        <v>Not Good</v>
      </c>
      <c r="R13455" s="73">
        <f>YEAR(DmartSalesData[[#This Row],[order_date]])</f>
        <v>2024</v>
      </c>
      <c r="S13455" s="73"/>
    </row>
    <row r="13456" spans="1:19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 t="str">
        <f>IF(DmartSalesData[[#This Row],[sales]]&gt;4000,"High Category",IF(DmartSalesData[[#This Row],[sales]]&gt;2000,"Medium Category","Low Category"))</f>
        <v>High Category</v>
      </c>
      <c r="G13456" s="2">
        <v>0.46</v>
      </c>
      <c r="H13456" s="24">
        <f t="shared" si="420"/>
        <v>2185.1426000000001</v>
      </c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63" t="str">
        <f>IF(AND(DmartSalesData[[#This Row],[sales]]&gt;3000,DmartSalesData[[#This Row],[profit]]&gt;500),"Good","Not Good")</f>
        <v>Good</v>
      </c>
      <c r="R13456" s="73">
        <f>YEAR(DmartSalesData[[#This Row],[order_date]])</f>
        <v>2024</v>
      </c>
      <c r="S13456" s="73"/>
    </row>
    <row r="13457" spans="1:19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 t="str">
        <f>IF(DmartSalesData[[#This Row],[sales]]&gt;4000,"High Category",IF(DmartSalesData[[#This Row],[sales]]&gt;2000,"Medium Category","Low Category"))</f>
        <v>Low Category</v>
      </c>
      <c r="G13457" s="2">
        <v>0.2</v>
      </c>
      <c r="H13457" s="24">
        <f t="shared" si="420"/>
        <v>96.518000000000001</v>
      </c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63" t="str">
        <f>IF(AND(DmartSalesData[[#This Row],[sales]]&gt;3000,DmartSalesData[[#This Row],[profit]]&gt;500),"Good","Not Good")</f>
        <v>Not Good</v>
      </c>
      <c r="R13457" s="73">
        <f>YEAR(DmartSalesData[[#This Row],[order_date]])</f>
        <v>2024</v>
      </c>
      <c r="S13457" s="73"/>
    </row>
    <row r="13458" spans="1:19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 t="str">
        <f>IF(DmartSalesData[[#This Row],[sales]]&gt;4000,"High Category",IF(DmartSalesData[[#This Row],[sales]]&gt;2000,"Medium Category","Low Category"))</f>
        <v>Medium Category</v>
      </c>
      <c r="G13458" s="2">
        <v>0.35</v>
      </c>
      <c r="H13458" s="24">
        <f t="shared" si="420"/>
        <v>1252.8529999999998</v>
      </c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63" t="str">
        <f>IF(AND(DmartSalesData[[#This Row],[sales]]&gt;3000,DmartSalesData[[#This Row],[profit]]&gt;500),"Good","Not Good")</f>
        <v>Good</v>
      </c>
      <c r="R13458" s="73">
        <f>YEAR(DmartSalesData[[#This Row],[order_date]])</f>
        <v>2024</v>
      </c>
      <c r="S13458" s="73"/>
    </row>
    <row r="13459" spans="1:19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 t="str">
        <f>IF(DmartSalesData[[#This Row],[sales]]&gt;4000,"High Category",IF(DmartSalesData[[#This Row],[sales]]&gt;2000,"Medium Category","Low Category"))</f>
        <v>Low Category</v>
      </c>
      <c r="G13459" s="2">
        <v>0.35</v>
      </c>
      <c r="H13459" s="24">
        <f t="shared" si="420"/>
        <v>91.756</v>
      </c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63" t="str">
        <f>IF(AND(DmartSalesData[[#This Row],[sales]]&gt;3000,DmartSalesData[[#This Row],[profit]]&gt;500),"Good","Not Good")</f>
        <v>Not Good</v>
      </c>
      <c r="R13459" s="73">
        <f>YEAR(DmartSalesData[[#This Row],[order_date]])</f>
        <v>2024</v>
      </c>
      <c r="S13459" s="73"/>
    </row>
    <row r="13460" spans="1:19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 t="str">
        <f>IF(DmartSalesData[[#This Row],[sales]]&gt;4000,"High Category",IF(DmartSalesData[[#This Row],[sales]]&gt;2000,"Medium Category","Low Category"))</f>
        <v>Low Category</v>
      </c>
      <c r="G13460" s="2">
        <v>0.21</v>
      </c>
      <c r="H13460" s="24">
        <f t="shared" si="420"/>
        <v>394.05029999999999</v>
      </c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63" t="str">
        <f>IF(AND(DmartSalesData[[#This Row],[sales]]&gt;3000,DmartSalesData[[#This Row],[profit]]&gt;500),"Good","Not Good")</f>
        <v>Not Good</v>
      </c>
      <c r="R13460" s="73">
        <f>YEAR(DmartSalesData[[#This Row],[order_date]])</f>
        <v>2023</v>
      </c>
      <c r="S13460" s="73"/>
    </row>
    <row r="13461" spans="1:19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 t="str">
        <f>IF(DmartSalesData[[#This Row],[sales]]&gt;4000,"High Category",IF(DmartSalesData[[#This Row],[sales]]&gt;2000,"Medium Category","Low Category"))</f>
        <v>Medium Category</v>
      </c>
      <c r="G13461" s="2">
        <v>0.05</v>
      </c>
      <c r="H13461" s="24">
        <f t="shared" si="420"/>
        <v>193.68650000000002</v>
      </c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63" t="str">
        <f>IF(AND(DmartSalesData[[#This Row],[sales]]&gt;3000,DmartSalesData[[#This Row],[profit]]&gt;500),"Good","Not Good")</f>
        <v>Good</v>
      </c>
      <c r="R13461" s="73">
        <f>YEAR(DmartSalesData[[#This Row],[order_date]])</f>
        <v>2024</v>
      </c>
      <c r="S13461" s="73"/>
    </row>
    <row r="13462" spans="1:19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 t="str">
        <f>IF(DmartSalesData[[#This Row],[sales]]&gt;4000,"High Category",IF(DmartSalesData[[#This Row],[sales]]&gt;2000,"Medium Category","Low Category"))</f>
        <v>Low Category</v>
      </c>
      <c r="G13462" s="2">
        <v>0.19</v>
      </c>
      <c r="H13462" s="24">
        <f t="shared" si="420"/>
        <v>339.19749999999999</v>
      </c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63" t="str">
        <f>IF(AND(DmartSalesData[[#This Row],[sales]]&gt;3000,DmartSalesData[[#This Row],[profit]]&gt;500),"Good","Not Good")</f>
        <v>Not Good</v>
      </c>
      <c r="R13462" s="73">
        <f>YEAR(DmartSalesData[[#This Row],[order_date]])</f>
        <v>2024</v>
      </c>
      <c r="S13462" s="73"/>
    </row>
    <row r="13463" spans="1:19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 t="str">
        <f>IF(DmartSalesData[[#This Row],[sales]]&gt;4000,"High Category",IF(DmartSalesData[[#This Row],[sales]]&gt;2000,"Medium Category","Low Category"))</f>
        <v>Medium Category</v>
      </c>
      <c r="G13463" s="2">
        <v>0.5</v>
      </c>
      <c r="H13463" s="24">
        <f t="shared" si="420"/>
        <v>1104.19</v>
      </c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63" t="str">
        <f>IF(AND(DmartSalesData[[#This Row],[sales]]&gt;3000,DmartSalesData[[#This Row],[profit]]&gt;500),"Good","Not Good")</f>
        <v>Not Good</v>
      </c>
      <c r="R13463" s="73">
        <f>YEAR(DmartSalesData[[#This Row],[order_date]])</f>
        <v>2024</v>
      </c>
      <c r="S13463" s="73"/>
    </row>
    <row r="13464" spans="1:19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 t="str">
        <f>IF(DmartSalesData[[#This Row],[sales]]&gt;4000,"High Category",IF(DmartSalesData[[#This Row],[sales]]&gt;2000,"Medium Category","Low Category"))</f>
        <v>High Category</v>
      </c>
      <c r="G13464" s="2">
        <v>0.28000000000000003</v>
      </c>
      <c r="H13464" s="24">
        <f t="shared" si="420"/>
        <v>1270.0771999999999</v>
      </c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63" t="str">
        <f>IF(AND(DmartSalesData[[#This Row],[sales]]&gt;3000,DmartSalesData[[#This Row],[profit]]&gt;500),"Good","Not Good")</f>
        <v>Good</v>
      </c>
      <c r="R13464" s="73">
        <f>YEAR(DmartSalesData[[#This Row],[order_date]])</f>
        <v>2023</v>
      </c>
      <c r="S13464" s="73"/>
    </row>
    <row r="13465" spans="1:19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 t="str">
        <f>IF(DmartSalesData[[#This Row],[sales]]&gt;4000,"High Category",IF(DmartSalesData[[#This Row],[sales]]&gt;2000,"Medium Category","Low Category"))</f>
        <v>Low Category</v>
      </c>
      <c r="G13465" s="2">
        <v>0.17</v>
      </c>
      <c r="H13465" s="24">
        <f t="shared" si="420"/>
        <v>72.119100000000003</v>
      </c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63" t="str">
        <f>IF(AND(DmartSalesData[[#This Row],[sales]]&gt;3000,DmartSalesData[[#This Row],[profit]]&gt;500),"Good","Not Good")</f>
        <v>Not Good</v>
      </c>
      <c r="R13465" s="73">
        <f>YEAR(DmartSalesData[[#This Row],[order_date]])</f>
        <v>2023</v>
      </c>
      <c r="S13465" s="73"/>
    </row>
    <row r="13466" spans="1:19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 t="str">
        <f>IF(DmartSalesData[[#This Row],[sales]]&gt;4000,"High Category",IF(DmartSalesData[[#This Row],[sales]]&gt;2000,"Medium Category","Low Category"))</f>
        <v>Medium Category</v>
      </c>
      <c r="G13466" s="2">
        <v>0.37</v>
      </c>
      <c r="H13466" s="24">
        <f t="shared" si="420"/>
        <v>993.65350000000001</v>
      </c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63" t="str">
        <f>IF(AND(DmartSalesData[[#This Row],[sales]]&gt;3000,DmartSalesData[[#This Row],[profit]]&gt;500),"Good","Not Good")</f>
        <v>Not Good</v>
      </c>
      <c r="R13466" s="73">
        <f>YEAR(DmartSalesData[[#This Row],[order_date]])</f>
        <v>2023</v>
      </c>
      <c r="S13466" s="73"/>
    </row>
    <row r="13467" spans="1:19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 t="str">
        <f>IF(DmartSalesData[[#This Row],[sales]]&gt;4000,"High Category",IF(DmartSalesData[[#This Row],[sales]]&gt;2000,"Medium Category","Low Category"))</f>
        <v>Low Category</v>
      </c>
      <c r="G13467" s="2">
        <v>0.34</v>
      </c>
      <c r="H13467" s="24">
        <f t="shared" si="420"/>
        <v>644.15039999999999</v>
      </c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63" t="str">
        <f>IF(AND(DmartSalesData[[#This Row],[sales]]&gt;3000,DmartSalesData[[#This Row],[profit]]&gt;500),"Good","Not Good")</f>
        <v>Not Good</v>
      </c>
      <c r="R13467" s="73">
        <f>YEAR(DmartSalesData[[#This Row],[order_date]])</f>
        <v>2024</v>
      </c>
      <c r="S13467" s="73"/>
    </row>
    <row r="13468" spans="1:19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 t="str">
        <f>IF(DmartSalesData[[#This Row],[sales]]&gt;4000,"High Category",IF(DmartSalesData[[#This Row],[sales]]&gt;2000,"Medium Category","Low Category"))</f>
        <v>High Category</v>
      </c>
      <c r="G13468" s="2">
        <v>0.28999999999999998</v>
      </c>
      <c r="H13468" s="24">
        <f t="shared" si="420"/>
        <v>1398.5771999999999</v>
      </c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63" t="str">
        <f>IF(AND(DmartSalesData[[#This Row],[sales]]&gt;3000,DmartSalesData[[#This Row],[profit]]&gt;500),"Good","Not Good")</f>
        <v>Not Good</v>
      </c>
      <c r="R13468" s="73">
        <f>YEAR(DmartSalesData[[#This Row],[order_date]])</f>
        <v>2023</v>
      </c>
      <c r="S13468" s="73"/>
    </row>
    <row r="13469" spans="1:19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 t="str">
        <f>IF(DmartSalesData[[#This Row],[sales]]&gt;4000,"High Category",IF(DmartSalesData[[#This Row],[sales]]&gt;2000,"Medium Category","Low Category"))</f>
        <v>Medium Category</v>
      </c>
      <c r="G13469" s="2">
        <v>0.32</v>
      </c>
      <c r="H13469" s="24">
        <f t="shared" si="420"/>
        <v>1276.5056</v>
      </c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63" t="str">
        <f>IF(AND(DmartSalesData[[#This Row],[sales]]&gt;3000,DmartSalesData[[#This Row],[profit]]&gt;500),"Good","Not Good")</f>
        <v>Good</v>
      </c>
      <c r="R13469" s="73">
        <f>YEAR(DmartSalesData[[#This Row],[order_date]])</f>
        <v>2024</v>
      </c>
      <c r="S13469" s="73"/>
    </row>
    <row r="13470" spans="1:19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 t="str">
        <f>IF(DmartSalesData[[#This Row],[sales]]&gt;4000,"High Category",IF(DmartSalesData[[#This Row],[sales]]&gt;2000,"Medium Category","Low Category"))</f>
        <v>Low Category</v>
      </c>
      <c r="G13470" s="2">
        <v>0.28999999999999998</v>
      </c>
      <c r="H13470" s="24">
        <f t="shared" si="420"/>
        <v>202.47219999999996</v>
      </c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63" t="str">
        <f>IF(AND(DmartSalesData[[#This Row],[sales]]&gt;3000,DmartSalesData[[#This Row],[profit]]&gt;500),"Good","Not Good")</f>
        <v>Not Good</v>
      </c>
      <c r="R13470" s="73">
        <f>YEAR(DmartSalesData[[#This Row],[order_date]])</f>
        <v>2023</v>
      </c>
      <c r="S13470" s="73"/>
    </row>
    <row r="13471" spans="1:19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 t="str">
        <f>IF(DmartSalesData[[#This Row],[sales]]&gt;4000,"High Category",IF(DmartSalesData[[#This Row],[sales]]&gt;2000,"Medium Category","Low Category"))</f>
        <v>High Category</v>
      </c>
      <c r="G13471" s="2">
        <v>0.48</v>
      </c>
      <c r="H13471" s="24">
        <f t="shared" si="420"/>
        <v>2229.2688000000003</v>
      </c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63" t="str">
        <f>IF(AND(DmartSalesData[[#This Row],[sales]]&gt;3000,DmartSalesData[[#This Row],[profit]]&gt;500),"Good","Not Good")</f>
        <v>Good</v>
      </c>
      <c r="R13471" s="73">
        <f>YEAR(DmartSalesData[[#This Row],[order_date]])</f>
        <v>2024</v>
      </c>
      <c r="S13471" s="73"/>
    </row>
    <row r="13472" spans="1:19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 t="str">
        <f>IF(DmartSalesData[[#This Row],[sales]]&gt;4000,"High Category",IF(DmartSalesData[[#This Row],[sales]]&gt;2000,"Medium Category","Low Category"))</f>
        <v>Low Category</v>
      </c>
      <c r="G13472" s="2">
        <v>0.25</v>
      </c>
      <c r="H13472" s="24">
        <f t="shared" si="420"/>
        <v>283.73750000000001</v>
      </c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63" t="str">
        <f>IF(AND(DmartSalesData[[#This Row],[sales]]&gt;3000,DmartSalesData[[#This Row],[profit]]&gt;500),"Good","Not Good")</f>
        <v>Not Good</v>
      </c>
      <c r="R13472" s="73">
        <f>YEAR(DmartSalesData[[#This Row],[order_date]])</f>
        <v>2024</v>
      </c>
      <c r="S13472" s="73"/>
    </row>
    <row r="13473" spans="1:19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 t="str">
        <f>IF(DmartSalesData[[#This Row],[sales]]&gt;4000,"High Category",IF(DmartSalesData[[#This Row],[sales]]&gt;2000,"Medium Category","Low Category"))</f>
        <v>Low Category</v>
      </c>
      <c r="G13473" s="2">
        <v>0.3</v>
      </c>
      <c r="H13473" s="24">
        <f t="shared" si="420"/>
        <v>154.68299999999999</v>
      </c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63" t="str">
        <f>IF(AND(DmartSalesData[[#This Row],[sales]]&gt;3000,DmartSalesData[[#This Row],[profit]]&gt;500),"Good","Not Good")</f>
        <v>Not Good</v>
      </c>
      <c r="R13473" s="73">
        <f>YEAR(DmartSalesData[[#This Row],[order_date]])</f>
        <v>2023</v>
      </c>
      <c r="S13473" s="73"/>
    </row>
    <row r="13474" spans="1:19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 t="str">
        <f>IF(DmartSalesData[[#This Row],[sales]]&gt;4000,"High Category",IF(DmartSalesData[[#This Row],[sales]]&gt;2000,"Medium Category","Low Category"))</f>
        <v>Medium Category</v>
      </c>
      <c r="G13474" s="2">
        <v>0.24</v>
      </c>
      <c r="H13474" s="24">
        <f t="shared" si="420"/>
        <v>660.9144</v>
      </c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63" t="str">
        <f>IF(AND(DmartSalesData[[#This Row],[sales]]&gt;3000,DmartSalesData[[#This Row],[profit]]&gt;500),"Good","Not Good")</f>
        <v>Not Good</v>
      </c>
      <c r="R13474" s="73">
        <f>YEAR(DmartSalesData[[#This Row],[order_date]])</f>
        <v>2023</v>
      </c>
      <c r="S13474" s="73"/>
    </row>
    <row r="13475" spans="1:19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 t="str">
        <f>IF(DmartSalesData[[#This Row],[sales]]&gt;4000,"High Category",IF(DmartSalesData[[#This Row],[sales]]&gt;2000,"Medium Category","Low Category"))</f>
        <v>Medium Category</v>
      </c>
      <c r="G13475" s="2">
        <v>0.3</v>
      </c>
      <c r="H13475" s="24">
        <f t="shared" si="420"/>
        <v>1112.847</v>
      </c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63" t="str">
        <f>IF(AND(DmartSalesData[[#This Row],[sales]]&gt;3000,DmartSalesData[[#This Row],[profit]]&gt;500),"Good","Not Good")</f>
        <v>Good</v>
      </c>
      <c r="R13475" s="73">
        <f>YEAR(DmartSalesData[[#This Row],[order_date]])</f>
        <v>2023</v>
      </c>
      <c r="S13475" s="73"/>
    </row>
    <row r="13476" spans="1:19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 t="str">
        <f>IF(DmartSalesData[[#This Row],[sales]]&gt;4000,"High Category",IF(DmartSalesData[[#This Row],[sales]]&gt;2000,"Medium Category","Low Category"))</f>
        <v>Medium Category</v>
      </c>
      <c r="G13476" s="2">
        <v>0.45</v>
      </c>
      <c r="H13476" s="24">
        <f t="shared" si="420"/>
        <v>1623.8925000000002</v>
      </c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63" t="str">
        <f>IF(AND(DmartSalesData[[#This Row],[sales]]&gt;3000,DmartSalesData[[#This Row],[profit]]&gt;500),"Good","Not Good")</f>
        <v>Not Good</v>
      </c>
      <c r="R13476" s="73">
        <f>YEAR(DmartSalesData[[#This Row],[order_date]])</f>
        <v>2023</v>
      </c>
      <c r="S13476" s="73"/>
    </row>
    <row r="13477" spans="1:19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 t="str">
        <f>IF(DmartSalesData[[#This Row],[sales]]&gt;4000,"High Category",IF(DmartSalesData[[#This Row],[sales]]&gt;2000,"Medium Category","Low Category"))</f>
        <v>Medium Category</v>
      </c>
      <c r="G13477" s="2">
        <v>0.17</v>
      </c>
      <c r="H13477" s="24">
        <f t="shared" si="420"/>
        <v>461.86790000000002</v>
      </c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63" t="str">
        <f>IF(AND(DmartSalesData[[#This Row],[sales]]&gt;3000,DmartSalesData[[#This Row],[profit]]&gt;500),"Good","Not Good")</f>
        <v>Not Good</v>
      </c>
      <c r="R13477" s="73">
        <f>YEAR(DmartSalesData[[#This Row],[order_date]])</f>
        <v>2023</v>
      </c>
      <c r="S13477" s="73"/>
    </row>
    <row r="13478" spans="1:19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 t="str">
        <f>IF(DmartSalesData[[#This Row],[sales]]&gt;4000,"High Category",IF(DmartSalesData[[#This Row],[sales]]&gt;2000,"Medium Category","Low Category"))</f>
        <v>Medium Category</v>
      </c>
      <c r="G13478" s="2">
        <v>0.25</v>
      </c>
      <c r="H13478" s="24">
        <f t="shared" si="420"/>
        <v>628.60249999999996</v>
      </c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63" t="str">
        <f>IF(AND(DmartSalesData[[#This Row],[sales]]&gt;3000,DmartSalesData[[#This Row],[profit]]&gt;500),"Good","Not Good")</f>
        <v>Not Good</v>
      </c>
      <c r="R13478" s="73">
        <f>YEAR(DmartSalesData[[#This Row],[order_date]])</f>
        <v>2024</v>
      </c>
      <c r="S13478" s="73"/>
    </row>
    <row r="13479" spans="1:19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 t="str">
        <f>IF(DmartSalesData[[#This Row],[sales]]&gt;4000,"High Category",IF(DmartSalesData[[#This Row],[sales]]&gt;2000,"Medium Category","Low Category"))</f>
        <v>High Category</v>
      </c>
      <c r="G13479" s="2">
        <v>0.22</v>
      </c>
      <c r="H13479" s="24">
        <f t="shared" si="420"/>
        <v>1067.1694</v>
      </c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63" t="str">
        <f>IF(AND(DmartSalesData[[#This Row],[sales]]&gt;3000,DmartSalesData[[#This Row],[profit]]&gt;500),"Good","Not Good")</f>
        <v>Good</v>
      </c>
      <c r="R13479" s="73">
        <f>YEAR(DmartSalesData[[#This Row],[order_date]])</f>
        <v>2024</v>
      </c>
      <c r="S13479" s="73"/>
    </row>
    <row r="13480" spans="1:19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 t="str">
        <f>IF(DmartSalesData[[#This Row],[sales]]&gt;4000,"High Category",IF(DmartSalesData[[#This Row],[sales]]&gt;2000,"Medium Category","Low Category"))</f>
        <v>High Category</v>
      </c>
      <c r="G13480" s="2">
        <v>0.2</v>
      </c>
      <c r="H13480" s="24">
        <f t="shared" si="420"/>
        <v>824.14800000000002</v>
      </c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63" t="str">
        <f>IF(AND(DmartSalesData[[#This Row],[sales]]&gt;3000,DmartSalesData[[#This Row],[profit]]&gt;500),"Good","Not Good")</f>
        <v>Not Good</v>
      </c>
      <c r="R13480" s="73">
        <f>YEAR(DmartSalesData[[#This Row],[order_date]])</f>
        <v>2024</v>
      </c>
      <c r="S13480" s="73"/>
    </row>
    <row r="13481" spans="1:19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 t="str">
        <f>IF(DmartSalesData[[#This Row],[sales]]&gt;4000,"High Category",IF(DmartSalesData[[#This Row],[sales]]&gt;2000,"Medium Category","Low Category"))</f>
        <v>Medium Category</v>
      </c>
      <c r="G13481" s="2">
        <v>0.41</v>
      </c>
      <c r="H13481" s="24">
        <f t="shared" si="420"/>
        <v>1444.5694000000001</v>
      </c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63" t="str">
        <f>IF(AND(DmartSalesData[[#This Row],[sales]]&gt;3000,DmartSalesData[[#This Row],[profit]]&gt;500),"Good","Not Good")</f>
        <v>Not Good</v>
      </c>
      <c r="R13481" s="73">
        <f>YEAR(DmartSalesData[[#This Row],[order_date]])</f>
        <v>2023</v>
      </c>
      <c r="S13481" s="73"/>
    </row>
    <row r="13482" spans="1:19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 t="str">
        <f>IF(DmartSalesData[[#This Row],[sales]]&gt;4000,"High Category",IF(DmartSalesData[[#This Row],[sales]]&gt;2000,"Medium Category","Low Category"))</f>
        <v>Low Category</v>
      </c>
      <c r="G13482" s="2">
        <v>0.12</v>
      </c>
      <c r="H13482" s="24">
        <f t="shared" si="420"/>
        <v>126.78479999999999</v>
      </c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63" t="str">
        <f>IF(AND(DmartSalesData[[#This Row],[sales]]&gt;3000,DmartSalesData[[#This Row],[profit]]&gt;500),"Good","Not Good")</f>
        <v>Not Good</v>
      </c>
      <c r="R13482" s="73">
        <f>YEAR(DmartSalesData[[#This Row],[order_date]])</f>
        <v>2024</v>
      </c>
      <c r="S13482" s="73"/>
    </row>
    <row r="13483" spans="1:19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 t="str">
        <f>IF(DmartSalesData[[#This Row],[sales]]&gt;4000,"High Category",IF(DmartSalesData[[#This Row],[sales]]&gt;2000,"Medium Category","Low Category"))</f>
        <v>High Category</v>
      </c>
      <c r="G13483" s="2">
        <v>0.25</v>
      </c>
      <c r="H13483" s="24">
        <f t="shared" si="420"/>
        <v>1029.22</v>
      </c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63" t="str">
        <f>IF(AND(DmartSalesData[[#This Row],[sales]]&gt;3000,DmartSalesData[[#This Row],[profit]]&gt;500),"Good","Not Good")</f>
        <v>Good</v>
      </c>
      <c r="R13483" s="73">
        <f>YEAR(DmartSalesData[[#This Row],[order_date]])</f>
        <v>2023</v>
      </c>
      <c r="S13483" s="73"/>
    </row>
    <row r="13484" spans="1:19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 t="str">
        <f>IF(DmartSalesData[[#This Row],[sales]]&gt;4000,"High Category",IF(DmartSalesData[[#This Row],[sales]]&gt;2000,"Medium Category","Low Category"))</f>
        <v>Medium Category</v>
      </c>
      <c r="G13484" s="2">
        <v>0.46</v>
      </c>
      <c r="H13484" s="24">
        <f t="shared" si="420"/>
        <v>1736.0078000000001</v>
      </c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63" t="str">
        <f>IF(AND(DmartSalesData[[#This Row],[sales]]&gt;3000,DmartSalesData[[#This Row],[profit]]&gt;500),"Good","Not Good")</f>
        <v>Good</v>
      </c>
      <c r="R13484" s="73">
        <f>YEAR(DmartSalesData[[#This Row],[order_date]])</f>
        <v>2024</v>
      </c>
      <c r="S13484" s="73"/>
    </row>
    <row r="13485" spans="1:19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 t="str">
        <f>IF(DmartSalesData[[#This Row],[sales]]&gt;4000,"High Category",IF(DmartSalesData[[#This Row],[sales]]&gt;2000,"Medium Category","Low Category"))</f>
        <v>High Category</v>
      </c>
      <c r="G13485" s="2">
        <v>0.08</v>
      </c>
      <c r="H13485" s="24">
        <f t="shared" si="420"/>
        <v>396.87440000000004</v>
      </c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63" t="str">
        <f>IF(AND(DmartSalesData[[#This Row],[sales]]&gt;3000,DmartSalesData[[#This Row],[profit]]&gt;500),"Good","Not Good")</f>
        <v>Good</v>
      </c>
      <c r="R13485" s="73">
        <f>YEAR(DmartSalesData[[#This Row],[order_date]])</f>
        <v>2024</v>
      </c>
      <c r="S13485" s="73"/>
    </row>
    <row r="13486" spans="1:19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 t="str">
        <f>IF(DmartSalesData[[#This Row],[sales]]&gt;4000,"High Category",IF(DmartSalesData[[#This Row],[sales]]&gt;2000,"Medium Category","Low Category"))</f>
        <v>Low Category</v>
      </c>
      <c r="G13486" s="2">
        <v>0</v>
      </c>
      <c r="H13486" s="24">
        <f t="shared" si="420"/>
        <v>0</v>
      </c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63" t="str">
        <f>IF(AND(DmartSalesData[[#This Row],[sales]]&gt;3000,DmartSalesData[[#This Row],[profit]]&gt;500),"Good","Not Good")</f>
        <v>Not Good</v>
      </c>
      <c r="R13486" s="73">
        <f>YEAR(DmartSalesData[[#This Row],[order_date]])</f>
        <v>2024</v>
      </c>
      <c r="S13486" s="73"/>
    </row>
    <row r="13487" spans="1:19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 t="str">
        <f>IF(DmartSalesData[[#This Row],[sales]]&gt;4000,"High Category",IF(DmartSalesData[[#This Row],[sales]]&gt;2000,"Medium Category","Low Category"))</f>
        <v>Medium Category</v>
      </c>
      <c r="G13487" s="2">
        <v>0.13</v>
      </c>
      <c r="H13487" s="24">
        <f t="shared" si="420"/>
        <v>468.64350000000002</v>
      </c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63" t="str">
        <f>IF(AND(DmartSalesData[[#This Row],[sales]]&gt;3000,DmartSalesData[[#This Row],[profit]]&gt;500),"Good","Not Good")</f>
        <v>Not Good</v>
      </c>
      <c r="R13487" s="73">
        <f>YEAR(DmartSalesData[[#This Row],[order_date]])</f>
        <v>2023</v>
      </c>
      <c r="S13487" s="73"/>
    </row>
    <row r="13488" spans="1:19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 t="str">
        <f>IF(DmartSalesData[[#This Row],[sales]]&gt;4000,"High Category",IF(DmartSalesData[[#This Row],[sales]]&gt;2000,"Medium Category","Low Category"))</f>
        <v>High Category</v>
      </c>
      <c r="G13488" s="2">
        <v>0.46</v>
      </c>
      <c r="H13488" s="24">
        <f t="shared" si="420"/>
        <v>2252.8546000000001</v>
      </c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63" t="str">
        <f>IF(AND(DmartSalesData[[#This Row],[sales]]&gt;3000,DmartSalesData[[#This Row],[profit]]&gt;500),"Good","Not Good")</f>
        <v>Not Good</v>
      </c>
      <c r="R13488" s="73">
        <f>YEAR(DmartSalesData[[#This Row],[order_date]])</f>
        <v>2023</v>
      </c>
      <c r="S13488" s="73"/>
    </row>
    <row r="13489" spans="1:19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 t="str">
        <f>IF(DmartSalesData[[#This Row],[sales]]&gt;4000,"High Category",IF(DmartSalesData[[#This Row],[sales]]&gt;2000,"Medium Category","Low Category"))</f>
        <v>Medium Category</v>
      </c>
      <c r="G13489" s="2">
        <v>0.04</v>
      </c>
      <c r="H13489" s="24">
        <f t="shared" si="420"/>
        <v>94.668400000000005</v>
      </c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63" t="str">
        <f>IF(AND(DmartSalesData[[#This Row],[sales]]&gt;3000,DmartSalesData[[#This Row],[profit]]&gt;500),"Good","Not Good")</f>
        <v>Not Good</v>
      </c>
      <c r="R13489" s="73">
        <f>YEAR(DmartSalesData[[#This Row],[order_date]])</f>
        <v>2023</v>
      </c>
      <c r="S13489" s="73"/>
    </row>
    <row r="13490" spans="1:19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 t="str">
        <f>IF(DmartSalesData[[#This Row],[sales]]&gt;4000,"High Category",IF(DmartSalesData[[#This Row],[sales]]&gt;2000,"Medium Category","Low Category"))</f>
        <v>Medium Category</v>
      </c>
      <c r="G13490" s="2">
        <v>7.0000000000000007E-2</v>
      </c>
      <c r="H13490" s="24">
        <f t="shared" si="420"/>
        <v>258.55970000000002</v>
      </c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63" t="str">
        <f>IF(AND(DmartSalesData[[#This Row],[sales]]&gt;3000,DmartSalesData[[#This Row],[profit]]&gt;500),"Good","Not Good")</f>
        <v>Good</v>
      </c>
      <c r="R13490" s="73">
        <f>YEAR(DmartSalesData[[#This Row],[order_date]])</f>
        <v>2023</v>
      </c>
      <c r="S13490" s="73"/>
    </row>
    <row r="13491" spans="1:19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 t="str">
        <f>IF(DmartSalesData[[#This Row],[sales]]&gt;4000,"High Category",IF(DmartSalesData[[#This Row],[sales]]&gt;2000,"Medium Category","Low Category"))</f>
        <v>High Category</v>
      </c>
      <c r="G13491" s="2">
        <v>0.16</v>
      </c>
      <c r="H13491" s="24">
        <f t="shared" si="420"/>
        <v>780.69119999999998</v>
      </c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63" t="str">
        <f>IF(AND(DmartSalesData[[#This Row],[sales]]&gt;3000,DmartSalesData[[#This Row],[profit]]&gt;500),"Good","Not Good")</f>
        <v>Not Good</v>
      </c>
      <c r="R13491" s="73">
        <f>YEAR(DmartSalesData[[#This Row],[order_date]])</f>
        <v>2023</v>
      </c>
      <c r="S13491" s="73"/>
    </row>
    <row r="13492" spans="1:19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 t="str">
        <f>IF(DmartSalesData[[#This Row],[sales]]&gt;4000,"High Category",IF(DmartSalesData[[#This Row],[sales]]&gt;2000,"Medium Category","Low Category"))</f>
        <v>Medium Category</v>
      </c>
      <c r="G13492" s="2">
        <v>0.38</v>
      </c>
      <c r="H13492" s="24">
        <f t="shared" si="420"/>
        <v>1057.4184</v>
      </c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63" t="str">
        <f>IF(AND(DmartSalesData[[#This Row],[sales]]&gt;3000,DmartSalesData[[#This Row],[profit]]&gt;500),"Good","Not Good")</f>
        <v>Not Good</v>
      </c>
      <c r="R13492" s="73">
        <f>YEAR(DmartSalesData[[#This Row],[order_date]])</f>
        <v>2024</v>
      </c>
      <c r="S13492" s="73"/>
    </row>
    <row r="13493" spans="1:19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 t="str">
        <f>IF(DmartSalesData[[#This Row],[sales]]&gt;4000,"High Category",IF(DmartSalesData[[#This Row],[sales]]&gt;2000,"Medium Category","Low Category"))</f>
        <v>Medium Category</v>
      </c>
      <c r="G13493" s="2">
        <v>0.38</v>
      </c>
      <c r="H13493" s="24">
        <f t="shared" si="420"/>
        <v>1339.614</v>
      </c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63" t="str">
        <f>IF(AND(DmartSalesData[[#This Row],[sales]]&gt;3000,DmartSalesData[[#This Row],[profit]]&gt;500),"Good","Not Good")</f>
        <v>Good</v>
      </c>
      <c r="R13493" s="73">
        <f>YEAR(DmartSalesData[[#This Row],[order_date]])</f>
        <v>2023</v>
      </c>
      <c r="S13493" s="73"/>
    </row>
    <row r="13494" spans="1:19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 t="str">
        <f>IF(DmartSalesData[[#This Row],[sales]]&gt;4000,"High Category",IF(DmartSalesData[[#This Row],[sales]]&gt;2000,"Medium Category","Low Category"))</f>
        <v>Low Category</v>
      </c>
      <c r="G13494" s="2">
        <v>0.04</v>
      </c>
      <c r="H13494" s="24">
        <f t="shared" si="420"/>
        <v>7.9367999999999999</v>
      </c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63" t="str">
        <f>IF(AND(DmartSalesData[[#This Row],[sales]]&gt;3000,DmartSalesData[[#This Row],[profit]]&gt;500),"Good","Not Good")</f>
        <v>Not Good</v>
      </c>
      <c r="R13494" s="73">
        <f>YEAR(DmartSalesData[[#This Row],[order_date]])</f>
        <v>2024</v>
      </c>
      <c r="S13494" s="73"/>
    </row>
    <row r="13495" spans="1:19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 t="str">
        <f>IF(DmartSalesData[[#This Row],[sales]]&gt;4000,"High Category",IF(DmartSalesData[[#This Row],[sales]]&gt;2000,"Medium Category","Low Category"))</f>
        <v>Medium Category</v>
      </c>
      <c r="G13495" s="2">
        <v>0.47</v>
      </c>
      <c r="H13495" s="24">
        <f t="shared" si="420"/>
        <v>1243.7891999999999</v>
      </c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63" t="str">
        <f>IF(AND(DmartSalesData[[#This Row],[sales]]&gt;3000,DmartSalesData[[#This Row],[profit]]&gt;500),"Good","Not Good")</f>
        <v>Not Good</v>
      </c>
      <c r="R13495" s="73">
        <f>YEAR(DmartSalesData[[#This Row],[order_date]])</f>
        <v>2024</v>
      </c>
      <c r="S13495" s="73"/>
    </row>
    <row r="13496" spans="1:19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 t="str">
        <f>IF(DmartSalesData[[#This Row],[sales]]&gt;4000,"High Category",IF(DmartSalesData[[#This Row],[sales]]&gt;2000,"Medium Category","Low Category"))</f>
        <v>Low Category</v>
      </c>
      <c r="G13496" s="2">
        <v>0.12</v>
      </c>
      <c r="H13496" s="24">
        <f t="shared" si="420"/>
        <v>162.41040000000001</v>
      </c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63" t="str">
        <f>IF(AND(DmartSalesData[[#This Row],[sales]]&gt;3000,DmartSalesData[[#This Row],[profit]]&gt;500),"Good","Not Good")</f>
        <v>Not Good</v>
      </c>
      <c r="R13496" s="73">
        <f>YEAR(DmartSalesData[[#This Row],[order_date]])</f>
        <v>2024</v>
      </c>
      <c r="S13496" s="73"/>
    </row>
    <row r="13497" spans="1:19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 t="str">
        <f>IF(DmartSalesData[[#This Row],[sales]]&gt;4000,"High Category",IF(DmartSalesData[[#This Row],[sales]]&gt;2000,"Medium Category","Low Category"))</f>
        <v>Low Category</v>
      </c>
      <c r="G13497" s="2">
        <v>0.14000000000000001</v>
      </c>
      <c r="H13497" s="24">
        <f t="shared" si="420"/>
        <v>104.03400000000001</v>
      </c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63" t="str">
        <f>IF(AND(DmartSalesData[[#This Row],[sales]]&gt;3000,DmartSalesData[[#This Row],[profit]]&gt;500),"Good","Not Good")</f>
        <v>Not Good</v>
      </c>
      <c r="R13497" s="73">
        <f>YEAR(DmartSalesData[[#This Row],[order_date]])</f>
        <v>2023</v>
      </c>
      <c r="S13497" s="73"/>
    </row>
    <row r="13498" spans="1:19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 t="str">
        <f>IF(DmartSalesData[[#This Row],[sales]]&gt;4000,"High Category",IF(DmartSalesData[[#This Row],[sales]]&gt;2000,"Medium Category","Low Category"))</f>
        <v>Medium Category</v>
      </c>
      <c r="G13498" s="2">
        <v>0.19</v>
      </c>
      <c r="H13498" s="24">
        <f t="shared" si="420"/>
        <v>678.7047</v>
      </c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63" t="str">
        <f>IF(AND(DmartSalesData[[#This Row],[sales]]&gt;3000,DmartSalesData[[#This Row],[profit]]&gt;500),"Good","Not Good")</f>
        <v>Good</v>
      </c>
      <c r="R13498" s="73">
        <f>YEAR(DmartSalesData[[#This Row],[order_date]])</f>
        <v>2023</v>
      </c>
      <c r="S13498" s="73"/>
    </row>
    <row r="13499" spans="1:19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 t="str">
        <f>IF(DmartSalesData[[#This Row],[sales]]&gt;4000,"High Category",IF(DmartSalesData[[#This Row],[sales]]&gt;2000,"Medium Category","Low Category"))</f>
        <v>Low Category</v>
      </c>
      <c r="G13499" s="2">
        <v>0.32</v>
      </c>
      <c r="H13499" s="24">
        <f t="shared" si="420"/>
        <v>93.292800000000014</v>
      </c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63" t="str">
        <f>IF(AND(DmartSalesData[[#This Row],[sales]]&gt;3000,DmartSalesData[[#This Row],[profit]]&gt;500),"Good","Not Good")</f>
        <v>Not Good</v>
      </c>
      <c r="R13499" s="73">
        <f>YEAR(DmartSalesData[[#This Row],[order_date]])</f>
        <v>2024</v>
      </c>
      <c r="S13499" s="73"/>
    </row>
    <row r="13500" spans="1:19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 t="str">
        <f>IF(DmartSalesData[[#This Row],[sales]]&gt;4000,"High Category",IF(DmartSalesData[[#This Row],[sales]]&gt;2000,"Medium Category","Low Category"))</f>
        <v>High Category</v>
      </c>
      <c r="G13500" s="2">
        <v>0.26</v>
      </c>
      <c r="H13500" s="24">
        <f t="shared" si="420"/>
        <v>1178.7984000000001</v>
      </c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63" t="str">
        <f>IF(AND(DmartSalesData[[#This Row],[sales]]&gt;3000,DmartSalesData[[#This Row],[profit]]&gt;500),"Good","Not Good")</f>
        <v>Good</v>
      </c>
      <c r="R13500" s="73">
        <f>YEAR(DmartSalesData[[#This Row],[order_date]])</f>
        <v>2024</v>
      </c>
      <c r="S13500" s="73"/>
    </row>
    <row r="13501" spans="1:19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 t="str">
        <f>IF(DmartSalesData[[#This Row],[sales]]&gt;4000,"High Category",IF(DmartSalesData[[#This Row],[sales]]&gt;2000,"Medium Category","Low Category"))</f>
        <v>Medium Category</v>
      </c>
      <c r="G13501" s="2">
        <v>0.46</v>
      </c>
      <c r="H13501" s="24">
        <f t="shared" si="420"/>
        <v>1213.0614</v>
      </c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63" t="str">
        <f>IF(AND(DmartSalesData[[#This Row],[sales]]&gt;3000,DmartSalesData[[#This Row],[profit]]&gt;500),"Good","Not Good")</f>
        <v>Not Good</v>
      </c>
      <c r="R13501" s="73">
        <f>YEAR(DmartSalesData[[#This Row],[order_date]])</f>
        <v>2024</v>
      </c>
      <c r="S13501" s="73"/>
    </row>
    <row r="13502" spans="1:19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 t="str">
        <f>IF(DmartSalesData[[#This Row],[sales]]&gt;4000,"High Category",IF(DmartSalesData[[#This Row],[sales]]&gt;2000,"Medium Category","Low Category"))</f>
        <v>Medium Category</v>
      </c>
      <c r="G13502" s="2">
        <v>0.28000000000000003</v>
      </c>
      <c r="H13502" s="24">
        <f t="shared" si="420"/>
        <v>917.37240000000008</v>
      </c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63" t="str">
        <f>IF(AND(DmartSalesData[[#This Row],[sales]]&gt;3000,DmartSalesData[[#This Row],[profit]]&gt;500),"Good","Not Good")</f>
        <v>Not Good</v>
      </c>
      <c r="R13502" s="73">
        <f>YEAR(DmartSalesData[[#This Row],[order_date]])</f>
        <v>2023</v>
      </c>
      <c r="S13502" s="73"/>
    </row>
    <row r="13503" spans="1:19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 t="str">
        <f>IF(DmartSalesData[[#This Row],[sales]]&gt;4000,"High Category",IF(DmartSalesData[[#This Row],[sales]]&gt;2000,"Medium Category","Low Category"))</f>
        <v>Low Category</v>
      </c>
      <c r="G13503" s="2">
        <v>0.43</v>
      </c>
      <c r="H13503" s="24">
        <f t="shared" si="420"/>
        <v>576.98689999999999</v>
      </c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63" t="str">
        <f>IF(AND(DmartSalesData[[#This Row],[sales]]&gt;3000,DmartSalesData[[#This Row],[profit]]&gt;500),"Good","Not Good")</f>
        <v>Not Good</v>
      </c>
      <c r="R13503" s="73">
        <f>YEAR(DmartSalesData[[#This Row],[order_date]])</f>
        <v>2024</v>
      </c>
      <c r="S13503" s="73"/>
    </row>
    <row r="13504" spans="1:19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 t="str">
        <f>IF(DmartSalesData[[#This Row],[sales]]&gt;4000,"High Category",IF(DmartSalesData[[#This Row],[sales]]&gt;2000,"Medium Category","Low Category"))</f>
        <v>Low Category</v>
      </c>
      <c r="G13504" s="2">
        <v>0.04</v>
      </c>
      <c r="H13504" s="24">
        <f t="shared" si="420"/>
        <v>39.71</v>
      </c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63" t="str">
        <f>IF(AND(DmartSalesData[[#This Row],[sales]]&gt;3000,DmartSalesData[[#This Row],[profit]]&gt;500),"Good","Not Good")</f>
        <v>Not Good</v>
      </c>
      <c r="R13504" s="73">
        <f>YEAR(DmartSalesData[[#This Row],[order_date]])</f>
        <v>2024</v>
      </c>
      <c r="S13504" s="73"/>
    </row>
    <row r="13505" spans="1:19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 t="str">
        <f>IF(DmartSalesData[[#This Row],[sales]]&gt;4000,"High Category",IF(DmartSalesData[[#This Row],[sales]]&gt;2000,"Medium Category","Low Category"))</f>
        <v>Low Category</v>
      </c>
      <c r="G13505" s="2">
        <v>0.43</v>
      </c>
      <c r="H13505" s="24">
        <f t="shared" si="420"/>
        <v>556.58770000000004</v>
      </c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63" t="str">
        <f>IF(AND(DmartSalesData[[#This Row],[sales]]&gt;3000,DmartSalesData[[#This Row],[profit]]&gt;500),"Good","Not Good")</f>
        <v>Not Good</v>
      </c>
      <c r="R13505" s="73">
        <f>YEAR(DmartSalesData[[#This Row],[order_date]])</f>
        <v>2024</v>
      </c>
      <c r="S13505" s="73"/>
    </row>
    <row r="13506" spans="1:19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 t="str">
        <f>IF(DmartSalesData[[#This Row],[sales]]&gt;4000,"High Category",IF(DmartSalesData[[#This Row],[sales]]&gt;2000,"Medium Category","Low Category"))</f>
        <v>Low Category</v>
      </c>
      <c r="G13506" s="2">
        <v>0.1</v>
      </c>
      <c r="H13506" s="24">
        <f t="shared" ref="H13506:H13569" si="422">E13506*G13506</f>
        <v>123.82400000000001</v>
      </c>
      <c r="I13506" s="2">
        <f t="shared" ref="I13506:I13569" si="423">E13506-H13506</f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63" t="str">
        <f>IF(AND(DmartSalesData[[#This Row],[sales]]&gt;3000,DmartSalesData[[#This Row],[profit]]&gt;500),"Good","Not Good")</f>
        <v>Not Good</v>
      </c>
      <c r="R13506" s="73">
        <f>YEAR(DmartSalesData[[#This Row],[order_date]])</f>
        <v>2024</v>
      </c>
      <c r="S13506" s="73"/>
    </row>
    <row r="13507" spans="1:19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 t="str">
        <f>IF(DmartSalesData[[#This Row],[sales]]&gt;4000,"High Category",IF(DmartSalesData[[#This Row],[sales]]&gt;2000,"Medium Category","Low Category"))</f>
        <v>High Category</v>
      </c>
      <c r="G13507" s="2">
        <v>0.18</v>
      </c>
      <c r="H13507" s="24">
        <f t="shared" si="422"/>
        <v>780.49080000000004</v>
      </c>
      <c r="I13507" s="2">
        <f t="shared" si="423"/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63" t="str">
        <f>IF(AND(DmartSalesData[[#This Row],[sales]]&gt;3000,DmartSalesData[[#This Row],[profit]]&gt;500),"Good","Not Good")</f>
        <v>Not Good</v>
      </c>
      <c r="R13507" s="73">
        <f>YEAR(DmartSalesData[[#This Row],[order_date]])</f>
        <v>2024</v>
      </c>
      <c r="S13507" s="73"/>
    </row>
    <row r="13508" spans="1:19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 t="str">
        <f>IF(DmartSalesData[[#This Row],[sales]]&gt;4000,"High Category",IF(DmartSalesData[[#This Row],[sales]]&gt;2000,"Medium Category","Low Category"))</f>
        <v>Medium Category</v>
      </c>
      <c r="G13508" s="2">
        <v>0.16</v>
      </c>
      <c r="H13508" s="24">
        <f t="shared" si="422"/>
        <v>633.27359999999999</v>
      </c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63" t="str">
        <f>IF(AND(DmartSalesData[[#This Row],[sales]]&gt;3000,DmartSalesData[[#This Row],[profit]]&gt;500),"Good","Not Good")</f>
        <v>Good</v>
      </c>
      <c r="R13508" s="73">
        <f>YEAR(DmartSalesData[[#This Row],[order_date]])</f>
        <v>2024</v>
      </c>
      <c r="S13508" s="73"/>
    </row>
    <row r="13509" spans="1:19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 t="str">
        <f>IF(DmartSalesData[[#This Row],[sales]]&gt;4000,"High Category",IF(DmartSalesData[[#This Row],[sales]]&gt;2000,"Medium Category","Low Category"))</f>
        <v>High Category</v>
      </c>
      <c r="G13509" s="2">
        <v>0.17</v>
      </c>
      <c r="H13509" s="24">
        <f t="shared" si="422"/>
        <v>727.3297</v>
      </c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63" t="str">
        <f>IF(AND(DmartSalesData[[#This Row],[sales]]&gt;3000,DmartSalesData[[#This Row],[profit]]&gt;500),"Good","Not Good")</f>
        <v>Not Good</v>
      </c>
      <c r="R13509" s="73">
        <f>YEAR(DmartSalesData[[#This Row],[order_date]])</f>
        <v>2024</v>
      </c>
      <c r="S13509" s="73"/>
    </row>
    <row r="13510" spans="1:19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 t="str">
        <f>IF(DmartSalesData[[#This Row],[sales]]&gt;4000,"High Category",IF(DmartSalesData[[#This Row],[sales]]&gt;2000,"Medium Category","Low Category"))</f>
        <v>Medium Category</v>
      </c>
      <c r="G13510" s="2">
        <v>0.46</v>
      </c>
      <c r="H13510" s="24">
        <f t="shared" si="422"/>
        <v>1702.4002</v>
      </c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63" t="str">
        <f>IF(AND(DmartSalesData[[#This Row],[sales]]&gt;3000,DmartSalesData[[#This Row],[profit]]&gt;500),"Good","Not Good")</f>
        <v>Good</v>
      </c>
      <c r="R13510" s="73">
        <f>YEAR(DmartSalesData[[#This Row],[order_date]])</f>
        <v>2023</v>
      </c>
      <c r="S13510" s="73"/>
    </row>
    <row r="13511" spans="1:19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 t="str">
        <f>IF(DmartSalesData[[#This Row],[sales]]&gt;4000,"High Category",IF(DmartSalesData[[#This Row],[sales]]&gt;2000,"Medium Category","Low Category"))</f>
        <v>Medium Category</v>
      </c>
      <c r="G13511" s="2">
        <v>0.22</v>
      </c>
      <c r="H13511" s="24">
        <f t="shared" si="422"/>
        <v>715.74800000000005</v>
      </c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63" t="str">
        <f>IF(AND(DmartSalesData[[#This Row],[sales]]&gt;3000,DmartSalesData[[#This Row],[profit]]&gt;500),"Good","Not Good")</f>
        <v>Not Good</v>
      </c>
      <c r="R13511" s="73">
        <f>YEAR(DmartSalesData[[#This Row],[order_date]])</f>
        <v>2023</v>
      </c>
      <c r="S13511" s="73"/>
    </row>
    <row r="13512" spans="1:19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 t="str">
        <f>IF(DmartSalesData[[#This Row],[sales]]&gt;4000,"High Category",IF(DmartSalesData[[#This Row],[sales]]&gt;2000,"Medium Category","Low Category"))</f>
        <v>Medium Category</v>
      </c>
      <c r="G13512" s="2">
        <v>0.13</v>
      </c>
      <c r="H13512" s="24">
        <f t="shared" si="422"/>
        <v>349.25670000000002</v>
      </c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63" t="str">
        <f>IF(AND(DmartSalesData[[#This Row],[sales]]&gt;3000,DmartSalesData[[#This Row],[profit]]&gt;500),"Good","Not Good")</f>
        <v>Not Good</v>
      </c>
      <c r="R13512" s="73">
        <f>YEAR(DmartSalesData[[#This Row],[order_date]])</f>
        <v>2023</v>
      </c>
      <c r="S13512" s="73"/>
    </row>
    <row r="13513" spans="1:19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 t="str">
        <f>IF(DmartSalesData[[#This Row],[sales]]&gt;4000,"High Category",IF(DmartSalesData[[#This Row],[sales]]&gt;2000,"Medium Category","Low Category"))</f>
        <v>Low Category</v>
      </c>
      <c r="G13513" s="2">
        <v>0.15</v>
      </c>
      <c r="H13513" s="24">
        <f t="shared" si="422"/>
        <v>210.12899999999999</v>
      </c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63" t="str">
        <f>IF(AND(DmartSalesData[[#This Row],[sales]]&gt;3000,DmartSalesData[[#This Row],[profit]]&gt;500),"Good","Not Good")</f>
        <v>Not Good</v>
      </c>
      <c r="R13513" s="73">
        <f>YEAR(DmartSalesData[[#This Row],[order_date]])</f>
        <v>2024</v>
      </c>
      <c r="S13513" s="73"/>
    </row>
    <row r="13514" spans="1:19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 t="str">
        <f>IF(DmartSalesData[[#This Row],[sales]]&gt;4000,"High Category",IF(DmartSalesData[[#This Row],[sales]]&gt;2000,"Medium Category","Low Category"))</f>
        <v>Medium Category</v>
      </c>
      <c r="G13514" s="2">
        <v>0.4</v>
      </c>
      <c r="H13514" s="24">
        <f t="shared" si="422"/>
        <v>1422.5120000000002</v>
      </c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63" t="str">
        <f>IF(AND(DmartSalesData[[#This Row],[sales]]&gt;3000,DmartSalesData[[#This Row],[profit]]&gt;500),"Good","Not Good")</f>
        <v>Good</v>
      </c>
      <c r="R13514" s="73">
        <f>YEAR(DmartSalesData[[#This Row],[order_date]])</f>
        <v>2023</v>
      </c>
      <c r="S13514" s="73"/>
    </row>
    <row r="13515" spans="1:19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 t="str">
        <f>IF(DmartSalesData[[#This Row],[sales]]&gt;4000,"High Category",IF(DmartSalesData[[#This Row],[sales]]&gt;2000,"Medium Category","Low Category"))</f>
        <v>Low Category</v>
      </c>
      <c r="G13515" s="2">
        <v>0.27</v>
      </c>
      <c r="H13515" s="24">
        <f t="shared" si="422"/>
        <v>207.70020000000002</v>
      </c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63" t="str">
        <f>IF(AND(DmartSalesData[[#This Row],[sales]]&gt;3000,DmartSalesData[[#This Row],[profit]]&gt;500),"Good","Not Good")</f>
        <v>Not Good</v>
      </c>
      <c r="R13515" s="73">
        <f>YEAR(DmartSalesData[[#This Row],[order_date]])</f>
        <v>2023</v>
      </c>
      <c r="S13515" s="73"/>
    </row>
    <row r="13516" spans="1:19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 t="str">
        <f>IF(DmartSalesData[[#This Row],[sales]]&gt;4000,"High Category",IF(DmartSalesData[[#This Row],[sales]]&gt;2000,"Medium Category","Low Category"))</f>
        <v>Medium Category</v>
      </c>
      <c r="G13516" s="2">
        <v>0.22</v>
      </c>
      <c r="H13516" s="24">
        <f t="shared" si="422"/>
        <v>572.92399999999998</v>
      </c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63" t="str">
        <f>IF(AND(DmartSalesData[[#This Row],[sales]]&gt;3000,DmartSalesData[[#This Row],[profit]]&gt;500),"Good","Not Good")</f>
        <v>Not Good</v>
      </c>
      <c r="R13516" s="73">
        <f>YEAR(DmartSalesData[[#This Row],[order_date]])</f>
        <v>2024</v>
      </c>
      <c r="S13516" s="73"/>
    </row>
    <row r="13517" spans="1:19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 t="str">
        <f>IF(DmartSalesData[[#This Row],[sales]]&gt;4000,"High Category",IF(DmartSalesData[[#This Row],[sales]]&gt;2000,"Medium Category","Low Category"))</f>
        <v>Low Category</v>
      </c>
      <c r="G13517" s="2">
        <v>0.46</v>
      </c>
      <c r="H13517" s="24">
        <f t="shared" si="422"/>
        <v>486.15099999999995</v>
      </c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63" t="str">
        <f>IF(AND(DmartSalesData[[#This Row],[sales]]&gt;3000,DmartSalesData[[#This Row],[profit]]&gt;500),"Good","Not Good")</f>
        <v>Not Good</v>
      </c>
      <c r="R13517" s="73">
        <f>YEAR(DmartSalesData[[#This Row],[order_date]])</f>
        <v>2023</v>
      </c>
      <c r="S13517" s="73"/>
    </row>
    <row r="13518" spans="1:19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 t="str">
        <f>IF(DmartSalesData[[#This Row],[sales]]&gt;4000,"High Category",IF(DmartSalesData[[#This Row],[sales]]&gt;2000,"Medium Category","Low Category"))</f>
        <v>Medium Category</v>
      </c>
      <c r="G13518" s="2">
        <v>0.47</v>
      </c>
      <c r="H13518" s="24">
        <f t="shared" si="422"/>
        <v>1209.4603999999999</v>
      </c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63" t="str">
        <f>IF(AND(DmartSalesData[[#This Row],[sales]]&gt;3000,DmartSalesData[[#This Row],[profit]]&gt;500),"Good","Not Good")</f>
        <v>Not Good</v>
      </c>
      <c r="R13518" s="73">
        <f>YEAR(DmartSalesData[[#This Row],[order_date]])</f>
        <v>2023</v>
      </c>
      <c r="S13518" s="73"/>
    </row>
    <row r="13519" spans="1:19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 t="str">
        <f>IF(DmartSalesData[[#This Row],[sales]]&gt;4000,"High Category",IF(DmartSalesData[[#This Row],[sales]]&gt;2000,"Medium Category","Low Category"))</f>
        <v>Low Category</v>
      </c>
      <c r="G13519" s="2">
        <v>0.38</v>
      </c>
      <c r="H13519" s="24">
        <f t="shared" si="422"/>
        <v>585.25700000000006</v>
      </c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63" t="str">
        <f>IF(AND(DmartSalesData[[#This Row],[sales]]&gt;3000,DmartSalesData[[#This Row],[profit]]&gt;500),"Good","Not Good")</f>
        <v>Not Good</v>
      </c>
      <c r="R13519" s="73">
        <f>YEAR(DmartSalesData[[#This Row],[order_date]])</f>
        <v>2023</v>
      </c>
      <c r="S13519" s="73"/>
    </row>
    <row r="13520" spans="1:19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 t="str">
        <f>IF(DmartSalesData[[#This Row],[sales]]&gt;4000,"High Category",IF(DmartSalesData[[#This Row],[sales]]&gt;2000,"Medium Category","Low Category"))</f>
        <v>Low Category</v>
      </c>
      <c r="G13520" s="2">
        <v>0.26</v>
      </c>
      <c r="H13520" s="24">
        <f t="shared" si="422"/>
        <v>94.13300000000001</v>
      </c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63" t="str">
        <f>IF(AND(DmartSalesData[[#This Row],[sales]]&gt;3000,DmartSalesData[[#This Row],[profit]]&gt;500),"Good","Not Good")</f>
        <v>Not Good</v>
      </c>
      <c r="R13520" s="73">
        <f>YEAR(DmartSalesData[[#This Row],[order_date]])</f>
        <v>2023</v>
      </c>
      <c r="S13520" s="73"/>
    </row>
    <row r="13521" spans="1:19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 t="str">
        <f>IF(DmartSalesData[[#This Row],[sales]]&gt;4000,"High Category",IF(DmartSalesData[[#This Row],[sales]]&gt;2000,"Medium Category","Low Category"))</f>
        <v>Medium Category</v>
      </c>
      <c r="G13521" s="2">
        <v>0.06</v>
      </c>
      <c r="H13521" s="24">
        <f t="shared" si="422"/>
        <v>154.09020000000001</v>
      </c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63" t="str">
        <f>IF(AND(DmartSalesData[[#This Row],[sales]]&gt;3000,DmartSalesData[[#This Row],[profit]]&gt;500),"Good","Not Good")</f>
        <v>Not Good</v>
      </c>
      <c r="R13521" s="73">
        <f>YEAR(DmartSalesData[[#This Row],[order_date]])</f>
        <v>2023</v>
      </c>
      <c r="S13521" s="73"/>
    </row>
    <row r="13522" spans="1:19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 t="str">
        <f>IF(DmartSalesData[[#This Row],[sales]]&gt;4000,"High Category",IF(DmartSalesData[[#This Row],[sales]]&gt;2000,"Medium Category","Low Category"))</f>
        <v>Low Category</v>
      </c>
      <c r="G13522" s="2">
        <v>0.35</v>
      </c>
      <c r="H13522" s="24">
        <f t="shared" si="422"/>
        <v>346.83949999999999</v>
      </c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63" t="str">
        <f>IF(AND(DmartSalesData[[#This Row],[sales]]&gt;3000,DmartSalesData[[#This Row],[profit]]&gt;500),"Good","Not Good")</f>
        <v>Not Good</v>
      </c>
      <c r="R13522" s="73">
        <f>YEAR(DmartSalesData[[#This Row],[order_date]])</f>
        <v>2023</v>
      </c>
      <c r="S13522" s="73"/>
    </row>
    <row r="13523" spans="1:19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 t="str">
        <f>IF(DmartSalesData[[#This Row],[sales]]&gt;4000,"High Category",IF(DmartSalesData[[#This Row],[sales]]&gt;2000,"Medium Category","Low Category"))</f>
        <v>Low Category</v>
      </c>
      <c r="G13523" s="2">
        <v>0.41</v>
      </c>
      <c r="H13523" s="24">
        <f t="shared" si="422"/>
        <v>364.76059999999995</v>
      </c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63" t="str">
        <f>IF(AND(DmartSalesData[[#This Row],[sales]]&gt;3000,DmartSalesData[[#This Row],[profit]]&gt;500),"Good","Not Good")</f>
        <v>Not Good</v>
      </c>
      <c r="R13523" s="73">
        <f>YEAR(DmartSalesData[[#This Row],[order_date]])</f>
        <v>2024</v>
      </c>
      <c r="S13523" s="73"/>
    </row>
    <row r="13524" spans="1:19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 t="str">
        <f>IF(DmartSalesData[[#This Row],[sales]]&gt;4000,"High Category",IF(DmartSalesData[[#This Row],[sales]]&gt;2000,"Medium Category","Low Category"))</f>
        <v>Low Category</v>
      </c>
      <c r="G13524" s="2">
        <v>0.43</v>
      </c>
      <c r="H13524" s="24">
        <f t="shared" si="422"/>
        <v>852.85770000000002</v>
      </c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63" t="str">
        <f>IF(AND(DmartSalesData[[#This Row],[sales]]&gt;3000,DmartSalesData[[#This Row],[profit]]&gt;500),"Good","Not Good")</f>
        <v>Not Good</v>
      </c>
      <c r="R13524" s="73">
        <f>YEAR(DmartSalesData[[#This Row],[order_date]])</f>
        <v>2024</v>
      </c>
      <c r="S13524" s="73"/>
    </row>
    <row r="13525" spans="1:19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 t="str">
        <f>IF(DmartSalesData[[#This Row],[sales]]&gt;4000,"High Category",IF(DmartSalesData[[#This Row],[sales]]&gt;2000,"Medium Category","Low Category"))</f>
        <v>Low Category</v>
      </c>
      <c r="G13525" s="2">
        <v>0.28999999999999998</v>
      </c>
      <c r="H13525" s="24">
        <f t="shared" si="422"/>
        <v>543.10039999999992</v>
      </c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63" t="str">
        <f>IF(AND(DmartSalesData[[#This Row],[sales]]&gt;3000,DmartSalesData[[#This Row],[profit]]&gt;500),"Good","Not Good")</f>
        <v>Not Good</v>
      </c>
      <c r="R13525" s="73">
        <f>YEAR(DmartSalesData[[#This Row],[order_date]])</f>
        <v>2024</v>
      </c>
      <c r="S13525" s="73"/>
    </row>
    <row r="13526" spans="1:19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 t="str">
        <f>IF(DmartSalesData[[#This Row],[sales]]&gt;4000,"High Category",IF(DmartSalesData[[#This Row],[sales]]&gt;2000,"Medium Category","Low Category"))</f>
        <v>High Category</v>
      </c>
      <c r="G13526" s="2">
        <v>0.31</v>
      </c>
      <c r="H13526" s="24">
        <f t="shared" si="422"/>
        <v>1347.9078999999999</v>
      </c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63" t="str">
        <f>IF(AND(DmartSalesData[[#This Row],[sales]]&gt;3000,DmartSalesData[[#This Row],[profit]]&gt;500),"Good","Not Good")</f>
        <v>Good</v>
      </c>
      <c r="R13526" s="73">
        <f>YEAR(DmartSalesData[[#This Row],[order_date]])</f>
        <v>2023</v>
      </c>
      <c r="S13526" s="73"/>
    </row>
    <row r="13527" spans="1:19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 t="str">
        <f>IF(DmartSalesData[[#This Row],[sales]]&gt;4000,"High Category",IF(DmartSalesData[[#This Row],[sales]]&gt;2000,"Medium Category","Low Category"))</f>
        <v>Medium Category</v>
      </c>
      <c r="G13527" s="2">
        <v>0.35</v>
      </c>
      <c r="H13527" s="24">
        <f t="shared" si="422"/>
        <v>1003.3519999999999</v>
      </c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63" t="str">
        <f>IF(AND(DmartSalesData[[#This Row],[sales]]&gt;3000,DmartSalesData[[#This Row],[profit]]&gt;500),"Good","Not Good")</f>
        <v>Not Good</v>
      </c>
      <c r="R13527" s="73">
        <f>YEAR(DmartSalesData[[#This Row],[order_date]])</f>
        <v>2023</v>
      </c>
      <c r="S13527" s="73"/>
    </row>
    <row r="13528" spans="1:19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 t="str">
        <f>IF(DmartSalesData[[#This Row],[sales]]&gt;4000,"High Category",IF(DmartSalesData[[#This Row],[sales]]&gt;2000,"Medium Category","Low Category"))</f>
        <v>High Category</v>
      </c>
      <c r="G13528" s="2">
        <v>0.44</v>
      </c>
      <c r="H13528" s="24">
        <f t="shared" si="422"/>
        <v>1886.4472000000001</v>
      </c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63" t="str">
        <f>IF(AND(DmartSalesData[[#This Row],[sales]]&gt;3000,DmartSalesData[[#This Row],[profit]]&gt;500),"Good","Not Good")</f>
        <v>Not Good</v>
      </c>
      <c r="R13528" s="73">
        <f>YEAR(DmartSalesData[[#This Row],[order_date]])</f>
        <v>2023</v>
      </c>
      <c r="S13528" s="73"/>
    </row>
    <row r="13529" spans="1:19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 t="str">
        <f>IF(DmartSalesData[[#This Row],[sales]]&gt;4000,"High Category",IF(DmartSalesData[[#This Row],[sales]]&gt;2000,"Medium Category","Low Category"))</f>
        <v>Low Category</v>
      </c>
      <c r="G13529" s="2">
        <v>0.02</v>
      </c>
      <c r="H13529" s="24">
        <f t="shared" si="422"/>
        <v>16.389800000000001</v>
      </c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63" t="str">
        <f>IF(AND(DmartSalesData[[#This Row],[sales]]&gt;3000,DmartSalesData[[#This Row],[profit]]&gt;500),"Good","Not Good")</f>
        <v>Not Good</v>
      </c>
      <c r="R13529" s="73">
        <f>YEAR(DmartSalesData[[#This Row],[order_date]])</f>
        <v>2023</v>
      </c>
      <c r="S13529" s="73"/>
    </row>
    <row r="13530" spans="1:19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 t="str">
        <f>IF(DmartSalesData[[#This Row],[sales]]&gt;4000,"High Category",IF(DmartSalesData[[#This Row],[sales]]&gt;2000,"Medium Category","Low Category"))</f>
        <v>Low Category</v>
      </c>
      <c r="G13530" s="2">
        <v>0.28000000000000003</v>
      </c>
      <c r="H13530" s="24">
        <f t="shared" si="422"/>
        <v>518.2296</v>
      </c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63" t="str">
        <f>IF(AND(DmartSalesData[[#This Row],[sales]]&gt;3000,DmartSalesData[[#This Row],[profit]]&gt;500),"Good","Not Good")</f>
        <v>Not Good</v>
      </c>
      <c r="R13530" s="73">
        <f>YEAR(DmartSalesData[[#This Row],[order_date]])</f>
        <v>2024</v>
      </c>
      <c r="S13530" s="73"/>
    </row>
    <row r="13531" spans="1:19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 t="str">
        <f>IF(DmartSalesData[[#This Row],[sales]]&gt;4000,"High Category",IF(DmartSalesData[[#This Row],[sales]]&gt;2000,"Medium Category","Low Category"))</f>
        <v>Medium Category</v>
      </c>
      <c r="G13531" s="2">
        <v>0.18</v>
      </c>
      <c r="H13531" s="24">
        <f t="shared" si="422"/>
        <v>507.80159999999995</v>
      </c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63" t="str">
        <f>IF(AND(DmartSalesData[[#This Row],[sales]]&gt;3000,DmartSalesData[[#This Row],[profit]]&gt;500),"Good","Not Good")</f>
        <v>Not Good</v>
      </c>
      <c r="R13531" s="73">
        <f>YEAR(DmartSalesData[[#This Row],[order_date]])</f>
        <v>2023</v>
      </c>
      <c r="S13531" s="73"/>
    </row>
    <row r="13532" spans="1:19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 t="str">
        <f>IF(DmartSalesData[[#This Row],[sales]]&gt;4000,"High Category",IF(DmartSalesData[[#This Row],[sales]]&gt;2000,"Medium Category","Low Category"))</f>
        <v>Low Category</v>
      </c>
      <c r="G13532" s="2">
        <v>0.42</v>
      </c>
      <c r="H13532" s="24">
        <f t="shared" si="422"/>
        <v>357.1386</v>
      </c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63" t="str">
        <f>IF(AND(DmartSalesData[[#This Row],[sales]]&gt;3000,DmartSalesData[[#This Row],[profit]]&gt;500),"Good","Not Good")</f>
        <v>Not Good</v>
      </c>
      <c r="R13532" s="73">
        <f>YEAR(DmartSalesData[[#This Row],[order_date]])</f>
        <v>2024</v>
      </c>
      <c r="S13532" s="73"/>
    </row>
    <row r="13533" spans="1:19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 t="str">
        <f>IF(DmartSalesData[[#This Row],[sales]]&gt;4000,"High Category",IF(DmartSalesData[[#This Row],[sales]]&gt;2000,"Medium Category","Low Category"))</f>
        <v>Low Category</v>
      </c>
      <c r="G13533" s="2">
        <v>7.0000000000000007E-2</v>
      </c>
      <c r="H13533" s="24">
        <f t="shared" si="422"/>
        <v>50.923600000000008</v>
      </c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63" t="str">
        <f>IF(AND(DmartSalesData[[#This Row],[sales]]&gt;3000,DmartSalesData[[#This Row],[profit]]&gt;500),"Good","Not Good")</f>
        <v>Not Good</v>
      </c>
      <c r="R13533" s="73">
        <f>YEAR(DmartSalesData[[#This Row],[order_date]])</f>
        <v>2023</v>
      </c>
      <c r="S13533" s="73"/>
    </row>
    <row r="13534" spans="1:19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 t="str">
        <f>IF(DmartSalesData[[#This Row],[sales]]&gt;4000,"High Category",IF(DmartSalesData[[#This Row],[sales]]&gt;2000,"Medium Category","Low Category"))</f>
        <v>Medium Category</v>
      </c>
      <c r="G13534" s="2">
        <v>0.45</v>
      </c>
      <c r="H13534" s="24">
        <f t="shared" si="422"/>
        <v>1503.3915</v>
      </c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63" t="str">
        <f>IF(AND(DmartSalesData[[#This Row],[sales]]&gt;3000,DmartSalesData[[#This Row],[profit]]&gt;500),"Good","Not Good")</f>
        <v>Good</v>
      </c>
      <c r="R13534" s="73">
        <f>YEAR(DmartSalesData[[#This Row],[order_date]])</f>
        <v>2024</v>
      </c>
      <c r="S13534" s="73"/>
    </row>
    <row r="13535" spans="1:19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 t="str">
        <f>IF(DmartSalesData[[#This Row],[sales]]&gt;4000,"High Category",IF(DmartSalesData[[#This Row],[sales]]&gt;2000,"Medium Category","Low Category"))</f>
        <v>Medium Category</v>
      </c>
      <c r="G13535" s="2">
        <v>0.06</v>
      </c>
      <c r="H13535" s="24">
        <f t="shared" si="422"/>
        <v>198.22739999999999</v>
      </c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63" t="str">
        <f>IF(AND(DmartSalesData[[#This Row],[sales]]&gt;3000,DmartSalesData[[#This Row],[profit]]&gt;500),"Good","Not Good")</f>
        <v>Good</v>
      </c>
      <c r="R13535" s="73">
        <f>YEAR(DmartSalesData[[#This Row],[order_date]])</f>
        <v>2024</v>
      </c>
      <c r="S13535" s="73"/>
    </row>
    <row r="13536" spans="1:19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 t="str">
        <f>IF(DmartSalesData[[#This Row],[sales]]&gt;4000,"High Category",IF(DmartSalesData[[#This Row],[sales]]&gt;2000,"Medium Category","Low Category"))</f>
        <v>Low Category</v>
      </c>
      <c r="G13536" s="2">
        <v>0.04</v>
      </c>
      <c r="H13536" s="24">
        <f t="shared" si="422"/>
        <v>49.895200000000003</v>
      </c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63" t="str">
        <f>IF(AND(DmartSalesData[[#This Row],[sales]]&gt;3000,DmartSalesData[[#This Row],[profit]]&gt;500),"Good","Not Good")</f>
        <v>Not Good</v>
      </c>
      <c r="R13536" s="73">
        <f>YEAR(DmartSalesData[[#This Row],[order_date]])</f>
        <v>2024</v>
      </c>
      <c r="S13536" s="73"/>
    </row>
    <row r="13537" spans="1:19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 t="str">
        <f>IF(DmartSalesData[[#This Row],[sales]]&gt;4000,"High Category",IF(DmartSalesData[[#This Row],[sales]]&gt;2000,"Medium Category","Low Category"))</f>
        <v>Low Category</v>
      </c>
      <c r="G13537" s="2">
        <v>0.17</v>
      </c>
      <c r="H13537" s="24">
        <f t="shared" si="422"/>
        <v>206.19470000000004</v>
      </c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63" t="str">
        <f>IF(AND(DmartSalesData[[#This Row],[sales]]&gt;3000,DmartSalesData[[#This Row],[profit]]&gt;500),"Good","Not Good")</f>
        <v>Not Good</v>
      </c>
      <c r="R13537" s="73">
        <f>YEAR(DmartSalesData[[#This Row],[order_date]])</f>
        <v>2023</v>
      </c>
      <c r="S13537" s="73"/>
    </row>
    <row r="13538" spans="1:19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 t="str">
        <f>IF(DmartSalesData[[#This Row],[sales]]&gt;4000,"High Category",IF(DmartSalesData[[#This Row],[sales]]&gt;2000,"Medium Category","Low Category"))</f>
        <v>Medium Category</v>
      </c>
      <c r="G13538" s="2">
        <v>0.5</v>
      </c>
      <c r="H13538" s="24">
        <f t="shared" si="422"/>
        <v>1876.34</v>
      </c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63" t="str">
        <f>IF(AND(DmartSalesData[[#This Row],[sales]]&gt;3000,DmartSalesData[[#This Row],[profit]]&gt;500),"Good","Not Good")</f>
        <v>Not Good</v>
      </c>
      <c r="R13538" s="73">
        <f>YEAR(DmartSalesData[[#This Row],[order_date]])</f>
        <v>2023</v>
      </c>
      <c r="S13538" s="73"/>
    </row>
    <row r="13539" spans="1:19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 t="str">
        <f>IF(DmartSalesData[[#This Row],[sales]]&gt;4000,"High Category",IF(DmartSalesData[[#This Row],[sales]]&gt;2000,"Medium Category","Low Category"))</f>
        <v>Low Category</v>
      </c>
      <c r="G13539" s="2">
        <v>0.32</v>
      </c>
      <c r="H13539" s="24">
        <f t="shared" si="422"/>
        <v>215.43680000000001</v>
      </c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63" t="str">
        <f>IF(AND(DmartSalesData[[#This Row],[sales]]&gt;3000,DmartSalesData[[#This Row],[profit]]&gt;500),"Good","Not Good")</f>
        <v>Not Good</v>
      </c>
      <c r="R13539" s="73">
        <f>YEAR(DmartSalesData[[#This Row],[order_date]])</f>
        <v>2023</v>
      </c>
      <c r="S13539" s="73"/>
    </row>
    <row r="13540" spans="1:19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 t="str">
        <f>IF(DmartSalesData[[#This Row],[sales]]&gt;4000,"High Category",IF(DmartSalesData[[#This Row],[sales]]&gt;2000,"Medium Category","Low Category"))</f>
        <v>High Category</v>
      </c>
      <c r="G13540" s="2">
        <v>0.01</v>
      </c>
      <c r="H13540" s="24">
        <f t="shared" si="422"/>
        <v>46.239899999999999</v>
      </c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63" t="str">
        <f>IF(AND(DmartSalesData[[#This Row],[sales]]&gt;3000,DmartSalesData[[#This Row],[profit]]&gt;500),"Good","Not Good")</f>
        <v>Good</v>
      </c>
      <c r="R13540" s="73">
        <f>YEAR(DmartSalesData[[#This Row],[order_date]])</f>
        <v>2024</v>
      </c>
      <c r="S13540" s="73"/>
    </row>
    <row r="13541" spans="1:19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 t="str">
        <f>IF(DmartSalesData[[#This Row],[sales]]&gt;4000,"High Category",IF(DmartSalesData[[#This Row],[sales]]&gt;2000,"Medium Category","Low Category"))</f>
        <v>High Category</v>
      </c>
      <c r="G13541" s="2">
        <v>0.12</v>
      </c>
      <c r="H13541" s="24">
        <f t="shared" si="422"/>
        <v>566.91839999999991</v>
      </c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63" t="str">
        <f>IF(AND(DmartSalesData[[#This Row],[sales]]&gt;3000,DmartSalesData[[#This Row],[profit]]&gt;500),"Good","Not Good")</f>
        <v>Good</v>
      </c>
      <c r="R13541" s="73">
        <f>YEAR(DmartSalesData[[#This Row],[order_date]])</f>
        <v>2023</v>
      </c>
      <c r="S13541" s="73"/>
    </row>
    <row r="13542" spans="1:19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 t="str">
        <f>IF(DmartSalesData[[#This Row],[sales]]&gt;4000,"High Category",IF(DmartSalesData[[#This Row],[sales]]&gt;2000,"Medium Category","Low Category"))</f>
        <v>High Category</v>
      </c>
      <c r="G13542" s="2">
        <v>7.0000000000000007E-2</v>
      </c>
      <c r="H13542" s="24">
        <f t="shared" si="422"/>
        <v>305.75020000000001</v>
      </c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63" t="str">
        <f>IF(AND(DmartSalesData[[#This Row],[sales]]&gt;3000,DmartSalesData[[#This Row],[profit]]&gt;500),"Good","Not Good")</f>
        <v>Good</v>
      </c>
      <c r="R13542" s="73">
        <f>YEAR(DmartSalesData[[#This Row],[order_date]])</f>
        <v>2023</v>
      </c>
      <c r="S13542" s="73"/>
    </row>
    <row r="13543" spans="1:19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 t="str">
        <f>IF(DmartSalesData[[#This Row],[sales]]&gt;4000,"High Category",IF(DmartSalesData[[#This Row],[sales]]&gt;2000,"Medium Category","Low Category"))</f>
        <v>Low Category</v>
      </c>
      <c r="G13543" s="2">
        <v>0</v>
      </c>
      <c r="H13543" s="24">
        <f t="shared" si="422"/>
        <v>0</v>
      </c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63" t="str">
        <f>IF(AND(DmartSalesData[[#This Row],[sales]]&gt;3000,DmartSalesData[[#This Row],[profit]]&gt;500),"Good","Not Good")</f>
        <v>Not Good</v>
      </c>
      <c r="R13543" s="73">
        <f>YEAR(DmartSalesData[[#This Row],[order_date]])</f>
        <v>2023</v>
      </c>
      <c r="S13543" s="73"/>
    </row>
    <row r="13544" spans="1:19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 t="str">
        <f>IF(DmartSalesData[[#This Row],[sales]]&gt;4000,"High Category",IF(DmartSalesData[[#This Row],[sales]]&gt;2000,"Medium Category","Low Category"))</f>
        <v>Low Category</v>
      </c>
      <c r="G13544" s="2">
        <v>0.26</v>
      </c>
      <c r="H13544" s="24">
        <f t="shared" si="422"/>
        <v>47.405800000000006</v>
      </c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63" t="str">
        <f>IF(AND(DmartSalesData[[#This Row],[sales]]&gt;3000,DmartSalesData[[#This Row],[profit]]&gt;500),"Good","Not Good")</f>
        <v>Not Good</v>
      </c>
      <c r="R13544" s="73">
        <f>YEAR(DmartSalesData[[#This Row],[order_date]])</f>
        <v>2023</v>
      </c>
      <c r="S13544" s="73"/>
    </row>
    <row r="13545" spans="1:19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 t="str">
        <f>IF(DmartSalesData[[#This Row],[sales]]&gt;4000,"High Category",IF(DmartSalesData[[#This Row],[sales]]&gt;2000,"Medium Category","Low Category"))</f>
        <v>High Category</v>
      </c>
      <c r="G13545" s="2">
        <v>0.19</v>
      </c>
      <c r="H13545" s="24">
        <f t="shared" si="422"/>
        <v>891.06010000000003</v>
      </c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63" t="str">
        <f>IF(AND(DmartSalesData[[#This Row],[sales]]&gt;3000,DmartSalesData[[#This Row],[profit]]&gt;500),"Good","Not Good")</f>
        <v>Not Good</v>
      </c>
      <c r="R13545" s="73">
        <f>YEAR(DmartSalesData[[#This Row],[order_date]])</f>
        <v>2024</v>
      </c>
      <c r="S13545" s="73"/>
    </row>
    <row r="13546" spans="1:19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 t="str">
        <f>IF(DmartSalesData[[#This Row],[sales]]&gt;4000,"High Category",IF(DmartSalesData[[#This Row],[sales]]&gt;2000,"Medium Category","Low Category"))</f>
        <v>Low Category</v>
      </c>
      <c r="G13546" s="2">
        <v>0.31</v>
      </c>
      <c r="H13546" s="24">
        <f t="shared" si="422"/>
        <v>553.49260000000004</v>
      </c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63" t="str">
        <f>IF(AND(DmartSalesData[[#This Row],[sales]]&gt;3000,DmartSalesData[[#This Row],[profit]]&gt;500),"Good","Not Good")</f>
        <v>Not Good</v>
      </c>
      <c r="R13546" s="73">
        <f>YEAR(DmartSalesData[[#This Row],[order_date]])</f>
        <v>2023</v>
      </c>
      <c r="S13546" s="73"/>
    </row>
    <row r="13547" spans="1:19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 t="str">
        <f>IF(DmartSalesData[[#This Row],[sales]]&gt;4000,"High Category",IF(DmartSalesData[[#This Row],[sales]]&gt;2000,"Medium Category","Low Category"))</f>
        <v>Low Category</v>
      </c>
      <c r="G13547" s="2">
        <v>0.11</v>
      </c>
      <c r="H13547" s="24">
        <f t="shared" si="422"/>
        <v>178.31110000000001</v>
      </c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63" t="str">
        <f>IF(AND(DmartSalesData[[#This Row],[sales]]&gt;3000,DmartSalesData[[#This Row],[profit]]&gt;500),"Good","Not Good")</f>
        <v>Not Good</v>
      </c>
      <c r="R13547" s="73">
        <f>YEAR(DmartSalesData[[#This Row],[order_date]])</f>
        <v>2023</v>
      </c>
      <c r="S13547" s="73"/>
    </row>
    <row r="13548" spans="1:19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 t="str">
        <f>IF(DmartSalesData[[#This Row],[sales]]&gt;4000,"High Category",IF(DmartSalesData[[#This Row],[sales]]&gt;2000,"Medium Category","Low Category"))</f>
        <v>Low Category</v>
      </c>
      <c r="G13548" s="2">
        <v>0.42</v>
      </c>
      <c r="H13548" s="24">
        <f t="shared" si="422"/>
        <v>580.53239999999994</v>
      </c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63" t="str">
        <f>IF(AND(DmartSalesData[[#This Row],[sales]]&gt;3000,DmartSalesData[[#This Row],[profit]]&gt;500),"Good","Not Good")</f>
        <v>Not Good</v>
      </c>
      <c r="R13548" s="73">
        <f>YEAR(DmartSalesData[[#This Row],[order_date]])</f>
        <v>2024</v>
      </c>
      <c r="S13548" s="73"/>
    </row>
    <row r="13549" spans="1:19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 t="str">
        <f>IF(DmartSalesData[[#This Row],[sales]]&gt;4000,"High Category",IF(DmartSalesData[[#This Row],[sales]]&gt;2000,"Medium Category","Low Category"))</f>
        <v>Low Category</v>
      </c>
      <c r="G13549" s="2">
        <v>0.19</v>
      </c>
      <c r="H13549" s="24">
        <f t="shared" si="422"/>
        <v>246.66370000000001</v>
      </c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63" t="str">
        <f>IF(AND(DmartSalesData[[#This Row],[sales]]&gt;3000,DmartSalesData[[#This Row],[profit]]&gt;500),"Good","Not Good")</f>
        <v>Not Good</v>
      </c>
      <c r="R13549" s="73">
        <f>YEAR(DmartSalesData[[#This Row],[order_date]])</f>
        <v>2023</v>
      </c>
      <c r="S13549" s="73"/>
    </row>
    <row r="13550" spans="1:19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 t="str">
        <f>IF(DmartSalesData[[#This Row],[sales]]&gt;4000,"High Category",IF(DmartSalesData[[#This Row],[sales]]&gt;2000,"Medium Category","Low Category"))</f>
        <v>Medium Category</v>
      </c>
      <c r="G13550" s="2">
        <v>0.24</v>
      </c>
      <c r="H13550" s="24">
        <f t="shared" si="422"/>
        <v>887.83439999999996</v>
      </c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63" t="str">
        <f>IF(AND(DmartSalesData[[#This Row],[sales]]&gt;3000,DmartSalesData[[#This Row],[profit]]&gt;500),"Good","Not Good")</f>
        <v>Good</v>
      </c>
      <c r="R13550" s="73">
        <f>YEAR(DmartSalesData[[#This Row],[order_date]])</f>
        <v>2023</v>
      </c>
      <c r="S13550" s="73"/>
    </row>
    <row r="13551" spans="1:19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 t="str">
        <f>IF(DmartSalesData[[#This Row],[sales]]&gt;4000,"High Category",IF(DmartSalesData[[#This Row],[sales]]&gt;2000,"Medium Category","Low Category"))</f>
        <v>High Category</v>
      </c>
      <c r="G13551" s="2">
        <v>0.37</v>
      </c>
      <c r="H13551" s="24">
        <f t="shared" si="422"/>
        <v>1683.0116</v>
      </c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63" t="str">
        <f>IF(AND(DmartSalesData[[#This Row],[sales]]&gt;3000,DmartSalesData[[#This Row],[profit]]&gt;500),"Good","Not Good")</f>
        <v>Good</v>
      </c>
      <c r="R13551" s="73">
        <f>YEAR(DmartSalesData[[#This Row],[order_date]])</f>
        <v>2024</v>
      </c>
      <c r="S13551" s="73"/>
    </row>
    <row r="13552" spans="1:19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 t="str">
        <f>IF(DmartSalesData[[#This Row],[sales]]&gt;4000,"High Category",IF(DmartSalesData[[#This Row],[sales]]&gt;2000,"Medium Category","Low Category"))</f>
        <v>Medium Category</v>
      </c>
      <c r="G13552" s="2">
        <v>0.08</v>
      </c>
      <c r="H13552" s="24">
        <f t="shared" si="422"/>
        <v>316.13439999999997</v>
      </c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63" t="str">
        <f>IF(AND(DmartSalesData[[#This Row],[sales]]&gt;3000,DmartSalesData[[#This Row],[profit]]&gt;500),"Good","Not Good")</f>
        <v>Good</v>
      </c>
      <c r="R13552" s="73">
        <f>YEAR(DmartSalesData[[#This Row],[order_date]])</f>
        <v>2023</v>
      </c>
      <c r="S13552" s="73"/>
    </row>
    <row r="13553" spans="1:19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 t="str">
        <f>IF(DmartSalesData[[#This Row],[sales]]&gt;4000,"High Category",IF(DmartSalesData[[#This Row],[sales]]&gt;2000,"Medium Category","Low Category"))</f>
        <v>Medium Category</v>
      </c>
      <c r="G13553" s="2">
        <v>0.13</v>
      </c>
      <c r="H13553" s="24">
        <f t="shared" si="422"/>
        <v>442.40690000000001</v>
      </c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63" t="str">
        <f>IF(AND(DmartSalesData[[#This Row],[sales]]&gt;3000,DmartSalesData[[#This Row],[profit]]&gt;500),"Good","Not Good")</f>
        <v>Good</v>
      </c>
      <c r="R13553" s="73">
        <f>YEAR(DmartSalesData[[#This Row],[order_date]])</f>
        <v>2024</v>
      </c>
      <c r="S13553" s="73"/>
    </row>
    <row r="13554" spans="1:19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 t="str">
        <f>IF(DmartSalesData[[#This Row],[sales]]&gt;4000,"High Category",IF(DmartSalesData[[#This Row],[sales]]&gt;2000,"Medium Category","Low Category"))</f>
        <v>Low Category</v>
      </c>
      <c r="G13554" s="2">
        <v>0.08</v>
      </c>
      <c r="H13554" s="24">
        <f t="shared" si="422"/>
        <v>120.8008</v>
      </c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63" t="str">
        <f>IF(AND(DmartSalesData[[#This Row],[sales]]&gt;3000,DmartSalesData[[#This Row],[profit]]&gt;500),"Good","Not Good")</f>
        <v>Not Good</v>
      </c>
      <c r="R13554" s="73">
        <f>YEAR(DmartSalesData[[#This Row],[order_date]])</f>
        <v>2023</v>
      </c>
      <c r="S13554" s="73"/>
    </row>
    <row r="13555" spans="1:19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 t="str">
        <f>IF(DmartSalesData[[#This Row],[sales]]&gt;4000,"High Category",IF(DmartSalesData[[#This Row],[sales]]&gt;2000,"Medium Category","Low Category"))</f>
        <v>Medium Category</v>
      </c>
      <c r="G13555" s="2">
        <v>0.38</v>
      </c>
      <c r="H13555" s="24">
        <f t="shared" si="422"/>
        <v>1056.4456</v>
      </c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63" t="str">
        <f>IF(AND(DmartSalesData[[#This Row],[sales]]&gt;3000,DmartSalesData[[#This Row],[profit]]&gt;500),"Good","Not Good")</f>
        <v>Not Good</v>
      </c>
      <c r="R13555" s="73">
        <f>YEAR(DmartSalesData[[#This Row],[order_date]])</f>
        <v>2023</v>
      </c>
      <c r="S13555" s="73"/>
    </row>
    <row r="13556" spans="1:19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 t="str">
        <f>IF(DmartSalesData[[#This Row],[sales]]&gt;4000,"High Category",IF(DmartSalesData[[#This Row],[sales]]&gt;2000,"Medium Category","Low Category"))</f>
        <v>Low Category</v>
      </c>
      <c r="G13556" s="2">
        <v>0.05</v>
      </c>
      <c r="H13556" s="24">
        <f t="shared" si="422"/>
        <v>63.057000000000009</v>
      </c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63" t="str">
        <f>IF(AND(DmartSalesData[[#This Row],[sales]]&gt;3000,DmartSalesData[[#This Row],[profit]]&gt;500),"Good","Not Good")</f>
        <v>Not Good</v>
      </c>
      <c r="R13556" s="73">
        <f>YEAR(DmartSalesData[[#This Row],[order_date]])</f>
        <v>2023</v>
      </c>
      <c r="S13556" s="73"/>
    </row>
    <row r="13557" spans="1:19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 t="str">
        <f>IF(DmartSalesData[[#This Row],[sales]]&gt;4000,"High Category",IF(DmartSalesData[[#This Row],[sales]]&gt;2000,"Medium Category","Low Category"))</f>
        <v>Low Category</v>
      </c>
      <c r="G13557" s="2">
        <v>0.24</v>
      </c>
      <c r="H13557" s="24">
        <f t="shared" si="422"/>
        <v>155.13120000000001</v>
      </c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63" t="str">
        <f>IF(AND(DmartSalesData[[#This Row],[sales]]&gt;3000,DmartSalesData[[#This Row],[profit]]&gt;500),"Good","Not Good")</f>
        <v>Not Good</v>
      </c>
      <c r="R13557" s="73">
        <f>YEAR(DmartSalesData[[#This Row],[order_date]])</f>
        <v>2023</v>
      </c>
      <c r="S13557" s="73"/>
    </row>
    <row r="13558" spans="1:19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 t="str">
        <f>IF(DmartSalesData[[#This Row],[sales]]&gt;4000,"High Category",IF(DmartSalesData[[#This Row],[sales]]&gt;2000,"Medium Category","Low Category"))</f>
        <v>Low Category</v>
      </c>
      <c r="G13558" s="2">
        <v>0.37</v>
      </c>
      <c r="H13558" s="24">
        <f t="shared" si="422"/>
        <v>255.09280000000001</v>
      </c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63" t="str">
        <f>IF(AND(DmartSalesData[[#This Row],[sales]]&gt;3000,DmartSalesData[[#This Row],[profit]]&gt;500),"Good","Not Good")</f>
        <v>Not Good</v>
      </c>
      <c r="R13558" s="73">
        <f>YEAR(DmartSalesData[[#This Row],[order_date]])</f>
        <v>2023</v>
      </c>
      <c r="S13558" s="73"/>
    </row>
    <row r="13559" spans="1:19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 t="str">
        <f>IF(DmartSalesData[[#This Row],[sales]]&gt;4000,"High Category",IF(DmartSalesData[[#This Row],[sales]]&gt;2000,"Medium Category","Low Category"))</f>
        <v>Medium Category</v>
      </c>
      <c r="G13559" s="2">
        <v>0.25</v>
      </c>
      <c r="H13559" s="24">
        <f t="shared" si="422"/>
        <v>764.61749999999995</v>
      </c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63" t="str">
        <f>IF(AND(DmartSalesData[[#This Row],[sales]]&gt;3000,DmartSalesData[[#This Row],[profit]]&gt;500),"Good","Not Good")</f>
        <v>Good</v>
      </c>
      <c r="R13559" s="73">
        <f>YEAR(DmartSalesData[[#This Row],[order_date]])</f>
        <v>2024</v>
      </c>
      <c r="S13559" s="73"/>
    </row>
    <row r="13560" spans="1:19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 t="str">
        <f>IF(DmartSalesData[[#This Row],[sales]]&gt;4000,"High Category",IF(DmartSalesData[[#This Row],[sales]]&gt;2000,"Medium Category","Low Category"))</f>
        <v>Low Category</v>
      </c>
      <c r="G13560" s="2">
        <v>0.25</v>
      </c>
      <c r="H13560" s="24">
        <f t="shared" si="422"/>
        <v>72.137500000000003</v>
      </c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63" t="str">
        <f>IF(AND(DmartSalesData[[#This Row],[sales]]&gt;3000,DmartSalesData[[#This Row],[profit]]&gt;500),"Good","Not Good")</f>
        <v>Not Good</v>
      </c>
      <c r="R13560" s="73">
        <f>YEAR(DmartSalesData[[#This Row],[order_date]])</f>
        <v>2024</v>
      </c>
      <c r="S13560" s="73"/>
    </row>
    <row r="13561" spans="1:19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 t="str">
        <f>IF(DmartSalesData[[#This Row],[sales]]&gt;4000,"High Category",IF(DmartSalesData[[#This Row],[sales]]&gt;2000,"Medium Category","Low Category"))</f>
        <v>High Category</v>
      </c>
      <c r="G13561" s="2">
        <v>0.03</v>
      </c>
      <c r="H13561" s="24">
        <f t="shared" si="422"/>
        <v>146.0685</v>
      </c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63" t="str">
        <f>IF(AND(DmartSalesData[[#This Row],[sales]]&gt;3000,DmartSalesData[[#This Row],[profit]]&gt;500),"Good","Not Good")</f>
        <v>Not Good</v>
      </c>
      <c r="R13561" s="73">
        <f>YEAR(DmartSalesData[[#This Row],[order_date]])</f>
        <v>2023</v>
      </c>
      <c r="S13561" s="73"/>
    </row>
    <row r="13562" spans="1:19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 t="str">
        <f>IF(DmartSalesData[[#This Row],[sales]]&gt;4000,"High Category",IF(DmartSalesData[[#This Row],[sales]]&gt;2000,"Medium Category","Low Category"))</f>
        <v>High Category</v>
      </c>
      <c r="G13562" s="2">
        <v>0.39</v>
      </c>
      <c r="H13562" s="24">
        <f t="shared" si="422"/>
        <v>1941.3380999999999</v>
      </c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63" t="str">
        <f>IF(AND(DmartSalesData[[#This Row],[sales]]&gt;3000,DmartSalesData[[#This Row],[profit]]&gt;500),"Good","Not Good")</f>
        <v>Good</v>
      </c>
      <c r="R13562" s="73">
        <f>YEAR(DmartSalesData[[#This Row],[order_date]])</f>
        <v>2024</v>
      </c>
      <c r="S13562" s="73"/>
    </row>
    <row r="13563" spans="1:19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 t="str">
        <f>IF(DmartSalesData[[#This Row],[sales]]&gt;4000,"High Category",IF(DmartSalesData[[#This Row],[sales]]&gt;2000,"Medium Category","Low Category"))</f>
        <v>Low Category</v>
      </c>
      <c r="G13563" s="2">
        <v>0.3</v>
      </c>
      <c r="H13563" s="24">
        <f t="shared" si="422"/>
        <v>249.65399999999997</v>
      </c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63" t="str">
        <f>IF(AND(DmartSalesData[[#This Row],[sales]]&gt;3000,DmartSalesData[[#This Row],[profit]]&gt;500),"Good","Not Good")</f>
        <v>Not Good</v>
      </c>
      <c r="R13563" s="73">
        <f>YEAR(DmartSalesData[[#This Row],[order_date]])</f>
        <v>2024</v>
      </c>
      <c r="S13563" s="73"/>
    </row>
    <row r="13564" spans="1:19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 t="str">
        <f>IF(DmartSalesData[[#This Row],[sales]]&gt;4000,"High Category",IF(DmartSalesData[[#This Row],[sales]]&gt;2000,"Medium Category","Low Category"))</f>
        <v>Medium Category</v>
      </c>
      <c r="G13564" s="2">
        <v>0.33</v>
      </c>
      <c r="H13564" s="24">
        <f t="shared" si="422"/>
        <v>723.94740000000013</v>
      </c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63" t="str">
        <f>IF(AND(DmartSalesData[[#This Row],[sales]]&gt;3000,DmartSalesData[[#This Row],[profit]]&gt;500),"Good","Not Good")</f>
        <v>Not Good</v>
      </c>
      <c r="R13564" s="73">
        <f>YEAR(DmartSalesData[[#This Row],[order_date]])</f>
        <v>2023</v>
      </c>
      <c r="S13564" s="73"/>
    </row>
    <row r="13565" spans="1:19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 t="str">
        <f>IF(DmartSalesData[[#This Row],[sales]]&gt;4000,"High Category",IF(DmartSalesData[[#This Row],[sales]]&gt;2000,"Medium Category","Low Category"))</f>
        <v>Medium Category</v>
      </c>
      <c r="G13565" s="2">
        <v>0.38</v>
      </c>
      <c r="H13565" s="24">
        <f t="shared" si="422"/>
        <v>1468.1566</v>
      </c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63" t="str">
        <f>IF(AND(DmartSalesData[[#This Row],[sales]]&gt;3000,DmartSalesData[[#This Row],[profit]]&gt;500),"Good","Not Good")</f>
        <v>Good</v>
      </c>
      <c r="R13565" s="73">
        <f>YEAR(DmartSalesData[[#This Row],[order_date]])</f>
        <v>2023</v>
      </c>
      <c r="S13565" s="73"/>
    </row>
    <row r="13566" spans="1:19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 t="str">
        <f>IF(DmartSalesData[[#This Row],[sales]]&gt;4000,"High Category",IF(DmartSalesData[[#This Row],[sales]]&gt;2000,"Medium Category","Low Category"))</f>
        <v>High Category</v>
      </c>
      <c r="G13566" s="2">
        <v>0.28000000000000003</v>
      </c>
      <c r="H13566" s="24">
        <f t="shared" si="422"/>
        <v>1338.3524000000002</v>
      </c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63" t="str">
        <f>IF(AND(DmartSalesData[[#This Row],[sales]]&gt;3000,DmartSalesData[[#This Row],[profit]]&gt;500),"Good","Not Good")</f>
        <v>Good</v>
      </c>
      <c r="R13566" s="73">
        <f>YEAR(DmartSalesData[[#This Row],[order_date]])</f>
        <v>2023</v>
      </c>
      <c r="S13566" s="73"/>
    </row>
    <row r="13567" spans="1:19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 t="str">
        <f>IF(DmartSalesData[[#This Row],[sales]]&gt;4000,"High Category",IF(DmartSalesData[[#This Row],[sales]]&gt;2000,"Medium Category","Low Category"))</f>
        <v>High Category</v>
      </c>
      <c r="G13567" s="2">
        <v>0.25</v>
      </c>
      <c r="H13567" s="24">
        <f t="shared" si="422"/>
        <v>1116.8675000000001</v>
      </c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63" t="str">
        <f>IF(AND(DmartSalesData[[#This Row],[sales]]&gt;3000,DmartSalesData[[#This Row],[profit]]&gt;500),"Good","Not Good")</f>
        <v>Not Good</v>
      </c>
      <c r="R13567" s="73">
        <f>YEAR(DmartSalesData[[#This Row],[order_date]])</f>
        <v>2023</v>
      </c>
      <c r="S13567" s="73"/>
    </row>
    <row r="13568" spans="1:19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 t="str">
        <f>IF(DmartSalesData[[#This Row],[sales]]&gt;4000,"High Category",IF(DmartSalesData[[#This Row],[sales]]&gt;2000,"Medium Category","Low Category"))</f>
        <v>Low Category</v>
      </c>
      <c r="G13568" s="2">
        <v>0.33</v>
      </c>
      <c r="H13568" s="24">
        <f t="shared" si="422"/>
        <v>444.93900000000002</v>
      </c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63" t="str">
        <f>IF(AND(DmartSalesData[[#This Row],[sales]]&gt;3000,DmartSalesData[[#This Row],[profit]]&gt;500),"Good","Not Good")</f>
        <v>Not Good</v>
      </c>
      <c r="R13568" s="73">
        <f>YEAR(DmartSalesData[[#This Row],[order_date]])</f>
        <v>2023</v>
      </c>
      <c r="S13568" s="73"/>
    </row>
    <row r="13569" spans="1:19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 t="str">
        <f>IF(DmartSalesData[[#This Row],[sales]]&gt;4000,"High Category",IF(DmartSalesData[[#This Row],[sales]]&gt;2000,"Medium Category","Low Category"))</f>
        <v>Low Category</v>
      </c>
      <c r="G13569" s="2">
        <v>0.45</v>
      </c>
      <c r="H13569" s="24">
        <f t="shared" si="422"/>
        <v>232.85700000000003</v>
      </c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63" t="str">
        <f>IF(AND(DmartSalesData[[#This Row],[sales]]&gt;3000,DmartSalesData[[#This Row],[profit]]&gt;500),"Good","Not Good")</f>
        <v>Not Good</v>
      </c>
      <c r="R13569" s="73">
        <f>YEAR(DmartSalesData[[#This Row],[order_date]])</f>
        <v>2023</v>
      </c>
      <c r="S13569" s="73"/>
    </row>
    <row r="13570" spans="1:19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 t="str">
        <f>IF(DmartSalesData[[#This Row],[sales]]&gt;4000,"High Category",IF(DmartSalesData[[#This Row],[sales]]&gt;2000,"Medium Category","Low Category"))</f>
        <v>Low Category</v>
      </c>
      <c r="G13570" s="2">
        <v>0.32</v>
      </c>
      <c r="H13570" s="24">
        <f t="shared" ref="H13570:H13633" si="424">E13570*G13570</f>
        <v>484.72640000000001</v>
      </c>
      <c r="I13570" s="2">
        <f t="shared" ref="I13570:I13633" si="425">E13570-H13570</f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63" t="str">
        <f>IF(AND(DmartSalesData[[#This Row],[sales]]&gt;3000,DmartSalesData[[#This Row],[profit]]&gt;500),"Good","Not Good")</f>
        <v>Not Good</v>
      </c>
      <c r="R13570" s="73">
        <f>YEAR(DmartSalesData[[#This Row],[order_date]])</f>
        <v>2024</v>
      </c>
      <c r="S13570" s="73"/>
    </row>
    <row r="13571" spans="1:19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 t="str">
        <f>IF(DmartSalesData[[#This Row],[sales]]&gt;4000,"High Category",IF(DmartSalesData[[#This Row],[sales]]&gt;2000,"Medium Category","Low Category"))</f>
        <v>Medium Category</v>
      </c>
      <c r="G13571" s="2">
        <v>0.39</v>
      </c>
      <c r="H13571" s="24">
        <f t="shared" si="424"/>
        <v>874.5594000000001</v>
      </c>
      <c r="I13571" s="2">
        <f t="shared" si="425"/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63" t="str">
        <f>IF(AND(DmartSalesData[[#This Row],[sales]]&gt;3000,DmartSalesData[[#This Row],[profit]]&gt;500),"Good","Not Good")</f>
        <v>Not Good</v>
      </c>
      <c r="R13571" s="73">
        <f>YEAR(DmartSalesData[[#This Row],[order_date]])</f>
        <v>2024</v>
      </c>
      <c r="S13571" s="73"/>
    </row>
    <row r="13572" spans="1:19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 t="str">
        <f>IF(DmartSalesData[[#This Row],[sales]]&gt;4000,"High Category",IF(DmartSalesData[[#This Row],[sales]]&gt;2000,"Medium Category","Low Category"))</f>
        <v>Low Category</v>
      </c>
      <c r="G13572" s="2">
        <v>0.24</v>
      </c>
      <c r="H13572" s="24">
        <f t="shared" si="424"/>
        <v>447.28800000000001</v>
      </c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63" t="str">
        <f>IF(AND(DmartSalesData[[#This Row],[sales]]&gt;3000,DmartSalesData[[#This Row],[profit]]&gt;500),"Good","Not Good")</f>
        <v>Not Good</v>
      </c>
      <c r="R13572" s="73">
        <f>YEAR(DmartSalesData[[#This Row],[order_date]])</f>
        <v>2024</v>
      </c>
      <c r="S13572" s="73"/>
    </row>
    <row r="13573" spans="1:19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 t="str">
        <f>IF(DmartSalesData[[#This Row],[sales]]&gt;4000,"High Category",IF(DmartSalesData[[#This Row],[sales]]&gt;2000,"Medium Category","Low Category"))</f>
        <v>Medium Category</v>
      </c>
      <c r="G13573" s="2">
        <v>0.28999999999999998</v>
      </c>
      <c r="H13573" s="24">
        <f t="shared" si="424"/>
        <v>1128.6684</v>
      </c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63" t="str">
        <f>IF(AND(DmartSalesData[[#This Row],[sales]]&gt;3000,DmartSalesData[[#This Row],[profit]]&gt;500),"Good","Not Good")</f>
        <v>Good</v>
      </c>
      <c r="R13573" s="73">
        <f>YEAR(DmartSalesData[[#This Row],[order_date]])</f>
        <v>2023</v>
      </c>
      <c r="S13573" s="73"/>
    </row>
    <row r="13574" spans="1:19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 t="str">
        <f>IF(DmartSalesData[[#This Row],[sales]]&gt;4000,"High Category",IF(DmartSalesData[[#This Row],[sales]]&gt;2000,"Medium Category","Low Category"))</f>
        <v>Low Category</v>
      </c>
      <c r="G13574" s="2">
        <v>0.09</v>
      </c>
      <c r="H13574" s="24">
        <f t="shared" si="424"/>
        <v>122.6844</v>
      </c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63" t="str">
        <f>IF(AND(DmartSalesData[[#This Row],[sales]]&gt;3000,DmartSalesData[[#This Row],[profit]]&gt;500),"Good","Not Good")</f>
        <v>Not Good</v>
      </c>
      <c r="R13574" s="73">
        <f>YEAR(DmartSalesData[[#This Row],[order_date]])</f>
        <v>2023</v>
      </c>
      <c r="S13574" s="73"/>
    </row>
    <row r="13575" spans="1:19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 t="str">
        <f>IF(DmartSalesData[[#This Row],[sales]]&gt;4000,"High Category",IF(DmartSalesData[[#This Row],[sales]]&gt;2000,"Medium Category","Low Category"))</f>
        <v>High Category</v>
      </c>
      <c r="G13575" s="2">
        <v>0.24</v>
      </c>
      <c r="H13575" s="24">
        <f t="shared" si="424"/>
        <v>1033.7567999999999</v>
      </c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63" t="str">
        <f>IF(AND(DmartSalesData[[#This Row],[sales]]&gt;3000,DmartSalesData[[#This Row],[profit]]&gt;500),"Good","Not Good")</f>
        <v>Good</v>
      </c>
      <c r="R13575" s="73">
        <f>YEAR(DmartSalesData[[#This Row],[order_date]])</f>
        <v>2023</v>
      </c>
      <c r="S13575" s="73"/>
    </row>
    <row r="13576" spans="1:19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 t="str">
        <f>IF(DmartSalesData[[#This Row],[sales]]&gt;4000,"High Category",IF(DmartSalesData[[#This Row],[sales]]&gt;2000,"Medium Category","Low Category"))</f>
        <v>Low Category</v>
      </c>
      <c r="G13576" s="2">
        <v>7.0000000000000007E-2</v>
      </c>
      <c r="H13576" s="24">
        <f t="shared" si="424"/>
        <v>84.392700000000005</v>
      </c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63" t="str">
        <f>IF(AND(DmartSalesData[[#This Row],[sales]]&gt;3000,DmartSalesData[[#This Row],[profit]]&gt;500),"Good","Not Good")</f>
        <v>Not Good</v>
      </c>
      <c r="R13576" s="73">
        <f>YEAR(DmartSalesData[[#This Row],[order_date]])</f>
        <v>2024</v>
      </c>
      <c r="S13576" s="73"/>
    </row>
    <row r="13577" spans="1:19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 t="str">
        <f>IF(DmartSalesData[[#This Row],[sales]]&gt;4000,"High Category",IF(DmartSalesData[[#This Row],[sales]]&gt;2000,"Medium Category","Low Category"))</f>
        <v>Low Category</v>
      </c>
      <c r="G13577" s="2">
        <v>0.23</v>
      </c>
      <c r="H13577" s="24">
        <f t="shared" si="424"/>
        <v>430.24490000000003</v>
      </c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63" t="str">
        <f>IF(AND(DmartSalesData[[#This Row],[sales]]&gt;3000,DmartSalesData[[#This Row],[profit]]&gt;500),"Good","Not Good")</f>
        <v>Not Good</v>
      </c>
      <c r="R13577" s="73">
        <f>YEAR(DmartSalesData[[#This Row],[order_date]])</f>
        <v>2024</v>
      </c>
      <c r="S13577" s="73"/>
    </row>
    <row r="13578" spans="1:19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 t="str">
        <f>IF(DmartSalesData[[#This Row],[sales]]&gt;4000,"High Category",IF(DmartSalesData[[#This Row],[sales]]&gt;2000,"Medium Category","Low Category"))</f>
        <v>Medium Category</v>
      </c>
      <c r="G13578" s="2">
        <v>0.03</v>
      </c>
      <c r="H13578" s="24">
        <f t="shared" si="424"/>
        <v>68.827800000000011</v>
      </c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63" t="str">
        <f>IF(AND(DmartSalesData[[#This Row],[sales]]&gt;3000,DmartSalesData[[#This Row],[profit]]&gt;500),"Good","Not Good")</f>
        <v>Not Good</v>
      </c>
      <c r="R13578" s="73">
        <f>YEAR(DmartSalesData[[#This Row],[order_date]])</f>
        <v>2024</v>
      </c>
      <c r="S13578" s="73"/>
    </row>
    <row r="13579" spans="1:19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 t="str">
        <f>IF(DmartSalesData[[#This Row],[sales]]&gt;4000,"High Category",IF(DmartSalesData[[#This Row],[sales]]&gt;2000,"Medium Category","Low Category"))</f>
        <v>Low Category</v>
      </c>
      <c r="G13579" s="2">
        <v>0.28999999999999998</v>
      </c>
      <c r="H13579" s="24">
        <f t="shared" si="424"/>
        <v>442.82129999999995</v>
      </c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63" t="str">
        <f>IF(AND(DmartSalesData[[#This Row],[sales]]&gt;3000,DmartSalesData[[#This Row],[profit]]&gt;500),"Good","Not Good")</f>
        <v>Not Good</v>
      </c>
      <c r="R13579" s="73">
        <f>YEAR(DmartSalesData[[#This Row],[order_date]])</f>
        <v>2024</v>
      </c>
      <c r="S13579" s="73"/>
    </row>
    <row r="13580" spans="1:19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 t="str">
        <f>IF(DmartSalesData[[#This Row],[sales]]&gt;4000,"High Category",IF(DmartSalesData[[#This Row],[sales]]&gt;2000,"Medium Category","Low Category"))</f>
        <v>Medium Category</v>
      </c>
      <c r="G13580" s="2">
        <v>0.14000000000000001</v>
      </c>
      <c r="H13580" s="24">
        <f t="shared" si="424"/>
        <v>539.73080000000004</v>
      </c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63" t="str">
        <f>IF(AND(DmartSalesData[[#This Row],[sales]]&gt;3000,DmartSalesData[[#This Row],[profit]]&gt;500),"Good","Not Good")</f>
        <v>Good</v>
      </c>
      <c r="R13580" s="73">
        <f>YEAR(DmartSalesData[[#This Row],[order_date]])</f>
        <v>2024</v>
      </c>
      <c r="S13580" s="73"/>
    </row>
    <row r="13581" spans="1:19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 t="str">
        <f>IF(DmartSalesData[[#This Row],[sales]]&gt;4000,"High Category",IF(DmartSalesData[[#This Row],[sales]]&gt;2000,"Medium Category","Low Category"))</f>
        <v>Medium Category</v>
      </c>
      <c r="G13581" s="2">
        <v>0.42</v>
      </c>
      <c r="H13581" s="24">
        <f t="shared" si="424"/>
        <v>884.84760000000006</v>
      </c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63" t="str">
        <f>IF(AND(DmartSalesData[[#This Row],[sales]]&gt;3000,DmartSalesData[[#This Row],[profit]]&gt;500),"Good","Not Good")</f>
        <v>Not Good</v>
      </c>
      <c r="R13581" s="73">
        <f>YEAR(DmartSalesData[[#This Row],[order_date]])</f>
        <v>2023</v>
      </c>
      <c r="S13581" s="73"/>
    </row>
    <row r="13582" spans="1:19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 t="str">
        <f>IF(DmartSalesData[[#This Row],[sales]]&gt;4000,"High Category",IF(DmartSalesData[[#This Row],[sales]]&gt;2000,"Medium Category","Low Category"))</f>
        <v>High Category</v>
      </c>
      <c r="G13582" s="2">
        <v>0.19</v>
      </c>
      <c r="H13582" s="24">
        <f t="shared" si="424"/>
        <v>844.82170000000008</v>
      </c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63" t="str">
        <f>IF(AND(DmartSalesData[[#This Row],[sales]]&gt;3000,DmartSalesData[[#This Row],[profit]]&gt;500),"Good","Not Good")</f>
        <v>Good</v>
      </c>
      <c r="R13582" s="73">
        <f>YEAR(DmartSalesData[[#This Row],[order_date]])</f>
        <v>2024</v>
      </c>
      <c r="S13582" s="73"/>
    </row>
    <row r="13583" spans="1:19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 t="str">
        <f>IF(DmartSalesData[[#This Row],[sales]]&gt;4000,"High Category",IF(DmartSalesData[[#This Row],[sales]]&gt;2000,"Medium Category","Low Category"))</f>
        <v>High Category</v>
      </c>
      <c r="G13583" s="2">
        <v>0.46</v>
      </c>
      <c r="H13583" s="24">
        <f t="shared" si="424"/>
        <v>2217.9268000000002</v>
      </c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63" t="str">
        <f>IF(AND(DmartSalesData[[#This Row],[sales]]&gt;3000,DmartSalesData[[#This Row],[profit]]&gt;500),"Good","Not Good")</f>
        <v>Good</v>
      </c>
      <c r="R13583" s="73">
        <f>YEAR(DmartSalesData[[#This Row],[order_date]])</f>
        <v>2023</v>
      </c>
      <c r="S13583" s="73"/>
    </row>
    <row r="13584" spans="1:19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 t="str">
        <f>IF(DmartSalesData[[#This Row],[sales]]&gt;4000,"High Category",IF(DmartSalesData[[#This Row],[sales]]&gt;2000,"Medium Category","Low Category"))</f>
        <v>High Category</v>
      </c>
      <c r="G13584" s="2">
        <v>0.24</v>
      </c>
      <c r="H13584" s="24">
        <f t="shared" si="424"/>
        <v>1035.1344000000001</v>
      </c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63" t="str">
        <f>IF(AND(DmartSalesData[[#This Row],[sales]]&gt;3000,DmartSalesData[[#This Row],[profit]]&gt;500),"Good","Not Good")</f>
        <v>Not Good</v>
      </c>
      <c r="R13584" s="73">
        <f>YEAR(DmartSalesData[[#This Row],[order_date]])</f>
        <v>2024</v>
      </c>
      <c r="S13584" s="73"/>
    </row>
    <row r="13585" spans="1:19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 t="str">
        <f>IF(DmartSalesData[[#This Row],[sales]]&gt;4000,"High Category",IF(DmartSalesData[[#This Row],[sales]]&gt;2000,"Medium Category","Low Category"))</f>
        <v>Medium Category</v>
      </c>
      <c r="G13585" s="2">
        <v>0.42</v>
      </c>
      <c r="H13585" s="24">
        <f t="shared" si="424"/>
        <v>1117.5612000000001</v>
      </c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63" t="str">
        <f>IF(AND(DmartSalesData[[#This Row],[sales]]&gt;3000,DmartSalesData[[#This Row],[profit]]&gt;500),"Good","Not Good")</f>
        <v>Not Good</v>
      </c>
      <c r="R13585" s="73">
        <f>YEAR(DmartSalesData[[#This Row],[order_date]])</f>
        <v>2024</v>
      </c>
      <c r="S13585" s="73"/>
    </row>
    <row r="13586" spans="1:19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 t="str">
        <f>IF(DmartSalesData[[#This Row],[sales]]&gt;4000,"High Category",IF(DmartSalesData[[#This Row],[sales]]&gt;2000,"Medium Category","Low Category"))</f>
        <v>Medium Category</v>
      </c>
      <c r="G13586" s="2">
        <v>0.15</v>
      </c>
      <c r="H13586" s="24">
        <f t="shared" si="424"/>
        <v>389.709</v>
      </c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63" t="str">
        <f>IF(AND(DmartSalesData[[#This Row],[sales]]&gt;3000,DmartSalesData[[#This Row],[profit]]&gt;500),"Good","Not Good")</f>
        <v>Not Good</v>
      </c>
      <c r="R13586" s="73">
        <f>YEAR(DmartSalesData[[#This Row],[order_date]])</f>
        <v>2024</v>
      </c>
      <c r="S13586" s="73"/>
    </row>
    <row r="13587" spans="1:19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 t="str">
        <f>IF(DmartSalesData[[#This Row],[sales]]&gt;4000,"High Category",IF(DmartSalesData[[#This Row],[sales]]&gt;2000,"Medium Category","Low Category"))</f>
        <v>Low Category</v>
      </c>
      <c r="G13587" s="2">
        <v>0.23</v>
      </c>
      <c r="H13587" s="24">
        <f t="shared" si="424"/>
        <v>266.2894</v>
      </c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63" t="str">
        <f>IF(AND(DmartSalesData[[#This Row],[sales]]&gt;3000,DmartSalesData[[#This Row],[profit]]&gt;500),"Good","Not Good")</f>
        <v>Not Good</v>
      </c>
      <c r="R13587" s="73">
        <f>YEAR(DmartSalesData[[#This Row],[order_date]])</f>
        <v>2023</v>
      </c>
      <c r="S13587" s="73"/>
    </row>
    <row r="13588" spans="1:19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 t="str">
        <f>IF(DmartSalesData[[#This Row],[sales]]&gt;4000,"High Category",IF(DmartSalesData[[#This Row],[sales]]&gt;2000,"Medium Category","Low Category"))</f>
        <v>Medium Category</v>
      </c>
      <c r="G13588" s="2">
        <v>0.32</v>
      </c>
      <c r="H13588" s="24">
        <f t="shared" si="424"/>
        <v>960.69119999999998</v>
      </c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63" t="str">
        <f>IF(AND(DmartSalesData[[#This Row],[sales]]&gt;3000,DmartSalesData[[#This Row],[profit]]&gt;500),"Good","Not Good")</f>
        <v>Good</v>
      </c>
      <c r="R13588" s="73">
        <f>YEAR(DmartSalesData[[#This Row],[order_date]])</f>
        <v>2023</v>
      </c>
      <c r="S13588" s="73"/>
    </row>
    <row r="13589" spans="1:19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 t="str">
        <f>IF(DmartSalesData[[#This Row],[sales]]&gt;4000,"High Category",IF(DmartSalesData[[#This Row],[sales]]&gt;2000,"Medium Category","Low Category"))</f>
        <v>High Category</v>
      </c>
      <c r="G13589" s="2">
        <v>0.13</v>
      </c>
      <c r="H13589" s="24">
        <f t="shared" si="424"/>
        <v>619.88679999999999</v>
      </c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63" t="str">
        <f>IF(AND(DmartSalesData[[#This Row],[sales]]&gt;3000,DmartSalesData[[#This Row],[profit]]&gt;500),"Good","Not Good")</f>
        <v>Not Good</v>
      </c>
      <c r="R13589" s="73">
        <f>YEAR(DmartSalesData[[#This Row],[order_date]])</f>
        <v>2024</v>
      </c>
      <c r="S13589" s="73"/>
    </row>
    <row r="13590" spans="1:19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 t="str">
        <f>IF(DmartSalesData[[#This Row],[sales]]&gt;4000,"High Category",IF(DmartSalesData[[#This Row],[sales]]&gt;2000,"Medium Category","Low Category"))</f>
        <v>Low Category</v>
      </c>
      <c r="G13590" s="2">
        <v>0.33</v>
      </c>
      <c r="H13590" s="24">
        <f t="shared" si="424"/>
        <v>163.34010000000001</v>
      </c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63" t="str">
        <f>IF(AND(DmartSalesData[[#This Row],[sales]]&gt;3000,DmartSalesData[[#This Row],[profit]]&gt;500),"Good","Not Good")</f>
        <v>Not Good</v>
      </c>
      <c r="R13590" s="73">
        <f>YEAR(DmartSalesData[[#This Row],[order_date]])</f>
        <v>2023</v>
      </c>
      <c r="S13590" s="73"/>
    </row>
    <row r="13591" spans="1:19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 t="str">
        <f>IF(DmartSalesData[[#This Row],[sales]]&gt;4000,"High Category",IF(DmartSalesData[[#This Row],[sales]]&gt;2000,"Medium Category","Low Category"))</f>
        <v>Medium Category</v>
      </c>
      <c r="G13591" s="2">
        <v>0.14000000000000001</v>
      </c>
      <c r="H13591" s="24">
        <f t="shared" si="424"/>
        <v>530.18560000000002</v>
      </c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63" t="str">
        <f>IF(AND(DmartSalesData[[#This Row],[sales]]&gt;3000,DmartSalesData[[#This Row],[profit]]&gt;500),"Good","Not Good")</f>
        <v>Good</v>
      </c>
      <c r="R13591" s="73">
        <f>YEAR(DmartSalesData[[#This Row],[order_date]])</f>
        <v>2024</v>
      </c>
      <c r="S13591" s="73"/>
    </row>
    <row r="13592" spans="1:19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 t="str">
        <f>IF(DmartSalesData[[#This Row],[sales]]&gt;4000,"High Category",IF(DmartSalesData[[#This Row],[sales]]&gt;2000,"Medium Category","Low Category"))</f>
        <v>High Category</v>
      </c>
      <c r="G13592" s="2">
        <v>0.24</v>
      </c>
      <c r="H13592" s="24">
        <f t="shared" si="424"/>
        <v>1046.5775999999998</v>
      </c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63" t="str">
        <f>IF(AND(DmartSalesData[[#This Row],[sales]]&gt;3000,DmartSalesData[[#This Row],[profit]]&gt;500),"Good","Not Good")</f>
        <v>Good</v>
      </c>
      <c r="R13592" s="73">
        <f>YEAR(DmartSalesData[[#This Row],[order_date]])</f>
        <v>2023</v>
      </c>
      <c r="S13592" s="73"/>
    </row>
    <row r="13593" spans="1:19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 t="str">
        <f>IF(DmartSalesData[[#This Row],[sales]]&gt;4000,"High Category",IF(DmartSalesData[[#This Row],[sales]]&gt;2000,"Medium Category","Low Category"))</f>
        <v>High Category</v>
      </c>
      <c r="G13593" s="2">
        <v>0.01</v>
      </c>
      <c r="H13593" s="24">
        <f t="shared" si="424"/>
        <v>49.348500000000001</v>
      </c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63" t="str">
        <f>IF(AND(DmartSalesData[[#This Row],[sales]]&gt;3000,DmartSalesData[[#This Row],[profit]]&gt;500),"Good","Not Good")</f>
        <v>Good</v>
      </c>
      <c r="R13593" s="73">
        <f>YEAR(DmartSalesData[[#This Row],[order_date]])</f>
        <v>2023</v>
      </c>
      <c r="S13593" s="73"/>
    </row>
    <row r="13594" spans="1:19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 t="str">
        <f>IF(DmartSalesData[[#This Row],[sales]]&gt;4000,"High Category",IF(DmartSalesData[[#This Row],[sales]]&gt;2000,"Medium Category","Low Category"))</f>
        <v>Low Category</v>
      </c>
      <c r="G13594" s="2">
        <v>0.04</v>
      </c>
      <c r="H13594" s="24">
        <f t="shared" si="424"/>
        <v>69.612399999999994</v>
      </c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63" t="str">
        <f>IF(AND(DmartSalesData[[#This Row],[sales]]&gt;3000,DmartSalesData[[#This Row],[profit]]&gt;500),"Good","Not Good")</f>
        <v>Not Good</v>
      </c>
      <c r="R13594" s="73">
        <f>YEAR(DmartSalesData[[#This Row],[order_date]])</f>
        <v>2023</v>
      </c>
      <c r="S13594" s="73"/>
    </row>
    <row r="13595" spans="1:19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 t="str">
        <f>IF(DmartSalesData[[#This Row],[sales]]&gt;4000,"High Category",IF(DmartSalesData[[#This Row],[sales]]&gt;2000,"Medium Category","Low Category"))</f>
        <v>Low Category</v>
      </c>
      <c r="G13595" s="2">
        <v>0.11</v>
      </c>
      <c r="H13595" s="24">
        <f t="shared" si="424"/>
        <v>202.6541</v>
      </c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63" t="str">
        <f>IF(AND(DmartSalesData[[#This Row],[sales]]&gt;3000,DmartSalesData[[#This Row],[profit]]&gt;500),"Good","Not Good")</f>
        <v>Not Good</v>
      </c>
      <c r="R13595" s="73">
        <f>YEAR(DmartSalesData[[#This Row],[order_date]])</f>
        <v>2023</v>
      </c>
      <c r="S13595" s="73"/>
    </row>
    <row r="13596" spans="1:19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 t="str">
        <f>IF(DmartSalesData[[#This Row],[sales]]&gt;4000,"High Category",IF(DmartSalesData[[#This Row],[sales]]&gt;2000,"Medium Category","Low Category"))</f>
        <v>Low Category</v>
      </c>
      <c r="G13596" s="2">
        <v>0.4</v>
      </c>
      <c r="H13596" s="24">
        <f t="shared" si="424"/>
        <v>490.36000000000007</v>
      </c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63" t="str">
        <f>IF(AND(DmartSalesData[[#This Row],[sales]]&gt;3000,DmartSalesData[[#This Row],[profit]]&gt;500),"Good","Not Good")</f>
        <v>Not Good</v>
      </c>
      <c r="R13596" s="73">
        <f>YEAR(DmartSalesData[[#This Row],[order_date]])</f>
        <v>2024</v>
      </c>
      <c r="S13596" s="73"/>
    </row>
    <row r="13597" spans="1:19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 t="str">
        <f>IF(DmartSalesData[[#This Row],[sales]]&gt;4000,"High Category",IF(DmartSalesData[[#This Row],[sales]]&gt;2000,"Medium Category","Low Category"))</f>
        <v>Medium Category</v>
      </c>
      <c r="G13597" s="2">
        <v>0.33</v>
      </c>
      <c r="H13597" s="24">
        <f t="shared" si="424"/>
        <v>1308.9153000000001</v>
      </c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63" t="str">
        <f>IF(AND(DmartSalesData[[#This Row],[sales]]&gt;3000,DmartSalesData[[#This Row],[profit]]&gt;500),"Good","Not Good")</f>
        <v>Good</v>
      </c>
      <c r="R13597" s="73">
        <f>YEAR(DmartSalesData[[#This Row],[order_date]])</f>
        <v>2024</v>
      </c>
      <c r="S13597" s="73"/>
    </row>
    <row r="13598" spans="1:19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 t="str">
        <f>IF(DmartSalesData[[#This Row],[sales]]&gt;4000,"High Category",IF(DmartSalesData[[#This Row],[sales]]&gt;2000,"Medium Category","Low Category"))</f>
        <v>Low Category</v>
      </c>
      <c r="G13598" s="2">
        <v>0.45</v>
      </c>
      <c r="H13598" s="24">
        <f t="shared" si="424"/>
        <v>353.78550000000001</v>
      </c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63" t="str">
        <f>IF(AND(DmartSalesData[[#This Row],[sales]]&gt;3000,DmartSalesData[[#This Row],[profit]]&gt;500),"Good","Not Good")</f>
        <v>Not Good</v>
      </c>
      <c r="R13598" s="73">
        <f>YEAR(DmartSalesData[[#This Row],[order_date]])</f>
        <v>2024</v>
      </c>
      <c r="S13598" s="73"/>
    </row>
    <row r="13599" spans="1:19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 t="str">
        <f>IF(DmartSalesData[[#This Row],[sales]]&gt;4000,"High Category",IF(DmartSalesData[[#This Row],[sales]]&gt;2000,"Medium Category","Low Category"))</f>
        <v>Low Category</v>
      </c>
      <c r="G13599" s="2">
        <v>0.45</v>
      </c>
      <c r="H13599" s="24">
        <f t="shared" si="424"/>
        <v>635.42700000000002</v>
      </c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63" t="str">
        <f>IF(AND(DmartSalesData[[#This Row],[sales]]&gt;3000,DmartSalesData[[#This Row],[profit]]&gt;500),"Good","Not Good")</f>
        <v>Not Good</v>
      </c>
      <c r="R13599" s="73">
        <f>YEAR(DmartSalesData[[#This Row],[order_date]])</f>
        <v>2024</v>
      </c>
      <c r="S13599" s="73"/>
    </row>
    <row r="13600" spans="1:19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 t="str">
        <f>IF(DmartSalesData[[#This Row],[sales]]&gt;4000,"High Category",IF(DmartSalesData[[#This Row],[sales]]&gt;2000,"Medium Category","Low Category"))</f>
        <v>Low Category</v>
      </c>
      <c r="G13600" s="2">
        <v>0.19</v>
      </c>
      <c r="H13600" s="24">
        <f t="shared" si="424"/>
        <v>293.89010000000002</v>
      </c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63" t="str">
        <f>IF(AND(DmartSalesData[[#This Row],[sales]]&gt;3000,DmartSalesData[[#This Row],[profit]]&gt;500),"Good","Not Good")</f>
        <v>Not Good</v>
      </c>
      <c r="R13600" s="73">
        <f>YEAR(DmartSalesData[[#This Row],[order_date]])</f>
        <v>2023</v>
      </c>
      <c r="S13600" s="73"/>
    </row>
    <row r="13601" spans="1:19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 t="str">
        <f>IF(DmartSalesData[[#This Row],[sales]]&gt;4000,"High Category",IF(DmartSalesData[[#This Row],[sales]]&gt;2000,"Medium Category","Low Category"))</f>
        <v>Low Category</v>
      </c>
      <c r="G13601" s="2">
        <v>0.18</v>
      </c>
      <c r="H13601" s="24">
        <f t="shared" si="424"/>
        <v>348.68880000000001</v>
      </c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63" t="str">
        <f>IF(AND(DmartSalesData[[#This Row],[sales]]&gt;3000,DmartSalesData[[#This Row],[profit]]&gt;500),"Good","Not Good")</f>
        <v>Not Good</v>
      </c>
      <c r="R13601" s="73">
        <f>YEAR(DmartSalesData[[#This Row],[order_date]])</f>
        <v>2023</v>
      </c>
      <c r="S13601" s="73"/>
    </row>
    <row r="13602" spans="1:19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 t="str">
        <f>IF(DmartSalesData[[#This Row],[sales]]&gt;4000,"High Category",IF(DmartSalesData[[#This Row],[sales]]&gt;2000,"Medium Category","Low Category"))</f>
        <v>Medium Category</v>
      </c>
      <c r="G13602" s="2">
        <v>0.42</v>
      </c>
      <c r="H13602" s="24">
        <f t="shared" si="424"/>
        <v>909.78719999999987</v>
      </c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63" t="str">
        <f>IF(AND(DmartSalesData[[#This Row],[sales]]&gt;3000,DmartSalesData[[#This Row],[profit]]&gt;500),"Good","Not Good")</f>
        <v>Not Good</v>
      </c>
      <c r="R13602" s="73">
        <f>YEAR(DmartSalesData[[#This Row],[order_date]])</f>
        <v>2024</v>
      </c>
      <c r="S13602" s="73"/>
    </row>
    <row r="13603" spans="1:19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 t="str">
        <f>IF(DmartSalesData[[#This Row],[sales]]&gt;4000,"High Category",IF(DmartSalesData[[#This Row],[sales]]&gt;2000,"Medium Category","Low Category"))</f>
        <v>Medium Category</v>
      </c>
      <c r="G13603" s="2">
        <v>0.21</v>
      </c>
      <c r="H13603" s="24">
        <f t="shared" si="424"/>
        <v>596.23619999999994</v>
      </c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63" t="str">
        <f>IF(AND(DmartSalesData[[#This Row],[sales]]&gt;3000,DmartSalesData[[#This Row],[profit]]&gt;500),"Good","Not Good")</f>
        <v>Not Good</v>
      </c>
      <c r="R13603" s="73">
        <f>YEAR(DmartSalesData[[#This Row],[order_date]])</f>
        <v>2023</v>
      </c>
      <c r="S13603" s="73"/>
    </row>
    <row r="13604" spans="1:19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 t="str">
        <f>IF(DmartSalesData[[#This Row],[sales]]&gt;4000,"High Category",IF(DmartSalesData[[#This Row],[sales]]&gt;2000,"Medium Category","Low Category"))</f>
        <v>High Category</v>
      </c>
      <c r="G13604" s="2">
        <v>0.43</v>
      </c>
      <c r="H13604" s="24">
        <f t="shared" si="424"/>
        <v>2041.2228999999998</v>
      </c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63" t="str">
        <f>IF(AND(DmartSalesData[[#This Row],[sales]]&gt;3000,DmartSalesData[[#This Row],[profit]]&gt;500),"Good","Not Good")</f>
        <v>Not Good</v>
      </c>
      <c r="R13604" s="73">
        <f>YEAR(DmartSalesData[[#This Row],[order_date]])</f>
        <v>2024</v>
      </c>
      <c r="S13604" s="73"/>
    </row>
    <row r="13605" spans="1:19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 t="str">
        <f>IF(DmartSalesData[[#This Row],[sales]]&gt;4000,"High Category",IF(DmartSalesData[[#This Row],[sales]]&gt;2000,"Medium Category","Low Category"))</f>
        <v>Low Category</v>
      </c>
      <c r="G13605" s="2">
        <v>0.25</v>
      </c>
      <c r="H13605" s="24">
        <f t="shared" si="424"/>
        <v>327.91750000000002</v>
      </c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63" t="str">
        <f>IF(AND(DmartSalesData[[#This Row],[sales]]&gt;3000,DmartSalesData[[#This Row],[profit]]&gt;500),"Good","Not Good")</f>
        <v>Not Good</v>
      </c>
      <c r="R13605" s="73">
        <f>YEAR(DmartSalesData[[#This Row],[order_date]])</f>
        <v>2023</v>
      </c>
      <c r="S13605" s="73"/>
    </row>
    <row r="13606" spans="1:19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 t="str">
        <f>IF(DmartSalesData[[#This Row],[sales]]&gt;4000,"High Category",IF(DmartSalesData[[#This Row],[sales]]&gt;2000,"Medium Category","Low Category"))</f>
        <v>Medium Category</v>
      </c>
      <c r="G13606" s="2">
        <v>0.21</v>
      </c>
      <c r="H13606" s="24">
        <f t="shared" si="424"/>
        <v>822.81779999999992</v>
      </c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63" t="str">
        <f>IF(AND(DmartSalesData[[#This Row],[sales]]&gt;3000,DmartSalesData[[#This Row],[profit]]&gt;500),"Good","Not Good")</f>
        <v>Good</v>
      </c>
      <c r="R13606" s="73">
        <f>YEAR(DmartSalesData[[#This Row],[order_date]])</f>
        <v>2023</v>
      </c>
      <c r="S13606" s="73"/>
    </row>
    <row r="13607" spans="1:19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 t="str">
        <f>IF(DmartSalesData[[#This Row],[sales]]&gt;4000,"High Category",IF(DmartSalesData[[#This Row],[sales]]&gt;2000,"Medium Category","Low Category"))</f>
        <v>Medium Category</v>
      </c>
      <c r="G13607" s="2">
        <v>0.14000000000000001</v>
      </c>
      <c r="H13607" s="24">
        <f t="shared" si="424"/>
        <v>478.00340000000006</v>
      </c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63" t="str">
        <f>IF(AND(DmartSalesData[[#This Row],[sales]]&gt;3000,DmartSalesData[[#This Row],[profit]]&gt;500),"Good","Not Good")</f>
        <v>Not Good</v>
      </c>
      <c r="R13607" s="73">
        <f>YEAR(DmartSalesData[[#This Row],[order_date]])</f>
        <v>2023</v>
      </c>
      <c r="S13607" s="73"/>
    </row>
    <row r="13608" spans="1:19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 t="str">
        <f>IF(DmartSalesData[[#This Row],[sales]]&gt;4000,"High Category",IF(DmartSalesData[[#This Row],[sales]]&gt;2000,"Medium Category","Low Category"))</f>
        <v>Low Category</v>
      </c>
      <c r="G13608" s="2">
        <v>0.06</v>
      </c>
      <c r="H13608" s="24">
        <f t="shared" si="424"/>
        <v>40.119</v>
      </c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63" t="str">
        <f>IF(AND(DmartSalesData[[#This Row],[sales]]&gt;3000,DmartSalesData[[#This Row],[profit]]&gt;500),"Good","Not Good")</f>
        <v>Not Good</v>
      </c>
      <c r="R13608" s="73">
        <f>YEAR(DmartSalesData[[#This Row],[order_date]])</f>
        <v>2023</v>
      </c>
      <c r="S13608" s="73"/>
    </row>
    <row r="13609" spans="1:19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 t="str">
        <f>IF(DmartSalesData[[#This Row],[sales]]&gt;4000,"High Category",IF(DmartSalesData[[#This Row],[sales]]&gt;2000,"Medium Category","Low Category"))</f>
        <v>High Category</v>
      </c>
      <c r="G13609" s="2">
        <v>0.26</v>
      </c>
      <c r="H13609" s="24">
        <f t="shared" si="424"/>
        <v>1058.421</v>
      </c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63" t="str">
        <f>IF(AND(DmartSalesData[[#This Row],[sales]]&gt;3000,DmartSalesData[[#This Row],[profit]]&gt;500),"Good","Not Good")</f>
        <v>Good</v>
      </c>
      <c r="R13609" s="73">
        <f>YEAR(DmartSalesData[[#This Row],[order_date]])</f>
        <v>2024</v>
      </c>
      <c r="S13609" s="73"/>
    </row>
    <row r="13610" spans="1:19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 t="str">
        <f>IF(DmartSalesData[[#This Row],[sales]]&gt;4000,"High Category",IF(DmartSalesData[[#This Row],[sales]]&gt;2000,"Medium Category","Low Category"))</f>
        <v>Low Category</v>
      </c>
      <c r="G13610" s="2">
        <v>0.16</v>
      </c>
      <c r="H13610" s="24">
        <f t="shared" si="424"/>
        <v>87.04</v>
      </c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63" t="str">
        <f>IF(AND(DmartSalesData[[#This Row],[sales]]&gt;3000,DmartSalesData[[#This Row],[profit]]&gt;500),"Good","Not Good")</f>
        <v>Not Good</v>
      </c>
      <c r="R13610" s="73">
        <f>YEAR(DmartSalesData[[#This Row],[order_date]])</f>
        <v>2023</v>
      </c>
      <c r="S13610" s="73"/>
    </row>
    <row r="13611" spans="1:19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 t="str">
        <f>IF(DmartSalesData[[#This Row],[sales]]&gt;4000,"High Category",IF(DmartSalesData[[#This Row],[sales]]&gt;2000,"Medium Category","Low Category"))</f>
        <v>Medium Category</v>
      </c>
      <c r="G13611" s="2">
        <v>0.12</v>
      </c>
      <c r="H13611" s="24">
        <f t="shared" si="424"/>
        <v>446.48879999999997</v>
      </c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63" t="str">
        <f>IF(AND(DmartSalesData[[#This Row],[sales]]&gt;3000,DmartSalesData[[#This Row],[profit]]&gt;500),"Good","Not Good")</f>
        <v>Good</v>
      </c>
      <c r="R13611" s="73">
        <f>YEAR(DmartSalesData[[#This Row],[order_date]])</f>
        <v>2023</v>
      </c>
      <c r="S13611" s="73"/>
    </row>
    <row r="13612" spans="1:19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 t="str">
        <f>IF(DmartSalesData[[#This Row],[sales]]&gt;4000,"High Category",IF(DmartSalesData[[#This Row],[sales]]&gt;2000,"Medium Category","Low Category"))</f>
        <v>Medium Category</v>
      </c>
      <c r="G13612" s="2">
        <v>0.08</v>
      </c>
      <c r="H13612" s="24">
        <f t="shared" si="424"/>
        <v>288.58879999999999</v>
      </c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63" t="str">
        <f>IF(AND(DmartSalesData[[#This Row],[sales]]&gt;3000,DmartSalesData[[#This Row],[profit]]&gt;500),"Good","Not Good")</f>
        <v>Good</v>
      </c>
      <c r="R13612" s="73">
        <f>YEAR(DmartSalesData[[#This Row],[order_date]])</f>
        <v>2023</v>
      </c>
      <c r="S13612" s="73"/>
    </row>
    <row r="13613" spans="1:19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 t="str">
        <f>IF(DmartSalesData[[#This Row],[sales]]&gt;4000,"High Category",IF(DmartSalesData[[#This Row],[sales]]&gt;2000,"Medium Category","Low Category"))</f>
        <v>Medium Category</v>
      </c>
      <c r="G13613" s="2">
        <v>0.19</v>
      </c>
      <c r="H13613" s="24">
        <f t="shared" si="424"/>
        <v>660.83330000000001</v>
      </c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63" t="str">
        <f>IF(AND(DmartSalesData[[#This Row],[sales]]&gt;3000,DmartSalesData[[#This Row],[profit]]&gt;500),"Good","Not Good")</f>
        <v>Good</v>
      </c>
      <c r="R13613" s="73">
        <f>YEAR(DmartSalesData[[#This Row],[order_date]])</f>
        <v>2024</v>
      </c>
      <c r="S13613" s="73"/>
    </row>
    <row r="13614" spans="1:19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 t="str">
        <f>IF(DmartSalesData[[#This Row],[sales]]&gt;4000,"High Category",IF(DmartSalesData[[#This Row],[sales]]&gt;2000,"Medium Category","Low Category"))</f>
        <v>Low Category</v>
      </c>
      <c r="G13614" s="2">
        <v>0.28000000000000003</v>
      </c>
      <c r="H13614" s="24">
        <f t="shared" si="424"/>
        <v>407.62120000000004</v>
      </c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63" t="str">
        <f>IF(AND(DmartSalesData[[#This Row],[sales]]&gt;3000,DmartSalesData[[#This Row],[profit]]&gt;500),"Good","Not Good")</f>
        <v>Not Good</v>
      </c>
      <c r="R13614" s="73">
        <f>YEAR(DmartSalesData[[#This Row],[order_date]])</f>
        <v>2024</v>
      </c>
      <c r="S13614" s="73"/>
    </row>
    <row r="13615" spans="1:19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 t="str">
        <f>IF(DmartSalesData[[#This Row],[sales]]&gt;4000,"High Category",IF(DmartSalesData[[#This Row],[sales]]&gt;2000,"Medium Category","Low Category"))</f>
        <v>Medium Category</v>
      </c>
      <c r="G13615" s="2">
        <v>0.42</v>
      </c>
      <c r="H13615" s="24">
        <f t="shared" si="424"/>
        <v>1221.99</v>
      </c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63" t="str">
        <f>IF(AND(DmartSalesData[[#This Row],[sales]]&gt;3000,DmartSalesData[[#This Row],[profit]]&gt;500),"Good","Not Good")</f>
        <v>Not Good</v>
      </c>
      <c r="R13615" s="73">
        <f>YEAR(DmartSalesData[[#This Row],[order_date]])</f>
        <v>2024</v>
      </c>
      <c r="S13615" s="73"/>
    </row>
    <row r="13616" spans="1:19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 t="str">
        <f>IF(DmartSalesData[[#This Row],[sales]]&gt;4000,"High Category",IF(DmartSalesData[[#This Row],[sales]]&gt;2000,"Medium Category","Low Category"))</f>
        <v>Medium Category</v>
      </c>
      <c r="G13616" s="2">
        <v>0.41</v>
      </c>
      <c r="H13616" s="24">
        <f t="shared" si="424"/>
        <v>1571.0092999999999</v>
      </c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63" t="str">
        <f>IF(AND(DmartSalesData[[#This Row],[sales]]&gt;3000,DmartSalesData[[#This Row],[profit]]&gt;500),"Good","Not Good")</f>
        <v>Good</v>
      </c>
      <c r="R13616" s="73">
        <f>YEAR(DmartSalesData[[#This Row],[order_date]])</f>
        <v>2024</v>
      </c>
      <c r="S13616" s="73"/>
    </row>
    <row r="13617" spans="1:19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 t="str">
        <f>IF(DmartSalesData[[#This Row],[sales]]&gt;4000,"High Category",IF(DmartSalesData[[#This Row],[sales]]&gt;2000,"Medium Category","Low Category"))</f>
        <v>Medium Category</v>
      </c>
      <c r="G13617" s="2">
        <v>0.43</v>
      </c>
      <c r="H13617" s="24">
        <f t="shared" si="424"/>
        <v>1386.4059999999999</v>
      </c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63" t="str">
        <f>IF(AND(DmartSalesData[[#This Row],[sales]]&gt;3000,DmartSalesData[[#This Row],[profit]]&gt;500),"Good","Not Good")</f>
        <v>Good</v>
      </c>
      <c r="R13617" s="73">
        <f>YEAR(DmartSalesData[[#This Row],[order_date]])</f>
        <v>2023</v>
      </c>
      <c r="S13617" s="73"/>
    </row>
    <row r="13618" spans="1:19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 t="str">
        <f>IF(DmartSalesData[[#This Row],[sales]]&gt;4000,"High Category",IF(DmartSalesData[[#This Row],[sales]]&gt;2000,"Medium Category","Low Category"))</f>
        <v>High Category</v>
      </c>
      <c r="G13618" s="2">
        <v>0.28999999999999998</v>
      </c>
      <c r="H13618" s="24">
        <f t="shared" si="424"/>
        <v>1171.9189999999999</v>
      </c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63" t="str">
        <f>IF(AND(DmartSalesData[[#This Row],[sales]]&gt;3000,DmartSalesData[[#This Row],[profit]]&gt;500),"Good","Not Good")</f>
        <v>Not Good</v>
      </c>
      <c r="R13618" s="73">
        <f>YEAR(DmartSalesData[[#This Row],[order_date]])</f>
        <v>2023</v>
      </c>
      <c r="S13618" s="73"/>
    </row>
    <row r="13619" spans="1:19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 t="str">
        <f>IF(DmartSalesData[[#This Row],[sales]]&gt;4000,"High Category",IF(DmartSalesData[[#This Row],[sales]]&gt;2000,"Medium Category","Low Category"))</f>
        <v>Medium Category</v>
      </c>
      <c r="G13619" s="2">
        <v>0.28000000000000003</v>
      </c>
      <c r="H13619" s="24">
        <f t="shared" si="424"/>
        <v>971.7736000000001</v>
      </c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63" t="str">
        <f>IF(AND(DmartSalesData[[#This Row],[sales]]&gt;3000,DmartSalesData[[#This Row],[profit]]&gt;500),"Good","Not Good")</f>
        <v>Not Good</v>
      </c>
      <c r="R13619" s="73">
        <f>YEAR(DmartSalesData[[#This Row],[order_date]])</f>
        <v>2023</v>
      </c>
      <c r="S13619" s="73"/>
    </row>
    <row r="13620" spans="1:19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 t="str">
        <f>IF(DmartSalesData[[#This Row],[sales]]&gt;4000,"High Category",IF(DmartSalesData[[#This Row],[sales]]&gt;2000,"Medium Category","Low Category"))</f>
        <v>Low Category</v>
      </c>
      <c r="G13620" s="2">
        <v>0.45</v>
      </c>
      <c r="H13620" s="24">
        <f t="shared" si="424"/>
        <v>650.16</v>
      </c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63" t="str">
        <f>IF(AND(DmartSalesData[[#This Row],[sales]]&gt;3000,DmartSalesData[[#This Row],[profit]]&gt;500),"Good","Not Good")</f>
        <v>Not Good</v>
      </c>
      <c r="R13620" s="73">
        <f>YEAR(DmartSalesData[[#This Row],[order_date]])</f>
        <v>2023</v>
      </c>
      <c r="S13620" s="73"/>
    </row>
    <row r="13621" spans="1:19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 t="str">
        <f>IF(DmartSalesData[[#This Row],[sales]]&gt;4000,"High Category",IF(DmartSalesData[[#This Row],[sales]]&gt;2000,"Medium Category","Low Category"))</f>
        <v>Low Category</v>
      </c>
      <c r="G13621" s="2">
        <v>0.14000000000000001</v>
      </c>
      <c r="H13621" s="24">
        <f t="shared" si="424"/>
        <v>118.99720000000002</v>
      </c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63" t="str">
        <f>IF(AND(DmartSalesData[[#This Row],[sales]]&gt;3000,DmartSalesData[[#This Row],[profit]]&gt;500),"Good","Not Good")</f>
        <v>Not Good</v>
      </c>
      <c r="R13621" s="73">
        <f>YEAR(DmartSalesData[[#This Row],[order_date]])</f>
        <v>2023</v>
      </c>
      <c r="S13621" s="73"/>
    </row>
    <row r="13622" spans="1:19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 t="str">
        <f>IF(DmartSalesData[[#This Row],[sales]]&gt;4000,"High Category",IF(DmartSalesData[[#This Row],[sales]]&gt;2000,"Medium Category","Low Category"))</f>
        <v>Medium Category</v>
      </c>
      <c r="G13622" s="2">
        <v>7.0000000000000007E-2</v>
      </c>
      <c r="H13622" s="24">
        <f t="shared" si="424"/>
        <v>223.76900000000001</v>
      </c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63" t="str">
        <f>IF(AND(DmartSalesData[[#This Row],[sales]]&gt;3000,DmartSalesData[[#This Row],[profit]]&gt;500),"Good","Not Good")</f>
        <v>Not Good</v>
      </c>
      <c r="R13622" s="73">
        <f>YEAR(DmartSalesData[[#This Row],[order_date]])</f>
        <v>2023</v>
      </c>
      <c r="S13622" s="73"/>
    </row>
    <row r="13623" spans="1:19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 t="str">
        <f>IF(DmartSalesData[[#This Row],[sales]]&gt;4000,"High Category",IF(DmartSalesData[[#This Row],[sales]]&gt;2000,"Medium Category","Low Category"))</f>
        <v>Medium Category</v>
      </c>
      <c r="G13623" s="2">
        <v>0.04</v>
      </c>
      <c r="H13623" s="24">
        <f t="shared" si="424"/>
        <v>152.9128</v>
      </c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63" t="str">
        <f>IF(AND(DmartSalesData[[#This Row],[sales]]&gt;3000,DmartSalesData[[#This Row],[profit]]&gt;500),"Good","Not Good")</f>
        <v>Not Good</v>
      </c>
      <c r="R13623" s="73">
        <f>YEAR(DmartSalesData[[#This Row],[order_date]])</f>
        <v>2024</v>
      </c>
      <c r="S13623" s="73"/>
    </row>
    <row r="13624" spans="1:19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 t="str">
        <f>IF(DmartSalesData[[#This Row],[sales]]&gt;4000,"High Category",IF(DmartSalesData[[#This Row],[sales]]&gt;2000,"Medium Category","Low Category"))</f>
        <v>Low Category</v>
      </c>
      <c r="G13624" s="2">
        <v>0.44</v>
      </c>
      <c r="H13624" s="24">
        <f t="shared" si="424"/>
        <v>350.84719999999999</v>
      </c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63" t="str">
        <f>IF(AND(DmartSalesData[[#This Row],[sales]]&gt;3000,DmartSalesData[[#This Row],[profit]]&gt;500),"Good","Not Good")</f>
        <v>Not Good</v>
      </c>
      <c r="R13624" s="73">
        <f>YEAR(DmartSalesData[[#This Row],[order_date]])</f>
        <v>2023</v>
      </c>
      <c r="S13624" s="73"/>
    </row>
    <row r="13625" spans="1:19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 t="str">
        <f>IF(DmartSalesData[[#This Row],[sales]]&gt;4000,"High Category",IF(DmartSalesData[[#This Row],[sales]]&gt;2000,"Medium Category","Low Category"))</f>
        <v>Low Category</v>
      </c>
      <c r="G13625" s="2">
        <v>0.19</v>
      </c>
      <c r="H13625" s="24">
        <f t="shared" si="424"/>
        <v>181.7578</v>
      </c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63" t="str">
        <f>IF(AND(DmartSalesData[[#This Row],[sales]]&gt;3000,DmartSalesData[[#This Row],[profit]]&gt;500),"Good","Not Good")</f>
        <v>Not Good</v>
      </c>
      <c r="R13625" s="73">
        <f>YEAR(DmartSalesData[[#This Row],[order_date]])</f>
        <v>2023</v>
      </c>
      <c r="S13625" s="73"/>
    </row>
    <row r="13626" spans="1:19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 t="str">
        <f>IF(DmartSalesData[[#This Row],[sales]]&gt;4000,"High Category",IF(DmartSalesData[[#This Row],[sales]]&gt;2000,"Medium Category","Low Category"))</f>
        <v>Low Category</v>
      </c>
      <c r="G13626" s="2">
        <v>0.25</v>
      </c>
      <c r="H13626" s="24">
        <f t="shared" si="424"/>
        <v>39.784999999999997</v>
      </c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63" t="str">
        <f>IF(AND(DmartSalesData[[#This Row],[sales]]&gt;3000,DmartSalesData[[#This Row],[profit]]&gt;500),"Good","Not Good")</f>
        <v>Not Good</v>
      </c>
      <c r="R13626" s="73">
        <f>YEAR(DmartSalesData[[#This Row],[order_date]])</f>
        <v>2024</v>
      </c>
      <c r="S13626" s="73"/>
    </row>
    <row r="13627" spans="1:19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 t="str">
        <f>IF(DmartSalesData[[#This Row],[sales]]&gt;4000,"High Category",IF(DmartSalesData[[#This Row],[sales]]&gt;2000,"Medium Category","Low Category"))</f>
        <v>Medium Category</v>
      </c>
      <c r="G13627" s="2">
        <v>0.4</v>
      </c>
      <c r="H13627" s="24">
        <f t="shared" si="424"/>
        <v>1082.2280000000001</v>
      </c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63" t="str">
        <f>IF(AND(DmartSalesData[[#This Row],[sales]]&gt;3000,DmartSalesData[[#This Row],[profit]]&gt;500),"Good","Not Good")</f>
        <v>Not Good</v>
      </c>
      <c r="R13627" s="73">
        <f>YEAR(DmartSalesData[[#This Row],[order_date]])</f>
        <v>2024</v>
      </c>
      <c r="S13627" s="73"/>
    </row>
    <row r="13628" spans="1:19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 t="str">
        <f>IF(DmartSalesData[[#This Row],[sales]]&gt;4000,"High Category",IF(DmartSalesData[[#This Row],[sales]]&gt;2000,"Medium Category","Low Category"))</f>
        <v>Medium Category</v>
      </c>
      <c r="G13628" s="2">
        <v>0.19</v>
      </c>
      <c r="H13628" s="24">
        <f t="shared" si="424"/>
        <v>523.87369999999999</v>
      </c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63" t="str">
        <f>IF(AND(DmartSalesData[[#This Row],[sales]]&gt;3000,DmartSalesData[[#This Row],[profit]]&gt;500),"Good","Not Good")</f>
        <v>Not Good</v>
      </c>
      <c r="R13628" s="73">
        <f>YEAR(DmartSalesData[[#This Row],[order_date]])</f>
        <v>2024</v>
      </c>
      <c r="S13628" s="73"/>
    </row>
    <row r="13629" spans="1:19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 t="str">
        <f>IF(DmartSalesData[[#This Row],[sales]]&gt;4000,"High Category",IF(DmartSalesData[[#This Row],[sales]]&gt;2000,"Medium Category","Low Category"))</f>
        <v>Medium Category</v>
      </c>
      <c r="G13629" s="2">
        <v>0.43</v>
      </c>
      <c r="H13629" s="24">
        <f t="shared" si="424"/>
        <v>1096.6590999999999</v>
      </c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63" t="str">
        <f>IF(AND(DmartSalesData[[#This Row],[sales]]&gt;3000,DmartSalesData[[#This Row],[profit]]&gt;500),"Good","Not Good")</f>
        <v>Not Good</v>
      </c>
      <c r="R13629" s="73">
        <f>YEAR(DmartSalesData[[#This Row],[order_date]])</f>
        <v>2023</v>
      </c>
      <c r="S13629" s="73"/>
    </row>
    <row r="13630" spans="1:19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 t="str">
        <f>IF(DmartSalesData[[#This Row],[sales]]&gt;4000,"High Category",IF(DmartSalesData[[#This Row],[sales]]&gt;2000,"Medium Category","Low Category"))</f>
        <v>Low Category</v>
      </c>
      <c r="G13630" s="2">
        <v>0.16</v>
      </c>
      <c r="H13630" s="24">
        <f t="shared" si="424"/>
        <v>263.75200000000001</v>
      </c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63" t="str">
        <f>IF(AND(DmartSalesData[[#This Row],[sales]]&gt;3000,DmartSalesData[[#This Row],[profit]]&gt;500),"Good","Not Good")</f>
        <v>Not Good</v>
      </c>
      <c r="R13630" s="73">
        <f>YEAR(DmartSalesData[[#This Row],[order_date]])</f>
        <v>2023</v>
      </c>
      <c r="S13630" s="73"/>
    </row>
    <row r="13631" spans="1:19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 t="str">
        <f>IF(DmartSalesData[[#This Row],[sales]]&gt;4000,"High Category",IF(DmartSalesData[[#This Row],[sales]]&gt;2000,"Medium Category","Low Category"))</f>
        <v>Medium Category</v>
      </c>
      <c r="G13631" s="2">
        <v>0.37</v>
      </c>
      <c r="H13631" s="24">
        <f t="shared" si="424"/>
        <v>812.62360000000001</v>
      </c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63" t="str">
        <f>IF(AND(DmartSalesData[[#This Row],[sales]]&gt;3000,DmartSalesData[[#This Row],[profit]]&gt;500),"Good","Not Good")</f>
        <v>Not Good</v>
      </c>
      <c r="R13631" s="73">
        <f>YEAR(DmartSalesData[[#This Row],[order_date]])</f>
        <v>2024</v>
      </c>
      <c r="S13631" s="73"/>
    </row>
    <row r="13632" spans="1:19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 t="str">
        <f>IF(DmartSalesData[[#This Row],[sales]]&gt;4000,"High Category",IF(DmartSalesData[[#This Row],[sales]]&gt;2000,"Medium Category","Low Category"))</f>
        <v>Medium Category</v>
      </c>
      <c r="G13632" s="2">
        <v>0.33</v>
      </c>
      <c r="H13632" s="24">
        <f t="shared" si="424"/>
        <v>1272.0047999999999</v>
      </c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63" t="str">
        <f>IF(AND(DmartSalesData[[#This Row],[sales]]&gt;3000,DmartSalesData[[#This Row],[profit]]&gt;500),"Good","Not Good")</f>
        <v>Good</v>
      </c>
      <c r="R13632" s="73">
        <f>YEAR(DmartSalesData[[#This Row],[order_date]])</f>
        <v>2023</v>
      </c>
      <c r="S13632" s="73"/>
    </row>
    <row r="13633" spans="1:19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 t="str">
        <f>IF(DmartSalesData[[#This Row],[sales]]&gt;4000,"High Category",IF(DmartSalesData[[#This Row],[sales]]&gt;2000,"Medium Category","Low Category"))</f>
        <v>Low Category</v>
      </c>
      <c r="G13633" s="2">
        <v>0.1</v>
      </c>
      <c r="H13633" s="24">
        <f t="shared" si="424"/>
        <v>99.08</v>
      </c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63" t="str">
        <f>IF(AND(DmartSalesData[[#This Row],[sales]]&gt;3000,DmartSalesData[[#This Row],[profit]]&gt;500),"Good","Not Good")</f>
        <v>Not Good</v>
      </c>
      <c r="R13633" s="73">
        <f>YEAR(DmartSalesData[[#This Row],[order_date]])</f>
        <v>2023</v>
      </c>
      <c r="S13633" s="73"/>
    </row>
    <row r="13634" spans="1:19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 t="str">
        <f>IF(DmartSalesData[[#This Row],[sales]]&gt;4000,"High Category",IF(DmartSalesData[[#This Row],[sales]]&gt;2000,"Medium Category","Low Category"))</f>
        <v>Low Category</v>
      </c>
      <c r="G13634" s="2">
        <v>0.06</v>
      </c>
      <c r="H13634" s="24">
        <f t="shared" ref="H13634:H13697" si="426">E13634*G13634</f>
        <v>65.254799999999989</v>
      </c>
      <c r="I13634" s="2">
        <f t="shared" ref="I13634:I13697" si="427">E13634-H13634</f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63" t="str">
        <f>IF(AND(DmartSalesData[[#This Row],[sales]]&gt;3000,DmartSalesData[[#This Row],[profit]]&gt;500),"Good","Not Good")</f>
        <v>Not Good</v>
      </c>
      <c r="R13634" s="73">
        <f>YEAR(DmartSalesData[[#This Row],[order_date]])</f>
        <v>2023</v>
      </c>
      <c r="S13634" s="73"/>
    </row>
    <row r="13635" spans="1:19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 t="str">
        <f>IF(DmartSalesData[[#This Row],[sales]]&gt;4000,"High Category",IF(DmartSalesData[[#This Row],[sales]]&gt;2000,"Medium Category","Low Category"))</f>
        <v>Medium Category</v>
      </c>
      <c r="G13635" s="2">
        <v>0.06</v>
      </c>
      <c r="H13635" s="24">
        <f t="shared" si="426"/>
        <v>202.09139999999999</v>
      </c>
      <c r="I13635" s="2">
        <f t="shared" si="427"/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63" t="str">
        <f>IF(AND(DmartSalesData[[#This Row],[sales]]&gt;3000,DmartSalesData[[#This Row],[profit]]&gt;500),"Good","Not Good")</f>
        <v>Not Good</v>
      </c>
      <c r="R13635" s="73">
        <f>YEAR(DmartSalesData[[#This Row],[order_date]])</f>
        <v>2024</v>
      </c>
      <c r="S13635" s="73"/>
    </row>
    <row r="13636" spans="1:19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 t="str">
        <f>IF(DmartSalesData[[#This Row],[sales]]&gt;4000,"High Category",IF(DmartSalesData[[#This Row],[sales]]&gt;2000,"Medium Category","Low Category"))</f>
        <v>High Category</v>
      </c>
      <c r="G13636" s="2">
        <v>0.33</v>
      </c>
      <c r="H13636" s="24">
        <f t="shared" si="426"/>
        <v>1434.7773000000002</v>
      </c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63" t="str">
        <f>IF(AND(DmartSalesData[[#This Row],[sales]]&gt;3000,DmartSalesData[[#This Row],[profit]]&gt;500),"Good","Not Good")</f>
        <v>Not Good</v>
      </c>
      <c r="R13636" s="73">
        <f>YEAR(DmartSalesData[[#This Row],[order_date]])</f>
        <v>2023</v>
      </c>
      <c r="S13636" s="73"/>
    </row>
    <row r="13637" spans="1:19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 t="str">
        <f>IF(DmartSalesData[[#This Row],[sales]]&gt;4000,"High Category",IF(DmartSalesData[[#This Row],[sales]]&gt;2000,"Medium Category","Low Category"))</f>
        <v>Low Category</v>
      </c>
      <c r="G13637" s="2">
        <v>0.01</v>
      </c>
      <c r="H13637" s="24">
        <f t="shared" si="426"/>
        <v>17.679300000000001</v>
      </c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63" t="str">
        <f>IF(AND(DmartSalesData[[#This Row],[sales]]&gt;3000,DmartSalesData[[#This Row],[profit]]&gt;500),"Good","Not Good")</f>
        <v>Not Good</v>
      </c>
      <c r="R13637" s="73">
        <f>YEAR(DmartSalesData[[#This Row],[order_date]])</f>
        <v>2023</v>
      </c>
      <c r="S13637" s="73"/>
    </row>
    <row r="13638" spans="1:19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 t="str">
        <f>IF(DmartSalesData[[#This Row],[sales]]&gt;4000,"High Category",IF(DmartSalesData[[#This Row],[sales]]&gt;2000,"Medium Category","Low Category"))</f>
        <v>High Category</v>
      </c>
      <c r="G13638" s="2">
        <v>0.33</v>
      </c>
      <c r="H13638" s="24">
        <f t="shared" si="426"/>
        <v>1541.2484999999999</v>
      </c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63" t="str">
        <f>IF(AND(DmartSalesData[[#This Row],[sales]]&gt;3000,DmartSalesData[[#This Row],[profit]]&gt;500),"Good","Not Good")</f>
        <v>Good</v>
      </c>
      <c r="R13638" s="73">
        <f>YEAR(DmartSalesData[[#This Row],[order_date]])</f>
        <v>2023</v>
      </c>
      <c r="S13638" s="73"/>
    </row>
    <row r="13639" spans="1:19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 t="str">
        <f>IF(DmartSalesData[[#This Row],[sales]]&gt;4000,"High Category",IF(DmartSalesData[[#This Row],[sales]]&gt;2000,"Medium Category","Low Category"))</f>
        <v>Low Category</v>
      </c>
      <c r="G13639" s="2">
        <v>0.39</v>
      </c>
      <c r="H13639" s="24">
        <f t="shared" si="426"/>
        <v>149.21790000000001</v>
      </c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63" t="str">
        <f>IF(AND(DmartSalesData[[#This Row],[sales]]&gt;3000,DmartSalesData[[#This Row],[profit]]&gt;500),"Good","Not Good")</f>
        <v>Not Good</v>
      </c>
      <c r="R13639" s="73">
        <f>YEAR(DmartSalesData[[#This Row],[order_date]])</f>
        <v>2023</v>
      </c>
      <c r="S13639" s="73"/>
    </row>
    <row r="13640" spans="1:19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 t="str">
        <f>IF(DmartSalesData[[#This Row],[sales]]&gt;4000,"High Category",IF(DmartSalesData[[#This Row],[sales]]&gt;2000,"Medium Category","Low Category"))</f>
        <v>Low Category</v>
      </c>
      <c r="G13640" s="2">
        <v>0.15</v>
      </c>
      <c r="H13640" s="24">
        <f t="shared" si="426"/>
        <v>102.111</v>
      </c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63" t="str">
        <f>IF(AND(DmartSalesData[[#This Row],[sales]]&gt;3000,DmartSalesData[[#This Row],[profit]]&gt;500),"Good","Not Good")</f>
        <v>Not Good</v>
      </c>
      <c r="R13640" s="73">
        <f>YEAR(DmartSalesData[[#This Row],[order_date]])</f>
        <v>2024</v>
      </c>
      <c r="S13640" s="73"/>
    </row>
    <row r="13641" spans="1:19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 t="str">
        <f>IF(DmartSalesData[[#This Row],[sales]]&gt;4000,"High Category",IF(DmartSalesData[[#This Row],[sales]]&gt;2000,"Medium Category","Low Category"))</f>
        <v>Medium Category</v>
      </c>
      <c r="G13641" s="2">
        <v>0.37</v>
      </c>
      <c r="H13641" s="24">
        <f t="shared" si="426"/>
        <v>870.90600000000006</v>
      </c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63" t="str">
        <f>IF(AND(DmartSalesData[[#This Row],[sales]]&gt;3000,DmartSalesData[[#This Row],[profit]]&gt;500),"Good","Not Good")</f>
        <v>Not Good</v>
      </c>
      <c r="R13641" s="73">
        <f>YEAR(DmartSalesData[[#This Row],[order_date]])</f>
        <v>2023</v>
      </c>
      <c r="S13641" s="73"/>
    </row>
    <row r="13642" spans="1:19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 t="str">
        <f>IF(DmartSalesData[[#This Row],[sales]]&gt;4000,"High Category",IF(DmartSalesData[[#This Row],[sales]]&gt;2000,"Medium Category","Low Category"))</f>
        <v>Medium Category</v>
      </c>
      <c r="G13642" s="2">
        <v>0.08</v>
      </c>
      <c r="H13642" s="24">
        <f t="shared" si="426"/>
        <v>291.60640000000001</v>
      </c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63" t="str">
        <f>IF(AND(DmartSalesData[[#This Row],[sales]]&gt;3000,DmartSalesData[[#This Row],[profit]]&gt;500),"Good","Not Good")</f>
        <v>Not Good</v>
      </c>
      <c r="R13642" s="73">
        <f>YEAR(DmartSalesData[[#This Row],[order_date]])</f>
        <v>2024</v>
      </c>
      <c r="S13642" s="73"/>
    </row>
    <row r="13643" spans="1:19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 t="str">
        <f>IF(DmartSalesData[[#This Row],[sales]]&gt;4000,"High Category",IF(DmartSalesData[[#This Row],[sales]]&gt;2000,"Medium Category","Low Category"))</f>
        <v>Low Category</v>
      </c>
      <c r="G13643" s="2">
        <v>0.48</v>
      </c>
      <c r="H13643" s="24">
        <f t="shared" si="426"/>
        <v>920.20799999999997</v>
      </c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63" t="str">
        <f>IF(AND(DmartSalesData[[#This Row],[sales]]&gt;3000,DmartSalesData[[#This Row],[profit]]&gt;500),"Good","Not Good")</f>
        <v>Not Good</v>
      </c>
      <c r="R13643" s="73">
        <f>YEAR(DmartSalesData[[#This Row],[order_date]])</f>
        <v>2024</v>
      </c>
      <c r="S13643" s="73"/>
    </row>
    <row r="13644" spans="1:19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 t="str">
        <f>IF(DmartSalesData[[#This Row],[sales]]&gt;4000,"High Category",IF(DmartSalesData[[#This Row],[sales]]&gt;2000,"Medium Category","Low Category"))</f>
        <v>Medium Category</v>
      </c>
      <c r="G13644" s="2">
        <v>0.12</v>
      </c>
      <c r="H13644" s="24">
        <f t="shared" si="426"/>
        <v>338.19120000000004</v>
      </c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63" t="str">
        <f>IF(AND(DmartSalesData[[#This Row],[sales]]&gt;3000,DmartSalesData[[#This Row],[profit]]&gt;500),"Good","Not Good")</f>
        <v>Not Good</v>
      </c>
      <c r="R13644" s="73">
        <f>YEAR(DmartSalesData[[#This Row],[order_date]])</f>
        <v>2024</v>
      </c>
      <c r="S13644" s="73"/>
    </row>
    <row r="13645" spans="1:19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 t="str">
        <f>IF(DmartSalesData[[#This Row],[sales]]&gt;4000,"High Category",IF(DmartSalesData[[#This Row],[sales]]&gt;2000,"Medium Category","Low Category"))</f>
        <v>Low Category</v>
      </c>
      <c r="G13645" s="2">
        <v>0.24</v>
      </c>
      <c r="H13645" s="24">
        <f t="shared" si="426"/>
        <v>57.599999999999994</v>
      </c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63" t="str">
        <f>IF(AND(DmartSalesData[[#This Row],[sales]]&gt;3000,DmartSalesData[[#This Row],[profit]]&gt;500),"Good","Not Good")</f>
        <v>Not Good</v>
      </c>
      <c r="R13645" s="73">
        <f>YEAR(DmartSalesData[[#This Row],[order_date]])</f>
        <v>2024</v>
      </c>
      <c r="S13645" s="73"/>
    </row>
    <row r="13646" spans="1:19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 t="str">
        <f>IF(DmartSalesData[[#This Row],[sales]]&gt;4000,"High Category",IF(DmartSalesData[[#This Row],[sales]]&gt;2000,"Medium Category","Low Category"))</f>
        <v>Medium Category</v>
      </c>
      <c r="G13646" s="2">
        <v>0.49</v>
      </c>
      <c r="H13646" s="24">
        <f t="shared" si="426"/>
        <v>1157.8651</v>
      </c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63" t="str">
        <f>IF(AND(DmartSalesData[[#This Row],[sales]]&gt;3000,DmartSalesData[[#This Row],[profit]]&gt;500),"Good","Not Good")</f>
        <v>Not Good</v>
      </c>
      <c r="R13646" s="73">
        <f>YEAR(DmartSalesData[[#This Row],[order_date]])</f>
        <v>2023</v>
      </c>
      <c r="S13646" s="73"/>
    </row>
    <row r="13647" spans="1:19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 t="str">
        <f>IF(DmartSalesData[[#This Row],[sales]]&gt;4000,"High Category",IF(DmartSalesData[[#This Row],[sales]]&gt;2000,"Medium Category","Low Category"))</f>
        <v>Low Category</v>
      </c>
      <c r="G13647" s="2">
        <v>0.45</v>
      </c>
      <c r="H13647" s="24">
        <f t="shared" si="426"/>
        <v>579.87900000000002</v>
      </c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63" t="str">
        <f>IF(AND(DmartSalesData[[#This Row],[sales]]&gt;3000,DmartSalesData[[#This Row],[profit]]&gt;500),"Good","Not Good")</f>
        <v>Not Good</v>
      </c>
      <c r="R13647" s="73">
        <f>YEAR(DmartSalesData[[#This Row],[order_date]])</f>
        <v>2023</v>
      </c>
      <c r="S13647" s="73"/>
    </row>
    <row r="13648" spans="1:19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 t="str">
        <f>IF(DmartSalesData[[#This Row],[sales]]&gt;4000,"High Category",IF(DmartSalesData[[#This Row],[sales]]&gt;2000,"Medium Category","Low Category"))</f>
        <v>Medium Category</v>
      </c>
      <c r="G13648" s="2">
        <v>0.33</v>
      </c>
      <c r="H13648" s="24">
        <f t="shared" si="426"/>
        <v>867.96930000000009</v>
      </c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63" t="str">
        <f>IF(AND(DmartSalesData[[#This Row],[sales]]&gt;3000,DmartSalesData[[#This Row],[profit]]&gt;500),"Good","Not Good")</f>
        <v>Not Good</v>
      </c>
      <c r="R13648" s="73">
        <f>YEAR(DmartSalesData[[#This Row],[order_date]])</f>
        <v>2023</v>
      </c>
      <c r="S13648" s="73"/>
    </row>
    <row r="13649" spans="1:19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 t="str">
        <f>IF(DmartSalesData[[#This Row],[sales]]&gt;4000,"High Category",IF(DmartSalesData[[#This Row],[sales]]&gt;2000,"Medium Category","Low Category"))</f>
        <v>Medium Category</v>
      </c>
      <c r="G13649" s="2">
        <v>0.18</v>
      </c>
      <c r="H13649" s="24">
        <f t="shared" si="426"/>
        <v>481.78439999999995</v>
      </c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63" t="str">
        <f>IF(AND(DmartSalesData[[#This Row],[sales]]&gt;3000,DmartSalesData[[#This Row],[profit]]&gt;500),"Good","Not Good")</f>
        <v>Not Good</v>
      </c>
      <c r="R13649" s="73">
        <f>YEAR(DmartSalesData[[#This Row],[order_date]])</f>
        <v>2023</v>
      </c>
      <c r="S13649" s="73"/>
    </row>
    <row r="13650" spans="1:19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 t="str">
        <f>IF(DmartSalesData[[#This Row],[sales]]&gt;4000,"High Category",IF(DmartSalesData[[#This Row],[sales]]&gt;2000,"Medium Category","Low Category"))</f>
        <v>Medium Category</v>
      </c>
      <c r="G13650" s="2">
        <v>0.35</v>
      </c>
      <c r="H13650" s="24">
        <f t="shared" si="426"/>
        <v>1326.6679999999999</v>
      </c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63" t="str">
        <f>IF(AND(DmartSalesData[[#This Row],[sales]]&gt;3000,DmartSalesData[[#This Row],[profit]]&gt;500),"Good","Not Good")</f>
        <v>Not Good</v>
      </c>
      <c r="R13650" s="73">
        <f>YEAR(DmartSalesData[[#This Row],[order_date]])</f>
        <v>2023</v>
      </c>
      <c r="S13650" s="73"/>
    </row>
    <row r="13651" spans="1:19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 t="str">
        <f>IF(DmartSalesData[[#This Row],[sales]]&gt;4000,"High Category",IF(DmartSalesData[[#This Row],[sales]]&gt;2000,"Medium Category","Low Category"))</f>
        <v>Medium Category</v>
      </c>
      <c r="G13651" s="2">
        <v>0.23</v>
      </c>
      <c r="H13651" s="24">
        <f t="shared" si="426"/>
        <v>631.40059999999994</v>
      </c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63" t="str">
        <f>IF(AND(DmartSalesData[[#This Row],[sales]]&gt;3000,DmartSalesData[[#This Row],[profit]]&gt;500),"Good","Not Good")</f>
        <v>Not Good</v>
      </c>
      <c r="R13651" s="73">
        <f>YEAR(DmartSalesData[[#This Row],[order_date]])</f>
        <v>2024</v>
      </c>
      <c r="S13651" s="73"/>
    </row>
    <row r="13652" spans="1:19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 t="str">
        <f>IF(DmartSalesData[[#This Row],[sales]]&gt;4000,"High Category",IF(DmartSalesData[[#This Row],[sales]]&gt;2000,"Medium Category","Low Category"))</f>
        <v>Medium Category</v>
      </c>
      <c r="G13652" s="2">
        <v>0.05</v>
      </c>
      <c r="H13652" s="24">
        <f t="shared" si="426"/>
        <v>155.49600000000001</v>
      </c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63" t="str">
        <f>IF(AND(DmartSalesData[[#This Row],[sales]]&gt;3000,DmartSalesData[[#This Row],[profit]]&gt;500),"Good","Not Good")</f>
        <v>Not Good</v>
      </c>
      <c r="R13652" s="73">
        <f>YEAR(DmartSalesData[[#This Row],[order_date]])</f>
        <v>2024</v>
      </c>
      <c r="S13652" s="73"/>
    </row>
    <row r="13653" spans="1:19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 t="str">
        <f>IF(DmartSalesData[[#This Row],[sales]]&gt;4000,"High Category",IF(DmartSalesData[[#This Row],[sales]]&gt;2000,"Medium Category","Low Category"))</f>
        <v>Medium Category</v>
      </c>
      <c r="G13653" s="2">
        <v>0.4</v>
      </c>
      <c r="H13653" s="24">
        <f t="shared" si="426"/>
        <v>1078.1079999999999</v>
      </c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63" t="str">
        <f>IF(AND(DmartSalesData[[#This Row],[sales]]&gt;3000,DmartSalesData[[#This Row],[profit]]&gt;500),"Good","Not Good")</f>
        <v>Not Good</v>
      </c>
      <c r="R13653" s="73">
        <f>YEAR(DmartSalesData[[#This Row],[order_date]])</f>
        <v>2023</v>
      </c>
      <c r="S13653" s="73"/>
    </row>
    <row r="13654" spans="1:19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 t="str">
        <f>IF(DmartSalesData[[#This Row],[sales]]&gt;4000,"High Category",IF(DmartSalesData[[#This Row],[sales]]&gt;2000,"Medium Category","Low Category"))</f>
        <v>High Category</v>
      </c>
      <c r="G13654" s="2">
        <v>0.44</v>
      </c>
      <c r="H13654" s="24">
        <f t="shared" si="426"/>
        <v>2179.2540000000004</v>
      </c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63" t="str">
        <f>IF(AND(DmartSalesData[[#This Row],[sales]]&gt;3000,DmartSalesData[[#This Row],[profit]]&gt;500),"Good","Not Good")</f>
        <v>Good</v>
      </c>
      <c r="R13654" s="73">
        <f>YEAR(DmartSalesData[[#This Row],[order_date]])</f>
        <v>2024</v>
      </c>
      <c r="S13654" s="73"/>
    </row>
    <row r="13655" spans="1:19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 t="str">
        <f>IF(DmartSalesData[[#This Row],[sales]]&gt;4000,"High Category",IF(DmartSalesData[[#This Row],[sales]]&gt;2000,"Medium Category","Low Category"))</f>
        <v>Medium Category</v>
      </c>
      <c r="G13655" s="2">
        <v>0.2</v>
      </c>
      <c r="H13655" s="24">
        <f t="shared" si="426"/>
        <v>795.78600000000006</v>
      </c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63" t="str">
        <f>IF(AND(DmartSalesData[[#This Row],[sales]]&gt;3000,DmartSalesData[[#This Row],[profit]]&gt;500),"Good","Not Good")</f>
        <v>Good</v>
      </c>
      <c r="R13655" s="73">
        <f>YEAR(DmartSalesData[[#This Row],[order_date]])</f>
        <v>2023</v>
      </c>
      <c r="S13655" s="73"/>
    </row>
    <row r="13656" spans="1:19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 t="str">
        <f>IF(DmartSalesData[[#This Row],[sales]]&gt;4000,"High Category",IF(DmartSalesData[[#This Row],[sales]]&gt;2000,"Medium Category","Low Category"))</f>
        <v>Medium Category</v>
      </c>
      <c r="G13656" s="2">
        <v>0.33</v>
      </c>
      <c r="H13656" s="24">
        <f t="shared" si="426"/>
        <v>1254.8778</v>
      </c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63" t="str">
        <f>IF(AND(DmartSalesData[[#This Row],[sales]]&gt;3000,DmartSalesData[[#This Row],[profit]]&gt;500),"Good","Not Good")</f>
        <v>Good</v>
      </c>
      <c r="R13656" s="73">
        <f>YEAR(DmartSalesData[[#This Row],[order_date]])</f>
        <v>2023</v>
      </c>
      <c r="S13656" s="73"/>
    </row>
    <row r="13657" spans="1:19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 t="str">
        <f>IF(DmartSalesData[[#This Row],[sales]]&gt;4000,"High Category",IF(DmartSalesData[[#This Row],[sales]]&gt;2000,"Medium Category","Low Category"))</f>
        <v>Medium Category</v>
      </c>
      <c r="G13657" s="2">
        <v>0.02</v>
      </c>
      <c r="H13657" s="24">
        <f t="shared" si="426"/>
        <v>63.471400000000003</v>
      </c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63" t="str">
        <f>IF(AND(DmartSalesData[[#This Row],[sales]]&gt;3000,DmartSalesData[[#This Row],[profit]]&gt;500),"Good","Not Good")</f>
        <v>Good</v>
      </c>
      <c r="R13657" s="73">
        <f>YEAR(DmartSalesData[[#This Row],[order_date]])</f>
        <v>2023</v>
      </c>
      <c r="S13657" s="73"/>
    </row>
    <row r="13658" spans="1:19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 t="str">
        <f>IF(DmartSalesData[[#This Row],[sales]]&gt;4000,"High Category",IF(DmartSalesData[[#This Row],[sales]]&gt;2000,"Medium Category","Low Category"))</f>
        <v>Medium Category</v>
      </c>
      <c r="G13658" s="2">
        <v>0.1</v>
      </c>
      <c r="H13658" s="24">
        <f t="shared" si="426"/>
        <v>268.90199999999999</v>
      </c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63" t="str">
        <f>IF(AND(DmartSalesData[[#This Row],[sales]]&gt;3000,DmartSalesData[[#This Row],[profit]]&gt;500),"Good","Not Good")</f>
        <v>Not Good</v>
      </c>
      <c r="R13658" s="73">
        <f>YEAR(DmartSalesData[[#This Row],[order_date]])</f>
        <v>2024</v>
      </c>
      <c r="S13658" s="73"/>
    </row>
    <row r="13659" spans="1:19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 t="str">
        <f>IF(DmartSalesData[[#This Row],[sales]]&gt;4000,"High Category",IF(DmartSalesData[[#This Row],[sales]]&gt;2000,"Medium Category","Low Category"))</f>
        <v>Low Category</v>
      </c>
      <c r="G13659" s="2">
        <v>0.28999999999999998</v>
      </c>
      <c r="H13659" s="24">
        <f t="shared" si="426"/>
        <v>518.8999</v>
      </c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63" t="str">
        <f>IF(AND(DmartSalesData[[#This Row],[sales]]&gt;3000,DmartSalesData[[#This Row],[profit]]&gt;500),"Good","Not Good")</f>
        <v>Not Good</v>
      </c>
      <c r="R13659" s="73">
        <f>YEAR(DmartSalesData[[#This Row],[order_date]])</f>
        <v>2024</v>
      </c>
      <c r="S13659" s="73"/>
    </row>
    <row r="13660" spans="1:19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 t="str">
        <f>IF(DmartSalesData[[#This Row],[sales]]&gt;4000,"High Category",IF(DmartSalesData[[#This Row],[sales]]&gt;2000,"Medium Category","Low Category"))</f>
        <v>Medium Category</v>
      </c>
      <c r="G13660" s="2">
        <v>0.14000000000000001</v>
      </c>
      <c r="H13660" s="24">
        <f t="shared" si="426"/>
        <v>551.80160000000001</v>
      </c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63" t="str">
        <f>IF(AND(DmartSalesData[[#This Row],[sales]]&gt;3000,DmartSalesData[[#This Row],[profit]]&gt;500),"Good","Not Good")</f>
        <v>Good</v>
      </c>
      <c r="R13660" s="73">
        <f>YEAR(DmartSalesData[[#This Row],[order_date]])</f>
        <v>2023</v>
      </c>
      <c r="S13660" s="73"/>
    </row>
    <row r="13661" spans="1:19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 t="str">
        <f>IF(DmartSalesData[[#This Row],[sales]]&gt;4000,"High Category",IF(DmartSalesData[[#This Row],[sales]]&gt;2000,"Medium Category","Low Category"))</f>
        <v>Low Category</v>
      </c>
      <c r="G13661" s="2">
        <v>0.47</v>
      </c>
      <c r="H13661" s="24">
        <f t="shared" si="426"/>
        <v>483.66759999999994</v>
      </c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63" t="str">
        <f>IF(AND(DmartSalesData[[#This Row],[sales]]&gt;3000,DmartSalesData[[#This Row],[profit]]&gt;500),"Good","Not Good")</f>
        <v>Not Good</v>
      </c>
      <c r="R13661" s="73">
        <f>YEAR(DmartSalesData[[#This Row],[order_date]])</f>
        <v>2023</v>
      </c>
      <c r="S13661" s="73"/>
    </row>
    <row r="13662" spans="1:19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 t="str">
        <f>IF(DmartSalesData[[#This Row],[sales]]&gt;4000,"High Category",IF(DmartSalesData[[#This Row],[sales]]&gt;2000,"Medium Category","Low Category"))</f>
        <v>Low Category</v>
      </c>
      <c r="G13662" s="2">
        <v>0.42</v>
      </c>
      <c r="H13662" s="24">
        <f t="shared" si="426"/>
        <v>117.21779999999998</v>
      </c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63" t="str">
        <f>IF(AND(DmartSalesData[[#This Row],[sales]]&gt;3000,DmartSalesData[[#This Row],[profit]]&gt;500),"Good","Not Good")</f>
        <v>Not Good</v>
      </c>
      <c r="R13662" s="73">
        <f>YEAR(DmartSalesData[[#This Row],[order_date]])</f>
        <v>2024</v>
      </c>
      <c r="S13662" s="73"/>
    </row>
    <row r="13663" spans="1:19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 t="str">
        <f>IF(DmartSalesData[[#This Row],[sales]]&gt;4000,"High Category",IF(DmartSalesData[[#This Row],[sales]]&gt;2000,"Medium Category","Low Category"))</f>
        <v>Medium Category</v>
      </c>
      <c r="G13663" s="2">
        <v>0.33</v>
      </c>
      <c r="H13663" s="24">
        <f t="shared" si="426"/>
        <v>1161.9431999999999</v>
      </c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63" t="str">
        <f>IF(AND(DmartSalesData[[#This Row],[sales]]&gt;3000,DmartSalesData[[#This Row],[profit]]&gt;500),"Good","Not Good")</f>
        <v>Good</v>
      </c>
      <c r="R13663" s="73">
        <f>YEAR(DmartSalesData[[#This Row],[order_date]])</f>
        <v>2023</v>
      </c>
      <c r="S13663" s="73"/>
    </row>
    <row r="13664" spans="1:19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 t="str">
        <f>IF(DmartSalesData[[#This Row],[sales]]&gt;4000,"High Category",IF(DmartSalesData[[#This Row],[sales]]&gt;2000,"Medium Category","Low Category"))</f>
        <v>Low Category</v>
      </c>
      <c r="G13664" s="2">
        <v>0.5</v>
      </c>
      <c r="H13664" s="24">
        <f t="shared" si="426"/>
        <v>404.88499999999999</v>
      </c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63" t="str">
        <f>IF(AND(DmartSalesData[[#This Row],[sales]]&gt;3000,DmartSalesData[[#This Row],[profit]]&gt;500),"Good","Not Good")</f>
        <v>Not Good</v>
      </c>
      <c r="R13664" s="73">
        <f>YEAR(DmartSalesData[[#This Row],[order_date]])</f>
        <v>2023</v>
      </c>
      <c r="S13664" s="73"/>
    </row>
    <row r="13665" spans="1:19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 t="str">
        <f>IF(DmartSalesData[[#This Row],[sales]]&gt;4000,"High Category",IF(DmartSalesData[[#This Row],[sales]]&gt;2000,"Medium Category","Low Category"))</f>
        <v>High Category</v>
      </c>
      <c r="G13665" s="2">
        <v>0.12</v>
      </c>
      <c r="H13665" s="24">
        <f t="shared" si="426"/>
        <v>543.44999999999993</v>
      </c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63" t="str">
        <f>IF(AND(DmartSalesData[[#This Row],[sales]]&gt;3000,DmartSalesData[[#This Row],[profit]]&gt;500),"Good","Not Good")</f>
        <v>Not Good</v>
      </c>
      <c r="R13665" s="73">
        <f>YEAR(DmartSalesData[[#This Row],[order_date]])</f>
        <v>2024</v>
      </c>
      <c r="S13665" s="73"/>
    </row>
    <row r="13666" spans="1:19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 t="str">
        <f>IF(DmartSalesData[[#This Row],[sales]]&gt;4000,"High Category",IF(DmartSalesData[[#This Row],[sales]]&gt;2000,"Medium Category","Low Category"))</f>
        <v>Medium Category</v>
      </c>
      <c r="G13666" s="2">
        <v>0.46</v>
      </c>
      <c r="H13666" s="24">
        <f t="shared" si="426"/>
        <v>1783.1164000000001</v>
      </c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63" t="str">
        <f>IF(AND(DmartSalesData[[#This Row],[sales]]&gt;3000,DmartSalesData[[#This Row],[profit]]&gt;500),"Good","Not Good")</f>
        <v>Good</v>
      </c>
      <c r="R13666" s="73">
        <f>YEAR(DmartSalesData[[#This Row],[order_date]])</f>
        <v>2024</v>
      </c>
      <c r="S13666" s="73"/>
    </row>
    <row r="13667" spans="1:19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 t="str">
        <f>IF(DmartSalesData[[#This Row],[sales]]&gt;4000,"High Category",IF(DmartSalesData[[#This Row],[sales]]&gt;2000,"Medium Category","Low Category"))</f>
        <v>Medium Category</v>
      </c>
      <c r="G13667" s="2">
        <v>0.15</v>
      </c>
      <c r="H13667" s="24">
        <f t="shared" si="426"/>
        <v>457.65</v>
      </c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63" t="str">
        <f>IF(AND(DmartSalesData[[#This Row],[sales]]&gt;3000,DmartSalesData[[#This Row],[profit]]&gt;500),"Good","Not Good")</f>
        <v>Not Good</v>
      </c>
      <c r="R13667" s="73">
        <f>YEAR(DmartSalesData[[#This Row],[order_date]])</f>
        <v>2024</v>
      </c>
      <c r="S13667" s="73"/>
    </row>
    <row r="13668" spans="1:19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 t="str">
        <f>IF(DmartSalesData[[#This Row],[sales]]&gt;4000,"High Category",IF(DmartSalesData[[#This Row],[sales]]&gt;2000,"Medium Category","Low Category"))</f>
        <v>Low Category</v>
      </c>
      <c r="G13668" s="2">
        <v>0.3</v>
      </c>
      <c r="H13668" s="24">
        <f t="shared" si="426"/>
        <v>491.46899999999999</v>
      </c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63" t="str">
        <f>IF(AND(DmartSalesData[[#This Row],[sales]]&gt;3000,DmartSalesData[[#This Row],[profit]]&gt;500),"Good","Not Good")</f>
        <v>Not Good</v>
      </c>
      <c r="R13668" s="73">
        <f>YEAR(DmartSalesData[[#This Row],[order_date]])</f>
        <v>2024</v>
      </c>
      <c r="S13668" s="73"/>
    </row>
    <row r="13669" spans="1:19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 t="str">
        <f>IF(DmartSalesData[[#This Row],[sales]]&gt;4000,"High Category",IF(DmartSalesData[[#This Row],[sales]]&gt;2000,"Medium Category","Low Category"))</f>
        <v>Medium Category</v>
      </c>
      <c r="G13669" s="2">
        <v>0.22</v>
      </c>
      <c r="H13669" s="24">
        <f t="shared" si="426"/>
        <v>709.70240000000001</v>
      </c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63" t="str">
        <f>IF(AND(DmartSalesData[[#This Row],[sales]]&gt;3000,DmartSalesData[[#This Row],[profit]]&gt;500),"Good","Not Good")</f>
        <v>Not Good</v>
      </c>
      <c r="R13669" s="73">
        <f>YEAR(DmartSalesData[[#This Row],[order_date]])</f>
        <v>2024</v>
      </c>
      <c r="S13669" s="73"/>
    </row>
    <row r="13670" spans="1:19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 t="str">
        <f>IF(DmartSalesData[[#This Row],[sales]]&gt;4000,"High Category",IF(DmartSalesData[[#This Row],[sales]]&gt;2000,"Medium Category","Low Category"))</f>
        <v>Medium Category</v>
      </c>
      <c r="G13670" s="2">
        <v>0.22</v>
      </c>
      <c r="H13670" s="24">
        <f t="shared" si="426"/>
        <v>536.05200000000002</v>
      </c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63" t="str">
        <f>IF(AND(DmartSalesData[[#This Row],[sales]]&gt;3000,DmartSalesData[[#This Row],[profit]]&gt;500),"Good","Not Good")</f>
        <v>Not Good</v>
      </c>
      <c r="R13670" s="73">
        <f>YEAR(DmartSalesData[[#This Row],[order_date]])</f>
        <v>2024</v>
      </c>
      <c r="S13670" s="73"/>
    </row>
    <row r="13671" spans="1:19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 t="str">
        <f>IF(DmartSalesData[[#This Row],[sales]]&gt;4000,"High Category",IF(DmartSalesData[[#This Row],[sales]]&gt;2000,"Medium Category","Low Category"))</f>
        <v>Low Category</v>
      </c>
      <c r="G13671" s="2">
        <v>0.38</v>
      </c>
      <c r="H13671" s="24">
        <f t="shared" si="426"/>
        <v>580.11940000000004</v>
      </c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63" t="str">
        <f>IF(AND(DmartSalesData[[#This Row],[sales]]&gt;3000,DmartSalesData[[#This Row],[profit]]&gt;500),"Good","Not Good")</f>
        <v>Not Good</v>
      </c>
      <c r="R13671" s="73">
        <f>YEAR(DmartSalesData[[#This Row],[order_date]])</f>
        <v>2024</v>
      </c>
      <c r="S13671" s="73"/>
    </row>
    <row r="13672" spans="1:19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 t="str">
        <f>IF(DmartSalesData[[#This Row],[sales]]&gt;4000,"High Category",IF(DmartSalesData[[#This Row],[sales]]&gt;2000,"Medium Category","Low Category"))</f>
        <v>High Category</v>
      </c>
      <c r="G13672" s="2">
        <v>0.17</v>
      </c>
      <c r="H13672" s="24">
        <f t="shared" si="426"/>
        <v>804.25130000000013</v>
      </c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63" t="str">
        <f>IF(AND(DmartSalesData[[#This Row],[sales]]&gt;3000,DmartSalesData[[#This Row],[profit]]&gt;500),"Good","Not Good")</f>
        <v>Good</v>
      </c>
      <c r="R13672" s="73">
        <f>YEAR(DmartSalesData[[#This Row],[order_date]])</f>
        <v>2024</v>
      </c>
      <c r="S13672" s="73"/>
    </row>
    <row r="13673" spans="1:19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 t="str">
        <f>IF(DmartSalesData[[#This Row],[sales]]&gt;4000,"High Category",IF(DmartSalesData[[#This Row],[sales]]&gt;2000,"Medium Category","Low Category"))</f>
        <v>Low Category</v>
      </c>
      <c r="G13673" s="2">
        <v>0.25</v>
      </c>
      <c r="H13673" s="24">
        <f t="shared" si="426"/>
        <v>223.315</v>
      </c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63" t="str">
        <f>IF(AND(DmartSalesData[[#This Row],[sales]]&gt;3000,DmartSalesData[[#This Row],[profit]]&gt;500),"Good","Not Good")</f>
        <v>Not Good</v>
      </c>
      <c r="R13673" s="73">
        <f>YEAR(DmartSalesData[[#This Row],[order_date]])</f>
        <v>2024</v>
      </c>
      <c r="S13673" s="73"/>
    </row>
    <row r="13674" spans="1:19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 t="str">
        <f>IF(DmartSalesData[[#This Row],[sales]]&gt;4000,"High Category",IF(DmartSalesData[[#This Row],[sales]]&gt;2000,"Medium Category","Low Category"))</f>
        <v>Medium Category</v>
      </c>
      <c r="G13674" s="2">
        <v>0.11</v>
      </c>
      <c r="H13674" s="24">
        <f t="shared" si="426"/>
        <v>417.07380000000001</v>
      </c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63" t="str">
        <f>IF(AND(DmartSalesData[[#This Row],[sales]]&gt;3000,DmartSalesData[[#This Row],[profit]]&gt;500),"Good","Not Good")</f>
        <v>Good</v>
      </c>
      <c r="R13674" s="73">
        <f>YEAR(DmartSalesData[[#This Row],[order_date]])</f>
        <v>2023</v>
      </c>
      <c r="S13674" s="73"/>
    </row>
    <row r="13675" spans="1:19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 t="str">
        <f>IF(DmartSalesData[[#This Row],[sales]]&gt;4000,"High Category",IF(DmartSalesData[[#This Row],[sales]]&gt;2000,"Medium Category","Low Category"))</f>
        <v>High Category</v>
      </c>
      <c r="G13675" s="2">
        <v>0.38</v>
      </c>
      <c r="H13675" s="24">
        <f t="shared" si="426"/>
        <v>1527.6722</v>
      </c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63" t="str">
        <f>IF(AND(DmartSalesData[[#This Row],[sales]]&gt;3000,DmartSalesData[[#This Row],[profit]]&gt;500),"Good","Not Good")</f>
        <v>Good</v>
      </c>
      <c r="R13675" s="73">
        <f>YEAR(DmartSalesData[[#This Row],[order_date]])</f>
        <v>2023</v>
      </c>
      <c r="S13675" s="73"/>
    </row>
    <row r="13676" spans="1:19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 t="str">
        <f>IF(DmartSalesData[[#This Row],[sales]]&gt;4000,"High Category",IF(DmartSalesData[[#This Row],[sales]]&gt;2000,"Medium Category","Low Category"))</f>
        <v>High Category</v>
      </c>
      <c r="G13676" s="2">
        <v>0.28000000000000003</v>
      </c>
      <c r="H13676" s="24">
        <f t="shared" si="426"/>
        <v>1333.8612000000001</v>
      </c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63" t="str">
        <f>IF(AND(DmartSalesData[[#This Row],[sales]]&gt;3000,DmartSalesData[[#This Row],[profit]]&gt;500),"Good","Not Good")</f>
        <v>Good</v>
      </c>
      <c r="R13676" s="73">
        <f>YEAR(DmartSalesData[[#This Row],[order_date]])</f>
        <v>2023</v>
      </c>
      <c r="S13676" s="73"/>
    </row>
    <row r="13677" spans="1:19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 t="str">
        <f>IF(DmartSalesData[[#This Row],[sales]]&gt;4000,"High Category",IF(DmartSalesData[[#This Row],[sales]]&gt;2000,"Medium Category","Low Category"))</f>
        <v>Medium Category</v>
      </c>
      <c r="G13677" s="2">
        <v>0.13</v>
      </c>
      <c r="H13677" s="24">
        <f t="shared" si="426"/>
        <v>362.97820000000002</v>
      </c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63" t="str">
        <f>IF(AND(DmartSalesData[[#This Row],[sales]]&gt;3000,DmartSalesData[[#This Row],[profit]]&gt;500),"Good","Not Good")</f>
        <v>Not Good</v>
      </c>
      <c r="R13677" s="73">
        <f>YEAR(DmartSalesData[[#This Row],[order_date]])</f>
        <v>2024</v>
      </c>
      <c r="S13677" s="73"/>
    </row>
    <row r="13678" spans="1:19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 t="str">
        <f>IF(DmartSalesData[[#This Row],[sales]]&gt;4000,"High Category",IF(DmartSalesData[[#This Row],[sales]]&gt;2000,"Medium Category","Low Category"))</f>
        <v>Medium Category</v>
      </c>
      <c r="G13678" s="2">
        <v>0.13</v>
      </c>
      <c r="H13678" s="24">
        <f t="shared" si="426"/>
        <v>353.71569999999997</v>
      </c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63" t="str">
        <f>IF(AND(DmartSalesData[[#This Row],[sales]]&gt;3000,DmartSalesData[[#This Row],[profit]]&gt;500),"Good","Not Good")</f>
        <v>Not Good</v>
      </c>
      <c r="R13678" s="73">
        <f>YEAR(DmartSalesData[[#This Row],[order_date]])</f>
        <v>2024</v>
      </c>
      <c r="S13678" s="73"/>
    </row>
    <row r="13679" spans="1:19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 t="str">
        <f>IF(DmartSalesData[[#This Row],[sales]]&gt;4000,"High Category",IF(DmartSalesData[[#This Row],[sales]]&gt;2000,"Medium Category","Low Category"))</f>
        <v>High Category</v>
      </c>
      <c r="G13679" s="2">
        <v>0.15</v>
      </c>
      <c r="H13679" s="24">
        <f t="shared" si="426"/>
        <v>691.41300000000001</v>
      </c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63" t="str">
        <f>IF(AND(DmartSalesData[[#This Row],[sales]]&gt;3000,DmartSalesData[[#This Row],[profit]]&gt;500),"Good","Not Good")</f>
        <v>Good</v>
      </c>
      <c r="R13679" s="73">
        <f>YEAR(DmartSalesData[[#This Row],[order_date]])</f>
        <v>2023</v>
      </c>
      <c r="S13679" s="73"/>
    </row>
    <row r="13680" spans="1:19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 t="str">
        <f>IF(DmartSalesData[[#This Row],[sales]]&gt;4000,"High Category",IF(DmartSalesData[[#This Row],[sales]]&gt;2000,"Medium Category","Low Category"))</f>
        <v>High Category</v>
      </c>
      <c r="G13680" s="2">
        <v>0.35</v>
      </c>
      <c r="H13680" s="24">
        <f t="shared" si="426"/>
        <v>1408.876</v>
      </c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63" t="str">
        <f>IF(AND(DmartSalesData[[#This Row],[sales]]&gt;3000,DmartSalesData[[#This Row],[profit]]&gt;500),"Good","Not Good")</f>
        <v>Good</v>
      </c>
      <c r="R13680" s="73">
        <f>YEAR(DmartSalesData[[#This Row],[order_date]])</f>
        <v>2023</v>
      </c>
      <c r="S13680" s="73"/>
    </row>
    <row r="13681" spans="1:19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 t="str">
        <f>IF(DmartSalesData[[#This Row],[sales]]&gt;4000,"High Category",IF(DmartSalesData[[#This Row],[sales]]&gt;2000,"Medium Category","Low Category"))</f>
        <v>Medium Category</v>
      </c>
      <c r="G13681" s="2">
        <v>0.3</v>
      </c>
      <c r="H13681" s="24">
        <f t="shared" si="426"/>
        <v>1152.546</v>
      </c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63" t="str">
        <f>IF(AND(DmartSalesData[[#This Row],[sales]]&gt;3000,DmartSalesData[[#This Row],[profit]]&gt;500),"Good","Not Good")</f>
        <v>Good</v>
      </c>
      <c r="R13681" s="73">
        <f>YEAR(DmartSalesData[[#This Row],[order_date]])</f>
        <v>2023</v>
      </c>
      <c r="S13681" s="73"/>
    </row>
    <row r="13682" spans="1:19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 t="str">
        <f>IF(DmartSalesData[[#This Row],[sales]]&gt;4000,"High Category",IF(DmartSalesData[[#This Row],[sales]]&gt;2000,"Medium Category","Low Category"))</f>
        <v>Medium Category</v>
      </c>
      <c r="G13682" s="2">
        <v>0.41</v>
      </c>
      <c r="H13682" s="24">
        <f t="shared" si="426"/>
        <v>1626.3756999999998</v>
      </c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63" t="str">
        <f>IF(AND(DmartSalesData[[#This Row],[sales]]&gt;3000,DmartSalesData[[#This Row],[profit]]&gt;500),"Good","Not Good")</f>
        <v>Good</v>
      </c>
      <c r="R13682" s="73">
        <f>YEAR(DmartSalesData[[#This Row],[order_date]])</f>
        <v>2024</v>
      </c>
      <c r="S13682" s="73"/>
    </row>
    <row r="13683" spans="1:19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 t="str">
        <f>IF(DmartSalesData[[#This Row],[sales]]&gt;4000,"High Category",IF(DmartSalesData[[#This Row],[sales]]&gt;2000,"Medium Category","Low Category"))</f>
        <v>Medium Category</v>
      </c>
      <c r="G13683" s="2">
        <v>0.28999999999999998</v>
      </c>
      <c r="H13683" s="24">
        <f t="shared" si="426"/>
        <v>729.81110000000001</v>
      </c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63" t="str">
        <f>IF(AND(DmartSalesData[[#This Row],[sales]]&gt;3000,DmartSalesData[[#This Row],[profit]]&gt;500),"Good","Not Good")</f>
        <v>Not Good</v>
      </c>
      <c r="R13683" s="73">
        <f>YEAR(DmartSalesData[[#This Row],[order_date]])</f>
        <v>2024</v>
      </c>
      <c r="S13683" s="73"/>
    </row>
    <row r="13684" spans="1:19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 t="str">
        <f>IF(DmartSalesData[[#This Row],[sales]]&gt;4000,"High Category",IF(DmartSalesData[[#This Row],[sales]]&gt;2000,"Medium Category","Low Category"))</f>
        <v>Low Category</v>
      </c>
      <c r="G13684" s="2">
        <v>0.15</v>
      </c>
      <c r="H13684" s="24">
        <f t="shared" si="426"/>
        <v>45.442499999999995</v>
      </c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63" t="str">
        <f>IF(AND(DmartSalesData[[#This Row],[sales]]&gt;3000,DmartSalesData[[#This Row],[profit]]&gt;500),"Good","Not Good")</f>
        <v>Not Good</v>
      </c>
      <c r="R13684" s="73">
        <f>YEAR(DmartSalesData[[#This Row],[order_date]])</f>
        <v>2023</v>
      </c>
      <c r="S13684" s="73"/>
    </row>
    <row r="13685" spans="1:19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 t="str">
        <f>IF(DmartSalesData[[#This Row],[sales]]&gt;4000,"High Category",IF(DmartSalesData[[#This Row],[sales]]&gt;2000,"Medium Category","Low Category"))</f>
        <v>Low Category</v>
      </c>
      <c r="G13685" s="2">
        <v>0.48</v>
      </c>
      <c r="H13685" s="24">
        <f t="shared" si="426"/>
        <v>514.31999999999994</v>
      </c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63" t="str">
        <f>IF(AND(DmartSalesData[[#This Row],[sales]]&gt;3000,DmartSalesData[[#This Row],[profit]]&gt;500),"Good","Not Good")</f>
        <v>Not Good</v>
      </c>
      <c r="R13685" s="73">
        <f>YEAR(DmartSalesData[[#This Row],[order_date]])</f>
        <v>2023</v>
      </c>
      <c r="S13685" s="73"/>
    </row>
    <row r="13686" spans="1:19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 t="str">
        <f>IF(DmartSalesData[[#This Row],[sales]]&gt;4000,"High Category",IF(DmartSalesData[[#This Row],[sales]]&gt;2000,"Medium Category","Low Category"))</f>
        <v>Medium Category</v>
      </c>
      <c r="G13686" s="2">
        <v>0.44</v>
      </c>
      <c r="H13686" s="24">
        <f t="shared" si="426"/>
        <v>1430.2903999999999</v>
      </c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63" t="str">
        <f>IF(AND(DmartSalesData[[#This Row],[sales]]&gt;3000,DmartSalesData[[#This Row],[profit]]&gt;500),"Good","Not Good")</f>
        <v>Good</v>
      </c>
      <c r="R13686" s="73">
        <f>YEAR(DmartSalesData[[#This Row],[order_date]])</f>
        <v>2023</v>
      </c>
      <c r="S13686" s="73"/>
    </row>
    <row r="13687" spans="1:19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 t="str">
        <f>IF(DmartSalesData[[#This Row],[sales]]&gt;4000,"High Category",IF(DmartSalesData[[#This Row],[sales]]&gt;2000,"Medium Category","Low Category"))</f>
        <v>Medium Category</v>
      </c>
      <c r="G13687" s="2">
        <v>0.14000000000000001</v>
      </c>
      <c r="H13687" s="24">
        <f t="shared" si="426"/>
        <v>285.76940000000002</v>
      </c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63" t="str">
        <f>IF(AND(DmartSalesData[[#This Row],[sales]]&gt;3000,DmartSalesData[[#This Row],[profit]]&gt;500),"Good","Not Good")</f>
        <v>Not Good</v>
      </c>
      <c r="R13687" s="73">
        <f>YEAR(DmartSalesData[[#This Row],[order_date]])</f>
        <v>2024</v>
      </c>
      <c r="S13687" s="73"/>
    </row>
    <row r="13688" spans="1:19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 t="str">
        <f>IF(DmartSalesData[[#This Row],[sales]]&gt;4000,"High Category",IF(DmartSalesData[[#This Row],[sales]]&gt;2000,"Medium Category","Low Category"))</f>
        <v>Medium Category</v>
      </c>
      <c r="G13688" s="2">
        <v>0.46</v>
      </c>
      <c r="H13688" s="24">
        <f t="shared" si="426"/>
        <v>1413.6582000000001</v>
      </c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63" t="str">
        <f>IF(AND(DmartSalesData[[#This Row],[sales]]&gt;3000,DmartSalesData[[#This Row],[profit]]&gt;500),"Good","Not Good")</f>
        <v>Good</v>
      </c>
      <c r="R13688" s="73">
        <f>YEAR(DmartSalesData[[#This Row],[order_date]])</f>
        <v>2023</v>
      </c>
      <c r="S13688" s="73"/>
    </row>
    <row r="13689" spans="1:19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 t="str">
        <f>IF(DmartSalesData[[#This Row],[sales]]&gt;4000,"High Category",IF(DmartSalesData[[#This Row],[sales]]&gt;2000,"Medium Category","Low Category"))</f>
        <v>Medium Category</v>
      </c>
      <c r="G13689" s="2">
        <v>0.36</v>
      </c>
      <c r="H13689" s="24">
        <f t="shared" si="426"/>
        <v>1009.1591999999999</v>
      </c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63" t="str">
        <f>IF(AND(DmartSalesData[[#This Row],[sales]]&gt;3000,DmartSalesData[[#This Row],[profit]]&gt;500),"Good","Not Good")</f>
        <v>Not Good</v>
      </c>
      <c r="R13689" s="73">
        <f>YEAR(DmartSalesData[[#This Row],[order_date]])</f>
        <v>2023</v>
      </c>
      <c r="S13689" s="73"/>
    </row>
    <row r="13690" spans="1:19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 t="str">
        <f>IF(DmartSalesData[[#This Row],[sales]]&gt;4000,"High Category",IF(DmartSalesData[[#This Row],[sales]]&gt;2000,"Medium Category","Low Category"))</f>
        <v>Medium Category</v>
      </c>
      <c r="G13690" s="2">
        <v>0.21</v>
      </c>
      <c r="H13690" s="24">
        <f t="shared" si="426"/>
        <v>472.38240000000002</v>
      </c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63" t="str">
        <f>IF(AND(DmartSalesData[[#This Row],[sales]]&gt;3000,DmartSalesData[[#This Row],[profit]]&gt;500),"Good","Not Good")</f>
        <v>Not Good</v>
      </c>
      <c r="R13690" s="73">
        <f>YEAR(DmartSalesData[[#This Row],[order_date]])</f>
        <v>2023</v>
      </c>
      <c r="S13690" s="73"/>
    </row>
    <row r="13691" spans="1:19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 t="str">
        <f>IF(DmartSalesData[[#This Row],[sales]]&gt;4000,"High Category",IF(DmartSalesData[[#This Row],[sales]]&gt;2000,"Medium Category","Low Category"))</f>
        <v>Low Category</v>
      </c>
      <c r="G13691" s="2">
        <v>0.23</v>
      </c>
      <c r="H13691" s="24">
        <f t="shared" si="426"/>
        <v>287.53910000000002</v>
      </c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63" t="str">
        <f>IF(AND(DmartSalesData[[#This Row],[sales]]&gt;3000,DmartSalesData[[#This Row],[profit]]&gt;500),"Good","Not Good")</f>
        <v>Not Good</v>
      </c>
      <c r="R13691" s="73">
        <f>YEAR(DmartSalesData[[#This Row],[order_date]])</f>
        <v>2024</v>
      </c>
      <c r="S13691" s="73"/>
    </row>
    <row r="13692" spans="1:19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 t="str">
        <f>IF(DmartSalesData[[#This Row],[sales]]&gt;4000,"High Category",IF(DmartSalesData[[#This Row],[sales]]&gt;2000,"Medium Category","Low Category"))</f>
        <v>Medium Category</v>
      </c>
      <c r="G13692" s="2">
        <v>0.22</v>
      </c>
      <c r="H13692" s="24">
        <f t="shared" si="426"/>
        <v>797.03800000000001</v>
      </c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63" t="str">
        <f>IF(AND(DmartSalesData[[#This Row],[sales]]&gt;3000,DmartSalesData[[#This Row],[profit]]&gt;500),"Good","Not Good")</f>
        <v>Good</v>
      </c>
      <c r="R13692" s="73">
        <f>YEAR(DmartSalesData[[#This Row],[order_date]])</f>
        <v>2024</v>
      </c>
      <c r="S13692" s="73"/>
    </row>
    <row r="13693" spans="1:19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 t="str">
        <f>IF(DmartSalesData[[#This Row],[sales]]&gt;4000,"High Category",IF(DmartSalesData[[#This Row],[sales]]&gt;2000,"Medium Category","Low Category"))</f>
        <v>High Category</v>
      </c>
      <c r="G13693" s="2">
        <v>0.4</v>
      </c>
      <c r="H13693" s="24">
        <f t="shared" si="426"/>
        <v>1821.7280000000001</v>
      </c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63" t="str">
        <f>IF(AND(DmartSalesData[[#This Row],[sales]]&gt;3000,DmartSalesData[[#This Row],[profit]]&gt;500),"Good","Not Good")</f>
        <v>Good</v>
      </c>
      <c r="R13693" s="73">
        <f>YEAR(DmartSalesData[[#This Row],[order_date]])</f>
        <v>2023</v>
      </c>
      <c r="S13693" s="73"/>
    </row>
    <row r="13694" spans="1:19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 t="str">
        <f>IF(DmartSalesData[[#This Row],[sales]]&gt;4000,"High Category",IF(DmartSalesData[[#This Row],[sales]]&gt;2000,"Medium Category","Low Category"))</f>
        <v>Medium Category</v>
      </c>
      <c r="G13694" s="2">
        <v>0.09</v>
      </c>
      <c r="H13694" s="24">
        <f t="shared" si="426"/>
        <v>348.55380000000002</v>
      </c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63" t="str">
        <f>IF(AND(DmartSalesData[[#This Row],[sales]]&gt;3000,DmartSalesData[[#This Row],[profit]]&gt;500),"Good","Not Good")</f>
        <v>Not Good</v>
      </c>
      <c r="R13694" s="73">
        <f>YEAR(DmartSalesData[[#This Row],[order_date]])</f>
        <v>2023</v>
      </c>
      <c r="S13694" s="73"/>
    </row>
    <row r="13695" spans="1:19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 t="str">
        <f>IF(DmartSalesData[[#This Row],[sales]]&gt;4000,"High Category",IF(DmartSalesData[[#This Row],[sales]]&gt;2000,"Medium Category","Low Category"))</f>
        <v>Low Category</v>
      </c>
      <c r="G13695" s="2">
        <v>0.03</v>
      </c>
      <c r="H13695" s="24">
        <f t="shared" si="426"/>
        <v>20.645700000000001</v>
      </c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63" t="str">
        <f>IF(AND(DmartSalesData[[#This Row],[sales]]&gt;3000,DmartSalesData[[#This Row],[profit]]&gt;500),"Good","Not Good")</f>
        <v>Not Good</v>
      </c>
      <c r="R13695" s="73">
        <f>YEAR(DmartSalesData[[#This Row],[order_date]])</f>
        <v>2024</v>
      </c>
      <c r="S13695" s="73"/>
    </row>
    <row r="13696" spans="1:19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 t="str">
        <f>IF(DmartSalesData[[#This Row],[sales]]&gt;4000,"High Category",IF(DmartSalesData[[#This Row],[sales]]&gt;2000,"Medium Category","Low Category"))</f>
        <v>Medium Category</v>
      </c>
      <c r="G13696" s="2">
        <v>0.25</v>
      </c>
      <c r="H13696" s="24">
        <f t="shared" si="426"/>
        <v>683.98749999999995</v>
      </c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63" t="str">
        <f>IF(AND(DmartSalesData[[#This Row],[sales]]&gt;3000,DmartSalesData[[#This Row],[profit]]&gt;500),"Good","Not Good")</f>
        <v>Not Good</v>
      </c>
      <c r="R13696" s="73">
        <f>YEAR(DmartSalesData[[#This Row],[order_date]])</f>
        <v>2023</v>
      </c>
      <c r="S13696" s="73"/>
    </row>
    <row r="13697" spans="1:19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 t="str">
        <f>IF(DmartSalesData[[#This Row],[sales]]&gt;4000,"High Category",IF(DmartSalesData[[#This Row],[sales]]&gt;2000,"Medium Category","Low Category"))</f>
        <v>High Category</v>
      </c>
      <c r="G13697" s="2">
        <v>0.15</v>
      </c>
      <c r="H13697" s="24">
        <f t="shared" si="426"/>
        <v>628.99349999999993</v>
      </c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63" t="str">
        <f>IF(AND(DmartSalesData[[#This Row],[sales]]&gt;3000,DmartSalesData[[#This Row],[profit]]&gt;500),"Good","Not Good")</f>
        <v>Good</v>
      </c>
      <c r="R13697" s="73">
        <f>YEAR(DmartSalesData[[#This Row],[order_date]])</f>
        <v>2023</v>
      </c>
      <c r="S13697" s="73"/>
    </row>
    <row r="13698" spans="1:19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 t="str">
        <f>IF(DmartSalesData[[#This Row],[sales]]&gt;4000,"High Category",IF(DmartSalesData[[#This Row],[sales]]&gt;2000,"Medium Category","Low Category"))</f>
        <v>Medium Category</v>
      </c>
      <c r="G13698" s="2">
        <v>0.28000000000000003</v>
      </c>
      <c r="H13698" s="24">
        <f t="shared" ref="H13698:H13761" si="428">E13698*G13698</f>
        <v>838.82680000000005</v>
      </c>
      <c r="I13698" s="2">
        <f t="shared" ref="I13698:I13761" si="429">E13698-H13698</f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63" t="str">
        <f>IF(AND(DmartSalesData[[#This Row],[sales]]&gt;3000,DmartSalesData[[#This Row],[profit]]&gt;500),"Good","Not Good")</f>
        <v>Not Good</v>
      </c>
      <c r="R13698" s="73">
        <f>YEAR(DmartSalesData[[#This Row],[order_date]])</f>
        <v>2024</v>
      </c>
      <c r="S13698" s="73"/>
    </row>
    <row r="13699" spans="1:19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 t="str">
        <f>IF(DmartSalesData[[#This Row],[sales]]&gt;4000,"High Category",IF(DmartSalesData[[#This Row],[sales]]&gt;2000,"Medium Category","Low Category"))</f>
        <v>Medium Category</v>
      </c>
      <c r="G13699" s="2">
        <v>0.49</v>
      </c>
      <c r="H13699" s="24">
        <f t="shared" si="428"/>
        <v>1104.4060999999999</v>
      </c>
      <c r="I13699" s="2">
        <f t="shared" si="429"/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63" t="str">
        <f>IF(AND(DmartSalesData[[#This Row],[sales]]&gt;3000,DmartSalesData[[#This Row],[profit]]&gt;500),"Good","Not Good")</f>
        <v>Not Good</v>
      </c>
      <c r="R13699" s="73">
        <f>YEAR(DmartSalesData[[#This Row],[order_date]])</f>
        <v>2023</v>
      </c>
      <c r="S13699" s="73"/>
    </row>
    <row r="13700" spans="1:19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 t="str">
        <f>IF(DmartSalesData[[#This Row],[sales]]&gt;4000,"High Category",IF(DmartSalesData[[#This Row],[sales]]&gt;2000,"Medium Category","Low Category"))</f>
        <v>Low Category</v>
      </c>
      <c r="G13700" s="2">
        <v>0.34</v>
      </c>
      <c r="H13700" s="24">
        <f t="shared" si="428"/>
        <v>508.05520000000001</v>
      </c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63" t="str">
        <f>IF(AND(DmartSalesData[[#This Row],[sales]]&gt;3000,DmartSalesData[[#This Row],[profit]]&gt;500),"Good","Not Good")</f>
        <v>Not Good</v>
      </c>
      <c r="R13700" s="73">
        <f>YEAR(DmartSalesData[[#This Row],[order_date]])</f>
        <v>2023</v>
      </c>
      <c r="S13700" s="73"/>
    </row>
    <row r="13701" spans="1:19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 t="str">
        <f>IF(DmartSalesData[[#This Row],[sales]]&gt;4000,"High Category",IF(DmartSalesData[[#This Row],[sales]]&gt;2000,"Medium Category","Low Category"))</f>
        <v>Low Category</v>
      </c>
      <c r="G13701" s="2">
        <v>0.48</v>
      </c>
      <c r="H13701" s="24">
        <f t="shared" si="428"/>
        <v>825.07680000000005</v>
      </c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63" t="str">
        <f>IF(AND(DmartSalesData[[#This Row],[sales]]&gt;3000,DmartSalesData[[#This Row],[profit]]&gt;500),"Good","Not Good")</f>
        <v>Not Good</v>
      </c>
      <c r="R13701" s="73">
        <f>YEAR(DmartSalesData[[#This Row],[order_date]])</f>
        <v>2024</v>
      </c>
      <c r="S13701" s="73"/>
    </row>
    <row r="13702" spans="1:19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 t="str">
        <f>IF(DmartSalesData[[#This Row],[sales]]&gt;4000,"High Category",IF(DmartSalesData[[#This Row],[sales]]&gt;2000,"Medium Category","Low Category"))</f>
        <v>Low Category</v>
      </c>
      <c r="G13702" s="2">
        <v>0.37</v>
      </c>
      <c r="H13702" s="24">
        <f t="shared" si="428"/>
        <v>476.03089999999997</v>
      </c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63" t="str">
        <f>IF(AND(DmartSalesData[[#This Row],[sales]]&gt;3000,DmartSalesData[[#This Row],[profit]]&gt;500),"Good","Not Good")</f>
        <v>Not Good</v>
      </c>
      <c r="R13702" s="73">
        <f>YEAR(DmartSalesData[[#This Row],[order_date]])</f>
        <v>2024</v>
      </c>
      <c r="S13702" s="73"/>
    </row>
    <row r="13703" spans="1:19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 t="str">
        <f>IF(DmartSalesData[[#This Row],[sales]]&gt;4000,"High Category",IF(DmartSalesData[[#This Row],[sales]]&gt;2000,"Medium Category","Low Category"))</f>
        <v>Low Category</v>
      </c>
      <c r="G13703" s="2">
        <v>0.04</v>
      </c>
      <c r="H13703" s="24">
        <f t="shared" si="428"/>
        <v>42.362400000000001</v>
      </c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63" t="str">
        <f>IF(AND(DmartSalesData[[#This Row],[sales]]&gt;3000,DmartSalesData[[#This Row],[profit]]&gt;500),"Good","Not Good")</f>
        <v>Not Good</v>
      </c>
      <c r="R13703" s="73">
        <f>YEAR(DmartSalesData[[#This Row],[order_date]])</f>
        <v>2024</v>
      </c>
      <c r="S13703" s="73"/>
    </row>
    <row r="13704" spans="1:19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 t="str">
        <f>IF(DmartSalesData[[#This Row],[sales]]&gt;4000,"High Category",IF(DmartSalesData[[#This Row],[sales]]&gt;2000,"Medium Category","Low Category"))</f>
        <v>Medium Category</v>
      </c>
      <c r="G13704" s="2">
        <v>0.44</v>
      </c>
      <c r="H13704" s="24">
        <f t="shared" si="428"/>
        <v>1313.5935999999999</v>
      </c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63" t="str">
        <f>IF(AND(DmartSalesData[[#This Row],[sales]]&gt;3000,DmartSalesData[[#This Row],[profit]]&gt;500),"Good","Not Good")</f>
        <v>Not Good</v>
      </c>
      <c r="R13704" s="73">
        <f>YEAR(DmartSalesData[[#This Row],[order_date]])</f>
        <v>2024</v>
      </c>
      <c r="S13704" s="73"/>
    </row>
    <row r="13705" spans="1:19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 t="str">
        <f>IF(DmartSalesData[[#This Row],[sales]]&gt;4000,"High Category",IF(DmartSalesData[[#This Row],[sales]]&gt;2000,"Medium Category","Low Category"))</f>
        <v>Medium Category</v>
      </c>
      <c r="G13705" s="2">
        <v>0.1</v>
      </c>
      <c r="H13705" s="24">
        <f t="shared" si="428"/>
        <v>259.59899999999999</v>
      </c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63" t="str">
        <f>IF(AND(DmartSalesData[[#This Row],[sales]]&gt;3000,DmartSalesData[[#This Row],[profit]]&gt;500),"Good","Not Good")</f>
        <v>Not Good</v>
      </c>
      <c r="R13705" s="73">
        <f>YEAR(DmartSalesData[[#This Row],[order_date]])</f>
        <v>2023</v>
      </c>
      <c r="S13705" s="73"/>
    </row>
    <row r="13706" spans="1:19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 t="str">
        <f>IF(DmartSalesData[[#This Row],[sales]]&gt;4000,"High Category",IF(DmartSalesData[[#This Row],[sales]]&gt;2000,"Medium Category","Low Category"))</f>
        <v>Medium Category</v>
      </c>
      <c r="G13706" s="2">
        <v>0.43</v>
      </c>
      <c r="H13706" s="24">
        <f t="shared" si="428"/>
        <v>1591.2923999999998</v>
      </c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63" t="str">
        <f>IF(AND(DmartSalesData[[#This Row],[sales]]&gt;3000,DmartSalesData[[#This Row],[profit]]&gt;500),"Good","Not Good")</f>
        <v>Good</v>
      </c>
      <c r="R13706" s="73">
        <f>YEAR(DmartSalesData[[#This Row],[order_date]])</f>
        <v>2023</v>
      </c>
      <c r="S13706" s="73"/>
    </row>
    <row r="13707" spans="1:19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 t="str">
        <f>IF(DmartSalesData[[#This Row],[sales]]&gt;4000,"High Category",IF(DmartSalesData[[#This Row],[sales]]&gt;2000,"Medium Category","Low Category"))</f>
        <v>Low Category</v>
      </c>
      <c r="G13707" s="2">
        <v>0.37</v>
      </c>
      <c r="H13707" s="24">
        <f t="shared" si="428"/>
        <v>595.27449999999999</v>
      </c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63" t="str">
        <f>IF(AND(DmartSalesData[[#This Row],[sales]]&gt;3000,DmartSalesData[[#This Row],[profit]]&gt;500),"Good","Not Good")</f>
        <v>Not Good</v>
      </c>
      <c r="R13707" s="73">
        <f>YEAR(DmartSalesData[[#This Row],[order_date]])</f>
        <v>2023</v>
      </c>
      <c r="S13707" s="73"/>
    </row>
    <row r="13708" spans="1:19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 t="str">
        <f>IF(DmartSalesData[[#This Row],[sales]]&gt;4000,"High Category",IF(DmartSalesData[[#This Row],[sales]]&gt;2000,"Medium Category","Low Category"))</f>
        <v>Medium Category</v>
      </c>
      <c r="G13708" s="2">
        <v>0.42</v>
      </c>
      <c r="H13708" s="24">
        <f t="shared" si="428"/>
        <v>990.3768</v>
      </c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63" t="str">
        <f>IF(AND(DmartSalesData[[#This Row],[sales]]&gt;3000,DmartSalesData[[#This Row],[profit]]&gt;500),"Good","Not Good")</f>
        <v>Not Good</v>
      </c>
      <c r="R13708" s="73">
        <f>YEAR(DmartSalesData[[#This Row],[order_date]])</f>
        <v>2024</v>
      </c>
      <c r="S13708" s="73"/>
    </row>
    <row r="13709" spans="1:19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 t="str">
        <f>IF(DmartSalesData[[#This Row],[sales]]&gt;4000,"High Category",IF(DmartSalesData[[#This Row],[sales]]&gt;2000,"Medium Category","Low Category"))</f>
        <v>Medium Category</v>
      </c>
      <c r="G13709" s="2">
        <v>0.13</v>
      </c>
      <c r="H13709" s="24">
        <f t="shared" si="428"/>
        <v>446.39530000000002</v>
      </c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63" t="str">
        <f>IF(AND(DmartSalesData[[#This Row],[sales]]&gt;3000,DmartSalesData[[#This Row],[profit]]&gt;500),"Good","Not Good")</f>
        <v>Good</v>
      </c>
      <c r="R13709" s="73">
        <f>YEAR(DmartSalesData[[#This Row],[order_date]])</f>
        <v>2023</v>
      </c>
      <c r="S13709" s="73"/>
    </row>
    <row r="13710" spans="1:19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 t="str">
        <f>IF(DmartSalesData[[#This Row],[sales]]&gt;4000,"High Category",IF(DmartSalesData[[#This Row],[sales]]&gt;2000,"Medium Category","Low Category"))</f>
        <v>High Category</v>
      </c>
      <c r="G13710" s="2">
        <v>0.4</v>
      </c>
      <c r="H13710" s="24">
        <f t="shared" si="428"/>
        <v>1927.9400000000003</v>
      </c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63" t="str">
        <f>IF(AND(DmartSalesData[[#This Row],[sales]]&gt;3000,DmartSalesData[[#This Row],[profit]]&gt;500),"Good","Not Good")</f>
        <v>Good</v>
      </c>
      <c r="R13710" s="73">
        <f>YEAR(DmartSalesData[[#This Row],[order_date]])</f>
        <v>2024</v>
      </c>
      <c r="S13710" s="73"/>
    </row>
    <row r="13711" spans="1:19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 t="str">
        <f>IF(DmartSalesData[[#This Row],[sales]]&gt;4000,"High Category",IF(DmartSalesData[[#This Row],[sales]]&gt;2000,"Medium Category","Low Category"))</f>
        <v>Low Category</v>
      </c>
      <c r="G13711" s="2">
        <v>0.31</v>
      </c>
      <c r="H13711" s="24">
        <f t="shared" si="428"/>
        <v>560.93259999999998</v>
      </c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63" t="str">
        <f>IF(AND(DmartSalesData[[#This Row],[sales]]&gt;3000,DmartSalesData[[#This Row],[profit]]&gt;500),"Good","Not Good")</f>
        <v>Not Good</v>
      </c>
      <c r="R13711" s="73">
        <f>YEAR(DmartSalesData[[#This Row],[order_date]])</f>
        <v>2023</v>
      </c>
      <c r="S13711" s="73"/>
    </row>
    <row r="13712" spans="1:19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 t="str">
        <f>IF(DmartSalesData[[#This Row],[sales]]&gt;4000,"High Category",IF(DmartSalesData[[#This Row],[sales]]&gt;2000,"Medium Category","Low Category"))</f>
        <v>Low Category</v>
      </c>
      <c r="G13712" s="2">
        <v>0.04</v>
      </c>
      <c r="H13712" s="24">
        <f t="shared" si="428"/>
        <v>62.448800000000006</v>
      </c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63" t="str">
        <f>IF(AND(DmartSalesData[[#This Row],[sales]]&gt;3000,DmartSalesData[[#This Row],[profit]]&gt;500),"Good","Not Good")</f>
        <v>Not Good</v>
      </c>
      <c r="R13712" s="73">
        <f>YEAR(DmartSalesData[[#This Row],[order_date]])</f>
        <v>2023</v>
      </c>
      <c r="S13712" s="73"/>
    </row>
    <row r="13713" spans="1:19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 t="str">
        <f>IF(DmartSalesData[[#This Row],[sales]]&gt;4000,"High Category",IF(DmartSalesData[[#This Row],[sales]]&gt;2000,"Medium Category","Low Category"))</f>
        <v>Medium Category</v>
      </c>
      <c r="G13713" s="2">
        <v>0.44</v>
      </c>
      <c r="H13713" s="24">
        <f t="shared" si="428"/>
        <v>1012.6644000000001</v>
      </c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63" t="str">
        <f>IF(AND(DmartSalesData[[#This Row],[sales]]&gt;3000,DmartSalesData[[#This Row],[profit]]&gt;500),"Good","Not Good")</f>
        <v>Not Good</v>
      </c>
      <c r="R13713" s="73">
        <f>YEAR(DmartSalesData[[#This Row],[order_date]])</f>
        <v>2024</v>
      </c>
      <c r="S13713" s="73"/>
    </row>
    <row r="13714" spans="1:19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 t="str">
        <f>IF(DmartSalesData[[#This Row],[sales]]&gt;4000,"High Category",IF(DmartSalesData[[#This Row],[sales]]&gt;2000,"Medium Category","Low Category"))</f>
        <v>Medium Category</v>
      </c>
      <c r="G13714" s="2">
        <v>0.44</v>
      </c>
      <c r="H13714" s="24">
        <f t="shared" si="428"/>
        <v>1604.6712</v>
      </c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63" t="str">
        <f>IF(AND(DmartSalesData[[#This Row],[sales]]&gt;3000,DmartSalesData[[#This Row],[profit]]&gt;500),"Good","Not Good")</f>
        <v>Good</v>
      </c>
      <c r="R13714" s="73">
        <f>YEAR(DmartSalesData[[#This Row],[order_date]])</f>
        <v>2023</v>
      </c>
      <c r="S13714" s="73"/>
    </row>
    <row r="13715" spans="1:19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 t="str">
        <f>IF(DmartSalesData[[#This Row],[sales]]&gt;4000,"High Category",IF(DmartSalesData[[#This Row],[sales]]&gt;2000,"Medium Category","Low Category"))</f>
        <v>High Category</v>
      </c>
      <c r="G13715" s="2">
        <v>0.28999999999999998</v>
      </c>
      <c r="H13715" s="24">
        <f t="shared" si="428"/>
        <v>1395.364</v>
      </c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63" t="str">
        <f>IF(AND(DmartSalesData[[#This Row],[sales]]&gt;3000,DmartSalesData[[#This Row],[profit]]&gt;500),"Good","Not Good")</f>
        <v>Good</v>
      </c>
      <c r="R13715" s="73">
        <f>YEAR(DmartSalesData[[#This Row],[order_date]])</f>
        <v>2023</v>
      </c>
      <c r="S13715" s="73"/>
    </row>
    <row r="13716" spans="1:19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 t="str">
        <f>IF(DmartSalesData[[#This Row],[sales]]&gt;4000,"High Category",IF(DmartSalesData[[#This Row],[sales]]&gt;2000,"Medium Category","Low Category"))</f>
        <v>Medium Category</v>
      </c>
      <c r="G13716" s="2">
        <v>0.23</v>
      </c>
      <c r="H13716" s="24">
        <f t="shared" si="428"/>
        <v>627.67690000000005</v>
      </c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63" t="str">
        <f>IF(AND(DmartSalesData[[#This Row],[sales]]&gt;3000,DmartSalesData[[#This Row],[profit]]&gt;500),"Good","Not Good")</f>
        <v>Not Good</v>
      </c>
      <c r="R13716" s="73">
        <f>YEAR(DmartSalesData[[#This Row],[order_date]])</f>
        <v>2024</v>
      </c>
      <c r="S13716" s="73"/>
    </row>
    <row r="13717" spans="1:19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 t="str">
        <f>IF(DmartSalesData[[#This Row],[sales]]&gt;4000,"High Category",IF(DmartSalesData[[#This Row],[sales]]&gt;2000,"Medium Category","Low Category"))</f>
        <v>High Category</v>
      </c>
      <c r="G13717" s="2">
        <v>0.2</v>
      </c>
      <c r="H13717" s="24">
        <f t="shared" si="428"/>
        <v>816.19200000000001</v>
      </c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63" t="str">
        <f>IF(AND(DmartSalesData[[#This Row],[sales]]&gt;3000,DmartSalesData[[#This Row],[profit]]&gt;500),"Good","Not Good")</f>
        <v>Good</v>
      </c>
      <c r="R13717" s="73">
        <f>YEAR(DmartSalesData[[#This Row],[order_date]])</f>
        <v>2023</v>
      </c>
      <c r="S13717" s="73"/>
    </row>
    <row r="13718" spans="1:19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 t="str">
        <f>IF(DmartSalesData[[#This Row],[sales]]&gt;4000,"High Category",IF(DmartSalesData[[#This Row],[sales]]&gt;2000,"Medium Category","Low Category"))</f>
        <v>Medium Category</v>
      </c>
      <c r="G13718" s="2">
        <v>0.3</v>
      </c>
      <c r="H13718" s="24">
        <f t="shared" si="428"/>
        <v>712.66800000000001</v>
      </c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63" t="str">
        <f>IF(AND(DmartSalesData[[#This Row],[sales]]&gt;3000,DmartSalesData[[#This Row],[profit]]&gt;500),"Good","Not Good")</f>
        <v>Not Good</v>
      </c>
      <c r="R13718" s="73">
        <f>YEAR(DmartSalesData[[#This Row],[order_date]])</f>
        <v>2023</v>
      </c>
      <c r="S13718" s="73"/>
    </row>
    <row r="13719" spans="1:19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 t="str">
        <f>IF(DmartSalesData[[#This Row],[sales]]&gt;4000,"High Category",IF(DmartSalesData[[#This Row],[sales]]&gt;2000,"Medium Category","Low Category"))</f>
        <v>Low Category</v>
      </c>
      <c r="G13719" s="2">
        <v>0.42</v>
      </c>
      <c r="H13719" s="24">
        <f t="shared" si="428"/>
        <v>124.026</v>
      </c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63" t="str">
        <f>IF(AND(DmartSalesData[[#This Row],[sales]]&gt;3000,DmartSalesData[[#This Row],[profit]]&gt;500),"Good","Not Good")</f>
        <v>Not Good</v>
      </c>
      <c r="R13719" s="73">
        <f>YEAR(DmartSalesData[[#This Row],[order_date]])</f>
        <v>2023</v>
      </c>
      <c r="S13719" s="73"/>
    </row>
    <row r="13720" spans="1:19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 t="str">
        <f>IF(DmartSalesData[[#This Row],[sales]]&gt;4000,"High Category",IF(DmartSalesData[[#This Row],[sales]]&gt;2000,"Medium Category","Low Category"))</f>
        <v>High Category</v>
      </c>
      <c r="G13720" s="2">
        <v>0.28000000000000003</v>
      </c>
      <c r="H13720" s="24">
        <f t="shared" si="428"/>
        <v>1254.8592000000001</v>
      </c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63" t="str">
        <f>IF(AND(DmartSalesData[[#This Row],[sales]]&gt;3000,DmartSalesData[[#This Row],[profit]]&gt;500),"Good","Not Good")</f>
        <v>Good</v>
      </c>
      <c r="R13720" s="73">
        <f>YEAR(DmartSalesData[[#This Row],[order_date]])</f>
        <v>2024</v>
      </c>
      <c r="S13720" s="73"/>
    </row>
    <row r="13721" spans="1:19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 t="str">
        <f>IF(DmartSalesData[[#This Row],[sales]]&gt;4000,"High Category",IF(DmartSalesData[[#This Row],[sales]]&gt;2000,"Medium Category","Low Category"))</f>
        <v>Low Category</v>
      </c>
      <c r="G13721" s="2">
        <v>0.06</v>
      </c>
      <c r="H13721" s="24">
        <f t="shared" si="428"/>
        <v>91.224000000000004</v>
      </c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63" t="str">
        <f>IF(AND(DmartSalesData[[#This Row],[sales]]&gt;3000,DmartSalesData[[#This Row],[profit]]&gt;500),"Good","Not Good")</f>
        <v>Not Good</v>
      </c>
      <c r="R13721" s="73">
        <f>YEAR(DmartSalesData[[#This Row],[order_date]])</f>
        <v>2024</v>
      </c>
      <c r="S13721" s="73"/>
    </row>
    <row r="13722" spans="1:19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 t="str">
        <f>IF(DmartSalesData[[#This Row],[sales]]&gt;4000,"High Category",IF(DmartSalesData[[#This Row],[sales]]&gt;2000,"Medium Category","Low Category"))</f>
        <v>Low Category</v>
      </c>
      <c r="G13722" s="2">
        <v>0.15</v>
      </c>
      <c r="H13722" s="24">
        <f t="shared" si="428"/>
        <v>116.919</v>
      </c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63" t="str">
        <f>IF(AND(DmartSalesData[[#This Row],[sales]]&gt;3000,DmartSalesData[[#This Row],[profit]]&gt;500),"Good","Not Good")</f>
        <v>Not Good</v>
      </c>
      <c r="R13722" s="73">
        <f>YEAR(DmartSalesData[[#This Row],[order_date]])</f>
        <v>2023</v>
      </c>
      <c r="S13722" s="73"/>
    </row>
    <row r="13723" spans="1:19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 t="str">
        <f>IF(DmartSalesData[[#This Row],[sales]]&gt;4000,"High Category",IF(DmartSalesData[[#This Row],[sales]]&gt;2000,"Medium Category","Low Category"))</f>
        <v>High Category</v>
      </c>
      <c r="G13723" s="2">
        <v>0.33</v>
      </c>
      <c r="H13723" s="24">
        <f t="shared" si="428"/>
        <v>1643.7927</v>
      </c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63" t="str">
        <f>IF(AND(DmartSalesData[[#This Row],[sales]]&gt;3000,DmartSalesData[[#This Row],[profit]]&gt;500),"Good","Not Good")</f>
        <v>Good</v>
      </c>
      <c r="R13723" s="73">
        <f>YEAR(DmartSalesData[[#This Row],[order_date]])</f>
        <v>2024</v>
      </c>
      <c r="S13723" s="73"/>
    </row>
    <row r="13724" spans="1:19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 t="str">
        <f>IF(DmartSalesData[[#This Row],[sales]]&gt;4000,"High Category",IF(DmartSalesData[[#This Row],[sales]]&gt;2000,"Medium Category","Low Category"))</f>
        <v>Low Category</v>
      </c>
      <c r="G13724" s="2">
        <v>0.32</v>
      </c>
      <c r="H13724" s="24">
        <f t="shared" si="428"/>
        <v>576.72320000000002</v>
      </c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63" t="str">
        <f>IF(AND(DmartSalesData[[#This Row],[sales]]&gt;3000,DmartSalesData[[#This Row],[profit]]&gt;500),"Good","Not Good")</f>
        <v>Not Good</v>
      </c>
      <c r="R13724" s="73">
        <f>YEAR(DmartSalesData[[#This Row],[order_date]])</f>
        <v>2023</v>
      </c>
      <c r="S13724" s="73"/>
    </row>
    <row r="13725" spans="1:19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 t="str">
        <f>IF(DmartSalesData[[#This Row],[sales]]&gt;4000,"High Category",IF(DmartSalesData[[#This Row],[sales]]&gt;2000,"Medium Category","Low Category"))</f>
        <v>Low Category</v>
      </c>
      <c r="G13725" s="2">
        <v>0.26</v>
      </c>
      <c r="H13725" s="24">
        <f t="shared" si="428"/>
        <v>199.9504</v>
      </c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63" t="str">
        <f>IF(AND(DmartSalesData[[#This Row],[sales]]&gt;3000,DmartSalesData[[#This Row],[profit]]&gt;500),"Good","Not Good")</f>
        <v>Not Good</v>
      </c>
      <c r="R13725" s="73">
        <f>YEAR(DmartSalesData[[#This Row],[order_date]])</f>
        <v>2023</v>
      </c>
      <c r="S13725" s="73"/>
    </row>
    <row r="13726" spans="1:19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 t="str">
        <f>IF(DmartSalesData[[#This Row],[sales]]&gt;4000,"High Category",IF(DmartSalesData[[#This Row],[sales]]&gt;2000,"Medium Category","Low Category"))</f>
        <v>Low Category</v>
      </c>
      <c r="G13726" s="2">
        <v>0.12</v>
      </c>
      <c r="H13726" s="24">
        <f t="shared" si="428"/>
        <v>195.18719999999999</v>
      </c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63" t="str">
        <f>IF(AND(DmartSalesData[[#This Row],[sales]]&gt;3000,DmartSalesData[[#This Row],[profit]]&gt;500),"Good","Not Good")</f>
        <v>Not Good</v>
      </c>
      <c r="R13726" s="73">
        <f>YEAR(DmartSalesData[[#This Row],[order_date]])</f>
        <v>2023</v>
      </c>
      <c r="S13726" s="73"/>
    </row>
    <row r="13727" spans="1:19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 t="str">
        <f>IF(DmartSalesData[[#This Row],[sales]]&gt;4000,"High Category",IF(DmartSalesData[[#This Row],[sales]]&gt;2000,"Medium Category","Low Category"))</f>
        <v>Medium Category</v>
      </c>
      <c r="G13727" s="2">
        <v>0.14000000000000001</v>
      </c>
      <c r="H13727" s="24">
        <f t="shared" si="428"/>
        <v>366.49200000000008</v>
      </c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63" t="str">
        <f>IF(AND(DmartSalesData[[#This Row],[sales]]&gt;3000,DmartSalesData[[#This Row],[profit]]&gt;500),"Good","Not Good")</f>
        <v>Not Good</v>
      </c>
      <c r="R13727" s="73">
        <f>YEAR(DmartSalesData[[#This Row],[order_date]])</f>
        <v>2023</v>
      </c>
      <c r="S13727" s="73"/>
    </row>
    <row r="13728" spans="1:19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 t="str">
        <f>IF(DmartSalesData[[#This Row],[sales]]&gt;4000,"High Category",IF(DmartSalesData[[#This Row],[sales]]&gt;2000,"Medium Category","Low Category"))</f>
        <v>Low Category</v>
      </c>
      <c r="G13728" s="2">
        <v>0.24</v>
      </c>
      <c r="H13728" s="24">
        <f t="shared" si="428"/>
        <v>127.4376</v>
      </c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63" t="str">
        <f>IF(AND(DmartSalesData[[#This Row],[sales]]&gt;3000,DmartSalesData[[#This Row],[profit]]&gt;500),"Good","Not Good")</f>
        <v>Not Good</v>
      </c>
      <c r="R13728" s="73">
        <f>YEAR(DmartSalesData[[#This Row],[order_date]])</f>
        <v>2023</v>
      </c>
      <c r="S13728" s="73"/>
    </row>
    <row r="13729" spans="1:19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 t="str">
        <f>IF(DmartSalesData[[#This Row],[sales]]&gt;4000,"High Category",IF(DmartSalesData[[#This Row],[sales]]&gt;2000,"Medium Category","Low Category"))</f>
        <v>Low Category</v>
      </c>
      <c r="G13729" s="2">
        <v>0.2</v>
      </c>
      <c r="H13729" s="24">
        <f t="shared" si="428"/>
        <v>365.56799999999998</v>
      </c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63" t="str">
        <f>IF(AND(DmartSalesData[[#This Row],[sales]]&gt;3000,DmartSalesData[[#This Row],[profit]]&gt;500),"Good","Not Good")</f>
        <v>Not Good</v>
      </c>
      <c r="R13729" s="73">
        <f>YEAR(DmartSalesData[[#This Row],[order_date]])</f>
        <v>2023</v>
      </c>
      <c r="S13729" s="73"/>
    </row>
    <row r="13730" spans="1:19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 t="str">
        <f>IF(DmartSalesData[[#This Row],[sales]]&gt;4000,"High Category",IF(DmartSalesData[[#This Row],[sales]]&gt;2000,"Medium Category","Low Category"))</f>
        <v>Medium Category</v>
      </c>
      <c r="G13730" s="2">
        <v>0.16</v>
      </c>
      <c r="H13730" s="24">
        <f t="shared" si="428"/>
        <v>540.38400000000001</v>
      </c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63" t="str">
        <f>IF(AND(DmartSalesData[[#This Row],[sales]]&gt;3000,DmartSalesData[[#This Row],[profit]]&gt;500),"Good","Not Good")</f>
        <v>Not Good</v>
      </c>
      <c r="R13730" s="73">
        <f>YEAR(DmartSalesData[[#This Row],[order_date]])</f>
        <v>2024</v>
      </c>
      <c r="S13730" s="73"/>
    </row>
    <row r="13731" spans="1:19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 t="str">
        <f>IF(DmartSalesData[[#This Row],[sales]]&gt;4000,"High Category",IF(DmartSalesData[[#This Row],[sales]]&gt;2000,"Medium Category","Low Category"))</f>
        <v>High Category</v>
      </c>
      <c r="G13731" s="2">
        <v>0.41</v>
      </c>
      <c r="H13731" s="24">
        <f t="shared" si="428"/>
        <v>1881.1086999999998</v>
      </c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63" t="str">
        <f>IF(AND(DmartSalesData[[#This Row],[sales]]&gt;3000,DmartSalesData[[#This Row],[profit]]&gt;500),"Good","Not Good")</f>
        <v>Good</v>
      </c>
      <c r="R13731" s="73">
        <f>YEAR(DmartSalesData[[#This Row],[order_date]])</f>
        <v>2024</v>
      </c>
      <c r="S13731" s="73"/>
    </row>
    <row r="13732" spans="1:19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 t="str">
        <f>IF(DmartSalesData[[#This Row],[sales]]&gt;4000,"High Category",IF(DmartSalesData[[#This Row],[sales]]&gt;2000,"Medium Category","Low Category"))</f>
        <v>Medium Category</v>
      </c>
      <c r="G13732" s="2">
        <v>0.25</v>
      </c>
      <c r="H13732" s="24">
        <f t="shared" si="428"/>
        <v>511.86</v>
      </c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63" t="str">
        <f>IF(AND(DmartSalesData[[#This Row],[sales]]&gt;3000,DmartSalesData[[#This Row],[profit]]&gt;500),"Good","Not Good")</f>
        <v>Not Good</v>
      </c>
      <c r="R13732" s="73">
        <f>YEAR(DmartSalesData[[#This Row],[order_date]])</f>
        <v>2023</v>
      </c>
      <c r="S13732" s="73"/>
    </row>
    <row r="13733" spans="1:19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 t="str">
        <f>IF(DmartSalesData[[#This Row],[sales]]&gt;4000,"High Category",IF(DmartSalesData[[#This Row],[sales]]&gt;2000,"Medium Category","Low Category"))</f>
        <v>Medium Category</v>
      </c>
      <c r="G13733" s="2">
        <v>0.25</v>
      </c>
      <c r="H13733" s="24">
        <f t="shared" si="428"/>
        <v>716.59</v>
      </c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63" t="str">
        <f>IF(AND(DmartSalesData[[#This Row],[sales]]&gt;3000,DmartSalesData[[#This Row],[profit]]&gt;500),"Good","Not Good")</f>
        <v>Not Good</v>
      </c>
      <c r="R13733" s="73">
        <f>YEAR(DmartSalesData[[#This Row],[order_date]])</f>
        <v>2024</v>
      </c>
      <c r="S13733" s="73"/>
    </row>
    <row r="13734" spans="1:19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 t="str">
        <f>IF(DmartSalesData[[#This Row],[sales]]&gt;4000,"High Category",IF(DmartSalesData[[#This Row],[sales]]&gt;2000,"Medium Category","Low Category"))</f>
        <v>Medium Category</v>
      </c>
      <c r="G13734" s="2">
        <v>0.21</v>
      </c>
      <c r="H13734" s="24">
        <f t="shared" si="428"/>
        <v>675.50699999999995</v>
      </c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63" t="str">
        <f>IF(AND(DmartSalesData[[#This Row],[sales]]&gt;3000,DmartSalesData[[#This Row],[profit]]&gt;500),"Good","Not Good")</f>
        <v>Good</v>
      </c>
      <c r="R13734" s="73">
        <f>YEAR(DmartSalesData[[#This Row],[order_date]])</f>
        <v>2023</v>
      </c>
      <c r="S13734" s="73"/>
    </row>
    <row r="13735" spans="1:19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 t="str">
        <f>IF(DmartSalesData[[#This Row],[sales]]&gt;4000,"High Category",IF(DmartSalesData[[#This Row],[sales]]&gt;2000,"Medium Category","Low Category"))</f>
        <v>Low Category</v>
      </c>
      <c r="G13735" s="2">
        <v>0.34</v>
      </c>
      <c r="H13735" s="24">
        <f t="shared" si="428"/>
        <v>151.87460000000002</v>
      </c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63" t="str">
        <f>IF(AND(DmartSalesData[[#This Row],[sales]]&gt;3000,DmartSalesData[[#This Row],[profit]]&gt;500),"Good","Not Good")</f>
        <v>Not Good</v>
      </c>
      <c r="R13735" s="73">
        <f>YEAR(DmartSalesData[[#This Row],[order_date]])</f>
        <v>2023</v>
      </c>
      <c r="S13735" s="73"/>
    </row>
    <row r="13736" spans="1:19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 t="str">
        <f>IF(DmartSalesData[[#This Row],[sales]]&gt;4000,"High Category",IF(DmartSalesData[[#This Row],[sales]]&gt;2000,"Medium Category","Low Category"))</f>
        <v>Low Category</v>
      </c>
      <c r="G13736" s="2">
        <v>0.09</v>
      </c>
      <c r="H13736" s="24">
        <f t="shared" si="428"/>
        <v>159.92099999999999</v>
      </c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63" t="str">
        <f>IF(AND(DmartSalesData[[#This Row],[sales]]&gt;3000,DmartSalesData[[#This Row],[profit]]&gt;500),"Good","Not Good")</f>
        <v>Not Good</v>
      </c>
      <c r="R13736" s="73">
        <f>YEAR(DmartSalesData[[#This Row],[order_date]])</f>
        <v>2024</v>
      </c>
      <c r="S13736" s="73"/>
    </row>
    <row r="13737" spans="1:19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 t="str">
        <f>IF(DmartSalesData[[#This Row],[sales]]&gt;4000,"High Category",IF(DmartSalesData[[#This Row],[sales]]&gt;2000,"Medium Category","Low Category"))</f>
        <v>Medium Category</v>
      </c>
      <c r="G13737" s="2">
        <v>0.47</v>
      </c>
      <c r="H13737" s="24">
        <f t="shared" si="428"/>
        <v>1622.8348000000001</v>
      </c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63" t="str">
        <f>IF(AND(DmartSalesData[[#This Row],[sales]]&gt;3000,DmartSalesData[[#This Row],[profit]]&gt;500),"Good","Not Good")</f>
        <v>Good</v>
      </c>
      <c r="R13737" s="73">
        <f>YEAR(DmartSalesData[[#This Row],[order_date]])</f>
        <v>2023</v>
      </c>
      <c r="S13737" s="73"/>
    </row>
    <row r="13738" spans="1:19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 t="str">
        <f>IF(DmartSalesData[[#This Row],[sales]]&gt;4000,"High Category",IF(DmartSalesData[[#This Row],[sales]]&gt;2000,"Medium Category","Low Category"))</f>
        <v>Medium Category</v>
      </c>
      <c r="G13738" s="2">
        <v>0.05</v>
      </c>
      <c r="H13738" s="24">
        <f t="shared" si="428"/>
        <v>185.23699999999999</v>
      </c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63" t="str">
        <f>IF(AND(DmartSalesData[[#This Row],[sales]]&gt;3000,DmartSalesData[[#This Row],[profit]]&gt;500),"Good","Not Good")</f>
        <v>Good</v>
      </c>
      <c r="R13738" s="73">
        <f>YEAR(DmartSalesData[[#This Row],[order_date]])</f>
        <v>2024</v>
      </c>
      <c r="S13738" s="73"/>
    </row>
    <row r="13739" spans="1:19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 t="str">
        <f>IF(DmartSalesData[[#This Row],[sales]]&gt;4000,"High Category",IF(DmartSalesData[[#This Row],[sales]]&gt;2000,"Medium Category","Low Category"))</f>
        <v>Low Category</v>
      </c>
      <c r="G13739" s="2">
        <v>0.36</v>
      </c>
      <c r="H13739" s="24">
        <f t="shared" si="428"/>
        <v>663.90120000000002</v>
      </c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63" t="str">
        <f>IF(AND(DmartSalesData[[#This Row],[sales]]&gt;3000,DmartSalesData[[#This Row],[profit]]&gt;500),"Good","Not Good")</f>
        <v>Not Good</v>
      </c>
      <c r="R13739" s="73">
        <f>YEAR(DmartSalesData[[#This Row],[order_date]])</f>
        <v>2023</v>
      </c>
      <c r="S13739" s="73"/>
    </row>
    <row r="13740" spans="1:19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 t="str">
        <f>IF(DmartSalesData[[#This Row],[sales]]&gt;4000,"High Category",IF(DmartSalesData[[#This Row],[sales]]&gt;2000,"Medium Category","Low Category"))</f>
        <v>Low Category</v>
      </c>
      <c r="G13740" s="2">
        <v>0.35</v>
      </c>
      <c r="H13740" s="24">
        <f t="shared" si="428"/>
        <v>46.553499999999993</v>
      </c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63" t="str">
        <f>IF(AND(DmartSalesData[[#This Row],[sales]]&gt;3000,DmartSalesData[[#This Row],[profit]]&gt;500),"Good","Not Good")</f>
        <v>Not Good</v>
      </c>
      <c r="R13740" s="73">
        <f>YEAR(DmartSalesData[[#This Row],[order_date]])</f>
        <v>2024</v>
      </c>
      <c r="S13740" s="73"/>
    </row>
    <row r="13741" spans="1:19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 t="str">
        <f>IF(DmartSalesData[[#This Row],[sales]]&gt;4000,"High Category",IF(DmartSalesData[[#This Row],[sales]]&gt;2000,"Medium Category","Low Category"))</f>
        <v>Low Category</v>
      </c>
      <c r="G13741" s="2">
        <v>0.06</v>
      </c>
      <c r="H13741" s="24">
        <f t="shared" si="428"/>
        <v>8.0183999999999997</v>
      </c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63" t="str">
        <f>IF(AND(DmartSalesData[[#This Row],[sales]]&gt;3000,DmartSalesData[[#This Row],[profit]]&gt;500),"Good","Not Good")</f>
        <v>Not Good</v>
      </c>
      <c r="R13741" s="73">
        <f>YEAR(DmartSalesData[[#This Row],[order_date]])</f>
        <v>2023</v>
      </c>
      <c r="S13741" s="73"/>
    </row>
    <row r="13742" spans="1:19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 t="str">
        <f>IF(DmartSalesData[[#This Row],[sales]]&gt;4000,"High Category",IF(DmartSalesData[[#This Row],[sales]]&gt;2000,"Medium Category","Low Category"))</f>
        <v>Medium Category</v>
      </c>
      <c r="G13742" s="2">
        <v>0.5</v>
      </c>
      <c r="H13742" s="24">
        <f t="shared" si="428"/>
        <v>1368.395</v>
      </c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63" t="str">
        <f>IF(AND(DmartSalesData[[#This Row],[sales]]&gt;3000,DmartSalesData[[#This Row],[profit]]&gt;500),"Good","Not Good")</f>
        <v>Not Good</v>
      </c>
      <c r="R13742" s="73">
        <f>YEAR(DmartSalesData[[#This Row],[order_date]])</f>
        <v>2024</v>
      </c>
      <c r="S13742" s="73"/>
    </row>
    <row r="13743" spans="1:19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 t="str">
        <f>IF(DmartSalesData[[#This Row],[sales]]&gt;4000,"High Category",IF(DmartSalesData[[#This Row],[sales]]&gt;2000,"Medium Category","Low Category"))</f>
        <v>Medium Category</v>
      </c>
      <c r="G13743" s="2">
        <v>0.02</v>
      </c>
      <c r="H13743" s="24">
        <f t="shared" si="428"/>
        <v>56.045600000000007</v>
      </c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63" t="str">
        <f>IF(AND(DmartSalesData[[#This Row],[sales]]&gt;3000,DmartSalesData[[#This Row],[profit]]&gt;500),"Good","Not Good")</f>
        <v>Not Good</v>
      </c>
      <c r="R13743" s="73">
        <f>YEAR(DmartSalesData[[#This Row],[order_date]])</f>
        <v>2024</v>
      </c>
      <c r="S13743" s="73"/>
    </row>
    <row r="13744" spans="1:19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 t="str">
        <f>IF(DmartSalesData[[#This Row],[sales]]&gt;4000,"High Category",IF(DmartSalesData[[#This Row],[sales]]&gt;2000,"Medium Category","Low Category"))</f>
        <v>Medium Category</v>
      </c>
      <c r="G13744" s="2">
        <v>0.18</v>
      </c>
      <c r="H13744" s="24">
        <f t="shared" si="428"/>
        <v>508.1454</v>
      </c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63" t="str">
        <f>IF(AND(DmartSalesData[[#This Row],[sales]]&gt;3000,DmartSalesData[[#This Row],[profit]]&gt;500),"Good","Not Good")</f>
        <v>Not Good</v>
      </c>
      <c r="R13744" s="73">
        <f>YEAR(DmartSalesData[[#This Row],[order_date]])</f>
        <v>2024</v>
      </c>
      <c r="S13744" s="73"/>
    </row>
    <row r="13745" spans="1:19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 t="str">
        <f>IF(DmartSalesData[[#This Row],[sales]]&gt;4000,"High Category",IF(DmartSalesData[[#This Row],[sales]]&gt;2000,"Medium Category","Low Category"))</f>
        <v>Medium Category</v>
      </c>
      <c r="G13745" s="2">
        <v>0.21</v>
      </c>
      <c r="H13745" s="24">
        <f t="shared" si="428"/>
        <v>763.68389999999999</v>
      </c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63" t="str">
        <f>IF(AND(DmartSalesData[[#This Row],[sales]]&gt;3000,DmartSalesData[[#This Row],[profit]]&gt;500),"Good","Not Good")</f>
        <v>Good</v>
      </c>
      <c r="R13745" s="73">
        <f>YEAR(DmartSalesData[[#This Row],[order_date]])</f>
        <v>2023</v>
      </c>
      <c r="S13745" s="73"/>
    </row>
    <row r="13746" spans="1:19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 t="str">
        <f>IF(DmartSalesData[[#This Row],[sales]]&gt;4000,"High Category",IF(DmartSalesData[[#This Row],[sales]]&gt;2000,"Medium Category","Low Category"))</f>
        <v>High Category</v>
      </c>
      <c r="G13746" s="2">
        <v>0.4</v>
      </c>
      <c r="H13746" s="24">
        <f t="shared" si="428"/>
        <v>1845.6880000000001</v>
      </c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63" t="str">
        <f>IF(AND(DmartSalesData[[#This Row],[sales]]&gt;3000,DmartSalesData[[#This Row],[profit]]&gt;500),"Good","Not Good")</f>
        <v>Good</v>
      </c>
      <c r="R13746" s="73">
        <f>YEAR(DmartSalesData[[#This Row],[order_date]])</f>
        <v>2024</v>
      </c>
      <c r="S13746" s="73"/>
    </row>
    <row r="13747" spans="1:19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 t="str">
        <f>IF(DmartSalesData[[#This Row],[sales]]&gt;4000,"High Category",IF(DmartSalesData[[#This Row],[sales]]&gt;2000,"Medium Category","Low Category"))</f>
        <v>High Category</v>
      </c>
      <c r="G13747" s="2">
        <v>0.01</v>
      </c>
      <c r="H13747" s="24">
        <f t="shared" si="428"/>
        <v>49.518300000000004</v>
      </c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63" t="str">
        <f>IF(AND(DmartSalesData[[#This Row],[sales]]&gt;3000,DmartSalesData[[#This Row],[profit]]&gt;500),"Good","Not Good")</f>
        <v>Not Good</v>
      </c>
      <c r="R13747" s="73">
        <f>YEAR(DmartSalesData[[#This Row],[order_date]])</f>
        <v>2023</v>
      </c>
      <c r="S13747" s="73"/>
    </row>
    <row r="13748" spans="1:19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 t="str">
        <f>IF(DmartSalesData[[#This Row],[sales]]&gt;4000,"High Category",IF(DmartSalesData[[#This Row],[sales]]&gt;2000,"Medium Category","Low Category"))</f>
        <v>Medium Category</v>
      </c>
      <c r="G13748" s="2">
        <v>0.28000000000000003</v>
      </c>
      <c r="H13748" s="24">
        <f t="shared" si="428"/>
        <v>989.86440000000005</v>
      </c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63" t="str">
        <f>IF(AND(DmartSalesData[[#This Row],[sales]]&gt;3000,DmartSalesData[[#This Row],[profit]]&gt;500),"Good","Not Good")</f>
        <v>Good</v>
      </c>
      <c r="R13748" s="73">
        <f>YEAR(DmartSalesData[[#This Row],[order_date]])</f>
        <v>2024</v>
      </c>
      <c r="S13748" s="73"/>
    </row>
    <row r="13749" spans="1:19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 t="str">
        <f>IF(DmartSalesData[[#This Row],[sales]]&gt;4000,"High Category",IF(DmartSalesData[[#This Row],[sales]]&gt;2000,"Medium Category","Low Category"))</f>
        <v>Medium Category</v>
      </c>
      <c r="G13749" s="2">
        <v>0.1</v>
      </c>
      <c r="H13749" s="24">
        <f t="shared" si="428"/>
        <v>261.85900000000004</v>
      </c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63" t="str">
        <f>IF(AND(DmartSalesData[[#This Row],[sales]]&gt;3000,DmartSalesData[[#This Row],[profit]]&gt;500),"Good","Not Good")</f>
        <v>Not Good</v>
      </c>
      <c r="R13749" s="73">
        <f>YEAR(DmartSalesData[[#This Row],[order_date]])</f>
        <v>2024</v>
      </c>
      <c r="S13749" s="73"/>
    </row>
    <row r="13750" spans="1:19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 t="str">
        <f>IF(DmartSalesData[[#This Row],[sales]]&gt;4000,"High Category",IF(DmartSalesData[[#This Row],[sales]]&gt;2000,"Medium Category","Low Category"))</f>
        <v>Low Category</v>
      </c>
      <c r="G13750" s="2">
        <v>0.28999999999999998</v>
      </c>
      <c r="H13750" s="24">
        <f t="shared" si="428"/>
        <v>229.35229999999999</v>
      </c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63" t="str">
        <f>IF(AND(DmartSalesData[[#This Row],[sales]]&gt;3000,DmartSalesData[[#This Row],[profit]]&gt;500),"Good","Not Good")</f>
        <v>Not Good</v>
      </c>
      <c r="R13750" s="73">
        <f>YEAR(DmartSalesData[[#This Row],[order_date]])</f>
        <v>2024</v>
      </c>
      <c r="S13750" s="73"/>
    </row>
    <row r="13751" spans="1:19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 t="str">
        <f>IF(DmartSalesData[[#This Row],[sales]]&gt;4000,"High Category",IF(DmartSalesData[[#This Row],[sales]]&gt;2000,"Medium Category","Low Category"))</f>
        <v>Low Category</v>
      </c>
      <c r="G13751" s="2">
        <v>0.32</v>
      </c>
      <c r="H13751" s="24">
        <f t="shared" si="428"/>
        <v>634.38720000000001</v>
      </c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63" t="str">
        <f>IF(AND(DmartSalesData[[#This Row],[sales]]&gt;3000,DmartSalesData[[#This Row],[profit]]&gt;500),"Good","Not Good")</f>
        <v>Not Good</v>
      </c>
      <c r="R13751" s="73">
        <f>YEAR(DmartSalesData[[#This Row],[order_date]])</f>
        <v>2023</v>
      </c>
      <c r="S13751" s="73"/>
    </row>
    <row r="13752" spans="1:19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 t="str">
        <f>IF(DmartSalesData[[#This Row],[sales]]&gt;4000,"High Category",IF(DmartSalesData[[#This Row],[sales]]&gt;2000,"Medium Category","Low Category"))</f>
        <v>Medium Category</v>
      </c>
      <c r="G13752" s="2">
        <v>0.02</v>
      </c>
      <c r="H13752" s="24">
        <f t="shared" si="428"/>
        <v>58.1008</v>
      </c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63" t="str">
        <f>IF(AND(DmartSalesData[[#This Row],[sales]]&gt;3000,DmartSalesData[[#This Row],[profit]]&gt;500),"Good","Not Good")</f>
        <v>Not Good</v>
      </c>
      <c r="R13752" s="73">
        <f>YEAR(DmartSalesData[[#This Row],[order_date]])</f>
        <v>2023</v>
      </c>
      <c r="S13752" s="73"/>
    </row>
    <row r="13753" spans="1:19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 t="str">
        <f>IF(DmartSalesData[[#This Row],[sales]]&gt;4000,"High Category",IF(DmartSalesData[[#This Row],[sales]]&gt;2000,"Medium Category","Low Category"))</f>
        <v>High Category</v>
      </c>
      <c r="G13753" s="2">
        <v>0.03</v>
      </c>
      <c r="H13753" s="24">
        <f t="shared" si="428"/>
        <v>149.9718</v>
      </c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63" t="str">
        <f>IF(AND(DmartSalesData[[#This Row],[sales]]&gt;3000,DmartSalesData[[#This Row],[profit]]&gt;500),"Good","Not Good")</f>
        <v>Not Good</v>
      </c>
      <c r="R13753" s="73">
        <f>YEAR(DmartSalesData[[#This Row],[order_date]])</f>
        <v>2024</v>
      </c>
      <c r="S13753" s="73"/>
    </row>
    <row r="13754" spans="1:19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 t="str">
        <f>IF(DmartSalesData[[#This Row],[sales]]&gt;4000,"High Category",IF(DmartSalesData[[#This Row],[sales]]&gt;2000,"Medium Category","Low Category"))</f>
        <v>Low Category</v>
      </c>
      <c r="G13754" s="2">
        <v>0.04</v>
      </c>
      <c r="H13754" s="24">
        <f t="shared" si="428"/>
        <v>28.888400000000001</v>
      </c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63" t="str">
        <f>IF(AND(DmartSalesData[[#This Row],[sales]]&gt;3000,DmartSalesData[[#This Row],[profit]]&gt;500),"Good","Not Good")</f>
        <v>Not Good</v>
      </c>
      <c r="R13754" s="73">
        <f>YEAR(DmartSalesData[[#This Row],[order_date]])</f>
        <v>2024</v>
      </c>
      <c r="S13754" s="73"/>
    </row>
    <row r="13755" spans="1:19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 t="str">
        <f>IF(DmartSalesData[[#This Row],[sales]]&gt;4000,"High Category",IF(DmartSalesData[[#This Row],[sales]]&gt;2000,"Medium Category","Low Category"))</f>
        <v>Medium Category</v>
      </c>
      <c r="G13755" s="2">
        <v>0.43</v>
      </c>
      <c r="H13755" s="24">
        <f t="shared" si="428"/>
        <v>1714.0101</v>
      </c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63" t="str">
        <f>IF(AND(DmartSalesData[[#This Row],[sales]]&gt;3000,DmartSalesData[[#This Row],[profit]]&gt;500),"Good","Not Good")</f>
        <v>Good</v>
      </c>
      <c r="R13755" s="73">
        <f>YEAR(DmartSalesData[[#This Row],[order_date]])</f>
        <v>2023</v>
      </c>
      <c r="S13755" s="73"/>
    </row>
    <row r="13756" spans="1:19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 t="str">
        <f>IF(DmartSalesData[[#This Row],[sales]]&gt;4000,"High Category",IF(DmartSalesData[[#This Row],[sales]]&gt;2000,"Medium Category","Low Category"))</f>
        <v>High Category</v>
      </c>
      <c r="G13756" s="2">
        <v>0.46</v>
      </c>
      <c r="H13756" s="24">
        <f t="shared" si="428"/>
        <v>2297.6126000000004</v>
      </c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63" t="str">
        <f>IF(AND(DmartSalesData[[#This Row],[sales]]&gt;3000,DmartSalesData[[#This Row],[profit]]&gt;500),"Good","Not Good")</f>
        <v>Good</v>
      </c>
      <c r="R13756" s="73">
        <f>YEAR(DmartSalesData[[#This Row],[order_date]])</f>
        <v>2023</v>
      </c>
      <c r="S13756" s="73"/>
    </row>
    <row r="13757" spans="1:19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 t="str">
        <f>IF(DmartSalesData[[#This Row],[sales]]&gt;4000,"High Category",IF(DmartSalesData[[#This Row],[sales]]&gt;2000,"Medium Category","Low Category"))</f>
        <v>High Category</v>
      </c>
      <c r="G13757" s="2">
        <v>0.22</v>
      </c>
      <c r="H13757" s="24">
        <f t="shared" si="428"/>
        <v>890.1046</v>
      </c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63" t="str">
        <f>IF(AND(DmartSalesData[[#This Row],[sales]]&gt;3000,DmartSalesData[[#This Row],[profit]]&gt;500),"Good","Not Good")</f>
        <v>Not Good</v>
      </c>
      <c r="R13757" s="73">
        <f>YEAR(DmartSalesData[[#This Row],[order_date]])</f>
        <v>2023</v>
      </c>
      <c r="S13757" s="73"/>
    </row>
    <row r="13758" spans="1:19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 t="str">
        <f>IF(DmartSalesData[[#This Row],[sales]]&gt;4000,"High Category",IF(DmartSalesData[[#This Row],[sales]]&gt;2000,"Medium Category","Low Category"))</f>
        <v>Medium Category</v>
      </c>
      <c r="G13758" s="2">
        <v>0.44</v>
      </c>
      <c r="H13758" s="24">
        <f t="shared" si="428"/>
        <v>1697.9644000000001</v>
      </c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63" t="str">
        <f>IF(AND(DmartSalesData[[#This Row],[sales]]&gt;3000,DmartSalesData[[#This Row],[profit]]&gt;500),"Good","Not Good")</f>
        <v>Not Good</v>
      </c>
      <c r="R13758" s="73">
        <f>YEAR(DmartSalesData[[#This Row],[order_date]])</f>
        <v>2024</v>
      </c>
      <c r="S13758" s="73"/>
    </row>
    <row r="13759" spans="1:19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 t="str">
        <f>IF(DmartSalesData[[#This Row],[sales]]&gt;4000,"High Category",IF(DmartSalesData[[#This Row],[sales]]&gt;2000,"Medium Category","Low Category"))</f>
        <v>Low Category</v>
      </c>
      <c r="G13759" s="2">
        <v>0.24</v>
      </c>
      <c r="H13759" s="24">
        <f t="shared" si="428"/>
        <v>328.20959999999997</v>
      </c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63" t="str">
        <f>IF(AND(DmartSalesData[[#This Row],[sales]]&gt;3000,DmartSalesData[[#This Row],[profit]]&gt;500),"Good","Not Good")</f>
        <v>Not Good</v>
      </c>
      <c r="R13759" s="73">
        <f>YEAR(DmartSalesData[[#This Row],[order_date]])</f>
        <v>2024</v>
      </c>
      <c r="S13759" s="73"/>
    </row>
    <row r="13760" spans="1:19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 t="str">
        <f>IF(DmartSalesData[[#This Row],[sales]]&gt;4000,"High Category",IF(DmartSalesData[[#This Row],[sales]]&gt;2000,"Medium Category","Low Category"))</f>
        <v>Low Category</v>
      </c>
      <c r="G13760" s="2">
        <v>0.2</v>
      </c>
      <c r="H13760" s="24">
        <f t="shared" si="428"/>
        <v>23.296000000000003</v>
      </c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63" t="str">
        <f>IF(AND(DmartSalesData[[#This Row],[sales]]&gt;3000,DmartSalesData[[#This Row],[profit]]&gt;500),"Good","Not Good")</f>
        <v>Not Good</v>
      </c>
      <c r="R13760" s="73">
        <f>YEAR(DmartSalesData[[#This Row],[order_date]])</f>
        <v>2024</v>
      </c>
      <c r="S13760" s="73"/>
    </row>
    <row r="13761" spans="1:19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 t="str">
        <f>IF(DmartSalesData[[#This Row],[sales]]&gt;4000,"High Category",IF(DmartSalesData[[#This Row],[sales]]&gt;2000,"Medium Category","Low Category"))</f>
        <v>Low Category</v>
      </c>
      <c r="G13761" s="2">
        <v>0.27</v>
      </c>
      <c r="H13761" s="24">
        <f t="shared" si="428"/>
        <v>325.98180000000002</v>
      </c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63" t="str">
        <f>IF(AND(DmartSalesData[[#This Row],[sales]]&gt;3000,DmartSalesData[[#This Row],[profit]]&gt;500),"Good","Not Good")</f>
        <v>Not Good</v>
      </c>
      <c r="R13761" s="73">
        <f>YEAR(DmartSalesData[[#This Row],[order_date]])</f>
        <v>2024</v>
      </c>
      <c r="S13761" s="73"/>
    </row>
    <row r="13762" spans="1:19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 t="str">
        <f>IF(DmartSalesData[[#This Row],[sales]]&gt;4000,"High Category",IF(DmartSalesData[[#This Row],[sales]]&gt;2000,"Medium Category","Low Category"))</f>
        <v>Medium Category</v>
      </c>
      <c r="G13762" s="2">
        <v>0.4</v>
      </c>
      <c r="H13762" s="24">
        <f t="shared" ref="H13762:H13825" si="430">E13762*G13762</f>
        <v>1588.008</v>
      </c>
      <c r="I13762" s="2">
        <f t="shared" ref="I13762:I13825" si="431">E13762-H13762</f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63" t="str">
        <f>IF(AND(DmartSalesData[[#This Row],[sales]]&gt;3000,DmartSalesData[[#This Row],[profit]]&gt;500),"Good","Not Good")</f>
        <v>Good</v>
      </c>
      <c r="R13762" s="73">
        <f>YEAR(DmartSalesData[[#This Row],[order_date]])</f>
        <v>2023</v>
      </c>
      <c r="S13762" s="73"/>
    </row>
    <row r="13763" spans="1:19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 t="str">
        <f>IF(DmartSalesData[[#This Row],[sales]]&gt;4000,"High Category",IF(DmartSalesData[[#This Row],[sales]]&gt;2000,"Medium Category","Low Category"))</f>
        <v>Low Category</v>
      </c>
      <c r="G13763" s="2">
        <v>0.11</v>
      </c>
      <c r="H13763" s="24">
        <f t="shared" si="430"/>
        <v>68.824799999999996</v>
      </c>
      <c r="I13763" s="2">
        <f t="shared" si="431"/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63" t="str">
        <f>IF(AND(DmartSalesData[[#This Row],[sales]]&gt;3000,DmartSalesData[[#This Row],[profit]]&gt;500),"Good","Not Good")</f>
        <v>Not Good</v>
      </c>
      <c r="R13763" s="73">
        <f>YEAR(DmartSalesData[[#This Row],[order_date]])</f>
        <v>2023</v>
      </c>
      <c r="S13763" s="73"/>
    </row>
    <row r="13764" spans="1:19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 t="str">
        <f>IF(DmartSalesData[[#This Row],[sales]]&gt;4000,"High Category",IF(DmartSalesData[[#This Row],[sales]]&gt;2000,"Medium Category","Low Category"))</f>
        <v>Low Category</v>
      </c>
      <c r="G13764" s="2">
        <v>0.15</v>
      </c>
      <c r="H13764" s="24">
        <f t="shared" si="430"/>
        <v>232.64699999999999</v>
      </c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63" t="str">
        <f>IF(AND(DmartSalesData[[#This Row],[sales]]&gt;3000,DmartSalesData[[#This Row],[profit]]&gt;500),"Good","Not Good")</f>
        <v>Not Good</v>
      </c>
      <c r="R13764" s="73">
        <f>YEAR(DmartSalesData[[#This Row],[order_date]])</f>
        <v>2024</v>
      </c>
      <c r="S13764" s="73"/>
    </row>
    <row r="13765" spans="1:19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 t="str">
        <f>IF(DmartSalesData[[#This Row],[sales]]&gt;4000,"High Category",IF(DmartSalesData[[#This Row],[sales]]&gt;2000,"Medium Category","Low Category"))</f>
        <v>Medium Category</v>
      </c>
      <c r="G13765" s="2">
        <v>0.42</v>
      </c>
      <c r="H13765" s="24">
        <f t="shared" si="430"/>
        <v>1199.6376</v>
      </c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63" t="str">
        <f>IF(AND(DmartSalesData[[#This Row],[sales]]&gt;3000,DmartSalesData[[#This Row],[profit]]&gt;500),"Good","Not Good")</f>
        <v>Not Good</v>
      </c>
      <c r="R13765" s="73">
        <f>YEAR(DmartSalesData[[#This Row],[order_date]])</f>
        <v>2024</v>
      </c>
      <c r="S13765" s="73"/>
    </row>
    <row r="13766" spans="1:19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 t="str">
        <f>IF(DmartSalesData[[#This Row],[sales]]&gt;4000,"High Category",IF(DmartSalesData[[#This Row],[sales]]&gt;2000,"Medium Category","Low Category"))</f>
        <v>Medium Category</v>
      </c>
      <c r="G13766" s="2">
        <v>0.46</v>
      </c>
      <c r="H13766" s="24">
        <f t="shared" si="430"/>
        <v>1352.8922000000002</v>
      </c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63" t="str">
        <f>IF(AND(DmartSalesData[[#This Row],[sales]]&gt;3000,DmartSalesData[[#This Row],[profit]]&gt;500),"Good","Not Good")</f>
        <v>Not Good</v>
      </c>
      <c r="R13766" s="73">
        <f>YEAR(DmartSalesData[[#This Row],[order_date]])</f>
        <v>2023</v>
      </c>
      <c r="S13766" s="73"/>
    </row>
    <row r="13767" spans="1:19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 t="str">
        <f>IF(DmartSalesData[[#This Row],[sales]]&gt;4000,"High Category",IF(DmartSalesData[[#This Row],[sales]]&gt;2000,"Medium Category","Low Category"))</f>
        <v>Medium Category</v>
      </c>
      <c r="G13767" s="2">
        <v>0.06</v>
      </c>
      <c r="H13767" s="24">
        <f t="shared" si="430"/>
        <v>165.63839999999999</v>
      </c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63" t="str">
        <f>IF(AND(DmartSalesData[[#This Row],[sales]]&gt;3000,DmartSalesData[[#This Row],[profit]]&gt;500),"Good","Not Good")</f>
        <v>Not Good</v>
      </c>
      <c r="R13767" s="73">
        <f>YEAR(DmartSalesData[[#This Row],[order_date]])</f>
        <v>2024</v>
      </c>
      <c r="S13767" s="73"/>
    </row>
    <row r="13768" spans="1:19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 t="str">
        <f>IF(DmartSalesData[[#This Row],[sales]]&gt;4000,"High Category",IF(DmartSalesData[[#This Row],[sales]]&gt;2000,"Medium Category","Low Category"))</f>
        <v>High Category</v>
      </c>
      <c r="G13768" s="2">
        <v>0.35</v>
      </c>
      <c r="H13768" s="24">
        <f t="shared" si="430"/>
        <v>1717.2154999999998</v>
      </c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63" t="str">
        <f>IF(AND(DmartSalesData[[#This Row],[sales]]&gt;3000,DmartSalesData[[#This Row],[profit]]&gt;500),"Good","Not Good")</f>
        <v>Good</v>
      </c>
      <c r="R13768" s="73">
        <f>YEAR(DmartSalesData[[#This Row],[order_date]])</f>
        <v>2024</v>
      </c>
      <c r="S13768" s="73"/>
    </row>
    <row r="13769" spans="1:19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 t="str">
        <f>IF(DmartSalesData[[#This Row],[sales]]&gt;4000,"High Category",IF(DmartSalesData[[#This Row],[sales]]&gt;2000,"Medium Category","Low Category"))</f>
        <v>Low Category</v>
      </c>
      <c r="G13769" s="2">
        <v>0</v>
      </c>
      <c r="H13769" s="24">
        <f t="shared" si="430"/>
        <v>0</v>
      </c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63" t="str">
        <f>IF(AND(DmartSalesData[[#This Row],[sales]]&gt;3000,DmartSalesData[[#This Row],[profit]]&gt;500),"Good","Not Good")</f>
        <v>Not Good</v>
      </c>
      <c r="R13769" s="73">
        <f>YEAR(DmartSalesData[[#This Row],[order_date]])</f>
        <v>2024</v>
      </c>
      <c r="S13769" s="73"/>
    </row>
    <row r="13770" spans="1:19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 t="str">
        <f>IF(DmartSalesData[[#This Row],[sales]]&gt;4000,"High Category",IF(DmartSalesData[[#This Row],[sales]]&gt;2000,"Medium Category","Low Category"))</f>
        <v>Medium Category</v>
      </c>
      <c r="G13770" s="2">
        <v>0.12</v>
      </c>
      <c r="H13770" s="24">
        <f t="shared" si="430"/>
        <v>298.70760000000001</v>
      </c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63" t="str">
        <f>IF(AND(DmartSalesData[[#This Row],[sales]]&gt;3000,DmartSalesData[[#This Row],[profit]]&gt;500),"Good","Not Good")</f>
        <v>Not Good</v>
      </c>
      <c r="R13770" s="73">
        <f>YEAR(DmartSalesData[[#This Row],[order_date]])</f>
        <v>2024</v>
      </c>
      <c r="S13770" s="73"/>
    </row>
    <row r="13771" spans="1:19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 t="str">
        <f>IF(DmartSalesData[[#This Row],[sales]]&gt;4000,"High Category",IF(DmartSalesData[[#This Row],[sales]]&gt;2000,"Medium Category","Low Category"))</f>
        <v>Medium Category</v>
      </c>
      <c r="G13771" s="2">
        <v>0.03</v>
      </c>
      <c r="H13771" s="24">
        <f t="shared" si="430"/>
        <v>77.149799999999999</v>
      </c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63" t="str">
        <f>IF(AND(DmartSalesData[[#This Row],[sales]]&gt;3000,DmartSalesData[[#This Row],[profit]]&gt;500),"Good","Not Good")</f>
        <v>Not Good</v>
      </c>
      <c r="R13771" s="73">
        <f>YEAR(DmartSalesData[[#This Row],[order_date]])</f>
        <v>2024</v>
      </c>
      <c r="S13771" s="73"/>
    </row>
    <row r="13772" spans="1:19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 t="str">
        <f>IF(DmartSalesData[[#This Row],[sales]]&gt;4000,"High Category",IF(DmartSalesData[[#This Row],[sales]]&gt;2000,"Medium Category","Low Category"))</f>
        <v>Low Category</v>
      </c>
      <c r="G13772" s="2">
        <v>0.26</v>
      </c>
      <c r="H13772" s="24">
        <f t="shared" si="430"/>
        <v>399.69280000000003</v>
      </c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63" t="str">
        <f>IF(AND(DmartSalesData[[#This Row],[sales]]&gt;3000,DmartSalesData[[#This Row],[profit]]&gt;500),"Good","Not Good")</f>
        <v>Not Good</v>
      </c>
      <c r="R13772" s="73">
        <f>YEAR(DmartSalesData[[#This Row],[order_date]])</f>
        <v>2024</v>
      </c>
      <c r="S13772" s="73"/>
    </row>
    <row r="13773" spans="1:19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 t="str">
        <f>IF(DmartSalesData[[#This Row],[sales]]&gt;4000,"High Category",IF(DmartSalesData[[#This Row],[sales]]&gt;2000,"Medium Category","Low Category"))</f>
        <v>Medium Category</v>
      </c>
      <c r="G13773" s="2">
        <v>0.17</v>
      </c>
      <c r="H13773" s="24">
        <f t="shared" si="430"/>
        <v>454.3845</v>
      </c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63" t="str">
        <f>IF(AND(DmartSalesData[[#This Row],[sales]]&gt;3000,DmartSalesData[[#This Row],[profit]]&gt;500),"Good","Not Good")</f>
        <v>Not Good</v>
      </c>
      <c r="R13773" s="73">
        <f>YEAR(DmartSalesData[[#This Row],[order_date]])</f>
        <v>2023</v>
      </c>
      <c r="S13773" s="73"/>
    </row>
    <row r="13774" spans="1:19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 t="str">
        <f>IF(DmartSalesData[[#This Row],[sales]]&gt;4000,"High Category",IF(DmartSalesData[[#This Row],[sales]]&gt;2000,"Medium Category","Low Category"))</f>
        <v>Medium Category</v>
      </c>
      <c r="G13774" s="2">
        <v>7.0000000000000007E-2</v>
      </c>
      <c r="H13774" s="24">
        <f t="shared" si="430"/>
        <v>237.93490000000003</v>
      </c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63" t="str">
        <f>IF(AND(DmartSalesData[[#This Row],[sales]]&gt;3000,DmartSalesData[[#This Row],[profit]]&gt;500),"Good","Not Good")</f>
        <v>Good</v>
      </c>
      <c r="R13774" s="73">
        <f>YEAR(DmartSalesData[[#This Row],[order_date]])</f>
        <v>2024</v>
      </c>
      <c r="S13774" s="73"/>
    </row>
    <row r="13775" spans="1:19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 t="str">
        <f>IF(DmartSalesData[[#This Row],[sales]]&gt;4000,"High Category",IF(DmartSalesData[[#This Row],[sales]]&gt;2000,"Medium Category","Low Category"))</f>
        <v>Medium Category</v>
      </c>
      <c r="G13775" s="2">
        <v>0</v>
      </c>
      <c r="H13775" s="24">
        <f t="shared" si="430"/>
        <v>0</v>
      </c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63" t="str">
        <f>IF(AND(DmartSalesData[[#This Row],[sales]]&gt;3000,DmartSalesData[[#This Row],[profit]]&gt;500),"Good","Not Good")</f>
        <v>Good</v>
      </c>
      <c r="R13775" s="73">
        <f>YEAR(DmartSalesData[[#This Row],[order_date]])</f>
        <v>2024</v>
      </c>
      <c r="S13775" s="73"/>
    </row>
    <row r="13776" spans="1:19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 t="str">
        <f>IF(DmartSalesData[[#This Row],[sales]]&gt;4000,"High Category",IF(DmartSalesData[[#This Row],[sales]]&gt;2000,"Medium Category","Low Category"))</f>
        <v>Low Category</v>
      </c>
      <c r="G13776" s="2">
        <v>0.19</v>
      </c>
      <c r="H13776" s="24">
        <f t="shared" si="430"/>
        <v>100.795</v>
      </c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63" t="str">
        <f>IF(AND(DmartSalesData[[#This Row],[sales]]&gt;3000,DmartSalesData[[#This Row],[profit]]&gt;500),"Good","Not Good")</f>
        <v>Not Good</v>
      </c>
      <c r="R13776" s="73">
        <f>YEAR(DmartSalesData[[#This Row],[order_date]])</f>
        <v>2024</v>
      </c>
      <c r="S13776" s="73"/>
    </row>
    <row r="13777" spans="1:19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 t="str">
        <f>IF(DmartSalesData[[#This Row],[sales]]&gt;4000,"High Category",IF(DmartSalesData[[#This Row],[sales]]&gt;2000,"Medium Category","Low Category"))</f>
        <v>High Category</v>
      </c>
      <c r="G13777" s="2">
        <v>0.15</v>
      </c>
      <c r="H13777" s="24">
        <f t="shared" si="430"/>
        <v>604.8075</v>
      </c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63" t="str">
        <f>IF(AND(DmartSalesData[[#This Row],[sales]]&gt;3000,DmartSalesData[[#This Row],[profit]]&gt;500),"Good","Not Good")</f>
        <v>Good</v>
      </c>
      <c r="R13777" s="73">
        <f>YEAR(DmartSalesData[[#This Row],[order_date]])</f>
        <v>2024</v>
      </c>
      <c r="S13777" s="73"/>
    </row>
    <row r="13778" spans="1:19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 t="str">
        <f>IF(DmartSalesData[[#This Row],[sales]]&gt;4000,"High Category",IF(DmartSalesData[[#This Row],[sales]]&gt;2000,"Medium Category","Low Category"))</f>
        <v>High Category</v>
      </c>
      <c r="G13778" s="2">
        <v>0.02</v>
      </c>
      <c r="H13778" s="24">
        <f t="shared" si="430"/>
        <v>93.209599999999995</v>
      </c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63" t="str">
        <f>IF(AND(DmartSalesData[[#This Row],[sales]]&gt;3000,DmartSalesData[[#This Row],[profit]]&gt;500),"Good","Not Good")</f>
        <v>Good</v>
      </c>
      <c r="R13778" s="73">
        <f>YEAR(DmartSalesData[[#This Row],[order_date]])</f>
        <v>2024</v>
      </c>
      <c r="S13778" s="73"/>
    </row>
    <row r="13779" spans="1:19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 t="str">
        <f>IF(DmartSalesData[[#This Row],[sales]]&gt;4000,"High Category",IF(DmartSalesData[[#This Row],[sales]]&gt;2000,"Medium Category","Low Category"))</f>
        <v>Low Category</v>
      </c>
      <c r="G13779" s="2">
        <v>0.43</v>
      </c>
      <c r="H13779" s="24">
        <f t="shared" si="430"/>
        <v>303.45100000000002</v>
      </c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63" t="str">
        <f>IF(AND(DmartSalesData[[#This Row],[sales]]&gt;3000,DmartSalesData[[#This Row],[profit]]&gt;500),"Good","Not Good")</f>
        <v>Not Good</v>
      </c>
      <c r="R13779" s="73">
        <f>YEAR(DmartSalesData[[#This Row],[order_date]])</f>
        <v>2024</v>
      </c>
      <c r="S13779" s="73"/>
    </row>
    <row r="13780" spans="1:19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 t="str">
        <f>IF(DmartSalesData[[#This Row],[sales]]&gt;4000,"High Category",IF(DmartSalesData[[#This Row],[sales]]&gt;2000,"Medium Category","Low Category"))</f>
        <v>Medium Category</v>
      </c>
      <c r="G13780" s="2">
        <v>0.21</v>
      </c>
      <c r="H13780" s="24">
        <f t="shared" si="430"/>
        <v>449.72339999999997</v>
      </c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63" t="str">
        <f>IF(AND(DmartSalesData[[#This Row],[sales]]&gt;3000,DmartSalesData[[#This Row],[profit]]&gt;500),"Good","Not Good")</f>
        <v>Not Good</v>
      </c>
      <c r="R13780" s="73">
        <f>YEAR(DmartSalesData[[#This Row],[order_date]])</f>
        <v>2023</v>
      </c>
      <c r="S13780" s="73"/>
    </row>
    <row r="13781" spans="1:19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 t="str">
        <f>IF(DmartSalesData[[#This Row],[sales]]&gt;4000,"High Category",IF(DmartSalesData[[#This Row],[sales]]&gt;2000,"Medium Category","Low Category"))</f>
        <v>Medium Category</v>
      </c>
      <c r="G13781" s="2">
        <v>0.39</v>
      </c>
      <c r="H13781" s="24">
        <f t="shared" si="430"/>
        <v>1016.9562</v>
      </c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63" t="str">
        <f>IF(AND(DmartSalesData[[#This Row],[sales]]&gt;3000,DmartSalesData[[#This Row],[profit]]&gt;500),"Good","Not Good")</f>
        <v>Not Good</v>
      </c>
      <c r="R13781" s="73">
        <f>YEAR(DmartSalesData[[#This Row],[order_date]])</f>
        <v>2024</v>
      </c>
      <c r="S13781" s="73"/>
    </row>
    <row r="13782" spans="1:19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 t="str">
        <f>IF(DmartSalesData[[#This Row],[sales]]&gt;4000,"High Category",IF(DmartSalesData[[#This Row],[sales]]&gt;2000,"Medium Category","Low Category"))</f>
        <v>Low Category</v>
      </c>
      <c r="G13782" s="2">
        <v>0.21</v>
      </c>
      <c r="H13782" s="24">
        <f t="shared" si="430"/>
        <v>159.73229999999998</v>
      </c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63" t="str">
        <f>IF(AND(DmartSalesData[[#This Row],[sales]]&gt;3000,DmartSalesData[[#This Row],[profit]]&gt;500),"Good","Not Good")</f>
        <v>Not Good</v>
      </c>
      <c r="R13782" s="73">
        <f>YEAR(DmartSalesData[[#This Row],[order_date]])</f>
        <v>2024</v>
      </c>
      <c r="S13782" s="73"/>
    </row>
    <row r="13783" spans="1:19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 t="str">
        <f>IF(DmartSalesData[[#This Row],[sales]]&gt;4000,"High Category",IF(DmartSalesData[[#This Row],[sales]]&gt;2000,"Medium Category","Low Category"))</f>
        <v>Medium Category</v>
      </c>
      <c r="G13783" s="2">
        <v>0.03</v>
      </c>
      <c r="H13783" s="24">
        <f t="shared" si="430"/>
        <v>76.997399999999999</v>
      </c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63" t="str">
        <f>IF(AND(DmartSalesData[[#This Row],[sales]]&gt;3000,DmartSalesData[[#This Row],[profit]]&gt;500),"Good","Not Good")</f>
        <v>Not Good</v>
      </c>
      <c r="R13783" s="73">
        <f>YEAR(DmartSalesData[[#This Row],[order_date]])</f>
        <v>2024</v>
      </c>
      <c r="S13783" s="73"/>
    </row>
    <row r="13784" spans="1:19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 t="str">
        <f>IF(DmartSalesData[[#This Row],[sales]]&gt;4000,"High Category",IF(DmartSalesData[[#This Row],[sales]]&gt;2000,"Medium Category","Low Category"))</f>
        <v>Low Category</v>
      </c>
      <c r="G13784" s="2">
        <v>0.2</v>
      </c>
      <c r="H13784" s="24">
        <f t="shared" si="430"/>
        <v>222.72199999999998</v>
      </c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63" t="str">
        <f>IF(AND(DmartSalesData[[#This Row],[sales]]&gt;3000,DmartSalesData[[#This Row],[profit]]&gt;500),"Good","Not Good")</f>
        <v>Not Good</v>
      </c>
      <c r="R13784" s="73">
        <f>YEAR(DmartSalesData[[#This Row],[order_date]])</f>
        <v>2024</v>
      </c>
      <c r="S13784" s="73"/>
    </row>
    <row r="13785" spans="1:19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 t="str">
        <f>IF(DmartSalesData[[#This Row],[sales]]&gt;4000,"High Category",IF(DmartSalesData[[#This Row],[sales]]&gt;2000,"Medium Category","Low Category"))</f>
        <v>High Category</v>
      </c>
      <c r="G13785" s="2">
        <v>0.44</v>
      </c>
      <c r="H13785" s="24">
        <f t="shared" si="430"/>
        <v>2060.6388000000002</v>
      </c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63" t="str">
        <f>IF(AND(DmartSalesData[[#This Row],[sales]]&gt;3000,DmartSalesData[[#This Row],[profit]]&gt;500),"Good","Not Good")</f>
        <v>Good</v>
      </c>
      <c r="R13785" s="73">
        <f>YEAR(DmartSalesData[[#This Row],[order_date]])</f>
        <v>2024</v>
      </c>
      <c r="S13785" s="73"/>
    </row>
    <row r="13786" spans="1:19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 t="str">
        <f>IF(DmartSalesData[[#This Row],[sales]]&gt;4000,"High Category",IF(DmartSalesData[[#This Row],[sales]]&gt;2000,"Medium Category","Low Category"))</f>
        <v>Medium Category</v>
      </c>
      <c r="G13786" s="2">
        <v>0</v>
      </c>
      <c r="H13786" s="24">
        <f t="shared" si="430"/>
        <v>0</v>
      </c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63" t="str">
        <f>IF(AND(DmartSalesData[[#This Row],[sales]]&gt;3000,DmartSalesData[[#This Row],[profit]]&gt;500),"Good","Not Good")</f>
        <v>Not Good</v>
      </c>
      <c r="R13786" s="73">
        <f>YEAR(DmartSalesData[[#This Row],[order_date]])</f>
        <v>2024</v>
      </c>
      <c r="S13786" s="73"/>
    </row>
    <row r="13787" spans="1:19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 t="str">
        <f>IF(DmartSalesData[[#This Row],[sales]]&gt;4000,"High Category",IF(DmartSalesData[[#This Row],[sales]]&gt;2000,"Medium Category","Low Category"))</f>
        <v>High Category</v>
      </c>
      <c r="G13787" s="2">
        <v>0.45</v>
      </c>
      <c r="H13787" s="24">
        <f t="shared" si="430"/>
        <v>2238.7590000000005</v>
      </c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63" t="str">
        <f>IF(AND(DmartSalesData[[#This Row],[sales]]&gt;3000,DmartSalesData[[#This Row],[profit]]&gt;500),"Good","Not Good")</f>
        <v>Not Good</v>
      </c>
      <c r="R13787" s="73">
        <f>YEAR(DmartSalesData[[#This Row],[order_date]])</f>
        <v>2024</v>
      </c>
      <c r="S13787" s="73"/>
    </row>
    <row r="13788" spans="1:19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 t="str">
        <f>IF(DmartSalesData[[#This Row],[sales]]&gt;4000,"High Category",IF(DmartSalesData[[#This Row],[sales]]&gt;2000,"Medium Category","Low Category"))</f>
        <v>Low Category</v>
      </c>
      <c r="G13788" s="2">
        <v>0.33</v>
      </c>
      <c r="H13788" s="24">
        <f t="shared" si="430"/>
        <v>108.20699999999999</v>
      </c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63" t="str">
        <f>IF(AND(DmartSalesData[[#This Row],[sales]]&gt;3000,DmartSalesData[[#This Row],[profit]]&gt;500),"Good","Not Good")</f>
        <v>Not Good</v>
      </c>
      <c r="R13788" s="73">
        <f>YEAR(DmartSalesData[[#This Row],[order_date]])</f>
        <v>2023</v>
      </c>
      <c r="S13788" s="73"/>
    </row>
    <row r="13789" spans="1:19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 t="str">
        <f>IF(DmartSalesData[[#This Row],[sales]]&gt;4000,"High Category",IF(DmartSalesData[[#This Row],[sales]]&gt;2000,"Medium Category","Low Category"))</f>
        <v>Low Category</v>
      </c>
      <c r="G13789" s="2">
        <v>0.5</v>
      </c>
      <c r="H13789" s="24">
        <f t="shared" si="430"/>
        <v>362.57499999999999</v>
      </c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63" t="str">
        <f>IF(AND(DmartSalesData[[#This Row],[sales]]&gt;3000,DmartSalesData[[#This Row],[profit]]&gt;500),"Good","Not Good")</f>
        <v>Not Good</v>
      </c>
      <c r="R13789" s="73">
        <f>YEAR(DmartSalesData[[#This Row],[order_date]])</f>
        <v>2024</v>
      </c>
      <c r="S13789" s="73"/>
    </row>
    <row r="13790" spans="1:19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 t="str">
        <f>IF(DmartSalesData[[#This Row],[sales]]&gt;4000,"High Category",IF(DmartSalesData[[#This Row],[sales]]&gt;2000,"Medium Category","Low Category"))</f>
        <v>Medium Category</v>
      </c>
      <c r="G13790" s="2">
        <v>0.46</v>
      </c>
      <c r="H13790" s="24">
        <f t="shared" si="430"/>
        <v>1044.9958000000001</v>
      </c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63" t="str">
        <f>IF(AND(DmartSalesData[[#This Row],[sales]]&gt;3000,DmartSalesData[[#This Row],[profit]]&gt;500),"Good","Not Good")</f>
        <v>Not Good</v>
      </c>
      <c r="R13790" s="73">
        <f>YEAR(DmartSalesData[[#This Row],[order_date]])</f>
        <v>2024</v>
      </c>
      <c r="S13790" s="73"/>
    </row>
    <row r="13791" spans="1:19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 t="str">
        <f>IF(DmartSalesData[[#This Row],[sales]]&gt;4000,"High Category",IF(DmartSalesData[[#This Row],[sales]]&gt;2000,"Medium Category","Low Category"))</f>
        <v>High Category</v>
      </c>
      <c r="G13791" s="2">
        <v>0.43</v>
      </c>
      <c r="H13791" s="24">
        <f t="shared" si="430"/>
        <v>1885.2747999999999</v>
      </c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63" t="str">
        <f>IF(AND(DmartSalesData[[#This Row],[sales]]&gt;3000,DmartSalesData[[#This Row],[profit]]&gt;500),"Good","Not Good")</f>
        <v>Good</v>
      </c>
      <c r="R13791" s="73">
        <f>YEAR(DmartSalesData[[#This Row],[order_date]])</f>
        <v>2023</v>
      </c>
      <c r="S13791" s="73"/>
    </row>
    <row r="13792" spans="1:19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 t="str">
        <f>IF(DmartSalesData[[#This Row],[sales]]&gt;4000,"High Category",IF(DmartSalesData[[#This Row],[sales]]&gt;2000,"Medium Category","Low Category"))</f>
        <v>Medium Category</v>
      </c>
      <c r="G13792" s="2">
        <v>0.02</v>
      </c>
      <c r="H13792" s="24">
        <f t="shared" si="430"/>
        <v>56.412200000000006</v>
      </c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63" t="str">
        <f>IF(AND(DmartSalesData[[#This Row],[sales]]&gt;3000,DmartSalesData[[#This Row],[profit]]&gt;500),"Good","Not Good")</f>
        <v>Not Good</v>
      </c>
      <c r="R13792" s="73">
        <f>YEAR(DmartSalesData[[#This Row],[order_date]])</f>
        <v>2023</v>
      </c>
      <c r="S13792" s="73"/>
    </row>
    <row r="13793" spans="1:19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 t="str">
        <f>IF(DmartSalesData[[#This Row],[sales]]&gt;4000,"High Category",IF(DmartSalesData[[#This Row],[sales]]&gt;2000,"Medium Category","Low Category"))</f>
        <v>Medium Category</v>
      </c>
      <c r="G13793" s="2">
        <v>0.14000000000000001</v>
      </c>
      <c r="H13793" s="24">
        <f t="shared" si="430"/>
        <v>516.38720000000001</v>
      </c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63" t="str">
        <f>IF(AND(DmartSalesData[[#This Row],[sales]]&gt;3000,DmartSalesData[[#This Row],[profit]]&gt;500),"Good","Not Good")</f>
        <v>Not Good</v>
      </c>
      <c r="R13793" s="73">
        <f>YEAR(DmartSalesData[[#This Row],[order_date]])</f>
        <v>2023</v>
      </c>
      <c r="S13793" s="73"/>
    </row>
    <row r="13794" spans="1:19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 t="str">
        <f>IF(DmartSalesData[[#This Row],[sales]]&gt;4000,"High Category",IF(DmartSalesData[[#This Row],[sales]]&gt;2000,"Medium Category","Low Category"))</f>
        <v>Medium Category</v>
      </c>
      <c r="G13794" s="2">
        <v>0.19</v>
      </c>
      <c r="H13794" s="24">
        <f t="shared" si="430"/>
        <v>413.3374</v>
      </c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63" t="str">
        <f>IF(AND(DmartSalesData[[#This Row],[sales]]&gt;3000,DmartSalesData[[#This Row],[profit]]&gt;500),"Good","Not Good")</f>
        <v>Not Good</v>
      </c>
      <c r="R13794" s="73">
        <f>YEAR(DmartSalesData[[#This Row],[order_date]])</f>
        <v>2023</v>
      </c>
      <c r="S13794" s="73"/>
    </row>
    <row r="13795" spans="1:19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 t="str">
        <f>IF(DmartSalesData[[#This Row],[sales]]&gt;4000,"High Category",IF(DmartSalesData[[#This Row],[sales]]&gt;2000,"Medium Category","Low Category"))</f>
        <v>Low Category</v>
      </c>
      <c r="G13795" s="2">
        <v>0.35</v>
      </c>
      <c r="H13795" s="24">
        <f t="shared" si="430"/>
        <v>104.4785</v>
      </c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63" t="str">
        <f>IF(AND(DmartSalesData[[#This Row],[sales]]&gt;3000,DmartSalesData[[#This Row],[profit]]&gt;500),"Good","Not Good")</f>
        <v>Not Good</v>
      </c>
      <c r="R13795" s="73">
        <f>YEAR(DmartSalesData[[#This Row],[order_date]])</f>
        <v>2023</v>
      </c>
      <c r="S13795" s="73"/>
    </row>
    <row r="13796" spans="1:19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 t="str">
        <f>IF(DmartSalesData[[#This Row],[sales]]&gt;4000,"High Category",IF(DmartSalesData[[#This Row],[sales]]&gt;2000,"Medium Category","Low Category"))</f>
        <v>Medium Category</v>
      </c>
      <c r="G13796" s="2">
        <v>0.32</v>
      </c>
      <c r="H13796" s="24">
        <f t="shared" si="430"/>
        <v>1047.7696000000001</v>
      </c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63" t="str">
        <f>IF(AND(DmartSalesData[[#This Row],[sales]]&gt;3000,DmartSalesData[[#This Row],[profit]]&gt;500),"Good","Not Good")</f>
        <v>Good</v>
      </c>
      <c r="R13796" s="73">
        <f>YEAR(DmartSalesData[[#This Row],[order_date]])</f>
        <v>2023</v>
      </c>
      <c r="S13796" s="73"/>
    </row>
    <row r="13797" spans="1:19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 t="str">
        <f>IF(DmartSalesData[[#This Row],[sales]]&gt;4000,"High Category",IF(DmartSalesData[[#This Row],[sales]]&gt;2000,"Medium Category","Low Category"))</f>
        <v>Medium Category</v>
      </c>
      <c r="G13797" s="2">
        <v>0.09</v>
      </c>
      <c r="H13797" s="24">
        <f t="shared" si="430"/>
        <v>288.5949</v>
      </c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63" t="str">
        <f>IF(AND(DmartSalesData[[#This Row],[sales]]&gt;3000,DmartSalesData[[#This Row],[profit]]&gt;500),"Good","Not Good")</f>
        <v>Good</v>
      </c>
      <c r="R13797" s="73">
        <f>YEAR(DmartSalesData[[#This Row],[order_date]])</f>
        <v>2023</v>
      </c>
      <c r="S13797" s="73"/>
    </row>
    <row r="13798" spans="1:19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 t="str">
        <f>IF(DmartSalesData[[#This Row],[sales]]&gt;4000,"High Category",IF(DmartSalesData[[#This Row],[sales]]&gt;2000,"Medium Category","Low Category"))</f>
        <v>Low Category</v>
      </c>
      <c r="G13798" s="2">
        <v>0.37</v>
      </c>
      <c r="H13798" s="24">
        <f t="shared" si="430"/>
        <v>166.5</v>
      </c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63" t="str">
        <f>IF(AND(DmartSalesData[[#This Row],[sales]]&gt;3000,DmartSalesData[[#This Row],[profit]]&gt;500),"Good","Not Good")</f>
        <v>Not Good</v>
      </c>
      <c r="R13798" s="73">
        <f>YEAR(DmartSalesData[[#This Row],[order_date]])</f>
        <v>2024</v>
      </c>
      <c r="S13798" s="73"/>
    </row>
    <row r="13799" spans="1:19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 t="str">
        <f>IF(DmartSalesData[[#This Row],[sales]]&gt;4000,"High Category",IF(DmartSalesData[[#This Row],[sales]]&gt;2000,"Medium Category","Low Category"))</f>
        <v>Low Category</v>
      </c>
      <c r="G13799" s="2">
        <v>0.08</v>
      </c>
      <c r="H13799" s="24">
        <f t="shared" si="430"/>
        <v>74.985600000000005</v>
      </c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63" t="str">
        <f>IF(AND(DmartSalesData[[#This Row],[sales]]&gt;3000,DmartSalesData[[#This Row],[profit]]&gt;500),"Good","Not Good")</f>
        <v>Not Good</v>
      </c>
      <c r="R13799" s="73">
        <f>YEAR(DmartSalesData[[#This Row],[order_date]])</f>
        <v>2024</v>
      </c>
      <c r="S13799" s="73"/>
    </row>
    <row r="13800" spans="1:19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 t="str">
        <f>IF(DmartSalesData[[#This Row],[sales]]&gt;4000,"High Category",IF(DmartSalesData[[#This Row],[sales]]&gt;2000,"Medium Category","Low Category"))</f>
        <v>Medium Category</v>
      </c>
      <c r="G13800" s="2">
        <v>0.23</v>
      </c>
      <c r="H13800" s="24">
        <f t="shared" si="430"/>
        <v>559.6268</v>
      </c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63" t="str">
        <f>IF(AND(DmartSalesData[[#This Row],[sales]]&gt;3000,DmartSalesData[[#This Row],[profit]]&gt;500),"Good","Not Good")</f>
        <v>Not Good</v>
      </c>
      <c r="R13800" s="73">
        <f>YEAR(DmartSalesData[[#This Row],[order_date]])</f>
        <v>2023</v>
      </c>
      <c r="S13800" s="73"/>
    </row>
    <row r="13801" spans="1:19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 t="str">
        <f>IF(DmartSalesData[[#This Row],[sales]]&gt;4000,"High Category",IF(DmartSalesData[[#This Row],[sales]]&gt;2000,"Medium Category","Low Category"))</f>
        <v>Medium Category</v>
      </c>
      <c r="G13801" s="2">
        <v>0.28999999999999998</v>
      </c>
      <c r="H13801" s="24">
        <f t="shared" si="430"/>
        <v>663.67079999999999</v>
      </c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63" t="str">
        <f>IF(AND(DmartSalesData[[#This Row],[sales]]&gt;3000,DmartSalesData[[#This Row],[profit]]&gt;500),"Good","Not Good")</f>
        <v>Not Good</v>
      </c>
      <c r="R13801" s="73">
        <f>YEAR(DmartSalesData[[#This Row],[order_date]])</f>
        <v>2023</v>
      </c>
      <c r="S13801" s="73"/>
    </row>
    <row r="13802" spans="1:19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 t="str">
        <f>IF(DmartSalesData[[#This Row],[sales]]&gt;4000,"High Category",IF(DmartSalesData[[#This Row],[sales]]&gt;2000,"Medium Category","Low Category"))</f>
        <v>Medium Category</v>
      </c>
      <c r="G13802" s="2">
        <v>0.44</v>
      </c>
      <c r="H13802" s="24">
        <f t="shared" si="430"/>
        <v>1666.2139999999999</v>
      </c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63" t="str">
        <f>IF(AND(DmartSalesData[[#This Row],[sales]]&gt;3000,DmartSalesData[[#This Row],[profit]]&gt;500),"Good","Not Good")</f>
        <v>Good</v>
      </c>
      <c r="R13802" s="73">
        <f>YEAR(DmartSalesData[[#This Row],[order_date]])</f>
        <v>2023</v>
      </c>
      <c r="S13802" s="73"/>
    </row>
    <row r="13803" spans="1:19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 t="str">
        <f>IF(DmartSalesData[[#This Row],[sales]]&gt;4000,"High Category",IF(DmartSalesData[[#This Row],[sales]]&gt;2000,"Medium Category","Low Category"))</f>
        <v>Low Category</v>
      </c>
      <c r="G13803" s="2">
        <v>0.32</v>
      </c>
      <c r="H13803" s="24">
        <f t="shared" si="430"/>
        <v>639.4624</v>
      </c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63" t="str">
        <f>IF(AND(DmartSalesData[[#This Row],[sales]]&gt;3000,DmartSalesData[[#This Row],[profit]]&gt;500),"Good","Not Good")</f>
        <v>Not Good</v>
      </c>
      <c r="R13803" s="73">
        <f>YEAR(DmartSalesData[[#This Row],[order_date]])</f>
        <v>2024</v>
      </c>
      <c r="S13803" s="73"/>
    </row>
    <row r="13804" spans="1:19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 t="str">
        <f>IF(DmartSalesData[[#This Row],[sales]]&gt;4000,"High Category",IF(DmartSalesData[[#This Row],[sales]]&gt;2000,"Medium Category","Low Category"))</f>
        <v>Medium Category</v>
      </c>
      <c r="G13804" s="2">
        <v>0.48</v>
      </c>
      <c r="H13804" s="24">
        <f t="shared" si="430"/>
        <v>1608.0816</v>
      </c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63" t="str">
        <f>IF(AND(DmartSalesData[[#This Row],[sales]]&gt;3000,DmartSalesData[[#This Row],[profit]]&gt;500),"Good","Not Good")</f>
        <v>Good</v>
      </c>
      <c r="R13804" s="73">
        <f>YEAR(DmartSalesData[[#This Row],[order_date]])</f>
        <v>2023</v>
      </c>
      <c r="S13804" s="73"/>
    </row>
    <row r="13805" spans="1:19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 t="str">
        <f>IF(DmartSalesData[[#This Row],[sales]]&gt;4000,"High Category",IF(DmartSalesData[[#This Row],[sales]]&gt;2000,"Medium Category","Low Category"))</f>
        <v>Medium Category</v>
      </c>
      <c r="G13805" s="2">
        <v>0.5</v>
      </c>
      <c r="H13805" s="24">
        <f t="shared" si="430"/>
        <v>1775.84</v>
      </c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63" t="str">
        <f>IF(AND(DmartSalesData[[#This Row],[sales]]&gt;3000,DmartSalesData[[#This Row],[profit]]&gt;500),"Good","Not Good")</f>
        <v>Not Good</v>
      </c>
      <c r="R13805" s="73">
        <f>YEAR(DmartSalesData[[#This Row],[order_date]])</f>
        <v>2023</v>
      </c>
      <c r="S13805" s="73"/>
    </row>
    <row r="13806" spans="1:19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 t="str">
        <f>IF(DmartSalesData[[#This Row],[sales]]&gt;4000,"High Category",IF(DmartSalesData[[#This Row],[sales]]&gt;2000,"Medium Category","Low Category"))</f>
        <v>Medium Category</v>
      </c>
      <c r="G13806" s="2">
        <v>0.25</v>
      </c>
      <c r="H13806" s="24">
        <f t="shared" si="430"/>
        <v>815.13</v>
      </c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63" t="str">
        <f>IF(AND(DmartSalesData[[#This Row],[sales]]&gt;3000,DmartSalesData[[#This Row],[profit]]&gt;500),"Good","Not Good")</f>
        <v>Not Good</v>
      </c>
      <c r="R13806" s="73">
        <f>YEAR(DmartSalesData[[#This Row],[order_date]])</f>
        <v>2023</v>
      </c>
      <c r="S13806" s="73"/>
    </row>
    <row r="13807" spans="1:19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 t="str">
        <f>IF(DmartSalesData[[#This Row],[sales]]&gt;4000,"High Category",IF(DmartSalesData[[#This Row],[sales]]&gt;2000,"Medium Category","Low Category"))</f>
        <v>Medium Category</v>
      </c>
      <c r="G13807" s="2">
        <v>0.03</v>
      </c>
      <c r="H13807" s="24">
        <f t="shared" si="430"/>
        <v>90.630600000000001</v>
      </c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63" t="str">
        <f>IF(AND(DmartSalesData[[#This Row],[sales]]&gt;3000,DmartSalesData[[#This Row],[profit]]&gt;500),"Good","Not Good")</f>
        <v>Not Good</v>
      </c>
      <c r="R13807" s="73">
        <f>YEAR(DmartSalesData[[#This Row],[order_date]])</f>
        <v>2024</v>
      </c>
      <c r="S13807" s="73"/>
    </row>
    <row r="13808" spans="1:19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 t="str">
        <f>IF(DmartSalesData[[#This Row],[sales]]&gt;4000,"High Category",IF(DmartSalesData[[#This Row],[sales]]&gt;2000,"Medium Category","Low Category"))</f>
        <v>High Category</v>
      </c>
      <c r="G13808" s="2">
        <v>0.01</v>
      </c>
      <c r="H13808" s="24">
        <f t="shared" si="430"/>
        <v>40.478499999999997</v>
      </c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63" t="str">
        <f>IF(AND(DmartSalesData[[#This Row],[sales]]&gt;3000,DmartSalesData[[#This Row],[profit]]&gt;500),"Good","Not Good")</f>
        <v>Not Good</v>
      </c>
      <c r="R13808" s="73">
        <f>YEAR(DmartSalesData[[#This Row],[order_date]])</f>
        <v>2024</v>
      </c>
      <c r="S13808" s="73"/>
    </row>
    <row r="13809" spans="1:19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 t="str">
        <f>IF(DmartSalesData[[#This Row],[sales]]&gt;4000,"High Category",IF(DmartSalesData[[#This Row],[sales]]&gt;2000,"Medium Category","Low Category"))</f>
        <v>Medium Category</v>
      </c>
      <c r="G13809" s="2">
        <v>0.43</v>
      </c>
      <c r="H13809" s="24">
        <f t="shared" si="430"/>
        <v>1427.5226</v>
      </c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63" t="str">
        <f>IF(AND(DmartSalesData[[#This Row],[sales]]&gt;3000,DmartSalesData[[#This Row],[profit]]&gt;500),"Good","Not Good")</f>
        <v>Not Good</v>
      </c>
      <c r="R13809" s="73">
        <f>YEAR(DmartSalesData[[#This Row],[order_date]])</f>
        <v>2024</v>
      </c>
      <c r="S13809" s="73"/>
    </row>
    <row r="13810" spans="1:19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 t="str">
        <f>IF(DmartSalesData[[#This Row],[sales]]&gt;4000,"High Category",IF(DmartSalesData[[#This Row],[sales]]&gt;2000,"Medium Category","Low Category"))</f>
        <v>High Category</v>
      </c>
      <c r="G13810" s="2">
        <v>0.25</v>
      </c>
      <c r="H13810" s="24">
        <f t="shared" si="430"/>
        <v>1046.875</v>
      </c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63" t="str">
        <f>IF(AND(DmartSalesData[[#This Row],[sales]]&gt;3000,DmartSalesData[[#This Row],[profit]]&gt;500),"Good","Not Good")</f>
        <v>Good</v>
      </c>
      <c r="R13810" s="73">
        <f>YEAR(DmartSalesData[[#This Row],[order_date]])</f>
        <v>2023</v>
      </c>
      <c r="S13810" s="73"/>
    </row>
    <row r="13811" spans="1:19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 t="str">
        <f>IF(DmartSalesData[[#This Row],[sales]]&gt;4000,"High Category",IF(DmartSalesData[[#This Row],[sales]]&gt;2000,"Medium Category","Low Category"))</f>
        <v>Medium Category</v>
      </c>
      <c r="G13811" s="2">
        <v>0.18</v>
      </c>
      <c r="H13811" s="24">
        <f t="shared" si="430"/>
        <v>579.55680000000007</v>
      </c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63" t="str">
        <f>IF(AND(DmartSalesData[[#This Row],[sales]]&gt;3000,DmartSalesData[[#This Row],[profit]]&gt;500),"Good","Not Good")</f>
        <v>Good</v>
      </c>
      <c r="R13811" s="73">
        <f>YEAR(DmartSalesData[[#This Row],[order_date]])</f>
        <v>2023</v>
      </c>
      <c r="S13811" s="73"/>
    </row>
    <row r="13812" spans="1:19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 t="str">
        <f>IF(DmartSalesData[[#This Row],[sales]]&gt;4000,"High Category",IF(DmartSalesData[[#This Row],[sales]]&gt;2000,"Medium Category","Low Category"))</f>
        <v>Low Category</v>
      </c>
      <c r="G13812" s="2">
        <v>0.14000000000000001</v>
      </c>
      <c r="H13812" s="24">
        <f t="shared" si="430"/>
        <v>123.05580000000002</v>
      </c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63" t="str">
        <f>IF(AND(DmartSalesData[[#This Row],[sales]]&gt;3000,DmartSalesData[[#This Row],[profit]]&gt;500),"Good","Not Good")</f>
        <v>Not Good</v>
      </c>
      <c r="R13812" s="73">
        <f>YEAR(DmartSalesData[[#This Row],[order_date]])</f>
        <v>2023</v>
      </c>
      <c r="S13812" s="73"/>
    </row>
    <row r="13813" spans="1:19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 t="str">
        <f>IF(DmartSalesData[[#This Row],[sales]]&gt;4000,"High Category",IF(DmartSalesData[[#This Row],[sales]]&gt;2000,"Medium Category","Low Category"))</f>
        <v>Low Category</v>
      </c>
      <c r="G13813" s="2">
        <v>0.14000000000000001</v>
      </c>
      <c r="H13813" s="24">
        <f t="shared" si="430"/>
        <v>226.27920000000003</v>
      </c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63" t="str">
        <f>IF(AND(DmartSalesData[[#This Row],[sales]]&gt;3000,DmartSalesData[[#This Row],[profit]]&gt;500),"Good","Not Good")</f>
        <v>Not Good</v>
      </c>
      <c r="R13813" s="73">
        <f>YEAR(DmartSalesData[[#This Row],[order_date]])</f>
        <v>2024</v>
      </c>
      <c r="S13813" s="73"/>
    </row>
    <row r="13814" spans="1:19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 t="str">
        <f>IF(DmartSalesData[[#This Row],[sales]]&gt;4000,"High Category",IF(DmartSalesData[[#This Row],[sales]]&gt;2000,"Medium Category","Low Category"))</f>
        <v>Low Category</v>
      </c>
      <c r="G13814" s="2">
        <v>0.04</v>
      </c>
      <c r="H13814" s="24">
        <f t="shared" si="430"/>
        <v>68.749600000000001</v>
      </c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63" t="str">
        <f>IF(AND(DmartSalesData[[#This Row],[sales]]&gt;3000,DmartSalesData[[#This Row],[profit]]&gt;500),"Good","Not Good")</f>
        <v>Not Good</v>
      </c>
      <c r="R13814" s="73">
        <f>YEAR(DmartSalesData[[#This Row],[order_date]])</f>
        <v>2023</v>
      </c>
      <c r="S13814" s="73"/>
    </row>
    <row r="13815" spans="1:19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 t="str">
        <f>IF(DmartSalesData[[#This Row],[sales]]&gt;4000,"High Category",IF(DmartSalesData[[#This Row],[sales]]&gt;2000,"Medium Category","Low Category"))</f>
        <v>Low Category</v>
      </c>
      <c r="G13815" s="2">
        <v>0.15</v>
      </c>
      <c r="H13815" s="24">
        <f t="shared" si="430"/>
        <v>84.028500000000008</v>
      </c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63" t="str">
        <f>IF(AND(DmartSalesData[[#This Row],[sales]]&gt;3000,DmartSalesData[[#This Row],[profit]]&gt;500),"Good","Not Good")</f>
        <v>Not Good</v>
      </c>
      <c r="R13815" s="73">
        <f>YEAR(DmartSalesData[[#This Row],[order_date]])</f>
        <v>2023</v>
      </c>
      <c r="S13815" s="73"/>
    </row>
    <row r="13816" spans="1:19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 t="str">
        <f>IF(DmartSalesData[[#This Row],[sales]]&gt;4000,"High Category",IF(DmartSalesData[[#This Row],[sales]]&gt;2000,"Medium Category","Low Category"))</f>
        <v>Medium Category</v>
      </c>
      <c r="G13816" s="2">
        <v>0.32</v>
      </c>
      <c r="H13816" s="24">
        <f t="shared" si="430"/>
        <v>1117.5360000000001</v>
      </c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63" t="str">
        <f>IF(AND(DmartSalesData[[#This Row],[sales]]&gt;3000,DmartSalesData[[#This Row],[profit]]&gt;500),"Good","Not Good")</f>
        <v>Good</v>
      </c>
      <c r="R13816" s="73">
        <f>YEAR(DmartSalesData[[#This Row],[order_date]])</f>
        <v>2023</v>
      </c>
      <c r="S13816" s="73"/>
    </row>
    <row r="13817" spans="1:19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 t="str">
        <f>IF(DmartSalesData[[#This Row],[sales]]&gt;4000,"High Category",IF(DmartSalesData[[#This Row],[sales]]&gt;2000,"Medium Category","Low Category"))</f>
        <v>Medium Category</v>
      </c>
      <c r="G13817" s="2">
        <v>0.19</v>
      </c>
      <c r="H13817" s="24">
        <f t="shared" si="430"/>
        <v>573.04759999999999</v>
      </c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63" t="str">
        <f>IF(AND(DmartSalesData[[#This Row],[sales]]&gt;3000,DmartSalesData[[#This Row],[profit]]&gt;500),"Good","Not Good")</f>
        <v>Good</v>
      </c>
      <c r="R13817" s="73">
        <f>YEAR(DmartSalesData[[#This Row],[order_date]])</f>
        <v>2023</v>
      </c>
      <c r="S13817" s="73"/>
    </row>
    <row r="13818" spans="1:19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 t="str">
        <f>IF(DmartSalesData[[#This Row],[sales]]&gt;4000,"High Category",IF(DmartSalesData[[#This Row],[sales]]&gt;2000,"Medium Category","Low Category"))</f>
        <v>Medium Category</v>
      </c>
      <c r="G13818" s="2">
        <v>0.47</v>
      </c>
      <c r="H13818" s="24">
        <f t="shared" si="430"/>
        <v>1405.2059999999999</v>
      </c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63" t="str">
        <f>IF(AND(DmartSalesData[[#This Row],[sales]]&gt;3000,DmartSalesData[[#This Row],[profit]]&gt;500),"Good","Not Good")</f>
        <v>Not Good</v>
      </c>
      <c r="R13818" s="73">
        <f>YEAR(DmartSalesData[[#This Row],[order_date]])</f>
        <v>2024</v>
      </c>
      <c r="S13818" s="73"/>
    </row>
    <row r="13819" spans="1:19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 t="str">
        <f>IF(DmartSalesData[[#This Row],[sales]]&gt;4000,"High Category",IF(DmartSalesData[[#This Row],[sales]]&gt;2000,"Medium Category","Low Category"))</f>
        <v>Medium Category</v>
      </c>
      <c r="G13819" s="2">
        <v>0.33</v>
      </c>
      <c r="H13819" s="24">
        <f t="shared" si="430"/>
        <v>806.76089999999999</v>
      </c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63" t="str">
        <f>IF(AND(DmartSalesData[[#This Row],[sales]]&gt;3000,DmartSalesData[[#This Row],[profit]]&gt;500),"Good","Not Good")</f>
        <v>Not Good</v>
      </c>
      <c r="R13819" s="73">
        <f>YEAR(DmartSalesData[[#This Row],[order_date]])</f>
        <v>2023</v>
      </c>
      <c r="S13819" s="73"/>
    </row>
    <row r="13820" spans="1:19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 t="str">
        <f>IF(DmartSalesData[[#This Row],[sales]]&gt;4000,"High Category",IF(DmartSalesData[[#This Row],[sales]]&gt;2000,"Medium Category","Low Category"))</f>
        <v>Medium Category</v>
      </c>
      <c r="G13820" s="2">
        <v>0.43</v>
      </c>
      <c r="H13820" s="24">
        <f t="shared" si="430"/>
        <v>1187.3633</v>
      </c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63" t="str">
        <f>IF(AND(DmartSalesData[[#This Row],[sales]]&gt;3000,DmartSalesData[[#This Row],[profit]]&gt;500),"Good","Not Good")</f>
        <v>Not Good</v>
      </c>
      <c r="R13820" s="73">
        <f>YEAR(DmartSalesData[[#This Row],[order_date]])</f>
        <v>2024</v>
      </c>
      <c r="S13820" s="73"/>
    </row>
    <row r="13821" spans="1:19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 t="str">
        <f>IF(DmartSalesData[[#This Row],[sales]]&gt;4000,"High Category",IF(DmartSalesData[[#This Row],[sales]]&gt;2000,"Medium Category","Low Category"))</f>
        <v>Low Category</v>
      </c>
      <c r="G13821" s="2">
        <v>0.06</v>
      </c>
      <c r="H13821" s="24">
        <f t="shared" si="430"/>
        <v>8.3777999999999988</v>
      </c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63" t="str">
        <f>IF(AND(DmartSalesData[[#This Row],[sales]]&gt;3000,DmartSalesData[[#This Row],[profit]]&gt;500),"Good","Not Good")</f>
        <v>Not Good</v>
      </c>
      <c r="R13821" s="73">
        <f>YEAR(DmartSalesData[[#This Row],[order_date]])</f>
        <v>2024</v>
      </c>
      <c r="S13821" s="73"/>
    </row>
    <row r="13822" spans="1:19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 t="str">
        <f>IF(DmartSalesData[[#This Row],[sales]]&gt;4000,"High Category",IF(DmartSalesData[[#This Row],[sales]]&gt;2000,"Medium Category","Low Category"))</f>
        <v>Low Category</v>
      </c>
      <c r="G13822" s="2">
        <v>0.23</v>
      </c>
      <c r="H13822" s="24">
        <f t="shared" si="430"/>
        <v>131.4726</v>
      </c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63" t="str">
        <f>IF(AND(DmartSalesData[[#This Row],[sales]]&gt;3000,DmartSalesData[[#This Row],[profit]]&gt;500),"Good","Not Good")</f>
        <v>Not Good</v>
      </c>
      <c r="R13822" s="73">
        <f>YEAR(DmartSalesData[[#This Row],[order_date]])</f>
        <v>2023</v>
      </c>
      <c r="S13822" s="73"/>
    </row>
    <row r="13823" spans="1:19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 t="str">
        <f>IF(DmartSalesData[[#This Row],[sales]]&gt;4000,"High Category",IF(DmartSalesData[[#This Row],[sales]]&gt;2000,"Medium Category","Low Category"))</f>
        <v>Medium Category</v>
      </c>
      <c r="G13823" s="2">
        <v>0.02</v>
      </c>
      <c r="H13823" s="24">
        <f t="shared" si="430"/>
        <v>68.968599999999995</v>
      </c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63" t="str">
        <f>IF(AND(DmartSalesData[[#This Row],[sales]]&gt;3000,DmartSalesData[[#This Row],[profit]]&gt;500),"Good","Not Good")</f>
        <v>Not Good</v>
      </c>
      <c r="R13823" s="73">
        <f>YEAR(DmartSalesData[[#This Row],[order_date]])</f>
        <v>2023</v>
      </c>
      <c r="S13823" s="73"/>
    </row>
    <row r="13824" spans="1:19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 t="str">
        <f>IF(DmartSalesData[[#This Row],[sales]]&gt;4000,"High Category",IF(DmartSalesData[[#This Row],[sales]]&gt;2000,"Medium Category","Low Category"))</f>
        <v>Low Category</v>
      </c>
      <c r="G13824" s="2">
        <v>0.45</v>
      </c>
      <c r="H13824" s="24">
        <f t="shared" si="430"/>
        <v>621.53550000000007</v>
      </c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63" t="str">
        <f>IF(AND(DmartSalesData[[#This Row],[sales]]&gt;3000,DmartSalesData[[#This Row],[profit]]&gt;500),"Good","Not Good")</f>
        <v>Not Good</v>
      </c>
      <c r="R13824" s="73">
        <f>YEAR(DmartSalesData[[#This Row],[order_date]])</f>
        <v>2024</v>
      </c>
      <c r="S13824" s="73"/>
    </row>
    <row r="13825" spans="1:19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 t="str">
        <f>IF(DmartSalesData[[#This Row],[sales]]&gt;4000,"High Category",IF(DmartSalesData[[#This Row],[sales]]&gt;2000,"Medium Category","Low Category"))</f>
        <v>Low Category</v>
      </c>
      <c r="G13825" s="2">
        <v>7.0000000000000007E-2</v>
      </c>
      <c r="H13825" s="24">
        <f t="shared" si="430"/>
        <v>44.0139</v>
      </c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63" t="str">
        <f>IF(AND(DmartSalesData[[#This Row],[sales]]&gt;3000,DmartSalesData[[#This Row],[profit]]&gt;500),"Good","Not Good")</f>
        <v>Not Good</v>
      </c>
      <c r="R13825" s="73">
        <f>YEAR(DmartSalesData[[#This Row],[order_date]])</f>
        <v>2024</v>
      </c>
      <c r="S13825" s="73"/>
    </row>
    <row r="13826" spans="1:19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 t="str">
        <f>IF(DmartSalesData[[#This Row],[sales]]&gt;4000,"High Category",IF(DmartSalesData[[#This Row],[sales]]&gt;2000,"Medium Category","Low Category"))</f>
        <v>Low Category</v>
      </c>
      <c r="G13826" s="2">
        <v>0.4</v>
      </c>
      <c r="H13826" s="24">
        <f t="shared" ref="H13826:H13889" si="432">E13826*G13826</f>
        <v>684.1640000000001</v>
      </c>
      <c r="I13826" s="2">
        <f t="shared" ref="I13826:I13889" si="433">E13826-H13826</f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63" t="str">
        <f>IF(AND(DmartSalesData[[#This Row],[sales]]&gt;3000,DmartSalesData[[#This Row],[profit]]&gt;500),"Good","Not Good")</f>
        <v>Not Good</v>
      </c>
      <c r="R13826" s="73">
        <f>YEAR(DmartSalesData[[#This Row],[order_date]])</f>
        <v>2023</v>
      </c>
      <c r="S13826" s="73"/>
    </row>
    <row r="13827" spans="1:19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 t="str">
        <f>IF(DmartSalesData[[#This Row],[sales]]&gt;4000,"High Category",IF(DmartSalesData[[#This Row],[sales]]&gt;2000,"Medium Category","Low Category"))</f>
        <v>Low Category</v>
      </c>
      <c r="G13827" s="2">
        <v>0.46</v>
      </c>
      <c r="H13827" s="24">
        <f t="shared" si="432"/>
        <v>619.60160000000008</v>
      </c>
      <c r="I13827" s="2">
        <f t="shared" si="433"/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63" t="str">
        <f>IF(AND(DmartSalesData[[#This Row],[sales]]&gt;3000,DmartSalesData[[#This Row],[profit]]&gt;500),"Good","Not Good")</f>
        <v>Not Good</v>
      </c>
      <c r="R13827" s="73">
        <f>YEAR(DmartSalesData[[#This Row],[order_date]])</f>
        <v>2024</v>
      </c>
      <c r="S13827" s="73"/>
    </row>
    <row r="13828" spans="1:19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 t="str">
        <f>IF(DmartSalesData[[#This Row],[sales]]&gt;4000,"High Category",IF(DmartSalesData[[#This Row],[sales]]&gt;2000,"Medium Category","Low Category"))</f>
        <v>Low Category</v>
      </c>
      <c r="G13828" s="2">
        <v>0.22</v>
      </c>
      <c r="H13828" s="24">
        <f t="shared" si="432"/>
        <v>53.6646</v>
      </c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63" t="str">
        <f>IF(AND(DmartSalesData[[#This Row],[sales]]&gt;3000,DmartSalesData[[#This Row],[profit]]&gt;500),"Good","Not Good")</f>
        <v>Not Good</v>
      </c>
      <c r="R13828" s="73">
        <f>YEAR(DmartSalesData[[#This Row],[order_date]])</f>
        <v>2023</v>
      </c>
      <c r="S13828" s="73"/>
    </row>
    <row r="13829" spans="1:19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 t="str">
        <f>IF(DmartSalesData[[#This Row],[sales]]&gt;4000,"High Category",IF(DmartSalesData[[#This Row],[sales]]&gt;2000,"Medium Category","Low Category"))</f>
        <v>Medium Category</v>
      </c>
      <c r="G13829" s="2">
        <v>0.19</v>
      </c>
      <c r="H13829" s="24">
        <f t="shared" si="432"/>
        <v>401.2287</v>
      </c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63" t="str">
        <f>IF(AND(DmartSalesData[[#This Row],[sales]]&gt;3000,DmartSalesData[[#This Row],[profit]]&gt;500),"Good","Not Good")</f>
        <v>Not Good</v>
      </c>
      <c r="R13829" s="73">
        <f>YEAR(DmartSalesData[[#This Row],[order_date]])</f>
        <v>2024</v>
      </c>
      <c r="S13829" s="73"/>
    </row>
    <row r="13830" spans="1:19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 t="str">
        <f>IF(DmartSalesData[[#This Row],[sales]]&gt;4000,"High Category",IF(DmartSalesData[[#This Row],[sales]]&gt;2000,"Medium Category","Low Category"))</f>
        <v>Low Category</v>
      </c>
      <c r="G13830" s="2">
        <v>0.3</v>
      </c>
      <c r="H13830" s="24">
        <f t="shared" si="432"/>
        <v>69.731999999999999</v>
      </c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63" t="str">
        <f>IF(AND(DmartSalesData[[#This Row],[sales]]&gt;3000,DmartSalesData[[#This Row],[profit]]&gt;500),"Good","Not Good")</f>
        <v>Not Good</v>
      </c>
      <c r="R13830" s="73">
        <f>YEAR(DmartSalesData[[#This Row],[order_date]])</f>
        <v>2024</v>
      </c>
      <c r="S13830" s="73"/>
    </row>
    <row r="13831" spans="1:19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 t="str">
        <f>IF(DmartSalesData[[#This Row],[sales]]&gt;4000,"High Category",IF(DmartSalesData[[#This Row],[sales]]&gt;2000,"Medium Category","Low Category"))</f>
        <v>Low Category</v>
      </c>
      <c r="G13831" s="2">
        <v>0.37</v>
      </c>
      <c r="H13831" s="24">
        <f t="shared" si="432"/>
        <v>37.7104</v>
      </c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63" t="str">
        <f>IF(AND(DmartSalesData[[#This Row],[sales]]&gt;3000,DmartSalesData[[#This Row],[profit]]&gt;500),"Good","Not Good")</f>
        <v>Not Good</v>
      </c>
      <c r="R13831" s="73">
        <f>YEAR(DmartSalesData[[#This Row],[order_date]])</f>
        <v>2023</v>
      </c>
      <c r="S13831" s="73"/>
    </row>
    <row r="13832" spans="1:19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 t="str">
        <f>IF(DmartSalesData[[#This Row],[sales]]&gt;4000,"High Category",IF(DmartSalesData[[#This Row],[sales]]&gt;2000,"Medium Category","Low Category"))</f>
        <v>Medium Category</v>
      </c>
      <c r="G13832" s="2">
        <v>0.32</v>
      </c>
      <c r="H13832" s="24">
        <f t="shared" si="432"/>
        <v>1274.5984000000001</v>
      </c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63" t="str">
        <f>IF(AND(DmartSalesData[[#This Row],[sales]]&gt;3000,DmartSalesData[[#This Row],[profit]]&gt;500),"Good","Not Good")</f>
        <v>Good</v>
      </c>
      <c r="R13832" s="73">
        <f>YEAR(DmartSalesData[[#This Row],[order_date]])</f>
        <v>2024</v>
      </c>
      <c r="S13832" s="73"/>
    </row>
    <row r="13833" spans="1:19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 t="str">
        <f>IF(DmartSalesData[[#This Row],[sales]]&gt;4000,"High Category",IF(DmartSalesData[[#This Row],[sales]]&gt;2000,"Medium Category","Low Category"))</f>
        <v>Low Category</v>
      </c>
      <c r="G13833" s="2">
        <v>0</v>
      </c>
      <c r="H13833" s="24">
        <f t="shared" si="432"/>
        <v>0</v>
      </c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63" t="str">
        <f>IF(AND(DmartSalesData[[#This Row],[sales]]&gt;3000,DmartSalesData[[#This Row],[profit]]&gt;500),"Good","Not Good")</f>
        <v>Not Good</v>
      </c>
      <c r="R13833" s="73">
        <f>YEAR(DmartSalesData[[#This Row],[order_date]])</f>
        <v>2023</v>
      </c>
      <c r="S13833" s="73"/>
    </row>
    <row r="13834" spans="1:19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 t="str">
        <f>IF(DmartSalesData[[#This Row],[sales]]&gt;4000,"High Category",IF(DmartSalesData[[#This Row],[sales]]&gt;2000,"Medium Category","Low Category"))</f>
        <v>Medium Category</v>
      </c>
      <c r="G13834" s="2">
        <v>0.39</v>
      </c>
      <c r="H13834" s="24">
        <f t="shared" si="432"/>
        <v>1123.6563000000001</v>
      </c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63" t="str">
        <f>IF(AND(DmartSalesData[[#This Row],[sales]]&gt;3000,DmartSalesData[[#This Row],[profit]]&gt;500),"Good","Not Good")</f>
        <v>Not Good</v>
      </c>
      <c r="R13834" s="73">
        <f>YEAR(DmartSalesData[[#This Row],[order_date]])</f>
        <v>2023</v>
      </c>
      <c r="S13834" s="73"/>
    </row>
    <row r="13835" spans="1:19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 t="str">
        <f>IF(DmartSalesData[[#This Row],[sales]]&gt;4000,"High Category",IF(DmartSalesData[[#This Row],[sales]]&gt;2000,"Medium Category","Low Category"))</f>
        <v>Low Category</v>
      </c>
      <c r="G13835" s="2">
        <v>7.0000000000000007E-2</v>
      </c>
      <c r="H13835" s="24">
        <f t="shared" si="432"/>
        <v>109.12860000000001</v>
      </c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63" t="str">
        <f>IF(AND(DmartSalesData[[#This Row],[sales]]&gt;3000,DmartSalesData[[#This Row],[profit]]&gt;500),"Good","Not Good")</f>
        <v>Not Good</v>
      </c>
      <c r="R13835" s="73">
        <f>YEAR(DmartSalesData[[#This Row],[order_date]])</f>
        <v>2024</v>
      </c>
      <c r="S13835" s="73"/>
    </row>
    <row r="13836" spans="1:19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 t="str">
        <f>IF(DmartSalesData[[#This Row],[sales]]&gt;4000,"High Category",IF(DmartSalesData[[#This Row],[sales]]&gt;2000,"Medium Category","Low Category"))</f>
        <v>High Category</v>
      </c>
      <c r="G13836" s="2">
        <v>0.22</v>
      </c>
      <c r="H13836" s="24">
        <f t="shared" si="432"/>
        <v>1024.5663999999999</v>
      </c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63" t="str">
        <f>IF(AND(DmartSalesData[[#This Row],[sales]]&gt;3000,DmartSalesData[[#This Row],[profit]]&gt;500),"Good","Not Good")</f>
        <v>Not Good</v>
      </c>
      <c r="R13836" s="73">
        <f>YEAR(DmartSalesData[[#This Row],[order_date]])</f>
        <v>2024</v>
      </c>
      <c r="S13836" s="73"/>
    </row>
    <row r="13837" spans="1:19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 t="str">
        <f>IF(DmartSalesData[[#This Row],[sales]]&gt;4000,"High Category",IF(DmartSalesData[[#This Row],[sales]]&gt;2000,"Medium Category","Low Category"))</f>
        <v>Medium Category</v>
      </c>
      <c r="G13837" s="2">
        <v>0.14000000000000001</v>
      </c>
      <c r="H13837" s="24">
        <f t="shared" si="432"/>
        <v>514.21860000000004</v>
      </c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63" t="str">
        <f>IF(AND(DmartSalesData[[#This Row],[sales]]&gt;3000,DmartSalesData[[#This Row],[profit]]&gt;500),"Good","Not Good")</f>
        <v>Not Good</v>
      </c>
      <c r="R13837" s="73">
        <f>YEAR(DmartSalesData[[#This Row],[order_date]])</f>
        <v>2023</v>
      </c>
      <c r="S13837" s="73"/>
    </row>
    <row r="13838" spans="1:19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 t="str">
        <f>IF(DmartSalesData[[#This Row],[sales]]&gt;4000,"High Category",IF(DmartSalesData[[#This Row],[sales]]&gt;2000,"Medium Category","Low Category"))</f>
        <v>Low Category</v>
      </c>
      <c r="G13838" s="2">
        <v>0.46</v>
      </c>
      <c r="H13838" s="24">
        <f t="shared" si="432"/>
        <v>878.10780000000011</v>
      </c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63" t="str">
        <f>IF(AND(DmartSalesData[[#This Row],[sales]]&gt;3000,DmartSalesData[[#This Row],[profit]]&gt;500),"Good","Not Good")</f>
        <v>Not Good</v>
      </c>
      <c r="R13838" s="73">
        <f>YEAR(DmartSalesData[[#This Row],[order_date]])</f>
        <v>2024</v>
      </c>
      <c r="S13838" s="73"/>
    </row>
    <row r="13839" spans="1:19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 t="str">
        <f>IF(DmartSalesData[[#This Row],[sales]]&gt;4000,"High Category",IF(DmartSalesData[[#This Row],[sales]]&gt;2000,"Medium Category","Low Category"))</f>
        <v>Low Category</v>
      </c>
      <c r="G13839" s="2">
        <v>0.25</v>
      </c>
      <c r="H13839" s="24">
        <f t="shared" si="432"/>
        <v>283.01749999999998</v>
      </c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63" t="str">
        <f>IF(AND(DmartSalesData[[#This Row],[sales]]&gt;3000,DmartSalesData[[#This Row],[profit]]&gt;500),"Good","Not Good")</f>
        <v>Not Good</v>
      </c>
      <c r="R13839" s="73">
        <f>YEAR(DmartSalesData[[#This Row],[order_date]])</f>
        <v>2023</v>
      </c>
      <c r="S13839" s="73"/>
    </row>
    <row r="13840" spans="1:19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 t="str">
        <f>IF(DmartSalesData[[#This Row],[sales]]&gt;4000,"High Category",IF(DmartSalesData[[#This Row],[sales]]&gt;2000,"Medium Category","Low Category"))</f>
        <v>Low Category</v>
      </c>
      <c r="G13840" s="2">
        <v>0.26</v>
      </c>
      <c r="H13840" s="24">
        <f t="shared" si="432"/>
        <v>201.565</v>
      </c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63" t="str">
        <f>IF(AND(DmartSalesData[[#This Row],[sales]]&gt;3000,DmartSalesData[[#This Row],[profit]]&gt;500),"Good","Not Good")</f>
        <v>Not Good</v>
      </c>
      <c r="R13840" s="73">
        <f>YEAR(DmartSalesData[[#This Row],[order_date]])</f>
        <v>2024</v>
      </c>
      <c r="S13840" s="73"/>
    </row>
    <row r="13841" spans="1:19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 t="str">
        <f>IF(DmartSalesData[[#This Row],[sales]]&gt;4000,"High Category",IF(DmartSalesData[[#This Row],[sales]]&gt;2000,"Medium Category","Low Category"))</f>
        <v>Medium Category</v>
      </c>
      <c r="G13841" s="2">
        <v>0.04</v>
      </c>
      <c r="H13841" s="24">
        <f t="shared" si="432"/>
        <v>153.434</v>
      </c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63" t="str">
        <f>IF(AND(DmartSalesData[[#This Row],[sales]]&gt;3000,DmartSalesData[[#This Row],[profit]]&gt;500),"Good","Not Good")</f>
        <v>Good</v>
      </c>
      <c r="R13841" s="73">
        <f>YEAR(DmartSalesData[[#This Row],[order_date]])</f>
        <v>2023</v>
      </c>
      <c r="S13841" s="73"/>
    </row>
    <row r="13842" spans="1:19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 t="str">
        <f>IF(DmartSalesData[[#This Row],[sales]]&gt;4000,"High Category",IF(DmartSalesData[[#This Row],[sales]]&gt;2000,"Medium Category","Low Category"))</f>
        <v>Medium Category</v>
      </c>
      <c r="G13842" s="2">
        <v>0.45</v>
      </c>
      <c r="H13842" s="24">
        <f t="shared" si="432"/>
        <v>1043.9460000000001</v>
      </c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63" t="str">
        <f>IF(AND(DmartSalesData[[#This Row],[sales]]&gt;3000,DmartSalesData[[#This Row],[profit]]&gt;500),"Good","Not Good")</f>
        <v>Not Good</v>
      </c>
      <c r="R13842" s="73">
        <f>YEAR(DmartSalesData[[#This Row],[order_date]])</f>
        <v>2023</v>
      </c>
      <c r="S13842" s="73"/>
    </row>
    <row r="13843" spans="1:19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 t="str">
        <f>IF(DmartSalesData[[#This Row],[sales]]&gt;4000,"High Category",IF(DmartSalesData[[#This Row],[sales]]&gt;2000,"Medium Category","Low Category"))</f>
        <v>Low Category</v>
      </c>
      <c r="G13843" s="2">
        <v>0.12</v>
      </c>
      <c r="H13843" s="24">
        <f t="shared" si="432"/>
        <v>148.39439999999999</v>
      </c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63" t="str">
        <f>IF(AND(DmartSalesData[[#This Row],[sales]]&gt;3000,DmartSalesData[[#This Row],[profit]]&gt;500),"Good","Not Good")</f>
        <v>Not Good</v>
      </c>
      <c r="R13843" s="73">
        <f>YEAR(DmartSalesData[[#This Row],[order_date]])</f>
        <v>2023</v>
      </c>
      <c r="S13843" s="73"/>
    </row>
    <row r="13844" spans="1:19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 t="str">
        <f>IF(DmartSalesData[[#This Row],[sales]]&gt;4000,"High Category",IF(DmartSalesData[[#This Row],[sales]]&gt;2000,"Medium Category","Low Category"))</f>
        <v>High Category</v>
      </c>
      <c r="G13844" s="2">
        <v>0.21</v>
      </c>
      <c r="H13844" s="24">
        <f t="shared" si="432"/>
        <v>967.29570000000001</v>
      </c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63" t="str">
        <f>IF(AND(DmartSalesData[[#This Row],[sales]]&gt;3000,DmartSalesData[[#This Row],[profit]]&gt;500),"Good","Not Good")</f>
        <v>Good</v>
      </c>
      <c r="R13844" s="73">
        <f>YEAR(DmartSalesData[[#This Row],[order_date]])</f>
        <v>2023</v>
      </c>
      <c r="S13844" s="73"/>
    </row>
    <row r="13845" spans="1:19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 t="str">
        <f>IF(DmartSalesData[[#This Row],[sales]]&gt;4000,"High Category",IF(DmartSalesData[[#This Row],[sales]]&gt;2000,"Medium Category","Low Category"))</f>
        <v>Medium Category</v>
      </c>
      <c r="G13845" s="2">
        <v>0.49</v>
      </c>
      <c r="H13845" s="24">
        <f t="shared" si="432"/>
        <v>985.62030000000004</v>
      </c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63" t="str">
        <f>IF(AND(DmartSalesData[[#This Row],[sales]]&gt;3000,DmartSalesData[[#This Row],[profit]]&gt;500),"Good","Not Good")</f>
        <v>Not Good</v>
      </c>
      <c r="R13845" s="73">
        <f>YEAR(DmartSalesData[[#This Row],[order_date]])</f>
        <v>2024</v>
      </c>
      <c r="S13845" s="73"/>
    </row>
    <row r="13846" spans="1:19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 t="str">
        <f>IF(DmartSalesData[[#This Row],[sales]]&gt;4000,"High Category",IF(DmartSalesData[[#This Row],[sales]]&gt;2000,"Medium Category","Low Category"))</f>
        <v>Medium Category</v>
      </c>
      <c r="G13846" s="2">
        <v>0.06</v>
      </c>
      <c r="H13846" s="24">
        <f t="shared" si="432"/>
        <v>165.78659999999999</v>
      </c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63" t="str">
        <f>IF(AND(DmartSalesData[[#This Row],[sales]]&gt;3000,DmartSalesData[[#This Row],[profit]]&gt;500),"Good","Not Good")</f>
        <v>Not Good</v>
      </c>
      <c r="R13846" s="73">
        <f>YEAR(DmartSalesData[[#This Row],[order_date]])</f>
        <v>2024</v>
      </c>
      <c r="S13846" s="73"/>
    </row>
    <row r="13847" spans="1:19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 t="str">
        <f>IF(DmartSalesData[[#This Row],[sales]]&gt;4000,"High Category",IF(DmartSalesData[[#This Row],[sales]]&gt;2000,"Medium Category","Low Category"))</f>
        <v>High Category</v>
      </c>
      <c r="G13847" s="2">
        <v>0.36</v>
      </c>
      <c r="H13847" s="24">
        <f t="shared" si="432"/>
        <v>1549.1592000000001</v>
      </c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63" t="str">
        <f>IF(AND(DmartSalesData[[#This Row],[sales]]&gt;3000,DmartSalesData[[#This Row],[profit]]&gt;500),"Good","Not Good")</f>
        <v>Not Good</v>
      </c>
      <c r="R13847" s="73">
        <f>YEAR(DmartSalesData[[#This Row],[order_date]])</f>
        <v>2024</v>
      </c>
      <c r="S13847" s="73"/>
    </row>
    <row r="13848" spans="1:19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 t="str">
        <f>IF(DmartSalesData[[#This Row],[sales]]&gt;4000,"High Category",IF(DmartSalesData[[#This Row],[sales]]&gt;2000,"Medium Category","Low Category"))</f>
        <v>High Category</v>
      </c>
      <c r="G13848" s="2">
        <v>0.13</v>
      </c>
      <c r="H13848" s="24">
        <f t="shared" si="432"/>
        <v>543.86019999999996</v>
      </c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63" t="str">
        <f>IF(AND(DmartSalesData[[#This Row],[sales]]&gt;3000,DmartSalesData[[#This Row],[profit]]&gt;500),"Good","Not Good")</f>
        <v>Good</v>
      </c>
      <c r="R13848" s="73">
        <f>YEAR(DmartSalesData[[#This Row],[order_date]])</f>
        <v>2023</v>
      </c>
      <c r="S13848" s="73"/>
    </row>
    <row r="13849" spans="1:19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 t="str">
        <f>IF(DmartSalesData[[#This Row],[sales]]&gt;4000,"High Category",IF(DmartSalesData[[#This Row],[sales]]&gt;2000,"Medium Category","Low Category"))</f>
        <v>Medium Category</v>
      </c>
      <c r="G13849" s="2">
        <v>0.21</v>
      </c>
      <c r="H13849" s="24">
        <f t="shared" si="432"/>
        <v>677.45369999999991</v>
      </c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63" t="str">
        <f>IF(AND(DmartSalesData[[#This Row],[sales]]&gt;3000,DmartSalesData[[#This Row],[profit]]&gt;500),"Good","Not Good")</f>
        <v>Good</v>
      </c>
      <c r="R13849" s="73">
        <f>YEAR(DmartSalesData[[#This Row],[order_date]])</f>
        <v>2024</v>
      </c>
      <c r="S13849" s="73"/>
    </row>
    <row r="13850" spans="1:19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 t="str">
        <f>IF(DmartSalesData[[#This Row],[sales]]&gt;4000,"High Category",IF(DmartSalesData[[#This Row],[sales]]&gt;2000,"Medium Category","Low Category"))</f>
        <v>High Category</v>
      </c>
      <c r="G13850" s="2">
        <v>0.21</v>
      </c>
      <c r="H13850" s="24">
        <f t="shared" si="432"/>
        <v>935.39459999999997</v>
      </c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63" t="str">
        <f>IF(AND(DmartSalesData[[#This Row],[sales]]&gt;3000,DmartSalesData[[#This Row],[profit]]&gt;500),"Good","Not Good")</f>
        <v>Good</v>
      </c>
      <c r="R13850" s="73">
        <f>YEAR(DmartSalesData[[#This Row],[order_date]])</f>
        <v>2023</v>
      </c>
      <c r="S13850" s="73"/>
    </row>
    <row r="13851" spans="1:19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 t="str">
        <f>IF(DmartSalesData[[#This Row],[sales]]&gt;4000,"High Category",IF(DmartSalesData[[#This Row],[sales]]&gt;2000,"Medium Category","Low Category"))</f>
        <v>High Category</v>
      </c>
      <c r="G13851" s="2">
        <v>0.47</v>
      </c>
      <c r="H13851" s="24">
        <f t="shared" si="432"/>
        <v>2239.6815999999999</v>
      </c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63" t="str">
        <f>IF(AND(DmartSalesData[[#This Row],[sales]]&gt;3000,DmartSalesData[[#This Row],[profit]]&gt;500),"Good","Not Good")</f>
        <v>Not Good</v>
      </c>
      <c r="R13851" s="73">
        <f>YEAR(DmartSalesData[[#This Row],[order_date]])</f>
        <v>2024</v>
      </c>
      <c r="S13851" s="73"/>
    </row>
    <row r="13852" spans="1:19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 t="str">
        <f>IF(DmartSalesData[[#This Row],[sales]]&gt;4000,"High Category",IF(DmartSalesData[[#This Row],[sales]]&gt;2000,"Medium Category","Low Category"))</f>
        <v>High Category</v>
      </c>
      <c r="G13852" s="2">
        <v>0.01</v>
      </c>
      <c r="H13852" s="24">
        <f t="shared" si="432"/>
        <v>46.820600000000006</v>
      </c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63" t="str">
        <f>IF(AND(DmartSalesData[[#This Row],[sales]]&gt;3000,DmartSalesData[[#This Row],[profit]]&gt;500),"Good","Not Good")</f>
        <v>Good</v>
      </c>
      <c r="R13852" s="73">
        <f>YEAR(DmartSalesData[[#This Row],[order_date]])</f>
        <v>2024</v>
      </c>
      <c r="S13852" s="73"/>
    </row>
    <row r="13853" spans="1:19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 t="str">
        <f>IF(DmartSalesData[[#This Row],[sales]]&gt;4000,"High Category",IF(DmartSalesData[[#This Row],[sales]]&gt;2000,"Medium Category","Low Category"))</f>
        <v>Low Category</v>
      </c>
      <c r="G13853" s="2">
        <v>0.18</v>
      </c>
      <c r="H13853" s="24">
        <f t="shared" si="432"/>
        <v>325.8252</v>
      </c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63" t="str">
        <f>IF(AND(DmartSalesData[[#This Row],[sales]]&gt;3000,DmartSalesData[[#This Row],[profit]]&gt;500),"Good","Not Good")</f>
        <v>Not Good</v>
      </c>
      <c r="R13853" s="73">
        <f>YEAR(DmartSalesData[[#This Row],[order_date]])</f>
        <v>2024</v>
      </c>
      <c r="S13853" s="73"/>
    </row>
    <row r="13854" spans="1:19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 t="str">
        <f>IF(DmartSalesData[[#This Row],[sales]]&gt;4000,"High Category",IF(DmartSalesData[[#This Row],[sales]]&gt;2000,"Medium Category","Low Category"))</f>
        <v>Medium Category</v>
      </c>
      <c r="G13854" s="2">
        <v>0.43</v>
      </c>
      <c r="H13854" s="24">
        <f t="shared" si="432"/>
        <v>879.84019999999998</v>
      </c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63" t="str">
        <f>IF(AND(DmartSalesData[[#This Row],[sales]]&gt;3000,DmartSalesData[[#This Row],[profit]]&gt;500),"Good","Not Good")</f>
        <v>Not Good</v>
      </c>
      <c r="R13854" s="73">
        <f>YEAR(DmartSalesData[[#This Row],[order_date]])</f>
        <v>2023</v>
      </c>
      <c r="S13854" s="73"/>
    </row>
    <row r="13855" spans="1:19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 t="str">
        <f>IF(DmartSalesData[[#This Row],[sales]]&gt;4000,"High Category",IF(DmartSalesData[[#This Row],[sales]]&gt;2000,"Medium Category","Low Category"))</f>
        <v>Low Category</v>
      </c>
      <c r="G13855" s="2">
        <v>0.46</v>
      </c>
      <c r="H13855" s="24">
        <f t="shared" si="432"/>
        <v>588.09620000000007</v>
      </c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63" t="str">
        <f>IF(AND(DmartSalesData[[#This Row],[sales]]&gt;3000,DmartSalesData[[#This Row],[profit]]&gt;500),"Good","Not Good")</f>
        <v>Not Good</v>
      </c>
      <c r="R13855" s="73">
        <f>YEAR(DmartSalesData[[#This Row],[order_date]])</f>
        <v>2023</v>
      </c>
      <c r="S13855" s="73"/>
    </row>
    <row r="13856" spans="1:19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 t="str">
        <f>IF(DmartSalesData[[#This Row],[sales]]&gt;4000,"High Category",IF(DmartSalesData[[#This Row],[sales]]&gt;2000,"Medium Category","Low Category"))</f>
        <v>High Category</v>
      </c>
      <c r="G13856" s="2">
        <v>0.16</v>
      </c>
      <c r="H13856" s="24">
        <f t="shared" si="432"/>
        <v>672.07520000000011</v>
      </c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63" t="str">
        <f>IF(AND(DmartSalesData[[#This Row],[sales]]&gt;3000,DmartSalesData[[#This Row],[profit]]&gt;500),"Good","Not Good")</f>
        <v>Good</v>
      </c>
      <c r="R13856" s="73">
        <f>YEAR(DmartSalesData[[#This Row],[order_date]])</f>
        <v>2024</v>
      </c>
      <c r="S13856" s="73"/>
    </row>
    <row r="13857" spans="1:19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 t="str">
        <f>IF(DmartSalesData[[#This Row],[sales]]&gt;4000,"High Category",IF(DmartSalesData[[#This Row],[sales]]&gt;2000,"Medium Category","Low Category"))</f>
        <v>Low Category</v>
      </c>
      <c r="G13857" s="2">
        <v>0.12</v>
      </c>
      <c r="H13857" s="24">
        <f t="shared" si="432"/>
        <v>83.632800000000003</v>
      </c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63" t="str">
        <f>IF(AND(DmartSalesData[[#This Row],[sales]]&gt;3000,DmartSalesData[[#This Row],[profit]]&gt;500),"Good","Not Good")</f>
        <v>Not Good</v>
      </c>
      <c r="R13857" s="73">
        <f>YEAR(DmartSalesData[[#This Row],[order_date]])</f>
        <v>2024</v>
      </c>
      <c r="S13857" s="73"/>
    </row>
    <row r="13858" spans="1:19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 t="str">
        <f>IF(DmartSalesData[[#This Row],[sales]]&gt;4000,"High Category",IF(DmartSalesData[[#This Row],[sales]]&gt;2000,"Medium Category","Low Category"))</f>
        <v>Low Category</v>
      </c>
      <c r="G13858" s="2">
        <v>0.23</v>
      </c>
      <c r="H13858" s="24">
        <f t="shared" si="432"/>
        <v>423.17930000000001</v>
      </c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63" t="str">
        <f>IF(AND(DmartSalesData[[#This Row],[sales]]&gt;3000,DmartSalesData[[#This Row],[profit]]&gt;500),"Good","Not Good")</f>
        <v>Not Good</v>
      </c>
      <c r="R13858" s="73">
        <f>YEAR(DmartSalesData[[#This Row],[order_date]])</f>
        <v>2024</v>
      </c>
      <c r="S13858" s="73"/>
    </row>
    <row r="13859" spans="1:19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 t="str">
        <f>IF(DmartSalesData[[#This Row],[sales]]&gt;4000,"High Category",IF(DmartSalesData[[#This Row],[sales]]&gt;2000,"Medium Category","Low Category"))</f>
        <v>Low Category</v>
      </c>
      <c r="G13859" s="2">
        <v>0.37</v>
      </c>
      <c r="H13859" s="24">
        <f t="shared" si="432"/>
        <v>54.645299999999999</v>
      </c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63" t="str">
        <f>IF(AND(DmartSalesData[[#This Row],[sales]]&gt;3000,DmartSalesData[[#This Row],[profit]]&gt;500),"Good","Not Good")</f>
        <v>Not Good</v>
      </c>
      <c r="R13859" s="73">
        <f>YEAR(DmartSalesData[[#This Row],[order_date]])</f>
        <v>2024</v>
      </c>
      <c r="S13859" s="73"/>
    </row>
    <row r="13860" spans="1:19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 t="str">
        <f>IF(DmartSalesData[[#This Row],[sales]]&gt;4000,"High Category",IF(DmartSalesData[[#This Row],[sales]]&gt;2000,"Medium Category","Low Category"))</f>
        <v>Medium Category</v>
      </c>
      <c r="G13860" s="2">
        <v>0.08</v>
      </c>
      <c r="H13860" s="24">
        <f t="shared" si="432"/>
        <v>241.10159999999999</v>
      </c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63" t="str">
        <f>IF(AND(DmartSalesData[[#This Row],[sales]]&gt;3000,DmartSalesData[[#This Row],[profit]]&gt;500),"Good","Not Good")</f>
        <v>Not Good</v>
      </c>
      <c r="R13860" s="73">
        <f>YEAR(DmartSalesData[[#This Row],[order_date]])</f>
        <v>2023</v>
      </c>
      <c r="S13860" s="73"/>
    </row>
    <row r="13861" spans="1:19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 t="str">
        <f>IF(DmartSalesData[[#This Row],[sales]]&gt;4000,"High Category",IF(DmartSalesData[[#This Row],[sales]]&gt;2000,"Medium Category","Low Category"))</f>
        <v>Medium Category</v>
      </c>
      <c r="G13861" s="2">
        <v>0.39</v>
      </c>
      <c r="H13861" s="24">
        <f t="shared" si="432"/>
        <v>1297.1712</v>
      </c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63" t="str">
        <f>IF(AND(DmartSalesData[[#This Row],[sales]]&gt;3000,DmartSalesData[[#This Row],[profit]]&gt;500),"Good","Not Good")</f>
        <v>Not Good</v>
      </c>
      <c r="R13861" s="73">
        <f>YEAR(DmartSalesData[[#This Row],[order_date]])</f>
        <v>2024</v>
      </c>
      <c r="S13861" s="73"/>
    </row>
    <row r="13862" spans="1:19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 t="str">
        <f>IF(DmartSalesData[[#This Row],[sales]]&gt;4000,"High Category",IF(DmartSalesData[[#This Row],[sales]]&gt;2000,"Medium Category","Low Category"))</f>
        <v>Low Category</v>
      </c>
      <c r="G13862" s="2">
        <v>0.26</v>
      </c>
      <c r="H13862" s="24">
        <f t="shared" si="432"/>
        <v>343.21039999999999</v>
      </c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63" t="str">
        <f>IF(AND(DmartSalesData[[#This Row],[sales]]&gt;3000,DmartSalesData[[#This Row],[profit]]&gt;500),"Good","Not Good")</f>
        <v>Not Good</v>
      </c>
      <c r="R13862" s="73">
        <f>YEAR(DmartSalesData[[#This Row],[order_date]])</f>
        <v>2023</v>
      </c>
      <c r="S13862" s="73"/>
    </row>
    <row r="13863" spans="1:19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 t="str">
        <f>IF(DmartSalesData[[#This Row],[sales]]&gt;4000,"High Category",IF(DmartSalesData[[#This Row],[sales]]&gt;2000,"Medium Category","Low Category"))</f>
        <v>Medium Category</v>
      </c>
      <c r="G13863" s="2">
        <v>7.0000000000000007E-2</v>
      </c>
      <c r="H13863" s="24">
        <f t="shared" si="432"/>
        <v>259.6986</v>
      </c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63" t="str">
        <f>IF(AND(DmartSalesData[[#This Row],[sales]]&gt;3000,DmartSalesData[[#This Row],[profit]]&gt;500),"Good","Not Good")</f>
        <v>Not Good</v>
      </c>
      <c r="R13863" s="73">
        <f>YEAR(DmartSalesData[[#This Row],[order_date]])</f>
        <v>2023</v>
      </c>
      <c r="S13863" s="73"/>
    </row>
    <row r="13864" spans="1:19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 t="str">
        <f>IF(DmartSalesData[[#This Row],[sales]]&gt;4000,"High Category",IF(DmartSalesData[[#This Row],[sales]]&gt;2000,"Medium Category","Low Category"))</f>
        <v>Low Category</v>
      </c>
      <c r="G13864" s="2">
        <v>0.34</v>
      </c>
      <c r="H13864" s="24">
        <f t="shared" si="432"/>
        <v>669.64020000000005</v>
      </c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63" t="str">
        <f>IF(AND(DmartSalesData[[#This Row],[sales]]&gt;3000,DmartSalesData[[#This Row],[profit]]&gt;500),"Good","Not Good")</f>
        <v>Not Good</v>
      </c>
      <c r="R13864" s="73">
        <f>YEAR(DmartSalesData[[#This Row],[order_date]])</f>
        <v>2023</v>
      </c>
      <c r="S13864" s="73"/>
    </row>
    <row r="13865" spans="1:19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 t="str">
        <f>IF(DmartSalesData[[#This Row],[sales]]&gt;4000,"High Category",IF(DmartSalesData[[#This Row],[sales]]&gt;2000,"Medium Category","Low Category"))</f>
        <v>Low Category</v>
      </c>
      <c r="G13865" s="2">
        <v>0.31</v>
      </c>
      <c r="H13865" s="24">
        <f t="shared" si="432"/>
        <v>504.48780000000005</v>
      </c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63" t="str">
        <f>IF(AND(DmartSalesData[[#This Row],[sales]]&gt;3000,DmartSalesData[[#This Row],[profit]]&gt;500),"Good","Not Good")</f>
        <v>Not Good</v>
      </c>
      <c r="R13865" s="73">
        <f>YEAR(DmartSalesData[[#This Row],[order_date]])</f>
        <v>2024</v>
      </c>
      <c r="S13865" s="73"/>
    </row>
    <row r="13866" spans="1:19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 t="str">
        <f>IF(DmartSalesData[[#This Row],[sales]]&gt;4000,"High Category",IF(DmartSalesData[[#This Row],[sales]]&gt;2000,"Medium Category","Low Category"))</f>
        <v>High Category</v>
      </c>
      <c r="G13866" s="2">
        <v>0.31</v>
      </c>
      <c r="H13866" s="24">
        <f t="shared" si="432"/>
        <v>1483.4150999999999</v>
      </c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63" t="str">
        <f>IF(AND(DmartSalesData[[#This Row],[sales]]&gt;3000,DmartSalesData[[#This Row],[profit]]&gt;500),"Good","Not Good")</f>
        <v>Good</v>
      </c>
      <c r="R13866" s="73">
        <f>YEAR(DmartSalesData[[#This Row],[order_date]])</f>
        <v>2024</v>
      </c>
      <c r="S13866" s="73"/>
    </row>
    <row r="13867" spans="1:19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 t="str">
        <f>IF(DmartSalesData[[#This Row],[sales]]&gt;4000,"High Category",IF(DmartSalesData[[#This Row],[sales]]&gt;2000,"Medium Category","Low Category"))</f>
        <v>Medium Category</v>
      </c>
      <c r="G13867" s="2">
        <v>0.38</v>
      </c>
      <c r="H13867" s="24">
        <f t="shared" si="432"/>
        <v>1134.1442</v>
      </c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63" t="str">
        <f>IF(AND(DmartSalesData[[#This Row],[sales]]&gt;3000,DmartSalesData[[#This Row],[profit]]&gt;500),"Good","Not Good")</f>
        <v>Not Good</v>
      </c>
      <c r="R13867" s="73">
        <f>YEAR(DmartSalesData[[#This Row],[order_date]])</f>
        <v>2024</v>
      </c>
      <c r="S13867" s="73"/>
    </row>
    <row r="13868" spans="1:19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 t="str">
        <f>IF(DmartSalesData[[#This Row],[sales]]&gt;4000,"High Category",IF(DmartSalesData[[#This Row],[sales]]&gt;2000,"Medium Category","Low Category"))</f>
        <v>Low Category</v>
      </c>
      <c r="G13868" s="2">
        <v>0.09</v>
      </c>
      <c r="H13868" s="24">
        <f t="shared" si="432"/>
        <v>120.27329999999999</v>
      </c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63" t="str">
        <f>IF(AND(DmartSalesData[[#This Row],[sales]]&gt;3000,DmartSalesData[[#This Row],[profit]]&gt;500),"Good","Not Good")</f>
        <v>Not Good</v>
      </c>
      <c r="R13868" s="73">
        <f>YEAR(DmartSalesData[[#This Row],[order_date]])</f>
        <v>2023</v>
      </c>
      <c r="S13868" s="73"/>
    </row>
    <row r="13869" spans="1:19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 t="str">
        <f>IF(DmartSalesData[[#This Row],[sales]]&gt;4000,"High Category",IF(DmartSalesData[[#This Row],[sales]]&gt;2000,"Medium Category","Low Category"))</f>
        <v>High Category</v>
      </c>
      <c r="G13869" s="2">
        <v>0.35</v>
      </c>
      <c r="H13869" s="24">
        <f t="shared" si="432"/>
        <v>1721.2615000000001</v>
      </c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63" t="str">
        <f>IF(AND(DmartSalesData[[#This Row],[sales]]&gt;3000,DmartSalesData[[#This Row],[profit]]&gt;500),"Good","Not Good")</f>
        <v>Good</v>
      </c>
      <c r="R13869" s="73">
        <f>YEAR(DmartSalesData[[#This Row],[order_date]])</f>
        <v>2023</v>
      </c>
      <c r="S13869" s="73"/>
    </row>
    <row r="13870" spans="1:19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 t="str">
        <f>IF(DmartSalesData[[#This Row],[sales]]&gt;4000,"High Category",IF(DmartSalesData[[#This Row],[sales]]&gt;2000,"Medium Category","Low Category"))</f>
        <v>Low Category</v>
      </c>
      <c r="G13870" s="2">
        <v>0.44</v>
      </c>
      <c r="H13870" s="24">
        <f t="shared" si="432"/>
        <v>879.55560000000003</v>
      </c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63" t="str">
        <f>IF(AND(DmartSalesData[[#This Row],[sales]]&gt;3000,DmartSalesData[[#This Row],[profit]]&gt;500),"Good","Not Good")</f>
        <v>Not Good</v>
      </c>
      <c r="R13870" s="73">
        <f>YEAR(DmartSalesData[[#This Row],[order_date]])</f>
        <v>2023</v>
      </c>
      <c r="S13870" s="73"/>
    </row>
    <row r="13871" spans="1:19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 t="str">
        <f>IF(DmartSalesData[[#This Row],[sales]]&gt;4000,"High Category",IF(DmartSalesData[[#This Row],[sales]]&gt;2000,"Medium Category","Low Category"))</f>
        <v>Medium Category</v>
      </c>
      <c r="G13871" s="2">
        <v>0.27</v>
      </c>
      <c r="H13871" s="24">
        <f t="shared" si="432"/>
        <v>884.07990000000007</v>
      </c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63" t="str">
        <f>IF(AND(DmartSalesData[[#This Row],[sales]]&gt;3000,DmartSalesData[[#This Row],[profit]]&gt;500),"Good","Not Good")</f>
        <v>Good</v>
      </c>
      <c r="R13871" s="73">
        <f>YEAR(DmartSalesData[[#This Row],[order_date]])</f>
        <v>2023</v>
      </c>
      <c r="S13871" s="73"/>
    </row>
    <row r="13872" spans="1:19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 t="str">
        <f>IF(DmartSalesData[[#This Row],[sales]]&gt;4000,"High Category",IF(DmartSalesData[[#This Row],[sales]]&gt;2000,"Medium Category","Low Category"))</f>
        <v>Medium Category</v>
      </c>
      <c r="G13872" s="2">
        <v>0.24</v>
      </c>
      <c r="H13872" s="24">
        <f t="shared" si="432"/>
        <v>875.25120000000004</v>
      </c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63" t="str">
        <f>IF(AND(DmartSalesData[[#This Row],[sales]]&gt;3000,DmartSalesData[[#This Row],[profit]]&gt;500),"Good","Not Good")</f>
        <v>Good</v>
      </c>
      <c r="R13872" s="73">
        <f>YEAR(DmartSalesData[[#This Row],[order_date]])</f>
        <v>2024</v>
      </c>
      <c r="S13872" s="73"/>
    </row>
    <row r="13873" spans="1:19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 t="str">
        <f>IF(DmartSalesData[[#This Row],[sales]]&gt;4000,"High Category",IF(DmartSalesData[[#This Row],[sales]]&gt;2000,"Medium Category","Low Category"))</f>
        <v>Medium Category</v>
      </c>
      <c r="G13873" s="2">
        <v>0.4</v>
      </c>
      <c r="H13873" s="24">
        <f t="shared" si="432"/>
        <v>867.7</v>
      </c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63" t="str">
        <f>IF(AND(DmartSalesData[[#This Row],[sales]]&gt;3000,DmartSalesData[[#This Row],[profit]]&gt;500),"Good","Not Good")</f>
        <v>Not Good</v>
      </c>
      <c r="R13873" s="73">
        <f>YEAR(DmartSalesData[[#This Row],[order_date]])</f>
        <v>2023</v>
      </c>
      <c r="S13873" s="73"/>
    </row>
    <row r="13874" spans="1:19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 t="str">
        <f>IF(DmartSalesData[[#This Row],[sales]]&gt;4000,"High Category",IF(DmartSalesData[[#This Row],[sales]]&gt;2000,"Medium Category","Low Category"))</f>
        <v>Medium Category</v>
      </c>
      <c r="G13874" s="2">
        <v>7.0000000000000007E-2</v>
      </c>
      <c r="H13874" s="24">
        <f t="shared" si="432"/>
        <v>190.8193</v>
      </c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63" t="str">
        <f>IF(AND(DmartSalesData[[#This Row],[sales]]&gt;3000,DmartSalesData[[#This Row],[profit]]&gt;500),"Good","Not Good")</f>
        <v>Not Good</v>
      </c>
      <c r="R13874" s="73">
        <f>YEAR(DmartSalesData[[#This Row],[order_date]])</f>
        <v>2023</v>
      </c>
      <c r="S13874" s="73"/>
    </row>
    <row r="13875" spans="1:19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 t="str">
        <f>IF(DmartSalesData[[#This Row],[sales]]&gt;4000,"High Category",IF(DmartSalesData[[#This Row],[sales]]&gt;2000,"Medium Category","Low Category"))</f>
        <v>Low Category</v>
      </c>
      <c r="G13875" s="2">
        <v>0.17</v>
      </c>
      <c r="H13875" s="24">
        <f t="shared" si="432"/>
        <v>216.73810000000003</v>
      </c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63" t="str">
        <f>IF(AND(DmartSalesData[[#This Row],[sales]]&gt;3000,DmartSalesData[[#This Row],[profit]]&gt;500),"Good","Not Good")</f>
        <v>Not Good</v>
      </c>
      <c r="R13875" s="73">
        <f>YEAR(DmartSalesData[[#This Row],[order_date]])</f>
        <v>2023</v>
      </c>
      <c r="S13875" s="73"/>
    </row>
    <row r="13876" spans="1:19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 t="str">
        <f>IF(DmartSalesData[[#This Row],[sales]]&gt;4000,"High Category",IF(DmartSalesData[[#This Row],[sales]]&gt;2000,"Medium Category","Low Category"))</f>
        <v>Medium Category</v>
      </c>
      <c r="G13876" s="2">
        <v>0.43</v>
      </c>
      <c r="H13876" s="24">
        <f t="shared" si="432"/>
        <v>1024.4879000000001</v>
      </c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63" t="str">
        <f>IF(AND(DmartSalesData[[#This Row],[sales]]&gt;3000,DmartSalesData[[#This Row],[profit]]&gt;500),"Good","Not Good")</f>
        <v>Not Good</v>
      </c>
      <c r="R13876" s="73">
        <f>YEAR(DmartSalesData[[#This Row],[order_date]])</f>
        <v>2023</v>
      </c>
      <c r="S13876" s="73"/>
    </row>
    <row r="13877" spans="1:19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 t="str">
        <f>IF(DmartSalesData[[#This Row],[sales]]&gt;4000,"High Category",IF(DmartSalesData[[#This Row],[sales]]&gt;2000,"Medium Category","Low Category"))</f>
        <v>Low Category</v>
      </c>
      <c r="G13877" s="2">
        <v>0.25</v>
      </c>
      <c r="H13877" s="24">
        <f t="shared" si="432"/>
        <v>405.73</v>
      </c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63" t="str">
        <f>IF(AND(DmartSalesData[[#This Row],[sales]]&gt;3000,DmartSalesData[[#This Row],[profit]]&gt;500),"Good","Not Good")</f>
        <v>Not Good</v>
      </c>
      <c r="R13877" s="73">
        <f>YEAR(DmartSalesData[[#This Row],[order_date]])</f>
        <v>2024</v>
      </c>
      <c r="S13877" s="73"/>
    </row>
    <row r="13878" spans="1:19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 t="str">
        <f>IF(DmartSalesData[[#This Row],[sales]]&gt;4000,"High Category",IF(DmartSalesData[[#This Row],[sales]]&gt;2000,"Medium Category","Low Category"))</f>
        <v>Medium Category</v>
      </c>
      <c r="G13878" s="2">
        <v>0.42</v>
      </c>
      <c r="H13878" s="24">
        <f t="shared" si="432"/>
        <v>1168.6668</v>
      </c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63" t="str">
        <f>IF(AND(DmartSalesData[[#This Row],[sales]]&gt;3000,DmartSalesData[[#This Row],[profit]]&gt;500),"Good","Not Good")</f>
        <v>Not Good</v>
      </c>
      <c r="R13878" s="73">
        <f>YEAR(DmartSalesData[[#This Row],[order_date]])</f>
        <v>2024</v>
      </c>
      <c r="S13878" s="73"/>
    </row>
    <row r="13879" spans="1:19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 t="str">
        <f>IF(DmartSalesData[[#This Row],[sales]]&gt;4000,"High Category",IF(DmartSalesData[[#This Row],[sales]]&gt;2000,"Medium Category","Low Category"))</f>
        <v>Medium Category</v>
      </c>
      <c r="G13879" s="2">
        <v>0.13</v>
      </c>
      <c r="H13879" s="24">
        <f t="shared" si="432"/>
        <v>439.71980000000002</v>
      </c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63" t="str">
        <f>IF(AND(DmartSalesData[[#This Row],[sales]]&gt;3000,DmartSalesData[[#This Row],[profit]]&gt;500),"Good","Not Good")</f>
        <v>Not Good</v>
      </c>
      <c r="R13879" s="73">
        <f>YEAR(DmartSalesData[[#This Row],[order_date]])</f>
        <v>2023</v>
      </c>
      <c r="S13879" s="73"/>
    </row>
    <row r="13880" spans="1:19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 t="str">
        <f>IF(DmartSalesData[[#This Row],[sales]]&gt;4000,"High Category",IF(DmartSalesData[[#This Row],[sales]]&gt;2000,"Medium Category","Low Category"))</f>
        <v>Medium Category</v>
      </c>
      <c r="G13880" s="2">
        <v>0.19</v>
      </c>
      <c r="H13880" s="24">
        <f t="shared" si="432"/>
        <v>590.63970000000006</v>
      </c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63" t="str">
        <f>IF(AND(DmartSalesData[[#This Row],[sales]]&gt;3000,DmartSalesData[[#This Row],[profit]]&gt;500),"Good","Not Good")</f>
        <v>Not Good</v>
      </c>
      <c r="R13880" s="73">
        <f>YEAR(DmartSalesData[[#This Row],[order_date]])</f>
        <v>2023</v>
      </c>
      <c r="S13880" s="73"/>
    </row>
    <row r="13881" spans="1:19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 t="str">
        <f>IF(DmartSalesData[[#This Row],[sales]]&gt;4000,"High Category",IF(DmartSalesData[[#This Row],[sales]]&gt;2000,"Medium Category","Low Category"))</f>
        <v>Medium Category</v>
      </c>
      <c r="G13881" s="2">
        <v>0.41</v>
      </c>
      <c r="H13881" s="24">
        <f t="shared" si="432"/>
        <v>1601.4230999999997</v>
      </c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63" t="str">
        <f>IF(AND(DmartSalesData[[#This Row],[sales]]&gt;3000,DmartSalesData[[#This Row],[profit]]&gt;500),"Good","Not Good")</f>
        <v>Good</v>
      </c>
      <c r="R13881" s="73">
        <f>YEAR(DmartSalesData[[#This Row],[order_date]])</f>
        <v>2023</v>
      </c>
      <c r="S13881" s="73"/>
    </row>
    <row r="13882" spans="1:19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 t="str">
        <f>IF(DmartSalesData[[#This Row],[sales]]&gt;4000,"High Category",IF(DmartSalesData[[#This Row],[sales]]&gt;2000,"Medium Category","Low Category"))</f>
        <v>Low Category</v>
      </c>
      <c r="G13882" s="2">
        <v>0.08</v>
      </c>
      <c r="H13882" s="24">
        <f t="shared" si="432"/>
        <v>24.28</v>
      </c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63" t="str">
        <f>IF(AND(DmartSalesData[[#This Row],[sales]]&gt;3000,DmartSalesData[[#This Row],[profit]]&gt;500),"Good","Not Good")</f>
        <v>Not Good</v>
      </c>
      <c r="R13882" s="73">
        <f>YEAR(DmartSalesData[[#This Row],[order_date]])</f>
        <v>2023</v>
      </c>
      <c r="S13882" s="73"/>
    </row>
    <row r="13883" spans="1:19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 t="str">
        <f>IF(DmartSalesData[[#This Row],[sales]]&gt;4000,"High Category",IF(DmartSalesData[[#This Row],[sales]]&gt;2000,"Medium Category","Low Category"))</f>
        <v>Low Category</v>
      </c>
      <c r="G13883" s="2">
        <v>0.45</v>
      </c>
      <c r="H13883" s="24">
        <f t="shared" si="432"/>
        <v>218.304</v>
      </c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63" t="str">
        <f>IF(AND(DmartSalesData[[#This Row],[sales]]&gt;3000,DmartSalesData[[#This Row],[profit]]&gt;500),"Good","Not Good")</f>
        <v>Not Good</v>
      </c>
      <c r="R13883" s="73">
        <f>YEAR(DmartSalesData[[#This Row],[order_date]])</f>
        <v>2023</v>
      </c>
      <c r="S13883" s="73"/>
    </row>
    <row r="13884" spans="1:19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 t="str">
        <f>IF(DmartSalesData[[#This Row],[sales]]&gt;4000,"High Category",IF(DmartSalesData[[#This Row],[sales]]&gt;2000,"Medium Category","Low Category"))</f>
        <v>Low Category</v>
      </c>
      <c r="G13884" s="2">
        <v>0.15</v>
      </c>
      <c r="H13884" s="24">
        <f t="shared" si="432"/>
        <v>165.90599999999998</v>
      </c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63" t="str">
        <f>IF(AND(DmartSalesData[[#This Row],[sales]]&gt;3000,DmartSalesData[[#This Row],[profit]]&gt;500),"Good","Not Good")</f>
        <v>Not Good</v>
      </c>
      <c r="R13884" s="73">
        <f>YEAR(DmartSalesData[[#This Row],[order_date]])</f>
        <v>2024</v>
      </c>
      <c r="S13884" s="73"/>
    </row>
    <row r="13885" spans="1:19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 t="str">
        <f>IF(DmartSalesData[[#This Row],[sales]]&gt;4000,"High Category",IF(DmartSalesData[[#This Row],[sales]]&gt;2000,"Medium Category","Low Category"))</f>
        <v>High Category</v>
      </c>
      <c r="G13885" s="2">
        <v>0.49</v>
      </c>
      <c r="H13885" s="24">
        <f t="shared" si="432"/>
        <v>2415.9106999999999</v>
      </c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63" t="str">
        <f>IF(AND(DmartSalesData[[#This Row],[sales]]&gt;3000,DmartSalesData[[#This Row],[profit]]&gt;500),"Good","Not Good")</f>
        <v>Good</v>
      </c>
      <c r="R13885" s="73">
        <f>YEAR(DmartSalesData[[#This Row],[order_date]])</f>
        <v>2023</v>
      </c>
      <c r="S13885" s="73"/>
    </row>
    <row r="13886" spans="1:19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 t="str">
        <f>IF(DmartSalesData[[#This Row],[sales]]&gt;4000,"High Category",IF(DmartSalesData[[#This Row],[sales]]&gt;2000,"Medium Category","Low Category"))</f>
        <v>High Category</v>
      </c>
      <c r="G13886" s="2">
        <v>0.41</v>
      </c>
      <c r="H13886" s="24">
        <f t="shared" si="432"/>
        <v>1648.7370999999998</v>
      </c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63" t="str">
        <f>IF(AND(DmartSalesData[[#This Row],[sales]]&gt;3000,DmartSalesData[[#This Row],[profit]]&gt;500),"Good","Not Good")</f>
        <v>Good</v>
      </c>
      <c r="R13886" s="73">
        <f>YEAR(DmartSalesData[[#This Row],[order_date]])</f>
        <v>2024</v>
      </c>
      <c r="S13886" s="73"/>
    </row>
    <row r="13887" spans="1:19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 t="str">
        <f>IF(DmartSalesData[[#This Row],[sales]]&gt;4000,"High Category",IF(DmartSalesData[[#This Row],[sales]]&gt;2000,"Medium Category","Low Category"))</f>
        <v>High Category</v>
      </c>
      <c r="G13887" s="2">
        <v>0.23</v>
      </c>
      <c r="H13887" s="24">
        <f t="shared" si="432"/>
        <v>1064.4837</v>
      </c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63" t="str">
        <f>IF(AND(DmartSalesData[[#This Row],[sales]]&gt;3000,DmartSalesData[[#This Row],[profit]]&gt;500),"Good","Not Good")</f>
        <v>Good</v>
      </c>
      <c r="R13887" s="73">
        <f>YEAR(DmartSalesData[[#This Row],[order_date]])</f>
        <v>2024</v>
      </c>
      <c r="S13887" s="73"/>
    </row>
    <row r="13888" spans="1:19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 t="str">
        <f>IF(DmartSalesData[[#This Row],[sales]]&gt;4000,"High Category",IF(DmartSalesData[[#This Row],[sales]]&gt;2000,"Medium Category","Low Category"))</f>
        <v>Low Category</v>
      </c>
      <c r="G13888" s="2">
        <v>0.37</v>
      </c>
      <c r="H13888" s="24">
        <f t="shared" si="432"/>
        <v>530.29880000000003</v>
      </c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63" t="str">
        <f>IF(AND(DmartSalesData[[#This Row],[sales]]&gt;3000,DmartSalesData[[#This Row],[profit]]&gt;500),"Good","Not Good")</f>
        <v>Not Good</v>
      </c>
      <c r="R13888" s="73">
        <f>YEAR(DmartSalesData[[#This Row],[order_date]])</f>
        <v>2024</v>
      </c>
      <c r="S13888" s="73"/>
    </row>
    <row r="13889" spans="1:19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 t="str">
        <f>IF(DmartSalesData[[#This Row],[sales]]&gt;4000,"High Category",IF(DmartSalesData[[#This Row],[sales]]&gt;2000,"Medium Category","Low Category"))</f>
        <v>Medium Category</v>
      </c>
      <c r="G13889" s="2">
        <v>0.28000000000000003</v>
      </c>
      <c r="H13889" s="24">
        <f t="shared" si="432"/>
        <v>815.33200000000011</v>
      </c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63" t="str">
        <f>IF(AND(DmartSalesData[[#This Row],[sales]]&gt;3000,DmartSalesData[[#This Row],[profit]]&gt;500),"Good","Not Good")</f>
        <v>Not Good</v>
      </c>
      <c r="R13889" s="73">
        <f>YEAR(DmartSalesData[[#This Row],[order_date]])</f>
        <v>2023</v>
      </c>
      <c r="S13889" s="73"/>
    </row>
    <row r="13890" spans="1:19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 t="str">
        <f>IF(DmartSalesData[[#This Row],[sales]]&gt;4000,"High Category",IF(DmartSalesData[[#This Row],[sales]]&gt;2000,"Medium Category","Low Category"))</f>
        <v>Medium Category</v>
      </c>
      <c r="G13890" s="2">
        <v>0.43</v>
      </c>
      <c r="H13890" s="24">
        <f t="shared" ref="H13890:H13953" si="434">E13890*G13890</f>
        <v>1212.1442</v>
      </c>
      <c r="I13890" s="2">
        <f t="shared" ref="I13890:I13953" si="435">E13890-H13890</f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63" t="str">
        <f>IF(AND(DmartSalesData[[#This Row],[sales]]&gt;3000,DmartSalesData[[#This Row],[profit]]&gt;500),"Good","Not Good")</f>
        <v>Not Good</v>
      </c>
      <c r="R13890" s="73">
        <f>YEAR(DmartSalesData[[#This Row],[order_date]])</f>
        <v>2024</v>
      </c>
      <c r="S13890" s="73"/>
    </row>
    <row r="13891" spans="1:19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 t="str">
        <f>IF(DmartSalesData[[#This Row],[sales]]&gt;4000,"High Category",IF(DmartSalesData[[#This Row],[sales]]&gt;2000,"Medium Category","Low Category"))</f>
        <v>Medium Category</v>
      </c>
      <c r="G13891" s="2">
        <v>0.26</v>
      </c>
      <c r="H13891" s="24">
        <f t="shared" si="434"/>
        <v>751.56640000000004</v>
      </c>
      <c r="I13891" s="2">
        <f t="shared" si="435"/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63" t="str">
        <f>IF(AND(DmartSalesData[[#This Row],[sales]]&gt;3000,DmartSalesData[[#This Row],[profit]]&gt;500),"Good","Not Good")</f>
        <v>Not Good</v>
      </c>
      <c r="R13891" s="73">
        <f>YEAR(DmartSalesData[[#This Row],[order_date]])</f>
        <v>2024</v>
      </c>
      <c r="S13891" s="73"/>
    </row>
    <row r="13892" spans="1:19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 t="str">
        <f>IF(DmartSalesData[[#This Row],[sales]]&gt;4000,"High Category",IF(DmartSalesData[[#This Row],[sales]]&gt;2000,"Medium Category","Low Category"))</f>
        <v>Medium Category</v>
      </c>
      <c r="G13892" s="2">
        <v>0.49</v>
      </c>
      <c r="H13892" s="24">
        <f t="shared" si="434"/>
        <v>1771.8791999999999</v>
      </c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63" t="str">
        <f>IF(AND(DmartSalesData[[#This Row],[sales]]&gt;3000,DmartSalesData[[#This Row],[profit]]&gt;500),"Good","Not Good")</f>
        <v>Good</v>
      </c>
      <c r="R13892" s="73">
        <f>YEAR(DmartSalesData[[#This Row],[order_date]])</f>
        <v>2023</v>
      </c>
      <c r="S13892" s="73"/>
    </row>
    <row r="13893" spans="1:19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 t="str">
        <f>IF(DmartSalesData[[#This Row],[sales]]&gt;4000,"High Category",IF(DmartSalesData[[#This Row],[sales]]&gt;2000,"Medium Category","Low Category"))</f>
        <v>Medium Category</v>
      </c>
      <c r="G13893" s="2">
        <v>7.0000000000000007E-2</v>
      </c>
      <c r="H13893" s="24">
        <f t="shared" si="434"/>
        <v>142.13500000000002</v>
      </c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63" t="str">
        <f>IF(AND(DmartSalesData[[#This Row],[sales]]&gt;3000,DmartSalesData[[#This Row],[profit]]&gt;500),"Good","Not Good")</f>
        <v>Not Good</v>
      </c>
      <c r="R13893" s="73">
        <f>YEAR(DmartSalesData[[#This Row],[order_date]])</f>
        <v>2023</v>
      </c>
      <c r="S13893" s="73"/>
    </row>
    <row r="13894" spans="1:19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 t="str">
        <f>IF(DmartSalesData[[#This Row],[sales]]&gt;4000,"High Category",IF(DmartSalesData[[#This Row],[sales]]&gt;2000,"Medium Category","Low Category"))</f>
        <v>Medium Category</v>
      </c>
      <c r="G13894" s="2">
        <v>0.34</v>
      </c>
      <c r="H13894" s="24">
        <f t="shared" si="434"/>
        <v>1162.2322000000001</v>
      </c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63" t="str">
        <f>IF(AND(DmartSalesData[[#This Row],[sales]]&gt;3000,DmartSalesData[[#This Row],[profit]]&gt;500),"Good","Not Good")</f>
        <v>Good</v>
      </c>
      <c r="R13894" s="73">
        <f>YEAR(DmartSalesData[[#This Row],[order_date]])</f>
        <v>2024</v>
      </c>
      <c r="S13894" s="73"/>
    </row>
    <row r="13895" spans="1:19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 t="str">
        <f>IF(DmartSalesData[[#This Row],[sales]]&gt;4000,"High Category",IF(DmartSalesData[[#This Row],[sales]]&gt;2000,"Medium Category","Low Category"))</f>
        <v>Medium Category</v>
      </c>
      <c r="G13895" s="2">
        <v>0.12</v>
      </c>
      <c r="H13895" s="24">
        <f t="shared" si="434"/>
        <v>475.60079999999999</v>
      </c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63" t="str">
        <f>IF(AND(DmartSalesData[[#This Row],[sales]]&gt;3000,DmartSalesData[[#This Row],[profit]]&gt;500),"Good","Not Good")</f>
        <v>Not Good</v>
      </c>
      <c r="R13895" s="73">
        <f>YEAR(DmartSalesData[[#This Row],[order_date]])</f>
        <v>2023</v>
      </c>
      <c r="S13895" s="73"/>
    </row>
    <row r="13896" spans="1:19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 t="str">
        <f>IF(DmartSalesData[[#This Row],[sales]]&gt;4000,"High Category",IF(DmartSalesData[[#This Row],[sales]]&gt;2000,"Medium Category","Low Category"))</f>
        <v>Low Category</v>
      </c>
      <c r="G13896" s="2">
        <v>0.1</v>
      </c>
      <c r="H13896" s="24">
        <f t="shared" si="434"/>
        <v>151.64600000000002</v>
      </c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63" t="str">
        <f>IF(AND(DmartSalesData[[#This Row],[sales]]&gt;3000,DmartSalesData[[#This Row],[profit]]&gt;500),"Good","Not Good")</f>
        <v>Not Good</v>
      </c>
      <c r="R13896" s="73">
        <f>YEAR(DmartSalesData[[#This Row],[order_date]])</f>
        <v>2023</v>
      </c>
      <c r="S13896" s="73"/>
    </row>
    <row r="13897" spans="1:19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 t="str">
        <f>IF(DmartSalesData[[#This Row],[sales]]&gt;4000,"High Category",IF(DmartSalesData[[#This Row],[sales]]&gt;2000,"Medium Category","Low Category"))</f>
        <v>High Category</v>
      </c>
      <c r="G13897" s="2">
        <v>0.2</v>
      </c>
      <c r="H13897" s="24">
        <f t="shared" si="434"/>
        <v>946.82800000000009</v>
      </c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63" t="str">
        <f>IF(AND(DmartSalesData[[#This Row],[sales]]&gt;3000,DmartSalesData[[#This Row],[profit]]&gt;500),"Good","Not Good")</f>
        <v>Good</v>
      </c>
      <c r="R13897" s="73">
        <f>YEAR(DmartSalesData[[#This Row],[order_date]])</f>
        <v>2024</v>
      </c>
      <c r="S13897" s="73"/>
    </row>
    <row r="13898" spans="1:19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 t="str">
        <f>IF(DmartSalesData[[#This Row],[sales]]&gt;4000,"High Category",IF(DmartSalesData[[#This Row],[sales]]&gt;2000,"Medium Category","Low Category"))</f>
        <v>Medium Category</v>
      </c>
      <c r="G13898" s="2">
        <v>0.18</v>
      </c>
      <c r="H13898" s="24">
        <f t="shared" si="434"/>
        <v>474.91919999999999</v>
      </c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63" t="str">
        <f>IF(AND(DmartSalesData[[#This Row],[sales]]&gt;3000,DmartSalesData[[#This Row],[profit]]&gt;500),"Good","Not Good")</f>
        <v>Not Good</v>
      </c>
      <c r="R13898" s="73">
        <f>YEAR(DmartSalesData[[#This Row],[order_date]])</f>
        <v>2024</v>
      </c>
      <c r="S13898" s="73"/>
    </row>
    <row r="13899" spans="1:19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 t="str">
        <f>IF(DmartSalesData[[#This Row],[sales]]&gt;4000,"High Category",IF(DmartSalesData[[#This Row],[sales]]&gt;2000,"Medium Category","Low Category"))</f>
        <v>Medium Category</v>
      </c>
      <c r="G13899" s="2">
        <v>0.02</v>
      </c>
      <c r="H13899" s="24">
        <f t="shared" si="434"/>
        <v>73.8108</v>
      </c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63" t="str">
        <f>IF(AND(DmartSalesData[[#This Row],[sales]]&gt;3000,DmartSalesData[[#This Row],[profit]]&gt;500),"Good","Not Good")</f>
        <v>Good</v>
      </c>
      <c r="R13899" s="73">
        <f>YEAR(DmartSalesData[[#This Row],[order_date]])</f>
        <v>2024</v>
      </c>
      <c r="S13899" s="73"/>
    </row>
    <row r="13900" spans="1:19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 t="str">
        <f>IF(DmartSalesData[[#This Row],[sales]]&gt;4000,"High Category",IF(DmartSalesData[[#This Row],[sales]]&gt;2000,"Medium Category","Low Category"))</f>
        <v>Medium Category</v>
      </c>
      <c r="G13900" s="2">
        <v>0.21</v>
      </c>
      <c r="H13900" s="24">
        <f t="shared" si="434"/>
        <v>771.06330000000003</v>
      </c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63" t="str">
        <f>IF(AND(DmartSalesData[[#This Row],[sales]]&gt;3000,DmartSalesData[[#This Row],[profit]]&gt;500),"Good","Not Good")</f>
        <v>Good</v>
      </c>
      <c r="R13900" s="73">
        <f>YEAR(DmartSalesData[[#This Row],[order_date]])</f>
        <v>2023</v>
      </c>
      <c r="S13900" s="73"/>
    </row>
    <row r="13901" spans="1:19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 t="str">
        <f>IF(DmartSalesData[[#This Row],[sales]]&gt;4000,"High Category",IF(DmartSalesData[[#This Row],[sales]]&gt;2000,"Medium Category","Low Category"))</f>
        <v>Medium Category</v>
      </c>
      <c r="G13901" s="2">
        <v>0.48</v>
      </c>
      <c r="H13901" s="24">
        <f t="shared" si="434"/>
        <v>1377.4512</v>
      </c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63" t="str">
        <f>IF(AND(DmartSalesData[[#This Row],[sales]]&gt;3000,DmartSalesData[[#This Row],[profit]]&gt;500),"Good","Not Good")</f>
        <v>Not Good</v>
      </c>
      <c r="R13901" s="73">
        <f>YEAR(DmartSalesData[[#This Row],[order_date]])</f>
        <v>2023</v>
      </c>
      <c r="S13901" s="73"/>
    </row>
    <row r="13902" spans="1:19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 t="str">
        <f>IF(DmartSalesData[[#This Row],[sales]]&gt;4000,"High Category",IF(DmartSalesData[[#This Row],[sales]]&gt;2000,"Medium Category","Low Category"))</f>
        <v>Low Category</v>
      </c>
      <c r="G13902" s="2">
        <v>0.23</v>
      </c>
      <c r="H13902" s="24">
        <f t="shared" si="434"/>
        <v>386.66450000000003</v>
      </c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63" t="str">
        <f>IF(AND(DmartSalesData[[#This Row],[sales]]&gt;3000,DmartSalesData[[#This Row],[profit]]&gt;500),"Good","Not Good")</f>
        <v>Not Good</v>
      </c>
      <c r="R13902" s="73">
        <f>YEAR(DmartSalesData[[#This Row],[order_date]])</f>
        <v>2023</v>
      </c>
      <c r="S13902" s="73"/>
    </row>
    <row r="13903" spans="1:19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 t="str">
        <f>IF(DmartSalesData[[#This Row],[sales]]&gt;4000,"High Category",IF(DmartSalesData[[#This Row],[sales]]&gt;2000,"Medium Category","Low Category"))</f>
        <v>Medium Category</v>
      </c>
      <c r="G13903" s="2">
        <v>0.15</v>
      </c>
      <c r="H13903" s="24">
        <f t="shared" si="434"/>
        <v>505.2</v>
      </c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63" t="str">
        <f>IF(AND(DmartSalesData[[#This Row],[sales]]&gt;3000,DmartSalesData[[#This Row],[profit]]&gt;500),"Good","Not Good")</f>
        <v>Good</v>
      </c>
      <c r="R13903" s="73">
        <f>YEAR(DmartSalesData[[#This Row],[order_date]])</f>
        <v>2023</v>
      </c>
      <c r="S13903" s="73"/>
    </row>
    <row r="13904" spans="1:19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 t="str">
        <f>IF(DmartSalesData[[#This Row],[sales]]&gt;4000,"High Category",IF(DmartSalesData[[#This Row],[sales]]&gt;2000,"Medium Category","Low Category"))</f>
        <v>Low Category</v>
      </c>
      <c r="G13904" s="2">
        <v>0.47</v>
      </c>
      <c r="H13904" s="24">
        <f t="shared" si="434"/>
        <v>248.01900000000001</v>
      </c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63" t="str">
        <f>IF(AND(DmartSalesData[[#This Row],[sales]]&gt;3000,DmartSalesData[[#This Row],[profit]]&gt;500),"Good","Not Good")</f>
        <v>Not Good</v>
      </c>
      <c r="R13904" s="73">
        <f>YEAR(DmartSalesData[[#This Row],[order_date]])</f>
        <v>2023</v>
      </c>
      <c r="S13904" s="73"/>
    </row>
    <row r="13905" spans="1:19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 t="str">
        <f>IF(DmartSalesData[[#This Row],[sales]]&gt;4000,"High Category",IF(DmartSalesData[[#This Row],[sales]]&gt;2000,"Medium Category","Low Category"))</f>
        <v>High Category</v>
      </c>
      <c r="G13905" s="2">
        <v>0.25</v>
      </c>
      <c r="H13905" s="24">
        <f t="shared" si="434"/>
        <v>1227.2574999999999</v>
      </c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63" t="str">
        <f>IF(AND(DmartSalesData[[#This Row],[sales]]&gt;3000,DmartSalesData[[#This Row],[profit]]&gt;500),"Good","Not Good")</f>
        <v>Good</v>
      </c>
      <c r="R13905" s="73">
        <f>YEAR(DmartSalesData[[#This Row],[order_date]])</f>
        <v>2023</v>
      </c>
      <c r="S13905" s="73"/>
    </row>
    <row r="13906" spans="1:19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 t="str">
        <f>IF(DmartSalesData[[#This Row],[sales]]&gt;4000,"High Category",IF(DmartSalesData[[#This Row],[sales]]&gt;2000,"Medium Category","Low Category"))</f>
        <v>Low Category</v>
      </c>
      <c r="G13906" s="2">
        <v>0.14000000000000001</v>
      </c>
      <c r="H13906" s="24">
        <f t="shared" si="434"/>
        <v>140.22260000000003</v>
      </c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63" t="str">
        <f>IF(AND(DmartSalesData[[#This Row],[sales]]&gt;3000,DmartSalesData[[#This Row],[profit]]&gt;500),"Good","Not Good")</f>
        <v>Not Good</v>
      </c>
      <c r="R13906" s="73">
        <f>YEAR(DmartSalesData[[#This Row],[order_date]])</f>
        <v>2024</v>
      </c>
      <c r="S13906" s="73"/>
    </row>
    <row r="13907" spans="1:19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 t="str">
        <f>IF(DmartSalesData[[#This Row],[sales]]&gt;4000,"High Category",IF(DmartSalesData[[#This Row],[sales]]&gt;2000,"Medium Category","Low Category"))</f>
        <v>Low Category</v>
      </c>
      <c r="G13907" s="2">
        <v>0.39</v>
      </c>
      <c r="H13907" s="24">
        <f t="shared" si="434"/>
        <v>565.34010000000001</v>
      </c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63" t="str">
        <f>IF(AND(DmartSalesData[[#This Row],[sales]]&gt;3000,DmartSalesData[[#This Row],[profit]]&gt;500),"Good","Not Good")</f>
        <v>Not Good</v>
      </c>
      <c r="R13907" s="73">
        <f>YEAR(DmartSalesData[[#This Row],[order_date]])</f>
        <v>2023</v>
      </c>
      <c r="S13907" s="73"/>
    </row>
    <row r="13908" spans="1:19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 t="str">
        <f>IF(DmartSalesData[[#This Row],[sales]]&gt;4000,"High Category",IF(DmartSalesData[[#This Row],[sales]]&gt;2000,"Medium Category","Low Category"))</f>
        <v>High Category</v>
      </c>
      <c r="G13908" s="2">
        <v>0.11</v>
      </c>
      <c r="H13908" s="24">
        <f t="shared" si="434"/>
        <v>525.4425</v>
      </c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63" t="str">
        <f>IF(AND(DmartSalesData[[#This Row],[sales]]&gt;3000,DmartSalesData[[#This Row],[profit]]&gt;500),"Good","Not Good")</f>
        <v>Good</v>
      </c>
      <c r="R13908" s="73">
        <f>YEAR(DmartSalesData[[#This Row],[order_date]])</f>
        <v>2023</v>
      </c>
      <c r="S13908" s="73"/>
    </row>
    <row r="13909" spans="1:19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 t="str">
        <f>IF(DmartSalesData[[#This Row],[sales]]&gt;4000,"High Category",IF(DmartSalesData[[#This Row],[sales]]&gt;2000,"Medium Category","Low Category"))</f>
        <v>Low Category</v>
      </c>
      <c r="G13909" s="2">
        <v>0.12</v>
      </c>
      <c r="H13909" s="24">
        <f t="shared" si="434"/>
        <v>121.68599999999999</v>
      </c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63" t="str">
        <f>IF(AND(DmartSalesData[[#This Row],[sales]]&gt;3000,DmartSalesData[[#This Row],[profit]]&gt;500),"Good","Not Good")</f>
        <v>Not Good</v>
      </c>
      <c r="R13909" s="73">
        <f>YEAR(DmartSalesData[[#This Row],[order_date]])</f>
        <v>2023</v>
      </c>
      <c r="S13909" s="73"/>
    </row>
    <row r="13910" spans="1:19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 t="str">
        <f>IF(DmartSalesData[[#This Row],[sales]]&gt;4000,"High Category",IF(DmartSalesData[[#This Row],[sales]]&gt;2000,"Medium Category","Low Category"))</f>
        <v>Low Category</v>
      </c>
      <c r="G13910" s="2">
        <v>0.16</v>
      </c>
      <c r="H13910" s="24">
        <f t="shared" si="434"/>
        <v>149.352</v>
      </c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63" t="str">
        <f>IF(AND(DmartSalesData[[#This Row],[sales]]&gt;3000,DmartSalesData[[#This Row],[profit]]&gt;500),"Good","Not Good")</f>
        <v>Not Good</v>
      </c>
      <c r="R13910" s="73">
        <f>YEAR(DmartSalesData[[#This Row],[order_date]])</f>
        <v>2024</v>
      </c>
      <c r="S13910" s="73"/>
    </row>
    <row r="13911" spans="1:19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 t="str">
        <f>IF(DmartSalesData[[#This Row],[sales]]&gt;4000,"High Category",IF(DmartSalesData[[#This Row],[sales]]&gt;2000,"Medium Category","Low Category"))</f>
        <v>High Category</v>
      </c>
      <c r="G13911" s="2">
        <v>0.2</v>
      </c>
      <c r="H13911" s="24">
        <f t="shared" si="434"/>
        <v>808.44600000000003</v>
      </c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63" t="str">
        <f>IF(AND(DmartSalesData[[#This Row],[sales]]&gt;3000,DmartSalesData[[#This Row],[profit]]&gt;500),"Good","Not Good")</f>
        <v>Good</v>
      </c>
      <c r="R13911" s="73">
        <f>YEAR(DmartSalesData[[#This Row],[order_date]])</f>
        <v>2024</v>
      </c>
      <c r="S13911" s="73"/>
    </row>
    <row r="13912" spans="1:19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 t="str">
        <f>IF(DmartSalesData[[#This Row],[sales]]&gt;4000,"High Category",IF(DmartSalesData[[#This Row],[sales]]&gt;2000,"Medium Category","Low Category"))</f>
        <v>Low Category</v>
      </c>
      <c r="G13912" s="2">
        <v>0.28999999999999998</v>
      </c>
      <c r="H13912" s="24">
        <f t="shared" si="434"/>
        <v>386.07989999999995</v>
      </c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63" t="str">
        <f>IF(AND(DmartSalesData[[#This Row],[sales]]&gt;3000,DmartSalesData[[#This Row],[profit]]&gt;500),"Good","Not Good")</f>
        <v>Not Good</v>
      </c>
      <c r="R13912" s="73">
        <f>YEAR(DmartSalesData[[#This Row],[order_date]])</f>
        <v>2024</v>
      </c>
      <c r="S13912" s="73"/>
    </row>
    <row r="13913" spans="1:19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 t="str">
        <f>IF(DmartSalesData[[#This Row],[sales]]&gt;4000,"High Category",IF(DmartSalesData[[#This Row],[sales]]&gt;2000,"Medium Category","Low Category"))</f>
        <v>Low Category</v>
      </c>
      <c r="G13913" s="2">
        <v>0.26</v>
      </c>
      <c r="H13913" s="24">
        <f t="shared" si="434"/>
        <v>146.6816</v>
      </c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63" t="str">
        <f>IF(AND(DmartSalesData[[#This Row],[sales]]&gt;3000,DmartSalesData[[#This Row],[profit]]&gt;500),"Good","Not Good")</f>
        <v>Not Good</v>
      </c>
      <c r="R13913" s="73">
        <f>YEAR(DmartSalesData[[#This Row],[order_date]])</f>
        <v>2024</v>
      </c>
      <c r="S13913" s="73"/>
    </row>
    <row r="13914" spans="1:19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 t="str">
        <f>IF(DmartSalesData[[#This Row],[sales]]&gt;4000,"High Category",IF(DmartSalesData[[#This Row],[sales]]&gt;2000,"Medium Category","Low Category"))</f>
        <v>Low Category</v>
      </c>
      <c r="G13914" s="2">
        <v>0.37</v>
      </c>
      <c r="H13914" s="24">
        <f t="shared" si="434"/>
        <v>447.90349999999995</v>
      </c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63" t="str">
        <f>IF(AND(DmartSalesData[[#This Row],[sales]]&gt;3000,DmartSalesData[[#This Row],[profit]]&gt;500),"Good","Not Good")</f>
        <v>Not Good</v>
      </c>
      <c r="R13914" s="73">
        <f>YEAR(DmartSalesData[[#This Row],[order_date]])</f>
        <v>2023</v>
      </c>
      <c r="S13914" s="73"/>
    </row>
    <row r="13915" spans="1:19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 t="str">
        <f>IF(DmartSalesData[[#This Row],[sales]]&gt;4000,"High Category",IF(DmartSalesData[[#This Row],[sales]]&gt;2000,"Medium Category","Low Category"))</f>
        <v>High Category</v>
      </c>
      <c r="G13915" s="2">
        <v>0.36</v>
      </c>
      <c r="H13915" s="24">
        <f t="shared" si="434"/>
        <v>1603.0907999999999</v>
      </c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63" t="str">
        <f>IF(AND(DmartSalesData[[#This Row],[sales]]&gt;3000,DmartSalesData[[#This Row],[profit]]&gt;500),"Good","Not Good")</f>
        <v>Good</v>
      </c>
      <c r="R13915" s="73">
        <f>YEAR(DmartSalesData[[#This Row],[order_date]])</f>
        <v>2024</v>
      </c>
      <c r="S13915" s="73"/>
    </row>
    <row r="13916" spans="1:19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 t="str">
        <f>IF(DmartSalesData[[#This Row],[sales]]&gt;4000,"High Category",IF(DmartSalesData[[#This Row],[sales]]&gt;2000,"Medium Category","Low Category"))</f>
        <v>Low Category</v>
      </c>
      <c r="G13916" s="2">
        <v>0.02</v>
      </c>
      <c r="H13916" s="24">
        <f t="shared" si="434"/>
        <v>29.4712</v>
      </c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63" t="str">
        <f>IF(AND(DmartSalesData[[#This Row],[sales]]&gt;3000,DmartSalesData[[#This Row],[profit]]&gt;500),"Good","Not Good")</f>
        <v>Not Good</v>
      </c>
      <c r="R13916" s="73">
        <f>YEAR(DmartSalesData[[#This Row],[order_date]])</f>
        <v>2024</v>
      </c>
      <c r="S13916" s="73"/>
    </row>
    <row r="13917" spans="1:19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 t="str">
        <f>IF(DmartSalesData[[#This Row],[sales]]&gt;4000,"High Category",IF(DmartSalesData[[#This Row],[sales]]&gt;2000,"Medium Category","Low Category"))</f>
        <v>Medium Category</v>
      </c>
      <c r="G13917" s="2">
        <v>7.0000000000000007E-2</v>
      </c>
      <c r="H13917" s="24">
        <f t="shared" si="434"/>
        <v>245.40600000000003</v>
      </c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63" t="str">
        <f>IF(AND(DmartSalesData[[#This Row],[sales]]&gt;3000,DmartSalesData[[#This Row],[profit]]&gt;500),"Good","Not Good")</f>
        <v>Good</v>
      </c>
      <c r="R13917" s="73">
        <f>YEAR(DmartSalesData[[#This Row],[order_date]])</f>
        <v>2024</v>
      </c>
      <c r="S13917" s="73"/>
    </row>
    <row r="13918" spans="1:19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 t="str">
        <f>IF(DmartSalesData[[#This Row],[sales]]&gt;4000,"High Category",IF(DmartSalesData[[#This Row],[sales]]&gt;2000,"Medium Category","Low Category"))</f>
        <v>Medium Category</v>
      </c>
      <c r="G13918" s="2">
        <v>0.11</v>
      </c>
      <c r="H13918" s="24">
        <f t="shared" si="434"/>
        <v>223.97980000000001</v>
      </c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63" t="str">
        <f>IF(AND(DmartSalesData[[#This Row],[sales]]&gt;3000,DmartSalesData[[#This Row],[profit]]&gt;500),"Good","Not Good")</f>
        <v>Not Good</v>
      </c>
      <c r="R13918" s="73">
        <f>YEAR(DmartSalesData[[#This Row],[order_date]])</f>
        <v>2023</v>
      </c>
      <c r="S13918" s="73"/>
    </row>
    <row r="13919" spans="1:19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 t="str">
        <f>IF(DmartSalesData[[#This Row],[sales]]&gt;4000,"High Category",IF(DmartSalesData[[#This Row],[sales]]&gt;2000,"Medium Category","Low Category"))</f>
        <v>Low Category</v>
      </c>
      <c r="G13919" s="2">
        <v>0.3</v>
      </c>
      <c r="H13919" s="24">
        <f t="shared" si="434"/>
        <v>415.31400000000002</v>
      </c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63" t="str">
        <f>IF(AND(DmartSalesData[[#This Row],[sales]]&gt;3000,DmartSalesData[[#This Row],[profit]]&gt;500),"Good","Not Good")</f>
        <v>Not Good</v>
      </c>
      <c r="R13919" s="73">
        <f>YEAR(DmartSalesData[[#This Row],[order_date]])</f>
        <v>2023</v>
      </c>
      <c r="S13919" s="73"/>
    </row>
    <row r="13920" spans="1:19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 t="str">
        <f>IF(DmartSalesData[[#This Row],[sales]]&gt;4000,"High Category",IF(DmartSalesData[[#This Row],[sales]]&gt;2000,"Medium Category","Low Category"))</f>
        <v>Low Category</v>
      </c>
      <c r="G13920" s="2">
        <v>0.45</v>
      </c>
      <c r="H13920" s="24">
        <f t="shared" si="434"/>
        <v>362.62350000000004</v>
      </c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63" t="str">
        <f>IF(AND(DmartSalesData[[#This Row],[sales]]&gt;3000,DmartSalesData[[#This Row],[profit]]&gt;500),"Good","Not Good")</f>
        <v>Not Good</v>
      </c>
      <c r="R13920" s="73">
        <f>YEAR(DmartSalesData[[#This Row],[order_date]])</f>
        <v>2023</v>
      </c>
      <c r="S13920" s="73"/>
    </row>
    <row r="13921" spans="1:19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 t="str">
        <f>IF(DmartSalesData[[#This Row],[sales]]&gt;4000,"High Category",IF(DmartSalesData[[#This Row],[sales]]&gt;2000,"Medium Category","Low Category"))</f>
        <v>High Category</v>
      </c>
      <c r="G13921" s="2">
        <v>0.16</v>
      </c>
      <c r="H13921" s="24">
        <f t="shared" si="434"/>
        <v>778.19839999999999</v>
      </c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63" t="str">
        <f>IF(AND(DmartSalesData[[#This Row],[sales]]&gt;3000,DmartSalesData[[#This Row],[profit]]&gt;500),"Good","Not Good")</f>
        <v>Good</v>
      </c>
      <c r="R13921" s="73">
        <f>YEAR(DmartSalesData[[#This Row],[order_date]])</f>
        <v>2024</v>
      </c>
      <c r="S13921" s="73"/>
    </row>
    <row r="13922" spans="1:19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 t="str">
        <f>IF(DmartSalesData[[#This Row],[sales]]&gt;4000,"High Category",IF(DmartSalesData[[#This Row],[sales]]&gt;2000,"Medium Category","Low Category"))</f>
        <v>Medium Category</v>
      </c>
      <c r="G13922" s="2">
        <v>0.48</v>
      </c>
      <c r="H13922" s="24">
        <f t="shared" si="434"/>
        <v>1273.6655999999998</v>
      </c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63" t="str">
        <f>IF(AND(DmartSalesData[[#This Row],[sales]]&gt;3000,DmartSalesData[[#This Row],[profit]]&gt;500),"Good","Not Good")</f>
        <v>Not Good</v>
      </c>
      <c r="R13922" s="73">
        <f>YEAR(DmartSalesData[[#This Row],[order_date]])</f>
        <v>2024</v>
      </c>
      <c r="S13922" s="73"/>
    </row>
    <row r="13923" spans="1:19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 t="str">
        <f>IF(DmartSalesData[[#This Row],[sales]]&gt;4000,"High Category",IF(DmartSalesData[[#This Row],[sales]]&gt;2000,"Medium Category","Low Category"))</f>
        <v>Low Category</v>
      </c>
      <c r="G13923" s="2">
        <v>0.09</v>
      </c>
      <c r="H13923" s="24">
        <f t="shared" si="434"/>
        <v>59.606999999999992</v>
      </c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63" t="str">
        <f>IF(AND(DmartSalesData[[#This Row],[sales]]&gt;3000,DmartSalesData[[#This Row],[profit]]&gt;500),"Good","Not Good")</f>
        <v>Not Good</v>
      </c>
      <c r="R13923" s="73">
        <f>YEAR(DmartSalesData[[#This Row],[order_date]])</f>
        <v>2024</v>
      </c>
      <c r="S13923" s="73"/>
    </row>
    <row r="13924" spans="1:19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 t="str">
        <f>IF(DmartSalesData[[#This Row],[sales]]&gt;4000,"High Category",IF(DmartSalesData[[#This Row],[sales]]&gt;2000,"Medium Category","Low Category"))</f>
        <v>Low Category</v>
      </c>
      <c r="G13924" s="2">
        <v>0.46</v>
      </c>
      <c r="H13924" s="24">
        <f t="shared" si="434"/>
        <v>494.12740000000002</v>
      </c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63" t="str">
        <f>IF(AND(DmartSalesData[[#This Row],[sales]]&gt;3000,DmartSalesData[[#This Row],[profit]]&gt;500),"Good","Not Good")</f>
        <v>Not Good</v>
      </c>
      <c r="R13924" s="73">
        <f>YEAR(DmartSalesData[[#This Row],[order_date]])</f>
        <v>2024</v>
      </c>
      <c r="S13924" s="73"/>
    </row>
    <row r="13925" spans="1:19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 t="str">
        <f>IF(DmartSalesData[[#This Row],[sales]]&gt;4000,"High Category",IF(DmartSalesData[[#This Row],[sales]]&gt;2000,"Medium Category","Low Category"))</f>
        <v>Medium Category</v>
      </c>
      <c r="G13925" s="2">
        <v>0.4</v>
      </c>
      <c r="H13925" s="24">
        <f t="shared" si="434"/>
        <v>838.30400000000009</v>
      </c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63" t="str">
        <f>IF(AND(DmartSalesData[[#This Row],[sales]]&gt;3000,DmartSalesData[[#This Row],[profit]]&gt;500),"Good","Not Good")</f>
        <v>Not Good</v>
      </c>
      <c r="R13925" s="73">
        <f>YEAR(DmartSalesData[[#This Row],[order_date]])</f>
        <v>2024</v>
      </c>
      <c r="S13925" s="73"/>
    </row>
    <row r="13926" spans="1:19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 t="str">
        <f>IF(DmartSalesData[[#This Row],[sales]]&gt;4000,"High Category",IF(DmartSalesData[[#This Row],[sales]]&gt;2000,"Medium Category","Low Category"))</f>
        <v>Medium Category</v>
      </c>
      <c r="G13926" s="2">
        <v>0.19</v>
      </c>
      <c r="H13926" s="24">
        <f t="shared" si="434"/>
        <v>525.62360000000001</v>
      </c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63" t="str">
        <f>IF(AND(DmartSalesData[[#This Row],[sales]]&gt;3000,DmartSalesData[[#This Row],[profit]]&gt;500),"Good","Not Good")</f>
        <v>Not Good</v>
      </c>
      <c r="R13926" s="73">
        <f>YEAR(DmartSalesData[[#This Row],[order_date]])</f>
        <v>2024</v>
      </c>
      <c r="S13926" s="73"/>
    </row>
    <row r="13927" spans="1:19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 t="str">
        <f>IF(DmartSalesData[[#This Row],[sales]]&gt;4000,"High Category",IF(DmartSalesData[[#This Row],[sales]]&gt;2000,"Medium Category","Low Category"))</f>
        <v>Low Category</v>
      </c>
      <c r="G13927" s="2">
        <v>0.1</v>
      </c>
      <c r="H13927" s="24">
        <f t="shared" si="434"/>
        <v>99.08</v>
      </c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63" t="str">
        <f>IF(AND(DmartSalesData[[#This Row],[sales]]&gt;3000,DmartSalesData[[#This Row],[profit]]&gt;500),"Good","Not Good")</f>
        <v>Not Good</v>
      </c>
      <c r="R13927" s="73">
        <f>YEAR(DmartSalesData[[#This Row],[order_date]])</f>
        <v>2024</v>
      </c>
      <c r="S13927" s="73"/>
    </row>
    <row r="13928" spans="1:19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 t="str">
        <f>IF(DmartSalesData[[#This Row],[sales]]&gt;4000,"High Category",IF(DmartSalesData[[#This Row],[sales]]&gt;2000,"Medium Category","Low Category"))</f>
        <v>Low Category</v>
      </c>
      <c r="G13928" s="2">
        <v>0.2</v>
      </c>
      <c r="H13928" s="24">
        <f t="shared" si="434"/>
        <v>292.17399999999998</v>
      </c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63" t="str">
        <f>IF(AND(DmartSalesData[[#This Row],[sales]]&gt;3000,DmartSalesData[[#This Row],[profit]]&gt;500),"Good","Not Good")</f>
        <v>Not Good</v>
      </c>
      <c r="R13928" s="73">
        <f>YEAR(DmartSalesData[[#This Row],[order_date]])</f>
        <v>2023</v>
      </c>
      <c r="S13928" s="73"/>
    </row>
    <row r="13929" spans="1:19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 t="str">
        <f>IF(DmartSalesData[[#This Row],[sales]]&gt;4000,"High Category",IF(DmartSalesData[[#This Row],[sales]]&gt;2000,"Medium Category","Low Category"))</f>
        <v>Medium Category</v>
      </c>
      <c r="G13929" s="2">
        <v>0.11</v>
      </c>
      <c r="H13929" s="24">
        <f t="shared" si="434"/>
        <v>433.41759999999999</v>
      </c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63" t="str">
        <f>IF(AND(DmartSalesData[[#This Row],[sales]]&gt;3000,DmartSalesData[[#This Row],[profit]]&gt;500),"Good","Not Good")</f>
        <v>Good</v>
      </c>
      <c r="R13929" s="73">
        <f>YEAR(DmartSalesData[[#This Row],[order_date]])</f>
        <v>2024</v>
      </c>
      <c r="S13929" s="73"/>
    </row>
    <row r="13930" spans="1:19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 t="str">
        <f>IF(DmartSalesData[[#This Row],[sales]]&gt;4000,"High Category",IF(DmartSalesData[[#This Row],[sales]]&gt;2000,"Medium Category","Low Category"))</f>
        <v>Medium Category</v>
      </c>
      <c r="G13930" s="2">
        <v>0.28000000000000003</v>
      </c>
      <c r="H13930" s="24">
        <f t="shared" si="434"/>
        <v>600.78480000000002</v>
      </c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63" t="str">
        <f>IF(AND(DmartSalesData[[#This Row],[sales]]&gt;3000,DmartSalesData[[#This Row],[profit]]&gt;500),"Good","Not Good")</f>
        <v>Not Good</v>
      </c>
      <c r="R13930" s="73">
        <f>YEAR(DmartSalesData[[#This Row],[order_date]])</f>
        <v>2024</v>
      </c>
      <c r="S13930" s="73"/>
    </row>
    <row r="13931" spans="1:19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 t="str">
        <f>IF(DmartSalesData[[#This Row],[sales]]&gt;4000,"High Category",IF(DmartSalesData[[#This Row],[sales]]&gt;2000,"Medium Category","Low Category"))</f>
        <v>Low Category</v>
      </c>
      <c r="G13931" s="2">
        <v>0.28999999999999998</v>
      </c>
      <c r="H13931" s="24">
        <f t="shared" si="434"/>
        <v>30.9923</v>
      </c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63" t="str">
        <f>IF(AND(DmartSalesData[[#This Row],[sales]]&gt;3000,DmartSalesData[[#This Row],[profit]]&gt;500),"Good","Not Good")</f>
        <v>Not Good</v>
      </c>
      <c r="R13931" s="73">
        <f>YEAR(DmartSalesData[[#This Row],[order_date]])</f>
        <v>2023</v>
      </c>
      <c r="S13931" s="73"/>
    </row>
    <row r="13932" spans="1:19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 t="str">
        <f>IF(DmartSalesData[[#This Row],[sales]]&gt;4000,"High Category",IF(DmartSalesData[[#This Row],[sales]]&gt;2000,"Medium Category","Low Category"))</f>
        <v>Low Category</v>
      </c>
      <c r="G13932" s="2">
        <v>0.38</v>
      </c>
      <c r="H13932" s="24">
        <f t="shared" si="434"/>
        <v>138.43780000000001</v>
      </c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63" t="str">
        <f>IF(AND(DmartSalesData[[#This Row],[sales]]&gt;3000,DmartSalesData[[#This Row],[profit]]&gt;500),"Good","Not Good")</f>
        <v>Not Good</v>
      </c>
      <c r="R13932" s="73">
        <f>YEAR(DmartSalesData[[#This Row],[order_date]])</f>
        <v>2024</v>
      </c>
      <c r="S13932" s="73"/>
    </row>
    <row r="13933" spans="1:19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 t="str">
        <f>IF(DmartSalesData[[#This Row],[sales]]&gt;4000,"High Category",IF(DmartSalesData[[#This Row],[sales]]&gt;2000,"Medium Category","Low Category"))</f>
        <v>Medium Category</v>
      </c>
      <c r="G13933" s="2">
        <v>0.26</v>
      </c>
      <c r="H13933" s="24">
        <f t="shared" si="434"/>
        <v>585.70460000000003</v>
      </c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63" t="str">
        <f>IF(AND(DmartSalesData[[#This Row],[sales]]&gt;3000,DmartSalesData[[#This Row],[profit]]&gt;500),"Good","Not Good")</f>
        <v>Not Good</v>
      </c>
      <c r="R13933" s="73">
        <f>YEAR(DmartSalesData[[#This Row],[order_date]])</f>
        <v>2024</v>
      </c>
      <c r="S13933" s="73"/>
    </row>
    <row r="13934" spans="1:19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 t="str">
        <f>IF(DmartSalesData[[#This Row],[sales]]&gt;4000,"High Category",IF(DmartSalesData[[#This Row],[sales]]&gt;2000,"Medium Category","Low Category"))</f>
        <v>Low Category</v>
      </c>
      <c r="G13934" s="2">
        <v>0.17</v>
      </c>
      <c r="H13934" s="24">
        <f t="shared" si="434"/>
        <v>67.078600000000009</v>
      </c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63" t="str">
        <f>IF(AND(DmartSalesData[[#This Row],[sales]]&gt;3000,DmartSalesData[[#This Row],[profit]]&gt;500),"Good","Not Good")</f>
        <v>Not Good</v>
      </c>
      <c r="R13934" s="73">
        <f>YEAR(DmartSalesData[[#This Row],[order_date]])</f>
        <v>2024</v>
      </c>
      <c r="S13934" s="73"/>
    </row>
    <row r="13935" spans="1:19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 t="str">
        <f>IF(DmartSalesData[[#This Row],[sales]]&gt;4000,"High Category",IF(DmartSalesData[[#This Row],[sales]]&gt;2000,"Medium Category","Low Category"))</f>
        <v>Low Category</v>
      </c>
      <c r="G13935" s="2">
        <v>0.46</v>
      </c>
      <c r="H13935" s="24">
        <f t="shared" si="434"/>
        <v>437.97980000000001</v>
      </c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63" t="str">
        <f>IF(AND(DmartSalesData[[#This Row],[sales]]&gt;3000,DmartSalesData[[#This Row],[profit]]&gt;500),"Good","Not Good")</f>
        <v>Not Good</v>
      </c>
      <c r="R13935" s="73">
        <f>YEAR(DmartSalesData[[#This Row],[order_date]])</f>
        <v>2024</v>
      </c>
      <c r="S13935" s="73"/>
    </row>
    <row r="13936" spans="1:19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 t="str">
        <f>IF(DmartSalesData[[#This Row],[sales]]&gt;4000,"High Category",IF(DmartSalesData[[#This Row],[sales]]&gt;2000,"Medium Category","Low Category"))</f>
        <v>Medium Category</v>
      </c>
      <c r="G13936" s="2">
        <v>0.04</v>
      </c>
      <c r="H13936" s="24">
        <f t="shared" si="434"/>
        <v>146.6636</v>
      </c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63" t="str">
        <f>IF(AND(DmartSalesData[[#This Row],[sales]]&gt;3000,DmartSalesData[[#This Row],[profit]]&gt;500),"Good","Not Good")</f>
        <v>Not Good</v>
      </c>
      <c r="R13936" s="73">
        <f>YEAR(DmartSalesData[[#This Row],[order_date]])</f>
        <v>2024</v>
      </c>
      <c r="S13936" s="73"/>
    </row>
    <row r="13937" spans="1:19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 t="str">
        <f>IF(DmartSalesData[[#This Row],[sales]]&gt;4000,"High Category",IF(DmartSalesData[[#This Row],[sales]]&gt;2000,"Medium Category","Low Category"))</f>
        <v>Medium Category</v>
      </c>
      <c r="G13937" s="2">
        <v>0.4</v>
      </c>
      <c r="H13937" s="24">
        <f t="shared" si="434"/>
        <v>981.55200000000013</v>
      </c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63" t="str">
        <f>IF(AND(DmartSalesData[[#This Row],[sales]]&gt;3000,DmartSalesData[[#This Row],[profit]]&gt;500),"Good","Not Good")</f>
        <v>Not Good</v>
      </c>
      <c r="R13937" s="73">
        <f>YEAR(DmartSalesData[[#This Row],[order_date]])</f>
        <v>2023</v>
      </c>
      <c r="S13937" s="73"/>
    </row>
    <row r="13938" spans="1:19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 t="str">
        <f>IF(DmartSalesData[[#This Row],[sales]]&gt;4000,"High Category",IF(DmartSalesData[[#This Row],[sales]]&gt;2000,"Medium Category","Low Category"))</f>
        <v>Medium Category</v>
      </c>
      <c r="G13938" s="2">
        <v>0.2</v>
      </c>
      <c r="H13938" s="24">
        <f t="shared" si="434"/>
        <v>492.81200000000001</v>
      </c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63" t="str">
        <f>IF(AND(DmartSalesData[[#This Row],[sales]]&gt;3000,DmartSalesData[[#This Row],[profit]]&gt;500),"Good","Not Good")</f>
        <v>Not Good</v>
      </c>
      <c r="R13938" s="73">
        <f>YEAR(DmartSalesData[[#This Row],[order_date]])</f>
        <v>2024</v>
      </c>
      <c r="S13938" s="73"/>
    </row>
    <row r="13939" spans="1:19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 t="str">
        <f>IF(DmartSalesData[[#This Row],[sales]]&gt;4000,"High Category",IF(DmartSalesData[[#This Row],[sales]]&gt;2000,"Medium Category","Low Category"))</f>
        <v>Medium Category</v>
      </c>
      <c r="G13939" s="2">
        <v>0.09</v>
      </c>
      <c r="H13939" s="24">
        <f t="shared" si="434"/>
        <v>272.8143</v>
      </c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63" t="str">
        <f>IF(AND(DmartSalesData[[#This Row],[sales]]&gt;3000,DmartSalesData[[#This Row],[profit]]&gt;500),"Good","Not Good")</f>
        <v>Good</v>
      </c>
      <c r="R13939" s="73">
        <f>YEAR(DmartSalesData[[#This Row],[order_date]])</f>
        <v>2024</v>
      </c>
      <c r="S13939" s="73"/>
    </row>
    <row r="13940" spans="1:19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 t="str">
        <f>IF(DmartSalesData[[#This Row],[sales]]&gt;4000,"High Category",IF(DmartSalesData[[#This Row],[sales]]&gt;2000,"Medium Category","Low Category"))</f>
        <v>Medium Category</v>
      </c>
      <c r="G13940" s="2">
        <v>0.06</v>
      </c>
      <c r="H13940" s="24">
        <f t="shared" si="434"/>
        <v>237.82439999999997</v>
      </c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63" t="str">
        <f>IF(AND(DmartSalesData[[#This Row],[sales]]&gt;3000,DmartSalesData[[#This Row],[profit]]&gt;500),"Good","Not Good")</f>
        <v>Not Good</v>
      </c>
      <c r="R13940" s="73">
        <f>YEAR(DmartSalesData[[#This Row],[order_date]])</f>
        <v>2023</v>
      </c>
      <c r="S13940" s="73"/>
    </row>
    <row r="13941" spans="1:19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 t="str">
        <f>IF(DmartSalesData[[#This Row],[sales]]&gt;4000,"High Category",IF(DmartSalesData[[#This Row],[sales]]&gt;2000,"Medium Category","Low Category"))</f>
        <v>Low Category</v>
      </c>
      <c r="G13941" s="2">
        <v>0.11</v>
      </c>
      <c r="H13941" s="24">
        <f t="shared" si="434"/>
        <v>96.477700000000013</v>
      </c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63" t="str">
        <f>IF(AND(DmartSalesData[[#This Row],[sales]]&gt;3000,DmartSalesData[[#This Row],[profit]]&gt;500),"Good","Not Good")</f>
        <v>Not Good</v>
      </c>
      <c r="R13941" s="73">
        <f>YEAR(DmartSalesData[[#This Row],[order_date]])</f>
        <v>2024</v>
      </c>
      <c r="S13941" s="73"/>
    </row>
    <row r="13942" spans="1:19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 t="str">
        <f>IF(DmartSalesData[[#This Row],[sales]]&gt;4000,"High Category",IF(DmartSalesData[[#This Row],[sales]]&gt;2000,"Medium Category","Low Category"))</f>
        <v>Low Category</v>
      </c>
      <c r="G13942" s="2">
        <v>0.06</v>
      </c>
      <c r="H13942" s="24">
        <f t="shared" si="434"/>
        <v>56.875799999999998</v>
      </c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63" t="str">
        <f>IF(AND(DmartSalesData[[#This Row],[sales]]&gt;3000,DmartSalesData[[#This Row],[profit]]&gt;500),"Good","Not Good")</f>
        <v>Not Good</v>
      </c>
      <c r="R13942" s="73">
        <f>YEAR(DmartSalesData[[#This Row],[order_date]])</f>
        <v>2024</v>
      </c>
      <c r="S13942" s="73"/>
    </row>
    <row r="13943" spans="1:19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 t="str">
        <f>IF(DmartSalesData[[#This Row],[sales]]&gt;4000,"High Category",IF(DmartSalesData[[#This Row],[sales]]&gt;2000,"Medium Category","Low Category"))</f>
        <v>Low Category</v>
      </c>
      <c r="G13943" s="2">
        <v>0.23</v>
      </c>
      <c r="H13943" s="24">
        <f t="shared" si="434"/>
        <v>159.82240000000002</v>
      </c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63" t="str">
        <f>IF(AND(DmartSalesData[[#This Row],[sales]]&gt;3000,DmartSalesData[[#This Row],[profit]]&gt;500),"Good","Not Good")</f>
        <v>Not Good</v>
      </c>
      <c r="R13943" s="73">
        <f>YEAR(DmartSalesData[[#This Row],[order_date]])</f>
        <v>2023</v>
      </c>
      <c r="S13943" s="73"/>
    </row>
    <row r="13944" spans="1:19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 t="str">
        <f>IF(DmartSalesData[[#This Row],[sales]]&gt;4000,"High Category",IF(DmartSalesData[[#This Row],[sales]]&gt;2000,"Medium Category","Low Category"))</f>
        <v>High Category</v>
      </c>
      <c r="G13944" s="2">
        <v>0.17</v>
      </c>
      <c r="H13944" s="24">
        <f t="shared" si="434"/>
        <v>797.37820000000011</v>
      </c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63" t="str">
        <f>IF(AND(DmartSalesData[[#This Row],[sales]]&gt;3000,DmartSalesData[[#This Row],[profit]]&gt;500),"Good","Not Good")</f>
        <v>Good</v>
      </c>
      <c r="R13944" s="73">
        <f>YEAR(DmartSalesData[[#This Row],[order_date]])</f>
        <v>2023</v>
      </c>
      <c r="S13944" s="73"/>
    </row>
    <row r="13945" spans="1:19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 t="str">
        <f>IF(DmartSalesData[[#This Row],[sales]]&gt;4000,"High Category",IF(DmartSalesData[[#This Row],[sales]]&gt;2000,"Medium Category","Low Category"))</f>
        <v>Medium Category</v>
      </c>
      <c r="G13945" s="2">
        <v>0.18</v>
      </c>
      <c r="H13945" s="24">
        <f t="shared" si="434"/>
        <v>527.16959999999995</v>
      </c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63" t="str">
        <f>IF(AND(DmartSalesData[[#This Row],[sales]]&gt;3000,DmartSalesData[[#This Row],[profit]]&gt;500),"Good","Not Good")</f>
        <v>Not Good</v>
      </c>
      <c r="R13945" s="73">
        <f>YEAR(DmartSalesData[[#This Row],[order_date]])</f>
        <v>2023</v>
      </c>
      <c r="S13945" s="73"/>
    </row>
    <row r="13946" spans="1:19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 t="str">
        <f>IF(DmartSalesData[[#This Row],[sales]]&gt;4000,"High Category",IF(DmartSalesData[[#This Row],[sales]]&gt;2000,"Medium Category","Low Category"))</f>
        <v>Low Category</v>
      </c>
      <c r="G13946" s="2">
        <v>0.08</v>
      </c>
      <c r="H13946" s="24">
        <f t="shared" si="434"/>
        <v>44.315200000000004</v>
      </c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63" t="str">
        <f>IF(AND(DmartSalesData[[#This Row],[sales]]&gt;3000,DmartSalesData[[#This Row],[profit]]&gt;500),"Good","Not Good")</f>
        <v>Not Good</v>
      </c>
      <c r="R13946" s="73">
        <f>YEAR(DmartSalesData[[#This Row],[order_date]])</f>
        <v>2023</v>
      </c>
      <c r="S13946" s="73"/>
    </row>
    <row r="13947" spans="1:19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 t="str">
        <f>IF(DmartSalesData[[#This Row],[sales]]&gt;4000,"High Category",IF(DmartSalesData[[#This Row],[sales]]&gt;2000,"Medium Category","Low Category"))</f>
        <v>Low Category</v>
      </c>
      <c r="G13947" s="2">
        <v>0.33</v>
      </c>
      <c r="H13947" s="24">
        <f t="shared" si="434"/>
        <v>389.78280000000007</v>
      </c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63" t="str">
        <f>IF(AND(DmartSalesData[[#This Row],[sales]]&gt;3000,DmartSalesData[[#This Row],[profit]]&gt;500),"Good","Not Good")</f>
        <v>Not Good</v>
      </c>
      <c r="R13947" s="73">
        <f>YEAR(DmartSalesData[[#This Row],[order_date]])</f>
        <v>2023</v>
      </c>
      <c r="S13947" s="73"/>
    </row>
    <row r="13948" spans="1:19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 t="str">
        <f>IF(DmartSalesData[[#This Row],[sales]]&gt;4000,"High Category",IF(DmartSalesData[[#This Row],[sales]]&gt;2000,"Medium Category","Low Category"))</f>
        <v>Medium Category</v>
      </c>
      <c r="G13948" s="2">
        <v>0.3</v>
      </c>
      <c r="H13948" s="24">
        <f t="shared" si="434"/>
        <v>1096.617</v>
      </c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63" t="str">
        <f>IF(AND(DmartSalesData[[#This Row],[sales]]&gt;3000,DmartSalesData[[#This Row],[profit]]&gt;500),"Good","Not Good")</f>
        <v>Good</v>
      </c>
      <c r="R13948" s="73">
        <f>YEAR(DmartSalesData[[#This Row],[order_date]])</f>
        <v>2024</v>
      </c>
      <c r="S13948" s="73"/>
    </row>
    <row r="13949" spans="1:19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 t="str">
        <f>IF(DmartSalesData[[#This Row],[sales]]&gt;4000,"High Category",IF(DmartSalesData[[#This Row],[sales]]&gt;2000,"Medium Category","Low Category"))</f>
        <v>Low Category</v>
      </c>
      <c r="G13949" s="2">
        <v>0.49</v>
      </c>
      <c r="H13949" s="24">
        <f t="shared" si="434"/>
        <v>118.60939999999999</v>
      </c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63" t="str">
        <f>IF(AND(DmartSalesData[[#This Row],[sales]]&gt;3000,DmartSalesData[[#This Row],[profit]]&gt;500),"Good","Not Good")</f>
        <v>Not Good</v>
      </c>
      <c r="R13949" s="73">
        <f>YEAR(DmartSalesData[[#This Row],[order_date]])</f>
        <v>2023</v>
      </c>
      <c r="S13949" s="73"/>
    </row>
    <row r="13950" spans="1:19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 t="str">
        <f>IF(DmartSalesData[[#This Row],[sales]]&gt;4000,"High Category",IF(DmartSalesData[[#This Row],[sales]]&gt;2000,"Medium Category","Low Category"))</f>
        <v>Medium Category</v>
      </c>
      <c r="G13950" s="2">
        <v>0.08</v>
      </c>
      <c r="H13950" s="24">
        <f t="shared" si="434"/>
        <v>292.45679999999999</v>
      </c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63" t="str">
        <f>IF(AND(DmartSalesData[[#This Row],[sales]]&gt;3000,DmartSalesData[[#This Row],[profit]]&gt;500),"Good","Not Good")</f>
        <v>Not Good</v>
      </c>
      <c r="R13950" s="73">
        <f>YEAR(DmartSalesData[[#This Row],[order_date]])</f>
        <v>2024</v>
      </c>
      <c r="S13950" s="73"/>
    </row>
    <row r="13951" spans="1:19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 t="str">
        <f>IF(DmartSalesData[[#This Row],[sales]]&gt;4000,"High Category",IF(DmartSalesData[[#This Row],[sales]]&gt;2000,"Medium Category","Low Category"))</f>
        <v>High Category</v>
      </c>
      <c r="G13951" s="2">
        <v>0.42</v>
      </c>
      <c r="H13951" s="24">
        <f t="shared" si="434"/>
        <v>1917.7956000000001</v>
      </c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63" t="str">
        <f>IF(AND(DmartSalesData[[#This Row],[sales]]&gt;3000,DmartSalesData[[#This Row],[profit]]&gt;500),"Good","Not Good")</f>
        <v>Good</v>
      </c>
      <c r="R13951" s="73">
        <f>YEAR(DmartSalesData[[#This Row],[order_date]])</f>
        <v>2024</v>
      </c>
      <c r="S13951" s="73"/>
    </row>
    <row r="13952" spans="1:19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 t="str">
        <f>IF(DmartSalesData[[#This Row],[sales]]&gt;4000,"High Category",IF(DmartSalesData[[#This Row],[sales]]&gt;2000,"Medium Category","Low Category"))</f>
        <v>Low Category</v>
      </c>
      <c r="G13952" s="2">
        <v>0.02</v>
      </c>
      <c r="H13952" s="24">
        <f t="shared" si="434"/>
        <v>7.5253999999999994</v>
      </c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63" t="str">
        <f>IF(AND(DmartSalesData[[#This Row],[sales]]&gt;3000,DmartSalesData[[#This Row],[profit]]&gt;500),"Good","Not Good")</f>
        <v>Not Good</v>
      </c>
      <c r="R13952" s="73">
        <f>YEAR(DmartSalesData[[#This Row],[order_date]])</f>
        <v>2023</v>
      </c>
      <c r="S13952" s="73"/>
    </row>
    <row r="13953" spans="1:19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 t="str">
        <f>IF(DmartSalesData[[#This Row],[sales]]&gt;4000,"High Category",IF(DmartSalesData[[#This Row],[sales]]&gt;2000,"Medium Category","Low Category"))</f>
        <v>Low Category</v>
      </c>
      <c r="G13953" s="2">
        <v>0.04</v>
      </c>
      <c r="H13953" s="24">
        <f t="shared" si="434"/>
        <v>40.538400000000003</v>
      </c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63" t="str">
        <f>IF(AND(DmartSalesData[[#This Row],[sales]]&gt;3000,DmartSalesData[[#This Row],[profit]]&gt;500),"Good","Not Good")</f>
        <v>Not Good</v>
      </c>
      <c r="R13953" s="73">
        <f>YEAR(DmartSalesData[[#This Row],[order_date]])</f>
        <v>2024</v>
      </c>
      <c r="S13953" s="73"/>
    </row>
    <row r="13954" spans="1:19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 t="str">
        <f>IF(DmartSalesData[[#This Row],[sales]]&gt;4000,"High Category",IF(DmartSalesData[[#This Row],[sales]]&gt;2000,"Medium Category","Low Category"))</f>
        <v>Low Category</v>
      </c>
      <c r="G13954" s="2">
        <v>0.32</v>
      </c>
      <c r="H13954" s="24">
        <f t="shared" ref="H13954:H14017" si="436">E13954*G13954</f>
        <v>35.731200000000001</v>
      </c>
      <c r="I13954" s="2">
        <f t="shared" ref="I13954:I14017" si="437">E13954-H13954</f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63" t="str">
        <f>IF(AND(DmartSalesData[[#This Row],[sales]]&gt;3000,DmartSalesData[[#This Row],[profit]]&gt;500),"Good","Not Good")</f>
        <v>Not Good</v>
      </c>
      <c r="R13954" s="73">
        <f>YEAR(DmartSalesData[[#This Row],[order_date]])</f>
        <v>2024</v>
      </c>
      <c r="S13954" s="73"/>
    </row>
    <row r="13955" spans="1:19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 t="str">
        <f>IF(DmartSalesData[[#This Row],[sales]]&gt;4000,"High Category",IF(DmartSalesData[[#This Row],[sales]]&gt;2000,"Medium Category","Low Category"))</f>
        <v>Low Category</v>
      </c>
      <c r="G13955" s="2">
        <v>0.2</v>
      </c>
      <c r="H13955" s="24">
        <f t="shared" si="436"/>
        <v>126.85000000000001</v>
      </c>
      <c r="I13955" s="2">
        <f t="shared" si="437"/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63" t="str">
        <f>IF(AND(DmartSalesData[[#This Row],[sales]]&gt;3000,DmartSalesData[[#This Row],[profit]]&gt;500),"Good","Not Good")</f>
        <v>Not Good</v>
      </c>
      <c r="R13955" s="73">
        <f>YEAR(DmartSalesData[[#This Row],[order_date]])</f>
        <v>2024</v>
      </c>
      <c r="S13955" s="73"/>
    </row>
    <row r="13956" spans="1:19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 t="str">
        <f>IF(DmartSalesData[[#This Row],[sales]]&gt;4000,"High Category",IF(DmartSalesData[[#This Row],[sales]]&gt;2000,"Medium Category","Low Category"))</f>
        <v>Medium Category</v>
      </c>
      <c r="G13956" s="2">
        <v>0.12</v>
      </c>
      <c r="H13956" s="24">
        <f t="shared" si="436"/>
        <v>374.7912</v>
      </c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63" t="str">
        <f>IF(AND(DmartSalesData[[#This Row],[sales]]&gt;3000,DmartSalesData[[#This Row],[profit]]&gt;500),"Good","Not Good")</f>
        <v>Not Good</v>
      </c>
      <c r="R13956" s="73">
        <f>YEAR(DmartSalesData[[#This Row],[order_date]])</f>
        <v>2023</v>
      </c>
      <c r="S13956" s="73"/>
    </row>
    <row r="13957" spans="1:19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 t="str">
        <f>IF(DmartSalesData[[#This Row],[sales]]&gt;4000,"High Category",IF(DmartSalesData[[#This Row],[sales]]&gt;2000,"Medium Category","Low Category"))</f>
        <v>Low Category</v>
      </c>
      <c r="G13957" s="2">
        <v>0</v>
      </c>
      <c r="H13957" s="24">
        <f t="shared" si="436"/>
        <v>0</v>
      </c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63" t="str">
        <f>IF(AND(DmartSalesData[[#This Row],[sales]]&gt;3000,DmartSalesData[[#This Row],[profit]]&gt;500),"Good","Not Good")</f>
        <v>Not Good</v>
      </c>
      <c r="R13957" s="73">
        <f>YEAR(DmartSalesData[[#This Row],[order_date]])</f>
        <v>2024</v>
      </c>
      <c r="S13957" s="73"/>
    </row>
    <row r="13958" spans="1:19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 t="str">
        <f>IF(DmartSalesData[[#This Row],[sales]]&gt;4000,"High Category",IF(DmartSalesData[[#This Row],[sales]]&gt;2000,"Medium Category","Low Category"))</f>
        <v>Medium Category</v>
      </c>
      <c r="G13958" s="2">
        <v>0.33</v>
      </c>
      <c r="H13958" s="24">
        <f t="shared" si="436"/>
        <v>721.57470000000012</v>
      </c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63" t="str">
        <f>IF(AND(DmartSalesData[[#This Row],[sales]]&gt;3000,DmartSalesData[[#This Row],[profit]]&gt;500),"Good","Not Good")</f>
        <v>Not Good</v>
      </c>
      <c r="R13958" s="73">
        <f>YEAR(DmartSalesData[[#This Row],[order_date]])</f>
        <v>2024</v>
      </c>
      <c r="S13958" s="73"/>
    </row>
    <row r="13959" spans="1:19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 t="str">
        <f>IF(DmartSalesData[[#This Row],[sales]]&gt;4000,"High Category",IF(DmartSalesData[[#This Row],[sales]]&gt;2000,"Medium Category","Low Category"))</f>
        <v>Medium Category</v>
      </c>
      <c r="G13959" s="2">
        <v>0.22</v>
      </c>
      <c r="H13959" s="24">
        <f t="shared" si="436"/>
        <v>564.66740000000004</v>
      </c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63" t="str">
        <f>IF(AND(DmartSalesData[[#This Row],[sales]]&gt;3000,DmartSalesData[[#This Row],[profit]]&gt;500),"Good","Not Good")</f>
        <v>Not Good</v>
      </c>
      <c r="R13959" s="73">
        <f>YEAR(DmartSalesData[[#This Row],[order_date]])</f>
        <v>2024</v>
      </c>
      <c r="S13959" s="73"/>
    </row>
    <row r="13960" spans="1:19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 t="str">
        <f>IF(DmartSalesData[[#This Row],[sales]]&gt;4000,"High Category",IF(DmartSalesData[[#This Row],[sales]]&gt;2000,"Medium Category","Low Category"))</f>
        <v>High Category</v>
      </c>
      <c r="G13960" s="2">
        <v>0.09</v>
      </c>
      <c r="H13960" s="24">
        <f t="shared" si="436"/>
        <v>408.82319999999993</v>
      </c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63" t="str">
        <f>IF(AND(DmartSalesData[[#This Row],[sales]]&gt;3000,DmartSalesData[[#This Row],[profit]]&gt;500),"Good","Not Good")</f>
        <v>Good</v>
      </c>
      <c r="R13960" s="73">
        <f>YEAR(DmartSalesData[[#This Row],[order_date]])</f>
        <v>2023</v>
      </c>
      <c r="S13960" s="73"/>
    </row>
    <row r="13961" spans="1:19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 t="str">
        <f>IF(DmartSalesData[[#This Row],[sales]]&gt;4000,"High Category",IF(DmartSalesData[[#This Row],[sales]]&gt;2000,"Medium Category","Low Category"))</f>
        <v>Medium Category</v>
      </c>
      <c r="G13961" s="2">
        <v>0.49</v>
      </c>
      <c r="H13961" s="24">
        <f t="shared" si="436"/>
        <v>1187.7698</v>
      </c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63" t="str">
        <f>IF(AND(DmartSalesData[[#This Row],[sales]]&gt;3000,DmartSalesData[[#This Row],[profit]]&gt;500),"Good","Not Good")</f>
        <v>Not Good</v>
      </c>
      <c r="R13961" s="73">
        <f>YEAR(DmartSalesData[[#This Row],[order_date]])</f>
        <v>2023</v>
      </c>
      <c r="S13961" s="73"/>
    </row>
    <row r="13962" spans="1:19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 t="str">
        <f>IF(DmartSalesData[[#This Row],[sales]]&gt;4000,"High Category",IF(DmartSalesData[[#This Row],[sales]]&gt;2000,"Medium Category","Low Category"))</f>
        <v>Low Category</v>
      </c>
      <c r="G13962" s="2">
        <v>0.18</v>
      </c>
      <c r="H13962" s="24">
        <f t="shared" si="436"/>
        <v>143.72460000000001</v>
      </c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63" t="str">
        <f>IF(AND(DmartSalesData[[#This Row],[sales]]&gt;3000,DmartSalesData[[#This Row],[profit]]&gt;500),"Good","Not Good")</f>
        <v>Not Good</v>
      </c>
      <c r="R13962" s="73">
        <f>YEAR(DmartSalesData[[#This Row],[order_date]])</f>
        <v>2024</v>
      </c>
      <c r="S13962" s="73"/>
    </row>
    <row r="13963" spans="1:19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 t="str">
        <f>IF(DmartSalesData[[#This Row],[sales]]&gt;4000,"High Category",IF(DmartSalesData[[#This Row],[sales]]&gt;2000,"Medium Category","Low Category"))</f>
        <v>Low Category</v>
      </c>
      <c r="G13963" s="2">
        <v>0.15</v>
      </c>
      <c r="H13963" s="24">
        <f t="shared" si="436"/>
        <v>227.62949999999998</v>
      </c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63" t="str">
        <f>IF(AND(DmartSalesData[[#This Row],[sales]]&gt;3000,DmartSalesData[[#This Row],[profit]]&gt;500),"Good","Not Good")</f>
        <v>Not Good</v>
      </c>
      <c r="R13963" s="73">
        <f>YEAR(DmartSalesData[[#This Row],[order_date]])</f>
        <v>2023</v>
      </c>
      <c r="S13963" s="73"/>
    </row>
    <row r="13964" spans="1:19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 t="str">
        <f>IF(DmartSalesData[[#This Row],[sales]]&gt;4000,"High Category",IF(DmartSalesData[[#This Row],[sales]]&gt;2000,"Medium Category","Low Category"))</f>
        <v>Medium Category</v>
      </c>
      <c r="G13964" s="2">
        <v>0.26</v>
      </c>
      <c r="H13964" s="24">
        <f t="shared" si="436"/>
        <v>882.37760000000014</v>
      </c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63" t="str">
        <f>IF(AND(DmartSalesData[[#This Row],[sales]]&gt;3000,DmartSalesData[[#This Row],[profit]]&gt;500),"Good","Not Good")</f>
        <v>Good</v>
      </c>
      <c r="R13964" s="73">
        <f>YEAR(DmartSalesData[[#This Row],[order_date]])</f>
        <v>2024</v>
      </c>
      <c r="S13964" s="73"/>
    </row>
    <row r="13965" spans="1:19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 t="str">
        <f>IF(DmartSalesData[[#This Row],[sales]]&gt;4000,"High Category",IF(DmartSalesData[[#This Row],[sales]]&gt;2000,"Medium Category","Low Category"))</f>
        <v>Low Category</v>
      </c>
      <c r="G13965" s="2">
        <v>0.14000000000000001</v>
      </c>
      <c r="H13965" s="24">
        <f t="shared" si="436"/>
        <v>90.911800000000014</v>
      </c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63" t="str">
        <f>IF(AND(DmartSalesData[[#This Row],[sales]]&gt;3000,DmartSalesData[[#This Row],[profit]]&gt;500),"Good","Not Good")</f>
        <v>Not Good</v>
      </c>
      <c r="R13965" s="73">
        <f>YEAR(DmartSalesData[[#This Row],[order_date]])</f>
        <v>2023</v>
      </c>
      <c r="S13965" s="73"/>
    </row>
    <row r="13966" spans="1:19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 t="str">
        <f>IF(DmartSalesData[[#This Row],[sales]]&gt;4000,"High Category",IF(DmartSalesData[[#This Row],[sales]]&gt;2000,"Medium Category","Low Category"))</f>
        <v>Low Category</v>
      </c>
      <c r="G13966" s="2">
        <v>0.14000000000000001</v>
      </c>
      <c r="H13966" s="24">
        <f t="shared" si="436"/>
        <v>172.97560000000001</v>
      </c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63" t="str">
        <f>IF(AND(DmartSalesData[[#This Row],[sales]]&gt;3000,DmartSalesData[[#This Row],[profit]]&gt;500),"Good","Not Good")</f>
        <v>Not Good</v>
      </c>
      <c r="R13966" s="73">
        <f>YEAR(DmartSalesData[[#This Row],[order_date]])</f>
        <v>2023</v>
      </c>
      <c r="S13966" s="73"/>
    </row>
    <row r="13967" spans="1:19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 t="str">
        <f>IF(DmartSalesData[[#This Row],[sales]]&gt;4000,"High Category",IF(DmartSalesData[[#This Row],[sales]]&gt;2000,"Medium Category","Low Category"))</f>
        <v>High Category</v>
      </c>
      <c r="G13967" s="2">
        <v>0.48</v>
      </c>
      <c r="H13967" s="24">
        <f t="shared" si="436"/>
        <v>2390.0688</v>
      </c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63" t="str">
        <f>IF(AND(DmartSalesData[[#This Row],[sales]]&gt;3000,DmartSalesData[[#This Row],[profit]]&gt;500),"Good","Not Good")</f>
        <v>Good</v>
      </c>
      <c r="R13967" s="73">
        <f>YEAR(DmartSalesData[[#This Row],[order_date]])</f>
        <v>2024</v>
      </c>
      <c r="S13967" s="73"/>
    </row>
    <row r="13968" spans="1:19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 t="str">
        <f>IF(DmartSalesData[[#This Row],[sales]]&gt;4000,"High Category",IF(DmartSalesData[[#This Row],[sales]]&gt;2000,"Medium Category","Low Category"))</f>
        <v>Low Category</v>
      </c>
      <c r="G13968" s="2">
        <v>0.13</v>
      </c>
      <c r="H13968" s="24">
        <f t="shared" si="436"/>
        <v>16.525600000000001</v>
      </c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63" t="str">
        <f>IF(AND(DmartSalesData[[#This Row],[sales]]&gt;3000,DmartSalesData[[#This Row],[profit]]&gt;500),"Good","Not Good")</f>
        <v>Not Good</v>
      </c>
      <c r="R13968" s="73">
        <f>YEAR(DmartSalesData[[#This Row],[order_date]])</f>
        <v>2024</v>
      </c>
      <c r="S13968" s="73"/>
    </row>
    <row r="13969" spans="1:19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 t="str">
        <f>IF(DmartSalesData[[#This Row],[sales]]&gt;4000,"High Category",IF(DmartSalesData[[#This Row],[sales]]&gt;2000,"Medium Category","Low Category"))</f>
        <v>Low Category</v>
      </c>
      <c r="G13969" s="2">
        <v>0.3</v>
      </c>
      <c r="H13969" s="24">
        <f t="shared" si="436"/>
        <v>253.71</v>
      </c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63" t="str">
        <f>IF(AND(DmartSalesData[[#This Row],[sales]]&gt;3000,DmartSalesData[[#This Row],[profit]]&gt;500),"Good","Not Good")</f>
        <v>Not Good</v>
      </c>
      <c r="R13969" s="73">
        <f>YEAR(DmartSalesData[[#This Row],[order_date]])</f>
        <v>2024</v>
      </c>
      <c r="S13969" s="73"/>
    </row>
    <row r="13970" spans="1:19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 t="str">
        <f>IF(DmartSalesData[[#This Row],[sales]]&gt;4000,"High Category",IF(DmartSalesData[[#This Row],[sales]]&gt;2000,"Medium Category","Low Category"))</f>
        <v>High Category</v>
      </c>
      <c r="G13970" s="2">
        <v>0.02</v>
      </c>
      <c r="H13970" s="24">
        <f t="shared" si="436"/>
        <v>84.681200000000004</v>
      </c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63" t="str">
        <f>IF(AND(DmartSalesData[[#This Row],[sales]]&gt;3000,DmartSalesData[[#This Row],[profit]]&gt;500),"Good","Not Good")</f>
        <v>Good</v>
      </c>
      <c r="R13970" s="73">
        <f>YEAR(DmartSalesData[[#This Row],[order_date]])</f>
        <v>2023</v>
      </c>
      <c r="S13970" s="73"/>
    </row>
    <row r="13971" spans="1:19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 t="str">
        <f>IF(DmartSalesData[[#This Row],[sales]]&gt;4000,"High Category",IF(DmartSalesData[[#This Row],[sales]]&gt;2000,"Medium Category","Low Category"))</f>
        <v>Low Category</v>
      </c>
      <c r="G13971" s="2">
        <v>0.08</v>
      </c>
      <c r="H13971" s="24">
        <f t="shared" si="436"/>
        <v>47.741599999999998</v>
      </c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63" t="str">
        <f>IF(AND(DmartSalesData[[#This Row],[sales]]&gt;3000,DmartSalesData[[#This Row],[profit]]&gt;500),"Good","Not Good")</f>
        <v>Not Good</v>
      </c>
      <c r="R13971" s="73">
        <f>YEAR(DmartSalesData[[#This Row],[order_date]])</f>
        <v>2023</v>
      </c>
      <c r="S13971" s="73"/>
    </row>
    <row r="13972" spans="1:19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 t="str">
        <f>IF(DmartSalesData[[#This Row],[sales]]&gt;4000,"High Category",IF(DmartSalesData[[#This Row],[sales]]&gt;2000,"Medium Category","Low Category"))</f>
        <v>Low Category</v>
      </c>
      <c r="G13972" s="2">
        <v>0.01</v>
      </c>
      <c r="H13972" s="24">
        <f t="shared" si="436"/>
        <v>2.6483999999999996</v>
      </c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63" t="str">
        <f>IF(AND(DmartSalesData[[#This Row],[sales]]&gt;3000,DmartSalesData[[#This Row],[profit]]&gt;500),"Good","Not Good")</f>
        <v>Not Good</v>
      </c>
      <c r="R13972" s="73">
        <f>YEAR(DmartSalesData[[#This Row],[order_date]])</f>
        <v>2023</v>
      </c>
      <c r="S13972" s="73"/>
    </row>
    <row r="13973" spans="1:19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 t="str">
        <f>IF(DmartSalesData[[#This Row],[sales]]&gt;4000,"High Category",IF(DmartSalesData[[#This Row],[sales]]&gt;2000,"Medium Category","Low Category"))</f>
        <v>Low Category</v>
      </c>
      <c r="G13973" s="2">
        <v>0.27</v>
      </c>
      <c r="H13973" s="24">
        <f t="shared" si="436"/>
        <v>187.49610000000001</v>
      </c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63" t="str">
        <f>IF(AND(DmartSalesData[[#This Row],[sales]]&gt;3000,DmartSalesData[[#This Row],[profit]]&gt;500),"Good","Not Good")</f>
        <v>Not Good</v>
      </c>
      <c r="R13973" s="73">
        <f>YEAR(DmartSalesData[[#This Row],[order_date]])</f>
        <v>2023</v>
      </c>
      <c r="S13973" s="73"/>
    </row>
    <row r="13974" spans="1:19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 t="str">
        <f>IF(DmartSalesData[[#This Row],[sales]]&gt;4000,"High Category",IF(DmartSalesData[[#This Row],[sales]]&gt;2000,"Medium Category","Low Category"))</f>
        <v>Medium Category</v>
      </c>
      <c r="G13974" s="2">
        <v>0.25</v>
      </c>
      <c r="H13974" s="24">
        <f t="shared" si="436"/>
        <v>874.65750000000003</v>
      </c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63" t="str">
        <f>IF(AND(DmartSalesData[[#This Row],[sales]]&gt;3000,DmartSalesData[[#This Row],[profit]]&gt;500),"Good","Not Good")</f>
        <v>Not Good</v>
      </c>
      <c r="R13974" s="73">
        <f>YEAR(DmartSalesData[[#This Row],[order_date]])</f>
        <v>2023</v>
      </c>
      <c r="S13974" s="73"/>
    </row>
    <row r="13975" spans="1:19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 t="str">
        <f>IF(DmartSalesData[[#This Row],[sales]]&gt;4000,"High Category",IF(DmartSalesData[[#This Row],[sales]]&gt;2000,"Medium Category","Low Category"))</f>
        <v>High Category</v>
      </c>
      <c r="G13975" s="2">
        <v>0.17</v>
      </c>
      <c r="H13975" s="24">
        <f t="shared" si="436"/>
        <v>844.26080000000002</v>
      </c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63" t="str">
        <f>IF(AND(DmartSalesData[[#This Row],[sales]]&gt;3000,DmartSalesData[[#This Row],[profit]]&gt;500),"Good","Not Good")</f>
        <v>Good</v>
      </c>
      <c r="R13975" s="73">
        <f>YEAR(DmartSalesData[[#This Row],[order_date]])</f>
        <v>2024</v>
      </c>
      <c r="S13975" s="73"/>
    </row>
    <row r="13976" spans="1:19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 t="str">
        <f>IF(DmartSalesData[[#This Row],[sales]]&gt;4000,"High Category",IF(DmartSalesData[[#This Row],[sales]]&gt;2000,"Medium Category","Low Category"))</f>
        <v>Medium Category</v>
      </c>
      <c r="G13976" s="2">
        <v>0.35</v>
      </c>
      <c r="H13976" s="24">
        <f t="shared" si="436"/>
        <v>1047.9385</v>
      </c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63" t="str">
        <f>IF(AND(DmartSalesData[[#This Row],[sales]]&gt;3000,DmartSalesData[[#This Row],[profit]]&gt;500),"Good","Not Good")</f>
        <v>Not Good</v>
      </c>
      <c r="R13976" s="73">
        <f>YEAR(DmartSalesData[[#This Row],[order_date]])</f>
        <v>2023</v>
      </c>
      <c r="S13976" s="73"/>
    </row>
    <row r="13977" spans="1:19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 t="str">
        <f>IF(DmartSalesData[[#This Row],[sales]]&gt;4000,"High Category",IF(DmartSalesData[[#This Row],[sales]]&gt;2000,"Medium Category","Low Category"))</f>
        <v>Low Category</v>
      </c>
      <c r="G13977" s="2">
        <v>0.31</v>
      </c>
      <c r="H13977" s="24">
        <f t="shared" si="436"/>
        <v>219.8365</v>
      </c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63" t="str">
        <f>IF(AND(DmartSalesData[[#This Row],[sales]]&gt;3000,DmartSalesData[[#This Row],[profit]]&gt;500),"Good","Not Good")</f>
        <v>Not Good</v>
      </c>
      <c r="R13977" s="73">
        <f>YEAR(DmartSalesData[[#This Row],[order_date]])</f>
        <v>2023</v>
      </c>
      <c r="S13977" s="73"/>
    </row>
    <row r="13978" spans="1:19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 t="str">
        <f>IF(DmartSalesData[[#This Row],[sales]]&gt;4000,"High Category",IF(DmartSalesData[[#This Row],[sales]]&gt;2000,"Medium Category","Low Category"))</f>
        <v>Low Category</v>
      </c>
      <c r="G13978" s="2">
        <v>0.3</v>
      </c>
      <c r="H13978" s="24">
        <f t="shared" si="436"/>
        <v>300.15600000000001</v>
      </c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63" t="str">
        <f>IF(AND(DmartSalesData[[#This Row],[sales]]&gt;3000,DmartSalesData[[#This Row],[profit]]&gt;500),"Good","Not Good")</f>
        <v>Not Good</v>
      </c>
      <c r="R13978" s="73">
        <f>YEAR(DmartSalesData[[#This Row],[order_date]])</f>
        <v>2023</v>
      </c>
      <c r="S13978" s="73"/>
    </row>
    <row r="13979" spans="1:19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 t="str">
        <f>IF(DmartSalesData[[#This Row],[sales]]&gt;4000,"High Category",IF(DmartSalesData[[#This Row],[sales]]&gt;2000,"Medium Category","Low Category"))</f>
        <v>Medium Category</v>
      </c>
      <c r="G13979" s="2">
        <v>0.17</v>
      </c>
      <c r="H13979" s="24">
        <f t="shared" si="436"/>
        <v>464.8888</v>
      </c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63" t="str">
        <f>IF(AND(DmartSalesData[[#This Row],[sales]]&gt;3000,DmartSalesData[[#This Row],[profit]]&gt;500),"Good","Not Good")</f>
        <v>Not Good</v>
      </c>
      <c r="R13979" s="73">
        <f>YEAR(DmartSalesData[[#This Row],[order_date]])</f>
        <v>2024</v>
      </c>
      <c r="S13979" s="73"/>
    </row>
    <row r="13980" spans="1:19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 t="str">
        <f>IF(DmartSalesData[[#This Row],[sales]]&gt;4000,"High Category",IF(DmartSalesData[[#This Row],[sales]]&gt;2000,"Medium Category","Low Category"))</f>
        <v>Medium Category</v>
      </c>
      <c r="G13980" s="2">
        <v>0.16</v>
      </c>
      <c r="H13980" s="24">
        <f t="shared" si="436"/>
        <v>577.07680000000005</v>
      </c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63" t="str">
        <f>IF(AND(DmartSalesData[[#This Row],[sales]]&gt;3000,DmartSalesData[[#This Row],[profit]]&gt;500),"Good","Not Good")</f>
        <v>Good</v>
      </c>
      <c r="R13980" s="73">
        <f>YEAR(DmartSalesData[[#This Row],[order_date]])</f>
        <v>2024</v>
      </c>
      <c r="S13980" s="73"/>
    </row>
    <row r="13981" spans="1:19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 t="str">
        <f>IF(DmartSalesData[[#This Row],[sales]]&gt;4000,"High Category",IF(DmartSalesData[[#This Row],[sales]]&gt;2000,"Medium Category","Low Category"))</f>
        <v>Medium Category</v>
      </c>
      <c r="G13981" s="2">
        <v>0.44</v>
      </c>
      <c r="H13981" s="24">
        <f t="shared" si="436"/>
        <v>1473.2388000000001</v>
      </c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63" t="str">
        <f>IF(AND(DmartSalesData[[#This Row],[sales]]&gt;3000,DmartSalesData[[#This Row],[profit]]&gt;500),"Good","Not Good")</f>
        <v>Good</v>
      </c>
      <c r="R13981" s="73">
        <f>YEAR(DmartSalesData[[#This Row],[order_date]])</f>
        <v>2023</v>
      </c>
      <c r="S13981" s="73"/>
    </row>
    <row r="13982" spans="1:19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 t="str">
        <f>IF(DmartSalesData[[#This Row],[sales]]&gt;4000,"High Category",IF(DmartSalesData[[#This Row],[sales]]&gt;2000,"Medium Category","Low Category"))</f>
        <v>Medium Category</v>
      </c>
      <c r="G13982" s="2">
        <v>0.27</v>
      </c>
      <c r="H13982" s="24">
        <f t="shared" si="436"/>
        <v>787.36320000000001</v>
      </c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63" t="str">
        <f>IF(AND(DmartSalesData[[#This Row],[sales]]&gt;3000,DmartSalesData[[#This Row],[profit]]&gt;500),"Good","Not Good")</f>
        <v>Not Good</v>
      </c>
      <c r="R13982" s="73">
        <f>YEAR(DmartSalesData[[#This Row],[order_date]])</f>
        <v>2023</v>
      </c>
      <c r="S13982" s="73"/>
    </row>
    <row r="13983" spans="1:19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 t="str">
        <f>IF(DmartSalesData[[#This Row],[sales]]&gt;4000,"High Category",IF(DmartSalesData[[#This Row],[sales]]&gt;2000,"Medium Category","Low Category"))</f>
        <v>High Category</v>
      </c>
      <c r="G13983" s="2">
        <v>0.14000000000000001</v>
      </c>
      <c r="H13983" s="24">
        <f t="shared" si="436"/>
        <v>690.58080000000007</v>
      </c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63" t="str">
        <f>IF(AND(DmartSalesData[[#This Row],[sales]]&gt;3000,DmartSalesData[[#This Row],[profit]]&gt;500),"Good","Not Good")</f>
        <v>Good</v>
      </c>
      <c r="R13983" s="73">
        <f>YEAR(DmartSalesData[[#This Row],[order_date]])</f>
        <v>2024</v>
      </c>
      <c r="S13983" s="73"/>
    </row>
    <row r="13984" spans="1:19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 t="str">
        <f>IF(DmartSalesData[[#This Row],[sales]]&gt;4000,"High Category",IF(DmartSalesData[[#This Row],[sales]]&gt;2000,"Medium Category","Low Category"))</f>
        <v>Low Category</v>
      </c>
      <c r="G13984" s="2">
        <v>0.27</v>
      </c>
      <c r="H13984" s="24">
        <f t="shared" si="436"/>
        <v>288.99989999999997</v>
      </c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63" t="str">
        <f>IF(AND(DmartSalesData[[#This Row],[sales]]&gt;3000,DmartSalesData[[#This Row],[profit]]&gt;500),"Good","Not Good")</f>
        <v>Not Good</v>
      </c>
      <c r="R13984" s="73">
        <f>YEAR(DmartSalesData[[#This Row],[order_date]])</f>
        <v>2024</v>
      </c>
      <c r="S13984" s="73"/>
    </row>
    <row r="13985" spans="1:19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 t="str">
        <f>IF(DmartSalesData[[#This Row],[sales]]&gt;4000,"High Category",IF(DmartSalesData[[#This Row],[sales]]&gt;2000,"Medium Category","Low Category"))</f>
        <v>Low Category</v>
      </c>
      <c r="G13985" s="2">
        <v>0.13</v>
      </c>
      <c r="H13985" s="24">
        <f t="shared" si="436"/>
        <v>123.13990000000001</v>
      </c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63" t="str">
        <f>IF(AND(DmartSalesData[[#This Row],[sales]]&gt;3000,DmartSalesData[[#This Row],[profit]]&gt;500),"Good","Not Good")</f>
        <v>Not Good</v>
      </c>
      <c r="R13985" s="73">
        <f>YEAR(DmartSalesData[[#This Row],[order_date]])</f>
        <v>2023</v>
      </c>
      <c r="S13985" s="73"/>
    </row>
    <row r="13986" spans="1:19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 t="str">
        <f>IF(DmartSalesData[[#This Row],[sales]]&gt;4000,"High Category",IF(DmartSalesData[[#This Row],[sales]]&gt;2000,"Medium Category","Low Category"))</f>
        <v>High Category</v>
      </c>
      <c r="G13986" s="2">
        <v>0.09</v>
      </c>
      <c r="H13986" s="24">
        <f t="shared" si="436"/>
        <v>387.84599999999995</v>
      </c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63" t="str">
        <f>IF(AND(DmartSalesData[[#This Row],[sales]]&gt;3000,DmartSalesData[[#This Row],[profit]]&gt;500),"Good","Not Good")</f>
        <v>Good</v>
      </c>
      <c r="R13986" s="73">
        <f>YEAR(DmartSalesData[[#This Row],[order_date]])</f>
        <v>2023</v>
      </c>
      <c r="S13986" s="73"/>
    </row>
    <row r="13987" spans="1:19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 t="str">
        <f>IF(DmartSalesData[[#This Row],[sales]]&gt;4000,"High Category",IF(DmartSalesData[[#This Row],[sales]]&gt;2000,"Medium Category","Low Category"))</f>
        <v>Low Category</v>
      </c>
      <c r="G13987" s="2">
        <v>0.14000000000000001</v>
      </c>
      <c r="H13987" s="24">
        <f t="shared" si="436"/>
        <v>213.50420000000003</v>
      </c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63" t="str">
        <f>IF(AND(DmartSalesData[[#This Row],[sales]]&gt;3000,DmartSalesData[[#This Row],[profit]]&gt;500),"Good","Not Good")</f>
        <v>Not Good</v>
      </c>
      <c r="R13987" s="73">
        <f>YEAR(DmartSalesData[[#This Row],[order_date]])</f>
        <v>2024</v>
      </c>
      <c r="S13987" s="73"/>
    </row>
    <row r="13988" spans="1:19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 t="str">
        <f>IF(DmartSalesData[[#This Row],[sales]]&gt;4000,"High Category",IF(DmartSalesData[[#This Row],[sales]]&gt;2000,"Medium Category","Low Category"))</f>
        <v>Low Category</v>
      </c>
      <c r="G13988" s="2">
        <v>0.31</v>
      </c>
      <c r="H13988" s="24">
        <f t="shared" si="436"/>
        <v>536.1078</v>
      </c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63" t="str">
        <f>IF(AND(DmartSalesData[[#This Row],[sales]]&gt;3000,DmartSalesData[[#This Row],[profit]]&gt;500),"Good","Not Good")</f>
        <v>Not Good</v>
      </c>
      <c r="R13988" s="73">
        <f>YEAR(DmartSalesData[[#This Row],[order_date]])</f>
        <v>2023</v>
      </c>
      <c r="S13988" s="73"/>
    </row>
    <row r="13989" spans="1:19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 t="str">
        <f>IF(DmartSalesData[[#This Row],[sales]]&gt;4000,"High Category",IF(DmartSalesData[[#This Row],[sales]]&gt;2000,"Medium Category","Low Category"))</f>
        <v>Medium Category</v>
      </c>
      <c r="G13989" s="2">
        <v>0.26</v>
      </c>
      <c r="H13989" s="24">
        <f t="shared" si="436"/>
        <v>725.00220000000002</v>
      </c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63" t="str">
        <f>IF(AND(DmartSalesData[[#This Row],[sales]]&gt;3000,DmartSalesData[[#This Row],[profit]]&gt;500),"Good","Not Good")</f>
        <v>Not Good</v>
      </c>
      <c r="R13989" s="73">
        <f>YEAR(DmartSalesData[[#This Row],[order_date]])</f>
        <v>2023</v>
      </c>
      <c r="S13989" s="73"/>
    </row>
    <row r="13990" spans="1:19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 t="str">
        <f>IF(DmartSalesData[[#This Row],[sales]]&gt;4000,"High Category",IF(DmartSalesData[[#This Row],[sales]]&gt;2000,"Medium Category","Low Category"))</f>
        <v>Low Category</v>
      </c>
      <c r="G13990" s="2">
        <v>0.08</v>
      </c>
      <c r="H13990" s="24">
        <f t="shared" si="436"/>
        <v>157.46</v>
      </c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63" t="str">
        <f>IF(AND(DmartSalesData[[#This Row],[sales]]&gt;3000,DmartSalesData[[#This Row],[profit]]&gt;500),"Good","Not Good")</f>
        <v>Not Good</v>
      </c>
      <c r="R13990" s="73">
        <f>YEAR(DmartSalesData[[#This Row],[order_date]])</f>
        <v>2023</v>
      </c>
      <c r="S13990" s="73"/>
    </row>
    <row r="13991" spans="1:19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 t="str">
        <f>IF(DmartSalesData[[#This Row],[sales]]&gt;4000,"High Category",IF(DmartSalesData[[#This Row],[sales]]&gt;2000,"Medium Category","Low Category"))</f>
        <v>Low Category</v>
      </c>
      <c r="G13991" s="2">
        <v>0.45</v>
      </c>
      <c r="H13991" s="24">
        <f t="shared" si="436"/>
        <v>679.24800000000005</v>
      </c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63" t="str">
        <f>IF(AND(DmartSalesData[[#This Row],[sales]]&gt;3000,DmartSalesData[[#This Row],[profit]]&gt;500),"Good","Not Good")</f>
        <v>Not Good</v>
      </c>
      <c r="R13991" s="73">
        <f>YEAR(DmartSalesData[[#This Row],[order_date]])</f>
        <v>2023</v>
      </c>
      <c r="S13991" s="73"/>
    </row>
    <row r="13992" spans="1:19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 t="str">
        <f>IF(DmartSalesData[[#This Row],[sales]]&gt;4000,"High Category",IF(DmartSalesData[[#This Row],[sales]]&gt;2000,"Medium Category","Low Category"))</f>
        <v>High Category</v>
      </c>
      <c r="G13992" s="2">
        <v>0.25</v>
      </c>
      <c r="H13992" s="24">
        <f t="shared" si="436"/>
        <v>1148.54</v>
      </c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63" t="str">
        <f>IF(AND(DmartSalesData[[#This Row],[sales]]&gt;3000,DmartSalesData[[#This Row],[profit]]&gt;500),"Good","Not Good")</f>
        <v>Not Good</v>
      </c>
      <c r="R13992" s="73">
        <f>YEAR(DmartSalesData[[#This Row],[order_date]])</f>
        <v>2023</v>
      </c>
      <c r="S13992" s="73"/>
    </row>
    <row r="13993" spans="1:19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 t="str">
        <f>IF(DmartSalesData[[#This Row],[sales]]&gt;4000,"High Category",IF(DmartSalesData[[#This Row],[sales]]&gt;2000,"Medium Category","Low Category"))</f>
        <v>Low Category</v>
      </c>
      <c r="G13993" s="2">
        <v>0.4</v>
      </c>
      <c r="H13993" s="24">
        <f t="shared" si="436"/>
        <v>293.37600000000003</v>
      </c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63" t="str">
        <f>IF(AND(DmartSalesData[[#This Row],[sales]]&gt;3000,DmartSalesData[[#This Row],[profit]]&gt;500),"Good","Not Good")</f>
        <v>Not Good</v>
      </c>
      <c r="R13993" s="73">
        <f>YEAR(DmartSalesData[[#This Row],[order_date]])</f>
        <v>2024</v>
      </c>
      <c r="S13993" s="73"/>
    </row>
    <row r="13994" spans="1:19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 t="str">
        <f>IF(DmartSalesData[[#This Row],[sales]]&gt;4000,"High Category",IF(DmartSalesData[[#This Row],[sales]]&gt;2000,"Medium Category","Low Category"))</f>
        <v>Medium Category</v>
      </c>
      <c r="G13994" s="2">
        <v>0.17</v>
      </c>
      <c r="H13994" s="24">
        <f t="shared" si="436"/>
        <v>353.77340000000004</v>
      </c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63" t="str">
        <f>IF(AND(DmartSalesData[[#This Row],[sales]]&gt;3000,DmartSalesData[[#This Row],[profit]]&gt;500),"Good","Not Good")</f>
        <v>Not Good</v>
      </c>
      <c r="R13994" s="73">
        <f>YEAR(DmartSalesData[[#This Row],[order_date]])</f>
        <v>2023</v>
      </c>
      <c r="S13994" s="73"/>
    </row>
    <row r="13995" spans="1:19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 t="str">
        <f>IF(DmartSalesData[[#This Row],[sales]]&gt;4000,"High Category",IF(DmartSalesData[[#This Row],[sales]]&gt;2000,"Medium Category","Low Category"))</f>
        <v>Low Category</v>
      </c>
      <c r="G13995" s="2">
        <v>0.48</v>
      </c>
      <c r="H13995" s="24">
        <f t="shared" si="436"/>
        <v>54.979199999999999</v>
      </c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63" t="str">
        <f>IF(AND(DmartSalesData[[#This Row],[sales]]&gt;3000,DmartSalesData[[#This Row],[profit]]&gt;500),"Good","Not Good")</f>
        <v>Not Good</v>
      </c>
      <c r="R13995" s="73">
        <f>YEAR(DmartSalesData[[#This Row],[order_date]])</f>
        <v>2024</v>
      </c>
      <c r="S13995" s="73"/>
    </row>
    <row r="13996" spans="1:19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 t="str">
        <f>IF(DmartSalesData[[#This Row],[sales]]&gt;4000,"High Category",IF(DmartSalesData[[#This Row],[sales]]&gt;2000,"Medium Category","Low Category"))</f>
        <v>High Category</v>
      </c>
      <c r="G13996" s="2">
        <v>0.38</v>
      </c>
      <c r="H13996" s="24">
        <f t="shared" si="436"/>
        <v>1541.4775999999999</v>
      </c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63" t="str">
        <f>IF(AND(DmartSalesData[[#This Row],[sales]]&gt;3000,DmartSalesData[[#This Row],[profit]]&gt;500),"Good","Not Good")</f>
        <v>Good</v>
      </c>
      <c r="R13996" s="73">
        <f>YEAR(DmartSalesData[[#This Row],[order_date]])</f>
        <v>2024</v>
      </c>
      <c r="S13996" s="73"/>
    </row>
    <row r="13997" spans="1:19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 t="str">
        <f>IF(DmartSalesData[[#This Row],[sales]]&gt;4000,"High Category",IF(DmartSalesData[[#This Row],[sales]]&gt;2000,"Medium Category","Low Category"))</f>
        <v>Low Category</v>
      </c>
      <c r="G13997" s="2">
        <v>0.23</v>
      </c>
      <c r="H13997" s="24">
        <f t="shared" si="436"/>
        <v>212.8075</v>
      </c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63" t="str">
        <f>IF(AND(DmartSalesData[[#This Row],[sales]]&gt;3000,DmartSalesData[[#This Row],[profit]]&gt;500),"Good","Not Good")</f>
        <v>Not Good</v>
      </c>
      <c r="R13997" s="73">
        <f>YEAR(DmartSalesData[[#This Row],[order_date]])</f>
        <v>2023</v>
      </c>
      <c r="S13997" s="73"/>
    </row>
    <row r="13998" spans="1:19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 t="str">
        <f>IF(DmartSalesData[[#This Row],[sales]]&gt;4000,"High Category",IF(DmartSalesData[[#This Row],[sales]]&gt;2000,"Medium Category","Low Category"))</f>
        <v>Medium Category</v>
      </c>
      <c r="G13998" s="2">
        <v>0.45</v>
      </c>
      <c r="H13998" s="24">
        <f t="shared" si="436"/>
        <v>1749.4425000000001</v>
      </c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63" t="str">
        <f>IF(AND(DmartSalesData[[#This Row],[sales]]&gt;3000,DmartSalesData[[#This Row],[profit]]&gt;500),"Good","Not Good")</f>
        <v>Good</v>
      </c>
      <c r="R13998" s="73">
        <f>YEAR(DmartSalesData[[#This Row],[order_date]])</f>
        <v>2024</v>
      </c>
      <c r="S13998" s="73"/>
    </row>
    <row r="13999" spans="1:19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 t="str">
        <f>IF(DmartSalesData[[#This Row],[sales]]&gt;4000,"High Category",IF(DmartSalesData[[#This Row],[sales]]&gt;2000,"Medium Category","Low Category"))</f>
        <v>Low Category</v>
      </c>
      <c r="G13999" s="2">
        <v>0.36</v>
      </c>
      <c r="H13999" s="24">
        <f t="shared" si="436"/>
        <v>298.13759999999996</v>
      </c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63" t="str">
        <f>IF(AND(DmartSalesData[[#This Row],[sales]]&gt;3000,DmartSalesData[[#This Row],[profit]]&gt;500),"Good","Not Good")</f>
        <v>Not Good</v>
      </c>
      <c r="R13999" s="73">
        <f>YEAR(DmartSalesData[[#This Row],[order_date]])</f>
        <v>2024</v>
      </c>
      <c r="S13999" s="73"/>
    </row>
    <row r="14000" spans="1:19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 t="str">
        <f>IF(DmartSalesData[[#This Row],[sales]]&gt;4000,"High Category",IF(DmartSalesData[[#This Row],[sales]]&gt;2000,"Medium Category","Low Category"))</f>
        <v>Medium Category</v>
      </c>
      <c r="G14000" s="2">
        <v>0.22</v>
      </c>
      <c r="H14000" s="24">
        <f t="shared" si="436"/>
        <v>471.24439999999998</v>
      </c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63" t="str">
        <f>IF(AND(DmartSalesData[[#This Row],[sales]]&gt;3000,DmartSalesData[[#This Row],[profit]]&gt;500),"Good","Not Good")</f>
        <v>Not Good</v>
      </c>
      <c r="R14000" s="73">
        <f>YEAR(DmartSalesData[[#This Row],[order_date]])</f>
        <v>2023</v>
      </c>
      <c r="S14000" s="73"/>
    </row>
    <row r="14001" spans="1:19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 t="str">
        <f>IF(DmartSalesData[[#This Row],[sales]]&gt;4000,"High Category",IF(DmartSalesData[[#This Row],[sales]]&gt;2000,"Medium Category","Low Category"))</f>
        <v>Medium Category</v>
      </c>
      <c r="G14001" s="2">
        <v>0.49</v>
      </c>
      <c r="H14001" s="24">
        <f t="shared" si="436"/>
        <v>1797.3739</v>
      </c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63" t="str">
        <f>IF(AND(DmartSalesData[[#This Row],[sales]]&gt;3000,DmartSalesData[[#This Row],[profit]]&gt;500),"Good","Not Good")</f>
        <v>Good</v>
      </c>
      <c r="R14001" s="73">
        <f>YEAR(DmartSalesData[[#This Row],[order_date]])</f>
        <v>2023</v>
      </c>
      <c r="S14001" s="73"/>
    </row>
    <row r="14002" spans="1:19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 t="str">
        <f>IF(DmartSalesData[[#This Row],[sales]]&gt;4000,"High Category",IF(DmartSalesData[[#This Row],[sales]]&gt;2000,"Medium Category","Low Category"))</f>
        <v>Low Category</v>
      </c>
      <c r="G14002" s="2">
        <v>0.15</v>
      </c>
      <c r="H14002" s="24">
        <f t="shared" si="436"/>
        <v>214.04400000000001</v>
      </c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63" t="str">
        <f>IF(AND(DmartSalesData[[#This Row],[sales]]&gt;3000,DmartSalesData[[#This Row],[profit]]&gt;500),"Good","Not Good")</f>
        <v>Not Good</v>
      </c>
      <c r="R14002" s="73">
        <f>YEAR(DmartSalesData[[#This Row],[order_date]])</f>
        <v>2023</v>
      </c>
      <c r="S14002" s="73"/>
    </row>
    <row r="14003" spans="1:19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 t="str">
        <f>IF(DmartSalesData[[#This Row],[sales]]&gt;4000,"High Category",IF(DmartSalesData[[#This Row],[sales]]&gt;2000,"Medium Category","Low Category"))</f>
        <v>Low Category</v>
      </c>
      <c r="G14003" s="2">
        <v>0.13</v>
      </c>
      <c r="H14003" s="24">
        <f t="shared" si="436"/>
        <v>212.96470000000002</v>
      </c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63" t="str">
        <f>IF(AND(DmartSalesData[[#This Row],[sales]]&gt;3000,DmartSalesData[[#This Row],[profit]]&gt;500),"Good","Not Good")</f>
        <v>Not Good</v>
      </c>
      <c r="R14003" s="73">
        <f>YEAR(DmartSalesData[[#This Row],[order_date]])</f>
        <v>2024</v>
      </c>
      <c r="S14003" s="73"/>
    </row>
    <row r="14004" spans="1:19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 t="str">
        <f>IF(DmartSalesData[[#This Row],[sales]]&gt;4000,"High Category",IF(DmartSalesData[[#This Row],[sales]]&gt;2000,"Medium Category","Low Category"))</f>
        <v>Medium Category</v>
      </c>
      <c r="G14004" s="2">
        <v>0.45</v>
      </c>
      <c r="H14004" s="24">
        <f t="shared" si="436"/>
        <v>1516.4460000000001</v>
      </c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63" t="str">
        <f>IF(AND(DmartSalesData[[#This Row],[sales]]&gt;3000,DmartSalesData[[#This Row],[profit]]&gt;500),"Good","Not Good")</f>
        <v>Not Good</v>
      </c>
      <c r="R14004" s="73">
        <f>YEAR(DmartSalesData[[#This Row],[order_date]])</f>
        <v>2024</v>
      </c>
      <c r="S14004" s="73"/>
    </row>
    <row r="14005" spans="1:19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 t="str">
        <f>IF(DmartSalesData[[#This Row],[sales]]&gt;4000,"High Category",IF(DmartSalesData[[#This Row],[sales]]&gt;2000,"Medium Category","Low Category"))</f>
        <v>Low Category</v>
      </c>
      <c r="G14005" s="2">
        <v>0.35</v>
      </c>
      <c r="H14005" s="24">
        <f t="shared" si="436"/>
        <v>356.90549999999996</v>
      </c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63" t="str">
        <f>IF(AND(DmartSalesData[[#This Row],[sales]]&gt;3000,DmartSalesData[[#This Row],[profit]]&gt;500),"Good","Not Good")</f>
        <v>Not Good</v>
      </c>
      <c r="R14005" s="73">
        <f>YEAR(DmartSalesData[[#This Row],[order_date]])</f>
        <v>2023</v>
      </c>
      <c r="S14005" s="73"/>
    </row>
    <row r="14006" spans="1:19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 t="str">
        <f>IF(DmartSalesData[[#This Row],[sales]]&gt;4000,"High Category",IF(DmartSalesData[[#This Row],[sales]]&gt;2000,"Medium Category","Low Category"))</f>
        <v>High Category</v>
      </c>
      <c r="G14006" s="2">
        <v>0.17</v>
      </c>
      <c r="H14006" s="24">
        <f t="shared" si="436"/>
        <v>809.83580000000006</v>
      </c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63" t="str">
        <f>IF(AND(DmartSalesData[[#This Row],[sales]]&gt;3000,DmartSalesData[[#This Row],[profit]]&gt;500),"Good","Not Good")</f>
        <v>Good</v>
      </c>
      <c r="R14006" s="73">
        <f>YEAR(DmartSalesData[[#This Row],[order_date]])</f>
        <v>2023</v>
      </c>
      <c r="S14006" s="73"/>
    </row>
    <row r="14007" spans="1:19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 t="str">
        <f>IF(DmartSalesData[[#This Row],[sales]]&gt;4000,"High Category",IF(DmartSalesData[[#This Row],[sales]]&gt;2000,"Medium Category","Low Category"))</f>
        <v>Low Category</v>
      </c>
      <c r="G14007" s="2">
        <v>0.12</v>
      </c>
      <c r="H14007" s="24">
        <f t="shared" si="436"/>
        <v>123.00719999999998</v>
      </c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63" t="str">
        <f>IF(AND(DmartSalesData[[#This Row],[sales]]&gt;3000,DmartSalesData[[#This Row],[profit]]&gt;500),"Good","Not Good")</f>
        <v>Not Good</v>
      </c>
      <c r="R14007" s="73">
        <f>YEAR(DmartSalesData[[#This Row],[order_date]])</f>
        <v>2024</v>
      </c>
      <c r="S14007" s="73"/>
    </row>
    <row r="14008" spans="1:19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 t="str">
        <f>IF(DmartSalesData[[#This Row],[sales]]&gt;4000,"High Category",IF(DmartSalesData[[#This Row],[sales]]&gt;2000,"Medium Category","Low Category"))</f>
        <v>Medium Category</v>
      </c>
      <c r="G14008" s="2">
        <v>0.09</v>
      </c>
      <c r="H14008" s="24">
        <f t="shared" si="436"/>
        <v>339.7482</v>
      </c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63" t="str">
        <f>IF(AND(DmartSalesData[[#This Row],[sales]]&gt;3000,DmartSalesData[[#This Row],[profit]]&gt;500),"Good","Not Good")</f>
        <v>Not Good</v>
      </c>
      <c r="R14008" s="73">
        <f>YEAR(DmartSalesData[[#This Row],[order_date]])</f>
        <v>2024</v>
      </c>
      <c r="S14008" s="73"/>
    </row>
    <row r="14009" spans="1:19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 t="str">
        <f>IF(DmartSalesData[[#This Row],[sales]]&gt;4000,"High Category",IF(DmartSalesData[[#This Row],[sales]]&gt;2000,"Medium Category","Low Category"))</f>
        <v>High Category</v>
      </c>
      <c r="G14009" s="2">
        <v>0.16</v>
      </c>
      <c r="H14009" s="24">
        <f t="shared" si="436"/>
        <v>645.23680000000002</v>
      </c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63" t="str">
        <f>IF(AND(DmartSalesData[[#This Row],[sales]]&gt;3000,DmartSalesData[[#This Row],[profit]]&gt;500),"Good","Not Good")</f>
        <v>Good</v>
      </c>
      <c r="R14009" s="73">
        <f>YEAR(DmartSalesData[[#This Row],[order_date]])</f>
        <v>2023</v>
      </c>
      <c r="S14009" s="73"/>
    </row>
    <row r="14010" spans="1:19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 t="str">
        <f>IF(DmartSalesData[[#This Row],[sales]]&gt;4000,"High Category",IF(DmartSalesData[[#This Row],[sales]]&gt;2000,"Medium Category","Low Category"))</f>
        <v>Low Category</v>
      </c>
      <c r="G14010" s="2">
        <v>0.06</v>
      </c>
      <c r="H14010" s="24">
        <f t="shared" si="436"/>
        <v>116.0652</v>
      </c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63" t="str">
        <f>IF(AND(DmartSalesData[[#This Row],[sales]]&gt;3000,DmartSalesData[[#This Row],[profit]]&gt;500),"Good","Not Good")</f>
        <v>Not Good</v>
      </c>
      <c r="R14010" s="73">
        <f>YEAR(DmartSalesData[[#This Row],[order_date]])</f>
        <v>2023</v>
      </c>
      <c r="S14010" s="73"/>
    </row>
    <row r="14011" spans="1:19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 t="str">
        <f>IF(DmartSalesData[[#This Row],[sales]]&gt;4000,"High Category",IF(DmartSalesData[[#This Row],[sales]]&gt;2000,"Medium Category","Low Category"))</f>
        <v>Low Category</v>
      </c>
      <c r="G14011" s="2">
        <v>7.0000000000000007E-2</v>
      </c>
      <c r="H14011" s="24">
        <f t="shared" si="436"/>
        <v>60.589900000000007</v>
      </c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63" t="str">
        <f>IF(AND(DmartSalesData[[#This Row],[sales]]&gt;3000,DmartSalesData[[#This Row],[profit]]&gt;500),"Good","Not Good")</f>
        <v>Not Good</v>
      </c>
      <c r="R14011" s="73">
        <f>YEAR(DmartSalesData[[#This Row],[order_date]])</f>
        <v>2024</v>
      </c>
      <c r="S14011" s="73"/>
    </row>
    <row r="14012" spans="1:19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 t="str">
        <f>IF(DmartSalesData[[#This Row],[sales]]&gt;4000,"High Category",IF(DmartSalesData[[#This Row],[sales]]&gt;2000,"Medium Category","Low Category"))</f>
        <v>Low Category</v>
      </c>
      <c r="G14012" s="2">
        <v>0.39</v>
      </c>
      <c r="H14012" s="24">
        <f t="shared" si="436"/>
        <v>356.04269999999997</v>
      </c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63" t="str">
        <f>IF(AND(DmartSalesData[[#This Row],[sales]]&gt;3000,DmartSalesData[[#This Row],[profit]]&gt;500),"Good","Not Good")</f>
        <v>Not Good</v>
      </c>
      <c r="R14012" s="73">
        <f>YEAR(DmartSalesData[[#This Row],[order_date]])</f>
        <v>2023</v>
      </c>
      <c r="S14012" s="73"/>
    </row>
    <row r="14013" spans="1:19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 t="str">
        <f>IF(DmartSalesData[[#This Row],[sales]]&gt;4000,"High Category",IF(DmartSalesData[[#This Row],[sales]]&gt;2000,"Medium Category","Low Category"))</f>
        <v>High Category</v>
      </c>
      <c r="G14013" s="2">
        <v>0.03</v>
      </c>
      <c r="H14013" s="24">
        <f t="shared" si="436"/>
        <v>147.8613</v>
      </c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63" t="str">
        <f>IF(AND(DmartSalesData[[#This Row],[sales]]&gt;3000,DmartSalesData[[#This Row],[profit]]&gt;500),"Good","Not Good")</f>
        <v>Good</v>
      </c>
      <c r="R14013" s="73">
        <f>YEAR(DmartSalesData[[#This Row],[order_date]])</f>
        <v>2023</v>
      </c>
      <c r="S14013" s="73"/>
    </row>
    <row r="14014" spans="1:19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 t="str">
        <f>IF(DmartSalesData[[#This Row],[sales]]&gt;4000,"High Category",IF(DmartSalesData[[#This Row],[sales]]&gt;2000,"Medium Category","Low Category"))</f>
        <v>Medium Category</v>
      </c>
      <c r="G14014" s="2">
        <v>0.22</v>
      </c>
      <c r="H14014" s="24">
        <f t="shared" si="436"/>
        <v>803.99220000000003</v>
      </c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63" t="str">
        <f>IF(AND(DmartSalesData[[#This Row],[sales]]&gt;3000,DmartSalesData[[#This Row],[profit]]&gt;500),"Good","Not Good")</f>
        <v>Good</v>
      </c>
      <c r="R14014" s="73">
        <f>YEAR(DmartSalesData[[#This Row],[order_date]])</f>
        <v>2024</v>
      </c>
      <c r="S14014" s="73"/>
    </row>
    <row r="14015" spans="1:19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 t="str">
        <f>IF(DmartSalesData[[#This Row],[sales]]&gt;4000,"High Category",IF(DmartSalesData[[#This Row],[sales]]&gt;2000,"Medium Category","Low Category"))</f>
        <v>Medium Category</v>
      </c>
      <c r="G14015" s="2">
        <v>0.2</v>
      </c>
      <c r="H14015" s="24">
        <f t="shared" si="436"/>
        <v>461.04600000000005</v>
      </c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63" t="str">
        <f>IF(AND(DmartSalesData[[#This Row],[sales]]&gt;3000,DmartSalesData[[#This Row],[profit]]&gt;500),"Good","Not Good")</f>
        <v>Not Good</v>
      </c>
      <c r="R14015" s="73">
        <f>YEAR(DmartSalesData[[#This Row],[order_date]])</f>
        <v>2024</v>
      </c>
      <c r="S14015" s="73"/>
    </row>
    <row r="14016" spans="1:19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 t="str">
        <f>IF(DmartSalesData[[#This Row],[sales]]&gt;4000,"High Category",IF(DmartSalesData[[#This Row],[sales]]&gt;2000,"Medium Category","Low Category"))</f>
        <v>Low Category</v>
      </c>
      <c r="G14016" s="2">
        <v>0.48</v>
      </c>
      <c r="H14016" s="24">
        <f t="shared" si="436"/>
        <v>653.28480000000002</v>
      </c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63" t="str">
        <f>IF(AND(DmartSalesData[[#This Row],[sales]]&gt;3000,DmartSalesData[[#This Row],[profit]]&gt;500),"Good","Not Good")</f>
        <v>Not Good</v>
      </c>
      <c r="R14016" s="73">
        <f>YEAR(DmartSalesData[[#This Row],[order_date]])</f>
        <v>2024</v>
      </c>
      <c r="S14016" s="73"/>
    </row>
    <row r="14017" spans="1:19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 t="str">
        <f>IF(DmartSalesData[[#This Row],[sales]]&gt;4000,"High Category",IF(DmartSalesData[[#This Row],[sales]]&gt;2000,"Medium Category","Low Category"))</f>
        <v>Low Category</v>
      </c>
      <c r="G14017" s="2">
        <v>0.23</v>
      </c>
      <c r="H14017" s="24">
        <f t="shared" si="436"/>
        <v>44.311799999999998</v>
      </c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63" t="str">
        <f>IF(AND(DmartSalesData[[#This Row],[sales]]&gt;3000,DmartSalesData[[#This Row],[profit]]&gt;500),"Good","Not Good")</f>
        <v>Not Good</v>
      </c>
      <c r="R14017" s="73">
        <f>YEAR(DmartSalesData[[#This Row],[order_date]])</f>
        <v>2024</v>
      </c>
      <c r="S14017" s="73"/>
    </row>
    <row r="14018" spans="1:19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 t="str">
        <f>IF(DmartSalesData[[#This Row],[sales]]&gt;4000,"High Category",IF(DmartSalesData[[#This Row],[sales]]&gt;2000,"Medium Category","Low Category"))</f>
        <v>Medium Category</v>
      </c>
      <c r="G14018" s="2">
        <v>0.08</v>
      </c>
      <c r="H14018" s="24">
        <f t="shared" ref="H14018:H14081" si="438">E14018*G14018</f>
        <v>270.82159999999999</v>
      </c>
      <c r="I14018" s="2">
        <f t="shared" ref="I14018:I14081" si="439">E14018-H14018</f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63" t="str">
        <f>IF(AND(DmartSalesData[[#This Row],[sales]]&gt;3000,DmartSalesData[[#This Row],[profit]]&gt;500),"Good","Not Good")</f>
        <v>Good</v>
      </c>
      <c r="R14018" s="73">
        <f>YEAR(DmartSalesData[[#This Row],[order_date]])</f>
        <v>2023</v>
      </c>
      <c r="S14018" s="73"/>
    </row>
    <row r="14019" spans="1:19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 t="str">
        <f>IF(DmartSalesData[[#This Row],[sales]]&gt;4000,"High Category",IF(DmartSalesData[[#This Row],[sales]]&gt;2000,"Medium Category","Low Category"))</f>
        <v>High Category</v>
      </c>
      <c r="G14019" s="2">
        <v>0.04</v>
      </c>
      <c r="H14019" s="24">
        <f t="shared" si="438"/>
        <v>191.55560000000003</v>
      </c>
      <c r="I14019" s="2">
        <f t="shared" si="439"/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63" t="str">
        <f>IF(AND(DmartSalesData[[#This Row],[sales]]&gt;3000,DmartSalesData[[#This Row],[profit]]&gt;500),"Good","Not Good")</f>
        <v>Not Good</v>
      </c>
      <c r="R14019" s="73">
        <f>YEAR(DmartSalesData[[#This Row],[order_date]])</f>
        <v>2024</v>
      </c>
      <c r="S14019" s="73"/>
    </row>
    <row r="14020" spans="1:19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 t="str">
        <f>IF(DmartSalesData[[#This Row],[sales]]&gt;4000,"High Category",IF(DmartSalesData[[#This Row],[sales]]&gt;2000,"Medium Category","Low Category"))</f>
        <v>Low Category</v>
      </c>
      <c r="G14020" s="2">
        <v>0.37</v>
      </c>
      <c r="H14020" s="24">
        <f t="shared" si="438"/>
        <v>230.70609999999999</v>
      </c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63" t="str">
        <f>IF(AND(DmartSalesData[[#This Row],[sales]]&gt;3000,DmartSalesData[[#This Row],[profit]]&gt;500),"Good","Not Good")</f>
        <v>Not Good</v>
      </c>
      <c r="R14020" s="73">
        <f>YEAR(DmartSalesData[[#This Row],[order_date]])</f>
        <v>2024</v>
      </c>
      <c r="S14020" s="73"/>
    </row>
    <row r="14021" spans="1:19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 t="str">
        <f>IF(DmartSalesData[[#This Row],[sales]]&gt;4000,"High Category",IF(DmartSalesData[[#This Row],[sales]]&gt;2000,"Medium Category","Low Category"))</f>
        <v>Medium Category</v>
      </c>
      <c r="G14021" s="2">
        <v>7.0000000000000007E-2</v>
      </c>
      <c r="H14021" s="24">
        <f t="shared" si="438"/>
        <v>265.79070000000002</v>
      </c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63" t="str">
        <f>IF(AND(DmartSalesData[[#This Row],[sales]]&gt;3000,DmartSalesData[[#This Row],[profit]]&gt;500),"Good","Not Good")</f>
        <v>Not Good</v>
      </c>
      <c r="R14021" s="73">
        <f>YEAR(DmartSalesData[[#This Row],[order_date]])</f>
        <v>2023</v>
      </c>
      <c r="S14021" s="73"/>
    </row>
    <row r="14022" spans="1:19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 t="str">
        <f>IF(DmartSalesData[[#This Row],[sales]]&gt;4000,"High Category",IF(DmartSalesData[[#This Row],[sales]]&gt;2000,"Medium Category","Low Category"))</f>
        <v>Low Category</v>
      </c>
      <c r="G14022" s="2">
        <v>0.47</v>
      </c>
      <c r="H14022" s="24">
        <f t="shared" si="438"/>
        <v>399.9042</v>
      </c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63" t="str">
        <f>IF(AND(DmartSalesData[[#This Row],[sales]]&gt;3000,DmartSalesData[[#This Row],[profit]]&gt;500),"Good","Not Good")</f>
        <v>Not Good</v>
      </c>
      <c r="R14022" s="73">
        <f>YEAR(DmartSalesData[[#This Row],[order_date]])</f>
        <v>2023</v>
      </c>
      <c r="S14022" s="73"/>
    </row>
    <row r="14023" spans="1:19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 t="str">
        <f>IF(DmartSalesData[[#This Row],[sales]]&gt;4000,"High Category",IF(DmartSalesData[[#This Row],[sales]]&gt;2000,"Medium Category","Low Category"))</f>
        <v>Medium Category</v>
      </c>
      <c r="G14023" s="2">
        <v>0.28000000000000003</v>
      </c>
      <c r="H14023" s="24">
        <f t="shared" si="438"/>
        <v>1114.7696000000001</v>
      </c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63" t="str">
        <f>IF(AND(DmartSalesData[[#This Row],[sales]]&gt;3000,DmartSalesData[[#This Row],[profit]]&gt;500),"Good","Not Good")</f>
        <v>Good</v>
      </c>
      <c r="R14023" s="73">
        <f>YEAR(DmartSalesData[[#This Row],[order_date]])</f>
        <v>2024</v>
      </c>
      <c r="S14023" s="73"/>
    </row>
    <row r="14024" spans="1:19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 t="str">
        <f>IF(DmartSalesData[[#This Row],[sales]]&gt;4000,"High Category",IF(DmartSalesData[[#This Row],[sales]]&gt;2000,"Medium Category","Low Category"))</f>
        <v>Low Category</v>
      </c>
      <c r="G14024" s="2">
        <v>0.2</v>
      </c>
      <c r="H14024" s="24">
        <f t="shared" si="438"/>
        <v>383.16200000000003</v>
      </c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63" t="str">
        <f>IF(AND(DmartSalesData[[#This Row],[sales]]&gt;3000,DmartSalesData[[#This Row],[profit]]&gt;500),"Good","Not Good")</f>
        <v>Not Good</v>
      </c>
      <c r="R14024" s="73">
        <f>YEAR(DmartSalesData[[#This Row],[order_date]])</f>
        <v>2023</v>
      </c>
      <c r="S14024" s="73"/>
    </row>
    <row r="14025" spans="1:19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 t="str">
        <f>IF(DmartSalesData[[#This Row],[sales]]&gt;4000,"High Category",IF(DmartSalesData[[#This Row],[sales]]&gt;2000,"Medium Category","Low Category"))</f>
        <v>Medium Category</v>
      </c>
      <c r="G14025" s="2">
        <v>0.34</v>
      </c>
      <c r="H14025" s="24">
        <f t="shared" si="438"/>
        <v>1220.2940000000001</v>
      </c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63" t="str">
        <f>IF(AND(DmartSalesData[[#This Row],[sales]]&gt;3000,DmartSalesData[[#This Row],[profit]]&gt;500),"Good","Not Good")</f>
        <v>Good</v>
      </c>
      <c r="R14025" s="73">
        <f>YEAR(DmartSalesData[[#This Row],[order_date]])</f>
        <v>2024</v>
      </c>
      <c r="S14025" s="73"/>
    </row>
    <row r="14026" spans="1:19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 t="str">
        <f>IF(DmartSalesData[[#This Row],[sales]]&gt;4000,"High Category",IF(DmartSalesData[[#This Row],[sales]]&gt;2000,"Medium Category","Low Category"))</f>
        <v>High Category</v>
      </c>
      <c r="G14026" s="2">
        <v>0.1</v>
      </c>
      <c r="H14026" s="24">
        <f t="shared" si="438"/>
        <v>463.87799999999999</v>
      </c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63" t="str">
        <f>IF(AND(DmartSalesData[[#This Row],[sales]]&gt;3000,DmartSalesData[[#This Row],[profit]]&gt;500),"Good","Not Good")</f>
        <v>Not Good</v>
      </c>
      <c r="R14026" s="73">
        <f>YEAR(DmartSalesData[[#This Row],[order_date]])</f>
        <v>2024</v>
      </c>
      <c r="S14026" s="73"/>
    </row>
    <row r="14027" spans="1:19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 t="str">
        <f>IF(DmartSalesData[[#This Row],[sales]]&gt;4000,"High Category",IF(DmartSalesData[[#This Row],[sales]]&gt;2000,"Medium Category","Low Category"))</f>
        <v>Medium Category</v>
      </c>
      <c r="G14027" s="2">
        <v>0.19</v>
      </c>
      <c r="H14027" s="24">
        <f t="shared" si="438"/>
        <v>596.3492</v>
      </c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63" t="str">
        <f>IF(AND(DmartSalesData[[#This Row],[sales]]&gt;3000,DmartSalesData[[#This Row],[profit]]&gt;500),"Good","Not Good")</f>
        <v>Not Good</v>
      </c>
      <c r="R14027" s="73">
        <f>YEAR(DmartSalesData[[#This Row],[order_date]])</f>
        <v>2023</v>
      </c>
      <c r="S14027" s="73"/>
    </row>
    <row r="14028" spans="1:19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 t="str">
        <f>IF(DmartSalesData[[#This Row],[sales]]&gt;4000,"High Category",IF(DmartSalesData[[#This Row],[sales]]&gt;2000,"Medium Category","Low Category"))</f>
        <v>High Category</v>
      </c>
      <c r="G14028" s="2">
        <v>0.02</v>
      </c>
      <c r="H14028" s="24">
        <f t="shared" si="438"/>
        <v>92.228600000000014</v>
      </c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63" t="str">
        <f>IF(AND(DmartSalesData[[#This Row],[sales]]&gt;3000,DmartSalesData[[#This Row],[profit]]&gt;500),"Good","Not Good")</f>
        <v>Good</v>
      </c>
      <c r="R14028" s="73">
        <f>YEAR(DmartSalesData[[#This Row],[order_date]])</f>
        <v>2023</v>
      </c>
      <c r="S14028" s="73"/>
    </row>
    <row r="14029" spans="1:19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 t="str">
        <f>IF(DmartSalesData[[#This Row],[sales]]&gt;4000,"High Category",IF(DmartSalesData[[#This Row],[sales]]&gt;2000,"Medium Category","Low Category"))</f>
        <v>Low Category</v>
      </c>
      <c r="G14029" s="2">
        <v>0.44</v>
      </c>
      <c r="H14029" s="24">
        <f t="shared" si="438"/>
        <v>550.7127999999999</v>
      </c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63" t="str">
        <f>IF(AND(DmartSalesData[[#This Row],[sales]]&gt;3000,DmartSalesData[[#This Row],[profit]]&gt;500),"Good","Not Good")</f>
        <v>Not Good</v>
      </c>
      <c r="R14029" s="73">
        <f>YEAR(DmartSalesData[[#This Row],[order_date]])</f>
        <v>2023</v>
      </c>
      <c r="S14029" s="73"/>
    </row>
    <row r="14030" spans="1:19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 t="str">
        <f>IF(DmartSalesData[[#This Row],[sales]]&gt;4000,"High Category",IF(DmartSalesData[[#This Row],[sales]]&gt;2000,"Medium Category","Low Category"))</f>
        <v>High Category</v>
      </c>
      <c r="G14030" s="2">
        <v>0.21</v>
      </c>
      <c r="H14030" s="24">
        <f t="shared" si="438"/>
        <v>1027.5005999999998</v>
      </c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63" t="str">
        <f>IF(AND(DmartSalesData[[#This Row],[sales]]&gt;3000,DmartSalesData[[#This Row],[profit]]&gt;500),"Good","Not Good")</f>
        <v>Good</v>
      </c>
      <c r="R14030" s="73">
        <f>YEAR(DmartSalesData[[#This Row],[order_date]])</f>
        <v>2023</v>
      </c>
      <c r="S14030" s="73"/>
    </row>
    <row r="14031" spans="1:19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 t="str">
        <f>IF(DmartSalesData[[#This Row],[sales]]&gt;4000,"High Category",IF(DmartSalesData[[#This Row],[sales]]&gt;2000,"Medium Category","Low Category"))</f>
        <v>High Category</v>
      </c>
      <c r="G14031" s="2">
        <v>0.38</v>
      </c>
      <c r="H14031" s="24">
        <f t="shared" si="438"/>
        <v>1663.2447999999999</v>
      </c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63" t="str">
        <f>IF(AND(DmartSalesData[[#This Row],[sales]]&gt;3000,DmartSalesData[[#This Row],[profit]]&gt;500),"Good","Not Good")</f>
        <v>Not Good</v>
      </c>
      <c r="R14031" s="73">
        <f>YEAR(DmartSalesData[[#This Row],[order_date]])</f>
        <v>2023</v>
      </c>
      <c r="S14031" s="73"/>
    </row>
    <row r="14032" spans="1:19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 t="str">
        <f>IF(DmartSalesData[[#This Row],[sales]]&gt;4000,"High Category",IF(DmartSalesData[[#This Row],[sales]]&gt;2000,"Medium Category","Low Category"))</f>
        <v>Low Category</v>
      </c>
      <c r="G14032" s="2">
        <v>0.46</v>
      </c>
      <c r="H14032" s="24">
        <f t="shared" si="438"/>
        <v>288.47060000000005</v>
      </c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63" t="str">
        <f>IF(AND(DmartSalesData[[#This Row],[sales]]&gt;3000,DmartSalesData[[#This Row],[profit]]&gt;500),"Good","Not Good")</f>
        <v>Not Good</v>
      </c>
      <c r="R14032" s="73">
        <f>YEAR(DmartSalesData[[#This Row],[order_date]])</f>
        <v>2024</v>
      </c>
      <c r="S14032" s="73"/>
    </row>
    <row r="14033" spans="1:19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 t="str">
        <f>IF(DmartSalesData[[#This Row],[sales]]&gt;4000,"High Category",IF(DmartSalesData[[#This Row],[sales]]&gt;2000,"Medium Category","Low Category"))</f>
        <v>Medium Category</v>
      </c>
      <c r="G14033" s="2">
        <v>0.33</v>
      </c>
      <c r="H14033" s="24">
        <f t="shared" si="438"/>
        <v>701.69220000000007</v>
      </c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63" t="str">
        <f>IF(AND(DmartSalesData[[#This Row],[sales]]&gt;3000,DmartSalesData[[#This Row],[profit]]&gt;500),"Good","Not Good")</f>
        <v>Not Good</v>
      </c>
      <c r="R14033" s="73">
        <f>YEAR(DmartSalesData[[#This Row],[order_date]])</f>
        <v>2023</v>
      </c>
      <c r="S14033" s="73"/>
    </row>
    <row r="14034" spans="1:19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 t="str">
        <f>IF(DmartSalesData[[#This Row],[sales]]&gt;4000,"High Category",IF(DmartSalesData[[#This Row],[sales]]&gt;2000,"Medium Category","Low Category"))</f>
        <v>High Category</v>
      </c>
      <c r="G14034" s="2">
        <v>0.19</v>
      </c>
      <c r="H14034" s="24">
        <f t="shared" si="438"/>
        <v>882.06359999999995</v>
      </c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63" t="str">
        <f>IF(AND(DmartSalesData[[#This Row],[sales]]&gt;3000,DmartSalesData[[#This Row],[profit]]&gt;500),"Good","Not Good")</f>
        <v>Not Good</v>
      </c>
      <c r="R14034" s="73">
        <f>YEAR(DmartSalesData[[#This Row],[order_date]])</f>
        <v>2024</v>
      </c>
      <c r="S14034" s="73"/>
    </row>
    <row r="14035" spans="1:19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 t="str">
        <f>IF(DmartSalesData[[#This Row],[sales]]&gt;4000,"High Category",IF(DmartSalesData[[#This Row],[sales]]&gt;2000,"Medium Category","Low Category"))</f>
        <v>Low Category</v>
      </c>
      <c r="G14035" s="2">
        <v>0.31</v>
      </c>
      <c r="H14035" s="24">
        <f t="shared" si="438"/>
        <v>149.65869999999998</v>
      </c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63" t="str">
        <f>IF(AND(DmartSalesData[[#This Row],[sales]]&gt;3000,DmartSalesData[[#This Row],[profit]]&gt;500),"Good","Not Good")</f>
        <v>Not Good</v>
      </c>
      <c r="R14035" s="73">
        <f>YEAR(DmartSalesData[[#This Row],[order_date]])</f>
        <v>2024</v>
      </c>
      <c r="S14035" s="73"/>
    </row>
    <row r="14036" spans="1:19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 t="str">
        <f>IF(DmartSalesData[[#This Row],[sales]]&gt;4000,"High Category",IF(DmartSalesData[[#This Row],[sales]]&gt;2000,"Medium Category","Low Category"))</f>
        <v>Medium Category</v>
      </c>
      <c r="G14036" s="2">
        <v>0.18</v>
      </c>
      <c r="H14036" s="24">
        <f t="shared" si="438"/>
        <v>418.2192</v>
      </c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63" t="str">
        <f>IF(AND(DmartSalesData[[#This Row],[sales]]&gt;3000,DmartSalesData[[#This Row],[profit]]&gt;500),"Good","Not Good")</f>
        <v>Not Good</v>
      </c>
      <c r="R14036" s="73">
        <f>YEAR(DmartSalesData[[#This Row],[order_date]])</f>
        <v>2023</v>
      </c>
      <c r="S14036" s="73"/>
    </row>
    <row r="14037" spans="1:19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 t="str">
        <f>IF(DmartSalesData[[#This Row],[sales]]&gt;4000,"High Category",IF(DmartSalesData[[#This Row],[sales]]&gt;2000,"Medium Category","Low Category"))</f>
        <v>Medium Category</v>
      </c>
      <c r="G14037" s="2">
        <v>0.28000000000000003</v>
      </c>
      <c r="H14037" s="24">
        <f t="shared" si="438"/>
        <v>1020.7708000000001</v>
      </c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63" t="str">
        <f>IF(AND(DmartSalesData[[#This Row],[sales]]&gt;3000,DmartSalesData[[#This Row],[profit]]&gt;500),"Good","Not Good")</f>
        <v>Not Good</v>
      </c>
      <c r="R14037" s="73">
        <f>YEAR(DmartSalesData[[#This Row],[order_date]])</f>
        <v>2023</v>
      </c>
      <c r="S14037" s="73"/>
    </row>
    <row r="14038" spans="1:19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 t="str">
        <f>IF(DmartSalesData[[#This Row],[sales]]&gt;4000,"High Category",IF(DmartSalesData[[#This Row],[sales]]&gt;2000,"Medium Category","Low Category"))</f>
        <v>Low Category</v>
      </c>
      <c r="G14038" s="2">
        <v>0.22</v>
      </c>
      <c r="H14038" s="24">
        <f t="shared" si="438"/>
        <v>58.055799999999998</v>
      </c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63" t="str">
        <f>IF(AND(DmartSalesData[[#This Row],[sales]]&gt;3000,DmartSalesData[[#This Row],[profit]]&gt;500),"Good","Not Good")</f>
        <v>Not Good</v>
      </c>
      <c r="R14038" s="73">
        <f>YEAR(DmartSalesData[[#This Row],[order_date]])</f>
        <v>2023</v>
      </c>
      <c r="S14038" s="73"/>
    </row>
    <row r="14039" spans="1:19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 t="str">
        <f>IF(DmartSalesData[[#This Row],[sales]]&gt;4000,"High Category",IF(DmartSalesData[[#This Row],[sales]]&gt;2000,"Medium Category","Low Category"))</f>
        <v>Medium Category</v>
      </c>
      <c r="G14039" s="2">
        <v>7.0000000000000007E-2</v>
      </c>
      <c r="H14039" s="24">
        <f t="shared" si="438"/>
        <v>265.22090000000003</v>
      </c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63" t="str">
        <f>IF(AND(DmartSalesData[[#This Row],[sales]]&gt;3000,DmartSalesData[[#This Row],[profit]]&gt;500),"Good","Not Good")</f>
        <v>Not Good</v>
      </c>
      <c r="R14039" s="73">
        <f>YEAR(DmartSalesData[[#This Row],[order_date]])</f>
        <v>2024</v>
      </c>
      <c r="S14039" s="73"/>
    </row>
    <row r="14040" spans="1:19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 t="str">
        <f>IF(DmartSalesData[[#This Row],[sales]]&gt;4000,"High Category",IF(DmartSalesData[[#This Row],[sales]]&gt;2000,"Medium Category","Low Category"))</f>
        <v>Low Category</v>
      </c>
      <c r="G14040" s="2">
        <v>0.39</v>
      </c>
      <c r="H14040" s="24">
        <f t="shared" si="438"/>
        <v>729.25710000000004</v>
      </c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63" t="str">
        <f>IF(AND(DmartSalesData[[#This Row],[sales]]&gt;3000,DmartSalesData[[#This Row],[profit]]&gt;500),"Good","Not Good")</f>
        <v>Not Good</v>
      </c>
      <c r="R14040" s="73">
        <f>YEAR(DmartSalesData[[#This Row],[order_date]])</f>
        <v>2023</v>
      </c>
      <c r="S14040" s="73"/>
    </row>
    <row r="14041" spans="1:19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 t="str">
        <f>IF(DmartSalesData[[#This Row],[sales]]&gt;4000,"High Category",IF(DmartSalesData[[#This Row],[sales]]&gt;2000,"Medium Category","Low Category"))</f>
        <v>Low Category</v>
      </c>
      <c r="G14041" s="2">
        <v>0.25</v>
      </c>
      <c r="H14041" s="24">
        <f t="shared" si="438"/>
        <v>330.48</v>
      </c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63" t="str">
        <f>IF(AND(DmartSalesData[[#This Row],[sales]]&gt;3000,DmartSalesData[[#This Row],[profit]]&gt;500),"Good","Not Good")</f>
        <v>Not Good</v>
      </c>
      <c r="R14041" s="73">
        <f>YEAR(DmartSalesData[[#This Row],[order_date]])</f>
        <v>2023</v>
      </c>
      <c r="S14041" s="73"/>
    </row>
    <row r="14042" spans="1:19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 t="str">
        <f>IF(DmartSalesData[[#This Row],[sales]]&gt;4000,"High Category",IF(DmartSalesData[[#This Row],[sales]]&gt;2000,"Medium Category","Low Category"))</f>
        <v>Medium Category</v>
      </c>
      <c r="G14042" s="2">
        <v>0.1</v>
      </c>
      <c r="H14042" s="24">
        <f t="shared" si="438"/>
        <v>292.22600000000006</v>
      </c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63" t="str">
        <f>IF(AND(DmartSalesData[[#This Row],[sales]]&gt;3000,DmartSalesData[[#This Row],[profit]]&gt;500),"Good","Not Good")</f>
        <v>Not Good</v>
      </c>
      <c r="R14042" s="73">
        <f>YEAR(DmartSalesData[[#This Row],[order_date]])</f>
        <v>2024</v>
      </c>
      <c r="S14042" s="73"/>
    </row>
    <row r="14043" spans="1:19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 t="str">
        <f>IF(DmartSalesData[[#This Row],[sales]]&gt;4000,"High Category",IF(DmartSalesData[[#This Row],[sales]]&gt;2000,"Medium Category","Low Category"))</f>
        <v>Medium Category</v>
      </c>
      <c r="G14043" s="2">
        <v>0.45</v>
      </c>
      <c r="H14043" s="24">
        <f t="shared" si="438"/>
        <v>1245.249</v>
      </c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63" t="str">
        <f>IF(AND(DmartSalesData[[#This Row],[sales]]&gt;3000,DmartSalesData[[#This Row],[profit]]&gt;500),"Good","Not Good")</f>
        <v>Not Good</v>
      </c>
      <c r="R14043" s="73">
        <f>YEAR(DmartSalesData[[#This Row],[order_date]])</f>
        <v>2023</v>
      </c>
      <c r="S14043" s="73"/>
    </row>
    <row r="14044" spans="1:19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 t="str">
        <f>IF(DmartSalesData[[#This Row],[sales]]&gt;4000,"High Category",IF(DmartSalesData[[#This Row],[sales]]&gt;2000,"Medium Category","Low Category"))</f>
        <v>High Category</v>
      </c>
      <c r="G14044" s="2">
        <v>0.43</v>
      </c>
      <c r="H14044" s="24">
        <f t="shared" si="438"/>
        <v>1884.3890000000001</v>
      </c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63" t="str">
        <f>IF(AND(DmartSalesData[[#This Row],[sales]]&gt;3000,DmartSalesData[[#This Row],[profit]]&gt;500),"Good","Not Good")</f>
        <v>Good</v>
      </c>
      <c r="R14044" s="73">
        <f>YEAR(DmartSalesData[[#This Row],[order_date]])</f>
        <v>2023</v>
      </c>
      <c r="S14044" s="73"/>
    </row>
    <row r="14045" spans="1:19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 t="str">
        <f>IF(DmartSalesData[[#This Row],[sales]]&gt;4000,"High Category",IF(DmartSalesData[[#This Row],[sales]]&gt;2000,"Medium Category","Low Category"))</f>
        <v>Medium Category</v>
      </c>
      <c r="G14045" s="2">
        <v>0.28000000000000003</v>
      </c>
      <c r="H14045" s="24">
        <f t="shared" si="438"/>
        <v>955.47480000000007</v>
      </c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63" t="str">
        <f>IF(AND(DmartSalesData[[#This Row],[sales]]&gt;3000,DmartSalesData[[#This Row],[profit]]&gt;500),"Good","Not Good")</f>
        <v>Good</v>
      </c>
      <c r="R14045" s="73">
        <f>YEAR(DmartSalesData[[#This Row],[order_date]])</f>
        <v>2024</v>
      </c>
      <c r="S14045" s="73"/>
    </row>
    <row r="14046" spans="1:19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 t="str">
        <f>IF(DmartSalesData[[#This Row],[sales]]&gt;4000,"High Category",IF(DmartSalesData[[#This Row],[sales]]&gt;2000,"Medium Category","Low Category"))</f>
        <v>Medium Category</v>
      </c>
      <c r="G14046" s="2">
        <v>0.49</v>
      </c>
      <c r="H14046" s="24">
        <f t="shared" si="438"/>
        <v>1061.8986</v>
      </c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63" t="str">
        <f>IF(AND(DmartSalesData[[#This Row],[sales]]&gt;3000,DmartSalesData[[#This Row],[profit]]&gt;500),"Good","Not Good")</f>
        <v>Not Good</v>
      </c>
      <c r="R14046" s="73">
        <f>YEAR(DmartSalesData[[#This Row],[order_date]])</f>
        <v>2024</v>
      </c>
      <c r="S14046" s="73"/>
    </row>
    <row r="14047" spans="1:19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 t="str">
        <f>IF(DmartSalesData[[#This Row],[sales]]&gt;4000,"High Category",IF(DmartSalesData[[#This Row],[sales]]&gt;2000,"Medium Category","Low Category"))</f>
        <v>Medium Category</v>
      </c>
      <c r="G14047" s="2">
        <v>0.46</v>
      </c>
      <c r="H14047" s="24">
        <f t="shared" si="438"/>
        <v>1511.4128000000001</v>
      </c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63" t="str">
        <f>IF(AND(DmartSalesData[[#This Row],[sales]]&gt;3000,DmartSalesData[[#This Row],[profit]]&gt;500),"Good","Not Good")</f>
        <v>Not Good</v>
      </c>
      <c r="R14047" s="73">
        <f>YEAR(DmartSalesData[[#This Row],[order_date]])</f>
        <v>2024</v>
      </c>
      <c r="S14047" s="73"/>
    </row>
    <row r="14048" spans="1:19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 t="str">
        <f>IF(DmartSalesData[[#This Row],[sales]]&gt;4000,"High Category",IF(DmartSalesData[[#This Row],[sales]]&gt;2000,"Medium Category","Low Category"))</f>
        <v>Medium Category</v>
      </c>
      <c r="G14048" s="2">
        <v>0.45</v>
      </c>
      <c r="H14048" s="24">
        <f t="shared" si="438"/>
        <v>1699.0785000000001</v>
      </c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63" t="str">
        <f>IF(AND(DmartSalesData[[#This Row],[sales]]&gt;3000,DmartSalesData[[#This Row],[profit]]&gt;500),"Good","Not Good")</f>
        <v>Not Good</v>
      </c>
      <c r="R14048" s="73">
        <f>YEAR(DmartSalesData[[#This Row],[order_date]])</f>
        <v>2023</v>
      </c>
      <c r="S14048" s="73"/>
    </row>
    <row r="14049" spans="1:19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 t="str">
        <f>IF(DmartSalesData[[#This Row],[sales]]&gt;4000,"High Category",IF(DmartSalesData[[#This Row],[sales]]&gt;2000,"Medium Category","Low Category"))</f>
        <v>High Category</v>
      </c>
      <c r="G14049" s="2">
        <v>7.0000000000000007E-2</v>
      </c>
      <c r="H14049" s="24">
        <f t="shared" si="438"/>
        <v>328.50370000000004</v>
      </c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63" t="str">
        <f>IF(AND(DmartSalesData[[#This Row],[sales]]&gt;3000,DmartSalesData[[#This Row],[profit]]&gt;500),"Good","Not Good")</f>
        <v>Not Good</v>
      </c>
      <c r="R14049" s="73">
        <f>YEAR(DmartSalesData[[#This Row],[order_date]])</f>
        <v>2024</v>
      </c>
      <c r="S14049" s="73"/>
    </row>
    <row r="14050" spans="1:19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 t="str">
        <f>IF(DmartSalesData[[#This Row],[sales]]&gt;4000,"High Category",IF(DmartSalesData[[#This Row],[sales]]&gt;2000,"Medium Category","Low Category"))</f>
        <v>Medium Category</v>
      </c>
      <c r="G14050" s="2">
        <v>0.15</v>
      </c>
      <c r="H14050" s="24">
        <f t="shared" si="438"/>
        <v>532.63199999999995</v>
      </c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63" t="str">
        <f>IF(AND(DmartSalesData[[#This Row],[sales]]&gt;3000,DmartSalesData[[#This Row],[profit]]&gt;500),"Good","Not Good")</f>
        <v>Good</v>
      </c>
      <c r="R14050" s="73">
        <f>YEAR(DmartSalesData[[#This Row],[order_date]])</f>
        <v>2023</v>
      </c>
      <c r="S14050" s="73"/>
    </row>
    <row r="14051" spans="1:19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 t="str">
        <f>IF(DmartSalesData[[#This Row],[sales]]&gt;4000,"High Category",IF(DmartSalesData[[#This Row],[sales]]&gt;2000,"Medium Category","Low Category"))</f>
        <v>Medium Category</v>
      </c>
      <c r="G14051" s="2">
        <v>0.21</v>
      </c>
      <c r="H14051" s="24">
        <f t="shared" si="438"/>
        <v>580.64369999999997</v>
      </c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63" t="str">
        <f>IF(AND(DmartSalesData[[#This Row],[sales]]&gt;3000,DmartSalesData[[#This Row],[profit]]&gt;500),"Good","Not Good")</f>
        <v>Not Good</v>
      </c>
      <c r="R14051" s="73">
        <f>YEAR(DmartSalesData[[#This Row],[order_date]])</f>
        <v>2023</v>
      </c>
      <c r="S14051" s="73"/>
    </row>
    <row r="14052" spans="1:19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 t="str">
        <f>IF(DmartSalesData[[#This Row],[sales]]&gt;4000,"High Category",IF(DmartSalesData[[#This Row],[sales]]&gt;2000,"Medium Category","Low Category"))</f>
        <v>Low Category</v>
      </c>
      <c r="G14052" s="2">
        <v>0.42</v>
      </c>
      <c r="H14052" s="24">
        <f t="shared" si="438"/>
        <v>809.59199999999998</v>
      </c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63" t="str">
        <f>IF(AND(DmartSalesData[[#This Row],[sales]]&gt;3000,DmartSalesData[[#This Row],[profit]]&gt;500),"Good","Not Good")</f>
        <v>Not Good</v>
      </c>
      <c r="R14052" s="73">
        <f>YEAR(DmartSalesData[[#This Row],[order_date]])</f>
        <v>2024</v>
      </c>
      <c r="S14052" s="73"/>
    </row>
    <row r="14053" spans="1:19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 t="str">
        <f>IF(DmartSalesData[[#This Row],[sales]]&gt;4000,"High Category",IF(DmartSalesData[[#This Row],[sales]]&gt;2000,"Medium Category","Low Category"))</f>
        <v>High Category</v>
      </c>
      <c r="G14053" s="2">
        <v>0.44</v>
      </c>
      <c r="H14053" s="24">
        <f t="shared" si="438"/>
        <v>1966.0388000000003</v>
      </c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63" t="str">
        <f>IF(AND(DmartSalesData[[#This Row],[sales]]&gt;3000,DmartSalesData[[#This Row],[profit]]&gt;500),"Good","Not Good")</f>
        <v>Good</v>
      </c>
      <c r="R14053" s="73">
        <f>YEAR(DmartSalesData[[#This Row],[order_date]])</f>
        <v>2024</v>
      </c>
      <c r="S14053" s="73"/>
    </row>
    <row r="14054" spans="1:19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 t="str">
        <f>IF(DmartSalesData[[#This Row],[sales]]&gt;4000,"High Category",IF(DmartSalesData[[#This Row],[sales]]&gt;2000,"Medium Category","Low Category"))</f>
        <v>Medium Category</v>
      </c>
      <c r="G14054" s="2">
        <v>0.38</v>
      </c>
      <c r="H14054" s="24">
        <f t="shared" si="438"/>
        <v>1513.673</v>
      </c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63" t="str">
        <f>IF(AND(DmartSalesData[[#This Row],[sales]]&gt;3000,DmartSalesData[[#This Row],[profit]]&gt;500),"Good","Not Good")</f>
        <v>Not Good</v>
      </c>
      <c r="R14054" s="73">
        <f>YEAR(DmartSalesData[[#This Row],[order_date]])</f>
        <v>2023</v>
      </c>
      <c r="S14054" s="73"/>
    </row>
    <row r="14055" spans="1:19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 t="str">
        <f>IF(DmartSalesData[[#This Row],[sales]]&gt;4000,"High Category",IF(DmartSalesData[[#This Row],[sales]]&gt;2000,"Medium Category","Low Category"))</f>
        <v>Low Category</v>
      </c>
      <c r="G14055" s="2">
        <v>0.24</v>
      </c>
      <c r="H14055" s="24">
        <f t="shared" si="438"/>
        <v>114.76559999999999</v>
      </c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63" t="str">
        <f>IF(AND(DmartSalesData[[#This Row],[sales]]&gt;3000,DmartSalesData[[#This Row],[profit]]&gt;500),"Good","Not Good")</f>
        <v>Not Good</v>
      </c>
      <c r="R14055" s="73">
        <f>YEAR(DmartSalesData[[#This Row],[order_date]])</f>
        <v>2024</v>
      </c>
      <c r="S14055" s="73"/>
    </row>
    <row r="14056" spans="1:19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 t="str">
        <f>IF(DmartSalesData[[#This Row],[sales]]&gt;4000,"High Category",IF(DmartSalesData[[#This Row],[sales]]&gt;2000,"Medium Category","Low Category"))</f>
        <v>Medium Category</v>
      </c>
      <c r="G14056" s="2">
        <v>0.08</v>
      </c>
      <c r="H14056" s="24">
        <f t="shared" si="438"/>
        <v>282.22000000000003</v>
      </c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63" t="str">
        <f>IF(AND(DmartSalesData[[#This Row],[sales]]&gt;3000,DmartSalesData[[#This Row],[profit]]&gt;500),"Good","Not Good")</f>
        <v>Good</v>
      </c>
      <c r="R14056" s="73">
        <f>YEAR(DmartSalesData[[#This Row],[order_date]])</f>
        <v>2024</v>
      </c>
      <c r="S14056" s="73"/>
    </row>
    <row r="14057" spans="1:19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 t="str">
        <f>IF(DmartSalesData[[#This Row],[sales]]&gt;4000,"High Category",IF(DmartSalesData[[#This Row],[sales]]&gt;2000,"Medium Category","Low Category"))</f>
        <v>Medium Category</v>
      </c>
      <c r="G14057" s="2">
        <v>0.02</v>
      </c>
      <c r="H14057" s="24">
        <f t="shared" si="438"/>
        <v>54.797399999999996</v>
      </c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63" t="str">
        <f>IF(AND(DmartSalesData[[#This Row],[sales]]&gt;3000,DmartSalesData[[#This Row],[profit]]&gt;500),"Good","Not Good")</f>
        <v>Not Good</v>
      </c>
      <c r="R14057" s="73">
        <f>YEAR(DmartSalesData[[#This Row],[order_date]])</f>
        <v>2024</v>
      </c>
      <c r="S14057" s="73"/>
    </row>
    <row r="14058" spans="1:19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 t="str">
        <f>IF(DmartSalesData[[#This Row],[sales]]&gt;4000,"High Category",IF(DmartSalesData[[#This Row],[sales]]&gt;2000,"Medium Category","Low Category"))</f>
        <v>Low Category</v>
      </c>
      <c r="G14058" s="2">
        <v>0.35</v>
      </c>
      <c r="H14058" s="24">
        <f t="shared" si="438"/>
        <v>212.751</v>
      </c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63" t="str">
        <f>IF(AND(DmartSalesData[[#This Row],[sales]]&gt;3000,DmartSalesData[[#This Row],[profit]]&gt;500),"Good","Not Good")</f>
        <v>Not Good</v>
      </c>
      <c r="R14058" s="73">
        <f>YEAR(DmartSalesData[[#This Row],[order_date]])</f>
        <v>2024</v>
      </c>
      <c r="S14058" s="73"/>
    </row>
    <row r="14059" spans="1:19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 t="str">
        <f>IF(DmartSalesData[[#This Row],[sales]]&gt;4000,"High Category",IF(DmartSalesData[[#This Row],[sales]]&gt;2000,"Medium Category","Low Category"))</f>
        <v>Medium Category</v>
      </c>
      <c r="G14059" s="2">
        <v>0.5</v>
      </c>
      <c r="H14059" s="24">
        <f t="shared" si="438"/>
        <v>1434.155</v>
      </c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63" t="str">
        <f>IF(AND(DmartSalesData[[#This Row],[sales]]&gt;3000,DmartSalesData[[#This Row],[profit]]&gt;500),"Good","Not Good")</f>
        <v>Not Good</v>
      </c>
      <c r="R14059" s="73">
        <f>YEAR(DmartSalesData[[#This Row],[order_date]])</f>
        <v>2024</v>
      </c>
      <c r="S14059" s="73"/>
    </row>
    <row r="14060" spans="1:19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 t="str">
        <f>IF(DmartSalesData[[#This Row],[sales]]&gt;4000,"High Category",IF(DmartSalesData[[#This Row],[sales]]&gt;2000,"Medium Category","Low Category"))</f>
        <v>Low Category</v>
      </c>
      <c r="G14060" s="2">
        <v>0.17</v>
      </c>
      <c r="H14060" s="24">
        <f t="shared" si="438"/>
        <v>177.35760000000002</v>
      </c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63" t="str">
        <f>IF(AND(DmartSalesData[[#This Row],[sales]]&gt;3000,DmartSalesData[[#This Row],[profit]]&gt;500),"Good","Not Good")</f>
        <v>Not Good</v>
      </c>
      <c r="R14060" s="73">
        <f>YEAR(DmartSalesData[[#This Row],[order_date]])</f>
        <v>2023</v>
      </c>
      <c r="S14060" s="73"/>
    </row>
    <row r="14061" spans="1:19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 t="str">
        <f>IF(DmartSalesData[[#This Row],[sales]]&gt;4000,"High Category",IF(DmartSalesData[[#This Row],[sales]]&gt;2000,"Medium Category","Low Category"))</f>
        <v>Medium Category</v>
      </c>
      <c r="G14061" s="2">
        <v>0.28000000000000003</v>
      </c>
      <c r="H14061" s="24">
        <f t="shared" si="438"/>
        <v>999.5748000000001</v>
      </c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63" t="str">
        <f>IF(AND(DmartSalesData[[#This Row],[sales]]&gt;3000,DmartSalesData[[#This Row],[profit]]&gt;500),"Good","Not Good")</f>
        <v>Not Good</v>
      </c>
      <c r="R14061" s="73">
        <f>YEAR(DmartSalesData[[#This Row],[order_date]])</f>
        <v>2024</v>
      </c>
      <c r="S14061" s="73"/>
    </row>
    <row r="14062" spans="1:19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 t="str">
        <f>IF(DmartSalesData[[#This Row],[sales]]&gt;4000,"High Category",IF(DmartSalesData[[#This Row],[sales]]&gt;2000,"Medium Category","Low Category"))</f>
        <v>Low Category</v>
      </c>
      <c r="G14062" s="2">
        <v>0.41</v>
      </c>
      <c r="H14062" s="24">
        <f t="shared" si="438"/>
        <v>600.42859999999996</v>
      </c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63" t="str">
        <f>IF(AND(DmartSalesData[[#This Row],[sales]]&gt;3000,DmartSalesData[[#This Row],[profit]]&gt;500),"Good","Not Good")</f>
        <v>Not Good</v>
      </c>
      <c r="R14062" s="73">
        <f>YEAR(DmartSalesData[[#This Row],[order_date]])</f>
        <v>2023</v>
      </c>
      <c r="S14062" s="73"/>
    </row>
    <row r="14063" spans="1:19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 t="str">
        <f>IF(DmartSalesData[[#This Row],[sales]]&gt;4000,"High Category",IF(DmartSalesData[[#This Row],[sales]]&gt;2000,"Medium Category","Low Category"))</f>
        <v>Low Category</v>
      </c>
      <c r="G14063" s="2">
        <v>0.09</v>
      </c>
      <c r="H14063" s="24">
        <f t="shared" si="438"/>
        <v>75.302099999999996</v>
      </c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63" t="str">
        <f>IF(AND(DmartSalesData[[#This Row],[sales]]&gt;3000,DmartSalesData[[#This Row],[profit]]&gt;500),"Good","Not Good")</f>
        <v>Not Good</v>
      </c>
      <c r="R14063" s="73">
        <f>YEAR(DmartSalesData[[#This Row],[order_date]])</f>
        <v>2024</v>
      </c>
      <c r="S14063" s="73"/>
    </row>
    <row r="14064" spans="1:19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 t="str">
        <f>IF(DmartSalesData[[#This Row],[sales]]&gt;4000,"High Category",IF(DmartSalesData[[#This Row],[sales]]&gt;2000,"Medium Category","Low Category"))</f>
        <v>Low Category</v>
      </c>
      <c r="G14064" s="2">
        <v>0.41</v>
      </c>
      <c r="H14064" s="24">
        <f t="shared" si="438"/>
        <v>205.68469999999999</v>
      </c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63" t="str">
        <f>IF(AND(DmartSalesData[[#This Row],[sales]]&gt;3000,DmartSalesData[[#This Row],[profit]]&gt;500),"Good","Not Good")</f>
        <v>Not Good</v>
      </c>
      <c r="R14064" s="73">
        <f>YEAR(DmartSalesData[[#This Row],[order_date]])</f>
        <v>2023</v>
      </c>
      <c r="S14064" s="73"/>
    </row>
    <row r="14065" spans="1:19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 t="str">
        <f>IF(DmartSalesData[[#This Row],[sales]]&gt;4000,"High Category",IF(DmartSalesData[[#This Row],[sales]]&gt;2000,"Medium Category","Low Category"))</f>
        <v>Medium Category</v>
      </c>
      <c r="G14065" s="2">
        <v>0.31</v>
      </c>
      <c r="H14065" s="24">
        <f t="shared" si="438"/>
        <v>776.52520000000004</v>
      </c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63" t="str">
        <f>IF(AND(DmartSalesData[[#This Row],[sales]]&gt;3000,DmartSalesData[[#This Row],[profit]]&gt;500),"Good","Not Good")</f>
        <v>Not Good</v>
      </c>
      <c r="R14065" s="73">
        <f>YEAR(DmartSalesData[[#This Row],[order_date]])</f>
        <v>2023</v>
      </c>
      <c r="S14065" s="73"/>
    </row>
    <row r="14066" spans="1:19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 t="str">
        <f>IF(DmartSalesData[[#This Row],[sales]]&gt;4000,"High Category",IF(DmartSalesData[[#This Row],[sales]]&gt;2000,"Medium Category","Low Category"))</f>
        <v>Low Category</v>
      </c>
      <c r="G14066" s="2">
        <v>0.28000000000000003</v>
      </c>
      <c r="H14066" s="24">
        <f t="shared" si="438"/>
        <v>301.89880000000005</v>
      </c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63" t="str">
        <f>IF(AND(DmartSalesData[[#This Row],[sales]]&gt;3000,DmartSalesData[[#This Row],[profit]]&gt;500),"Good","Not Good")</f>
        <v>Not Good</v>
      </c>
      <c r="R14066" s="73">
        <f>YEAR(DmartSalesData[[#This Row],[order_date]])</f>
        <v>2023</v>
      </c>
      <c r="S14066" s="73"/>
    </row>
    <row r="14067" spans="1:19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 t="str">
        <f>IF(DmartSalesData[[#This Row],[sales]]&gt;4000,"High Category",IF(DmartSalesData[[#This Row],[sales]]&gt;2000,"Medium Category","Low Category"))</f>
        <v>High Category</v>
      </c>
      <c r="G14067" s="2">
        <v>0.38</v>
      </c>
      <c r="H14067" s="24">
        <f t="shared" si="438"/>
        <v>1630.2494000000002</v>
      </c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63" t="str">
        <f>IF(AND(DmartSalesData[[#This Row],[sales]]&gt;3000,DmartSalesData[[#This Row],[profit]]&gt;500),"Good","Not Good")</f>
        <v>Not Good</v>
      </c>
      <c r="R14067" s="73">
        <f>YEAR(DmartSalesData[[#This Row],[order_date]])</f>
        <v>2024</v>
      </c>
      <c r="S14067" s="73"/>
    </row>
    <row r="14068" spans="1:19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 t="str">
        <f>IF(DmartSalesData[[#This Row],[sales]]&gt;4000,"High Category",IF(DmartSalesData[[#This Row],[sales]]&gt;2000,"Medium Category","Low Category"))</f>
        <v>Low Category</v>
      </c>
      <c r="G14068" s="2">
        <v>0.12</v>
      </c>
      <c r="H14068" s="24">
        <f t="shared" si="438"/>
        <v>13.765199999999998</v>
      </c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63" t="str">
        <f>IF(AND(DmartSalesData[[#This Row],[sales]]&gt;3000,DmartSalesData[[#This Row],[profit]]&gt;500),"Good","Not Good")</f>
        <v>Not Good</v>
      </c>
      <c r="R14068" s="73">
        <f>YEAR(DmartSalesData[[#This Row],[order_date]])</f>
        <v>2024</v>
      </c>
      <c r="S14068" s="73"/>
    </row>
    <row r="14069" spans="1:19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 t="str">
        <f>IF(DmartSalesData[[#This Row],[sales]]&gt;4000,"High Category",IF(DmartSalesData[[#This Row],[sales]]&gt;2000,"Medium Category","Low Category"))</f>
        <v>High Category</v>
      </c>
      <c r="G14069" s="2">
        <v>0.31</v>
      </c>
      <c r="H14069" s="24">
        <f t="shared" si="438"/>
        <v>1312.4873</v>
      </c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63" t="str">
        <f>IF(AND(DmartSalesData[[#This Row],[sales]]&gt;3000,DmartSalesData[[#This Row],[profit]]&gt;500),"Good","Not Good")</f>
        <v>Good</v>
      </c>
      <c r="R14069" s="73">
        <f>YEAR(DmartSalesData[[#This Row],[order_date]])</f>
        <v>2023</v>
      </c>
      <c r="S14069" s="73"/>
    </row>
    <row r="14070" spans="1:19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 t="str">
        <f>IF(DmartSalesData[[#This Row],[sales]]&gt;4000,"High Category",IF(DmartSalesData[[#This Row],[sales]]&gt;2000,"Medium Category","Low Category"))</f>
        <v>Medium Category</v>
      </c>
      <c r="G14070" s="2">
        <v>0.12</v>
      </c>
      <c r="H14070" s="24">
        <f t="shared" si="438"/>
        <v>318.40199999999999</v>
      </c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63" t="str">
        <f>IF(AND(DmartSalesData[[#This Row],[sales]]&gt;3000,DmartSalesData[[#This Row],[profit]]&gt;500),"Good","Not Good")</f>
        <v>Not Good</v>
      </c>
      <c r="R14070" s="73">
        <f>YEAR(DmartSalesData[[#This Row],[order_date]])</f>
        <v>2023</v>
      </c>
      <c r="S14070" s="73"/>
    </row>
    <row r="14071" spans="1:19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 t="str">
        <f>IF(DmartSalesData[[#This Row],[sales]]&gt;4000,"High Category",IF(DmartSalesData[[#This Row],[sales]]&gt;2000,"Medium Category","Low Category"))</f>
        <v>High Category</v>
      </c>
      <c r="G14071" s="2">
        <v>0.09</v>
      </c>
      <c r="H14071" s="24">
        <f t="shared" si="438"/>
        <v>415.66590000000002</v>
      </c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63" t="str">
        <f>IF(AND(DmartSalesData[[#This Row],[sales]]&gt;3000,DmartSalesData[[#This Row],[profit]]&gt;500),"Good","Not Good")</f>
        <v>Good</v>
      </c>
      <c r="R14071" s="73">
        <f>YEAR(DmartSalesData[[#This Row],[order_date]])</f>
        <v>2024</v>
      </c>
      <c r="S14071" s="73"/>
    </row>
    <row r="14072" spans="1:19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 t="str">
        <f>IF(DmartSalesData[[#This Row],[sales]]&gt;4000,"High Category",IF(DmartSalesData[[#This Row],[sales]]&gt;2000,"Medium Category","Low Category"))</f>
        <v>Low Category</v>
      </c>
      <c r="G14072" s="2">
        <v>0.31</v>
      </c>
      <c r="H14072" s="24">
        <f t="shared" si="438"/>
        <v>341.80599999999998</v>
      </c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63" t="str">
        <f>IF(AND(DmartSalesData[[#This Row],[sales]]&gt;3000,DmartSalesData[[#This Row],[profit]]&gt;500),"Good","Not Good")</f>
        <v>Not Good</v>
      </c>
      <c r="R14072" s="73">
        <f>YEAR(DmartSalesData[[#This Row],[order_date]])</f>
        <v>2024</v>
      </c>
      <c r="S14072" s="73"/>
    </row>
    <row r="14073" spans="1:19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 t="str">
        <f>IF(DmartSalesData[[#This Row],[sales]]&gt;4000,"High Category",IF(DmartSalesData[[#This Row],[sales]]&gt;2000,"Medium Category","Low Category"))</f>
        <v>Low Category</v>
      </c>
      <c r="G14073" s="2">
        <v>0.13</v>
      </c>
      <c r="H14073" s="24">
        <f t="shared" si="438"/>
        <v>78.148200000000003</v>
      </c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63" t="str">
        <f>IF(AND(DmartSalesData[[#This Row],[sales]]&gt;3000,DmartSalesData[[#This Row],[profit]]&gt;500),"Good","Not Good")</f>
        <v>Not Good</v>
      </c>
      <c r="R14073" s="73">
        <f>YEAR(DmartSalesData[[#This Row],[order_date]])</f>
        <v>2023</v>
      </c>
      <c r="S14073" s="73"/>
    </row>
    <row r="14074" spans="1:19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 t="str">
        <f>IF(DmartSalesData[[#This Row],[sales]]&gt;4000,"High Category",IF(DmartSalesData[[#This Row],[sales]]&gt;2000,"Medium Category","Low Category"))</f>
        <v>Medium Category</v>
      </c>
      <c r="G14074" s="2">
        <v>0.36</v>
      </c>
      <c r="H14074" s="24">
        <f t="shared" si="438"/>
        <v>1138.4280000000001</v>
      </c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63" t="str">
        <f>IF(AND(DmartSalesData[[#This Row],[sales]]&gt;3000,DmartSalesData[[#This Row],[profit]]&gt;500),"Good","Not Good")</f>
        <v>Not Good</v>
      </c>
      <c r="R14074" s="73">
        <f>YEAR(DmartSalesData[[#This Row],[order_date]])</f>
        <v>2024</v>
      </c>
      <c r="S14074" s="73"/>
    </row>
    <row r="14075" spans="1:19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 t="str">
        <f>IF(DmartSalesData[[#This Row],[sales]]&gt;4000,"High Category",IF(DmartSalesData[[#This Row],[sales]]&gt;2000,"Medium Category","Low Category"))</f>
        <v>Medium Category</v>
      </c>
      <c r="G14075" s="2">
        <v>0.26</v>
      </c>
      <c r="H14075" s="24">
        <f t="shared" si="438"/>
        <v>926.36959999999999</v>
      </c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63" t="str">
        <f>IF(AND(DmartSalesData[[#This Row],[sales]]&gt;3000,DmartSalesData[[#This Row],[profit]]&gt;500),"Good","Not Good")</f>
        <v>Good</v>
      </c>
      <c r="R14075" s="73">
        <f>YEAR(DmartSalesData[[#This Row],[order_date]])</f>
        <v>2024</v>
      </c>
      <c r="S14075" s="73"/>
    </row>
    <row r="14076" spans="1:19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 t="str">
        <f>IF(DmartSalesData[[#This Row],[sales]]&gt;4000,"High Category",IF(DmartSalesData[[#This Row],[sales]]&gt;2000,"Medium Category","Low Category"))</f>
        <v>Low Category</v>
      </c>
      <c r="G14076" s="2">
        <v>0.35</v>
      </c>
      <c r="H14076" s="24">
        <f t="shared" si="438"/>
        <v>673.98450000000003</v>
      </c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63" t="str">
        <f>IF(AND(DmartSalesData[[#This Row],[sales]]&gt;3000,DmartSalesData[[#This Row],[profit]]&gt;500),"Good","Not Good")</f>
        <v>Not Good</v>
      </c>
      <c r="R14076" s="73">
        <f>YEAR(DmartSalesData[[#This Row],[order_date]])</f>
        <v>2023</v>
      </c>
      <c r="S14076" s="73"/>
    </row>
    <row r="14077" spans="1:19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 t="str">
        <f>IF(DmartSalesData[[#This Row],[sales]]&gt;4000,"High Category",IF(DmartSalesData[[#This Row],[sales]]&gt;2000,"Medium Category","Low Category"))</f>
        <v>Low Category</v>
      </c>
      <c r="G14077" s="2">
        <v>0.45</v>
      </c>
      <c r="H14077" s="24">
        <f t="shared" si="438"/>
        <v>75.163499999999999</v>
      </c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63" t="str">
        <f>IF(AND(DmartSalesData[[#This Row],[sales]]&gt;3000,DmartSalesData[[#This Row],[profit]]&gt;500),"Good","Not Good")</f>
        <v>Not Good</v>
      </c>
      <c r="R14077" s="73">
        <f>YEAR(DmartSalesData[[#This Row],[order_date]])</f>
        <v>2024</v>
      </c>
      <c r="S14077" s="73"/>
    </row>
    <row r="14078" spans="1:19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 t="str">
        <f>IF(DmartSalesData[[#This Row],[sales]]&gt;4000,"High Category",IF(DmartSalesData[[#This Row],[sales]]&gt;2000,"Medium Category","Low Category"))</f>
        <v>Medium Category</v>
      </c>
      <c r="G14078" s="2">
        <v>7.0000000000000007E-2</v>
      </c>
      <c r="H14078" s="24">
        <f t="shared" si="438"/>
        <v>146.58840000000001</v>
      </c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63" t="str">
        <f>IF(AND(DmartSalesData[[#This Row],[sales]]&gt;3000,DmartSalesData[[#This Row],[profit]]&gt;500),"Good","Not Good")</f>
        <v>Not Good</v>
      </c>
      <c r="R14078" s="73">
        <f>YEAR(DmartSalesData[[#This Row],[order_date]])</f>
        <v>2024</v>
      </c>
      <c r="S14078" s="73"/>
    </row>
    <row r="14079" spans="1:19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 t="str">
        <f>IF(DmartSalesData[[#This Row],[sales]]&gt;4000,"High Category",IF(DmartSalesData[[#This Row],[sales]]&gt;2000,"Medium Category","Low Category"))</f>
        <v>Low Category</v>
      </c>
      <c r="G14079" s="2">
        <v>0.03</v>
      </c>
      <c r="H14079" s="24">
        <f t="shared" si="438"/>
        <v>37.366799999999998</v>
      </c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63" t="str">
        <f>IF(AND(DmartSalesData[[#This Row],[sales]]&gt;3000,DmartSalesData[[#This Row],[profit]]&gt;500),"Good","Not Good")</f>
        <v>Not Good</v>
      </c>
      <c r="R14079" s="73">
        <f>YEAR(DmartSalesData[[#This Row],[order_date]])</f>
        <v>2024</v>
      </c>
      <c r="S14079" s="73"/>
    </row>
    <row r="14080" spans="1:19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 t="str">
        <f>IF(DmartSalesData[[#This Row],[sales]]&gt;4000,"High Category",IF(DmartSalesData[[#This Row],[sales]]&gt;2000,"Medium Category","Low Category"))</f>
        <v>Low Category</v>
      </c>
      <c r="G14080" s="2">
        <v>0.2</v>
      </c>
      <c r="H14080" s="24">
        <f t="shared" si="438"/>
        <v>360.52</v>
      </c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63" t="str">
        <f>IF(AND(DmartSalesData[[#This Row],[sales]]&gt;3000,DmartSalesData[[#This Row],[profit]]&gt;500),"Good","Not Good")</f>
        <v>Not Good</v>
      </c>
      <c r="R14080" s="73">
        <f>YEAR(DmartSalesData[[#This Row],[order_date]])</f>
        <v>2023</v>
      </c>
      <c r="S14080" s="73"/>
    </row>
    <row r="14081" spans="1:19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 t="str">
        <f>IF(DmartSalesData[[#This Row],[sales]]&gt;4000,"High Category",IF(DmartSalesData[[#This Row],[sales]]&gt;2000,"Medium Category","Low Category"))</f>
        <v>Medium Category</v>
      </c>
      <c r="G14081" s="2">
        <v>0.36</v>
      </c>
      <c r="H14081" s="24">
        <f t="shared" si="438"/>
        <v>929.91599999999994</v>
      </c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63" t="str">
        <f>IF(AND(DmartSalesData[[#This Row],[sales]]&gt;3000,DmartSalesData[[#This Row],[profit]]&gt;500),"Good","Not Good")</f>
        <v>Not Good</v>
      </c>
      <c r="R14081" s="73">
        <f>YEAR(DmartSalesData[[#This Row],[order_date]])</f>
        <v>2024</v>
      </c>
      <c r="S14081" s="73"/>
    </row>
    <row r="14082" spans="1:19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 t="str">
        <f>IF(DmartSalesData[[#This Row],[sales]]&gt;4000,"High Category",IF(DmartSalesData[[#This Row],[sales]]&gt;2000,"Medium Category","Low Category"))</f>
        <v>Medium Category</v>
      </c>
      <c r="G14082" s="2">
        <v>0.44</v>
      </c>
      <c r="H14082" s="24">
        <f t="shared" ref="H14082:H14145" si="440">E14082*G14082</f>
        <v>1558.2467999999999</v>
      </c>
      <c r="I14082" s="2">
        <f t="shared" ref="I14082:I14145" si="441">E14082-H14082</f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63" t="str">
        <f>IF(AND(DmartSalesData[[#This Row],[sales]]&gt;3000,DmartSalesData[[#This Row],[profit]]&gt;500),"Good","Not Good")</f>
        <v>Good</v>
      </c>
      <c r="R14082" s="73">
        <f>YEAR(DmartSalesData[[#This Row],[order_date]])</f>
        <v>2024</v>
      </c>
      <c r="S14082" s="73"/>
    </row>
    <row r="14083" spans="1:19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 t="str">
        <f>IF(DmartSalesData[[#This Row],[sales]]&gt;4000,"High Category",IF(DmartSalesData[[#This Row],[sales]]&gt;2000,"Medium Category","Low Category"))</f>
        <v>High Category</v>
      </c>
      <c r="G14083" s="2">
        <v>0.02</v>
      </c>
      <c r="H14083" s="24">
        <f t="shared" si="440"/>
        <v>96.396000000000001</v>
      </c>
      <c r="I14083" s="2">
        <f t="shared" si="441"/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63" t="str">
        <f>IF(AND(DmartSalesData[[#This Row],[sales]]&gt;3000,DmartSalesData[[#This Row],[profit]]&gt;500),"Good","Not Good")</f>
        <v>Good</v>
      </c>
      <c r="R14083" s="73">
        <f>YEAR(DmartSalesData[[#This Row],[order_date]])</f>
        <v>2023</v>
      </c>
      <c r="S14083" s="73"/>
    </row>
    <row r="14084" spans="1:19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 t="str">
        <f>IF(DmartSalesData[[#This Row],[sales]]&gt;4000,"High Category",IF(DmartSalesData[[#This Row],[sales]]&gt;2000,"Medium Category","Low Category"))</f>
        <v>Low Category</v>
      </c>
      <c r="G14084" s="2">
        <v>0.4</v>
      </c>
      <c r="H14084" s="24">
        <f t="shared" si="440"/>
        <v>322.24</v>
      </c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63" t="str">
        <f>IF(AND(DmartSalesData[[#This Row],[sales]]&gt;3000,DmartSalesData[[#This Row],[profit]]&gt;500),"Good","Not Good")</f>
        <v>Not Good</v>
      </c>
      <c r="R14084" s="73">
        <f>YEAR(DmartSalesData[[#This Row],[order_date]])</f>
        <v>2024</v>
      </c>
      <c r="S14084" s="73"/>
    </row>
    <row r="14085" spans="1:19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 t="str">
        <f>IF(DmartSalesData[[#This Row],[sales]]&gt;4000,"High Category",IF(DmartSalesData[[#This Row],[sales]]&gt;2000,"Medium Category","Low Category"))</f>
        <v>Medium Category</v>
      </c>
      <c r="G14085" s="2">
        <v>0.04</v>
      </c>
      <c r="H14085" s="24">
        <f t="shared" si="440"/>
        <v>137.2604</v>
      </c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63" t="str">
        <f>IF(AND(DmartSalesData[[#This Row],[sales]]&gt;3000,DmartSalesData[[#This Row],[profit]]&gt;500),"Good","Not Good")</f>
        <v>Good</v>
      </c>
      <c r="R14085" s="73">
        <f>YEAR(DmartSalesData[[#This Row],[order_date]])</f>
        <v>2024</v>
      </c>
      <c r="S14085" s="73"/>
    </row>
    <row r="14086" spans="1:19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 t="str">
        <f>IF(DmartSalesData[[#This Row],[sales]]&gt;4000,"High Category",IF(DmartSalesData[[#This Row],[sales]]&gt;2000,"Medium Category","Low Category"))</f>
        <v>Low Category</v>
      </c>
      <c r="G14086" s="2">
        <v>0.28999999999999998</v>
      </c>
      <c r="H14086" s="24">
        <f t="shared" si="440"/>
        <v>360.39459999999997</v>
      </c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63" t="str">
        <f>IF(AND(DmartSalesData[[#This Row],[sales]]&gt;3000,DmartSalesData[[#This Row],[profit]]&gt;500),"Good","Not Good")</f>
        <v>Not Good</v>
      </c>
      <c r="R14086" s="73">
        <f>YEAR(DmartSalesData[[#This Row],[order_date]])</f>
        <v>2023</v>
      </c>
      <c r="S14086" s="73"/>
    </row>
    <row r="14087" spans="1:19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 t="str">
        <f>IF(DmartSalesData[[#This Row],[sales]]&gt;4000,"High Category",IF(DmartSalesData[[#This Row],[sales]]&gt;2000,"Medium Category","Low Category"))</f>
        <v>Low Category</v>
      </c>
      <c r="G14087" s="2">
        <v>0.17</v>
      </c>
      <c r="H14087" s="24">
        <f t="shared" si="440"/>
        <v>200.84650000000002</v>
      </c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63" t="str">
        <f>IF(AND(DmartSalesData[[#This Row],[sales]]&gt;3000,DmartSalesData[[#This Row],[profit]]&gt;500),"Good","Not Good")</f>
        <v>Not Good</v>
      </c>
      <c r="R14087" s="73">
        <f>YEAR(DmartSalesData[[#This Row],[order_date]])</f>
        <v>2023</v>
      </c>
      <c r="S14087" s="73"/>
    </row>
    <row r="14088" spans="1:19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 t="str">
        <f>IF(DmartSalesData[[#This Row],[sales]]&gt;4000,"High Category",IF(DmartSalesData[[#This Row],[sales]]&gt;2000,"Medium Category","Low Category"))</f>
        <v>Medium Category</v>
      </c>
      <c r="G14088" s="2">
        <v>0.01</v>
      </c>
      <c r="H14088" s="24">
        <f t="shared" si="440"/>
        <v>32.0441</v>
      </c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63" t="str">
        <f>IF(AND(DmartSalesData[[#This Row],[sales]]&gt;3000,DmartSalesData[[#This Row],[profit]]&gt;500),"Good","Not Good")</f>
        <v>Good</v>
      </c>
      <c r="R14088" s="73">
        <f>YEAR(DmartSalesData[[#This Row],[order_date]])</f>
        <v>2023</v>
      </c>
      <c r="S14088" s="73"/>
    </row>
    <row r="14089" spans="1:19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 t="str">
        <f>IF(DmartSalesData[[#This Row],[sales]]&gt;4000,"High Category",IF(DmartSalesData[[#This Row],[sales]]&gt;2000,"Medium Category","Low Category"))</f>
        <v>Medium Category</v>
      </c>
      <c r="G14089" s="2">
        <v>0.05</v>
      </c>
      <c r="H14089" s="24">
        <f t="shared" si="440"/>
        <v>195.12</v>
      </c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63" t="str">
        <f>IF(AND(DmartSalesData[[#This Row],[sales]]&gt;3000,DmartSalesData[[#This Row],[profit]]&gt;500),"Good","Not Good")</f>
        <v>Good</v>
      </c>
      <c r="R14089" s="73">
        <f>YEAR(DmartSalesData[[#This Row],[order_date]])</f>
        <v>2023</v>
      </c>
      <c r="S14089" s="73"/>
    </row>
    <row r="14090" spans="1:19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 t="str">
        <f>IF(DmartSalesData[[#This Row],[sales]]&gt;4000,"High Category",IF(DmartSalesData[[#This Row],[sales]]&gt;2000,"Medium Category","Low Category"))</f>
        <v>High Category</v>
      </c>
      <c r="G14090" s="2">
        <v>0.18</v>
      </c>
      <c r="H14090" s="24">
        <f t="shared" si="440"/>
        <v>880.40879999999993</v>
      </c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63" t="str">
        <f>IF(AND(DmartSalesData[[#This Row],[sales]]&gt;3000,DmartSalesData[[#This Row],[profit]]&gt;500),"Good","Not Good")</f>
        <v>Not Good</v>
      </c>
      <c r="R14090" s="73">
        <f>YEAR(DmartSalesData[[#This Row],[order_date]])</f>
        <v>2023</v>
      </c>
      <c r="S14090" s="73"/>
    </row>
    <row r="14091" spans="1:19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 t="str">
        <f>IF(DmartSalesData[[#This Row],[sales]]&gt;4000,"High Category",IF(DmartSalesData[[#This Row],[sales]]&gt;2000,"Medium Category","Low Category"))</f>
        <v>Medium Category</v>
      </c>
      <c r="G14091" s="2">
        <v>0.48</v>
      </c>
      <c r="H14091" s="24">
        <f t="shared" si="440"/>
        <v>1856.2895999999998</v>
      </c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63" t="str">
        <f>IF(AND(DmartSalesData[[#This Row],[sales]]&gt;3000,DmartSalesData[[#This Row],[profit]]&gt;500),"Good","Not Good")</f>
        <v>Not Good</v>
      </c>
      <c r="R14091" s="73">
        <f>YEAR(DmartSalesData[[#This Row],[order_date]])</f>
        <v>2024</v>
      </c>
      <c r="S14091" s="73"/>
    </row>
    <row r="14092" spans="1:19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 t="str">
        <f>IF(DmartSalesData[[#This Row],[sales]]&gt;4000,"High Category",IF(DmartSalesData[[#This Row],[sales]]&gt;2000,"Medium Category","Low Category"))</f>
        <v>Low Category</v>
      </c>
      <c r="G14092" s="2">
        <v>0.08</v>
      </c>
      <c r="H14092" s="24">
        <f t="shared" si="440"/>
        <v>69.667200000000008</v>
      </c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63" t="str">
        <f>IF(AND(DmartSalesData[[#This Row],[sales]]&gt;3000,DmartSalesData[[#This Row],[profit]]&gt;500),"Good","Not Good")</f>
        <v>Not Good</v>
      </c>
      <c r="R14092" s="73">
        <f>YEAR(DmartSalesData[[#This Row],[order_date]])</f>
        <v>2023</v>
      </c>
      <c r="S14092" s="73"/>
    </row>
    <row r="14093" spans="1:19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 t="str">
        <f>IF(DmartSalesData[[#This Row],[sales]]&gt;4000,"High Category",IF(DmartSalesData[[#This Row],[sales]]&gt;2000,"Medium Category","Low Category"))</f>
        <v>Low Category</v>
      </c>
      <c r="G14093" s="2">
        <v>0.14000000000000001</v>
      </c>
      <c r="H14093" s="24">
        <f t="shared" si="440"/>
        <v>168.62580000000003</v>
      </c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63" t="str">
        <f>IF(AND(DmartSalesData[[#This Row],[sales]]&gt;3000,DmartSalesData[[#This Row],[profit]]&gt;500),"Good","Not Good")</f>
        <v>Not Good</v>
      </c>
      <c r="R14093" s="73">
        <f>YEAR(DmartSalesData[[#This Row],[order_date]])</f>
        <v>2023</v>
      </c>
      <c r="S14093" s="73"/>
    </row>
    <row r="14094" spans="1:19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 t="str">
        <f>IF(DmartSalesData[[#This Row],[sales]]&gt;4000,"High Category",IF(DmartSalesData[[#This Row],[sales]]&gt;2000,"Medium Category","Low Category"))</f>
        <v>Medium Category</v>
      </c>
      <c r="G14094" s="2">
        <v>0.5</v>
      </c>
      <c r="H14094" s="24">
        <f t="shared" si="440"/>
        <v>1915.405</v>
      </c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63" t="str">
        <f>IF(AND(DmartSalesData[[#This Row],[sales]]&gt;3000,DmartSalesData[[#This Row],[profit]]&gt;500),"Good","Not Good")</f>
        <v>Not Good</v>
      </c>
      <c r="R14094" s="73">
        <f>YEAR(DmartSalesData[[#This Row],[order_date]])</f>
        <v>2023</v>
      </c>
      <c r="S14094" s="73"/>
    </row>
    <row r="14095" spans="1:19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 t="str">
        <f>IF(DmartSalesData[[#This Row],[sales]]&gt;4000,"High Category",IF(DmartSalesData[[#This Row],[sales]]&gt;2000,"Medium Category","Low Category"))</f>
        <v>Medium Category</v>
      </c>
      <c r="G14095" s="2">
        <v>0.24</v>
      </c>
      <c r="H14095" s="24">
        <f t="shared" si="440"/>
        <v>643.73759999999993</v>
      </c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63" t="str">
        <f>IF(AND(DmartSalesData[[#This Row],[sales]]&gt;3000,DmartSalesData[[#This Row],[profit]]&gt;500),"Good","Not Good")</f>
        <v>Not Good</v>
      </c>
      <c r="R14095" s="73">
        <f>YEAR(DmartSalesData[[#This Row],[order_date]])</f>
        <v>2024</v>
      </c>
      <c r="S14095" s="73"/>
    </row>
    <row r="14096" spans="1:19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 t="str">
        <f>IF(DmartSalesData[[#This Row],[sales]]&gt;4000,"High Category",IF(DmartSalesData[[#This Row],[sales]]&gt;2000,"Medium Category","Low Category"))</f>
        <v>Low Category</v>
      </c>
      <c r="G14096" s="2">
        <v>0.13</v>
      </c>
      <c r="H14096" s="24">
        <f t="shared" si="440"/>
        <v>201.17500000000001</v>
      </c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63" t="str">
        <f>IF(AND(DmartSalesData[[#This Row],[sales]]&gt;3000,DmartSalesData[[#This Row],[profit]]&gt;500),"Good","Not Good")</f>
        <v>Not Good</v>
      </c>
      <c r="R14096" s="73">
        <f>YEAR(DmartSalesData[[#This Row],[order_date]])</f>
        <v>2023</v>
      </c>
      <c r="S14096" s="73"/>
    </row>
    <row r="14097" spans="1:19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 t="str">
        <f>IF(DmartSalesData[[#This Row],[sales]]&gt;4000,"High Category",IF(DmartSalesData[[#This Row],[sales]]&gt;2000,"Medium Category","Low Category"))</f>
        <v>Medium Category</v>
      </c>
      <c r="G14097" s="2">
        <v>0.31</v>
      </c>
      <c r="H14097" s="24">
        <f t="shared" si="440"/>
        <v>747.63939999999991</v>
      </c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63" t="str">
        <f>IF(AND(DmartSalesData[[#This Row],[sales]]&gt;3000,DmartSalesData[[#This Row],[profit]]&gt;500),"Good","Not Good")</f>
        <v>Not Good</v>
      </c>
      <c r="R14097" s="73">
        <f>YEAR(DmartSalesData[[#This Row],[order_date]])</f>
        <v>2024</v>
      </c>
      <c r="S14097" s="73"/>
    </row>
    <row r="14098" spans="1:19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 t="str">
        <f>IF(DmartSalesData[[#This Row],[sales]]&gt;4000,"High Category",IF(DmartSalesData[[#This Row],[sales]]&gt;2000,"Medium Category","Low Category"))</f>
        <v>High Category</v>
      </c>
      <c r="G14098" s="2">
        <v>0.22</v>
      </c>
      <c r="H14098" s="24">
        <f t="shared" si="440"/>
        <v>1008.2489999999999</v>
      </c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63" t="str">
        <f>IF(AND(DmartSalesData[[#This Row],[sales]]&gt;3000,DmartSalesData[[#This Row],[profit]]&gt;500),"Good","Not Good")</f>
        <v>Not Good</v>
      </c>
      <c r="R14098" s="73">
        <f>YEAR(DmartSalesData[[#This Row],[order_date]])</f>
        <v>2023</v>
      </c>
      <c r="S14098" s="73"/>
    </row>
    <row r="14099" spans="1:19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 t="str">
        <f>IF(DmartSalesData[[#This Row],[sales]]&gt;4000,"High Category",IF(DmartSalesData[[#This Row],[sales]]&gt;2000,"Medium Category","Low Category"))</f>
        <v>Medium Category</v>
      </c>
      <c r="G14099" s="2">
        <v>0.43</v>
      </c>
      <c r="H14099" s="24">
        <f t="shared" si="440"/>
        <v>1635.0491999999999</v>
      </c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63" t="str">
        <f>IF(AND(DmartSalesData[[#This Row],[sales]]&gt;3000,DmartSalesData[[#This Row],[profit]]&gt;500),"Good","Not Good")</f>
        <v>Not Good</v>
      </c>
      <c r="R14099" s="73">
        <f>YEAR(DmartSalesData[[#This Row],[order_date]])</f>
        <v>2024</v>
      </c>
      <c r="S14099" s="73"/>
    </row>
    <row r="14100" spans="1:19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 t="str">
        <f>IF(DmartSalesData[[#This Row],[sales]]&gt;4000,"High Category",IF(DmartSalesData[[#This Row],[sales]]&gt;2000,"Medium Category","Low Category"))</f>
        <v>Medium Category</v>
      </c>
      <c r="G14100" s="2">
        <v>0</v>
      </c>
      <c r="H14100" s="24">
        <f t="shared" si="440"/>
        <v>0</v>
      </c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63" t="str">
        <f>IF(AND(DmartSalesData[[#This Row],[sales]]&gt;3000,DmartSalesData[[#This Row],[profit]]&gt;500),"Good","Not Good")</f>
        <v>Not Good</v>
      </c>
      <c r="R14100" s="73">
        <f>YEAR(DmartSalesData[[#This Row],[order_date]])</f>
        <v>2024</v>
      </c>
      <c r="S14100" s="73"/>
    </row>
    <row r="14101" spans="1:19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 t="str">
        <f>IF(DmartSalesData[[#This Row],[sales]]&gt;4000,"High Category",IF(DmartSalesData[[#This Row],[sales]]&gt;2000,"Medium Category","Low Category"))</f>
        <v>High Category</v>
      </c>
      <c r="G14101" s="2">
        <v>0.5</v>
      </c>
      <c r="H14101" s="24">
        <f t="shared" si="440"/>
        <v>2452.355</v>
      </c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63" t="str">
        <f>IF(AND(DmartSalesData[[#This Row],[sales]]&gt;3000,DmartSalesData[[#This Row],[profit]]&gt;500),"Good","Not Good")</f>
        <v>Good</v>
      </c>
      <c r="R14101" s="73">
        <f>YEAR(DmartSalesData[[#This Row],[order_date]])</f>
        <v>2023</v>
      </c>
      <c r="S14101" s="73"/>
    </row>
    <row r="14102" spans="1:19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 t="str">
        <f>IF(DmartSalesData[[#This Row],[sales]]&gt;4000,"High Category",IF(DmartSalesData[[#This Row],[sales]]&gt;2000,"Medium Category","Low Category"))</f>
        <v>Medium Category</v>
      </c>
      <c r="G14102" s="2">
        <v>0.03</v>
      </c>
      <c r="H14102" s="24">
        <f t="shared" si="440"/>
        <v>119.8467</v>
      </c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63" t="str">
        <f>IF(AND(DmartSalesData[[#This Row],[sales]]&gt;3000,DmartSalesData[[#This Row],[profit]]&gt;500),"Good","Not Good")</f>
        <v>Good</v>
      </c>
      <c r="R14102" s="73">
        <f>YEAR(DmartSalesData[[#This Row],[order_date]])</f>
        <v>2024</v>
      </c>
      <c r="S14102" s="73"/>
    </row>
    <row r="14103" spans="1:19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 t="str">
        <f>IF(DmartSalesData[[#This Row],[sales]]&gt;4000,"High Category",IF(DmartSalesData[[#This Row],[sales]]&gt;2000,"Medium Category","Low Category"))</f>
        <v>Low Category</v>
      </c>
      <c r="G14103" s="2">
        <v>0.27</v>
      </c>
      <c r="H14103" s="24">
        <f t="shared" si="440"/>
        <v>34.767900000000004</v>
      </c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63" t="str">
        <f>IF(AND(DmartSalesData[[#This Row],[sales]]&gt;3000,DmartSalesData[[#This Row],[profit]]&gt;500),"Good","Not Good")</f>
        <v>Not Good</v>
      </c>
      <c r="R14103" s="73">
        <f>YEAR(DmartSalesData[[#This Row],[order_date]])</f>
        <v>2023</v>
      </c>
      <c r="S14103" s="73"/>
    </row>
    <row r="14104" spans="1:19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 t="str">
        <f>IF(DmartSalesData[[#This Row],[sales]]&gt;4000,"High Category",IF(DmartSalesData[[#This Row],[sales]]&gt;2000,"Medium Category","Low Category"))</f>
        <v>Low Category</v>
      </c>
      <c r="G14104" s="2">
        <v>0.35</v>
      </c>
      <c r="H14104" s="24">
        <f t="shared" si="440"/>
        <v>227.70999999999998</v>
      </c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63" t="str">
        <f>IF(AND(DmartSalesData[[#This Row],[sales]]&gt;3000,DmartSalesData[[#This Row],[profit]]&gt;500),"Good","Not Good")</f>
        <v>Not Good</v>
      </c>
      <c r="R14104" s="73">
        <f>YEAR(DmartSalesData[[#This Row],[order_date]])</f>
        <v>2024</v>
      </c>
      <c r="S14104" s="73"/>
    </row>
    <row r="14105" spans="1:19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 t="str">
        <f>IF(DmartSalesData[[#This Row],[sales]]&gt;4000,"High Category",IF(DmartSalesData[[#This Row],[sales]]&gt;2000,"Medium Category","Low Category"))</f>
        <v>Medium Category</v>
      </c>
      <c r="G14105" s="2">
        <v>0.27</v>
      </c>
      <c r="H14105" s="24">
        <f t="shared" si="440"/>
        <v>759.90150000000006</v>
      </c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63" t="str">
        <f>IF(AND(DmartSalesData[[#This Row],[sales]]&gt;3000,DmartSalesData[[#This Row],[profit]]&gt;500),"Good","Not Good")</f>
        <v>Not Good</v>
      </c>
      <c r="R14105" s="73">
        <f>YEAR(DmartSalesData[[#This Row],[order_date]])</f>
        <v>2024</v>
      </c>
      <c r="S14105" s="73"/>
    </row>
    <row r="14106" spans="1:19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 t="str">
        <f>IF(DmartSalesData[[#This Row],[sales]]&gt;4000,"High Category",IF(DmartSalesData[[#This Row],[sales]]&gt;2000,"Medium Category","Low Category"))</f>
        <v>Low Category</v>
      </c>
      <c r="G14106" s="2">
        <v>0.15</v>
      </c>
      <c r="H14106" s="24">
        <f t="shared" si="440"/>
        <v>272.21699999999998</v>
      </c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63" t="str">
        <f>IF(AND(DmartSalesData[[#This Row],[sales]]&gt;3000,DmartSalesData[[#This Row],[profit]]&gt;500),"Good","Not Good")</f>
        <v>Not Good</v>
      </c>
      <c r="R14106" s="73">
        <f>YEAR(DmartSalesData[[#This Row],[order_date]])</f>
        <v>2024</v>
      </c>
      <c r="S14106" s="73"/>
    </row>
    <row r="14107" spans="1:19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 t="str">
        <f>IF(DmartSalesData[[#This Row],[sales]]&gt;4000,"High Category",IF(DmartSalesData[[#This Row],[sales]]&gt;2000,"Medium Category","Low Category"))</f>
        <v>High Category</v>
      </c>
      <c r="G14107" s="2">
        <v>0.43</v>
      </c>
      <c r="H14107" s="24">
        <f t="shared" si="440"/>
        <v>1755.0621999999998</v>
      </c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63" t="str">
        <f>IF(AND(DmartSalesData[[#This Row],[sales]]&gt;3000,DmartSalesData[[#This Row],[profit]]&gt;500),"Good","Not Good")</f>
        <v>Not Good</v>
      </c>
      <c r="R14107" s="73">
        <f>YEAR(DmartSalesData[[#This Row],[order_date]])</f>
        <v>2023</v>
      </c>
      <c r="S14107" s="73"/>
    </row>
    <row r="14108" spans="1:19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 t="str">
        <f>IF(DmartSalesData[[#This Row],[sales]]&gt;4000,"High Category",IF(DmartSalesData[[#This Row],[sales]]&gt;2000,"Medium Category","Low Category"))</f>
        <v>High Category</v>
      </c>
      <c r="G14108" s="2">
        <v>0.22</v>
      </c>
      <c r="H14108" s="24">
        <f t="shared" si="440"/>
        <v>987.55139999999994</v>
      </c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63" t="str">
        <f>IF(AND(DmartSalesData[[#This Row],[sales]]&gt;3000,DmartSalesData[[#This Row],[profit]]&gt;500),"Good","Not Good")</f>
        <v>Good</v>
      </c>
      <c r="R14108" s="73">
        <f>YEAR(DmartSalesData[[#This Row],[order_date]])</f>
        <v>2023</v>
      </c>
      <c r="S14108" s="73"/>
    </row>
    <row r="14109" spans="1:19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 t="str">
        <f>IF(DmartSalesData[[#This Row],[sales]]&gt;4000,"High Category",IF(DmartSalesData[[#This Row],[sales]]&gt;2000,"Medium Category","Low Category"))</f>
        <v>Low Category</v>
      </c>
      <c r="G14109" s="2">
        <v>0.15</v>
      </c>
      <c r="H14109" s="24">
        <f t="shared" si="440"/>
        <v>191.8785</v>
      </c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63" t="str">
        <f>IF(AND(DmartSalesData[[#This Row],[sales]]&gt;3000,DmartSalesData[[#This Row],[profit]]&gt;500),"Good","Not Good")</f>
        <v>Not Good</v>
      </c>
      <c r="R14109" s="73">
        <f>YEAR(DmartSalesData[[#This Row],[order_date]])</f>
        <v>2023</v>
      </c>
      <c r="S14109" s="73"/>
    </row>
    <row r="14110" spans="1:19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 t="str">
        <f>IF(DmartSalesData[[#This Row],[sales]]&gt;4000,"High Category",IF(DmartSalesData[[#This Row],[sales]]&gt;2000,"Medium Category","Low Category"))</f>
        <v>Medium Category</v>
      </c>
      <c r="G14110" s="2">
        <v>0.38</v>
      </c>
      <c r="H14110" s="24">
        <f t="shared" si="440"/>
        <v>1459.2380000000001</v>
      </c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63" t="str">
        <f>IF(AND(DmartSalesData[[#This Row],[sales]]&gt;3000,DmartSalesData[[#This Row],[profit]]&gt;500),"Good","Not Good")</f>
        <v>Not Good</v>
      </c>
      <c r="R14110" s="73">
        <f>YEAR(DmartSalesData[[#This Row],[order_date]])</f>
        <v>2023</v>
      </c>
      <c r="S14110" s="73"/>
    </row>
    <row r="14111" spans="1:19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 t="str">
        <f>IF(DmartSalesData[[#This Row],[sales]]&gt;4000,"High Category",IF(DmartSalesData[[#This Row],[sales]]&gt;2000,"Medium Category","Low Category"))</f>
        <v>Medium Category</v>
      </c>
      <c r="G14111" s="2">
        <v>7.0000000000000007E-2</v>
      </c>
      <c r="H14111" s="24">
        <f t="shared" si="440"/>
        <v>190.64150000000001</v>
      </c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63" t="str">
        <f>IF(AND(DmartSalesData[[#This Row],[sales]]&gt;3000,DmartSalesData[[#This Row],[profit]]&gt;500),"Good","Not Good")</f>
        <v>Not Good</v>
      </c>
      <c r="R14111" s="73">
        <f>YEAR(DmartSalesData[[#This Row],[order_date]])</f>
        <v>2024</v>
      </c>
      <c r="S14111" s="73"/>
    </row>
    <row r="14112" spans="1:19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 t="str">
        <f>IF(DmartSalesData[[#This Row],[sales]]&gt;4000,"High Category",IF(DmartSalesData[[#This Row],[sales]]&gt;2000,"Medium Category","Low Category"))</f>
        <v>Medium Category</v>
      </c>
      <c r="G14112" s="2">
        <v>0.1</v>
      </c>
      <c r="H14112" s="24">
        <f t="shared" si="440"/>
        <v>202.06400000000002</v>
      </c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63" t="str">
        <f>IF(AND(DmartSalesData[[#This Row],[sales]]&gt;3000,DmartSalesData[[#This Row],[profit]]&gt;500),"Good","Not Good")</f>
        <v>Not Good</v>
      </c>
      <c r="R14112" s="73">
        <f>YEAR(DmartSalesData[[#This Row],[order_date]])</f>
        <v>2024</v>
      </c>
      <c r="S14112" s="73"/>
    </row>
    <row r="14113" spans="1:19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 t="str">
        <f>IF(DmartSalesData[[#This Row],[sales]]&gt;4000,"High Category",IF(DmartSalesData[[#This Row],[sales]]&gt;2000,"Medium Category","Low Category"))</f>
        <v>Medium Category</v>
      </c>
      <c r="G14113" s="2">
        <v>0.13</v>
      </c>
      <c r="H14113" s="24">
        <f t="shared" si="440"/>
        <v>514.17859999999996</v>
      </c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63" t="str">
        <f>IF(AND(DmartSalesData[[#This Row],[sales]]&gt;3000,DmartSalesData[[#This Row],[profit]]&gt;500),"Good","Not Good")</f>
        <v>Good</v>
      </c>
      <c r="R14113" s="73">
        <f>YEAR(DmartSalesData[[#This Row],[order_date]])</f>
        <v>2023</v>
      </c>
      <c r="S14113" s="73"/>
    </row>
    <row r="14114" spans="1:19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 t="str">
        <f>IF(DmartSalesData[[#This Row],[sales]]&gt;4000,"High Category",IF(DmartSalesData[[#This Row],[sales]]&gt;2000,"Medium Category","Low Category"))</f>
        <v>Medium Category</v>
      </c>
      <c r="G14114" s="2">
        <v>0.22</v>
      </c>
      <c r="H14114" s="24">
        <f t="shared" si="440"/>
        <v>630.98860000000002</v>
      </c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63" t="str">
        <f>IF(AND(DmartSalesData[[#This Row],[sales]]&gt;3000,DmartSalesData[[#This Row],[profit]]&gt;500),"Good","Not Good")</f>
        <v>Not Good</v>
      </c>
      <c r="R14114" s="73">
        <f>YEAR(DmartSalesData[[#This Row],[order_date]])</f>
        <v>2023</v>
      </c>
      <c r="S14114" s="73"/>
    </row>
    <row r="14115" spans="1:19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 t="str">
        <f>IF(DmartSalesData[[#This Row],[sales]]&gt;4000,"High Category",IF(DmartSalesData[[#This Row],[sales]]&gt;2000,"Medium Category","Low Category"))</f>
        <v>Medium Category</v>
      </c>
      <c r="G14115" s="2">
        <v>0.01</v>
      </c>
      <c r="H14115" s="24">
        <f t="shared" si="440"/>
        <v>32.128900000000002</v>
      </c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63" t="str">
        <f>IF(AND(DmartSalesData[[#This Row],[sales]]&gt;3000,DmartSalesData[[#This Row],[profit]]&gt;500),"Good","Not Good")</f>
        <v>Not Good</v>
      </c>
      <c r="R14115" s="73">
        <f>YEAR(DmartSalesData[[#This Row],[order_date]])</f>
        <v>2023</v>
      </c>
      <c r="S14115" s="73"/>
    </row>
    <row r="14116" spans="1:19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 t="str">
        <f>IF(DmartSalesData[[#This Row],[sales]]&gt;4000,"High Category",IF(DmartSalesData[[#This Row],[sales]]&gt;2000,"Medium Category","Low Category"))</f>
        <v>Low Category</v>
      </c>
      <c r="G14116" s="2">
        <v>0.5</v>
      </c>
      <c r="H14116" s="24">
        <f t="shared" si="440"/>
        <v>202.52</v>
      </c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63" t="str">
        <f>IF(AND(DmartSalesData[[#This Row],[sales]]&gt;3000,DmartSalesData[[#This Row],[profit]]&gt;500),"Good","Not Good")</f>
        <v>Not Good</v>
      </c>
      <c r="R14116" s="73">
        <f>YEAR(DmartSalesData[[#This Row],[order_date]])</f>
        <v>2024</v>
      </c>
      <c r="S14116" s="73"/>
    </row>
    <row r="14117" spans="1:19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 t="str">
        <f>IF(DmartSalesData[[#This Row],[sales]]&gt;4000,"High Category",IF(DmartSalesData[[#This Row],[sales]]&gt;2000,"Medium Category","Low Category"))</f>
        <v>Medium Category</v>
      </c>
      <c r="G14117" s="2">
        <v>0.3</v>
      </c>
      <c r="H14117" s="24">
        <f t="shared" si="440"/>
        <v>891.24299999999994</v>
      </c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63" t="str">
        <f>IF(AND(DmartSalesData[[#This Row],[sales]]&gt;3000,DmartSalesData[[#This Row],[profit]]&gt;500),"Good","Not Good")</f>
        <v>Not Good</v>
      </c>
      <c r="R14117" s="73">
        <f>YEAR(DmartSalesData[[#This Row],[order_date]])</f>
        <v>2023</v>
      </c>
      <c r="S14117" s="73"/>
    </row>
    <row r="14118" spans="1:19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 t="str">
        <f>IF(DmartSalesData[[#This Row],[sales]]&gt;4000,"High Category",IF(DmartSalesData[[#This Row],[sales]]&gt;2000,"Medium Category","Low Category"))</f>
        <v>Low Category</v>
      </c>
      <c r="G14118" s="2">
        <v>0.49</v>
      </c>
      <c r="H14118" s="24">
        <f t="shared" si="440"/>
        <v>771.01009999999997</v>
      </c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63" t="str">
        <f>IF(AND(DmartSalesData[[#This Row],[sales]]&gt;3000,DmartSalesData[[#This Row],[profit]]&gt;500),"Good","Not Good")</f>
        <v>Not Good</v>
      </c>
      <c r="R14118" s="73">
        <f>YEAR(DmartSalesData[[#This Row],[order_date]])</f>
        <v>2023</v>
      </c>
      <c r="S14118" s="73"/>
    </row>
    <row r="14119" spans="1:19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 t="str">
        <f>IF(DmartSalesData[[#This Row],[sales]]&gt;4000,"High Category",IF(DmartSalesData[[#This Row],[sales]]&gt;2000,"Medium Category","Low Category"))</f>
        <v>Medium Category</v>
      </c>
      <c r="G14119" s="2">
        <v>0.4</v>
      </c>
      <c r="H14119" s="24">
        <f t="shared" si="440"/>
        <v>1006.856</v>
      </c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63" t="str">
        <f>IF(AND(DmartSalesData[[#This Row],[sales]]&gt;3000,DmartSalesData[[#This Row],[profit]]&gt;500),"Good","Not Good")</f>
        <v>Not Good</v>
      </c>
      <c r="R14119" s="73">
        <f>YEAR(DmartSalesData[[#This Row],[order_date]])</f>
        <v>2023</v>
      </c>
      <c r="S14119" s="73"/>
    </row>
    <row r="14120" spans="1:19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 t="str">
        <f>IF(DmartSalesData[[#This Row],[sales]]&gt;4000,"High Category",IF(DmartSalesData[[#This Row],[sales]]&gt;2000,"Medium Category","Low Category"))</f>
        <v>Low Category</v>
      </c>
      <c r="G14120" s="2">
        <v>7.0000000000000007E-2</v>
      </c>
      <c r="H14120" s="24">
        <f t="shared" si="440"/>
        <v>83.149500000000003</v>
      </c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63" t="str">
        <f>IF(AND(DmartSalesData[[#This Row],[sales]]&gt;3000,DmartSalesData[[#This Row],[profit]]&gt;500),"Good","Not Good")</f>
        <v>Not Good</v>
      </c>
      <c r="R14120" s="73">
        <f>YEAR(DmartSalesData[[#This Row],[order_date]])</f>
        <v>2023</v>
      </c>
      <c r="S14120" s="73"/>
    </row>
    <row r="14121" spans="1:19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 t="str">
        <f>IF(DmartSalesData[[#This Row],[sales]]&gt;4000,"High Category",IF(DmartSalesData[[#This Row],[sales]]&gt;2000,"Medium Category","Low Category"))</f>
        <v>Medium Category</v>
      </c>
      <c r="G14121" s="2">
        <v>0.1</v>
      </c>
      <c r="H14121" s="24">
        <f t="shared" si="440"/>
        <v>311.09300000000002</v>
      </c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63" t="str">
        <f>IF(AND(DmartSalesData[[#This Row],[sales]]&gt;3000,DmartSalesData[[#This Row],[profit]]&gt;500),"Good","Not Good")</f>
        <v>Good</v>
      </c>
      <c r="R14121" s="73">
        <f>YEAR(DmartSalesData[[#This Row],[order_date]])</f>
        <v>2023</v>
      </c>
      <c r="S14121" s="73"/>
    </row>
    <row r="14122" spans="1:19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 t="str">
        <f>IF(DmartSalesData[[#This Row],[sales]]&gt;4000,"High Category",IF(DmartSalesData[[#This Row],[sales]]&gt;2000,"Medium Category","Low Category"))</f>
        <v>Low Category</v>
      </c>
      <c r="G14122" s="2">
        <v>0.02</v>
      </c>
      <c r="H14122" s="24">
        <f t="shared" si="440"/>
        <v>16.452000000000002</v>
      </c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63" t="str">
        <f>IF(AND(DmartSalesData[[#This Row],[sales]]&gt;3000,DmartSalesData[[#This Row],[profit]]&gt;500),"Good","Not Good")</f>
        <v>Not Good</v>
      </c>
      <c r="R14122" s="73">
        <f>YEAR(DmartSalesData[[#This Row],[order_date]])</f>
        <v>2023</v>
      </c>
      <c r="S14122" s="73"/>
    </row>
    <row r="14123" spans="1:19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 t="str">
        <f>IF(DmartSalesData[[#This Row],[sales]]&gt;4000,"High Category",IF(DmartSalesData[[#This Row],[sales]]&gt;2000,"Medium Category","Low Category"))</f>
        <v>Low Category</v>
      </c>
      <c r="G14123" s="2">
        <v>0.42</v>
      </c>
      <c r="H14123" s="24">
        <f t="shared" si="440"/>
        <v>294.9366</v>
      </c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63" t="str">
        <f>IF(AND(DmartSalesData[[#This Row],[sales]]&gt;3000,DmartSalesData[[#This Row],[profit]]&gt;500),"Good","Not Good")</f>
        <v>Not Good</v>
      </c>
      <c r="R14123" s="73">
        <f>YEAR(DmartSalesData[[#This Row],[order_date]])</f>
        <v>2024</v>
      </c>
      <c r="S14123" s="73"/>
    </row>
    <row r="14124" spans="1:19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 t="str">
        <f>IF(DmartSalesData[[#This Row],[sales]]&gt;4000,"High Category",IF(DmartSalesData[[#This Row],[sales]]&gt;2000,"Medium Category","Low Category"))</f>
        <v>Low Category</v>
      </c>
      <c r="G14124" s="2">
        <v>0.3</v>
      </c>
      <c r="H14124" s="24">
        <f t="shared" si="440"/>
        <v>306.96600000000001</v>
      </c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63" t="str">
        <f>IF(AND(DmartSalesData[[#This Row],[sales]]&gt;3000,DmartSalesData[[#This Row],[profit]]&gt;500),"Good","Not Good")</f>
        <v>Not Good</v>
      </c>
      <c r="R14124" s="73">
        <f>YEAR(DmartSalesData[[#This Row],[order_date]])</f>
        <v>2024</v>
      </c>
      <c r="S14124" s="73"/>
    </row>
    <row r="14125" spans="1:19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 t="str">
        <f>IF(DmartSalesData[[#This Row],[sales]]&gt;4000,"High Category",IF(DmartSalesData[[#This Row],[sales]]&gt;2000,"Medium Category","Low Category"))</f>
        <v>High Category</v>
      </c>
      <c r="G14125" s="2">
        <v>0.11</v>
      </c>
      <c r="H14125" s="24">
        <f t="shared" si="440"/>
        <v>451.61379999999997</v>
      </c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63" t="str">
        <f>IF(AND(DmartSalesData[[#This Row],[sales]]&gt;3000,DmartSalesData[[#This Row],[profit]]&gt;500),"Good","Not Good")</f>
        <v>Not Good</v>
      </c>
      <c r="R14125" s="73">
        <f>YEAR(DmartSalesData[[#This Row],[order_date]])</f>
        <v>2023</v>
      </c>
      <c r="S14125" s="73"/>
    </row>
    <row r="14126" spans="1:19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 t="str">
        <f>IF(DmartSalesData[[#This Row],[sales]]&gt;4000,"High Category",IF(DmartSalesData[[#This Row],[sales]]&gt;2000,"Medium Category","Low Category"))</f>
        <v>Low Category</v>
      </c>
      <c r="G14126" s="2">
        <v>0.49</v>
      </c>
      <c r="H14126" s="24">
        <f t="shared" si="440"/>
        <v>129.51679999999999</v>
      </c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63" t="str">
        <f>IF(AND(DmartSalesData[[#This Row],[sales]]&gt;3000,DmartSalesData[[#This Row],[profit]]&gt;500),"Good","Not Good")</f>
        <v>Not Good</v>
      </c>
      <c r="R14126" s="73">
        <f>YEAR(DmartSalesData[[#This Row],[order_date]])</f>
        <v>2024</v>
      </c>
      <c r="S14126" s="73"/>
    </row>
    <row r="14127" spans="1:19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 t="str">
        <f>IF(DmartSalesData[[#This Row],[sales]]&gt;4000,"High Category",IF(DmartSalesData[[#This Row],[sales]]&gt;2000,"Medium Category","Low Category"))</f>
        <v>Medium Category</v>
      </c>
      <c r="G14127" s="2">
        <v>0.37</v>
      </c>
      <c r="H14127" s="24">
        <f t="shared" si="440"/>
        <v>1359.7240999999999</v>
      </c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63" t="str">
        <f>IF(AND(DmartSalesData[[#This Row],[sales]]&gt;3000,DmartSalesData[[#This Row],[profit]]&gt;500),"Good","Not Good")</f>
        <v>Not Good</v>
      </c>
      <c r="R14127" s="73">
        <f>YEAR(DmartSalesData[[#This Row],[order_date]])</f>
        <v>2024</v>
      </c>
      <c r="S14127" s="73"/>
    </row>
    <row r="14128" spans="1:19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 t="str">
        <f>IF(DmartSalesData[[#This Row],[sales]]&gt;4000,"High Category",IF(DmartSalesData[[#This Row],[sales]]&gt;2000,"Medium Category","Low Category"))</f>
        <v>Low Category</v>
      </c>
      <c r="G14128" s="2">
        <v>0.35</v>
      </c>
      <c r="H14128" s="24">
        <f t="shared" si="440"/>
        <v>131.91149999999999</v>
      </c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63" t="str">
        <f>IF(AND(DmartSalesData[[#This Row],[sales]]&gt;3000,DmartSalesData[[#This Row],[profit]]&gt;500),"Good","Not Good")</f>
        <v>Not Good</v>
      </c>
      <c r="R14128" s="73">
        <f>YEAR(DmartSalesData[[#This Row],[order_date]])</f>
        <v>2024</v>
      </c>
      <c r="S14128" s="73"/>
    </row>
    <row r="14129" spans="1:19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 t="str">
        <f>IF(DmartSalesData[[#This Row],[sales]]&gt;4000,"High Category",IF(DmartSalesData[[#This Row],[sales]]&gt;2000,"Medium Category","Low Category"))</f>
        <v>Medium Category</v>
      </c>
      <c r="G14129" s="2">
        <v>0.13</v>
      </c>
      <c r="H14129" s="24">
        <f t="shared" si="440"/>
        <v>390.01299999999998</v>
      </c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63" t="str">
        <f>IF(AND(DmartSalesData[[#This Row],[sales]]&gt;3000,DmartSalesData[[#This Row],[profit]]&gt;500),"Good","Not Good")</f>
        <v>Good</v>
      </c>
      <c r="R14129" s="73">
        <f>YEAR(DmartSalesData[[#This Row],[order_date]])</f>
        <v>2023</v>
      </c>
      <c r="S14129" s="73"/>
    </row>
    <row r="14130" spans="1:19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 t="str">
        <f>IF(DmartSalesData[[#This Row],[sales]]&gt;4000,"High Category",IF(DmartSalesData[[#This Row],[sales]]&gt;2000,"Medium Category","Low Category"))</f>
        <v>Medium Category</v>
      </c>
      <c r="G14130" s="2">
        <v>0.16</v>
      </c>
      <c r="H14130" s="24">
        <f t="shared" si="440"/>
        <v>622.47040000000004</v>
      </c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63" t="str">
        <f>IF(AND(DmartSalesData[[#This Row],[sales]]&gt;3000,DmartSalesData[[#This Row],[profit]]&gt;500),"Good","Not Good")</f>
        <v>Not Good</v>
      </c>
      <c r="R14130" s="73">
        <f>YEAR(DmartSalesData[[#This Row],[order_date]])</f>
        <v>2023</v>
      </c>
      <c r="S14130" s="73"/>
    </row>
    <row r="14131" spans="1:19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 t="str">
        <f>IF(DmartSalesData[[#This Row],[sales]]&gt;4000,"High Category",IF(DmartSalesData[[#This Row],[sales]]&gt;2000,"Medium Category","Low Category"))</f>
        <v>Low Category</v>
      </c>
      <c r="G14131" s="2">
        <v>0.33</v>
      </c>
      <c r="H14131" s="24">
        <f t="shared" si="440"/>
        <v>406.64580000000001</v>
      </c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63" t="str">
        <f>IF(AND(DmartSalesData[[#This Row],[sales]]&gt;3000,DmartSalesData[[#This Row],[profit]]&gt;500),"Good","Not Good")</f>
        <v>Not Good</v>
      </c>
      <c r="R14131" s="73">
        <f>YEAR(DmartSalesData[[#This Row],[order_date]])</f>
        <v>2024</v>
      </c>
      <c r="S14131" s="73"/>
    </row>
    <row r="14132" spans="1:19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 t="str">
        <f>IF(DmartSalesData[[#This Row],[sales]]&gt;4000,"High Category",IF(DmartSalesData[[#This Row],[sales]]&gt;2000,"Medium Category","Low Category"))</f>
        <v>Low Category</v>
      </c>
      <c r="G14132" s="2">
        <v>0.3</v>
      </c>
      <c r="H14132" s="24">
        <f t="shared" si="440"/>
        <v>318.04200000000003</v>
      </c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63" t="str">
        <f>IF(AND(DmartSalesData[[#This Row],[sales]]&gt;3000,DmartSalesData[[#This Row],[profit]]&gt;500),"Good","Not Good")</f>
        <v>Not Good</v>
      </c>
      <c r="R14132" s="73">
        <f>YEAR(DmartSalesData[[#This Row],[order_date]])</f>
        <v>2024</v>
      </c>
      <c r="S14132" s="73"/>
    </row>
    <row r="14133" spans="1:19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 t="str">
        <f>IF(DmartSalesData[[#This Row],[sales]]&gt;4000,"High Category",IF(DmartSalesData[[#This Row],[sales]]&gt;2000,"Medium Category","Low Category"))</f>
        <v>Low Category</v>
      </c>
      <c r="G14133" s="2">
        <v>0.32</v>
      </c>
      <c r="H14133" s="24">
        <f t="shared" si="440"/>
        <v>485.43040000000002</v>
      </c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63" t="str">
        <f>IF(AND(DmartSalesData[[#This Row],[sales]]&gt;3000,DmartSalesData[[#This Row],[profit]]&gt;500),"Good","Not Good")</f>
        <v>Not Good</v>
      </c>
      <c r="R14133" s="73">
        <f>YEAR(DmartSalesData[[#This Row],[order_date]])</f>
        <v>2023</v>
      </c>
      <c r="S14133" s="73"/>
    </row>
    <row r="14134" spans="1:19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 t="str">
        <f>IF(DmartSalesData[[#This Row],[sales]]&gt;4000,"High Category",IF(DmartSalesData[[#This Row],[sales]]&gt;2000,"Medium Category","Low Category"))</f>
        <v>Medium Category</v>
      </c>
      <c r="G14134" s="2">
        <v>0.44</v>
      </c>
      <c r="H14134" s="24">
        <f t="shared" si="440"/>
        <v>1552.3684000000001</v>
      </c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63" t="str">
        <f>IF(AND(DmartSalesData[[#This Row],[sales]]&gt;3000,DmartSalesData[[#This Row],[profit]]&gt;500),"Good","Not Good")</f>
        <v>Good</v>
      </c>
      <c r="R14134" s="73">
        <f>YEAR(DmartSalesData[[#This Row],[order_date]])</f>
        <v>2024</v>
      </c>
      <c r="S14134" s="73"/>
    </row>
    <row r="14135" spans="1:19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 t="str">
        <f>IF(DmartSalesData[[#This Row],[sales]]&gt;4000,"High Category",IF(DmartSalesData[[#This Row],[sales]]&gt;2000,"Medium Category","Low Category"))</f>
        <v>Low Category</v>
      </c>
      <c r="G14135" s="2">
        <v>0.08</v>
      </c>
      <c r="H14135" s="24">
        <f t="shared" si="440"/>
        <v>107.89200000000001</v>
      </c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63" t="str">
        <f>IF(AND(DmartSalesData[[#This Row],[sales]]&gt;3000,DmartSalesData[[#This Row],[profit]]&gt;500),"Good","Not Good")</f>
        <v>Not Good</v>
      </c>
      <c r="R14135" s="73">
        <f>YEAR(DmartSalesData[[#This Row],[order_date]])</f>
        <v>2023</v>
      </c>
      <c r="S14135" s="73"/>
    </row>
    <row r="14136" spans="1:19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 t="str">
        <f>IF(DmartSalesData[[#This Row],[sales]]&gt;4000,"High Category",IF(DmartSalesData[[#This Row],[sales]]&gt;2000,"Medium Category","Low Category"))</f>
        <v>Medium Category</v>
      </c>
      <c r="G14136" s="2">
        <v>0.06</v>
      </c>
      <c r="H14136" s="24">
        <f t="shared" si="440"/>
        <v>153.52019999999999</v>
      </c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63" t="str">
        <f>IF(AND(DmartSalesData[[#This Row],[sales]]&gt;3000,DmartSalesData[[#This Row],[profit]]&gt;500),"Good","Not Good")</f>
        <v>Not Good</v>
      </c>
      <c r="R14136" s="73">
        <f>YEAR(DmartSalesData[[#This Row],[order_date]])</f>
        <v>2023</v>
      </c>
      <c r="S14136" s="73"/>
    </row>
    <row r="14137" spans="1:19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 t="str">
        <f>IF(DmartSalesData[[#This Row],[sales]]&gt;4000,"High Category",IF(DmartSalesData[[#This Row],[sales]]&gt;2000,"Medium Category","Low Category"))</f>
        <v>Low Category</v>
      </c>
      <c r="G14137" s="2">
        <v>0.28000000000000003</v>
      </c>
      <c r="H14137" s="24">
        <f t="shared" si="440"/>
        <v>212.48640000000003</v>
      </c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63" t="str">
        <f>IF(AND(DmartSalesData[[#This Row],[sales]]&gt;3000,DmartSalesData[[#This Row],[profit]]&gt;500),"Good","Not Good")</f>
        <v>Not Good</v>
      </c>
      <c r="R14137" s="73">
        <f>YEAR(DmartSalesData[[#This Row],[order_date]])</f>
        <v>2024</v>
      </c>
      <c r="S14137" s="73"/>
    </row>
    <row r="14138" spans="1:19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 t="str">
        <f>IF(DmartSalesData[[#This Row],[sales]]&gt;4000,"High Category",IF(DmartSalesData[[#This Row],[sales]]&gt;2000,"Medium Category","Low Category"))</f>
        <v>Medium Category</v>
      </c>
      <c r="G14138" s="2">
        <v>0.25</v>
      </c>
      <c r="H14138" s="24">
        <f t="shared" si="440"/>
        <v>589.96500000000003</v>
      </c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63" t="str">
        <f>IF(AND(DmartSalesData[[#This Row],[sales]]&gt;3000,DmartSalesData[[#This Row],[profit]]&gt;500),"Good","Not Good")</f>
        <v>Not Good</v>
      </c>
      <c r="R14138" s="73">
        <f>YEAR(DmartSalesData[[#This Row],[order_date]])</f>
        <v>2024</v>
      </c>
      <c r="S14138" s="73"/>
    </row>
    <row r="14139" spans="1:19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 t="str">
        <f>IF(DmartSalesData[[#This Row],[sales]]&gt;4000,"High Category",IF(DmartSalesData[[#This Row],[sales]]&gt;2000,"Medium Category","Low Category"))</f>
        <v>Medium Category</v>
      </c>
      <c r="G14139" s="2">
        <v>0.2</v>
      </c>
      <c r="H14139" s="24">
        <f t="shared" si="440"/>
        <v>632.23400000000004</v>
      </c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63" t="str">
        <f>IF(AND(DmartSalesData[[#This Row],[sales]]&gt;3000,DmartSalesData[[#This Row],[profit]]&gt;500),"Good","Not Good")</f>
        <v>Good</v>
      </c>
      <c r="R14139" s="73">
        <f>YEAR(DmartSalesData[[#This Row],[order_date]])</f>
        <v>2023</v>
      </c>
      <c r="S14139" s="73"/>
    </row>
    <row r="14140" spans="1:19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 t="str">
        <f>IF(DmartSalesData[[#This Row],[sales]]&gt;4000,"High Category",IF(DmartSalesData[[#This Row],[sales]]&gt;2000,"Medium Category","Low Category"))</f>
        <v>Low Category</v>
      </c>
      <c r="G14140" s="2">
        <v>0.45</v>
      </c>
      <c r="H14140" s="24">
        <f t="shared" si="440"/>
        <v>203.35950000000003</v>
      </c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63" t="str">
        <f>IF(AND(DmartSalesData[[#This Row],[sales]]&gt;3000,DmartSalesData[[#This Row],[profit]]&gt;500),"Good","Not Good")</f>
        <v>Not Good</v>
      </c>
      <c r="R14140" s="73">
        <f>YEAR(DmartSalesData[[#This Row],[order_date]])</f>
        <v>2024</v>
      </c>
      <c r="S14140" s="73"/>
    </row>
    <row r="14141" spans="1:19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 t="str">
        <f>IF(DmartSalesData[[#This Row],[sales]]&gt;4000,"High Category",IF(DmartSalesData[[#This Row],[sales]]&gt;2000,"Medium Category","Low Category"))</f>
        <v>High Category</v>
      </c>
      <c r="G14141" s="2">
        <v>0.28000000000000003</v>
      </c>
      <c r="H14141" s="24">
        <f t="shared" si="440"/>
        <v>1146.7596000000001</v>
      </c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63" t="str">
        <f>IF(AND(DmartSalesData[[#This Row],[sales]]&gt;3000,DmartSalesData[[#This Row],[profit]]&gt;500),"Good","Not Good")</f>
        <v>Not Good</v>
      </c>
      <c r="R14141" s="73">
        <f>YEAR(DmartSalesData[[#This Row],[order_date]])</f>
        <v>2024</v>
      </c>
      <c r="S14141" s="73"/>
    </row>
    <row r="14142" spans="1:19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 t="str">
        <f>IF(DmartSalesData[[#This Row],[sales]]&gt;4000,"High Category",IF(DmartSalesData[[#This Row],[sales]]&gt;2000,"Medium Category","Low Category"))</f>
        <v>High Category</v>
      </c>
      <c r="G14142" s="2">
        <v>0.28000000000000003</v>
      </c>
      <c r="H14142" s="24">
        <f t="shared" si="440"/>
        <v>1314.1632</v>
      </c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63" t="str">
        <f>IF(AND(DmartSalesData[[#This Row],[sales]]&gt;3000,DmartSalesData[[#This Row],[profit]]&gt;500),"Good","Not Good")</f>
        <v>Good</v>
      </c>
      <c r="R14142" s="73">
        <f>YEAR(DmartSalesData[[#This Row],[order_date]])</f>
        <v>2024</v>
      </c>
      <c r="S14142" s="73"/>
    </row>
    <row r="14143" spans="1:19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 t="str">
        <f>IF(DmartSalesData[[#This Row],[sales]]&gt;4000,"High Category",IF(DmartSalesData[[#This Row],[sales]]&gt;2000,"Medium Category","Low Category"))</f>
        <v>Low Category</v>
      </c>
      <c r="G14143" s="2">
        <v>0.18</v>
      </c>
      <c r="H14143" s="24">
        <f t="shared" si="440"/>
        <v>188.70840000000001</v>
      </c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63" t="str">
        <f>IF(AND(DmartSalesData[[#This Row],[sales]]&gt;3000,DmartSalesData[[#This Row],[profit]]&gt;500),"Good","Not Good")</f>
        <v>Not Good</v>
      </c>
      <c r="R14143" s="73">
        <f>YEAR(DmartSalesData[[#This Row],[order_date]])</f>
        <v>2024</v>
      </c>
      <c r="S14143" s="73"/>
    </row>
    <row r="14144" spans="1:19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 t="str">
        <f>IF(DmartSalesData[[#This Row],[sales]]&gt;4000,"High Category",IF(DmartSalesData[[#This Row],[sales]]&gt;2000,"Medium Category","Low Category"))</f>
        <v>Medium Category</v>
      </c>
      <c r="G14144" s="2">
        <v>0.17</v>
      </c>
      <c r="H14144" s="24">
        <f t="shared" si="440"/>
        <v>649.60739999999998</v>
      </c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63" t="str">
        <f>IF(AND(DmartSalesData[[#This Row],[sales]]&gt;3000,DmartSalesData[[#This Row],[profit]]&gt;500),"Good","Not Good")</f>
        <v>Good</v>
      </c>
      <c r="R14144" s="73">
        <f>YEAR(DmartSalesData[[#This Row],[order_date]])</f>
        <v>2023</v>
      </c>
      <c r="S14144" s="73"/>
    </row>
    <row r="14145" spans="1:19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 t="str">
        <f>IF(DmartSalesData[[#This Row],[sales]]&gt;4000,"High Category",IF(DmartSalesData[[#This Row],[sales]]&gt;2000,"Medium Category","Low Category"))</f>
        <v>Low Category</v>
      </c>
      <c r="G14145" s="2">
        <v>0.49</v>
      </c>
      <c r="H14145" s="24">
        <f t="shared" si="440"/>
        <v>801.63509999999997</v>
      </c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63" t="str">
        <f>IF(AND(DmartSalesData[[#This Row],[sales]]&gt;3000,DmartSalesData[[#This Row],[profit]]&gt;500),"Good","Not Good")</f>
        <v>Not Good</v>
      </c>
      <c r="R14145" s="73">
        <f>YEAR(DmartSalesData[[#This Row],[order_date]])</f>
        <v>2024</v>
      </c>
      <c r="S14145" s="73"/>
    </row>
    <row r="14146" spans="1:19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 t="str">
        <f>IF(DmartSalesData[[#This Row],[sales]]&gt;4000,"High Category",IF(DmartSalesData[[#This Row],[sales]]&gt;2000,"Medium Category","Low Category"))</f>
        <v>Medium Category</v>
      </c>
      <c r="G14146" s="2">
        <v>0.31</v>
      </c>
      <c r="H14146" s="24">
        <f t="shared" ref="H14146:H14209" si="442">E14146*G14146</f>
        <v>1058.9444999999998</v>
      </c>
      <c r="I14146" s="2">
        <f t="shared" ref="I14146:I14209" si="443">E14146-H14146</f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63" t="str">
        <f>IF(AND(DmartSalesData[[#This Row],[sales]]&gt;3000,DmartSalesData[[#This Row],[profit]]&gt;500),"Good","Not Good")</f>
        <v>Good</v>
      </c>
      <c r="R14146" s="73">
        <f>YEAR(DmartSalesData[[#This Row],[order_date]])</f>
        <v>2023</v>
      </c>
      <c r="S14146" s="73"/>
    </row>
    <row r="14147" spans="1:19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 t="str">
        <f>IF(DmartSalesData[[#This Row],[sales]]&gt;4000,"High Category",IF(DmartSalesData[[#This Row],[sales]]&gt;2000,"Medium Category","Low Category"))</f>
        <v>Low Category</v>
      </c>
      <c r="G14147" s="2">
        <v>0.41</v>
      </c>
      <c r="H14147" s="24">
        <f t="shared" si="442"/>
        <v>657.11519999999996</v>
      </c>
      <c r="I14147" s="2">
        <f t="shared" si="443"/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63" t="str">
        <f>IF(AND(DmartSalesData[[#This Row],[sales]]&gt;3000,DmartSalesData[[#This Row],[profit]]&gt;500),"Good","Not Good")</f>
        <v>Not Good</v>
      </c>
      <c r="R14147" s="73">
        <f>YEAR(DmartSalesData[[#This Row],[order_date]])</f>
        <v>2023</v>
      </c>
      <c r="S14147" s="73"/>
    </row>
    <row r="14148" spans="1:19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 t="str">
        <f>IF(DmartSalesData[[#This Row],[sales]]&gt;4000,"High Category",IF(DmartSalesData[[#This Row],[sales]]&gt;2000,"Medium Category","Low Category"))</f>
        <v>High Category</v>
      </c>
      <c r="G14148" s="2">
        <v>0.22</v>
      </c>
      <c r="H14148" s="24">
        <f t="shared" si="442"/>
        <v>951.60559999999987</v>
      </c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63" t="str">
        <f>IF(AND(DmartSalesData[[#This Row],[sales]]&gt;3000,DmartSalesData[[#This Row],[profit]]&gt;500),"Good","Not Good")</f>
        <v>Good</v>
      </c>
      <c r="R14148" s="73">
        <f>YEAR(DmartSalesData[[#This Row],[order_date]])</f>
        <v>2024</v>
      </c>
      <c r="S14148" s="73"/>
    </row>
    <row r="14149" spans="1:19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 t="str">
        <f>IF(DmartSalesData[[#This Row],[sales]]&gt;4000,"High Category",IF(DmartSalesData[[#This Row],[sales]]&gt;2000,"Medium Category","Low Category"))</f>
        <v>Low Category</v>
      </c>
      <c r="G14149" s="2">
        <v>0.1</v>
      </c>
      <c r="H14149" s="24">
        <f t="shared" si="442"/>
        <v>180.083</v>
      </c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63" t="str">
        <f>IF(AND(DmartSalesData[[#This Row],[sales]]&gt;3000,DmartSalesData[[#This Row],[profit]]&gt;500),"Good","Not Good")</f>
        <v>Not Good</v>
      </c>
      <c r="R14149" s="73">
        <f>YEAR(DmartSalesData[[#This Row],[order_date]])</f>
        <v>2023</v>
      </c>
      <c r="S14149" s="73"/>
    </row>
    <row r="14150" spans="1:19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 t="str">
        <f>IF(DmartSalesData[[#This Row],[sales]]&gt;4000,"High Category",IF(DmartSalesData[[#This Row],[sales]]&gt;2000,"Medium Category","Low Category"))</f>
        <v>High Category</v>
      </c>
      <c r="G14150" s="2">
        <v>0.16</v>
      </c>
      <c r="H14150" s="24">
        <f t="shared" si="442"/>
        <v>681.48320000000012</v>
      </c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63" t="str">
        <f>IF(AND(DmartSalesData[[#This Row],[sales]]&gt;3000,DmartSalesData[[#This Row],[profit]]&gt;500),"Good","Not Good")</f>
        <v>Good</v>
      </c>
      <c r="R14150" s="73">
        <f>YEAR(DmartSalesData[[#This Row],[order_date]])</f>
        <v>2024</v>
      </c>
      <c r="S14150" s="73"/>
    </row>
    <row r="14151" spans="1:19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 t="str">
        <f>IF(DmartSalesData[[#This Row],[sales]]&gt;4000,"High Category",IF(DmartSalesData[[#This Row],[sales]]&gt;2000,"Medium Category","Low Category"))</f>
        <v>Medium Category</v>
      </c>
      <c r="G14151" s="2">
        <v>0.17</v>
      </c>
      <c r="H14151" s="24">
        <f t="shared" si="442"/>
        <v>655.197</v>
      </c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63" t="str">
        <f>IF(AND(DmartSalesData[[#This Row],[sales]]&gt;3000,DmartSalesData[[#This Row],[profit]]&gt;500),"Good","Not Good")</f>
        <v>Not Good</v>
      </c>
      <c r="R14151" s="73">
        <f>YEAR(DmartSalesData[[#This Row],[order_date]])</f>
        <v>2024</v>
      </c>
      <c r="S14151" s="73"/>
    </row>
    <row r="14152" spans="1:19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 t="str">
        <f>IF(DmartSalesData[[#This Row],[sales]]&gt;4000,"High Category",IF(DmartSalesData[[#This Row],[sales]]&gt;2000,"Medium Category","Low Category"))</f>
        <v>Low Category</v>
      </c>
      <c r="G14152" s="2">
        <v>0.28000000000000003</v>
      </c>
      <c r="H14152" s="24">
        <f t="shared" si="442"/>
        <v>297.35720000000003</v>
      </c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63" t="str">
        <f>IF(AND(DmartSalesData[[#This Row],[sales]]&gt;3000,DmartSalesData[[#This Row],[profit]]&gt;500),"Good","Not Good")</f>
        <v>Not Good</v>
      </c>
      <c r="R14152" s="73">
        <f>YEAR(DmartSalesData[[#This Row],[order_date]])</f>
        <v>2023</v>
      </c>
      <c r="S14152" s="73"/>
    </row>
    <row r="14153" spans="1:19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 t="str">
        <f>IF(DmartSalesData[[#This Row],[sales]]&gt;4000,"High Category",IF(DmartSalesData[[#This Row],[sales]]&gt;2000,"Medium Category","Low Category"))</f>
        <v>Low Category</v>
      </c>
      <c r="G14153" s="2">
        <v>0.08</v>
      </c>
      <c r="H14153" s="24">
        <f t="shared" si="442"/>
        <v>69.525600000000011</v>
      </c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63" t="str">
        <f>IF(AND(DmartSalesData[[#This Row],[sales]]&gt;3000,DmartSalesData[[#This Row],[profit]]&gt;500),"Good","Not Good")</f>
        <v>Not Good</v>
      </c>
      <c r="R14153" s="73">
        <f>YEAR(DmartSalesData[[#This Row],[order_date]])</f>
        <v>2024</v>
      </c>
      <c r="S14153" s="73"/>
    </row>
    <row r="14154" spans="1:19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 t="str">
        <f>IF(DmartSalesData[[#This Row],[sales]]&gt;4000,"High Category",IF(DmartSalesData[[#This Row],[sales]]&gt;2000,"Medium Category","Low Category"))</f>
        <v>Medium Category</v>
      </c>
      <c r="G14154" s="2">
        <v>0.19</v>
      </c>
      <c r="H14154" s="24">
        <f t="shared" si="442"/>
        <v>744.85889999999995</v>
      </c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63" t="str">
        <f>IF(AND(DmartSalesData[[#This Row],[sales]]&gt;3000,DmartSalesData[[#This Row],[profit]]&gt;500),"Good","Not Good")</f>
        <v>Good</v>
      </c>
      <c r="R14154" s="73">
        <f>YEAR(DmartSalesData[[#This Row],[order_date]])</f>
        <v>2023</v>
      </c>
      <c r="S14154" s="73"/>
    </row>
    <row r="14155" spans="1:19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 t="str">
        <f>IF(DmartSalesData[[#This Row],[sales]]&gt;4000,"High Category",IF(DmartSalesData[[#This Row],[sales]]&gt;2000,"Medium Category","Low Category"))</f>
        <v>Medium Category</v>
      </c>
      <c r="G14155" s="2">
        <v>0.05</v>
      </c>
      <c r="H14155" s="24">
        <f t="shared" si="442"/>
        <v>100.62450000000001</v>
      </c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63" t="str">
        <f>IF(AND(DmartSalesData[[#This Row],[sales]]&gt;3000,DmartSalesData[[#This Row],[profit]]&gt;500),"Good","Not Good")</f>
        <v>Not Good</v>
      </c>
      <c r="R14155" s="73">
        <f>YEAR(DmartSalesData[[#This Row],[order_date]])</f>
        <v>2023</v>
      </c>
      <c r="S14155" s="73"/>
    </row>
    <row r="14156" spans="1:19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 t="str">
        <f>IF(DmartSalesData[[#This Row],[sales]]&gt;4000,"High Category",IF(DmartSalesData[[#This Row],[sales]]&gt;2000,"Medium Category","Low Category"))</f>
        <v>High Category</v>
      </c>
      <c r="G14156" s="2">
        <v>0.25</v>
      </c>
      <c r="H14156" s="24">
        <f t="shared" si="442"/>
        <v>1188.0074999999999</v>
      </c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63" t="str">
        <f>IF(AND(DmartSalesData[[#This Row],[sales]]&gt;3000,DmartSalesData[[#This Row],[profit]]&gt;500),"Good","Not Good")</f>
        <v>Not Good</v>
      </c>
      <c r="R14156" s="73">
        <f>YEAR(DmartSalesData[[#This Row],[order_date]])</f>
        <v>2023</v>
      </c>
      <c r="S14156" s="73"/>
    </row>
    <row r="14157" spans="1:19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 t="str">
        <f>IF(DmartSalesData[[#This Row],[sales]]&gt;4000,"High Category",IF(DmartSalesData[[#This Row],[sales]]&gt;2000,"Medium Category","Low Category"))</f>
        <v>High Category</v>
      </c>
      <c r="G14157" s="2">
        <v>0.47</v>
      </c>
      <c r="H14157" s="24">
        <f t="shared" si="442"/>
        <v>2218.6115</v>
      </c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63" t="str">
        <f>IF(AND(DmartSalesData[[#This Row],[sales]]&gt;3000,DmartSalesData[[#This Row],[profit]]&gt;500),"Good","Not Good")</f>
        <v>Good</v>
      </c>
      <c r="R14157" s="73">
        <f>YEAR(DmartSalesData[[#This Row],[order_date]])</f>
        <v>2024</v>
      </c>
      <c r="S14157" s="73"/>
    </row>
    <row r="14158" spans="1:19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 t="str">
        <f>IF(DmartSalesData[[#This Row],[sales]]&gt;4000,"High Category",IF(DmartSalesData[[#This Row],[sales]]&gt;2000,"Medium Category","Low Category"))</f>
        <v>Medium Category</v>
      </c>
      <c r="G14158" s="2">
        <v>0.17</v>
      </c>
      <c r="H14158" s="24">
        <f t="shared" si="442"/>
        <v>594.67020000000002</v>
      </c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63" t="str">
        <f>IF(AND(DmartSalesData[[#This Row],[sales]]&gt;3000,DmartSalesData[[#This Row],[profit]]&gt;500),"Good","Not Good")</f>
        <v>Good</v>
      </c>
      <c r="R14158" s="73">
        <f>YEAR(DmartSalesData[[#This Row],[order_date]])</f>
        <v>2024</v>
      </c>
      <c r="S14158" s="73"/>
    </row>
    <row r="14159" spans="1:19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 t="str">
        <f>IF(DmartSalesData[[#This Row],[sales]]&gt;4000,"High Category",IF(DmartSalesData[[#This Row],[sales]]&gt;2000,"Medium Category","Low Category"))</f>
        <v>Medium Category</v>
      </c>
      <c r="G14159" s="2">
        <v>0.02</v>
      </c>
      <c r="H14159" s="24">
        <f t="shared" si="442"/>
        <v>51.056800000000003</v>
      </c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63" t="str">
        <f>IF(AND(DmartSalesData[[#This Row],[sales]]&gt;3000,DmartSalesData[[#This Row],[profit]]&gt;500),"Good","Not Good")</f>
        <v>Not Good</v>
      </c>
      <c r="R14159" s="73">
        <f>YEAR(DmartSalesData[[#This Row],[order_date]])</f>
        <v>2024</v>
      </c>
      <c r="S14159" s="73"/>
    </row>
    <row r="14160" spans="1:19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 t="str">
        <f>IF(DmartSalesData[[#This Row],[sales]]&gt;4000,"High Category",IF(DmartSalesData[[#This Row],[sales]]&gt;2000,"Medium Category","Low Category"))</f>
        <v>Low Category</v>
      </c>
      <c r="G14160" s="2">
        <v>0.3</v>
      </c>
      <c r="H14160" s="24">
        <f t="shared" si="442"/>
        <v>316.60199999999998</v>
      </c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63" t="str">
        <f>IF(AND(DmartSalesData[[#This Row],[sales]]&gt;3000,DmartSalesData[[#This Row],[profit]]&gt;500),"Good","Not Good")</f>
        <v>Not Good</v>
      </c>
      <c r="R14160" s="73">
        <f>YEAR(DmartSalesData[[#This Row],[order_date]])</f>
        <v>2024</v>
      </c>
      <c r="S14160" s="73"/>
    </row>
    <row r="14161" spans="1:19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 t="str">
        <f>IF(DmartSalesData[[#This Row],[sales]]&gt;4000,"High Category",IF(DmartSalesData[[#This Row],[sales]]&gt;2000,"Medium Category","Low Category"))</f>
        <v>High Category</v>
      </c>
      <c r="G14161" s="2">
        <v>0.32</v>
      </c>
      <c r="H14161" s="24">
        <f t="shared" si="442"/>
        <v>1415.5904</v>
      </c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63" t="str">
        <f>IF(AND(DmartSalesData[[#This Row],[sales]]&gt;3000,DmartSalesData[[#This Row],[profit]]&gt;500),"Good","Not Good")</f>
        <v>Not Good</v>
      </c>
      <c r="R14161" s="73">
        <f>YEAR(DmartSalesData[[#This Row],[order_date]])</f>
        <v>2024</v>
      </c>
      <c r="S14161" s="73"/>
    </row>
    <row r="14162" spans="1:19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 t="str">
        <f>IF(DmartSalesData[[#This Row],[sales]]&gt;4000,"High Category",IF(DmartSalesData[[#This Row],[sales]]&gt;2000,"Medium Category","Low Category"))</f>
        <v>Low Category</v>
      </c>
      <c r="G14162" s="2">
        <v>0.24</v>
      </c>
      <c r="H14162" s="24">
        <f t="shared" si="442"/>
        <v>120.42959999999999</v>
      </c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63" t="str">
        <f>IF(AND(DmartSalesData[[#This Row],[sales]]&gt;3000,DmartSalesData[[#This Row],[profit]]&gt;500),"Good","Not Good")</f>
        <v>Not Good</v>
      </c>
      <c r="R14162" s="73">
        <f>YEAR(DmartSalesData[[#This Row],[order_date]])</f>
        <v>2024</v>
      </c>
      <c r="S14162" s="73"/>
    </row>
    <row r="14163" spans="1:19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 t="str">
        <f>IF(DmartSalesData[[#This Row],[sales]]&gt;4000,"High Category",IF(DmartSalesData[[#This Row],[sales]]&gt;2000,"Medium Category","Low Category"))</f>
        <v>Low Category</v>
      </c>
      <c r="G14163" s="2">
        <v>0.2</v>
      </c>
      <c r="H14163" s="24">
        <f t="shared" si="442"/>
        <v>382.94400000000002</v>
      </c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63" t="str">
        <f>IF(AND(DmartSalesData[[#This Row],[sales]]&gt;3000,DmartSalesData[[#This Row],[profit]]&gt;500),"Good","Not Good")</f>
        <v>Not Good</v>
      </c>
      <c r="R14163" s="73">
        <f>YEAR(DmartSalesData[[#This Row],[order_date]])</f>
        <v>2024</v>
      </c>
      <c r="S14163" s="73"/>
    </row>
    <row r="14164" spans="1:19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 t="str">
        <f>IF(DmartSalesData[[#This Row],[sales]]&gt;4000,"High Category",IF(DmartSalesData[[#This Row],[sales]]&gt;2000,"Medium Category","Low Category"))</f>
        <v>Low Category</v>
      </c>
      <c r="G14164" s="2">
        <v>0.45</v>
      </c>
      <c r="H14164" s="24">
        <f t="shared" si="442"/>
        <v>748.88100000000009</v>
      </c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63" t="str">
        <f>IF(AND(DmartSalesData[[#This Row],[sales]]&gt;3000,DmartSalesData[[#This Row],[profit]]&gt;500),"Good","Not Good")</f>
        <v>Not Good</v>
      </c>
      <c r="R14164" s="73">
        <f>YEAR(DmartSalesData[[#This Row],[order_date]])</f>
        <v>2023</v>
      </c>
      <c r="S14164" s="73"/>
    </row>
    <row r="14165" spans="1:19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 t="str">
        <f>IF(DmartSalesData[[#This Row],[sales]]&gt;4000,"High Category",IF(DmartSalesData[[#This Row],[sales]]&gt;2000,"Medium Category","Low Category"))</f>
        <v>High Category</v>
      </c>
      <c r="G14165" s="2">
        <v>0.47</v>
      </c>
      <c r="H14165" s="24">
        <f t="shared" si="442"/>
        <v>2254.261</v>
      </c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63" t="str">
        <f>IF(AND(DmartSalesData[[#This Row],[sales]]&gt;3000,DmartSalesData[[#This Row],[profit]]&gt;500),"Good","Not Good")</f>
        <v>Good</v>
      </c>
      <c r="R14165" s="73">
        <f>YEAR(DmartSalesData[[#This Row],[order_date]])</f>
        <v>2024</v>
      </c>
      <c r="S14165" s="73"/>
    </row>
    <row r="14166" spans="1:19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 t="str">
        <f>IF(DmartSalesData[[#This Row],[sales]]&gt;4000,"High Category",IF(DmartSalesData[[#This Row],[sales]]&gt;2000,"Medium Category","Low Category"))</f>
        <v>Low Category</v>
      </c>
      <c r="G14166" s="2">
        <v>0.34</v>
      </c>
      <c r="H14166" s="24">
        <f t="shared" si="442"/>
        <v>230.7818</v>
      </c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63" t="str">
        <f>IF(AND(DmartSalesData[[#This Row],[sales]]&gt;3000,DmartSalesData[[#This Row],[profit]]&gt;500),"Good","Not Good")</f>
        <v>Not Good</v>
      </c>
      <c r="R14166" s="73">
        <f>YEAR(DmartSalesData[[#This Row],[order_date]])</f>
        <v>2023</v>
      </c>
      <c r="S14166" s="73"/>
    </row>
    <row r="14167" spans="1:19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 t="str">
        <f>IF(DmartSalesData[[#This Row],[sales]]&gt;4000,"High Category",IF(DmartSalesData[[#This Row],[sales]]&gt;2000,"Medium Category","Low Category"))</f>
        <v>High Category</v>
      </c>
      <c r="G14167" s="2">
        <v>0.25</v>
      </c>
      <c r="H14167" s="24">
        <f t="shared" si="442"/>
        <v>1115.4324999999999</v>
      </c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63" t="str">
        <f>IF(AND(DmartSalesData[[#This Row],[sales]]&gt;3000,DmartSalesData[[#This Row],[profit]]&gt;500),"Good","Not Good")</f>
        <v>Good</v>
      </c>
      <c r="R14167" s="73">
        <f>YEAR(DmartSalesData[[#This Row],[order_date]])</f>
        <v>2024</v>
      </c>
      <c r="S14167" s="73"/>
    </row>
    <row r="14168" spans="1:19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 t="str">
        <f>IF(DmartSalesData[[#This Row],[sales]]&gt;4000,"High Category",IF(DmartSalesData[[#This Row],[sales]]&gt;2000,"Medium Category","Low Category"))</f>
        <v>Medium Category</v>
      </c>
      <c r="G14168" s="2">
        <v>0.03</v>
      </c>
      <c r="H14168" s="24">
        <f t="shared" si="442"/>
        <v>70.0959</v>
      </c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63" t="str">
        <f>IF(AND(DmartSalesData[[#This Row],[sales]]&gt;3000,DmartSalesData[[#This Row],[profit]]&gt;500),"Good","Not Good")</f>
        <v>Not Good</v>
      </c>
      <c r="R14168" s="73">
        <f>YEAR(DmartSalesData[[#This Row],[order_date]])</f>
        <v>2023</v>
      </c>
      <c r="S14168" s="73"/>
    </row>
    <row r="14169" spans="1:19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 t="str">
        <f>IF(DmartSalesData[[#This Row],[sales]]&gt;4000,"High Category",IF(DmartSalesData[[#This Row],[sales]]&gt;2000,"Medium Category","Low Category"))</f>
        <v>Low Category</v>
      </c>
      <c r="G14169" s="2">
        <v>0.15</v>
      </c>
      <c r="H14169" s="24">
        <f t="shared" si="442"/>
        <v>49.911000000000001</v>
      </c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63" t="str">
        <f>IF(AND(DmartSalesData[[#This Row],[sales]]&gt;3000,DmartSalesData[[#This Row],[profit]]&gt;500),"Good","Not Good")</f>
        <v>Not Good</v>
      </c>
      <c r="R14169" s="73">
        <f>YEAR(DmartSalesData[[#This Row],[order_date]])</f>
        <v>2023</v>
      </c>
      <c r="S14169" s="73"/>
    </row>
    <row r="14170" spans="1:19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 t="str">
        <f>IF(DmartSalesData[[#This Row],[sales]]&gt;4000,"High Category",IF(DmartSalesData[[#This Row],[sales]]&gt;2000,"Medium Category","Low Category"))</f>
        <v>Medium Category</v>
      </c>
      <c r="G14170" s="2">
        <v>0.14000000000000001</v>
      </c>
      <c r="H14170" s="24">
        <f t="shared" si="442"/>
        <v>514.00300000000004</v>
      </c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63" t="str">
        <f>IF(AND(DmartSalesData[[#This Row],[sales]]&gt;3000,DmartSalesData[[#This Row],[profit]]&gt;500),"Good","Not Good")</f>
        <v>Good</v>
      </c>
      <c r="R14170" s="73">
        <f>YEAR(DmartSalesData[[#This Row],[order_date]])</f>
        <v>2023</v>
      </c>
      <c r="S14170" s="73"/>
    </row>
    <row r="14171" spans="1:19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 t="str">
        <f>IF(DmartSalesData[[#This Row],[sales]]&gt;4000,"High Category",IF(DmartSalesData[[#This Row],[sales]]&gt;2000,"Medium Category","Low Category"))</f>
        <v>Low Category</v>
      </c>
      <c r="G14171" s="2">
        <v>0.03</v>
      </c>
      <c r="H14171" s="24">
        <f t="shared" si="442"/>
        <v>17.829299999999996</v>
      </c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63" t="str">
        <f>IF(AND(DmartSalesData[[#This Row],[sales]]&gt;3000,DmartSalesData[[#This Row],[profit]]&gt;500),"Good","Not Good")</f>
        <v>Not Good</v>
      </c>
      <c r="R14171" s="73">
        <f>YEAR(DmartSalesData[[#This Row],[order_date]])</f>
        <v>2023</v>
      </c>
      <c r="S14171" s="73"/>
    </row>
    <row r="14172" spans="1:19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 t="str">
        <f>IF(DmartSalesData[[#This Row],[sales]]&gt;4000,"High Category",IF(DmartSalesData[[#This Row],[sales]]&gt;2000,"Medium Category","Low Category"))</f>
        <v>Low Category</v>
      </c>
      <c r="G14172" s="2">
        <v>0.42</v>
      </c>
      <c r="H14172" s="24">
        <f t="shared" si="442"/>
        <v>529.75439999999992</v>
      </c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63" t="str">
        <f>IF(AND(DmartSalesData[[#This Row],[sales]]&gt;3000,DmartSalesData[[#This Row],[profit]]&gt;500),"Good","Not Good")</f>
        <v>Not Good</v>
      </c>
      <c r="R14172" s="73">
        <f>YEAR(DmartSalesData[[#This Row],[order_date]])</f>
        <v>2023</v>
      </c>
      <c r="S14172" s="73"/>
    </row>
    <row r="14173" spans="1:19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 t="str">
        <f>IF(DmartSalesData[[#This Row],[sales]]&gt;4000,"High Category",IF(DmartSalesData[[#This Row],[sales]]&gt;2000,"Medium Category","Low Category"))</f>
        <v>High Category</v>
      </c>
      <c r="G14173" s="2">
        <v>0.43</v>
      </c>
      <c r="H14173" s="24">
        <f t="shared" si="442"/>
        <v>1728.0281</v>
      </c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63" t="str">
        <f>IF(AND(DmartSalesData[[#This Row],[sales]]&gt;3000,DmartSalesData[[#This Row],[profit]]&gt;500),"Good","Not Good")</f>
        <v>Good</v>
      </c>
      <c r="R14173" s="73">
        <f>YEAR(DmartSalesData[[#This Row],[order_date]])</f>
        <v>2024</v>
      </c>
      <c r="S14173" s="73"/>
    </row>
    <row r="14174" spans="1:19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 t="str">
        <f>IF(DmartSalesData[[#This Row],[sales]]&gt;4000,"High Category",IF(DmartSalesData[[#This Row],[sales]]&gt;2000,"Medium Category","Low Category"))</f>
        <v>Low Category</v>
      </c>
      <c r="G14174" s="2">
        <v>0.46</v>
      </c>
      <c r="H14174" s="24">
        <f t="shared" si="442"/>
        <v>394.76740000000007</v>
      </c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63" t="str">
        <f>IF(AND(DmartSalesData[[#This Row],[sales]]&gt;3000,DmartSalesData[[#This Row],[profit]]&gt;500),"Good","Not Good")</f>
        <v>Not Good</v>
      </c>
      <c r="R14174" s="73">
        <f>YEAR(DmartSalesData[[#This Row],[order_date]])</f>
        <v>2023</v>
      </c>
      <c r="S14174" s="73"/>
    </row>
    <row r="14175" spans="1:19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 t="str">
        <f>IF(DmartSalesData[[#This Row],[sales]]&gt;4000,"High Category",IF(DmartSalesData[[#This Row],[sales]]&gt;2000,"Medium Category","Low Category"))</f>
        <v>Low Category</v>
      </c>
      <c r="G14175" s="2">
        <v>0.37</v>
      </c>
      <c r="H14175" s="24">
        <f t="shared" si="442"/>
        <v>627.07600000000002</v>
      </c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63" t="str">
        <f>IF(AND(DmartSalesData[[#This Row],[sales]]&gt;3000,DmartSalesData[[#This Row],[profit]]&gt;500),"Good","Not Good")</f>
        <v>Not Good</v>
      </c>
      <c r="R14175" s="73">
        <f>YEAR(DmartSalesData[[#This Row],[order_date]])</f>
        <v>2024</v>
      </c>
      <c r="S14175" s="73"/>
    </row>
    <row r="14176" spans="1:19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 t="str">
        <f>IF(DmartSalesData[[#This Row],[sales]]&gt;4000,"High Category",IF(DmartSalesData[[#This Row],[sales]]&gt;2000,"Medium Category","Low Category"))</f>
        <v>Low Category</v>
      </c>
      <c r="G14176" s="2">
        <v>0.36</v>
      </c>
      <c r="H14176" s="24">
        <f t="shared" si="442"/>
        <v>672.80039999999997</v>
      </c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63" t="str">
        <f>IF(AND(DmartSalesData[[#This Row],[sales]]&gt;3000,DmartSalesData[[#This Row],[profit]]&gt;500),"Good","Not Good")</f>
        <v>Not Good</v>
      </c>
      <c r="R14176" s="73">
        <f>YEAR(DmartSalesData[[#This Row],[order_date]])</f>
        <v>2024</v>
      </c>
      <c r="S14176" s="73"/>
    </row>
    <row r="14177" spans="1:19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 t="str">
        <f>IF(DmartSalesData[[#This Row],[sales]]&gt;4000,"High Category",IF(DmartSalesData[[#This Row],[sales]]&gt;2000,"Medium Category","Low Category"))</f>
        <v>Medium Category</v>
      </c>
      <c r="G14177" s="2">
        <v>0.24</v>
      </c>
      <c r="H14177" s="24">
        <f t="shared" si="442"/>
        <v>716.43119999999999</v>
      </c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63" t="str">
        <f>IF(AND(DmartSalesData[[#This Row],[sales]]&gt;3000,DmartSalesData[[#This Row],[profit]]&gt;500),"Good","Not Good")</f>
        <v>Not Good</v>
      </c>
      <c r="R14177" s="73">
        <f>YEAR(DmartSalesData[[#This Row],[order_date]])</f>
        <v>2024</v>
      </c>
      <c r="S14177" s="73"/>
    </row>
    <row r="14178" spans="1:19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 t="str">
        <f>IF(DmartSalesData[[#This Row],[sales]]&gt;4000,"High Category",IF(DmartSalesData[[#This Row],[sales]]&gt;2000,"Medium Category","Low Category"))</f>
        <v>Medium Category</v>
      </c>
      <c r="G14178" s="2">
        <v>0.43</v>
      </c>
      <c r="H14178" s="24">
        <f t="shared" si="442"/>
        <v>1707.3880999999999</v>
      </c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63" t="str">
        <f>IF(AND(DmartSalesData[[#This Row],[sales]]&gt;3000,DmartSalesData[[#This Row],[profit]]&gt;500),"Good","Not Good")</f>
        <v>Good</v>
      </c>
      <c r="R14178" s="73">
        <f>YEAR(DmartSalesData[[#This Row],[order_date]])</f>
        <v>2023</v>
      </c>
      <c r="S14178" s="73"/>
    </row>
    <row r="14179" spans="1:19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 t="str">
        <f>IF(DmartSalesData[[#This Row],[sales]]&gt;4000,"High Category",IF(DmartSalesData[[#This Row],[sales]]&gt;2000,"Medium Category","Low Category"))</f>
        <v>Low Category</v>
      </c>
      <c r="G14179" s="2">
        <v>0.26</v>
      </c>
      <c r="H14179" s="24">
        <f t="shared" si="442"/>
        <v>320.0548</v>
      </c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63" t="str">
        <f>IF(AND(DmartSalesData[[#This Row],[sales]]&gt;3000,DmartSalesData[[#This Row],[profit]]&gt;500),"Good","Not Good")</f>
        <v>Not Good</v>
      </c>
      <c r="R14179" s="73">
        <f>YEAR(DmartSalesData[[#This Row],[order_date]])</f>
        <v>2023</v>
      </c>
      <c r="S14179" s="73"/>
    </row>
    <row r="14180" spans="1:19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 t="str">
        <f>IF(DmartSalesData[[#This Row],[sales]]&gt;4000,"High Category",IF(DmartSalesData[[#This Row],[sales]]&gt;2000,"Medium Category","Low Category"))</f>
        <v>Low Category</v>
      </c>
      <c r="G14180" s="2">
        <v>0.01</v>
      </c>
      <c r="H14180" s="24">
        <f t="shared" si="442"/>
        <v>11.083399999999999</v>
      </c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63" t="str">
        <f>IF(AND(DmartSalesData[[#This Row],[sales]]&gt;3000,DmartSalesData[[#This Row],[profit]]&gt;500),"Good","Not Good")</f>
        <v>Not Good</v>
      </c>
      <c r="R14180" s="73">
        <f>YEAR(DmartSalesData[[#This Row],[order_date]])</f>
        <v>2024</v>
      </c>
      <c r="S14180" s="73"/>
    </row>
    <row r="14181" spans="1:19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 t="str">
        <f>IF(DmartSalesData[[#This Row],[sales]]&gt;4000,"High Category",IF(DmartSalesData[[#This Row],[sales]]&gt;2000,"Medium Category","Low Category"))</f>
        <v>Low Category</v>
      </c>
      <c r="G14181" s="2">
        <v>0.28999999999999998</v>
      </c>
      <c r="H14181" s="24">
        <f t="shared" si="442"/>
        <v>344.32279999999997</v>
      </c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63" t="str">
        <f>IF(AND(DmartSalesData[[#This Row],[sales]]&gt;3000,DmartSalesData[[#This Row],[profit]]&gt;500),"Good","Not Good")</f>
        <v>Not Good</v>
      </c>
      <c r="R14181" s="73">
        <f>YEAR(DmartSalesData[[#This Row],[order_date]])</f>
        <v>2024</v>
      </c>
      <c r="S14181" s="73"/>
    </row>
    <row r="14182" spans="1:19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 t="str">
        <f>IF(DmartSalesData[[#This Row],[sales]]&gt;4000,"High Category",IF(DmartSalesData[[#This Row],[sales]]&gt;2000,"Medium Category","Low Category"))</f>
        <v>Low Category</v>
      </c>
      <c r="G14182" s="2">
        <v>0.2</v>
      </c>
      <c r="H14182" s="24">
        <f t="shared" si="442"/>
        <v>393.98</v>
      </c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63" t="str">
        <f>IF(AND(DmartSalesData[[#This Row],[sales]]&gt;3000,DmartSalesData[[#This Row],[profit]]&gt;500),"Good","Not Good")</f>
        <v>Not Good</v>
      </c>
      <c r="R14182" s="73">
        <f>YEAR(DmartSalesData[[#This Row],[order_date]])</f>
        <v>2024</v>
      </c>
      <c r="S14182" s="73"/>
    </row>
    <row r="14183" spans="1:19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 t="str">
        <f>IF(DmartSalesData[[#This Row],[sales]]&gt;4000,"High Category",IF(DmartSalesData[[#This Row],[sales]]&gt;2000,"Medium Category","Low Category"))</f>
        <v>Medium Category</v>
      </c>
      <c r="G14183" s="2">
        <v>0.26</v>
      </c>
      <c r="H14183" s="24">
        <f t="shared" si="442"/>
        <v>707.72260000000006</v>
      </c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63" t="str">
        <f>IF(AND(DmartSalesData[[#This Row],[sales]]&gt;3000,DmartSalesData[[#This Row],[profit]]&gt;500),"Good","Not Good")</f>
        <v>Not Good</v>
      </c>
      <c r="R14183" s="73">
        <f>YEAR(DmartSalesData[[#This Row],[order_date]])</f>
        <v>2024</v>
      </c>
      <c r="S14183" s="73"/>
    </row>
    <row r="14184" spans="1:19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 t="str">
        <f>IF(DmartSalesData[[#This Row],[sales]]&gt;4000,"High Category",IF(DmartSalesData[[#This Row],[sales]]&gt;2000,"Medium Category","Low Category"))</f>
        <v>Low Category</v>
      </c>
      <c r="G14184" s="2">
        <v>0.22</v>
      </c>
      <c r="H14184" s="24">
        <f t="shared" si="442"/>
        <v>36.493600000000001</v>
      </c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63" t="str">
        <f>IF(AND(DmartSalesData[[#This Row],[sales]]&gt;3000,DmartSalesData[[#This Row],[profit]]&gt;500),"Good","Not Good")</f>
        <v>Not Good</v>
      </c>
      <c r="R14184" s="73">
        <f>YEAR(DmartSalesData[[#This Row],[order_date]])</f>
        <v>2023</v>
      </c>
      <c r="S14184" s="73"/>
    </row>
    <row r="14185" spans="1:19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 t="str">
        <f>IF(DmartSalesData[[#This Row],[sales]]&gt;4000,"High Category",IF(DmartSalesData[[#This Row],[sales]]&gt;2000,"Medium Category","Low Category"))</f>
        <v>Medium Category</v>
      </c>
      <c r="G14185" s="2">
        <v>0.25</v>
      </c>
      <c r="H14185" s="24">
        <f t="shared" si="442"/>
        <v>980.86500000000001</v>
      </c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63" t="str">
        <f>IF(AND(DmartSalesData[[#This Row],[sales]]&gt;3000,DmartSalesData[[#This Row],[profit]]&gt;500),"Good","Not Good")</f>
        <v>Not Good</v>
      </c>
      <c r="R14185" s="73">
        <f>YEAR(DmartSalesData[[#This Row],[order_date]])</f>
        <v>2023</v>
      </c>
      <c r="S14185" s="73"/>
    </row>
    <row r="14186" spans="1:19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 t="str">
        <f>IF(DmartSalesData[[#This Row],[sales]]&gt;4000,"High Category",IF(DmartSalesData[[#This Row],[sales]]&gt;2000,"Medium Category","Low Category"))</f>
        <v>High Category</v>
      </c>
      <c r="G14186" s="2">
        <v>0.05</v>
      </c>
      <c r="H14186" s="24">
        <f t="shared" si="442"/>
        <v>232.0455</v>
      </c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63" t="str">
        <f>IF(AND(DmartSalesData[[#This Row],[sales]]&gt;3000,DmartSalesData[[#This Row],[profit]]&gt;500),"Good","Not Good")</f>
        <v>Not Good</v>
      </c>
      <c r="R14186" s="73">
        <f>YEAR(DmartSalesData[[#This Row],[order_date]])</f>
        <v>2024</v>
      </c>
      <c r="S14186" s="73"/>
    </row>
    <row r="14187" spans="1:19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 t="str">
        <f>IF(DmartSalesData[[#This Row],[sales]]&gt;4000,"High Category",IF(DmartSalesData[[#This Row],[sales]]&gt;2000,"Medium Category","Low Category"))</f>
        <v>High Category</v>
      </c>
      <c r="G14187" s="2">
        <v>0.01</v>
      </c>
      <c r="H14187" s="24">
        <f t="shared" si="442"/>
        <v>42.332500000000003</v>
      </c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63" t="str">
        <f>IF(AND(DmartSalesData[[#This Row],[sales]]&gt;3000,DmartSalesData[[#This Row],[profit]]&gt;500),"Good","Not Good")</f>
        <v>Not Good</v>
      </c>
      <c r="R14187" s="73">
        <f>YEAR(DmartSalesData[[#This Row],[order_date]])</f>
        <v>2024</v>
      </c>
      <c r="S14187" s="73"/>
    </row>
    <row r="14188" spans="1:19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 t="str">
        <f>IF(DmartSalesData[[#This Row],[sales]]&gt;4000,"High Category",IF(DmartSalesData[[#This Row],[sales]]&gt;2000,"Medium Category","Low Category"))</f>
        <v>Low Category</v>
      </c>
      <c r="G14188" s="2">
        <v>0.17</v>
      </c>
      <c r="H14188" s="24">
        <f t="shared" si="442"/>
        <v>47.974000000000004</v>
      </c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63" t="str">
        <f>IF(AND(DmartSalesData[[#This Row],[sales]]&gt;3000,DmartSalesData[[#This Row],[profit]]&gt;500),"Good","Not Good")</f>
        <v>Not Good</v>
      </c>
      <c r="R14188" s="73">
        <f>YEAR(DmartSalesData[[#This Row],[order_date]])</f>
        <v>2024</v>
      </c>
      <c r="S14188" s="73"/>
    </row>
    <row r="14189" spans="1:19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 t="str">
        <f>IF(DmartSalesData[[#This Row],[sales]]&gt;4000,"High Category",IF(DmartSalesData[[#This Row],[sales]]&gt;2000,"Medium Category","Low Category"))</f>
        <v>Medium Category</v>
      </c>
      <c r="G14189" s="2">
        <v>0.13</v>
      </c>
      <c r="H14189" s="24">
        <f t="shared" si="442"/>
        <v>347.10910000000001</v>
      </c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63" t="str">
        <f>IF(AND(DmartSalesData[[#This Row],[sales]]&gt;3000,DmartSalesData[[#This Row],[profit]]&gt;500),"Good","Not Good")</f>
        <v>Not Good</v>
      </c>
      <c r="R14189" s="73">
        <f>YEAR(DmartSalesData[[#This Row],[order_date]])</f>
        <v>2024</v>
      </c>
      <c r="S14189" s="73"/>
    </row>
    <row r="14190" spans="1:19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 t="str">
        <f>IF(DmartSalesData[[#This Row],[sales]]&gt;4000,"High Category",IF(DmartSalesData[[#This Row],[sales]]&gt;2000,"Medium Category","Low Category"))</f>
        <v>High Category</v>
      </c>
      <c r="G14190" s="2">
        <v>0.13</v>
      </c>
      <c r="H14190" s="24">
        <f t="shared" si="442"/>
        <v>531.53489999999999</v>
      </c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63" t="str">
        <f>IF(AND(DmartSalesData[[#This Row],[sales]]&gt;3000,DmartSalesData[[#This Row],[profit]]&gt;500),"Good","Not Good")</f>
        <v>Good</v>
      </c>
      <c r="R14190" s="73">
        <f>YEAR(DmartSalesData[[#This Row],[order_date]])</f>
        <v>2023</v>
      </c>
      <c r="S14190" s="73"/>
    </row>
    <row r="14191" spans="1:19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 t="str">
        <f>IF(DmartSalesData[[#This Row],[sales]]&gt;4000,"High Category",IF(DmartSalesData[[#This Row],[sales]]&gt;2000,"Medium Category","Low Category"))</f>
        <v>Low Category</v>
      </c>
      <c r="G14191" s="2">
        <v>0.47</v>
      </c>
      <c r="H14191" s="24">
        <f t="shared" si="442"/>
        <v>839.49519999999995</v>
      </c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63" t="str">
        <f>IF(AND(DmartSalesData[[#This Row],[sales]]&gt;3000,DmartSalesData[[#This Row],[profit]]&gt;500),"Good","Not Good")</f>
        <v>Not Good</v>
      </c>
      <c r="R14191" s="73">
        <f>YEAR(DmartSalesData[[#This Row],[order_date]])</f>
        <v>2023</v>
      </c>
      <c r="S14191" s="73"/>
    </row>
    <row r="14192" spans="1:19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 t="str">
        <f>IF(DmartSalesData[[#This Row],[sales]]&gt;4000,"High Category",IF(DmartSalesData[[#This Row],[sales]]&gt;2000,"Medium Category","Low Category"))</f>
        <v>High Category</v>
      </c>
      <c r="G14192" s="2">
        <v>0.41</v>
      </c>
      <c r="H14192" s="24">
        <f t="shared" si="442"/>
        <v>1843.1467999999998</v>
      </c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63" t="str">
        <f>IF(AND(DmartSalesData[[#This Row],[sales]]&gt;3000,DmartSalesData[[#This Row],[profit]]&gt;500),"Good","Not Good")</f>
        <v>Good</v>
      </c>
      <c r="R14192" s="73">
        <f>YEAR(DmartSalesData[[#This Row],[order_date]])</f>
        <v>2023</v>
      </c>
      <c r="S14192" s="73"/>
    </row>
    <row r="14193" spans="1:19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 t="str">
        <f>IF(DmartSalesData[[#This Row],[sales]]&gt;4000,"High Category",IF(DmartSalesData[[#This Row],[sales]]&gt;2000,"Medium Category","Low Category"))</f>
        <v>High Category</v>
      </c>
      <c r="G14193" s="2">
        <v>0.01</v>
      </c>
      <c r="H14193" s="24">
        <f t="shared" si="442"/>
        <v>44.457100000000004</v>
      </c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63" t="str">
        <f>IF(AND(DmartSalesData[[#This Row],[sales]]&gt;3000,DmartSalesData[[#This Row],[profit]]&gt;500),"Good","Not Good")</f>
        <v>Good</v>
      </c>
      <c r="R14193" s="73">
        <f>YEAR(DmartSalesData[[#This Row],[order_date]])</f>
        <v>2024</v>
      </c>
      <c r="S14193" s="73"/>
    </row>
    <row r="14194" spans="1:19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 t="str">
        <f>IF(DmartSalesData[[#This Row],[sales]]&gt;4000,"High Category",IF(DmartSalesData[[#This Row],[sales]]&gt;2000,"Medium Category","Low Category"))</f>
        <v>Low Category</v>
      </c>
      <c r="G14194" s="2">
        <v>0</v>
      </c>
      <c r="H14194" s="24">
        <f t="shared" si="442"/>
        <v>0</v>
      </c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63" t="str">
        <f>IF(AND(DmartSalesData[[#This Row],[sales]]&gt;3000,DmartSalesData[[#This Row],[profit]]&gt;500),"Good","Not Good")</f>
        <v>Not Good</v>
      </c>
      <c r="R14194" s="73">
        <f>YEAR(DmartSalesData[[#This Row],[order_date]])</f>
        <v>2024</v>
      </c>
      <c r="S14194" s="73"/>
    </row>
    <row r="14195" spans="1:19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 t="str">
        <f>IF(DmartSalesData[[#This Row],[sales]]&gt;4000,"High Category",IF(DmartSalesData[[#This Row],[sales]]&gt;2000,"Medium Category","Low Category"))</f>
        <v>Medium Category</v>
      </c>
      <c r="G14195" s="2">
        <v>0.39</v>
      </c>
      <c r="H14195" s="24">
        <f t="shared" si="442"/>
        <v>982.32810000000006</v>
      </c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63" t="str">
        <f>IF(AND(DmartSalesData[[#This Row],[sales]]&gt;3000,DmartSalesData[[#This Row],[profit]]&gt;500),"Good","Not Good")</f>
        <v>Not Good</v>
      </c>
      <c r="R14195" s="73">
        <f>YEAR(DmartSalesData[[#This Row],[order_date]])</f>
        <v>2024</v>
      </c>
      <c r="S14195" s="73"/>
    </row>
    <row r="14196" spans="1:19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 t="str">
        <f>IF(DmartSalesData[[#This Row],[sales]]&gt;4000,"High Category",IF(DmartSalesData[[#This Row],[sales]]&gt;2000,"Medium Category","Low Category"))</f>
        <v>Low Category</v>
      </c>
      <c r="G14196" s="2">
        <v>0.49</v>
      </c>
      <c r="H14196" s="24">
        <f t="shared" si="442"/>
        <v>110.62730000000001</v>
      </c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63" t="str">
        <f>IF(AND(DmartSalesData[[#This Row],[sales]]&gt;3000,DmartSalesData[[#This Row],[profit]]&gt;500),"Good","Not Good")</f>
        <v>Not Good</v>
      </c>
      <c r="R14196" s="73">
        <f>YEAR(DmartSalesData[[#This Row],[order_date]])</f>
        <v>2024</v>
      </c>
      <c r="S14196" s="73"/>
    </row>
    <row r="14197" spans="1:19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 t="str">
        <f>IF(DmartSalesData[[#This Row],[sales]]&gt;4000,"High Category",IF(DmartSalesData[[#This Row],[sales]]&gt;2000,"Medium Category","Low Category"))</f>
        <v>Low Category</v>
      </c>
      <c r="G14197" s="2">
        <v>0.23</v>
      </c>
      <c r="H14197" s="24">
        <f t="shared" si="442"/>
        <v>340.65530000000001</v>
      </c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63" t="str">
        <f>IF(AND(DmartSalesData[[#This Row],[sales]]&gt;3000,DmartSalesData[[#This Row],[profit]]&gt;500),"Good","Not Good")</f>
        <v>Not Good</v>
      </c>
      <c r="R14197" s="73">
        <f>YEAR(DmartSalesData[[#This Row],[order_date]])</f>
        <v>2023</v>
      </c>
      <c r="S14197" s="73"/>
    </row>
    <row r="14198" spans="1:19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 t="str">
        <f>IF(DmartSalesData[[#This Row],[sales]]&gt;4000,"High Category",IF(DmartSalesData[[#This Row],[sales]]&gt;2000,"Medium Category","Low Category"))</f>
        <v>High Category</v>
      </c>
      <c r="G14198" s="2">
        <v>0.22</v>
      </c>
      <c r="H14198" s="24">
        <f t="shared" si="442"/>
        <v>897.19959999999992</v>
      </c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63" t="str">
        <f>IF(AND(DmartSalesData[[#This Row],[sales]]&gt;3000,DmartSalesData[[#This Row],[profit]]&gt;500),"Good","Not Good")</f>
        <v>Not Good</v>
      </c>
      <c r="R14198" s="73">
        <f>YEAR(DmartSalesData[[#This Row],[order_date]])</f>
        <v>2023</v>
      </c>
      <c r="S14198" s="73"/>
    </row>
    <row r="14199" spans="1:19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 t="str">
        <f>IF(DmartSalesData[[#This Row],[sales]]&gt;4000,"High Category",IF(DmartSalesData[[#This Row],[sales]]&gt;2000,"Medium Category","Low Category"))</f>
        <v>High Category</v>
      </c>
      <c r="G14199" s="2">
        <v>0.14000000000000001</v>
      </c>
      <c r="H14199" s="24">
        <f t="shared" si="442"/>
        <v>682.94659999999999</v>
      </c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63" t="str">
        <f>IF(AND(DmartSalesData[[#This Row],[sales]]&gt;3000,DmartSalesData[[#This Row],[profit]]&gt;500),"Good","Not Good")</f>
        <v>Good</v>
      </c>
      <c r="R14199" s="73">
        <f>YEAR(DmartSalesData[[#This Row],[order_date]])</f>
        <v>2023</v>
      </c>
      <c r="S14199" s="73"/>
    </row>
    <row r="14200" spans="1:19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 t="str">
        <f>IF(DmartSalesData[[#This Row],[sales]]&gt;4000,"High Category",IF(DmartSalesData[[#This Row],[sales]]&gt;2000,"Medium Category","Low Category"))</f>
        <v>High Category</v>
      </c>
      <c r="G14200" s="2">
        <v>0.33</v>
      </c>
      <c r="H14200" s="24">
        <f t="shared" si="442"/>
        <v>1509.8424</v>
      </c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63" t="str">
        <f>IF(AND(DmartSalesData[[#This Row],[sales]]&gt;3000,DmartSalesData[[#This Row],[profit]]&gt;500),"Good","Not Good")</f>
        <v>Good</v>
      </c>
      <c r="R14200" s="73">
        <f>YEAR(DmartSalesData[[#This Row],[order_date]])</f>
        <v>2023</v>
      </c>
      <c r="S14200" s="73"/>
    </row>
    <row r="14201" spans="1:19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 t="str">
        <f>IF(DmartSalesData[[#This Row],[sales]]&gt;4000,"High Category",IF(DmartSalesData[[#This Row],[sales]]&gt;2000,"Medium Category","Low Category"))</f>
        <v>Low Category</v>
      </c>
      <c r="G14201" s="2">
        <v>0.24</v>
      </c>
      <c r="H14201" s="24">
        <f t="shared" si="442"/>
        <v>74.073599999999999</v>
      </c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63" t="str">
        <f>IF(AND(DmartSalesData[[#This Row],[sales]]&gt;3000,DmartSalesData[[#This Row],[profit]]&gt;500),"Good","Not Good")</f>
        <v>Not Good</v>
      </c>
      <c r="R14201" s="73">
        <f>YEAR(DmartSalesData[[#This Row],[order_date]])</f>
        <v>2023</v>
      </c>
      <c r="S14201" s="73"/>
    </row>
    <row r="14202" spans="1:19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 t="str">
        <f>IF(DmartSalesData[[#This Row],[sales]]&gt;4000,"High Category",IF(DmartSalesData[[#This Row],[sales]]&gt;2000,"Medium Category","Low Category"))</f>
        <v>High Category</v>
      </c>
      <c r="G14202" s="2">
        <v>0.08</v>
      </c>
      <c r="H14202" s="24">
        <f t="shared" si="442"/>
        <v>371.27839999999998</v>
      </c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63" t="str">
        <f>IF(AND(DmartSalesData[[#This Row],[sales]]&gt;3000,DmartSalesData[[#This Row],[profit]]&gt;500),"Good","Not Good")</f>
        <v>Good</v>
      </c>
      <c r="R14202" s="73">
        <f>YEAR(DmartSalesData[[#This Row],[order_date]])</f>
        <v>2023</v>
      </c>
      <c r="S14202" s="73"/>
    </row>
    <row r="14203" spans="1:19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 t="str">
        <f>IF(DmartSalesData[[#This Row],[sales]]&gt;4000,"High Category",IF(DmartSalesData[[#This Row],[sales]]&gt;2000,"Medium Category","Low Category"))</f>
        <v>High Category</v>
      </c>
      <c r="G14203" s="2">
        <v>0.24</v>
      </c>
      <c r="H14203" s="24">
        <f t="shared" si="442"/>
        <v>991.4351999999999</v>
      </c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63" t="str">
        <f>IF(AND(DmartSalesData[[#This Row],[sales]]&gt;3000,DmartSalesData[[#This Row],[profit]]&gt;500),"Good","Not Good")</f>
        <v>Not Good</v>
      </c>
      <c r="R14203" s="73">
        <f>YEAR(DmartSalesData[[#This Row],[order_date]])</f>
        <v>2023</v>
      </c>
      <c r="S14203" s="73"/>
    </row>
    <row r="14204" spans="1:19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 t="str">
        <f>IF(DmartSalesData[[#This Row],[sales]]&gt;4000,"High Category",IF(DmartSalesData[[#This Row],[sales]]&gt;2000,"Medium Category","Low Category"))</f>
        <v>High Category</v>
      </c>
      <c r="G14204" s="2">
        <v>0.19</v>
      </c>
      <c r="H14204" s="24">
        <f t="shared" si="442"/>
        <v>826.8306</v>
      </c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63" t="str">
        <f>IF(AND(DmartSalesData[[#This Row],[sales]]&gt;3000,DmartSalesData[[#This Row],[profit]]&gt;500),"Good","Not Good")</f>
        <v>Good</v>
      </c>
      <c r="R14204" s="73">
        <f>YEAR(DmartSalesData[[#This Row],[order_date]])</f>
        <v>2023</v>
      </c>
      <c r="S14204" s="73"/>
    </row>
    <row r="14205" spans="1:19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 t="str">
        <f>IF(DmartSalesData[[#This Row],[sales]]&gt;4000,"High Category",IF(DmartSalesData[[#This Row],[sales]]&gt;2000,"Medium Category","Low Category"))</f>
        <v>High Category</v>
      </c>
      <c r="G14205" s="2">
        <v>0.44</v>
      </c>
      <c r="H14205" s="24">
        <f t="shared" si="442"/>
        <v>2016.3659999999998</v>
      </c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63" t="str">
        <f>IF(AND(DmartSalesData[[#This Row],[sales]]&gt;3000,DmartSalesData[[#This Row],[profit]]&gt;500),"Good","Not Good")</f>
        <v>Good</v>
      </c>
      <c r="R14205" s="73">
        <f>YEAR(DmartSalesData[[#This Row],[order_date]])</f>
        <v>2023</v>
      </c>
      <c r="S14205" s="73"/>
    </row>
    <row r="14206" spans="1:19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 t="str">
        <f>IF(DmartSalesData[[#This Row],[sales]]&gt;4000,"High Category",IF(DmartSalesData[[#This Row],[sales]]&gt;2000,"Medium Category","Low Category"))</f>
        <v>Medium Category</v>
      </c>
      <c r="G14206" s="2">
        <v>0.39</v>
      </c>
      <c r="H14206" s="24">
        <f t="shared" si="442"/>
        <v>971.91120000000001</v>
      </c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63" t="str">
        <f>IF(AND(DmartSalesData[[#This Row],[sales]]&gt;3000,DmartSalesData[[#This Row],[profit]]&gt;500),"Good","Not Good")</f>
        <v>Not Good</v>
      </c>
      <c r="R14206" s="73">
        <f>YEAR(DmartSalesData[[#This Row],[order_date]])</f>
        <v>2023</v>
      </c>
      <c r="S14206" s="73"/>
    </row>
    <row r="14207" spans="1:19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 t="str">
        <f>IF(DmartSalesData[[#This Row],[sales]]&gt;4000,"High Category",IF(DmartSalesData[[#This Row],[sales]]&gt;2000,"Medium Category","Low Category"))</f>
        <v>Low Category</v>
      </c>
      <c r="G14207" s="2">
        <v>0.35</v>
      </c>
      <c r="H14207" s="24">
        <f t="shared" si="442"/>
        <v>397.23949999999996</v>
      </c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63" t="str">
        <f>IF(AND(DmartSalesData[[#This Row],[sales]]&gt;3000,DmartSalesData[[#This Row],[profit]]&gt;500),"Good","Not Good")</f>
        <v>Not Good</v>
      </c>
      <c r="R14207" s="73">
        <f>YEAR(DmartSalesData[[#This Row],[order_date]])</f>
        <v>2023</v>
      </c>
      <c r="S14207" s="73"/>
    </row>
    <row r="14208" spans="1:19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 t="str">
        <f>IF(DmartSalesData[[#This Row],[sales]]&gt;4000,"High Category",IF(DmartSalesData[[#This Row],[sales]]&gt;2000,"Medium Category","Low Category"))</f>
        <v>Low Category</v>
      </c>
      <c r="G14208" s="2">
        <v>0.16</v>
      </c>
      <c r="H14208" s="24">
        <f t="shared" si="442"/>
        <v>32.483200000000004</v>
      </c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63" t="str">
        <f>IF(AND(DmartSalesData[[#This Row],[sales]]&gt;3000,DmartSalesData[[#This Row],[profit]]&gt;500),"Good","Not Good")</f>
        <v>Not Good</v>
      </c>
      <c r="R14208" s="73">
        <f>YEAR(DmartSalesData[[#This Row],[order_date]])</f>
        <v>2024</v>
      </c>
      <c r="S14208" s="73"/>
    </row>
    <row r="14209" spans="1:19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 t="str">
        <f>IF(DmartSalesData[[#This Row],[sales]]&gt;4000,"High Category",IF(DmartSalesData[[#This Row],[sales]]&gt;2000,"Medium Category","Low Category"))</f>
        <v>Low Category</v>
      </c>
      <c r="G14209" s="2">
        <v>7.0000000000000007E-2</v>
      </c>
      <c r="H14209" s="24">
        <f t="shared" si="442"/>
        <v>15.077300000000001</v>
      </c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63" t="str">
        <f>IF(AND(DmartSalesData[[#This Row],[sales]]&gt;3000,DmartSalesData[[#This Row],[profit]]&gt;500),"Good","Not Good")</f>
        <v>Not Good</v>
      </c>
      <c r="R14209" s="73">
        <f>YEAR(DmartSalesData[[#This Row],[order_date]])</f>
        <v>2024</v>
      </c>
      <c r="S14209" s="73"/>
    </row>
    <row r="14210" spans="1:19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 t="str">
        <f>IF(DmartSalesData[[#This Row],[sales]]&gt;4000,"High Category",IF(DmartSalesData[[#This Row],[sales]]&gt;2000,"Medium Category","Low Category"))</f>
        <v>Medium Category</v>
      </c>
      <c r="G14210" s="2">
        <v>0.43</v>
      </c>
      <c r="H14210" s="24">
        <f t="shared" ref="H14210:H14273" si="444">E14210*G14210</f>
        <v>1396.7733000000001</v>
      </c>
      <c r="I14210" s="2">
        <f t="shared" ref="I14210:I14273" si="445">E14210-H14210</f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63" t="str">
        <f>IF(AND(DmartSalesData[[#This Row],[sales]]&gt;3000,DmartSalesData[[#This Row],[profit]]&gt;500),"Good","Not Good")</f>
        <v>Not Good</v>
      </c>
      <c r="R14210" s="73">
        <f>YEAR(DmartSalesData[[#This Row],[order_date]])</f>
        <v>2023</v>
      </c>
      <c r="S14210" s="73"/>
    </row>
    <row r="14211" spans="1:19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 t="str">
        <f>IF(DmartSalesData[[#This Row],[sales]]&gt;4000,"High Category",IF(DmartSalesData[[#This Row],[sales]]&gt;2000,"Medium Category","Low Category"))</f>
        <v>Low Category</v>
      </c>
      <c r="G14211" s="2">
        <v>0.17</v>
      </c>
      <c r="H14211" s="24">
        <f t="shared" si="444"/>
        <v>297.95390000000003</v>
      </c>
      <c r="I14211" s="2">
        <f t="shared" si="445"/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63" t="str">
        <f>IF(AND(DmartSalesData[[#This Row],[sales]]&gt;3000,DmartSalesData[[#This Row],[profit]]&gt;500),"Good","Not Good")</f>
        <v>Not Good</v>
      </c>
      <c r="R14211" s="73">
        <f>YEAR(DmartSalesData[[#This Row],[order_date]])</f>
        <v>2024</v>
      </c>
      <c r="S14211" s="73"/>
    </row>
    <row r="14212" spans="1:19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 t="str">
        <f>IF(DmartSalesData[[#This Row],[sales]]&gt;4000,"High Category",IF(DmartSalesData[[#This Row],[sales]]&gt;2000,"Medium Category","Low Category"))</f>
        <v>Medium Category</v>
      </c>
      <c r="G14212" s="2">
        <v>0.3</v>
      </c>
      <c r="H14212" s="24">
        <f t="shared" si="444"/>
        <v>758.96699999999998</v>
      </c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63" t="str">
        <f>IF(AND(DmartSalesData[[#This Row],[sales]]&gt;3000,DmartSalesData[[#This Row],[profit]]&gt;500),"Good","Not Good")</f>
        <v>Not Good</v>
      </c>
      <c r="R14212" s="73">
        <f>YEAR(DmartSalesData[[#This Row],[order_date]])</f>
        <v>2023</v>
      </c>
      <c r="S14212" s="73"/>
    </row>
    <row r="14213" spans="1:19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 t="str">
        <f>IF(DmartSalesData[[#This Row],[sales]]&gt;4000,"High Category",IF(DmartSalesData[[#This Row],[sales]]&gt;2000,"Medium Category","Low Category"))</f>
        <v>Low Category</v>
      </c>
      <c r="G14213" s="2">
        <v>0.3</v>
      </c>
      <c r="H14213" s="24">
        <f t="shared" si="444"/>
        <v>223.06199999999998</v>
      </c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63" t="str">
        <f>IF(AND(DmartSalesData[[#This Row],[sales]]&gt;3000,DmartSalesData[[#This Row],[profit]]&gt;500),"Good","Not Good")</f>
        <v>Not Good</v>
      </c>
      <c r="R14213" s="73">
        <f>YEAR(DmartSalesData[[#This Row],[order_date]])</f>
        <v>2024</v>
      </c>
      <c r="S14213" s="73"/>
    </row>
    <row r="14214" spans="1:19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 t="str">
        <f>IF(DmartSalesData[[#This Row],[sales]]&gt;4000,"High Category",IF(DmartSalesData[[#This Row],[sales]]&gt;2000,"Medium Category","Low Category"))</f>
        <v>High Category</v>
      </c>
      <c r="G14214" s="2">
        <v>0.46</v>
      </c>
      <c r="H14214" s="24">
        <f t="shared" si="444"/>
        <v>2244.8092000000001</v>
      </c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63" t="str">
        <f>IF(AND(DmartSalesData[[#This Row],[sales]]&gt;3000,DmartSalesData[[#This Row],[profit]]&gt;500),"Good","Not Good")</f>
        <v>Good</v>
      </c>
      <c r="R14214" s="73">
        <f>YEAR(DmartSalesData[[#This Row],[order_date]])</f>
        <v>2023</v>
      </c>
      <c r="S14214" s="73"/>
    </row>
    <row r="14215" spans="1:19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 t="str">
        <f>IF(DmartSalesData[[#This Row],[sales]]&gt;4000,"High Category",IF(DmartSalesData[[#This Row],[sales]]&gt;2000,"Medium Category","Low Category"))</f>
        <v>Low Category</v>
      </c>
      <c r="G14215" s="2">
        <v>0.09</v>
      </c>
      <c r="H14215" s="24">
        <f t="shared" si="444"/>
        <v>66.3048</v>
      </c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63" t="str">
        <f>IF(AND(DmartSalesData[[#This Row],[sales]]&gt;3000,DmartSalesData[[#This Row],[profit]]&gt;500),"Good","Not Good")</f>
        <v>Not Good</v>
      </c>
      <c r="R14215" s="73">
        <f>YEAR(DmartSalesData[[#This Row],[order_date]])</f>
        <v>2024</v>
      </c>
      <c r="S14215" s="73"/>
    </row>
    <row r="14216" spans="1:19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 t="str">
        <f>IF(DmartSalesData[[#This Row],[sales]]&gt;4000,"High Category",IF(DmartSalesData[[#This Row],[sales]]&gt;2000,"Medium Category","Low Category"))</f>
        <v>Medium Category</v>
      </c>
      <c r="G14216" s="2">
        <v>0.39</v>
      </c>
      <c r="H14216" s="24">
        <f t="shared" si="444"/>
        <v>889.0245000000001</v>
      </c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63" t="str">
        <f>IF(AND(DmartSalesData[[#This Row],[sales]]&gt;3000,DmartSalesData[[#This Row],[profit]]&gt;500),"Good","Not Good")</f>
        <v>Not Good</v>
      </c>
      <c r="R14216" s="73">
        <f>YEAR(DmartSalesData[[#This Row],[order_date]])</f>
        <v>2024</v>
      </c>
      <c r="S14216" s="73"/>
    </row>
    <row r="14217" spans="1:19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 t="str">
        <f>IF(DmartSalesData[[#This Row],[sales]]&gt;4000,"High Category",IF(DmartSalesData[[#This Row],[sales]]&gt;2000,"Medium Category","Low Category"))</f>
        <v>Medium Category</v>
      </c>
      <c r="G14217" s="2">
        <v>0.23</v>
      </c>
      <c r="H14217" s="24">
        <f t="shared" si="444"/>
        <v>522.65890000000002</v>
      </c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63" t="str">
        <f>IF(AND(DmartSalesData[[#This Row],[sales]]&gt;3000,DmartSalesData[[#This Row],[profit]]&gt;500),"Good","Not Good")</f>
        <v>Not Good</v>
      </c>
      <c r="R14217" s="73">
        <f>YEAR(DmartSalesData[[#This Row],[order_date]])</f>
        <v>2024</v>
      </c>
      <c r="S14217" s="73"/>
    </row>
    <row r="14218" spans="1:19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 t="str">
        <f>IF(DmartSalesData[[#This Row],[sales]]&gt;4000,"High Category",IF(DmartSalesData[[#This Row],[sales]]&gt;2000,"Medium Category","Low Category"))</f>
        <v>Low Category</v>
      </c>
      <c r="G14218" s="2">
        <v>0.09</v>
      </c>
      <c r="H14218" s="24">
        <f t="shared" si="444"/>
        <v>12.809700000000001</v>
      </c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63" t="str">
        <f>IF(AND(DmartSalesData[[#This Row],[sales]]&gt;3000,DmartSalesData[[#This Row],[profit]]&gt;500),"Good","Not Good")</f>
        <v>Not Good</v>
      </c>
      <c r="R14218" s="73">
        <f>YEAR(DmartSalesData[[#This Row],[order_date]])</f>
        <v>2023</v>
      </c>
      <c r="S14218" s="73"/>
    </row>
    <row r="14219" spans="1:19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 t="str">
        <f>IF(DmartSalesData[[#This Row],[sales]]&gt;4000,"High Category",IF(DmartSalesData[[#This Row],[sales]]&gt;2000,"Medium Category","Low Category"))</f>
        <v>Medium Category</v>
      </c>
      <c r="G14219" s="2">
        <v>0.42</v>
      </c>
      <c r="H14219" s="24">
        <f t="shared" si="444"/>
        <v>1416.3281999999999</v>
      </c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63" t="str">
        <f>IF(AND(DmartSalesData[[#This Row],[sales]]&gt;3000,DmartSalesData[[#This Row],[profit]]&gt;500),"Good","Not Good")</f>
        <v>Good</v>
      </c>
      <c r="R14219" s="73">
        <f>YEAR(DmartSalesData[[#This Row],[order_date]])</f>
        <v>2024</v>
      </c>
      <c r="S14219" s="73"/>
    </row>
    <row r="14220" spans="1:19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 t="str">
        <f>IF(DmartSalesData[[#This Row],[sales]]&gt;4000,"High Category",IF(DmartSalesData[[#This Row],[sales]]&gt;2000,"Medium Category","Low Category"))</f>
        <v>Medium Category</v>
      </c>
      <c r="G14220" s="2">
        <v>0.41</v>
      </c>
      <c r="H14220" s="24">
        <f t="shared" si="444"/>
        <v>1122.2643</v>
      </c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63" t="str">
        <f>IF(AND(DmartSalesData[[#This Row],[sales]]&gt;3000,DmartSalesData[[#This Row],[profit]]&gt;500),"Good","Not Good")</f>
        <v>Not Good</v>
      </c>
      <c r="R14220" s="73">
        <f>YEAR(DmartSalesData[[#This Row],[order_date]])</f>
        <v>2023</v>
      </c>
      <c r="S14220" s="73"/>
    </row>
    <row r="14221" spans="1:19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 t="str">
        <f>IF(DmartSalesData[[#This Row],[sales]]&gt;4000,"High Category",IF(DmartSalesData[[#This Row],[sales]]&gt;2000,"Medium Category","Low Category"))</f>
        <v>Medium Category</v>
      </c>
      <c r="G14221" s="2">
        <v>0.02</v>
      </c>
      <c r="H14221" s="24">
        <f t="shared" si="444"/>
        <v>50.754600000000003</v>
      </c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63" t="str">
        <f>IF(AND(DmartSalesData[[#This Row],[sales]]&gt;3000,DmartSalesData[[#This Row],[profit]]&gt;500),"Good","Not Good")</f>
        <v>Not Good</v>
      </c>
      <c r="R14221" s="73">
        <f>YEAR(DmartSalesData[[#This Row],[order_date]])</f>
        <v>2024</v>
      </c>
      <c r="S14221" s="73"/>
    </row>
    <row r="14222" spans="1:19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 t="str">
        <f>IF(DmartSalesData[[#This Row],[sales]]&gt;4000,"High Category",IF(DmartSalesData[[#This Row],[sales]]&gt;2000,"Medium Category","Low Category"))</f>
        <v>High Category</v>
      </c>
      <c r="G14222" s="2">
        <v>0.35</v>
      </c>
      <c r="H14222" s="24">
        <f t="shared" si="444"/>
        <v>1438.0169999999998</v>
      </c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63" t="str">
        <f>IF(AND(DmartSalesData[[#This Row],[sales]]&gt;3000,DmartSalesData[[#This Row],[profit]]&gt;500),"Good","Not Good")</f>
        <v>Good</v>
      </c>
      <c r="R14222" s="73">
        <f>YEAR(DmartSalesData[[#This Row],[order_date]])</f>
        <v>2024</v>
      </c>
      <c r="S14222" s="73"/>
    </row>
    <row r="14223" spans="1:19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 t="str">
        <f>IF(DmartSalesData[[#This Row],[sales]]&gt;4000,"High Category",IF(DmartSalesData[[#This Row],[sales]]&gt;2000,"Medium Category","Low Category"))</f>
        <v>Low Category</v>
      </c>
      <c r="G14223" s="2">
        <v>0.08</v>
      </c>
      <c r="H14223" s="24">
        <f t="shared" si="444"/>
        <v>102.5256</v>
      </c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63" t="str">
        <f>IF(AND(DmartSalesData[[#This Row],[sales]]&gt;3000,DmartSalesData[[#This Row],[profit]]&gt;500),"Good","Not Good")</f>
        <v>Not Good</v>
      </c>
      <c r="R14223" s="73">
        <f>YEAR(DmartSalesData[[#This Row],[order_date]])</f>
        <v>2023</v>
      </c>
      <c r="S14223" s="73"/>
    </row>
    <row r="14224" spans="1:19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 t="str">
        <f>IF(DmartSalesData[[#This Row],[sales]]&gt;4000,"High Category",IF(DmartSalesData[[#This Row],[sales]]&gt;2000,"Medium Category","Low Category"))</f>
        <v>High Category</v>
      </c>
      <c r="G14224" s="2">
        <v>0.31</v>
      </c>
      <c r="H14224" s="24">
        <f t="shared" si="444"/>
        <v>1339.0047</v>
      </c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63" t="str">
        <f>IF(AND(DmartSalesData[[#This Row],[sales]]&gt;3000,DmartSalesData[[#This Row],[profit]]&gt;500),"Good","Not Good")</f>
        <v>Not Good</v>
      </c>
      <c r="R14224" s="73">
        <f>YEAR(DmartSalesData[[#This Row],[order_date]])</f>
        <v>2024</v>
      </c>
      <c r="S14224" s="73"/>
    </row>
    <row r="14225" spans="1:19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 t="str">
        <f>IF(DmartSalesData[[#This Row],[sales]]&gt;4000,"High Category",IF(DmartSalesData[[#This Row],[sales]]&gt;2000,"Medium Category","Low Category"))</f>
        <v>High Category</v>
      </c>
      <c r="G14225" s="2">
        <v>0.32</v>
      </c>
      <c r="H14225" s="24">
        <f t="shared" si="444"/>
        <v>1387.9744000000001</v>
      </c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63" t="str">
        <f>IF(AND(DmartSalesData[[#This Row],[sales]]&gt;3000,DmartSalesData[[#This Row],[profit]]&gt;500),"Good","Not Good")</f>
        <v>Not Good</v>
      </c>
      <c r="R14225" s="73">
        <f>YEAR(DmartSalesData[[#This Row],[order_date]])</f>
        <v>2023</v>
      </c>
      <c r="S14225" s="73"/>
    </row>
    <row r="14226" spans="1:19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 t="str">
        <f>IF(DmartSalesData[[#This Row],[sales]]&gt;4000,"High Category",IF(DmartSalesData[[#This Row],[sales]]&gt;2000,"Medium Category","Low Category"))</f>
        <v>High Category</v>
      </c>
      <c r="G14226" s="2">
        <v>0.33</v>
      </c>
      <c r="H14226" s="24">
        <f t="shared" si="444"/>
        <v>1370.0379</v>
      </c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63" t="str">
        <f>IF(AND(DmartSalesData[[#This Row],[sales]]&gt;3000,DmartSalesData[[#This Row],[profit]]&gt;500),"Good","Not Good")</f>
        <v>Not Good</v>
      </c>
      <c r="R14226" s="73">
        <f>YEAR(DmartSalesData[[#This Row],[order_date]])</f>
        <v>2024</v>
      </c>
      <c r="S14226" s="73"/>
    </row>
    <row r="14227" spans="1:19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 t="str">
        <f>IF(DmartSalesData[[#This Row],[sales]]&gt;4000,"High Category",IF(DmartSalesData[[#This Row],[sales]]&gt;2000,"Medium Category","Low Category"))</f>
        <v>Low Category</v>
      </c>
      <c r="G14227" s="2">
        <v>0.06</v>
      </c>
      <c r="H14227" s="24">
        <f t="shared" si="444"/>
        <v>106.371</v>
      </c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63" t="str">
        <f>IF(AND(DmartSalesData[[#This Row],[sales]]&gt;3000,DmartSalesData[[#This Row],[profit]]&gt;500),"Good","Not Good")</f>
        <v>Not Good</v>
      </c>
      <c r="R14227" s="73">
        <f>YEAR(DmartSalesData[[#This Row],[order_date]])</f>
        <v>2024</v>
      </c>
      <c r="S14227" s="73"/>
    </row>
    <row r="14228" spans="1:19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 t="str">
        <f>IF(DmartSalesData[[#This Row],[sales]]&gt;4000,"High Category",IF(DmartSalesData[[#This Row],[sales]]&gt;2000,"Medium Category","Low Category"))</f>
        <v>Low Category</v>
      </c>
      <c r="G14228" s="2">
        <v>0.3</v>
      </c>
      <c r="H14228" s="24">
        <f t="shared" si="444"/>
        <v>268.959</v>
      </c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63" t="str">
        <f>IF(AND(DmartSalesData[[#This Row],[sales]]&gt;3000,DmartSalesData[[#This Row],[profit]]&gt;500),"Good","Not Good")</f>
        <v>Not Good</v>
      </c>
      <c r="R14228" s="73">
        <f>YEAR(DmartSalesData[[#This Row],[order_date]])</f>
        <v>2023</v>
      </c>
      <c r="S14228" s="73"/>
    </row>
    <row r="14229" spans="1:19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 t="str">
        <f>IF(DmartSalesData[[#This Row],[sales]]&gt;4000,"High Category",IF(DmartSalesData[[#This Row],[sales]]&gt;2000,"Medium Category","Low Category"))</f>
        <v>Medium Category</v>
      </c>
      <c r="G14229" s="2">
        <v>0.05</v>
      </c>
      <c r="H14229" s="24">
        <f t="shared" si="444"/>
        <v>121.41849999999999</v>
      </c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63" t="str">
        <f>IF(AND(DmartSalesData[[#This Row],[sales]]&gt;3000,DmartSalesData[[#This Row],[profit]]&gt;500),"Good","Not Good")</f>
        <v>Not Good</v>
      </c>
      <c r="R14229" s="73">
        <f>YEAR(DmartSalesData[[#This Row],[order_date]])</f>
        <v>2024</v>
      </c>
      <c r="S14229" s="73"/>
    </row>
    <row r="14230" spans="1:19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 t="str">
        <f>IF(DmartSalesData[[#This Row],[sales]]&gt;4000,"High Category",IF(DmartSalesData[[#This Row],[sales]]&gt;2000,"Medium Category","Low Category"))</f>
        <v>Low Category</v>
      </c>
      <c r="G14230" s="2">
        <v>0.37</v>
      </c>
      <c r="H14230" s="24">
        <f t="shared" si="444"/>
        <v>508.09140000000002</v>
      </c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63" t="str">
        <f>IF(AND(DmartSalesData[[#This Row],[sales]]&gt;3000,DmartSalesData[[#This Row],[profit]]&gt;500),"Good","Not Good")</f>
        <v>Not Good</v>
      </c>
      <c r="R14230" s="73">
        <f>YEAR(DmartSalesData[[#This Row],[order_date]])</f>
        <v>2024</v>
      </c>
      <c r="S14230" s="73"/>
    </row>
    <row r="14231" spans="1:19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 t="str">
        <f>IF(DmartSalesData[[#This Row],[sales]]&gt;4000,"High Category",IF(DmartSalesData[[#This Row],[sales]]&gt;2000,"Medium Category","Low Category"))</f>
        <v>Low Category</v>
      </c>
      <c r="G14231" s="2">
        <v>0.03</v>
      </c>
      <c r="H14231" s="24">
        <f t="shared" si="444"/>
        <v>10.6707</v>
      </c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63" t="str">
        <f>IF(AND(DmartSalesData[[#This Row],[sales]]&gt;3000,DmartSalesData[[#This Row],[profit]]&gt;500),"Good","Not Good")</f>
        <v>Not Good</v>
      </c>
      <c r="R14231" s="73">
        <f>YEAR(DmartSalesData[[#This Row],[order_date]])</f>
        <v>2024</v>
      </c>
      <c r="S14231" s="73"/>
    </row>
    <row r="14232" spans="1:19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 t="str">
        <f>IF(DmartSalesData[[#This Row],[sales]]&gt;4000,"High Category",IF(DmartSalesData[[#This Row],[sales]]&gt;2000,"Medium Category","Low Category"))</f>
        <v>Low Category</v>
      </c>
      <c r="G14232" s="2">
        <v>0.38</v>
      </c>
      <c r="H14232" s="24">
        <f t="shared" si="444"/>
        <v>558.37200000000007</v>
      </c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63" t="str">
        <f>IF(AND(DmartSalesData[[#This Row],[sales]]&gt;3000,DmartSalesData[[#This Row],[profit]]&gt;500),"Good","Not Good")</f>
        <v>Not Good</v>
      </c>
      <c r="R14232" s="73">
        <f>YEAR(DmartSalesData[[#This Row],[order_date]])</f>
        <v>2023</v>
      </c>
      <c r="S14232" s="73"/>
    </row>
    <row r="14233" spans="1:19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 t="str">
        <f>IF(DmartSalesData[[#This Row],[sales]]&gt;4000,"High Category",IF(DmartSalesData[[#This Row],[sales]]&gt;2000,"Medium Category","Low Category"))</f>
        <v>Medium Category</v>
      </c>
      <c r="G14233" s="2">
        <v>0.44</v>
      </c>
      <c r="H14233" s="24">
        <f t="shared" si="444"/>
        <v>1055.4412</v>
      </c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63" t="str">
        <f>IF(AND(DmartSalesData[[#This Row],[sales]]&gt;3000,DmartSalesData[[#This Row],[profit]]&gt;500),"Good","Not Good")</f>
        <v>Not Good</v>
      </c>
      <c r="R14233" s="73">
        <f>YEAR(DmartSalesData[[#This Row],[order_date]])</f>
        <v>2024</v>
      </c>
      <c r="S14233" s="73"/>
    </row>
    <row r="14234" spans="1:19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 t="str">
        <f>IF(DmartSalesData[[#This Row],[sales]]&gt;4000,"High Category",IF(DmartSalesData[[#This Row],[sales]]&gt;2000,"Medium Category","Low Category"))</f>
        <v>Low Category</v>
      </c>
      <c r="G14234" s="2">
        <v>0.15</v>
      </c>
      <c r="H14234" s="24">
        <f t="shared" si="444"/>
        <v>97.86</v>
      </c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63" t="str">
        <f>IF(AND(DmartSalesData[[#This Row],[sales]]&gt;3000,DmartSalesData[[#This Row],[profit]]&gt;500),"Good","Not Good")</f>
        <v>Not Good</v>
      </c>
      <c r="R14234" s="73">
        <f>YEAR(DmartSalesData[[#This Row],[order_date]])</f>
        <v>2023</v>
      </c>
      <c r="S14234" s="73"/>
    </row>
    <row r="14235" spans="1:19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 t="str">
        <f>IF(DmartSalesData[[#This Row],[sales]]&gt;4000,"High Category",IF(DmartSalesData[[#This Row],[sales]]&gt;2000,"Medium Category","Low Category"))</f>
        <v>High Category</v>
      </c>
      <c r="G14235" s="2">
        <v>0.39</v>
      </c>
      <c r="H14235" s="24">
        <f t="shared" si="444"/>
        <v>1843.6235999999999</v>
      </c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63" t="str">
        <f>IF(AND(DmartSalesData[[#This Row],[sales]]&gt;3000,DmartSalesData[[#This Row],[profit]]&gt;500),"Good","Not Good")</f>
        <v>Good</v>
      </c>
      <c r="R14235" s="73">
        <f>YEAR(DmartSalesData[[#This Row],[order_date]])</f>
        <v>2023</v>
      </c>
      <c r="S14235" s="73"/>
    </row>
    <row r="14236" spans="1:19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 t="str">
        <f>IF(DmartSalesData[[#This Row],[sales]]&gt;4000,"High Category",IF(DmartSalesData[[#This Row],[sales]]&gt;2000,"Medium Category","Low Category"))</f>
        <v>Medium Category</v>
      </c>
      <c r="G14236" s="2">
        <v>0.21</v>
      </c>
      <c r="H14236" s="24">
        <f t="shared" si="444"/>
        <v>696.12900000000002</v>
      </c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63" t="str">
        <f>IF(AND(DmartSalesData[[#This Row],[sales]]&gt;3000,DmartSalesData[[#This Row],[profit]]&gt;500),"Good","Not Good")</f>
        <v>Good</v>
      </c>
      <c r="R14236" s="73">
        <f>YEAR(DmartSalesData[[#This Row],[order_date]])</f>
        <v>2023</v>
      </c>
      <c r="S14236" s="73"/>
    </row>
    <row r="14237" spans="1:19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 t="str">
        <f>IF(DmartSalesData[[#This Row],[sales]]&gt;4000,"High Category",IF(DmartSalesData[[#This Row],[sales]]&gt;2000,"Medium Category","Low Category"))</f>
        <v>Low Category</v>
      </c>
      <c r="G14237" s="2">
        <v>0.4</v>
      </c>
      <c r="H14237" s="24">
        <f t="shared" si="444"/>
        <v>307.22800000000007</v>
      </c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63" t="str">
        <f>IF(AND(DmartSalesData[[#This Row],[sales]]&gt;3000,DmartSalesData[[#This Row],[profit]]&gt;500),"Good","Not Good")</f>
        <v>Not Good</v>
      </c>
      <c r="R14237" s="73">
        <f>YEAR(DmartSalesData[[#This Row],[order_date]])</f>
        <v>2023</v>
      </c>
      <c r="S14237" s="73"/>
    </row>
    <row r="14238" spans="1:19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 t="str">
        <f>IF(DmartSalesData[[#This Row],[sales]]&gt;4000,"High Category",IF(DmartSalesData[[#This Row],[sales]]&gt;2000,"Medium Category","Low Category"))</f>
        <v>High Category</v>
      </c>
      <c r="G14238" s="2">
        <v>0.34</v>
      </c>
      <c r="H14238" s="24">
        <f t="shared" si="444"/>
        <v>1386.8974000000001</v>
      </c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63" t="str">
        <f>IF(AND(DmartSalesData[[#This Row],[sales]]&gt;3000,DmartSalesData[[#This Row],[profit]]&gt;500),"Good","Not Good")</f>
        <v>Good</v>
      </c>
      <c r="R14238" s="73">
        <f>YEAR(DmartSalesData[[#This Row],[order_date]])</f>
        <v>2023</v>
      </c>
      <c r="S14238" s="73"/>
    </row>
    <row r="14239" spans="1:19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 t="str">
        <f>IF(DmartSalesData[[#This Row],[sales]]&gt;4000,"High Category",IF(DmartSalesData[[#This Row],[sales]]&gt;2000,"Medium Category","Low Category"))</f>
        <v>High Category</v>
      </c>
      <c r="G14239" s="2">
        <v>0.14000000000000001</v>
      </c>
      <c r="H14239" s="24">
        <f t="shared" si="444"/>
        <v>650.66820000000007</v>
      </c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63" t="str">
        <f>IF(AND(DmartSalesData[[#This Row],[sales]]&gt;3000,DmartSalesData[[#This Row],[profit]]&gt;500),"Good","Not Good")</f>
        <v>Good</v>
      </c>
      <c r="R14239" s="73">
        <f>YEAR(DmartSalesData[[#This Row],[order_date]])</f>
        <v>2023</v>
      </c>
      <c r="S14239" s="73"/>
    </row>
    <row r="14240" spans="1:19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 t="str">
        <f>IF(DmartSalesData[[#This Row],[sales]]&gt;4000,"High Category",IF(DmartSalesData[[#This Row],[sales]]&gt;2000,"Medium Category","Low Category"))</f>
        <v>Low Category</v>
      </c>
      <c r="G14240" s="2">
        <v>0.1</v>
      </c>
      <c r="H14240" s="24">
        <f t="shared" si="444"/>
        <v>138.76400000000001</v>
      </c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63" t="str">
        <f>IF(AND(DmartSalesData[[#This Row],[sales]]&gt;3000,DmartSalesData[[#This Row],[profit]]&gt;500),"Good","Not Good")</f>
        <v>Not Good</v>
      </c>
      <c r="R14240" s="73">
        <f>YEAR(DmartSalesData[[#This Row],[order_date]])</f>
        <v>2023</v>
      </c>
      <c r="S14240" s="73"/>
    </row>
    <row r="14241" spans="1:19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 t="str">
        <f>IF(DmartSalesData[[#This Row],[sales]]&gt;4000,"High Category",IF(DmartSalesData[[#This Row],[sales]]&gt;2000,"Medium Category","Low Category"))</f>
        <v>Low Category</v>
      </c>
      <c r="G14241" s="2">
        <v>0.46</v>
      </c>
      <c r="H14241" s="24">
        <f t="shared" si="444"/>
        <v>368.89240000000007</v>
      </c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63" t="str">
        <f>IF(AND(DmartSalesData[[#This Row],[sales]]&gt;3000,DmartSalesData[[#This Row],[profit]]&gt;500),"Good","Not Good")</f>
        <v>Not Good</v>
      </c>
      <c r="R14241" s="73">
        <f>YEAR(DmartSalesData[[#This Row],[order_date]])</f>
        <v>2023</v>
      </c>
      <c r="S14241" s="73"/>
    </row>
    <row r="14242" spans="1:19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 t="str">
        <f>IF(DmartSalesData[[#This Row],[sales]]&gt;4000,"High Category",IF(DmartSalesData[[#This Row],[sales]]&gt;2000,"Medium Category","Low Category"))</f>
        <v>Low Category</v>
      </c>
      <c r="G14242" s="2">
        <v>0.42</v>
      </c>
      <c r="H14242" s="24">
        <f t="shared" si="444"/>
        <v>705.65460000000007</v>
      </c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63" t="str">
        <f>IF(AND(DmartSalesData[[#This Row],[sales]]&gt;3000,DmartSalesData[[#This Row],[profit]]&gt;500),"Good","Not Good")</f>
        <v>Not Good</v>
      </c>
      <c r="R14242" s="73">
        <f>YEAR(DmartSalesData[[#This Row],[order_date]])</f>
        <v>2023</v>
      </c>
      <c r="S14242" s="73"/>
    </row>
    <row r="14243" spans="1:19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 t="str">
        <f>IF(DmartSalesData[[#This Row],[sales]]&gt;4000,"High Category",IF(DmartSalesData[[#This Row],[sales]]&gt;2000,"Medium Category","Low Category"))</f>
        <v>High Category</v>
      </c>
      <c r="G14243" s="2">
        <v>0.33</v>
      </c>
      <c r="H14243" s="24">
        <f t="shared" si="444"/>
        <v>1378.7466000000002</v>
      </c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63" t="str">
        <f>IF(AND(DmartSalesData[[#This Row],[sales]]&gt;3000,DmartSalesData[[#This Row],[profit]]&gt;500),"Good","Not Good")</f>
        <v>Not Good</v>
      </c>
      <c r="R14243" s="73">
        <f>YEAR(DmartSalesData[[#This Row],[order_date]])</f>
        <v>2023</v>
      </c>
      <c r="S14243" s="73"/>
    </row>
    <row r="14244" spans="1:19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 t="str">
        <f>IF(DmartSalesData[[#This Row],[sales]]&gt;4000,"High Category",IF(DmartSalesData[[#This Row],[sales]]&gt;2000,"Medium Category","Low Category"))</f>
        <v>Low Category</v>
      </c>
      <c r="G14244" s="2">
        <v>0.17</v>
      </c>
      <c r="H14244" s="24">
        <f t="shared" si="444"/>
        <v>162.85320000000002</v>
      </c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63" t="str">
        <f>IF(AND(DmartSalesData[[#This Row],[sales]]&gt;3000,DmartSalesData[[#This Row],[profit]]&gt;500),"Good","Not Good")</f>
        <v>Not Good</v>
      </c>
      <c r="R14244" s="73">
        <f>YEAR(DmartSalesData[[#This Row],[order_date]])</f>
        <v>2023</v>
      </c>
      <c r="S14244" s="73"/>
    </row>
    <row r="14245" spans="1:19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 t="str">
        <f>IF(DmartSalesData[[#This Row],[sales]]&gt;4000,"High Category",IF(DmartSalesData[[#This Row],[sales]]&gt;2000,"Medium Category","Low Category"))</f>
        <v>Medium Category</v>
      </c>
      <c r="G14245" s="2">
        <v>0.26</v>
      </c>
      <c r="H14245" s="24">
        <f t="shared" si="444"/>
        <v>1018.888</v>
      </c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63" t="str">
        <f>IF(AND(DmartSalesData[[#This Row],[sales]]&gt;3000,DmartSalesData[[#This Row],[profit]]&gt;500),"Good","Not Good")</f>
        <v>Good</v>
      </c>
      <c r="R14245" s="73">
        <f>YEAR(DmartSalesData[[#This Row],[order_date]])</f>
        <v>2024</v>
      </c>
      <c r="S14245" s="73"/>
    </row>
    <row r="14246" spans="1:19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 t="str">
        <f>IF(DmartSalesData[[#This Row],[sales]]&gt;4000,"High Category",IF(DmartSalesData[[#This Row],[sales]]&gt;2000,"Medium Category","Low Category"))</f>
        <v>Medium Category</v>
      </c>
      <c r="G14246" s="2">
        <v>0.28000000000000003</v>
      </c>
      <c r="H14246" s="24">
        <f t="shared" si="444"/>
        <v>1010.7132000000001</v>
      </c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63" t="str">
        <f>IF(AND(DmartSalesData[[#This Row],[sales]]&gt;3000,DmartSalesData[[#This Row],[profit]]&gt;500),"Good","Not Good")</f>
        <v>Not Good</v>
      </c>
      <c r="R14246" s="73">
        <f>YEAR(DmartSalesData[[#This Row],[order_date]])</f>
        <v>2024</v>
      </c>
      <c r="S14246" s="73"/>
    </row>
    <row r="14247" spans="1:19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 t="str">
        <f>IF(DmartSalesData[[#This Row],[sales]]&gt;4000,"High Category",IF(DmartSalesData[[#This Row],[sales]]&gt;2000,"Medium Category","Low Category"))</f>
        <v>Medium Category</v>
      </c>
      <c r="G14247" s="2">
        <v>0.04</v>
      </c>
      <c r="H14247" s="24">
        <f t="shared" si="444"/>
        <v>131.66800000000001</v>
      </c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63" t="str">
        <f>IF(AND(DmartSalesData[[#This Row],[sales]]&gt;3000,DmartSalesData[[#This Row],[profit]]&gt;500),"Good","Not Good")</f>
        <v>Good</v>
      </c>
      <c r="R14247" s="73">
        <f>YEAR(DmartSalesData[[#This Row],[order_date]])</f>
        <v>2024</v>
      </c>
      <c r="S14247" s="73"/>
    </row>
    <row r="14248" spans="1:19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 t="str">
        <f>IF(DmartSalesData[[#This Row],[sales]]&gt;4000,"High Category",IF(DmartSalesData[[#This Row],[sales]]&gt;2000,"Medium Category","Low Category"))</f>
        <v>Medium Category</v>
      </c>
      <c r="G14248" s="2">
        <v>0.49</v>
      </c>
      <c r="H14248" s="24">
        <f t="shared" si="444"/>
        <v>1089.3974000000001</v>
      </c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63" t="str">
        <f>IF(AND(DmartSalesData[[#This Row],[sales]]&gt;3000,DmartSalesData[[#This Row],[profit]]&gt;500),"Good","Not Good")</f>
        <v>Not Good</v>
      </c>
      <c r="R14248" s="73">
        <f>YEAR(DmartSalesData[[#This Row],[order_date]])</f>
        <v>2023</v>
      </c>
      <c r="S14248" s="73"/>
    </row>
    <row r="14249" spans="1:19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 t="str">
        <f>IF(DmartSalesData[[#This Row],[sales]]&gt;4000,"High Category",IF(DmartSalesData[[#This Row],[sales]]&gt;2000,"Medium Category","Low Category"))</f>
        <v>Low Category</v>
      </c>
      <c r="G14249" s="2">
        <v>0.05</v>
      </c>
      <c r="H14249" s="24">
        <f t="shared" si="444"/>
        <v>94.858500000000006</v>
      </c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63" t="str">
        <f>IF(AND(DmartSalesData[[#This Row],[sales]]&gt;3000,DmartSalesData[[#This Row],[profit]]&gt;500),"Good","Not Good")</f>
        <v>Not Good</v>
      </c>
      <c r="R14249" s="73">
        <f>YEAR(DmartSalesData[[#This Row],[order_date]])</f>
        <v>2023</v>
      </c>
      <c r="S14249" s="73"/>
    </row>
    <row r="14250" spans="1:19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 t="str">
        <f>IF(DmartSalesData[[#This Row],[sales]]&gt;4000,"High Category",IF(DmartSalesData[[#This Row],[sales]]&gt;2000,"Medium Category","Low Category"))</f>
        <v>Low Category</v>
      </c>
      <c r="G14250" s="2">
        <v>0.36</v>
      </c>
      <c r="H14250" s="24">
        <f t="shared" si="444"/>
        <v>186.39359999999999</v>
      </c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63" t="str">
        <f>IF(AND(DmartSalesData[[#This Row],[sales]]&gt;3000,DmartSalesData[[#This Row],[profit]]&gt;500),"Good","Not Good")</f>
        <v>Not Good</v>
      </c>
      <c r="R14250" s="73">
        <f>YEAR(DmartSalesData[[#This Row],[order_date]])</f>
        <v>2023</v>
      </c>
      <c r="S14250" s="73"/>
    </row>
    <row r="14251" spans="1:19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 t="str">
        <f>IF(DmartSalesData[[#This Row],[sales]]&gt;4000,"High Category",IF(DmartSalesData[[#This Row],[sales]]&gt;2000,"Medium Category","Low Category"))</f>
        <v>Low Category</v>
      </c>
      <c r="G14251" s="2">
        <v>0.25</v>
      </c>
      <c r="H14251" s="24">
        <f t="shared" si="444"/>
        <v>462.76</v>
      </c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63" t="str">
        <f>IF(AND(DmartSalesData[[#This Row],[sales]]&gt;3000,DmartSalesData[[#This Row],[profit]]&gt;500),"Good","Not Good")</f>
        <v>Not Good</v>
      </c>
      <c r="R14251" s="73">
        <f>YEAR(DmartSalesData[[#This Row],[order_date]])</f>
        <v>2023</v>
      </c>
      <c r="S14251" s="73"/>
    </row>
    <row r="14252" spans="1:19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 t="str">
        <f>IF(DmartSalesData[[#This Row],[sales]]&gt;4000,"High Category",IF(DmartSalesData[[#This Row],[sales]]&gt;2000,"Medium Category","Low Category"))</f>
        <v>Medium Category</v>
      </c>
      <c r="G14252" s="2">
        <v>0.38</v>
      </c>
      <c r="H14252" s="24">
        <f t="shared" si="444"/>
        <v>1158.6276</v>
      </c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63" t="str">
        <f>IF(AND(DmartSalesData[[#This Row],[sales]]&gt;3000,DmartSalesData[[#This Row],[profit]]&gt;500),"Good","Not Good")</f>
        <v>Good</v>
      </c>
      <c r="R14252" s="73">
        <f>YEAR(DmartSalesData[[#This Row],[order_date]])</f>
        <v>2023</v>
      </c>
      <c r="S14252" s="73"/>
    </row>
    <row r="14253" spans="1:19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 t="str">
        <f>IF(DmartSalesData[[#This Row],[sales]]&gt;4000,"High Category",IF(DmartSalesData[[#This Row],[sales]]&gt;2000,"Medium Category","Low Category"))</f>
        <v>High Category</v>
      </c>
      <c r="G14253" s="2">
        <v>0.13</v>
      </c>
      <c r="H14253" s="24">
        <f t="shared" si="444"/>
        <v>585.15989999999999</v>
      </c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63" t="str">
        <f>IF(AND(DmartSalesData[[#This Row],[sales]]&gt;3000,DmartSalesData[[#This Row],[profit]]&gt;500),"Good","Not Good")</f>
        <v>Good</v>
      </c>
      <c r="R14253" s="73">
        <f>YEAR(DmartSalesData[[#This Row],[order_date]])</f>
        <v>2023</v>
      </c>
      <c r="S14253" s="73"/>
    </row>
    <row r="14254" spans="1:19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 t="str">
        <f>IF(DmartSalesData[[#This Row],[sales]]&gt;4000,"High Category",IF(DmartSalesData[[#This Row],[sales]]&gt;2000,"Medium Category","Low Category"))</f>
        <v>High Category</v>
      </c>
      <c r="G14254" s="2">
        <v>0.2</v>
      </c>
      <c r="H14254" s="24">
        <f t="shared" si="444"/>
        <v>836.4620000000001</v>
      </c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63" t="str">
        <f>IF(AND(DmartSalesData[[#This Row],[sales]]&gt;3000,DmartSalesData[[#This Row],[profit]]&gt;500),"Good","Not Good")</f>
        <v>Good</v>
      </c>
      <c r="R14254" s="73">
        <f>YEAR(DmartSalesData[[#This Row],[order_date]])</f>
        <v>2023</v>
      </c>
      <c r="S14254" s="73"/>
    </row>
    <row r="14255" spans="1:19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 t="str">
        <f>IF(DmartSalesData[[#This Row],[sales]]&gt;4000,"High Category",IF(DmartSalesData[[#This Row],[sales]]&gt;2000,"Medium Category","Low Category"))</f>
        <v>Low Category</v>
      </c>
      <c r="G14255" s="2">
        <v>0.26</v>
      </c>
      <c r="H14255" s="24">
        <f t="shared" si="444"/>
        <v>67.043600000000012</v>
      </c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63" t="str">
        <f>IF(AND(DmartSalesData[[#This Row],[sales]]&gt;3000,DmartSalesData[[#This Row],[profit]]&gt;500),"Good","Not Good")</f>
        <v>Not Good</v>
      </c>
      <c r="R14255" s="73">
        <f>YEAR(DmartSalesData[[#This Row],[order_date]])</f>
        <v>2024</v>
      </c>
      <c r="S14255" s="73"/>
    </row>
    <row r="14256" spans="1:19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 t="str">
        <f>IF(DmartSalesData[[#This Row],[sales]]&gt;4000,"High Category",IF(DmartSalesData[[#This Row],[sales]]&gt;2000,"Medium Category","Low Category"))</f>
        <v>Low Category</v>
      </c>
      <c r="G14256" s="2">
        <v>0.06</v>
      </c>
      <c r="H14256" s="24">
        <f t="shared" si="444"/>
        <v>46.825799999999994</v>
      </c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63" t="str">
        <f>IF(AND(DmartSalesData[[#This Row],[sales]]&gt;3000,DmartSalesData[[#This Row],[profit]]&gt;500),"Good","Not Good")</f>
        <v>Not Good</v>
      </c>
      <c r="R14256" s="73">
        <f>YEAR(DmartSalesData[[#This Row],[order_date]])</f>
        <v>2023</v>
      </c>
      <c r="S14256" s="73"/>
    </row>
    <row r="14257" spans="1:19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 t="str">
        <f>IF(DmartSalesData[[#This Row],[sales]]&gt;4000,"High Category",IF(DmartSalesData[[#This Row],[sales]]&gt;2000,"Medium Category","Low Category"))</f>
        <v>High Category</v>
      </c>
      <c r="G14257" s="2">
        <v>0.43</v>
      </c>
      <c r="H14257" s="24">
        <f t="shared" si="444"/>
        <v>1830.7637</v>
      </c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63" t="str">
        <f>IF(AND(DmartSalesData[[#This Row],[sales]]&gt;3000,DmartSalesData[[#This Row],[profit]]&gt;500),"Good","Not Good")</f>
        <v>Good</v>
      </c>
      <c r="R14257" s="73">
        <f>YEAR(DmartSalesData[[#This Row],[order_date]])</f>
        <v>2024</v>
      </c>
      <c r="S14257" s="73"/>
    </row>
    <row r="14258" spans="1:19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 t="str">
        <f>IF(DmartSalesData[[#This Row],[sales]]&gt;4000,"High Category",IF(DmartSalesData[[#This Row],[sales]]&gt;2000,"Medium Category","Low Category"))</f>
        <v>High Category</v>
      </c>
      <c r="G14258" s="2">
        <v>0.5</v>
      </c>
      <c r="H14258" s="24">
        <f t="shared" si="444"/>
        <v>2351.33</v>
      </c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63" t="str">
        <f>IF(AND(DmartSalesData[[#This Row],[sales]]&gt;3000,DmartSalesData[[#This Row],[profit]]&gt;500),"Good","Not Good")</f>
        <v>Not Good</v>
      </c>
      <c r="R14258" s="73">
        <f>YEAR(DmartSalesData[[#This Row],[order_date]])</f>
        <v>2023</v>
      </c>
      <c r="S14258" s="73"/>
    </row>
    <row r="14259" spans="1:19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 t="str">
        <f>IF(DmartSalesData[[#This Row],[sales]]&gt;4000,"High Category",IF(DmartSalesData[[#This Row],[sales]]&gt;2000,"Medium Category","Low Category"))</f>
        <v>Low Category</v>
      </c>
      <c r="G14259" s="2">
        <v>0.21</v>
      </c>
      <c r="H14259" s="24">
        <f t="shared" si="444"/>
        <v>78.426599999999993</v>
      </c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63" t="str">
        <f>IF(AND(DmartSalesData[[#This Row],[sales]]&gt;3000,DmartSalesData[[#This Row],[profit]]&gt;500),"Good","Not Good")</f>
        <v>Not Good</v>
      </c>
      <c r="R14259" s="73">
        <f>YEAR(DmartSalesData[[#This Row],[order_date]])</f>
        <v>2023</v>
      </c>
      <c r="S14259" s="73"/>
    </row>
    <row r="14260" spans="1:19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 t="str">
        <f>IF(DmartSalesData[[#This Row],[sales]]&gt;4000,"High Category",IF(DmartSalesData[[#This Row],[sales]]&gt;2000,"Medium Category","Low Category"))</f>
        <v>Medium Category</v>
      </c>
      <c r="G14260" s="2">
        <v>0.19</v>
      </c>
      <c r="H14260" s="24">
        <f t="shared" si="444"/>
        <v>671.86659999999995</v>
      </c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63" t="str">
        <f>IF(AND(DmartSalesData[[#This Row],[sales]]&gt;3000,DmartSalesData[[#This Row],[profit]]&gt;500),"Good","Not Good")</f>
        <v>Good</v>
      </c>
      <c r="R14260" s="73">
        <f>YEAR(DmartSalesData[[#This Row],[order_date]])</f>
        <v>2024</v>
      </c>
      <c r="S14260" s="73"/>
    </row>
    <row r="14261" spans="1:19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 t="str">
        <f>IF(DmartSalesData[[#This Row],[sales]]&gt;4000,"High Category",IF(DmartSalesData[[#This Row],[sales]]&gt;2000,"Medium Category","Low Category"))</f>
        <v>Low Category</v>
      </c>
      <c r="G14261" s="2">
        <v>0.3</v>
      </c>
      <c r="H14261" s="24">
        <f t="shared" si="444"/>
        <v>567.62699999999995</v>
      </c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63" t="str">
        <f>IF(AND(DmartSalesData[[#This Row],[sales]]&gt;3000,DmartSalesData[[#This Row],[profit]]&gt;500),"Good","Not Good")</f>
        <v>Not Good</v>
      </c>
      <c r="R14261" s="73">
        <f>YEAR(DmartSalesData[[#This Row],[order_date]])</f>
        <v>2023</v>
      </c>
      <c r="S14261" s="73"/>
    </row>
    <row r="14262" spans="1:19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 t="str">
        <f>IF(DmartSalesData[[#This Row],[sales]]&gt;4000,"High Category",IF(DmartSalesData[[#This Row],[sales]]&gt;2000,"Medium Category","Low Category"))</f>
        <v>Low Category</v>
      </c>
      <c r="G14262" s="2">
        <v>0.34</v>
      </c>
      <c r="H14262" s="24">
        <f t="shared" si="444"/>
        <v>640.90680000000009</v>
      </c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63" t="str">
        <f>IF(AND(DmartSalesData[[#This Row],[sales]]&gt;3000,DmartSalesData[[#This Row],[profit]]&gt;500),"Good","Not Good")</f>
        <v>Not Good</v>
      </c>
      <c r="R14262" s="73">
        <f>YEAR(DmartSalesData[[#This Row],[order_date]])</f>
        <v>2024</v>
      </c>
      <c r="S14262" s="73"/>
    </row>
    <row r="14263" spans="1:19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 t="str">
        <f>IF(DmartSalesData[[#This Row],[sales]]&gt;4000,"High Category",IF(DmartSalesData[[#This Row],[sales]]&gt;2000,"Medium Category","Low Category"))</f>
        <v>Medium Category</v>
      </c>
      <c r="G14263" s="2">
        <v>0.43</v>
      </c>
      <c r="H14263" s="24">
        <f t="shared" si="444"/>
        <v>1397.1043999999999</v>
      </c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63" t="str">
        <f>IF(AND(DmartSalesData[[#This Row],[sales]]&gt;3000,DmartSalesData[[#This Row],[profit]]&gt;500),"Good","Not Good")</f>
        <v>Not Good</v>
      </c>
      <c r="R14263" s="73">
        <f>YEAR(DmartSalesData[[#This Row],[order_date]])</f>
        <v>2024</v>
      </c>
      <c r="S14263" s="73"/>
    </row>
    <row r="14264" spans="1:19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 t="str">
        <f>IF(DmartSalesData[[#This Row],[sales]]&gt;4000,"High Category",IF(DmartSalesData[[#This Row],[sales]]&gt;2000,"Medium Category","Low Category"))</f>
        <v>High Category</v>
      </c>
      <c r="G14264" s="2">
        <v>0.19</v>
      </c>
      <c r="H14264" s="24">
        <f t="shared" si="444"/>
        <v>773.31140000000005</v>
      </c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63" t="str">
        <f>IF(AND(DmartSalesData[[#This Row],[sales]]&gt;3000,DmartSalesData[[#This Row],[profit]]&gt;500),"Good","Not Good")</f>
        <v>Good</v>
      </c>
      <c r="R14264" s="73">
        <f>YEAR(DmartSalesData[[#This Row],[order_date]])</f>
        <v>2023</v>
      </c>
      <c r="S14264" s="73"/>
    </row>
    <row r="14265" spans="1:19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 t="str">
        <f>IF(DmartSalesData[[#This Row],[sales]]&gt;4000,"High Category",IF(DmartSalesData[[#This Row],[sales]]&gt;2000,"Medium Category","Low Category"))</f>
        <v>Low Category</v>
      </c>
      <c r="G14265" s="2">
        <v>0.38</v>
      </c>
      <c r="H14265" s="24">
        <f t="shared" si="444"/>
        <v>549.74599999999998</v>
      </c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63" t="str">
        <f>IF(AND(DmartSalesData[[#This Row],[sales]]&gt;3000,DmartSalesData[[#This Row],[profit]]&gt;500),"Good","Not Good")</f>
        <v>Not Good</v>
      </c>
      <c r="R14265" s="73">
        <f>YEAR(DmartSalesData[[#This Row],[order_date]])</f>
        <v>2023</v>
      </c>
      <c r="S14265" s="73"/>
    </row>
    <row r="14266" spans="1:19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 t="str">
        <f>IF(DmartSalesData[[#This Row],[sales]]&gt;4000,"High Category",IF(DmartSalesData[[#This Row],[sales]]&gt;2000,"Medium Category","Low Category"))</f>
        <v>Medium Category</v>
      </c>
      <c r="G14266" s="2">
        <v>0.12</v>
      </c>
      <c r="H14266" s="24">
        <f t="shared" si="444"/>
        <v>426.74879999999996</v>
      </c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63" t="str">
        <f>IF(AND(DmartSalesData[[#This Row],[sales]]&gt;3000,DmartSalesData[[#This Row],[profit]]&gt;500),"Good","Not Good")</f>
        <v>Not Good</v>
      </c>
      <c r="R14266" s="73">
        <f>YEAR(DmartSalesData[[#This Row],[order_date]])</f>
        <v>2023</v>
      </c>
      <c r="S14266" s="73"/>
    </row>
    <row r="14267" spans="1:19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 t="str">
        <f>IF(DmartSalesData[[#This Row],[sales]]&gt;4000,"High Category",IF(DmartSalesData[[#This Row],[sales]]&gt;2000,"Medium Category","Low Category"))</f>
        <v>Medium Category</v>
      </c>
      <c r="G14267" s="2">
        <v>0.34</v>
      </c>
      <c r="H14267" s="24">
        <f t="shared" si="444"/>
        <v>1093.3686</v>
      </c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63" t="str">
        <f>IF(AND(DmartSalesData[[#This Row],[sales]]&gt;3000,DmartSalesData[[#This Row],[profit]]&gt;500),"Good","Not Good")</f>
        <v>Good</v>
      </c>
      <c r="R14267" s="73">
        <f>YEAR(DmartSalesData[[#This Row],[order_date]])</f>
        <v>2023</v>
      </c>
      <c r="S14267" s="73"/>
    </row>
    <row r="14268" spans="1:19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 t="str">
        <f>IF(DmartSalesData[[#This Row],[sales]]&gt;4000,"High Category",IF(DmartSalesData[[#This Row],[sales]]&gt;2000,"Medium Category","Low Category"))</f>
        <v>Medium Category</v>
      </c>
      <c r="G14268" s="2">
        <v>0.23</v>
      </c>
      <c r="H14268" s="24">
        <f t="shared" si="444"/>
        <v>606.02009999999996</v>
      </c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63" t="str">
        <f>IF(AND(DmartSalesData[[#This Row],[sales]]&gt;3000,DmartSalesData[[#This Row],[profit]]&gt;500),"Good","Not Good")</f>
        <v>Not Good</v>
      </c>
      <c r="R14268" s="73">
        <f>YEAR(DmartSalesData[[#This Row],[order_date]])</f>
        <v>2023</v>
      </c>
      <c r="S14268" s="73"/>
    </row>
    <row r="14269" spans="1:19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 t="str">
        <f>IF(DmartSalesData[[#This Row],[sales]]&gt;4000,"High Category",IF(DmartSalesData[[#This Row],[sales]]&gt;2000,"Medium Category","Low Category"))</f>
        <v>Medium Category</v>
      </c>
      <c r="G14269" s="2">
        <v>0.33</v>
      </c>
      <c r="H14269" s="24">
        <f t="shared" si="444"/>
        <v>1007.1237</v>
      </c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63" t="str">
        <f>IF(AND(DmartSalesData[[#This Row],[sales]]&gt;3000,DmartSalesData[[#This Row],[profit]]&gt;500),"Good","Not Good")</f>
        <v>Not Good</v>
      </c>
      <c r="R14269" s="73">
        <f>YEAR(DmartSalesData[[#This Row],[order_date]])</f>
        <v>2023</v>
      </c>
      <c r="S14269" s="73"/>
    </row>
    <row r="14270" spans="1:19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 t="str">
        <f>IF(DmartSalesData[[#This Row],[sales]]&gt;4000,"High Category",IF(DmartSalesData[[#This Row],[sales]]&gt;2000,"Medium Category","Low Category"))</f>
        <v>Low Category</v>
      </c>
      <c r="G14270" s="2">
        <v>0.19</v>
      </c>
      <c r="H14270" s="24">
        <f t="shared" si="444"/>
        <v>35.807400000000001</v>
      </c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63" t="str">
        <f>IF(AND(DmartSalesData[[#This Row],[sales]]&gt;3000,DmartSalesData[[#This Row],[profit]]&gt;500),"Good","Not Good")</f>
        <v>Not Good</v>
      </c>
      <c r="R14270" s="73">
        <f>YEAR(DmartSalesData[[#This Row],[order_date]])</f>
        <v>2023</v>
      </c>
      <c r="S14270" s="73"/>
    </row>
    <row r="14271" spans="1:19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 t="str">
        <f>IF(DmartSalesData[[#This Row],[sales]]&gt;4000,"High Category",IF(DmartSalesData[[#This Row],[sales]]&gt;2000,"Medium Category","Low Category"))</f>
        <v>Low Category</v>
      </c>
      <c r="G14271" s="2">
        <v>0.15</v>
      </c>
      <c r="H14271" s="24">
        <f t="shared" si="444"/>
        <v>17.988</v>
      </c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63" t="str">
        <f>IF(AND(DmartSalesData[[#This Row],[sales]]&gt;3000,DmartSalesData[[#This Row],[profit]]&gt;500),"Good","Not Good")</f>
        <v>Not Good</v>
      </c>
      <c r="R14271" s="73">
        <f>YEAR(DmartSalesData[[#This Row],[order_date]])</f>
        <v>2024</v>
      </c>
      <c r="S14271" s="73"/>
    </row>
    <row r="14272" spans="1:19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 t="str">
        <f>IF(DmartSalesData[[#This Row],[sales]]&gt;4000,"High Category",IF(DmartSalesData[[#This Row],[sales]]&gt;2000,"Medium Category","Low Category"))</f>
        <v>Medium Category</v>
      </c>
      <c r="G14272" s="2">
        <v>0.24</v>
      </c>
      <c r="H14272" s="24">
        <f t="shared" si="444"/>
        <v>671.31600000000003</v>
      </c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63" t="str">
        <f>IF(AND(DmartSalesData[[#This Row],[sales]]&gt;3000,DmartSalesData[[#This Row],[profit]]&gt;500),"Good","Not Good")</f>
        <v>Not Good</v>
      </c>
      <c r="R14272" s="73">
        <f>YEAR(DmartSalesData[[#This Row],[order_date]])</f>
        <v>2024</v>
      </c>
      <c r="S14272" s="73"/>
    </row>
    <row r="14273" spans="1:19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 t="str">
        <f>IF(DmartSalesData[[#This Row],[sales]]&gt;4000,"High Category",IF(DmartSalesData[[#This Row],[sales]]&gt;2000,"Medium Category","Low Category"))</f>
        <v>Medium Category</v>
      </c>
      <c r="G14273" s="2">
        <v>0.45</v>
      </c>
      <c r="H14273" s="24">
        <f t="shared" si="444"/>
        <v>1200.6585</v>
      </c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63" t="str">
        <f>IF(AND(DmartSalesData[[#This Row],[sales]]&gt;3000,DmartSalesData[[#This Row],[profit]]&gt;500),"Good","Not Good")</f>
        <v>Not Good</v>
      </c>
      <c r="R14273" s="73">
        <f>YEAR(DmartSalesData[[#This Row],[order_date]])</f>
        <v>2024</v>
      </c>
      <c r="S14273" s="73"/>
    </row>
    <row r="14274" spans="1:19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 t="str">
        <f>IF(DmartSalesData[[#This Row],[sales]]&gt;4000,"High Category",IF(DmartSalesData[[#This Row],[sales]]&gt;2000,"Medium Category","Low Category"))</f>
        <v>Low Category</v>
      </c>
      <c r="G14274" s="2">
        <v>0.34</v>
      </c>
      <c r="H14274" s="24">
        <f t="shared" ref="H14274:H14337" si="446">E14274*G14274</f>
        <v>152.84360000000001</v>
      </c>
      <c r="I14274" s="2">
        <f t="shared" ref="I14274:I14337" si="447">E14274-H14274</f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63" t="str">
        <f>IF(AND(DmartSalesData[[#This Row],[sales]]&gt;3000,DmartSalesData[[#This Row],[profit]]&gt;500),"Good","Not Good")</f>
        <v>Not Good</v>
      </c>
      <c r="R14274" s="73">
        <f>YEAR(DmartSalesData[[#This Row],[order_date]])</f>
        <v>2023</v>
      </c>
      <c r="S14274" s="73"/>
    </row>
    <row r="14275" spans="1:19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 t="str">
        <f>IF(DmartSalesData[[#This Row],[sales]]&gt;4000,"High Category",IF(DmartSalesData[[#This Row],[sales]]&gt;2000,"Medium Category","Low Category"))</f>
        <v>Medium Category</v>
      </c>
      <c r="G14275" s="2">
        <v>0.31</v>
      </c>
      <c r="H14275" s="24">
        <f t="shared" si="446"/>
        <v>778.38829999999996</v>
      </c>
      <c r="I14275" s="2">
        <f t="shared" si="447"/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63" t="str">
        <f>IF(AND(DmartSalesData[[#This Row],[sales]]&gt;3000,DmartSalesData[[#This Row],[profit]]&gt;500),"Good","Not Good")</f>
        <v>Not Good</v>
      </c>
      <c r="R14275" s="73">
        <f>YEAR(DmartSalesData[[#This Row],[order_date]])</f>
        <v>2023</v>
      </c>
      <c r="S14275" s="73"/>
    </row>
    <row r="14276" spans="1:19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 t="str">
        <f>IF(DmartSalesData[[#This Row],[sales]]&gt;4000,"High Category",IF(DmartSalesData[[#This Row],[sales]]&gt;2000,"Medium Category","Low Category"))</f>
        <v>Medium Category</v>
      </c>
      <c r="G14276" s="2">
        <v>0.36</v>
      </c>
      <c r="H14276" s="24">
        <f t="shared" si="446"/>
        <v>1372.2803999999999</v>
      </c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63" t="str">
        <f>IF(AND(DmartSalesData[[#This Row],[sales]]&gt;3000,DmartSalesData[[#This Row],[profit]]&gt;500),"Good","Not Good")</f>
        <v>Not Good</v>
      </c>
      <c r="R14276" s="73">
        <f>YEAR(DmartSalesData[[#This Row],[order_date]])</f>
        <v>2024</v>
      </c>
      <c r="S14276" s="73"/>
    </row>
    <row r="14277" spans="1:19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 t="str">
        <f>IF(DmartSalesData[[#This Row],[sales]]&gt;4000,"High Category",IF(DmartSalesData[[#This Row],[sales]]&gt;2000,"Medium Category","Low Category"))</f>
        <v>Medium Category</v>
      </c>
      <c r="G14277" s="2">
        <v>0.36</v>
      </c>
      <c r="H14277" s="24">
        <f t="shared" si="446"/>
        <v>990.68039999999996</v>
      </c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63" t="str">
        <f>IF(AND(DmartSalesData[[#This Row],[sales]]&gt;3000,DmartSalesData[[#This Row],[profit]]&gt;500),"Good","Not Good")</f>
        <v>Not Good</v>
      </c>
      <c r="R14277" s="73">
        <f>YEAR(DmartSalesData[[#This Row],[order_date]])</f>
        <v>2023</v>
      </c>
      <c r="S14277" s="73"/>
    </row>
    <row r="14278" spans="1:19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 t="str">
        <f>IF(DmartSalesData[[#This Row],[sales]]&gt;4000,"High Category",IF(DmartSalesData[[#This Row],[sales]]&gt;2000,"Medium Category","Low Category"))</f>
        <v>Medium Category</v>
      </c>
      <c r="G14278" s="2">
        <v>0.15</v>
      </c>
      <c r="H14278" s="24">
        <f t="shared" si="446"/>
        <v>395.44649999999996</v>
      </c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63" t="str">
        <f>IF(AND(DmartSalesData[[#This Row],[sales]]&gt;3000,DmartSalesData[[#This Row],[profit]]&gt;500),"Good","Not Good")</f>
        <v>Not Good</v>
      </c>
      <c r="R14278" s="73">
        <f>YEAR(DmartSalesData[[#This Row],[order_date]])</f>
        <v>2024</v>
      </c>
      <c r="S14278" s="73"/>
    </row>
    <row r="14279" spans="1:19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 t="str">
        <f>IF(DmartSalesData[[#This Row],[sales]]&gt;4000,"High Category",IF(DmartSalesData[[#This Row],[sales]]&gt;2000,"Medium Category","Low Category"))</f>
        <v>Medium Category</v>
      </c>
      <c r="G14279" s="2">
        <v>0.12</v>
      </c>
      <c r="H14279" s="24">
        <f t="shared" si="446"/>
        <v>434.13</v>
      </c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63" t="str">
        <f>IF(AND(DmartSalesData[[#This Row],[sales]]&gt;3000,DmartSalesData[[#This Row],[profit]]&gt;500),"Good","Not Good")</f>
        <v>Good</v>
      </c>
      <c r="R14279" s="73">
        <f>YEAR(DmartSalesData[[#This Row],[order_date]])</f>
        <v>2023</v>
      </c>
      <c r="S14279" s="73"/>
    </row>
    <row r="14280" spans="1:19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 t="str">
        <f>IF(DmartSalesData[[#This Row],[sales]]&gt;4000,"High Category",IF(DmartSalesData[[#This Row],[sales]]&gt;2000,"Medium Category","Low Category"))</f>
        <v>Low Category</v>
      </c>
      <c r="G14280" s="2">
        <v>0.25</v>
      </c>
      <c r="H14280" s="24">
        <f t="shared" si="446"/>
        <v>235.51</v>
      </c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63" t="str">
        <f>IF(AND(DmartSalesData[[#This Row],[sales]]&gt;3000,DmartSalesData[[#This Row],[profit]]&gt;500),"Good","Not Good")</f>
        <v>Not Good</v>
      </c>
      <c r="R14280" s="73">
        <f>YEAR(DmartSalesData[[#This Row],[order_date]])</f>
        <v>2024</v>
      </c>
      <c r="S14280" s="73"/>
    </row>
    <row r="14281" spans="1:19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 t="str">
        <f>IF(DmartSalesData[[#This Row],[sales]]&gt;4000,"High Category",IF(DmartSalesData[[#This Row],[sales]]&gt;2000,"Medium Category","Low Category"))</f>
        <v>Medium Category</v>
      </c>
      <c r="G14281" s="2">
        <v>7.0000000000000007E-2</v>
      </c>
      <c r="H14281" s="24">
        <f t="shared" si="446"/>
        <v>163.91550000000001</v>
      </c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63" t="str">
        <f>IF(AND(DmartSalesData[[#This Row],[sales]]&gt;3000,DmartSalesData[[#This Row],[profit]]&gt;500),"Good","Not Good")</f>
        <v>Not Good</v>
      </c>
      <c r="R14281" s="73">
        <f>YEAR(DmartSalesData[[#This Row],[order_date]])</f>
        <v>2024</v>
      </c>
      <c r="S14281" s="73"/>
    </row>
    <row r="14282" spans="1:19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 t="str">
        <f>IF(DmartSalesData[[#This Row],[sales]]&gt;4000,"High Category",IF(DmartSalesData[[#This Row],[sales]]&gt;2000,"Medium Category","Low Category"))</f>
        <v>Low Category</v>
      </c>
      <c r="G14282" s="2">
        <v>0.24</v>
      </c>
      <c r="H14282" s="24">
        <f t="shared" si="446"/>
        <v>198.10319999999999</v>
      </c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63" t="str">
        <f>IF(AND(DmartSalesData[[#This Row],[sales]]&gt;3000,DmartSalesData[[#This Row],[profit]]&gt;500),"Good","Not Good")</f>
        <v>Not Good</v>
      </c>
      <c r="R14282" s="73">
        <f>YEAR(DmartSalesData[[#This Row],[order_date]])</f>
        <v>2024</v>
      </c>
      <c r="S14282" s="73"/>
    </row>
    <row r="14283" spans="1:19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 t="str">
        <f>IF(DmartSalesData[[#This Row],[sales]]&gt;4000,"High Category",IF(DmartSalesData[[#This Row],[sales]]&gt;2000,"Medium Category","Low Category"))</f>
        <v>Medium Category</v>
      </c>
      <c r="G14283" s="2">
        <v>0.35</v>
      </c>
      <c r="H14283" s="24">
        <f t="shared" si="446"/>
        <v>933.38699999999994</v>
      </c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63" t="str">
        <f>IF(AND(DmartSalesData[[#This Row],[sales]]&gt;3000,DmartSalesData[[#This Row],[profit]]&gt;500),"Good","Not Good")</f>
        <v>Not Good</v>
      </c>
      <c r="R14283" s="73">
        <f>YEAR(DmartSalesData[[#This Row],[order_date]])</f>
        <v>2023</v>
      </c>
      <c r="S14283" s="73"/>
    </row>
    <row r="14284" spans="1:19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 t="str">
        <f>IF(DmartSalesData[[#This Row],[sales]]&gt;4000,"High Category",IF(DmartSalesData[[#This Row],[sales]]&gt;2000,"Medium Category","Low Category"))</f>
        <v>Medium Category</v>
      </c>
      <c r="G14284" s="2">
        <v>0</v>
      </c>
      <c r="H14284" s="24">
        <f t="shared" si="446"/>
        <v>0</v>
      </c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63" t="str">
        <f>IF(AND(DmartSalesData[[#This Row],[sales]]&gt;3000,DmartSalesData[[#This Row],[profit]]&gt;500),"Good","Not Good")</f>
        <v>Good</v>
      </c>
      <c r="R14284" s="73">
        <f>YEAR(DmartSalesData[[#This Row],[order_date]])</f>
        <v>2023</v>
      </c>
      <c r="S14284" s="73"/>
    </row>
    <row r="14285" spans="1:19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 t="str">
        <f>IF(DmartSalesData[[#This Row],[sales]]&gt;4000,"High Category",IF(DmartSalesData[[#This Row],[sales]]&gt;2000,"Medium Category","Low Category"))</f>
        <v>Low Category</v>
      </c>
      <c r="G14285" s="2">
        <v>0.06</v>
      </c>
      <c r="H14285" s="24">
        <f t="shared" si="446"/>
        <v>41.771999999999998</v>
      </c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63" t="str">
        <f>IF(AND(DmartSalesData[[#This Row],[sales]]&gt;3000,DmartSalesData[[#This Row],[profit]]&gt;500),"Good","Not Good")</f>
        <v>Not Good</v>
      </c>
      <c r="R14285" s="73">
        <f>YEAR(DmartSalesData[[#This Row],[order_date]])</f>
        <v>2023</v>
      </c>
      <c r="S14285" s="73"/>
    </row>
    <row r="14286" spans="1:19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 t="str">
        <f>IF(DmartSalesData[[#This Row],[sales]]&gt;4000,"High Category",IF(DmartSalesData[[#This Row],[sales]]&gt;2000,"Medium Category","Low Category"))</f>
        <v>Low Category</v>
      </c>
      <c r="G14286" s="2">
        <v>0.48</v>
      </c>
      <c r="H14286" s="24">
        <f t="shared" si="446"/>
        <v>225.60959999999997</v>
      </c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63" t="str">
        <f>IF(AND(DmartSalesData[[#This Row],[sales]]&gt;3000,DmartSalesData[[#This Row],[profit]]&gt;500),"Good","Not Good")</f>
        <v>Not Good</v>
      </c>
      <c r="R14286" s="73">
        <f>YEAR(DmartSalesData[[#This Row],[order_date]])</f>
        <v>2023</v>
      </c>
      <c r="S14286" s="73"/>
    </row>
    <row r="14287" spans="1:19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 t="str">
        <f>IF(DmartSalesData[[#This Row],[sales]]&gt;4000,"High Category",IF(DmartSalesData[[#This Row],[sales]]&gt;2000,"Medium Category","Low Category"))</f>
        <v>Low Category</v>
      </c>
      <c r="G14287" s="2">
        <v>0.46</v>
      </c>
      <c r="H14287" s="24">
        <f t="shared" si="446"/>
        <v>421.81540000000001</v>
      </c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63" t="str">
        <f>IF(AND(DmartSalesData[[#This Row],[sales]]&gt;3000,DmartSalesData[[#This Row],[profit]]&gt;500),"Good","Not Good")</f>
        <v>Not Good</v>
      </c>
      <c r="R14287" s="73">
        <f>YEAR(DmartSalesData[[#This Row],[order_date]])</f>
        <v>2024</v>
      </c>
      <c r="S14287" s="73"/>
    </row>
    <row r="14288" spans="1:19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 t="str">
        <f>IF(DmartSalesData[[#This Row],[sales]]&gt;4000,"High Category",IF(DmartSalesData[[#This Row],[sales]]&gt;2000,"Medium Category","Low Category"))</f>
        <v>Medium Category</v>
      </c>
      <c r="G14288" s="2">
        <v>0.21</v>
      </c>
      <c r="H14288" s="24">
        <f t="shared" si="446"/>
        <v>624.34050000000002</v>
      </c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63" t="str">
        <f>IF(AND(DmartSalesData[[#This Row],[sales]]&gt;3000,DmartSalesData[[#This Row],[profit]]&gt;500),"Good","Not Good")</f>
        <v>Not Good</v>
      </c>
      <c r="R14288" s="73">
        <f>YEAR(DmartSalesData[[#This Row],[order_date]])</f>
        <v>2023</v>
      </c>
      <c r="S14288" s="73"/>
    </row>
    <row r="14289" spans="1:19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 t="str">
        <f>IF(DmartSalesData[[#This Row],[sales]]&gt;4000,"High Category",IF(DmartSalesData[[#This Row],[sales]]&gt;2000,"Medium Category","Low Category"))</f>
        <v>Low Category</v>
      </c>
      <c r="G14289" s="2">
        <v>0.3</v>
      </c>
      <c r="H14289" s="24">
        <f t="shared" si="446"/>
        <v>308.73900000000003</v>
      </c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63" t="str">
        <f>IF(AND(DmartSalesData[[#This Row],[sales]]&gt;3000,DmartSalesData[[#This Row],[profit]]&gt;500),"Good","Not Good")</f>
        <v>Not Good</v>
      </c>
      <c r="R14289" s="73">
        <f>YEAR(DmartSalesData[[#This Row],[order_date]])</f>
        <v>2023</v>
      </c>
      <c r="S14289" s="73"/>
    </row>
    <row r="14290" spans="1:19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 t="str">
        <f>IF(DmartSalesData[[#This Row],[sales]]&gt;4000,"High Category",IF(DmartSalesData[[#This Row],[sales]]&gt;2000,"Medium Category","Low Category"))</f>
        <v>Low Category</v>
      </c>
      <c r="G14290" s="2">
        <v>0.08</v>
      </c>
      <c r="H14290" s="24">
        <f t="shared" si="446"/>
        <v>115.8952</v>
      </c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63" t="str">
        <f>IF(AND(DmartSalesData[[#This Row],[sales]]&gt;3000,DmartSalesData[[#This Row],[profit]]&gt;500),"Good","Not Good")</f>
        <v>Not Good</v>
      </c>
      <c r="R14290" s="73">
        <f>YEAR(DmartSalesData[[#This Row],[order_date]])</f>
        <v>2023</v>
      </c>
      <c r="S14290" s="73"/>
    </row>
    <row r="14291" spans="1:19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 t="str">
        <f>IF(DmartSalesData[[#This Row],[sales]]&gt;4000,"High Category",IF(DmartSalesData[[#This Row],[sales]]&gt;2000,"Medium Category","Low Category"))</f>
        <v>Medium Category</v>
      </c>
      <c r="G14291" s="2">
        <v>0.17</v>
      </c>
      <c r="H14291" s="24">
        <f t="shared" si="446"/>
        <v>602.22160000000008</v>
      </c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63" t="str">
        <f>IF(AND(DmartSalesData[[#This Row],[sales]]&gt;3000,DmartSalesData[[#This Row],[profit]]&gt;500),"Good","Not Good")</f>
        <v>Not Good</v>
      </c>
      <c r="R14291" s="73">
        <f>YEAR(DmartSalesData[[#This Row],[order_date]])</f>
        <v>2023</v>
      </c>
      <c r="S14291" s="73"/>
    </row>
    <row r="14292" spans="1:19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 t="str">
        <f>IF(DmartSalesData[[#This Row],[sales]]&gt;4000,"High Category",IF(DmartSalesData[[#This Row],[sales]]&gt;2000,"Medium Category","Low Category"))</f>
        <v>Low Category</v>
      </c>
      <c r="G14292" s="2">
        <v>0.4</v>
      </c>
      <c r="H14292" s="24">
        <f t="shared" si="446"/>
        <v>526.75600000000009</v>
      </c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63" t="str">
        <f>IF(AND(DmartSalesData[[#This Row],[sales]]&gt;3000,DmartSalesData[[#This Row],[profit]]&gt;500),"Good","Not Good")</f>
        <v>Not Good</v>
      </c>
      <c r="R14292" s="73">
        <f>YEAR(DmartSalesData[[#This Row],[order_date]])</f>
        <v>2024</v>
      </c>
      <c r="S14292" s="73"/>
    </row>
    <row r="14293" spans="1:19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 t="str">
        <f>IF(DmartSalesData[[#This Row],[sales]]&gt;4000,"High Category",IF(DmartSalesData[[#This Row],[sales]]&gt;2000,"Medium Category","Low Category"))</f>
        <v>Medium Category</v>
      </c>
      <c r="G14293" s="2">
        <v>0.43</v>
      </c>
      <c r="H14293" s="24">
        <f t="shared" si="446"/>
        <v>880.58839999999998</v>
      </c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63" t="str">
        <f>IF(AND(DmartSalesData[[#This Row],[sales]]&gt;3000,DmartSalesData[[#This Row],[profit]]&gt;500),"Good","Not Good")</f>
        <v>Not Good</v>
      </c>
      <c r="R14293" s="73">
        <f>YEAR(DmartSalesData[[#This Row],[order_date]])</f>
        <v>2023</v>
      </c>
      <c r="S14293" s="73"/>
    </row>
    <row r="14294" spans="1:19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 t="str">
        <f>IF(DmartSalesData[[#This Row],[sales]]&gt;4000,"High Category",IF(DmartSalesData[[#This Row],[sales]]&gt;2000,"Medium Category","Low Category"))</f>
        <v>High Category</v>
      </c>
      <c r="G14294" s="2">
        <v>0.2</v>
      </c>
      <c r="H14294" s="24">
        <f t="shared" si="446"/>
        <v>930.26800000000003</v>
      </c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63" t="str">
        <f>IF(AND(DmartSalesData[[#This Row],[sales]]&gt;3000,DmartSalesData[[#This Row],[profit]]&gt;500),"Good","Not Good")</f>
        <v>Not Good</v>
      </c>
      <c r="R14294" s="73">
        <f>YEAR(DmartSalesData[[#This Row],[order_date]])</f>
        <v>2023</v>
      </c>
      <c r="S14294" s="73"/>
    </row>
    <row r="14295" spans="1:19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 t="str">
        <f>IF(DmartSalesData[[#This Row],[sales]]&gt;4000,"High Category",IF(DmartSalesData[[#This Row],[sales]]&gt;2000,"Medium Category","Low Category"))</f>
        <v>High Category</v>
      </c>
      <c r="G14295" s="2">
        <v>0.16</v>
      </c>
      <c r="H14295" s="24">
        <f t="shared" si="446"/>
        <v>662.79679999999996</v>
      </c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63" t="str">
        <f>IF(AND(DmartSalesData[[#This Row],[sales]]&gt;3000,DmartSalesData[[#This Row],[profit]]&gt;500),"Good","Not Good")</f>
        <v>Good</v>
      </c>
      <c r="R14295" s="73">
        <f>YEAR(DmartSalesData[[#This Row],[order_date]])</f>
        <v>2023</v>
      </c>
      <c r="S14295" s="73"/>
    </row>
    <row r="14296" spans="1:19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 t="str">
        <f>IF(DmartSalesData[[#This Row],[sales]]&gt;4000,"High Category",IF(DmartSalesData[[#This Row],[sales]]&gt;2000,"Medium Category","Low Category"))</f>
        <v>Low Category</v>
      </c>
      <c r="G14296" s="2">
        <v>0.34</v>
      </c>
      <c r="H14296" s="24">
        <f t="shared" si="446"/>
        <v>459.61540000000002</v>
      </c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63" t="str">
        <f>IF(AND(DmartSalesData[[#This Row],[sales]]&gt;3000,DmartSalesData[[#This Row],[profit]]&gt;500),"Good","Not Good")</f>
        <v>Not Good</v>
      </c>
      <c r="R14296" s="73">
        <f>YEAR(DmartSalesData[[#This Row],[order_date]])</f>
        <v>2024</v>
      </c>
      <c r="S14296" s="73"/>
    </row>
    <row r="14297" spans="1:19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 t="str">
        <f>IF(DmartSalesData[[#This Row],[sales]]&gt;4000,"High Category",IF(DmartSalesData[[#This Row],[sales]]&gt;2000,"Medium Category","Low Category"))</f>
        <v>Medium Category</v>
      </c>
      <c r="G14297" s="2">
        <v>0.36</v>
      </c>
      <c r="H14297" s="24">
        <f t="shared" si="446"/>
        <v>1090.1232</v>
      </c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63" t="str">
        <f>IF(AND(DmartSalesData[[#This Row],[sales]]&gt;3000,DmartSalesData[[#This Row],[profit]]&gt;500),"Good","Not Good")</f>
        <v>Not Good</v>
      </c>
      <c r="R14297" s="73">
        <f>YEAR(DmartSalesData[[#This Row],[order_date]])</f>
        <v>2024</v>
      </c>
      <c r="S14297" s="73"/>
    </row>
    <row r="14298" spans="1:19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 t="str">
        <f>IF(DmartSalesData[[#This Row],[sales]]&gt;4000,"High Category",IF(DmartSalesData[[#This Row],[sales]]&gt;2000,"Medium Category","Low Category"))</f>
        <v>Medium Category</v>
      </c>
      <c r="G14298" s="2">
        <v>0.49</v>
      </c>
      <c r="H14298" s="24">
        <f t="shared" si="446"/>
        <v>1647.5956000000001</v>
      </c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63" t="str">
        <f>IF(AND(DmartSalesData[[#This Row],[sales]]&gt;3000,DmartSalesData[[#This Row],[profit]]&gt;500),"Good","Not Good")</f>
        <v>Good</v>
      </c>
      <c r="R14298" s="73">
        <f>YEAR(DmartSalesData[[#This Row],[order_date]])</f>
        <v>2023</v>
      </c>
      <c r="S14298" s="73"/>
    </row>
    <row r="14299" spans="1:19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 t="str">
        <f>IF(DmartSalesData[[#This Row],[sales]]&gt;4000,"High Category",IF(DmartSalesData[[#This Row],[sales]]&gt;2000,"Medium Category","Low Category"))</f>
        <v>High Category</v>
      </c>
      <c r="G14299" s="2">
        <v>0.35</v>
      </c>
      <c r="H14299" s="24">
        <f t="shared" si="446"/>
        <v>1578.913</v>
      </c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63" t="str">
        <f>IF(AND(DmartSalesData[[#This Row],[sales]]&gt;3000,DmartSalesData[[#This Row],[profit]]&gt;500),"Good","Not Good")</f>
        <v>Not Good</v>
      </c>
      <c r="R14299" s="73">
        <f>YEAR(DmartSalesData[[#This Row],[order_date]])</f>
        <v>2024</v>
      </c>
      <c r="S14299" s="73"/>
    </row>
    <row r="14300" spans="1:19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 t="str">
        <f>IF(DmartSalesData[[#This Row],[sales]]&gt;4000,"High Category",IF(DmartSalesData[[#This Row],[sales]]&gt;2000,"Medium Category","Low Category"))</f>
        <v>Medium Category</v>
      </c>
      <c r="G14300" s="2">
        <v>0.12</v>
      </c>
      <c r="H14300" s="24">
        <f t="shared" si="446"/>
        <v>333.91079999999999</v>
      </c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63" t="str">
        <f>IF(AND(DmartSalesData[[#This Row],[sales]]&gt;3000,DmartSalesData[[#This Row],[profit]]&gt;500),"Good","Not Good")</f>
        <v>Not Good</v>
      </c>
      <c r="R14300" s="73">
        <f>YEAR(DmartSalesData[[#This Row],[order_date]])</f>
        <v>2024</v>
      </c>
      <c r="S14300" s="73"/>
    </row>
    <row r="14301" spans="1:19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 t="str">
        <f>IF(DmartSalesData[[#This Row],[sales]]&gt;4000,"High Category",IF(DmartSalesData[[#This Row],[sales]]&gt;2000,"Medium Category","Low Category"))</f>
        <v>Medium Category</v>
      </c>
      <c r="G14301" s="2">
        <v>0.03</v>
      </c>
      <c r="H14301" s="24">
        <f t="shared" si="446"/>
        <v>85.509299999999996</v>
      </c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63" t="str">
        <f>IF(AND(DmartSalesData[[#This Row],[sales]]&gt;3000,DmartSalesData[[#This Row],[profit]]&gt;500),"Good","Not Good")</f>
        <v>Not Good</v>
      </c>
      <c r="R14301" s="73">
        <f>YEAR(DmartSalesData[[#This Row],[order_date]])</f>
        <v>2023</v>
      </c>
      <c r="S14301" s="73"/>
    </row>
    <row r="14302" spans="1:19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 t="str">
        <f>IF(DmartSalesData[[#This Row],[sales]]&gt;4000,"High Category",IF(DmartSalesData[[#This Row],[sales]]&gt;2000,"Medium Category","Low Category"))</f>
        <v>High Category</v>
      </c>
      <c r="G14302" s="2">
        <v>0.13</v>
      </c>
      <c r="H14302" s="24">
        <f t="shared" si="446"/>
        <v>578.94070000000011</v>
      </c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63" t="str">
        <f>IF(AND(DmartSalesData[[#This Row],[sales]]&gt;3000,DmartSalesData[[#This Row],[profit]]&gt;500),"Good","Not Good")</f>
        <v>Good</v>
      </c>
      <c r="R14302" s="73">
        <f>YEAR(DmartSalesData[[#This Row],[order_date]])</f>
        <v>2023</v>
      </c>
      <c r="S14302" s="73"/>
    </row>
    <row r="14303" spans="1:19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 t="str">
        <f>IF(DmartSalesData[[#This Row],[sales]]&gt;4000,"High Category",IF(DmartSalesData[[#This Row],[sales]]&gt;2000,"Medium Category","Low Category"))</f>
        <v>Low Category</v>
      </c>
      <c r="G14303" s="2">
        <v>0.11</v>
      </c>
      <c r="H14303" s="24">
        <f t="shared" si="446"/>
        <v>40.311700000000002</v>
      </c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63" t="str">
        <f>IF(AND(DmartSalesData[[#This Row],[sales]]&gt;3000,DmartSalesData[[#This Row],[profit]]&gt;500),"Good","Not Good")</f>
        <v>Not Good</v>
      </c>
      <c r="R14303" s="73">
        <f>YEAR(DmartSalesData[[#This Row],[order_date]])</f>
        <v>2024</v>
      </c>
      <c r="S14303" s="73"/>
    </row>
    <row r="14304" spans="1:19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 t="str">
        <f>IF(DmartSalesData[[#This Row],[sales]]&gt;4000,"High Category",IF(DmartSalesData[[#This Row],[sales]]&gt;2000,"Medium Category","Low Category"))</f>
        <v>Medium Category</v>
      </c>
      <c r="G14304" s="2">
        <v>0.05</v>
      </c>
      <c r="H14304" s="24">
        <f t="shared" si="446"/>
        <v>158.89449999999999</v>
      </c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63" t="str">
        <f>IF(AND(DmartSalesData[[#This Row],[sales]]&gt;3000,DmartSalesData[[#This Row],[profit]]&gt;500),"Good","Not Good")</f>
        <v>Good</v>
      </c>
      <c r="R14304" s="73">
        <f>YEAR(DmartSalesData[[#This Row],[order_date]])</f>
        <v>2023</v>
      </c>
      <c r="S14304" s="73"/>
    </row>
    <row r="14305" spans="1:19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 t="str">
        <f>IF(DmartSalesData[[#This Row],[sales]]&gt;4000,"High Category",IF(DmartSalesData[[#This Row],[sales]]&gt;2000,"Medium Category","Low Category"))</f>
        <v>Medium Category</v>
      </c>
      <c r="G14305" s="2">
        <v>0.22</v>
      </c>
      <c r="H14305" s="24">
        <f t="shared" si="446"/>
        <v>471.14760000000001</v>
      </c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63" t="str">
        <f>IF(AND(DmartSalesData[[#This Row],[sales]]&gt;3000,DmartSalesData[[#This Row],[profit]]&gt;500),"Good","Not Good")</f>
        <v>Not Good</v>
      </c>
      <c r="R14305" s="73">
        <f>YEAR(DmartSalesData[[#This Row],[order_date]])</f>
        <v>2024</v>
      </c>
      <c r="S14305" s="73"/>
    </row>
    <row r="14306" spans="1:19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 t="str">
        <f>IF(DmartSalesData[[#This Row],[sales]]&gt;4000,"High Category",IF(DmartSalesData[[#This Row],[sales]]&gt;2000,"Medium Category","Low Category"))</f>
        <v>High Category</v>
      </c>
      <c r="G14306" s="2">
        <v>0.14000000000000001</v>
      </c>
      <c r="H14306" s="24">
        <f t="shared" si="446"/>
        <v>638.09760000000006</v>
      </c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63" t="str">
        <f>IF(AND(DmartSalesData[[#This Row],[sales]]&gt;3000,DmartSalesData[[#This Row],[profit]]&gt;500),"Good","Not Good")</f>
        <v>Good</v>
      </c>
      <c r="R14306" s="73">
        <f>YEAR(DmartSalesData[[#This Row],[order_date]])</f>
        <v>2023</v>
      </c>
      <c r="S14306" s="73"/>
    </row>
    <row r="14307" spans="1:19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 t="str">
        <f>IF(DmartSalesData[[#This Row],[sales]]&gt;4000,"High Category",IF(DmartSalesData[[#This Row],[sales]]&gt;2000,"Medium Category","Low Category"))</f>
        <v>High Category</v>
      </c>
      <c r="G14307" s="2">
        <v>0.46</v>
      </c>
      <c r="H14307" s="24">
        <f t="shared" si="446"/>
        <v>2211.0589999999997</v>
      </c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63" t="str">
        <f>IF(AND(DmartSalesData[[#This Row],[sales]]&gt;3000,DmartSalesData[[#This Row],[profit]]&gt;500),"Good","Not Good")</f>
        <v>Good</v>
      </c>
      <c r="R14307" s="73">
        <f>YEAR(DmartSalesData[[#This Row],[order_date]])</f>
        <v>2024</v>
      </c>
      <c r="S14307" s="73"/>
    </row>
    <row r="14308" spans="1:19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 t="str">
        <f>IF(DmartSalesData[[#This Row],[sales]]&gt;4000,"High Category",IF(DmartSalesData[[#This Row],[sales]]&gt;2000,"Medium Category","Low Category"))</f>
        <v>Low Category</v>
      </c>
      <c r="G14308" s="2">
        <v>0.2</v>
      </c>
      <c r="H14308" s="24">
        <f t="shared" si="446"/>
        <v>186.84200000000001</v>
      </c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63" t="str">
        <f>IF(AND(DmartSalesData[[#This Row],[sales]]&gt;3000,DmartSalesData[[#This Row],[profit]]&gt;500),"Good","Not Good")</f>
        <v>Not Good</v>
      </c>
      <c r="R14308" s="73">
        <f>YEAR(DmartSalesData[[#This Row],[order_date]])</f>
        <v>2023</v>
      </c>
      <c r="S14308" s="73"/>
    </row>
    <row r="14309" spans="1:19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 t="str">
        <f>IF(DmartSalesData[[#This Row],[sales]]&gt;4000,"High Category",IF(DmartSalesData[[#This Row],[sales]]&gt;2000,"Medium Category","Low Category"))</f>
        <v>Low Category</v>
      </c>
      <c r="G14309" s="2">
        <v>0.44</v>
      </c>
      <c r="H14309" s="24">
        <f t="shared" si="446"/>
        <v>650.84800000000007</v>
      </c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63" t="str">
        <f>IF(AND(DmartSalesData[[#This Row],[sales]]&gt;3000,DmartSalesData[[#This Row],[profit]]&gt;500),"Good","Not Good")</f>
        <v>Not Good</v>
      </c>
      <c r="R14309" s="73">
        <f>YEAR(DmartSalesData[[#This Row],[order_date]])</f>
        <v>2023</v>
      </c>
      <c r="S14309" s="73"/>
    </row>
    <row r="14310" spans="1:19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 t="str">
        <f>IF(DmartSalesData[[#This Row],[sales]]&gt;4000,"High Category",IF(DmartSalesData[[#This Row],[sales]]&gt;2000,"Medium Category","Low Category"))</f>
        <v>Low Category</v>
      </c>
      <c r="G14310" s="2">
        <v>0.15</v>
      </c>
      <c r="H14310" s="24">
        <f t="shared" si="446"/>
        <v>215.99100000000001</v>
      </c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63" t="str">
        <f>IF(AND(DmartSalesData[[#This Row],[sales]]&gt;3000,DmartSalesData[[#This Row],[profit]]&gt;500),"Good","Not Good")</f>
        <v>Not Good</v>
      </c>
      <c r="R14310" s="73">
        <f>YEAR(DmartSalesData[[#This Row],[order_date]])</f>
        <v>2024</v>
      </c>
      <c r="S14310" s="73"/>
    </row>
    <row r="14311" spans="1:19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 t="str">
        <f>IF(DmartSalesData[[#This Row],[sales]]&gt;4000,"High Category",IF(DmartSalesData[[#This Row],[sales]]&gt;2000,"Medium Category","Low Category"))</f>
        <v>Low Category</v>
      </c>
      <c r="G14311" s="2">
        <v>0.42</v>
      </c>
      <c r="H14311" s="24">
        <f t="shared" si="446"/>
        <v>249.09360000000001</v>
      </c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63" t="str">
        <f>IF(AND(DmartSalesData[[#This Row],[sales]]&gt;3000,DmartSalesData[[#This Row],[profit]]&gt;500),"Good","Not Good")</f>
        <v>Not Good</v>
      </c>
      <c r="R14311" s="73">
        <f>YEAR(DmartSalesData[[#This Row],[order_date]])</f>
        <v>2023</v>
      </c>
      <c r="S14311" s="73"/>
    </row>
    <row r="14312" spans="1:19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 t="str">
        <f>IF(DmartSalesData[[#This Row],[sales]]&gt;4000,"High Category",IF(DmartSalesData[[#This Row],[sales]]&gt;2000,"Medium Category","Low Category"))</f>
        <v>Medium Category</v>
      </c>
      <c r="G14312" s="2">
        <v>0.23</v>
      </c>
      <c r="H14312" s="24">
        <f t="shared" si="446"/>
        <v>567.27890000000002</v>
      </c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63" t="str">
        <f>IF(AND(DmartSalesData[[#This Row],[sales]]&gt;3000,DmartSalesData[[#This Row],[profit]]&gt;500),"Good","Not Good")</f>
        <v>Not Good</v>
      </c>
      <c r="R14312" s="73">
        <f>YEAR(DmartSalesData[[#This Row],[order_date]])</f>
        <v>2024</v>
      </c>
      <c r="S14312" s="73"/>
    </row>
    <row r="14313" spans="1:19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 t="str">
        <f>IF(DmartSalesData[[#This Row],[sales]]&gt;4000,"High Category",IF(DmartSalesData[[#This Row],[sales]]&gt;2000,"Medium Category","Low Category"))</f>
        <v>Medium Category</v>
      </c>
      <c r="G14313" s="2">
        <v>0.02</v>
      </c>
      <c r="H14313" s="24">
        <f t="shared" si="446"/>
        <v>52.281999999999996</v>
      </c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63" t="str">
        <f>IF(AND(DmartSalesData[[#This Row],[sales]]&gt;3000,DmartSalesData[[#This Row],[profit]]&gt;500),"Good","Not Good")</f>
        <v>Not Good</v>
      </c>
      <c r="R14313" s="73">
        <f>YEAR(DmartSalesData[[#This Row],[order_date]])</f>
        <v>2023</v>
      </c>
      <c r="S14313" s="73"/>
    </row>
    <row r="14314" spans="1:19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 t="str">
        <f>IF(DmartSalesData[[#This Row],[sales]]&gt;4000,"High Category",IF(DmartSalesData[[#This Row],[sales]]&gt;2000,"Medium Category","Low Category"))</f>
        <v>Medium Category</v>
      </c>
      <c r="G14314" s="2">
        <v>0.24</v>
      </c>
      <c r="H14314" s="24">
        <f t="shared" si="446"/>
        <v>697.82159999999999</v>
      </c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63" t="str">
        <f>IF(AND(DmartSalesData[[#This Row],[sales]]&gt;3000,DmartSalesData[[#This Row],[profit]]&gt;500),"Good","Not Good")</f>
        <v>Not Good</v>
      </c>
      <c r="R14314" s="73">
        <f>YEAR(DmartSalesData[[#This Row],[order_date]])</f>
        <v>2023</v>
      </c>
      <c r="S14314" s="73"/>
    </row>
    <row r="14315" spans="1:19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 t="str">
        <f>IF(DmartSalesData[[#This Row],[sales]]&gt;4000,"High Category",IF(DmartSalesData[[#This Row],[sales]]&gt;2000,"Medium Category","Low Category"))</f>
        <v>Medium Category</v>
      </c>
      <c r="G14315" s="2">
        <v>0.11</v>
      </c>
      <c r="H14315" s="24">
        <f t="shared" si="446"/>
        <v>368.33499999999998</v>
      </c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63" t="str">
        <f>IF(AND(DmartSalesData[[#This Row],[sales]]&gt;3000,DmartSalesData[[#This Row],[profit]]&gt;500),"Good","Not Good")</f>
        <v>Good</v>
      </c>
      <c r="R14315" s="73">
        <f>YEAR(DmartSalesData[[#This Row],[order_date]])</f>
        <v>2024</v>
      </c>
      <c r="S14315" s="73"/>
    </row>
    <row r="14316" spans="1:19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 t="str">
        <f>IF(DmartSalesData[[#This Row],[sales]]&gt;4000,"High Category",IF(DmartSalesData[[#This Row],[sales]]&gt;2000,"Medium Category","Low Category"))</f>
        <v>Low Category</v>
      </c>
      <c r="G14316" s="2">
        <v>0.15</v>
      </c>
      <c r="H14316" s="24">
        <f t="shared" si="446"/>
        <v>61.244999999999997</v>
      </c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63" t="str">
        <f>IF(AND(DmartSalesData[[#This Row],[sales]]&gt;3000,DmartSalesData[[#This Row],[profit]]&gt;500),"Good","Not Good")</f>
        <v>Not Good</v>
      </c>
      <c r="R14316" s="73">
        <f>YEAR(DmartSalesData[[#This Row],[order_date]])</f>
        <v>2023</v>
      </c>
      <c r="S14316" s="73"/>
    </row>
    <row r="14317" spans="1:19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 t="str">
        <f>IF(DmartSalesData[[#This Row],[sales]]&gt;4000,"High Category",IF(DmartSalesData[[#This Row],[sales]]&gt;2000,"Medium Category","Low Category"))</f>
        <v>Medium Category</v>
      </c>
      <c r="G14317" s="2">
        <v>0.34</v>
      </c>
      <c r="H14317" s="24">
        <f t="shared" si="446"/>
        <v>1071.0578</v>
      </c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63" t="str">
        <f>IF(AND(DmartSalesData[[#This Row],[sales]]&gt;3000,DmartSalesData[[#This Row],[profit]]&gt;500),"Good","Not Good")</f>
        <v>Good</v>
      </c>
      <c r="R14317" s="73">
        <f>YEAR(DmartSalesData[[#This Row],[order_date]])</f>
        <v>2023</v>
      </c>
      <c r="S14317" s="73"/>
    </row>
    <row r="14318" spans="1:19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 t="str">
        <f>IF(DmartSalesData[[#This Row],[sales]]&gt;4000,"High Category",IF(DmartSalesData[[#This Row],[sales]]&gt;2000,"Medium Category","Low Category"))</f>
        <v>High Category</v>
      </c>
      <c r="G14318" s="2">
        <v>0.26</v>
      </c>
      <c r="H14318" s="24">
        <f t="shared" si="446"/>
        <v>1190.1942000000001</v>
      </c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63" t="str">
        <f>IF(AND(DmartSalesData[[#This Row],[sales]]&gt;3000,DmartSalesData[[#This Row],[profit]]&gt;500),"Good","Not Good")</f>
        <v>Good</v>
      </c>
      <c r="R14318" s="73">
        <f>YEAR(DmartSalesData[[#This Row],[order_date]])</f>
        <v>2024</v>
      </c>
      <c r="S14318" s="73"/>
    </row>
    <row r="14319" spans="1:19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 t="str">
        <f>IF(DmartSalesData[[#This Row],[sales]]&gt;4000,"High Category",IF(DmartSalesData[[#This Row],[sales]]&gt;2000,"Medium Category","Low Category"))</f>
        <v>Medium Category</v>
      </c>
      <c r="G14319" s="2">
        <v>0.44</v>
      </c>
      <c r="H14319" s="24">
        <f t="shared" si="446"/>
        <v>1024.9624000000001</v>
      </c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63" t="str">
        <f>IF(AND(DmartSalesData[[#This Row],[sales]]&gt;3000,DmartSalesData[[#This Row],[profit]]&gt;500),"Good","Not Good")</f>
        <v>Not Good</v>
      </c>
      <c r="R14319" s="73">
        <f>YEAR(DmartSalesData[[#This Row],[order_date]])</f>
        <v>2023</v>
      </c>
      <c r="S14319" s="73"/>
    </row>
    <row r="14320" spans="1:19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 t="str">
        <f>IF(DmartSalesData[[#This Row],[sales]]&gt;4000,"High Category",IF(DmartSalesData[[#This Row],[sales]]&gt;2000,"Medium Category","Low Category"))</f>
        <v>Low Category</v>
      </c>
      <c r="G14320" s="2">
        <v>0.47</v>
      </c>
      <c r="H14320" s="24">
        <f t="shared" si="446"/>
        <v>292.75829999999996</v>
      </c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63" t="str">
        <f>IF(AND(DmartSalesData[[#This Row],[sales]]&gt;3000,DmartSalesData[[#This Row],[profit]]&gt;500),"Good","Not Good")</f>
        <v>Not Good</v>
      </c>
      <c r="R14320" s="73">
        <f>YEAR(DmartSalesData[[#This Row],[order_date]])</f>
        <v>2023</v>
      </c>
      <c r="S14320" s="73"/>
    </row>
    <row r="14321" spans="1:19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 t="str">
        <f>IF(DmartSalesData[[#This Row],[sales]]&gt;4000,"High Category",IF(DmartSalesData[[#This Row],[sales]]&gt;2000,"Medium Category","Low Category"))</f>
        <v>Low Category</v>
      </c>
      <c r="G14321" s="2">
        <v>0.35</v>
      </c>
      <c r="H14321" s="24">
        <f t="shared" si="446"/>
        <v>182.3955</v>
      </c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63" t="str">
        <f>IF(AND(DmartSalesData[[#This Row],[sales]]&gt;3000,DmartSalesData[[#This Row],[profit]]&gt;500),"Good","Not Good")</f>
        <v>Not Good</v>
      </c>
      <c r="R14321" s="73">
        <f>YEAR(DmartSalesData[[#This Row],[order_date]])</f>
        <v>2024</v>
      </c>
      <c r="S14321" s="73"/>
    </row>
    <row r="14322" spans="1:19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 t="str">
        <f>IF(DmartSalesData[[#This Row],[sales]]&gt;4000,"High Category",IF(DmartSalesData[[#This Row],[sales]]&gt;2000,"Medium Category","Low Category"))</f>
        <v>Low Category</v>
      </c>
      <c r="G14322" s="2">
        <v>0.43</v>
      </c>
      <c r="H14322" s="24">
        <f t="shared" si="446"/>
        <v>636.65369999999996</v>
      </c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63" t="str">
        <f>IF(AND(DmartSalesData[[#This Row],[sales]]&gt;3000,DmartSalesData[[#This Row],[profit]]&gt;500),"Good","Not Good")</f>
        <v>Not Good</v>
      </c>
      <c r="R14322" s="73">
        <f>YEAR(DmartSalesData[[#This Row],[order_date]])</f>
        <v>2024</v>
      </c>
      <c r="S14322" s="73"/>
    </row>
    <row r="14323" spans="1:19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 t="str">
        <f>IF(DmartSalesData[[#This Row],[sales]]&gt;4000,"High Category",IF(DmartSalesData[[#This Row],[sales]]&gt;2000,"Medium Category","Low Category"))</f>
        <v>Medium Category</v>
      </c>
      <c r="G14323" s="2">
        <v>0.1</v>
      </c>
      <c r="H14323" s="24">
        <f t="shared" si="446"/>
        <v>378.73700000000002</v>
      </c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63" t="str">
        <f>IF(AND(DmartSalesData[[#This Row],[sales]]&gt;3000,DmartSalesData[[#This Row],[profit]]&gt;500),"Good","Not Good")</f>
        <v>Good</v>
      </c>
      <c r="R14323" s="73">
        <f>YEAR(DmartSalesData[[#This Row],[order_date]])</f>
        <v>2024</v>
      </c>
      <c r="S14323" s="73"/>
    </row>
    <row r="14324" spans="1:19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 t="str">
        <f>IF(DmartSalesData[[#This Row],[sales]]&gt;4000,"High Category",IF(DmartSalesData[[#This Row],[sales]]&gt;2000,"Medium Category","Low Category"))</f>
        <v>Low Category</v>
      </c>
      <c r="G14324" s="2">
        <v>0.04</v>
      </c>
      <c r="H14324" s="24">
        <f t="shared" si="446"/>
        <v>55.156000000000006</v>
      </c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63" t="str">
        <f>IF(AND(DmartSalesData[[#This Row],[sales]]&gt;3000,DmartSalesData[[#This Row],[profit]]&gt;500),"Good","Not Good")</f>
        <v>Not Good</v>
      </c>
      <c r="R14324" s="73">
        <f>YEAR(DmartSalesData[[#This Row],[order_date]])</f>
        <v>2024</v>
      </c>
      <c r="S14324" s="73"/>
    </row>
    <row r="14325" spans="1:19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 t="str">
        <f>IF(DmartSalesData[[#This Row],[sales]]&gt;4000,"High Category",IF(DmartSalesData[[#This Row],[sales]]&gt;2000,"Medium Category","Low Category"))</f>
        <v>High Category</v>
      </c>
      <c r="G14325" s="2">
        <v>0.17</v>
      </c>
      <c r="H14325" s="24">
        <f t="shared" si="446"/>
        <v>695.3374</v>
      </c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63" t="str">
        <f>IF(AND(DmartSalesData[[#This Row],[sales]]&gt;3000,DmartSalesData[[#This Row],[profit]]&gt;500),"Good","Not Good")</f>
        <v>Good</v>
      </c>
      <c r="R14325" s="73">
        <f>YEAR(DmartSalesData[[#This Row],[order_date]])</f>
        <v>2024</v>
      </c>
      <c r="S14325" s="73"/>
    </row>
    <row r="14326" spans="1:19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 t="str">
        <f>IF(DmartSalesData[[#This Row],[sales]]&gt;4000,"High Category",IF(DmartSalesData[[#This Row],[sales]]&gt;2000,"Medium Category","Low Category"))</f>
        <v>High Category</v>
      </c>
      <c r="G14326" s="2">
        <v>0.16</v>
      </c>
      <c r="H14326" s="24">
        <f t="shared" si="446"/>
        <v>658.61279999999999</v>
      </c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63" t="str">
        <f>IF(AND(DmartSalesData[[#This Row],[sales]]&gt;3000,DmartSalesData[[#This Row],[profit]]&gt;500),"Good","Not Good")</f>
        <v>Not Good</v>
      </c>
      <c r="R14326" s="73">
        <f>YEAR(DmartSalesData[[#This Row],[order_date]])</f>
        <v>2024</v>
      </c>
      <c r="S14326" s="73"/>
    </row>
    <row r="14327" spans="1:19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 t="str">
        <f>IF(DmartSalesData[[#This Row],[sales]]&gt;4000,"High Category",IF(DmartSalesData[[#This Row],[sales]]&gt;2000,"Medium Category","Low Category"))</f>
        <v>Medium Category</v>
      </c>
      <c r="G14327" s="2">
        <v>0.33</v>
      </c>
      <c r="H14327" s="24">
        <f t="shared" si="446"/>
        <v>772.15049999999997</v>
      </c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63" t="str">
        <f>IF(AND(DmartSalesData[[#This Row],[sales]]&gt;3000,DmartSalesData[[#This Row],[profit]]&gt;500),"Good","Not Good")</f>
        <v>Not Good</v>
      </c>
      <c r="R14327" s="73">
        <f>YEAR(DmartSalesData[[#This Row],[order_date]])</f>
        <v>2023</v>
      </c>
      <c r="S14327" s="73"/>
    </row>
    <row r="14328" spans="1:19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 t="str">
        <f>IF(DmartSalesData[[#This Row],[sales]]&gt;4000,"High Category",IF(DmartSalesData[[#This Row],[sales]]&gt;2000,"Medium Category","Low Category"))</f>
        <v>Low Category</v>
      </c>
      <c r="G14328" s="2">
        <v>0.42</v>
      </c>
      <c r="H14328" s="24">
        <f t="shared" si="446"/>
        <v>661.02539999999988</v>
      </c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63" t="str">
        <f>IF(AND(DmartSalesData[[#This Row],[sales]]&gt;3000,DmartSalesData[[#This Row],[profit]]&gt;500),"Good","Not Good")</f>
        <v>Not Good</v>
      </c>
      <c r="R14328" s="73">
        <f>YEAR(DmartSalesData[[#This Row],[order_date]])</f>
        <v>2023</v>
      </c>
      <c r="S14328" s="73"/>
    </row>
    <row r="14329" spans="1:19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 t="str">
        <f>IF(DmartSalesData[[#This Row],[sales]]&gt;4000,"High Category",IF(DmartSalesData[[#This Row],[sales]]&gt;2000,"Medium Category","Low Category"))</f>
        <v>Medium Category</v>
      </c>
      <c r="G14329" s="2">
        <v>0.15</v>
      </c>
      <c r="H14329" s="24">
        <f t="shared" si="446"/>
        <v>454.28550000000001</v>
      </c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63" t="str">
        <f>IF(AND(DmartSalesData[[#This Row],[sales]]&gt;3000,DmartSalesData[[#This Row],[profit]]&gt;500),"Good","Not Good")</f>
        <v>Not Good</v>
      </c>
      <c r="R14329" s="73">
        <f>YEAR(DmartSalesData[[#This Row],[order_date]])</f>
        <v>2024</v>
      </c>
      <c r="S14329" s="73"/>
    </row>
    <row r="14330" spans="1:19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 t="str">
        <f>IF(DmartSalesData[[#This Row],[sales]]&gt;4000,"High Category",IF(DmartSalesData[[#This Row],[sales]]&gt;2000,"Medium Category","Low Category"))</f>
        <v>High Category</v>
      </c>
      <c r="G14330" s="2">
        <v>0.21</v>
      </c>
      <c r="H14330" s="24">
        <f t="shared" si="446"/>
        <v>855.03599999999994</v>
      </c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63" t="str">
        <f>IF(AND(DmartSalesData[[#This Row],[sales]]&gt;3000,DmartSalesData[[#This Row],[profit]]&gt;500),"Good","Not Good")</f>
        <v>Not Good</v>
      </c>
      <c r="R14330" s="73">
        <f>YEAR(DmartSalesData[[#This Row],[order_date]])</f>
        <v>2023</v>
      </c>
      <c r="S14330" s="73"/>
    </row>
    <row r="14331" spans="1:19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 t="str">
        <f>IF(DmartSalesData[[#This Row],[sales]]&gt;4000,"High Category",IF(DmartSalesData[[#This Row],[sales]]&gt;2000,"Medium Category","Low Category"))</f>
        <v>Low Category</v>
      </c>
      <c r="G14331" s="2">
        <v>0.05</v>
      </c>
      <c r="H14331" s="24">
        <f t="shared" si="446"/>
        <v>20.82</v>
      </c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63" t="str">
        <f>IF(AND(DmartSalesData[[#This Row],[sales]]&gt;3000,DmartSalesData[[#This Row],[profit]]&gt;500),"Good","Not Good")</f>
        <v>Not Good</v>
      </c>
      <c r="R14331" s="73">
        <f>YEAR(DmartSalesData[[#This Row],[order_date]])</f>
        <v>2023</v>
      </c>
      <c r="S14331" s="73"/>
    </row>
    <row r="14332" spans="1:19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 t="str">
        <f>IF(DmartSalesData[[#This Row],[sales]]&gt;4000,"High Category",IF(DmartSalesData[[#This Row],[sales]]&gt;2000,"Medium Category","Low Category"))</f>
        <v>High Category</v>
      </c>
      <c r="G14332" s="2">
        <v>0.21</v>
      </c>
      <c r="H14332" s="24">
        <f t="shared" si="446"/>
        <v>1002.0737999999999</v>
      </c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63" t="str">
        <f>IF(AND(DmartSalesData[[#This Row],[sales]]&gt;3000,DmartSalesData[[#This Row],[profit]]&gt;500),"Good","Not Good")</f>
        <v>Not Good</v>
      </c>
      <c r="R14332" s="73">
        <f>YEAR(DmartSalesData[[#This Row],[order_date]])</f>
        <v>2024</v>
      </c>
      <c r="S14332" s="73"/>
    </row>
    <row r="14333" spans="1:19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 t="str">
        <f>IF(DmartSalesData[[#This Row],[sales]]&gt;4000,"High Category",IF(DmartSalesData[[#This Row],[sales]]&gt;2000,"Medium Category","Low Category"))</f>
        <v>Medium Category</v>
      </c>
      <c r="G14333" s="2">
        <v>0.11</v>
      </c>
      <c r="H14333" s="24">
        <f t="shared" si="446"/>
        <v>359.14009999999996</v>
      </c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63" t="str">
        <f>IF(AND(DmartSalesData[[#This Row],[sales]]&gt;3000,DmartSalesData[[#This Row],[profit]]&gt;500),"Good","Not Good")</f>
        <v>Not Good</v>
      </c>
      <c r="R14333" s="73">
        <f>YEAR(DmartSalesData[[#This Row],[order_date]])</f>
        <v>2024</v>
      </c>
      <c r="S14333" s="73"/>
    </row>
    <row r="14334" spans="1:19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 t="str">
        <f>IF(DmartSalesData[[#This Row],[sales]]&gt;4000,"High Category",IF(DmartSalesData[[#This Row],[sales]]&gt;2000,"Medium Category","Low Category"))</f>
        <v>Medium Category</v>
      </c>
      <c r="G14334" s="2">
        <v>0.19</v>
      </c>
      <c r="H14334" s="24">
        <f t="shared" si="446"/>
        <v>389.6748</v>
      </c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63" t="str">
        <f>IF(AND(DmartSalesData[[#This Row],[sales]]&gt;3000,DmartSalesData[[#This Row],[profit]]&gt;500),"Good","Not Good")</f>
        <v>Not Good</v>
      </c>
      <c r="R14334" s="73">
        <f>YEAR(DmartSalesData[[#This Row],[order_date]])</f>
        <v>2024</v>
      </c>
      <c r="S14334" s="73"/>
    </row>
    <row r="14335" spans="1:19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 t="str">
        <f>IF(DmartSalesData[[#This Row],[sales]]&gt;4000,"High Category",IF(DmartSalesData[[#This Row],[sales]]&gt;2000,"Medium Category","Low Category"))</f>
        <v>Medium Category</v>
      </c>
      <c r="G14335" s="2">
        <v>0.13</v>
      </c>
      <c r="H14335" s="24">
        <f t="shared" si="446"/>
        <v>335.33369999999996</v>
      </c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63" t="str">
        <f>IF(AND(DmartSalesData[[#This Row],[sales]]&gt;3000,DmartSalesData[[#This Row],[profit]]&gt;500),"Good","Not Good")</f>
        <v>Not Good</v>
      </c>
      <c r="R14335" s="73">
        <f>YEAR(DmartSalesData[[#This Row],[order_date]])</f>
        <v>2023</v>
      </c>
      <c r="S14335" s="73"/>
    </row>
    <row r="14336" spans="1:19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 t="str">
        <f>IF(DmartSalesData[[#This Row],[sales]]&gt;4000,"High Category",IF(DmartSalesData[[#This Row],[sales]]&gt;2000,"Medium Category","Low Category"))</f>
        <v>Low Category</v>
      </c>
      <c r="G14336" s="2">
        <v>0.4</v>
      </c>
      <c r="H14336" s="24">
        <f t="shared" si="446"/>
        <v>795.7600000000001</v>
      </c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63" t="str">
        <f>IF(AND(DmartSalesData[[#This Row],[sales]]&gt;3000,DmartSalesData[[#This Row],[profit]]&gt;500),"Good","Not Good")</f>
        <v>Not Good</v>
      </c>
      <c r="R14336" s="73">
        <f>YEAR(DmartSalesData[[#This Row],[order_date]])</f>
        <v>2024</v>
      </c>
      <c r="S14336" s="73"/>
    </row>
    <row r="14337" spans="1:19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 t="str">
        <f>IF(DmartSalesData[[#This Row],[sales]]&gt;4000,"High Category",IF(DmartSalesData[[#This Row],[sales]]&gt;2000,"Medium Category","Low Category"))</f>
        <v>Medium Category</v>
      </c>
      <c r="G14337" s="2">
        <v>0</v>
      </c>
      <c r="H14337" s="24">
        <f t="shared" si="446"/>
        <v>0</v>
      </c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63" t="str">
        <f>IF(AND(DmartSalesData[[#This Row],[sales]]&gt;3000,DmartSalesData[[#This Row],[profit]]&gt;500),"Good","Not Good")</f>
        <v>Not Good</v>
      </c>
      <c r="R14337" s="73">
        <f>YEAR(DmartSalesData[[#This Row],[order_date]])</f>
        <v>2023</v>
      </c>
      <c r="S14337" s="73"/>
    </row>
    <row r="14338" spans="1:19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 t="str">
        <f>IF(DmartSalesData[[#This Row],[sales]]&gt;4000,"High Category",IF(DmartSalesData[[#This Row],[sales]]&gt;2000,"Medium Category","Low Category"))</f>
        <v>Medium Category</v>
      </c>
      <c r="G14338" s="2">
        <v>0.17</v>
      </c>
      <c r="H14338" s="24">
        <f t="shared" ref="H14338:H14401" si="448">E14338*G14338</f>
        <v>513.14840000000004</v>
      </c>
      <c r="I14338" s="2">
        <f t="shared" ref="I14338:I14401" si="449">E14338-H14338</f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63" t="str">
        <f>IF(AND(DmartSalesData[[#This Row],[sales]]&gt;3000,DmartSalesData[[#This Row],[profit]]&gt;500),"Good","Not Good")</f>
        <v>Not Good</v>
      </c>
      <c r="R14338" s="73">
        <f>YEAR(DmartSalesData[[#This Row],[order_date]])</f>
        <v>2024</v>
      </c>
      <c r="S14338" s="73"/>
    </row>
    <row r="14339" spans="1:19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 t="str">
        <f>IF(DmartSalesData[[#This Row],[sales]]&gt;4000,"High Category",IF(DmartSalesData[[#This Row],[sales]]&gt;2000,"Medium Category","Low Category"))</f>
        <v>Low Category</v>
      </c>
      <c r="G14339" s="2">
        <v>0.48</v>
      </c>
      <c r="H14339" s="24">
        <f t="shared" si="448"/>
        <v>189.68639999999999</v>
      </c>
      <c r="I14339" s="2">
        <f t="shared" si="449"/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63" t="str">
        <f>IF(AND(DmartSalesData[[#This Row],[sales]]&gt;3000,DmartSalesData[[#This Row],[profit]]&gt;500),"Good","Not Good")</f>
        <v>Not Good</v>
      </c>
      <c r="R14339" s="73">
        <f>YEAR(DmartSalesData[[#This Row],[order_date]])</f>
        <v>2023</v>
      </c>
      <c r="S14339" s="73"/>
    </row>
    <row r="14340" spans="1:19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 t="str">
        <f>IF(DmartSalesData[[#This Row],[sales]]&gt;4000,"High Category",IF(DmartSalesData[[#This Row],[sales]]&gt;2000,"Medium Category","Low Category"))</f>
        <v>Low Category</v>
      </c>
      <c r="G14340" s="2">
        <v>0.34</v>
      </c>
      <c r="H14340" s="24">
        <f t="shared" si="448"/>
        <v>326.17900000000003</v>
      </c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63" t="str">
        <f>IF(AND(DmartSalesData[[#This Row],[sales]]&gt;3000,DmartSalesData[[#This Row],[profit]]&gt;500),"Good","Not Good")</f>
        <v>Not Good</v>
      </c>
      <c r="R14340" s="73">
        <f>YEAR(DmartSalesData[[#This Row],[order_date]])</f>
        <v>2023</v>
      </c>
      <c r="S14340" s="73"/>
    </row>
    <row r="14341" spans="1:19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 t="str">
        <f>IF(DmartSalesData[[#This Row],[sales]]&gt;4000,"High Category",IF(DmartSalesData[[#This Row],[sales]]&gt;2000,"Medium Category","Low Category"))</f>
        <v>Low Category</v>
      </c>
      <c r="G14341" s="2">
        <v>0.39</v>
      </c>
      <c r="H14341" s="24">
        <f t="shared" si="448"/>
        <v>472.87110000000001</v>
      </c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63" t="str">
        <f>IF(AND(DmartSalesData[[#This Row],[sales]]&gt;3000,DmartSalesData[[#This Row],[profit]]&gt;500),"Good","Not Good")</f>
        <v>Not Good</v>
      </c>
      <c r="R14341" s="73">
        <f>YEAR(DmartSalesData[[#This Row],[order_date]])</f>
        <v>2024</v>
      </c>
      <c r="S14341" s="73"/>
    </row>
    <row r="14342" spans="1:19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 t="str">
        <f>IF(DmartSalesData[[#This Row],[sales]]&gt;4000,"High Category",IF(DmartSalesData[[#This Row],[sales]]&gt;2000,"Medium Category","Low Category"))</f>
        <v>Medium Category</v>
      </c>
      <c r="G14342" s="2">
        <v>0.43</v>
      </c>
      <c r="H14342" s="24">
        <f t="shared" si="448"/>
        <v>901.63260000000002</v>
      </c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63" t="str">
        <f>IF(AND(DmartSalesData[[#This Row],[sales]]&gt;3000,DmartSalesData[[#This Row],[profit]]&gt;500),"Good","Not Good")</f>
        <v>Not Good</v>
      </c>
      <c r="R14342" s="73">
        <f>YEAR(DmartSalesData[[#This Row],[order_date]])</f>
        <v>2023</v>
      </c>
      <c r="S14342" s="73"/>
    </row>
    <row r="14343" spans="1:19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 t="str">
        <f>IF(DmartSalesData[[#This Row],[sales]]&gt;4000,"High Category",IF(DmartSalesData[[#This Row],[sales]]&gt;2000,"Medium Category","Low Category"))</f>
        <v>Low Category</v>
      </c>
      <c r="G14343" s="2">
        <v>0.18</v>
      </c>
      <c r="H14343" s="24">
        <f t="shared" si="448"/>
        <v>345.2724</v>
      </c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63" t="str">
        <f>IF(AND(DmartSalesData[[#This Row],[sales]]&gt;3000,DmartSalesData[[#This Row],[profit]]&gt;500),"Good","Not Good")</f>
        <v>Not Good</v>
      </c>
      <c r="R14343" s="73">
        <f>YEAR(DmartSalesData[[#This Row],[order_date]])</f>
        <v>2023</v>
      </c>
      <c r="S14343" s="73"/>
    </row>
    <row r="14344" spans="1:19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 t="str">
        <f>IF(DmartSalesData[[#This Row],[sales]]&gt;4000,"High Category",IF(DmartSalesData[[#This Row],[sales]]&gt;2000,"Medium Category","Low Category"))</f>
        <v>Medium Category</v>
      </c>
      <c r="G14344" s="2">
        <v>0.03</v>
      </c>
      <c r="H14344" s="24">
        <f t="shared" si="448"/>
        <v>109.164</v>
      </c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63" t="str">
        <f>IF(AND(DmartSalesData[[#This Row],[sales]]&gt;3000,DmartSalesData[[#This Row],[profit]]&gt;500),"Good","Not Good")</f>
        <v>Good</v>
      </c>
      <c r="R14344" s="73">
        <f>YEAR(DmartSalesData[[#This Row],[order_date]])</f>
        <v>2023</v>
      </c>
      <c r="S14344" s="73"/>
    </row>
    <row r="14345" spans="1:19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 t="str">
        <f>IF(DmartSalesData[[#This Row],[sales]]&gt;4000,"High Category",IF(DmartSalesData[[#This Row],[sales]]&gt;2000,"Medium Category","Low Category"))</f>
        <v>Low Category</v>
      </c>
      <c r="G14345" s="2">
        <v>0.21</v>
      </c>
      <c r="H14345" s="24">
        <f t="shared" si="448"/>
        <v>287.69580000000002</v>
      </c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63" t="str">
        <f>IF(AND(DmartSalesData[[#This Row],[sales]]&gt;3000,DmartSalesData[[#This Row],[profit]]&gt;500),"Good","Not Good")</f>
        <v>Not Good</v>
      </c>
      <c r="R14345" s="73">
        <f>YEAR(DmartSalesData[[#This Row],[order_date]])</f>
        <v>2024</v>
      </c>
      <c r="S14345" s="73"/>
    </row>
    <row r="14346" spans="1:19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 t="str">
        <f>IF(DmartSalesData[[#This Row],[sales]]&gt;4000,"High Category",IF(DmartSalesData[[#This Row],[sales]]&gt;2000,"Medium Category","Low Category"))</f>
        <v>Low Category</v>
      </c>
      <c r="G14346" s="2">
        <v>0.33</v>
      </c>
      <c r="H14346" s="24">
        <f t="shared" si="448"/>
        <v>125.28449999999999</v>
      </c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63" t="str">
        <f>IF(AND(DmartSalesData[[#This Row],[sales]]&gt;3000,DmartSalesData[[#This Row],[profit]]&gt;500),"Good","Not Good")</f>
        <v>Not Good</v>
      </c>
      <c r="R14346" s="73">
        <f>YEAR(DmartSalesData[[#This Row],[order_date]])</f>
        <v>2023</v>
      </c>
      <c r="S14346" s="73"/>
    </row>
    <row r="14347" spans="1:19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 t="str">
        <f>IF(DmartSalesData[[#This Row],[sales]]&gt;4000,"High Category",IF(DmartSalesData[[#This Row],[sales]]&gt;2000,"Medium Category","Low Category"))</f>
        <v>Low Category</v>
      </c>
      <c r="G14347" s="2">
        <v>0.19</v>
      </c>
      <c r="H14347" s="24">
        <f t="shared" si="448"/>
        <v>70.6173</v>
      </c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63" t="str">
        <f>IF(AND(DmartSalesData[[#This Row],[sales]]&gt;3000,DmartSalesData[[#This Row],[profit]]&gt;500),"Good","Not Good")</f>
        <v>Not Good</v>
      </c>
      <c r="R14347" s="73">
        <f>YEAR(DmartSalesData[[#This Row],[order_date]])</f>
        <v>2024</v>
      </c>
      <c r="S14347" s="73"/>
    </row>
    <row r="14348" spans="1:19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 t="str">
        <f>IF(DmartSalesData[[#This Row],[sales]]&gt;4000,"High Category",IF(DmartSalesData[[#This Row],[sales]]&gt;2000,"Medium Category","Low Category"))</f>
        <v>Low Category</v>
      </c>
      <c r="G14348" s="2">
        <v>0.22</v>
      </c>
      <c r="H14348" s="24">
        <f t="shared" si="448"/>
        <v>34.194600000000001</v>
      </c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63" t="str">
        <f>IF(AND(DmartSalesData[[#This Row],[sales]]&gt;3000,DmartSalesData[[#This Row],[profit]]&gt;500),"Good","Not Good")</f>
        <v>Not Good</v>
      </c>
      <c r="R14348" s="73">
        <f>YEAR(DmartSalesData[[#This Row],[order_date]])</f>
        <v>2024</v>
      </c>
      <c r="S14348" s="73"/>
    </row>
    <row r="14349" spans="1:19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 t="str">
        <f>IF(DmartSalesData[[#This Row],[sales]]&gt;4000,"High Category",IF(DmartSalesData[[#This Row],[sales]]&gt;2000,"Medium Category","Low Category"))</f>
        <v>Low Category</v>
      </c>
      <c r="G14349" s="2">
        <v>0.41</v>
      </c>
      <c r="H14349" s="24">
        <f t="shared" si="448"/>
        <v>117.39529999999999</v>
      </c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63" t="str">
        <f>IF(AND(DmartSalesData[[#This Row],[sales]]&gt;3000,DmartSalesData[[#This Row],[profit]]&gt;500),"Good","Not Good")</f>
        <v>Not Good</v>
      </c>
      <c r="R14349" s="73">
        <f>YEAR(DmartSalesData[[#This Row],[order_date]])</f>
        <v>2024</v>
      </c>
      <c r="S14349" s="73"/>
    </row>
    <row r="14350" spans="1:19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 t="str">
        <f>IF(DmartSalesData[[#This Row],[sales]]&gt;4000,"High Category",IF(DmartSalesData[[#This Row],[sales]]&gt;2000,"Medium Category","Low Category"))</f>
        <v>High Category</v>
      </c>
      <c r="G14350" s="2">
        <v>0.02</v>
      </c>
      <c r="H14350" s="24">
        <f t="shared" si="448"/>
        <v>86.148799999999994</v>
      </c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63" t="str">
        <f>IF(AND(DmartSalesData[[#This Row],[sales]]&gt;3000,DmartSalesData[[#This Row],[profit]]&gt;500),"Good","Not Good")</f>
        <v>Good</v>
      </c>
      <c r="R14350" s="73">
        <f>YEAR(DmartSalesData[[#This Row],[order_date]])</f>
        <v>2023</v>
      </c>
      <c r="S14350" s="73"/>
    </row>
    <row r="14351" spans="1:19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 t="str">
        <f>IF(DmartSalesData[[#This Row],[sales]]&gt;4000,"High Category",IF(DmartSalesData[[#This Row],[sales]]&gt;2000,"Medium Category","Low Category"))</f>
        <v>Medium Category</v>
      </c>
      <c r="G14351" s="2">
        <v>0.17</v>
      </c>
      <c r="H14351" s="24">
        <f t="shared" si="448"/>
        <v>597.80330000000004</v>
      </c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63" t="str">
        <f>IF(AND(DmartSalesData[[#This Row],[sales]]&gt;3000,DmartSalesData[[#This Row],[profit]]&gt;500),"Good","Not Good")</f>
        <v>Good</v>
      </c>
      <c r="R14351" s="73">
        <f>YEAR(DmartSalesData[[#This Row],[order_date]])</f>
        <v>2023</v>
      </c>
      <c r="S14351" s="73"/>
    </row>
    <row r="14352" spans="1:19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 t="str">
        <f>IF(DmartSalesData[[#This Row],[sales]]&gt;4000,"High Category",IF(DmartSalesData[[#This Row],[sales]]&gt;2000,"Medium Category","Low Category"))</f>
        <v>High Category</v>
      </c>
      <c r="G14352" s="2">
        <v>0.24</v>
      </c>
      <c r="H14352" s="24">
        <f t="shared" si="448"/>
        <v>1195.2144000000001</v>
      </c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63" t="str">
        <f>IF(AND(DmartSalesData[[#This Row],[sales]]&gt;3000,DmartSalesData[[#This Row],[profit]]&gt;500),"Good","Not Good")</f>
        <v>Not Good</v>
      </c>
      <c r="R14352" s="73">
        <f>YEAR(DmartSalesData[[#This Row],[order_date]])</f>
        <v>2023</v>
      </c>
      <c r="S14352" s="73"/>
    </row>
    <row r="14353" spans="1:19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 t="str">
        <f>IF(DmartSalesData[[#This Row],[sales]]&gt;4000,"High Category",IF(DmartSalesData[[#This Row],[sales]]&gt;2000,"Medium Category","Low Category"))</f>
        <v>Low Category</v>
      </c>
      <c r="G14353" s="2">
        <v>0.15</v>
      </c>
      <c r="H14353" s="24">
        <f t="shared" si="448"/>
        <v>29.929499999999997</v>
      </c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63" t="str">
        <f>IF(AND(DmartSalesData[[#This Row],[sales]]&gt;3000,DmartSalesData[[#This Row],[profit]]&gt;500),"Good","Not Good")</f>
        <v>Not Good</v>
      </c>
      <c r="R14353" s="73">
        <f>YEAR(DmartSalesData[[#This Row],[order_date]])</f>
        <v>2023</v>
      </c>
      <c r="S14353" s="73"/>
    </row>
    <row r="14354" spans="1:19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 t="str">
        <f>IF(DmartSalesData[[#This Row],[sales]]&gt;4000,"High Category",IF(DmartSalesData[[#This Row],[sales]]&gt;2000,"Medium Category","Low Category"))</f>
        <v>High Category</v>
      </c>
      <c r="G14354" s="2">
        <v>0.22</v>
      </c>
      <c r="H14354" s="24">
        <f t="shared" si="448"/>
        <v>937.22419999999988</v>
      </c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63" t="str">
        <f>IF(AND(DmartSalesData[[#This Row],[sales]]&gt;3000,DmartSalesData[[#This Row],[profit]]&gt;500),"Good","Not Good")</f>
        <v>Good</v>
      </c>
      <c r="R14354" s="73">
        <f>YEAR(DmartSalesData[[#This Row],[order_date]])</f>
        <v>2023</v>
      </c>
      <c r="S14354" s="73"/>
    </row>
    <row r="14355" spans="1:19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 t="str">
        <f>IF(DmartSalesData[[#This Row],[sales]]&gt;4000,"High Category",IF(DmartSalesData[[#This Row],[sales]]&gt;2000,"Medium Category","Low Category"))</f>
        <v>Medium Category</v>
      </c>
      <c r="G14355" s="2">
        <v>0.2</v>
      </c>
      <c r="H14355" s="24">
        <f t="shared" si="448"/>
        <v>702.13599999999997</v>
      </c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63" t="str">
        <f>IF(AND(DmartSalesData[[#This Row],[sales]]&gt;3000,DmartSalesData[[#This Row],[profit]]&gt;500),"Good","Not Good")</f>
        <v>Good</v>
      </c>
      <c r="R14355" s="73">
        <f>YEAR(DmartSalesData[[#This Row],[order_date]])</f>
        <v>2023</v>
      </c>
      <c r="S14355" s="73"/>
    </row>
    <row r="14356" spans="1:19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 t="str">
        <f>IF(DmartSalesData[[#This Row],[sales]]&gt;4000,"High Category",IF(DmartSalesData[[#This Row],[sales]]&gt;2000,"Medium Category","Low Category"))</f>
        <v>Medium Category</v>
      </c>
      <c r="G14356" s="2">
        <v>0.46</v>
      </c>
      <c r="H14356" s="24">
        <f t="shared" si="448"/>
        <v>1489.3327999999999</v>
      </c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63" t="str">
        <f>IF(AND(DmartSalesData[[#This Row],[sales]]&gt;3000,DmartSalesData[[#This Row],[profit]]&gt;500),"Good","Not Good")</f>
        <v>Good</v>
      </c>
      <c r="R14356" s="73">
        <f>YEAR(DmartSalesData[[#This Row],[order_date]])</f>
        <v>2024</v>
      </c>
      <c r="S14356" s="73"/>
    </row>
    <row r="14357" spans="1:19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 t="str">
        <f>IF(DmartSalesData[[#This Row],[sales]]&gt;4000,"High Category",IF(DmartSalesData[[#This Row],[sales]]&gt;2000,"Medium Category","Low Category"))</f>
        <v>Low Category</v>
      </c>
      <c r="G14357" s="2">
        <v>0.25</v>
      </c>
      <c r="H14357" s="24">
        <f t="shared" si="448"/>
        <v>461.7525</v>
      </c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63" t="str">
        <f>IF(AND(DmartSalesData[[#This Row],[sales]]&gt;3000,DmartSalesData[[#This Row],[profit]]&gt;500),"Good","Not Good")</f>
        <v>Not Good</v>
      </c>
      <c r="R14357" s="73">
        <f>YEAR(DmartSalesData[[#This Row],[order_date]])</f>
        <v>2024</v>
      </c>
      <c r="S14357" s="73"/>
    </row>
    <row r="14358" spans="1:19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 t="str">
        <f>IF(DmartSalesData[[#This Row],[sales]]&gt;4000,"High Category",IF(DmartSalesData[[#This Row],[sales]]&gt;2000,"Medium Category","Low Category"))</f>
        <v>Low Category</v>
      </c>
      <c r="G14358" s="2">
        <v>0.24</v>
      </c>
      <c r="H14358" s="24">
        <f t="shared" si="448"/>
        <v>467.03039999999999</v>
      </c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63" t="str">
        <f>IF(AND(DmartSalesData[[#This Row],[sales]]&gt;3000,DmartSalesData[[#This Row],[profit]]&gt;500),"Good","Not Good")</f>
        <v>Not Good</v>
      </c>
      <c r="R14358" s="73">
        <f>YEAR(DmartSalesData[[#This Row],[order_date]])</f>
        <v>2023</v>
      </c>
      <c r="S14358" s="73"/>
    </row>
    <row r="14359" spans="1:19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 t="str">
        <f>IF(DmartSalesData[[#This Row],[sales]]&gt;4000,"High Category",IF(DmartSalesData[[#This Row],[sales]]&gt;2000,"Medium Category","Low Category"))</f>
        <v>High Category</v>
      </c>
      <c r="G14359" s="2">
        <v>0.13</v>
      </c>
      <c r="H14359" s="24">
        <f t="shared" si="448"/>
        <v>551.62250000000006</v>
      </c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63" t="str">
        <f>IF(AND(DmartSalesData[[#This Row],[sales]]&gt;3000,DmartSalesData[[#This Row],[profit]]&gt;500),"Good","Not Good")</f>
        <v>Good</v>
      </c>
      <c r="R14359" s="73">
        <f>YEAR(DmartSalesData[[#This Row],[order_date]])</f>
        <v>2023</v>
      </c>
      <c r="S14359" s="73"/>
    </row>
    <row r="14360" spans="1:19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 t="str">
        <f>IF(DmartSalesData[[#This Row],[sales]]&gt;4000,"High Category",IF(DmartSalesData[[#This Row],[sales]]&gt;2000,"Medium Category","Low Category"))</f>
        <v>Medium Category</v>
      </c>
      <c r="G14360" s="2">
        <v>0.02</v>
      </c>
      <c r="H14360" s="24">
        <f t="shared" si="448"/>
        <v>71.921400000000006</v>
      </c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63" t="str">
        <f>IF(AND(DmartSalesData[[#This Row],[sales]]&gt;3000,DmartSalesData[[#This Row],[profit]]&gt;500),"Good","Not Good")</f>
        <v>Good</v>
      </c>
      <c r="R14360" s="73">
        <f>YEAR(DmartSalesData[[#This Row],[order_date]])</f>
        <v>2024</v>
      </c>
      <c r="S14360" s="73"/>
    </row>
    <row r="14361" spans="1:19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 t="str">
        <f>IF(DmartSalesData[[#This Row],[sales]]&gt;4000,"High Category",IF(DmartSalesData[[#This Row],[sales]]&gt;2000,"Medium Category","Low Category"))</f>
        <v>Medium Category</v>
      </c>
      <c r="G14361" s="2">
        <v>0.15</v>
      </c>
      <c r="H14361" s="24">
        <f t="shared" si="448"/>
        <v>507.6825</v>
      </c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63" t="str">
        <f>IF(AND(DmartSalesData[[#This Row],[sales]]&gt;3000,DmartSalesData[[#This Row],[profit]]&gt;500),"Good","Not Good")</f>
        <v>Good</v>
      </c>
      <c r="R14361" s="73">
        <f>YEAR(DmartSalesData[[#This Row],[order_date]])</f>
        <v>2023</v>
      </c>
      <c r="S14361" s="73"/>
    </row>
    <row r="14362" spans="1:19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 t="str">
        <f>IF(DmartSalesData[[#This Row],[sales]]&gt;4000,"High Category",IF(DmartSalesData[[#This Row],[sales]]&gt;2000,"Medium Category","Low Category"))</f>
        <v>Low Category</v>
      </c>
      <c r="G14362" s="2">
        <v>0.01</v>
      </c>
      <c r="H14362" s="24">
        <f t="shared" si="448"/>
        <v>2.5018000000000002</v>
      </c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63" t="str">
        <f>IF(AND(DmartSalesData[[#This Row],[sales]]&gt;3000,DmartSalesData[[#This Row],[profit]]&gt;500),"Good","Not Good")</f>
        <v>Not Good</v>
      </c>
      <c r="R14362" s="73">
        <f>YEAR(DmartSalesData[[#This Row],[order_date]])</f>
        <v>2024</v>
      </c>
      <c r="S14362" s="73"/>
    </row>
    <row r="14363" spans="1:19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 t="str">
        <f>IF(DmartSalesData[[#This Row],[sales]]&gt;4000,"High Category",IF(DmartSalesData[[#This Row],[sales]]&gt;2000,"Medium Category","Low Category"))</f>
        <v>Low Category</v>
      </c>
      <c r="G14363" s="2">
        <v>0.41</v>
      </c>
      <c r="H14363" s="24">
        <f t="shared" si="448"/>
        <v>411.29969999999997</v>
      </c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63" t="str">
        <f>IF(AND(DmartSalesData[[#This Row],[sales]]&gt;3000,DmartSalesData[[#This Row],[profit]]&gt;500),"Good","Not Good")</f>
        <v>Not Good</v>
      </c>
      <c r="R14363" s="73">
        <f>YEAR(DmartSalesData[[#This Row],[order_date]])</f>
        <v>2023</v>
      </c>
      <c r="S14363" s="73"/>
    </row>
    <row r="14364" spans="1:19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 t="str">
        <f>IF(DmartSalesData[[#This Row],[sales]]&gt;4000,"High Category",IF(DmartSalesData[[#This Row],[sales]]&gt;2000,"Medium Category","Low Category"))</f>
        <v>High Category</v>
      </c>
      <c r="G14364" s="2">
        <v>0.1</v>
      </c>
      <c r="H14364" s="24">
        <f t="shared" si="448"/>
        <v>481.68599999999998</v>
      </c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63" t="str">
        <f>IF(AND(DmartSalesData[[#This Row],[sales]]&gt;3000,DmartSalesData[[#This Row],[profit]]&gt;500),"Good","Not Good")</f>
        <v>Good</v>
      </c>
      <c r="R14364" s="73">
        <f>YEAR(DmartSalesData[[#This Row],[order_date]])</f>
        <v>2023</v>
      </c>
      <c r="S14364" s="73"/>
    </row>
    <row r="14365" spans="1:19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 t="str">
        <f>IF(DmartSalesData[[#This Row],[sales]]&gt;4000,"High Category",IF(DmartSalesData[[#This Row],[sales]]&gt;2000,"Medium Category","Low Category"))</f>
        <v>Medium Category</v>
      </c>
      <c r="G14365" s="2">
        <v>0.46</v>
      </c>
      <c r="H14365" s="24">
        <f t="shared" si="448"/>
        <v>1070.1532</v>
      </c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63" t="str">
        <f>IF(AND(DmartSalesData[[#This Row],[sales]]&gt;3000,DmartSalesData[[#This Row],[profit]]&gt;500),"Good","Not Good")</f>
        <v>Not Good</v>
      </c>
      <c r="R14365" s="73">
        <f>YEAR(DmartSalesData[[#This Row],[order_date]])</f>
        <v>2024</v>
      </c>
      <c r="S14365" s="73"/>
    </row>
    <row r="14366" spans="1:19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 t="str">
        <f>IF(DmartSalesData[[#This Row],[sales]]&gt;4000,"High Category",IF(DmartSalesData[[#This Row],[sales]]&gt;2000,"Medium Category","Low Category"))</f>
        <v>Medium Category</v>
      </c>
      <c r="G14366" s="2">
        <v>0.44</v>
      </c>
      <c r="H14366" s="24">
        <f t="shared" si="448"/>
        <v>1728.6851999999999</v>
      </c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63" t="str">
        <f>IF(AND(DmartSalesData[[#This Row],[sales]]&gt;3000,DmartSalesData[[#This Row],[profit]]&gt;500),"Good","Not Good")</f>
        <v>Good</v>
      </c>
      <c r="R14366" s="73">
        <f>YEAR(DmartSalesData[[#This Row],[order_date]])</f>
        <v>2024</v>
      </c>
      <c r="S14366" s="73"/>
    </row>
    <row r="14367" spans="1:19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 t="str">
        <f>IF(DmartSalesData[[#This Row],[sales]]&gt;4000,"High Category",IF(DmartSalesData[[#This Row],[sales]]&gt;2000,"Medium Category","Low Category"))</f>
        <v>Medium Category</v>
      </c>
      <c r="G14367" s="2">
        <v>0.33</v>
      </c>
      <c r="H14367" s="24">
        <f t="shared" si="448"/>
        <v>662.53770000000009</v>
      </c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63" t="str">
        <f>IF(AND(DmartSalesData[[#This Row],[sales]]&gt;3000,DmartSalesData[[#This Row],[profit]]&gt;500),"Good","Not Good")</f>
        <v>Not Good</v>
      </c>
      <c r="R14367" s="73">
        <f>YEAR(DmartSalesData[[#This Row],[order_date]])</f>
        <v>2024</v>
      </c>
      <c r="S14367" s="73"/>
    </row>
    <row r="14368" spans="1:19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 t="str">
        <f>IF(DmartSalesData[[#This Row],[sales]]&gt;4000,"High Category",IF(DmartSalesData[[#This Row],[sales]]&gt;2000,"Medium Category","Low Category"))</f>
        <v>Medium Category</v>
      </c>
      <c r="G14368" s="2">
        <v>0.43</v>
      </c>
      <c r="H14368" s="24">
        <f t="shared" si="448"/>
        <v>1653.4273999999998</v>
      </c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63" t="str">
        <f>IF(AND(DmartSalesData[[#This Row],[sales]]&gt;3000,DmartSalesData[[#This Row],[profit]]&gt;500),"Good","Not Good")</f>
        <v>Good</v>
      </c>
      <c r="R14368" s="73">
        <f>YEAR(DmartSalesData[[#This Row],[order_date]])</f>
        <v>2023</v>
      </c>
      <c r="S14368" s="73"/>
    </row>
    <row r="14369" spans="1:19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 t="str">
        <f>IF(DmartSalesData[[#This Row],[sales]]&gt;4000,"High Category",IF(DmartSalesData[[#This Row],[sales]]&gt;2000,"Medium Category","Low Category"))</f>
        <v>Low Category</v>
      </c>
      <c r="G14369" s="2">
        <v>0.44</v>
      </c>
      <c r="H14369" s="24">
        <f t="shared" si="448"/>
        <v>301.02159999999998</v>
      </c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63" t="str">
        <f>IF(AND(DmartSalesData[[#This Row],[sales]]&gt;3000,DmartSalesData[[#This Row],[profit]]&gt;500),"Good","Not Good")</f>
        <v>Not Good</v>
      </c>
      <c r="R14369" s="73">
        <f>YEAR(DmartSalesData[[#This Row],[order_date]])</f>
        <v>2024</v>
      </c>
      <c r="S14369" s="73"/>
    </row>
    <row r="14370" spans="1:19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 t="str">
        <f>IF(DmartSalesData[[#This Row],[sales]]&gt;4000,"High Category",IF(DmartSalesData[[#This Row],[sales]]&gt;2000,"Medium Category","Low Category"))</f>
        <v>Low Category</v>
      </c>
      <c r="G14370" s="2">
        <v>0.39</v>
      </c>
      <c r="H14370" s="24">
        <f t="shared" si="448"/>
        <v>119.5077</v>
      </c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63" t="str">
        <f>IF(AND(DmartSalesData[[#This Row],[sales]]&gt;3000,DmartSalesData[[#This Row],[profit]]&gt;500),"Good","Not Good")</f>
        <v>Not Good</v>
      </c>
      <c r="R14370" s="73">
        <f>YEAR(DmartSalesData[[#This Row],[order_date]])</f>
        <v>2023</v>
      </c>
      <c r="S14370" s="73"/>
    </row>
    <row r="14371" spans="1:19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 t="str">
        <f>IF(DmartSalesData[[#This Row],[sales]]&gt;4000,"High Category",IF(DmartSalesData[[#This Row],[sales]]&gt;2000,"Medium Category","Low Category"))</f>
        <v>Medium Category</v>
      </c>
      <c r="G14371" s="2">
        <v>0.25</v>
      </c>
      <c r="H14371" s="24">
        <f t="shared" si="448"/>
        <v>596.0675</v>
      </c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63" t="str">
        <f>IF(AND(DmartSalesData[[#This Row],[sales]]&gt;3000,DmartSalesData[[#This Row],[profit]]&gt;500),"Good","Not Good")</f>
        <v>Not Good</v>
      </c>
      <c r="R14371" s="73">
        <f>YEAR(DmartSalesData[[#This Row],[order_date]])</f>
        <v>2023</v>
      </c>
      <c r="S14371" s="73"/>
    </row>
    <row r="14372" spans="1:19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 t="str">
        <f>IF(DmartSalesData[[#This Row],[sales]]&gt;4000,"High Category",IF(DmartSalesData[[#This Row],[sales]]&gt;2000,"Medium Category","Low Category"))</f>
        <v>Medium Category</v>
      </c>
      <c r="G14372" s="2">
        <v>0.48</v>
      </c>
      <c r="H14372" s="24">
        <f t="shared" si="448"/>
        <v>1439.5536</v>
      </c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63" t="str">
        <f>IF(AND(DmartSalesData[[#This Row],[sales]]&gt;3000,DmartSalesData[[#This Row],[profit]]&gt;500),"Good","Not Good")</f>
        <v>Not Good</v>
      </c>
      <c r="R14372" s="73">
        <f>YEAR(DmartSalesData[[#This Row],[order_date]])</f>
        <v>2023</v>
      </c>
      <c r="S14372" s="73"/>
    </row>
    <row r="14373" spans="1:19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 t="str">
        <f>IF(DmartSalesData[[#This Row],[sales]]&gt;4000,"High Category",IF(DmartSalesData[[#This Row],[sales]]&gt;2000,"Medium Category","Low Category"))</f>
        <v>Low Category</v>
      </c>
      <c r="G14373" s="2">
        <v>0.41</v>
      </c>
      <c r="H14373" s="24">
        <f t="shared" si="448"/>
        <v>691.31740000000002</v>
      </c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63" t="str">
        <f>IF(AND(DmartSalesData[[#This Row],[sales]]&gt;3000,DmartSalesData[[#This Row],[profit]]&gt;500),"Good","Not Good")</f>
        <v>Not Good</v>
      </c>
      <c r="R14373" s="73">
        <f>YEAR(DmartSalesData[[#This Row],[order_date]])</f>
        <v>2023</v>
      </c>
      <c r="S14373" s="73"/>
    </row>
    <row r="14374" spans="1:19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 t="str">
        <f>IF(DmartSalesData[[#This Row],[sales]]&gt;4000,"High Category",IF(DmartSalesData[[#This Row],[sales]]&gt;2000,"Medium Category","Low Category"))</f>
        <v>Medium Category</v>
      </c>
      <c r="G14374" s="2">
        <v>0.06</v>
      </c>
      <c r="H14374" s="24">
        <f t="shared" si="448"/>
        <v>216.5052</v>
      </c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63" t="str">
        <f>IF(AND(DmartSalesData[[#This Row],[sales]]&gt;3000,DmartSalesData[[#This Row],[profit]]&gt;500),"Good","Not Good")</f>
        <v>Good</v>
      </c>
      <c r="R14374" s="73">
        <f>YEAR(DmartSalesData[[#This Row],[order_date]])</f>
        <v>2023</v>
      </c>
      <c r="S14374" s="73"/>
    </row>
    <row r="14375" spans="1:19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 t="str">
        <f>IF(DmartSalesData[[#This Row],[sales]]&gt;4000,"High Category",IF(DmartSalesData[[#This Row],[sales]]&gt;2000,"Medium Category","Low Category"))</f>
        <v>Medium Category</v>
      </c>
      <c r="G14375" s="2">
        <v>0.21</v>
      </c>
      <c r="H14375" s="24">
        <f t="shared" si="448"/>
        <v>531.19920000000002</v>
      </c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63" t="str">
        <f>IF(AND(DmartSalesData[[#This Row],[sales]]&gt;3000,DmartSalesData[[#This Row],[profit]]&gt;500),"Good","Not Good")</f>
        <v>Not Good</v>
      </c>
      <c r="R14375" s="73">
        <f>YEAR(DmartSalesData[[#This Row],[order_date]])</f>
        <v>2024</v>
      </c>
      <c r="S14375" s="73"/>
    </row>
    <row r="14376" spans="1:19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 t="str">
        <f>IF(DmartSalesData[[#This Row],[sales]]&gt;4000,"High Category",IF(DmartSalesData[[#This Row],[sales]]&gt;2000,"Medium Category","Low Category"))</f>
        <v>High Category</v>
      </c>
      <c r="G14376" s="2">
        <v>0.27</v>
      </c>
      <c r="H14376" s="24">
        <f t="shared" si="448"/>
        <v>1255.1625000000001</v>
      </c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63" t="str">
        <f>IF(AND(DmartSalesData[[#This Row],[sales]]&gt;3000,DmartSalesData[[#This Row],[profit]]&gt;500),"Good","Not Good")</f>
        <v>Good</v>
      </c>
      <c r="R14376" s="73">
        <f>YEAR(DmartSalesData[[#This Row],[order_date]])</f>
        <v>2024</v>
      </c>
      <c r="S14376" s="73"/>
    </row>
    <row r="14377" spans="1:19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 t="str">
        <f>IF(DmartSalesData[[#This Row],[sales]]&gt;4000,"High Category",IF(DmartSalesData[[#This Row],[sales]]&gt;2000,"Medium Category","Low Category"))</f>
        <v>Low Category</v>
      </c>
      <c r="G14377" s="2">
        <v>0.26</v>
      </c>
      <c r="H14377" s="24">
        <f t="shared" si="448"/>
        <v>134.27700000000002</v>
      </c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63" t="str">
        <f>IF(AND(DmartSalesData[[#This Row],[sales]]&gt;3000,DmartSalesData[[#This Row],[profit]]&gt;500),"Good","Not Good")</f>
        <v>Not Good</v>
      </c>
      <c r="R14377" s="73">
        <f>YEAR(DmartSalesData[[#This Row],[order_date]])</f>
        <v>2024</v>
      </c>
      <c r="S14377" s="73"/>
    </row>
    <row r="14378" spans="1:19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 t="str">
        <f>IF(DmartSalesData[[#This Row],[sales]]&gt;4000,"High Category",IF(DmartSalesData[[#This Row],[sales]]&gt;2000,"Medium Category","Low Category"))</f>
        <v>Low Category</v>
      </c>
      <c r="G14378" s="2">
        <v>0.19</v>
      </c>
      <c r="H14378" s="24">
        <f t="shared" si="448"/>
        <v>80.974199999999996</v>
      </c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63" t="str">
        <f>IF(AND(DmartSalesData[[#This Row],[sales]]&gt;3000,DmartSalesData[[#This Row],[profit]]&gt;500),"Good","Not Good")</f>
        <v>Not Good</v>
      </c>
      <c r="R14378" s="73">
        <f>YEAR(DmartSalesData[[#This Row],[order_date]])</f>
        <v>2024</v>
      </c>
      <c r="S14378" s="73"/>
    </row>
    <row r="14379" spans="1:19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 t="str">
        <f>IF(DmartSalesData[[#This Row],[sales]]&gt;4000,"High Category",IF(DmartSalesData[[#This Row],[sales]]&gt;2000,"Medium Category","Low Category"))</f>
        <v>High Category</v>
      </c>
      <c r="G14379" s="2">
        <v>0.27</v>
      </c>
      <c r="H14379" s="24">
        <f t="shared" si="448"/>
        <v>1224.4770000000001</v>
      </c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63" t="str">
        <f>IF(AND(DmartSalesData[[#This Row],[sales]]&gt;3000,DmartSalesData[[#This Row],[profit]]&gt;500),"Good","Not Good")</f>
        <v>Good</v>
      </c>
      <c r="R14379" s="73">
        <f>YEAR(DmartSalesData[[#This Row],[order_date]])</f>
        <v>2024</v>
      </c>
      <c r="S14379" s="73"/>
    </row>
    <row r="14380" spans="1:19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 t="str">
        <f>IF(DmartSalesData[[#This Row],[sales]]&gt;4000,"High Category",IF(DmartSalesData[[#This Row],[sales]]&gt;2000,"Medium Category","Low Category"))</f>
        <v>Medium Category</v>
      </c>
      <c r="G14380" s="2">
        <v>0.05</v>
      </c>
      <c r="H14380" s="24">
        <f t="shared" si="448"/>
        <v>168.93100000000001</v>
      </c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63" t="str">
        <f>IF(AND(DmartSalesData[[#This Row],[sales]]&gt;3000,DmartSalesData[[#This Row],[profit]]&gt;500),"Good","Not Good")</f>
        <v>Good</v>
      </c>
      <c r="R14380" s="73">
        <f>YEAR(DmartSalesData[[#This Row],[order_date]])</f>
        <v>2023</v>
      </c>
      <c r="S14380" s="73"/>
    </row>
    <row r="14381" spans="1:19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 t="str">
        <f>IF(DmartSalesData[[#This Row],[sales]]&gt;4000,"High Category",IF(DmartSalesData[[#This Row],[sales]]&gt;2000,"Medium Category","Low Category"))</f>
        <v>Medium Category</v>
      </c>
      <c r="G14381" s="2">
        <v>0.33</v>
      </c>
      <c r="H14381" s="24">
        <f t="shared" si="448"/>
        <v>1118.1984</v>
      </c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63" t="str">
        <f>IF(AND(DmartSalesData[[#This Row],[sales]]&gt;3000,DmartSalesData[[#This Row],[profit]]&gt;500),"Good","Not Good")</f>
        <v>Good</v>
      </c>
      <c r="R14381" s="73">
        <f>YEAR(DmartSalesData[[#This Row],[order_date]])</f>
        <v>2024</v>
      </c>
      <c r="S14381" s="73"/>
    </row>
    <row r="14382" spans="1:19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 t="str">
        <f>IF(DmartSalesData[[#This Row],[sales]]&gt;4000,"High Category",IF(DmartSalesData[[#This Row],[sales]]&gt;2000,"Medium Category","Low Category"))</f>
        <v>Low Category</v>
      </c>
      <c r="G14382" s="2">
        <v>0.25</v>
      </c>
      <c r="H14382" s="24">
        <f t="shared" si="448"/>
        <v>58.755000000000003</v>
      </c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63" t="str">
        <f>IF(AND(DmartSalesData[[#This Row],[sales]]&gt;3000,DmartSalesData[[#This Row],[profit]]&gt;500),"Good","Not Good")</f>
        <v>Not Good</v>
      </c>
      <c r="R14382" s="73">
        <f>YEAR(DmartSalesData[[#This Row],[order_date]])</f>
        <v>2023</v>
      </c>
      <c r="S14382" s="73"/>
    </row>
    <row r="14383" spans="1:19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 t="str">
        <f>IF(DmartSalesData[[#This Row],[sales]]&gt;4000,"High Category",IF(DmartSalesData[[#This Row],[sales]]&gt;2000,"Medium Category","Low Category"))</f>
        <v>High Category</v>
      </c>
      <c r="G14383" s="2">
        <v>0.39</v>
      </c>
      <c r="H14383" s="24">
        <f t="shared" si="448"/>
        <v>1830.8978999999999</v>
      </c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63" t="str">
        <f>IF(AND(DmartSalesData[[#This Row],[sales]]&gt;3000,DmartSalesData[[#This Row],[profit]]&gt;500),"Good","Not Good")</f>
        <v>Good</v>
      </c>
      <c r="R14383" s="73">
        <f>YEAR(DmartSalesData[[#This Row],[order_date]])</f>
        <v>2024</v>
      </c>
      <c r="S14383" s="73"/>
    </row>
    <row r="14384" spans="1:19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 t="str">
        <f>IF(DmartSalesData[[#This Row],[sales]]&gt;4000,"High Category",IF(DmartSalesData[[#This Row],[sales]]&gt;2000,"Medium Category","Low Category"))</f>
        <v>Medium Category</v>
      </c>
      <c r="G14384" s="2">
        <v>0.35</v>
      </c>
      <c r="H14384" s="24">
        <f t="shared" si="448"/>
        <v>1358.6789999999999</v>
      </c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63" t="str">
        <f>IF(AND(DmartSalesData[[#This Row],[sales]]&gt;3000,DmartSalesData[[#This Row],[profit]]&gt;500),"Good","Not Good")</f>
        <v>Not Good</v>
      </c>
      <c r="R14384" s="73">
        <f>YEAR(DmartSalesData[[#This Row],[order_date]])</f>
        <v>2023</v>
      </c>
      <c r="S14384" s="73"/>
    </row>
    <row r="14385" spans="1:19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 t="str">
        <f>IF(DmartSalesData[[#This Row],[sales]]&gt;4000,"High Category",IF(DmartSalesData[[#This Row],[sales]]&gt;2000,"Medium Category","Low Category"))</f>
        <v>Medium Category</v>
      </c>
      <c r="G14385" s="2">
        <v>0.06</v>
      </c>
      <c r="H14385" s="24">
        <f t="shared" si="448"/>
        <v>230.70839999999998</v>
      </c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63" t="str">
        <f>IF(AND(DmartSalesData[[#This Row],[sales]]&gt;3000,DmartSalesData[[#This Row],[profit]]&gt;500),"Good","Not Good")</f>
        <v>Not Good</v>
      </c>
      <c r="R14385" s="73">
        <f>YEAR(DmartSalesData[[#This Row],[order_date]])</f>
        <v>2023</v>
      </c>
      <c r="S14385" s="73"/>
    </row>
    <row r="14386" spans="1:19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 t="str">
        <f>IF(DmartSalesData[[#This Row],[sales]]&gt;4000,"High Category",IF(DmartSalesData[[#This Row],[sales]]&gt;2000,"Medium Category","Low Category"))</f>
        <v>High Category</v>
      </c>
      <c r="G14386" s="2">
        <v>0.18</v>
      </c>
      <c r="H14386" s="24">
        <f t="shared" si="448"/>
        <v>822.32280000000003</v>
      </c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63" t="str">
        <f>IF(AND(DmartSalesData[[#This Row],[sales]]&gt;3000,DmartSalesData[[#This Row],[profit]]&gt;500),"Good","Not Good")</f>
        <v>Not Good</v>
      </c>
      <c r="R14386" s="73">
        <f>YEAR(DmartSalesData[[#This Row],[order_date]])</f>
        <v>2023</v>
      </c>
      <c r="S14386" s="73"/>
    </row>
    <row r="14387" spans="1:19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 t="str">
        <f>IF(DmartSalesData[[#This Row],[sales]]&gt;4000,"High Category",IF(DmartSalesData[[#This Row],[sales]]&gt;2000,"Medium Category","Low Category"))</f>
        <v>Medium Category</v>
      </c>
      <c r="G14387" s="2">
        <v>0.37</v>
      </c>
      <c r="H14387" s="24">
        <f t="shared" si="448"/>
        <v>1085.1914999999999</v>
      </c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63" t="str">
        <f>IF(AND(DmartSalesData[[#This Row],[sales]]&gt;3000,DmartSalesData[[#This Row],[profit]]&gt;500),"Good","Not Good")</f>
        <v>Not Good</v>
      </c>
      <c r="R14387" s="73">
        <f>YEAR(DmartSalesData[[#This Row],[order_date]])</f>
        <v>2023</v>
      </c>
      <c r="S14387" s="73"/>
    </row>
    <row r="14388" spans="1:19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 t="str">
        <f>IF(DmartSalesData[[#This Row],[sales]]&gt;4000,"High Category",IF(DmartSalesData[[#This Row],[sales]]&gt;2000,"Medium Category","Low Category"))</f>
        <v>Medium Category</v>
      </c>
      <c r="G14388" s="2">
        <v>0.17</v>
      </c>
      <c r="H14388" s="24">
        <f t="shared" si="448"/>
        <v>345.75790000000001</v>
      </c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63" t="str">
        <f>IF(AND(DmartSalesData[[#This Row],[sales]]&gt;3000,DmartSalesData[[#This Row],[profit]]&gt;500),"Good","Not Good")</f>
        <v>Not Good</v>
      </c>
      <c r="R14388" s="73">
        <f>YEAR(DmartSalesData[[#This Row],[order_date]])</f>
        <v>2024</v>
      </c>
      <c r="S14388" s="73"/>
    </row>
    <row r="14389" spans="1:19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 t="str">
        <f>IF(DmartSalesData[[#This Row],[sales]]&gt;4000,"High Category",IF(DmartSalesData[[#This Row],[sales]]&gt;2000,"Medium Category","Low Category"))</f>
        <v>Medium Category</v>
      </c>
      <c r="G14389" s="2">
        <v>0.28000000000000003</v>
      </c>
      <c r="H14389" s="24">
        <f t="shared" si="448"/>
        <v>687.49240000000009</v>
      </c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63" t="str">
        <f>IF(AND(DmartSalesData[[#This Row],[sales]]&gt;3000,DmartSalesData[[#This Row],[profit]]&gt;500),"Good","Not Good")</f>
        <v>Not Good</v>
      </c>
      <c r="R14389" s="73">
        <f>YEAR(DmartSalesData[[#This Row],[order_date]])</f>
        <v>2024</v>
      </c>
      <c r="S14389" s="73"/>
    </row>
    <row r="14390" spans="1:19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 t="str">
        <f>IF(DmartSalesData[[#This Row],[sales]]&gt;4000,"High Category",IF(DmartSalesData[[#This Row],[sales]]&gt;2000,"Medium Category","Low Category"))</f>
        <v>Medium Category</v>
      </c>
      <c r="G14390" s="2">
        <v>0.48</v>
      </c>
      <c r="H14390" s="24">
        <f t="shared" si="448"/>
        <v>1876.0703999999998</v>
      </c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63" t="str">
        <f>IF(AND(DmartSalesData[[#This Row],[sales]]&gt;3000,DmartSalesData[[#This Row],[profit]]&gt;500),"Good","Not Good")</f>
        <v>Good</v>
      </c>
      <c r="R14390" s="73">
        <f>YEAR(DmartSalesData[[#This Row],[order_date]])</f>
        <v>2023</v>
      </c>
      <c r="S14390" s="73"/>
    </row>
    <row r="14391" spans="1:19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 t="str">
        <f>IF(DmartSalesData[[#This Row],[sales]]&gt;4000,"High Category",IF(DmartSalesData[[#This Row],[sales]]&gt;2000,"Medium Category","Low Category"))</f>
        <v>Medium Category</v>
      </c>
      <c r="G14391" s="2">
        <v>0.04</v>
      </c>
      <c r="H14391" s="24">
        <f t="shared" si="448"/>
        <v>154.6712</v>
      </c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63" t="str">
        <f>IF(AND(DmartSalesData[[#This Row],[sales]]&gt;3000,DmartSalesData[[#This Row],[profit]]&gt;500),"Good","Not Good")</f>
        <v>Not Good</v>
      </c>
      <c r="R14391" s="73">
        <f>YEAR(DmartSalesData[[#This Row],[order_date]])</f>
        <v>2024</v>
      </c>
      <c r="S14391" s="73"/>
    </row>
    <row r="14392" spans="1:19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 t="str">
        <f>IF(DmartSalesData[[#This Row],[sales]]&gt;4000,"High Category",IF(DmartSalesData[[#This Row],[sales]]&gt;2000,"Medium Category","Low Category"))</f>
        <v>Medium Category</v>
      </c>
      <c r="G14392" s="2">
        <v>0.1</v>
      </c>
      <c r="H14392" s="24">
        <f t="shared" si="448"/>
        <v>308.697</v>
      </c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63" t="str">
        <f>IF(AND(DmartSalesData[[#This Row],[sales]]&gt;3000,DmartSalesData[[#This Row],[profit]]&gt;500),"Good","Not Good")</f>
        <v>Not Good</v>
      </c>
      <c r="R14392" s="73">
        <f>YEAR(DmartSalesData[[#This Row],[order_date]])</f>
        <v>2024</v>
      </c>
      <c r="S14392" s="73"/>
    </row>
    <row r="14393" spans="1:19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 t="str">
        <f>IF(DmartSalesData[[#This Row],[sales]]&gt;4000,"High Category",IF(DmartSalesData[[#This Row],[sales]]&gt;2000,"Medium Category","Low Category"))</f>
        <v>Low Category</v>
      </c>
      <c r="G14393" s="2">
        <v>0.24</v>
      </c>
      <c r="H14393" s="24">
        <f t="shared" si="448"/>
        <v>280.46159999999998</v>
      </c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63" t="str">
        <f>IF(AND(DmartSalesData[[#This Row],[sales]]&gt;3000,DmartSalesData[[#This Row],[profit]]&gt;500),"Good","Not Good")</f>
        <v>Not Good</v>
      </c>
      <c r="R14393" s="73">
        <f>YEAR(DmartSalesData[[#This Row],[order_date]])</f>
        <v>2023</v>
      </c>
      <c r="S14393" s="73"/>
    </row>
    <row r="14394" spans="1:19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 t="str">
        <f>IF(DmartSalesData[[#This Row],[sales]]&gt;4000,"High Category",IF(DmartSalesData[[#This Row],[sales]]&gt;2000,"Medium Category","Low Category"))</f>
        <v>High Category</v>
      </c>
      <c r="G14394" s="2">
        <v>0.37</v>
      </c>
      <c r="H14394" s="24">
        <f t="shared" si="448"/>
        <v>1521.6360999999999</v>
      </c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63" t="str">
        <f>IF(AND(DmartSalesData[[#This Row],[sales]]&gt;3000,DmartSalesData[[#This Row],[profit]]&gt;500),"Good","Not Good")</f>
        <v>Good</v>
      </c>
      <c r="R14394" s="73">
        <f>YEAR(DmartSalesData[[#This Row],[order_date]])</f>
        <v>2024</v>
      </c>
      <c r="S14394" s="73"/>
    </row>
    <row r="14395" spans="1:19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 t="str">
        <f>IF(DmartSalesData[[#This Row],[sales]]&gt;4000,"High Category",IF(DmartSalesData[[#This Row],[sales]]&gt;2000,"Medium Category","Low Category"))</f>
        <v>Medium Category</v>
      </c>
      <c r="G14395" s="2">
        <v>0.17</v>
      </c>
      <c r="H14395" s="24">
        <f t="shared" si="448"/>
        <v>556.15160000000003</v>
      </c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63" t="str">
        <f>IF(AND(DmartSalesData[[#This Row],[sales]]&gt;3000,DmartSalesData[[#This Row],[profit]]&gt;500),"Good","Not Good")</f>
        <v>Good</v>
      </c>
      <c r="R14395" s="73">
        <f>YEAR(DmartSalesData[[#This Row],[order_date]])</f>
        <v>2024</v>
      </c>
      <c r="S14395" s="73"/>
    </row>
    <row r="14396" spans="1:19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 t="str">
        <f>IF(DmartSalesData[[#This Row],[sales]]&gt;4000,"High Category",IF(DmartSalesData[[#This Row],[sales]]&gt;2000,"Medium Category","Low Category"))</f>
        <v>Low Category</v>
      </c>
      <c r="G14396" s="2">
        <v>0.06</v>
      </c>
      <c r="H14396" s="24">
        <f t="shared" si="448"/>
        <v>71.050799999999995</v>
      </c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63" t="str">
        <f>IF(AND(DmartSalesData[[#This Row],[sales]]&gt;3000,DmartSalesData[[#This Row],[profit]]&gt;500),"Good","Not Good")</f>
        <v>Not Good</v>
      </c>
      <c r="R14396" s="73">
        <f>YEAR(DmartSalesData[[#This Row],[order_date]])</f>
        <v>2023</v>
      </c>
      <c r="S14396" s="73"/>
    </row>
    <row r="14397" spans="1:19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 t="str">
        <f>IF(DmartSalesData[[#This Row],[sales]]&gt;4000,"High Category",IF(DmartSalesData[[#This Row],[sales]]&gt;2000,"Medium Category","Low Category"))</f>
        <v>Medium Category</v>
      </c>
      <c r="G14397" s="2">
        <v>0.16</v>
      </c>
      <c r="H14397" s="24">
        <f t="shared" si="448"/>
        <v>392.82560000000001</v>
      </c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63" t="str">
        <f>IF(AND(DmartSalesData[[#This Row],[sales]]&gt;3000,DmartSalesData[[#This Row],[profit]]&gt;500),"Good","Not Good")</f>
        <v>Not Good</v>
      </c>
      <c r="R14397" s="73">
        <f>YEAR(DmartSalesData[[#This Row],[order_date]])</f>
        <v>2024</v>
      </c>
      <c r="S14397" s="73"/>
    </row>
    <row r="14398" spans="1:19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 t="str">
        <f>IF(DmartSalesData[[#This Row],[sales]]&gt;4000,"High Category",IF(DmartSalesData[[#This Row],[sales]]&gt;2000,"Medium Category","Low Category"))</f>
        <v>High Category</v>
      </c>
      <c r="G14398" s="2">
        <v>0.32</v>
      </c>
      <c r="H14398" s="24">
        <f t="shared" si="448"/>
        <v>1595.6192000000001</v>
      </c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63" t="str">
        <f>IF(AND(DmartSalesData[[#This Row],[sales]]&gt;3000,DmartSalesData[[#This Row],[profit]]&gt;500),"Good","Not Good")</f>
        <v>Good</v>
      </c>
      <c r="R14398" s="73">
        <f>YEAR(DmartSalesData[[#This Row],[order_date]])</f>
        <v>2024</v>
      </c>
      <c r="S14398" s="73"/>
    </row>
    <row r="14399" spans="1:19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 t="str">
        <f>IF(DmartSalesData[[#This Row],[sales]]&gt;4000,"High Category",IF(DmartSalesData[[#This Row],[sales]]&gt;2000,"Medium Category","Low Category"))</f>
        <v>Low Category</v>
      </c>
      <c r="G14399" s="2">
        <v>0.4</v>
      </c>
      <c r="H14399" s="24">
        <f t="shared" si="448"/>
        <v>683.62400000000002</v>
      </c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63" t="str">
        <f>IF(AND(DmartSalesData[[#This Row],[sales]]&gt;3000,DmartSalesData[[#This Row],[profit]]&gt;500),"Good","Not Good")</f>
        <v>Not Good</v>
      </c>
      <c r="R14399" s="73">
        <f>YEAR(DmartSalesData[[#This Row],[order_date]])</f>
        <v>2024</v>
      </c>
      <c r="S14399" s="73"/>
    </row>
    <row r="14400" spans="1:19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 t="str">
        <f>IF(DmartSalesData[[#This Row],[sales]]&gt;4000,"High Category",IF(DmartSalesData[[#This Row],[sales]]&gt;2000,"Medium Category","Low Category"))</f>
        <v>Low Category</v>
      </c>
      <c r="G14400" s="2">
        <v>0.49</v>
      </c>
      <c r="H14400" s="24">
        <f t="shared" si="448"/>
        <v>328.86349999999999</v>
      </c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63" t="str">
        <f>IF(AND(DmartSalesData[[#This Row],[sales]]&gt;3000,DmartSalesData[[#This Row],[profit]]&gt;500),"Good","Not Good")</f>
        <v>Not Good</v>
      </c>
      <c r="R14400" s="73">
        <f>YEAR(DmartSalesData[[#This Row],[order_date]])</f>
        <v>2024</v>
      </c>
      <c r="S14400" s="73"/>
    </row>
    <row r="14401" spans="1:19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 t="str">
        <f>IF(DmartSalesData[[#This Row],[sales]]&gt;4000,"High Category",IF(DmartSalesData[[#This Row],[sales]]&gt;2000,"Medium Category","Low Category"))</f>
        <v>Low Category</v>
      </c>
      <c r="G14401" s="2">
        <v>0.38</v>
      </c>
      <c r="H14401" s="24">
        <f t="shared" si="448"/>
        <v>78.3446</v>
      </c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63" t="str">
        <f>IF(AND(DmartSalesData[[#This Row],[sales]]&gt;3000,DmartSalesData[[#This Row],[profit]]&gt;500),"Good","Not Good")</f>
        <v>Not Good</v>
      </c>
      <c r="R14401" s="73">
        <f>YEAR(DmartSalesData[[#This Row],[order_date]])</f>
        <v>2023</v>
      </c>
      <c r="S14401" s="73"/>
    </row>
    <row r="14402" spans="1:19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 t="str">
        <f>IF(DmartSalesData[[#This Row],[sales]]&gt;4000,"High Category",IF(DmartSalesData[[#This Row],[sales]]&gt;2000,"Medium Category","Low Category"))</f>
        <v>Low Category</v>
      </c>
      <c r="G14402" s="2">
        <v>0.25</v>
      </c>
      <c r="H14402" s="24">
        <f t="shared" ref="H14402:H14465" si="450">E14402*G14402</f>
        <v>251.17500000000001</v>
      </c>
      <c r="I14402" s="2">
        <f t="shared" ref="I14402:I14465" si="451">E14402-H14402</f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63" t="str">
        <f>IF(AND(DmartSalesData[[#This Row],[sales]]&gt;3000,DmartSalesData[[#This Row],[profit]]&gt;500),"Good","Not Good")</f>
        <v>Not Good</v>
      </c>
      <c r="R14402" s="73">
        <f>YEAR(DmartSalesData[[#This Row],[order_date]])</f>
        <v>2024</v>
      </c>
      <c r="S14402" s="73"/>
    </row>
    <row r="14403" spans="1:19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 t="str">
        <f>IF(DmartSalesData[[#This Row],[sales]]&gt;4000,"High Category",IF(DmartSalesData[[#This Row],[sales]]&gt;2000,"Medium Category","Low Category"))</f>
        <v>Low Category</v>
      </c>
      <c r="G14403" s="2">
        <v>0.15</v>
      </c>
      <c r="H14403" s="24">
        <f t="shared" si="450"/>
        <v>152.4195</v>
      </c>
      <c r="I14403" s="2">
        <f t="shared" si="451"/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63" t="str">
        <f>IF(AND(DmartSalesData[[#This Row],[sales]]&gt;3000,DmartSalesData[[#This Row],[profit]]&gt;500),"Good","Not Good")</f>
        <v>Not Good</v>
      </c>
      <c r="R14403" s="73">
        <f>YEAR(DmartSalesData[[#This Row],[order_date]])</f>
        <v>2024</v>
      </c>
      <c r="S14403" s="73"/>
    </row>
    <row r="14404" spans="1:19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 t="str">
        <f>IF(DmartSalesData[[#This Row],[sales]]&gt;4000,"High Category",IF(DmartSalesData[[#This Row],[sales]]&gt;2000,"Medium Category","Low Category"))</f>
        <v>High Category</v>
      </c>
      <c r="G14404" s="2">
        <v>0.46</v>
      </c>
      <c r="H14404" s="24">
        <f t="shared" si="450"/>
        <v>1980.0884000000001</v>
      </c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63" t="str">
        <f>IF(AND(DmartSalesData[[#This Row],[sales]]&gt;3000,DmartSalesData[[#This Row],[profit]]&gt;500),"Good","Not Good")</f>
        <v>Good</v>
      </c>
      <c r="R14404" s="73">
        <f>YEAR(DmartSalesData[[#This Row],[order_date]])</f>
        <v>2023</v>
      </c>
      <c r="S14404" s="73"/>
    </row>
    <row r="14405" spans="1:19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 t="str">
        <f>IF(DmartSalesData[[#This Row],[sales]]&gt;4000,"High Category",IF(DmartSalesData[[#This Row],[sales]]&gt;2000,"Medium Category","Low Category"))</f>
        <v>Low Category</v>
      </c>
      <c r="G14405" s="2">
        <v>0.27</v>
      </c>
      <c r="H14405" s="24">
        <f t="shared" si="450"/>
        <v>233.5932</v>
      </c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63" t="str">
        <f>IF(AND(DmartSalesData[[#This Row],[sales]]&gt;3000,DmartSalesData[[#This Row],[profit]]&gt;500),"Good","Not Good")</f>
        <v>Not Good</v>
      </c>
      <c r="R14405" s="73">
        <f>YEAR(DmartSalesData[[#This Row],[order_date]])</f>
        <v>2023</v>
      </c>
      <c r="S14405" s="73"/>
    </row>
    <row r="14406" spans="1:19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 t="str">
        <f>IF(DmartSalesData[[#This Row],[sales]]&gt;4000,"High Category",IF(DmartSalesData[[#This Row],[sales]]&gt;2000,"Medium Category","Low Category"))</f>
        <v>High Category</v>
      </c>
      <c r="G14406" s="2">
        <v>0.34</v>
      </c>
      <c r="H14406" s="24">
        <f t="shared" si="450"/>
        <v>1471.1766</v>
      </c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63" t="str">
        <f>IF(AND(DmartSalesData[[#This Row],[sales]]&gt;3000,DmartSalesData[[#This Row],[profit]]&gt;500),"Good","Not Good")</f>
        <v>Good</v>
      </c>
      <c r="R14406" s="73">
        <f>YEAR(DmartSalesData[[#This Row],[order_date]])</f>
        <v>2023</v>
      </c>
      <c r="S14406" s="73"/>
    </row>
    <row r="14407" spans="1:19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 t="str">
        <f>IF(DmartSalesData[[#This Row],[sales]]&gt;4000,"High Category",IF(DmartSalesData[[#This Row],[sales]]&gt;2000,"Medium Category","Low Category"))</f>
        <v>Low Category</v>
      </c>
      <c r="G14407" s="2">
        <v>0.24</v>
      </c>
      <c r="H14407" s="24">
        <f t="shared" si="450"/>
        <v>125.97839999999999</v>
      </c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63" t="str">
        <f>IF(AND(DmartSalesData[[#This Row],[sales]]&gt;3000,DmartSalesData[[#This Row],[profit]]&gt;500),"Good","Not Good")</f>
        <v>Not Good</v>
      </c>
      <c r="R14407" s="73">
        <f>YEAR(DmartSalesData[[#This Row],[order_date]])</f>
        <v>2024</v>
      </c>
      <c r="S14407" s="73"/>
    </row>
    <row r="14408" spans="1:19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 t="str">
        <f>IF(DmartSalesData[[#This Row],[sales]]&gt;4000,"High Category",IF(DmartSalesData[[#This Row],[sales]]&gt;2000,"Medium Category","Low Category"))</f>
        <v>High Category</v>
      </c>
      <c r="G14408" s="2">
        <v>0.12</v>
      </c>
      <c r="H14408" s="24">
        <f t="shared" si="450"/>
        <v>545.10720000000003</v>
      </c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63" t="str">
        <f>IF(AND(DmartSalesData[[#This Row],[sales]]&gt;3000,DmartSalesData[[#This Row],[profit]]&gt;500),"Good","Not Good")</f>
        <v>Good</v>
      </c>
      <c r="R14408" s="73">
        <f>YEAR(DmartSalesData[[#This Row],[order_date]])</f>
        <v>2024</v>
      </c>
      <c r="S14408" s="73"/>
    </row>
    <row r="14409" spans="1:19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 t="str">
        <f>IF(DmartSalesData[[#This Row],[sales]]&gt;4000,"High Category",IF(DmartSalesData[[#This Row],[sales]]&gt;2000,"Medium Category","Low Category"))</f>
        <v>Low Category</v>
      </c>
      <c r="G14409" s="2">
        <v>0.27</v>
      </c>
      <c r="H14409" s="24">
        <f t="shared" si="450"/>
        <v>366.15510000000006</v>
      </c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63" t="str">
        <f>IF(AND(DmartSalesData[[#This Row],[sales]]&gt;3000,DmartSalesData[[#This Row],[profit]]&gt;500),"Good","Not Good")</f>
        <v>Not Good</v>
      </c>
      <c r="R14409" s="73">
        <f>YEAR(DmartSalesData[[#This Row],[order_date]])</f>
        <v>2024</v>
      </c>
      <c r="S14409" s="73"/>
    </row>
    <row r="14410" spans="1:19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 t="str">
        <f>IF(DmartSalesData[[#This Row],[sales]]&gt;4000,"High Category",IF(DmartSalesData[[#This Row],[sales]]&gt;2000,"Medium Category","Low Category"))</f>
        <v>Medium Category</v>
      </c>
      <c r="G14410" s="2">
        <v>0.42</v>
      </c>
      <c r="H14410" s="24">
        <f t="shared" si="450"/>
        <v>1300.4628</v>
      </c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63" t="str">
        <f>IF(AND(DmartSalesData[[#This Row],[sales]]&gt;3000,DmartSalesData[[#This Row],[profit]]&gt;500),"Good","Not Good")</f>
        <v>Good</v>
      </c>
      <c r="R14410" s="73">
        <f>YEAR(DmartSalesData[[#This Row],[order_date]])</f>
        <v>2023</v>
      </c>
      <c r="S14410" s="73"/>
    </row>
    <row r="14411" spans="1:19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 t="str">
        <f>IF(DmartSalesData[[#This Row],[sales]]&gt;4000,"High Category",IF(DmartSalesData[[#This Row],[sales]]&gt;2000,"Medium Category","Low Category"))</f>
        <v>Low Category</v>
      </c>
      <c r="G14411" s="2">
        <v>0.19</v>
      </c>
      <c r="H14411" s="24">
        <f t="shared" si="450"/>
        <v>167.7054</v>
      </c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63" t="str">
        <f>IF(AND(DmartSalesData[[#This Row],[sales]]&gt;3000,DmartSalesData[[#This Row],[profit]]&gt;500),"Good","Not Good")</f>
        <v>Not Good</v>
      </c>
      <c r="R14411" s="73">
        <f>YEAR(DmartSalesData[[#This Row],[order_date]])</f>
        <v>2023</v>
      </c>
      <c r="S14411" s="73"/>
    </row>
    <row r="14412" spans="1:19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 t="str">
        <f>IF(DmartSalesData[[#This Row],[sales]]&gt;4000,"High Category",IF(DmartSalesData[[#This Row],[sales]]&gt;2000,"Medium Category","Low Category"))</f>
        <v>Medium Category</v>
      </c>
      <c r="G14412" s="2">
        <v>0.33</v>
      </c>
      <c r="H14412" s="24">
        <f t="shared" si="450"/>
        <v>663.71910000000003</v>
      </c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63" t="str">
        <f>IF(AND(DmartSalesData[[#This Row],[sales]]&gt;3000,DmartSalesData[[#This Row],[profit]]&gt;500),"Good","Not Good")</f>
        <v>Not Good</v>
      </c>
      <c r="R14412" s="73">
        <f>YEAR(DmartSalesData[[#This Row],[order_date]])</f>
        <v>2023</v>
      </c>
      <c r="S14412" s="73"/>
    </row>
    <row r="14413" spans="1:19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 t="str">
        <f>IF(DmartSalesData[[#This Row],[sales]]&gt;4000,"High Category",IF(DmartSalesData[[#This Row],[sales]]&gt;2000,"Medium Category","Low Category"))</f>
        <v>Low Category</v>
      </c>
      <c r="G14413" s="2">
        <v>0.02</v>
      </c>
      <c r="H14413" s="24">
        <f t="shared" si="450"/>
        <v>10.405200000000001</v>
      </c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63" t="str">
        <f>IF(AND(DmartSalesData[[#This Row],[sales]]&gt;3000,DmartSalesData[[#This Row],[profit]]&gt;500),"Good","Not Good")</f>
        <v>Not Good</v>
      </c>
      <c r="R14413" s="73">
        <f>YEAR(DmartSalesData[[#This Row],[order_date]])</f>
        <v>2023</v>
      </c>
      <c r="S14413" s="73"/>
    </row>
    <row r="14414" spans="1:19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 t="str">
        <f>IF(DmartSalesData[[#This Row],[sales]]&gt;4000,"High Category",IF(DmartSalesData[[#This Row],[sales]]&gt;2000,"Medium Category","Low Category"))</f>
        <v>Medium Category</v>
      </c>
      <c r="G14414" s="2">
        <v>0.47</v>
      </c>
      <c r="H14414" s="24">
        <f t="shared" si="450"/>
        <v>1381.6542999999999</v>
      </c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63" t="str">
        <f>IF(AND(DmartSalesData[[#This Row],[sales]]&gt;3000,DmartSalesData[[#This Row],[profit]]&gt;500),"Good","Not Good")</f>
        <v>Not Good</v>
      </c>
      <c r="R14414" s="73">
        <f>YEAR(DmartSalesData[[#This Row],[order_date]])</f>
        <v>2024</v>
      </c>
      <c r="S14414" s="73"/>
    </row>
    <row r="14415" spans="1:19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 t="str">
        <f>IF(DmartSalesData[[#This Row],[sales]]&gt;4000,"High Category",IF(DmartSalesData[[#This Row],[sales]]&gt;2000,"Medium Category","Low Category"))</f>
        <v>Low Category</v>
      </c>
      <c r="G14415" s="2">
        <v>0.48</v>
      </c>
      <c r="H14415" s="24">
        <f t="shared" si="450"/>
        <v>861.50399999999991</v>
      </c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63" t="str">
        <f>IF(AND(DmartSalesData[[#This Row],[sales]]&gt;3000,DmartSalesData[[#This Row],[profit]]&gt;500),"Good","Not Good")</f>
        <v>Not Good</v>
      </c>
      <c r="R14415" s="73">
        <f>YEAR(DmartSalesData[[#This Row],[order_date]])</f>
        <v>2023</v>
      </c>
      <c r="S14415" s="73"/>
    </row>
    <row r="14416" spans="1:19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 t="str">
        <f>IF(DmartSalesData[[#This Row],[sales]]&gt;4000,"High Category",IF(DmartSalesData[[#This Row],[sales]]&gt;2000,"Medium Category","Low Category"))</f>
        <v>High Category</v>
      </c>
      <c r="G14416" s="2">
        <v>0.19</v>
      </c>
      <c r="H14416" s="24">
        <f t="shared" si="450"/>
        <v>812.35260000000005</v>
      </c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63" t="str">
        <f>IF(AND(DmartSalesData[[#This Row],[sales]]&gt;3000,DmartSalesData[[#This Row],[profit]]&gt;500),"Good","Not Good")</f>
        <v>Not Good</v>
      </c>
      <c r="R14416" s="73">
        <f>YEAR(DmartSalesData[[#This Row],[order_date]])</f>
        <v>2023</v>
      </c>
      <c r="S14416" s="73"/>
    </row>
    <row r="14417" spans="1:19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 t="str">
        <f>IF(DmartSalesData[[#This Row],[sales]]&gt;4000,"High Category",IF(DmartSalesData[[#This Row],[sales]]&gt;2000,"Medium Category","Low Category"))</f>
        <v>Low Category</v>
      </c>
      <c r="G14417" s="2">
        <v>0.25</v>
      </c>
      <c r="H14417" s="24">
        <f t="shared" si="450"/>
        <v>247.72499999999999</v>
      </c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63" t="str">
        <f>IF(AND(DmartSalesData[[#This Row],[sales]]&gt;3000,DmartSalesData[[#This Row],[profit]]&gt;500),"Good","Not Good")</f>
        <v>Not Good</v>
      </c>
      <c r="R14417" s="73">
        <f>YEAR(DmartSalesData[[#This Row],[order_date]])</f>
        <v>2024</v>
      </c>
      <c r="S14417" s="73"/>
    </row>
    <row r="14418" spans="1:19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 t="str">
        <f>IF(DmartSalesData[[#This Row],[sales]]&gt;4000,"High Category",IF(DmartSalesData[[#This Row],[sales]]&gt;2000,"Medium Category","Low Category"))</f>
        <v>Low Category</v>
      </c>
      <c r="G14418" s="2">
        <v>0.08</v>
      </c>
      <c r="H14418" s="24">
        <f t="shared" si="450"/>
        <v>117.7552</v>
      </c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63" t="str">
        <f>IF(AND(DmartSalesData[[#This Row],[sales]]&gt;3000,DmartSalesData[[#This Row],[profit]]&gt;500),"Good","Not Good")</f>
        <v>Not Good</v>
      </c>
      <c r="R14418" s="73">
        <f>YEAR(DmartSalesData[[#This Row],[order_date]])</f>
        <v>2023</v>
      </c>
      <c r="S14418" s="73"/>
    </row>
    <row r="14419" spans="1:19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 t="str">
        <f>IF(DmartSalesData[[#This Row],[sales]]&gt;4000,"High Category",IF(DmartSalesData[[#This Row],[sales]]&gt;2000,"Medium Category","Low Category"))</f>
        <v>Low Category</v>
      </c>
      <c r="G14419" s="2">
        <v>0.1</v>
      </c>
      <c r="H14419" s="24">
        <f t="shared" si="450"/>
        <v>96.855000000000004</v>
      </c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63" t="str">
        <f>IF(AND(DmartSalesData[[#This Row],[sales]]&gt;3000,DmartSalesData[[#This Row],[profit]]&gt;500),"Good","Not Good")</f>
        <v>Not Good</v>
      </c>
      <c r="R14419" s="73">
        <f>YEAR(DmartSalesData[[#This Row],[order_date]])</f>
        <v>2024</v>
      </c>
      <c r="S14419" s="73"/>
    </row>
    <row r="14420" spans="1:19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 t="str">
        <f>IF(DmartSalesData[[#This Row],[sales]]&gt;4000,"High Category",IF(DmartSalesData[[#This Row],[sales]]&gt;2000,"Medium Category","Low Category"))</f>
        <v>Medium Category</v>
      </c>
      <c r="G14420" s="2">
        <v>0.3</v>
      </c>
      <c r="H14420" s="24">
        <f t="shared" si="450"/>
        <v>858.81899999999996</v>
      </c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63" t="str">
        <f>IF(AND(DmartSalesData[[#This Row],[sales]]&gt;3000,DmartSalesData[[#This Row],[profit]]&gt;500),"Good","Not Good")</f>
        <v>Not Good</v>
      </c>
      <c r="R14420" s="73">
        <f>YEAR(DmartSalesData[[#This Row],[order_date]])</f>
        <v>2023</v>
      </c>
      <c r="S14420" s="73"/>
    </row>
    <row r="14421" spans="1:19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 t="str">
        <f>IF(DmartSalesData[[#This Row],[sales]]&gt;4000,"High Category",IF(DmartSalesData[[#This Row],[sales]]&gt;2000,"Medium Category","Low Category"))</f>
        <v>Low Category</v>
      </c>
      <c r="G14421" s="2">
        <v>0.31</v>
      </c>
      <c r="H14421" s="24">
        <f t="shared" si="450"/>
        <v>200.74359999999999</v>
      </c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63" t="str">
        <f>IF(AND(DmartSalesData[[#This Row],[sales]]&gt;3000,DmartSalesData[[#This Row],[profit]]&gt;500),"Good","Not Good")</f>
        <v>Not Good</v>
      </c>
      <c r="R14421" s="73">
        <f>YEAR(DmartSalesData[[#This Row],[order_date]])</f>
        <v>2023</v>
      </c>
      <c r="S14421" s="73"/>
    </row>
    <row r="14422" spans="1:19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 t="str">
        <f>IF(DmartSalesData[[#This Row],[sales]]&gt;4000,"High Category",IF(DmartSalesData[[#This Row],[sales]]&gt;2000,"Medium Category","Low Category"))</f>
        <v>Low Category</v>
      </c>
      <c r="G14422" s="2">
        <v>0.17</v>
      </c>
      <c r="H14422" s="24">
        <f t="shared" si="450"/>
        <v>174.7345</v>
      </c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63" t="str">
        <f>IF(AND(DmartSalesData[[#This Row],[sales]]&gt;3000,DmartSalesData[[#This Row],[profit]]&gt;500),"Good","Not Good")</f>
        <v>Not Good</v>
      </c>
      <c r="R14422" s="73">
        <f>YEAR(DmartSalesData[[#This Row],[order_date]])</f>
        <v>2023</v>
      </c>
      <c r="S14422" s="73"/>
    </row>
    <row r="14423" spans="1:19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 t="str">
        <f>IF(DmartSalesData[[#This Row],[sales]]&gt;4000,"High Category",IF(DmartSalesData[[#This Row],[sales]]&gt;2000,"Medium Category","Low Category"))</f>
        <v>Medium Category</v>
      </c>
      <c r="G14423" s="2">
        <v>0.19</v>
      </c>
      <c r="H14423" s="24">
        <f t="shared" si="450"/>
        <v>650.67399999999998</v>
      </c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63" t="str">
        <f>IF(AND(DmartSalesData[[#This Row],[sales]]&gt;3000,DmartSalesData[[#This Row],[profit]]&gt;500),"Good","Not Good")</f>
        <v>Good</v>
      </c>
      <c r="R14423" s="73">
        <f>YEAR(DmartSalesData[[#This Row],[order_date]])</f>
        <v>2024</v>
      </c>
      <c r="S14423" s="73"/>
    </row>
    <row r="14424" spans="1:19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 t="str">
        <f>IF(DmartSalesData[[#This Row],[sales]]&gt;4000,"High Category",IF(DmartSalesData[[#This Row],[sales]]&gt;2000,"Medium Category","Low Category"))</f>
        <v>Low Category</v>
      </c>
      <c r="G14424" s="2">
        <v>0.25</v>
      </c>
      <c r="H14424" s="24">
        <f t="shared" si="450"/>
        <v>116.1575</v>
      </c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63" t="str">
        <f>IF(AND(DmartSalesData[[#This Row],[sales]]&gt;3000,DmartSalesData[[#This Row],[profit]]&gt;500),"Good","Not Good")</f>
        <v>Not Good</v>
      </c>
      <c r="R14424" s="73">
        <f>YEAR(DmartSalesData[[#This Row],[order_date]])</f>
        <v>2023</v>
      </c>
      <c r="S14424" s="73"/>
    </row>
    <row r="14425" spans="1:19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 t="str">
        <f>IF(DmartSalesData[[#This Row],[sales]]&gt;4000,"High Category",IF(DmartSalesData[[#This Row],[sales]]&gt;2000,"Medium Category","Low Category"))</f>
        <v>Medium Category</v>
      </c>
      <c r="G14425" s="2">
        <v>0.47</v>
      </c>
      <c r="H14425" s="24">
        <f t="shared" si="450"/>
        <v>1758.5049999999999</v>
      </c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63" t="str">
        <f>IF(AND(DmartSalesData[[#This Row],[sales]]&gt;3000,DmartSalesData[[#This Row],[profit]]&gt;500),"Good","Not Good")</f>
        <v>Good</v>
      </c>
      <c r="R14425" s="73">
        <f>YEAR(DmartSalesData[[#This Row],[order_date]])</f>
        <v>2023</v>
      </c>
      <c r="S14425" s="73"/>
    </row>
    <row r="14426" spans="1:19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 t="str">
        <f>IF(DmartSalesData[[#This Row],[sales]]&gt;4000,"High Category",IF(DmartSalesData[[#This Row],[sales]]&gt;2000,"Medium Category","Low Category"))</f>
        <v>Low Category</v>
      </c>
      <c r="G14426" s="2">
        <v>7.0000000000000007E-2</v>
      </c>
      <c r="H14426" s="24">
        <f t="shared" si="450"/>
        <v>42.786100000000005</v>
      </c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63" t="str">
        <f>IF(AND(DmartSalesData[[#This Row],[sales]]&gt;3000,DmartSalesData[[#This Row],[profit]]&gt;500),"Good","Not Good")</f>
        <v>Not Good</v>
      </c>
      <c r="R14426" s="73">
        <f>YEAR(DmartSalesData[[#This Row],[order_date]])</f>
        <v>2024</v>
      </c>
      <c r="S14426" s="73"/>
    </row>
    <row r="14427" spans="1:19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 t="str">
        <f>IF(DmartSalesData[[#This Row],[sales]]&gt;4000,"High Category",IF(DmartSalesData[[#This Row],[sales]]&gt;2000,"Medium Category","Low Category"))</f>
        <v>Medium Category</v>
      </c>
      <c r="G14427" s="2">
        <v>0.28000000000000003</v>
      </c>
      <c r="H14427" s="24">
        <f t="shared" si="450"/>
        <v>831.28920000000005</v>
      </c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63" t="str">
        <f>IF(AND(DmartSalesData[[#This Row],[sales]]&gt;3000,DmartSalesData[[#This Row],[profit]]&gt;500),"Good","Not Good")</f>
        <v>Not Good</v>
      </c>
      <c r="R14427" s="73">
        <f>YEAR(DmartSalesData[[#This Row],[order_date]])</f>
        <v>2023</v>
      </c>
      <c r="S14427" s="73"/>
    </row>
    <row r="14428" spans="1:19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 t="str">
        <f>IF(DmartSalesData[[#This Row],[sales]]&gt;4000,"High Category",IF(DmartSalesData[[#This Row],[sales]]&gt;2000,"Medium Category","Low Category"))</f>
        <v>High Category</v>
      </c>
      <c r="G14428" s="2">
        <v>0.03</v>
      </c>
      <c r="H14428" s="24">
        <f t="shared" si="450"/>
        <v>149.6781</v>
      </c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63" t="str">
        <f>IF(AND(DmartSalesData[[#This Row],[sales]]&gt;3000,DmartSalesData[[#This Row],[profit]]&gt;500),"Good","Not Good")</f>
        <v>Good</v>
      </c>
      <c r="R14428" s="73">
        <f>YEAR(DmartSalesData[[#This Row],[order_date]])</f>
        <v>2024</v>
      </c>
      <c r="S14428" s="73"/>
    </row>
    <row r="14429" spans="1:19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 t="str">
        <f>IF(DmartSalesData[[#This Row],[sales]]&gt;4000,"High Category",IF(DmartSalesData[[#This Row],[sales]]&gt;2000,"Medium Category","Low Category"))</f>
        <v>Low Category</v>
      </c>
      <c r="G14429" s="2">
        <v>0.23</v>
      </c>
      <c r="H14429" s="24">
        <f t="shared" si="450"/>
        <v>218.97840000000002</v>
      </c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63" t="str">
        <f>IF(AND(DmartSalesData[[#This Row],[sales]]&gt;3000,DmartSalesData[[#This Row],[profit]]&gt;500),"Good","Not Good")</f>
        <v>Not Good</v>
      </c>
      <c r="R14429" s="73">
        <f>YEAR(DmartSalesData[[#This Row],[order_date]])</f>
        <v>2023</v>
      </c>
      <c r="S14429" s="73"/>
    </row>
    <row r="14430" spans="1:19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 t="str">
        <f>IF(DmartSalesData[[#This Row],[sales]]&gt;4000,"High Category",IF(DmartSalesData[[#This Row],[sales]]&gt;2000,"Medium Category","Low Category"))</f>
        <v>Low Category</v>
      </c>
      <c r="G14430" s="2">
        <v>0.2</v>
      </c>
      <c r="H14430" s="24">
        <f t="shared" si="450"/>
        <v>275.86399999999998</v>
      </c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63" t="str">
        <f>IF(AND(DmartSalesData[[#This Row],[sales]]&gt;3000,DmartSalesData[[#This Row],[profit]]&gt;500),"Good","Not Good")</f>
        <v>Not Good</v>
      </c>
      <c r="R14430" s="73">
        <f>YEAR(DmartSalesData[[#This Row],[order_date]])</f>
        <v>2023</v>
      </c>
      <c r="S14430" s="73"/>
    </row>
    <row r="14431" spans="1:19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 t="str">
        <f>IF(DmartSalesData[[#This Row],[sales]]&gt;4000,"High Category",IF(DmartSalesData[[#This Row],[sales]]&gt;2000,"Medium Category","Low Category"))</f>
        <v>High Category</v>
      </c>
      <c r="G14431" s="2">
        <v>0.08</v>
      </c>
      <c r="H14431" s="24">
        <f t="shared" si="450"/>
        <v>360.1832</v>
      </c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63" t="str">
        <f>IF(AND(DmartSalesData[[#This Row],[sales]]&gt;3000,DmartSalesData[[#This Row],[profit]]&gt;500),"Good","Not Good")</f>
        <v>Not Good</v>
      </c>
      <c r="R14431" s="73">
        <f>YEAR(DmartSalesData[[#This Row],[order_date]])</f>
        <v>2024</v>
      </c>
      <c r="S14431" s="73"/>
    </row>
    <row r="14432" spans="1:19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 t="str">
        <f>IF(DmartSalesData[[#This Row],[sales]]&gt;4000,"High Category",IF(DmartSalesData[[#This Row],[sales]]&gt;2000,"Medium Category","Low Category"))</f>
        <v>Medium Category</v>
      </c>
      <c r="G14432" s="2">
        <v>0.08</v>
      </c>
      <c r="H14432" s="24">
        <f t="shared" si="450"/>
        <v>253.50400000000002</v>
      </c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63" t="str">
        <f>IF(AND(DmartSalesData[[#This Row],[sales]]&gt;3000,DmartSalesData[[#This Row],[profit]]&gt;500),"Good","Not Good")</f>
        <v>Good</v>
      </c>
      <c r="R14432" s="73">
        <f>YEAR(DmartSalesData[[#This Row],[order_date]])</f>
        <v>2023</v>
      </c>
      <c r="S14432" s="73"/>
    </row>
    <row r="14433" spans="1:19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 t="str">
        <f>IF(DmartSalesData[[#This Row],[sales]]&gt;4000,"High Category",IF(DmartSalesData[[#This Row],[sales]]&gt;2000,"Medium Category","Low Category"))</f>
        <v>Medium Category</v>
      </c>
      <c r="G14433" s="2">
        <v>0.23</v>
      </c>
      <c r="H14433" s="24">
        <f t="shared" si="450"/>
        <v>578.08199999999999</v>
      </c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63" t="str">
        <f>IF(AND(DmartSalesData[[#This Row],[sales]]&gt;3000,DmartSalesData[[#This Row],[profit]]&gt;500),"Good","Not Good")</f>
        <v>Not Good</v>
      </c>
      <c r="R14433" s="73">
        <f>YEAR(DmartSalesData[[#This Row],[order_date]])</f>
        <v>2023</v>
      </c>
      <c r="S14433" s="73"/>
    </row>
    <row r="14434" spans="1:19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 t="str">
        <f>IF(DmartSalesData[[#This Row],[sales]]&gt;4000,"High Category",IF(DmartSalesData[[#This Row],[sales]]&gt;2000,"Medium Category","Low Category"))</f>
        <v>Medium Category</v>
      </c>
      <c r="G14434" s="2">
        <v>0.06</v>
      </c>
      <c r="H14434" s="24">
        <f t="shared" si="450"/>
        <v>171.435</v>
      </c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63" t="str">
        <f>IF(AND(DmartSalesData[[#This Row],[sales]]&gt;3000,DmartSalesData[[#This Row],[profit]]&gt;500),"Good","Not Good")</f>
        <v>Not Good</v>
      </c>
      <c r="R14434" s="73">
        <f>YEAR(DmartSalesData[[#This Row],[order_date]])</f>
        <v>2023</v>
      </c>
      <c r="S14434" s="73"/>
    </row>
    <row r="14435" spans="1:19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 t="str">
        <f>IF(DmartSalesData[[#This Row],[sales]]&gt;4000,"High Category",IF(DmartSalesData[[#This Row],[sales]]&gt;2000,"Medium Category","Low Category"))</f>
        <v>Low Category</v>
      </c>
      <c r="G14435" s="2">
        <v>0.15</v>
      </c>
      <c r="H14435" s="24">
        <f t="shared" si="450"/>
        <v>232.18950000000001</v>
      </c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63" t="str">
        <f>IF(AND(DmartSalesData[[#This Row],[sales]]&gt;3000,DmartSalesData[[#This Row],[profit]]&gt;500),"Good","Not Good")</f>
        <v>Not Good</v>
      </c>
      <c r="R14435" s="73">
        <f>YEAR(DmartSalesData[[#This Row],[order_date]])</f>
        <v>2023</v>
      </c>
      <c r="S14435" s="73"/>
    </row>
    <row r="14436" spans="1:19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 t="str">
        <f>IF(DmartSalesData[[#This Row],[sales]]&gt;4000,"High Category",IF(DmartSalesData[[#This Row],[sales]]&gt;2000,"Medium Category","Low Category"))</f>
        <v>High Category</v>
      </c>
      <c r="G14436" s="2">
        <v>0.04</v>
      </c>
      <c r="H14436" s="24">
        <f t="shared" si="450"/>
        <v>171.64320000000001</v>
      </c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63" t="str">
        <f>IF(AND(DmartSalesData[[#This Row],[sales]]&gt;3000,DmartSalesData[[#This Row],[profit]]&gt;500),"Good","Not Good")</f>
        <v>Good</v>
      </c>
      <c r="R14436" s="73">
        <f>YEAR(DmartSalesData[[#This Row],[order_date]])</f>
        <v>2024</v>
      </c>
      <c r="S14436" s="73"/>
    </row>
    <row r="14437" spans="1:19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 t="str">
        <f>IF(DmartSalesData[[#This Row],[sales]]&gt;4000,"High Category",IF(DmartSalesData[[#This Row],[sales]]&gt;2000,"Medium Category","Low Category"))</f>
        <v>Medium Category</v>
      </c>
      <c r="G14437" s="2">
        <v>0.15</v>
      </c>
      <c r="H14437" s="24">
        <f t="shared" si="450"/>
        <v>562.77300000000002</v>
      </c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63" t="str">
        <f>IF(AND(DmartSalesData[[#This Row],[sales]]&gt;3000,DmartSalesData[[#This Row],[profit]]&gt;500),"Good","Not Good")</f>
        <v>Good</v>
      </c>
      <c r="R14437" s="73">
        <f>YEAR(DmartSalesData[[#This Row],[order_date]])</f>
        <v>2023</v>
      </c>
      <c r="S14437" s="73"/>
    </row>
    <row r="14438" spans="1:19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 t="str">
        <f>IF(DmartSalesData[[#This Row],[sales]]&gt;4000,"High Category",IF(DmartSalesData[[#This Row],[sales]]&gt;2000,"Medium Category","Low Category"))</f>
        <v>Medium Category</v>
      </c>
      <c r="G14438" s="2">
        <v>0.27</v>
      </c>
      <c r="H14438" s="24">
        <f t="shared" si="450"/>
        <v>876.98430000000008</v>
      </c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63" t="str">
        <f>IF(AND(DmartSalesData[[#This Row],[sales]]&gt;3000,DmartSalesData[[#This Row],[profit]]&gt;500),"Good","Not Good")</f>
        <v>Not Good</v>
      </c>
      <c r="R14438" s="73">
        <f>YEAR(DmartSalesData[[#This Row],[order_date]])</f>
        <v>2023</v>
      </c>
      <c r="S14438" s="73"/>
    </row>
    <row r="14439" spans="1:19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 t="str">
        <f>IF(DmartSalesData[[#This Row],[sales]]&gt;4000,"High Category",IF(DmartSalesData[[#This Row],[sales]]&gt;2000,"Medium Category","Low Category"))</f>
        <v>High Category</v>
      </c>
      <c r="G14439" s="2">
        <v>0.37</v>
      </c>
      <c r="H14439" s="24">
        <f t="shared" si="450"/>
        <v>1726.2498000000001</v>
      </c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63" t="str">
        <f>IF(AND(DmartSalesData[[#This Row],[sales]]&gt;3000,DmartSalesData[[#This Row],[profit]]&gt;500),"Good","Not Good")</f>
        <v>Good</v>
      </c>
      <c r="R14439" s="73">
        <f>YEAR(DmartSalesData[[#This Row],[order_date]])</f>
        <v>2023</v>
      </c>
      <c r="S14439" s="73"/>
    </row>
    <row r="14440" spans="1:19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 t="str">
        <f>IF(DmartSalesData[[#This Row],[sales]]&gt;4000,"High Category",IF(DmartSalesData[[#This Row],[sales]]&gt;2000,"Medium Category","Low Category"))</f>
        <v>Medium Category</v>
      </c>
      <c r="G14440" s="2">
        <v>0.42</v>
      </c>
      <c r="H14440" s="24">
        <f t="shared" si="450"/>
        <v>1231.7507999999998</v>
      </c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63" t="str">
        <f>IF(AND(DmartSalesData[[#This Row],[sales]]&gt;3000,DmartSalesData[[#This Row],[profit]]&gt;500),"Good","Not Good")</f>
        <v>Not Good</v>
      </c>
      <c r="R14440" s="73">
        <f>YEAR(DmartSalesData[[#This Row],[order_date]])</f>
        <v>2023</v>
      </c>
      <c r="S14440" s="73"/>
    </row>
    <row r="14441" spans="1:19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 t="str">
        <f>IF(DmartSalesData[[#This Row],[sales]]&gt;4000,"High Category",IF(DmartSalesData[[#This Row],[sales]]&gt;2000,"Medium Category","Low Category"))</f>
        <v>Medium Category</v>
      </c>
      <c r="G14441" s="2">
        <v>0.17</v>
      </c>
      <c r="H14441" s="24">
        <f t="shared" si="450"/>
        <v>443.39400000000001</v>
      </c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63" t="str">
        <f>IF(AND(DmartSalesData[[#This Row],[sales]]&gt;3000,DmartSalesData[[#This Row],[profit]]&gt;500),"Good","Not Good")</f>
        <v>Not Good</v>
      </c>
      <c r="R14441" s="73">
        <f>YEAR(DmartSalesData[[#This Row],[order_date]])</f>
        <v>2023</v>
      </c>
      <c r="S14441" s="73"/>
    </row>
    <row r="14442" spans="1:19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 t="str">
        <f>IF(DmartSalesData[[#This Row],[sales]]&gt;4000,"High Category",IF(DmartSalesData[[#This Row],[sales]]&gt;2000,"Medium Category","Low Category"))</f>
        <v>High Category</v>
      </c>
      <c r="G14442" s="2">
        <v>0.47</v>
      </c>
      <c r="H14442" s="24">
        <f t="shared" si="450"/>
        <v>2294.0229999999997</v>
      </c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63" t="str">
        <f>IF(AND(DmartSalesData[[#This Row],[sales]]&gt;3000,DmartSalesData[[#This Row],[profit]]&gt;500),"Good","Not Good")</f>
        <v>Good</v>
      </c>
      <c r="R14442" s="73">
        <f>YEAR(DmartSalesData[[#This Row],[order_date]])</f>
        <v>2024</v>
      </c>
      <c r="S14442" s="73"/>
    </row>
    <row r="14443" spans="1:19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 t="str">
        <f>IF(DmartSalesData[[#This Row],[sales]]&gt;4000,"High Category",IF(DmartSalesData[[#This Row],[sales]]&gt;2000,"Medium Category","Low Category"))</f>
        <v>Low Category</v>
      </c>
      <c r="G14443" s="2">
        <v>0.12</v>
      </c>
      <c r="H14443" s="24">
        <f t="shared" si="450"/>
        <v>133.13640000000001</v>
      </c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63" t="str">
        <f>IF(AND(DmartSalesData[[#This Row],[sales]]&gt;3000,DmartSalesData[[#This Row],[profit]]&gt;500),"Good","Not Good")</f>
        <v>Not Good</v>
      </c>
      <c r="R14443" s="73">
        <f>YEAR(DmartSalesData[[#This Row],[order_date]])</f>
        <v>2024</v>
      </c>
      <c r="S14443" s="73"/>
    </row>
    <row r="14444" spans="1:19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 t="str">
        <f>IF(DmartSalesData[[#This Row],[sales]]&gt;4000,"High Category",IF(DmartSalesData[[#This Row],[sales]]&gt;2000,"Medium Category","Low Category"))</f>
        <v>Low Category</v>
      </c>
      <c r="G14444" s="2">
        <v>0.04</v>
      </c>
      <c r="H14444" s="24">
        <f t="shared" si="450"/>
        <v>31.825600000000001</v>
      </c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63" t="str">
        <f>IF(AND(DmartSalesData[[#This Row],[sales]]&gt;3000,DmartSalesData[[#This Row],[profit]]&gt;500),"Good","Not Good")</f>
        <v>Not Good</v>
      </c>
      <c r="R14444" s="73">
        <f>YEAR(DmartSalesData[[#This Row],[order_date]])</f>
        <v>2023</v>
      </c>
      <c r="S14444" s="73"/>
    </row>
    <row r="14445" spans="1:19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 t="str">
        <f>IF(DmartSalesData[[#This Row],[sales]]&gt;4000,"High Category",IF(DmartSalesData[[#This Row],[sales]]&gt;2000,"Medium Category","Low Category"))</f>
        <v>Low Category</v>
      </c>
      <c r="G14445" s="2">
        <v>0.46</v>
      </c>
      <c r="H14445" s="24">
        <f t="shared" si="450"/>
        <v>411.78740000000005</v>
      </c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63" t="str">
        <f>IF(AND(DmartSalesData[[#This Row],[sales]]&gt;3000,DmartSalesData[[#This Row],[profit]]&gt;500),"Good","Not Good")</f>
        <v>Not Good</v>
      </c>
      <c r="R14445" s="73">
        <f>YEAR(DmartSalesData[[#This Row],[order_date]])</f>
        <v>2024</v>
      </c>
      <c r="S14445" s="73"/>
    </row>
    <row r="14446" spans="1:19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 t="str">
        <f>IF(DmartSalesData[[#This Row],[sales]]&gt;4000,"High Category",IF(DmartSalesData[[#This Row],[sales]]&gt;2000,"Medium Category","Low Category"))</f>
        <v>High Category</v>
      </c>
      <c r="G14446" s="2">
        <v>0.27</v>
      </c>
      <c r="H14446" s="24">
        <f t="shared" si="450"/>
        <v>1336.0329000000002</v>
      </c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63" t="str">
        <f>IF(AND(DmartSalesData[[#This Row],[sales]]&gt;3000,DmartSalesData[[#This Row],[profit]]&gt;500),"Good","Not Good")</f>
        <v>Good</v>
      </c>
      <c r="R14446" s="73">
        <f>YEAR(DmartSalesData[[#This Row],[order_date]])</f>
        <v>2024</v>
      </c>
      <c r="S14446" s="73"/>
    </row>
    <row r="14447" spans="1:19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 t="str">
        <f>IF(DmartSalesData[[#This Row],[sales]]&gt;4000,"High Category",IF(DmartSalesData[[#This Row],[sales]]&gt;2000,"Medium Category","Low Category"))</f>
        <v>Medium Category</v>
      </c>
      <c r="G14447" s="2">
        <v>0.18</v>
      </c>
      <c r="H14447" s="24">
        <f t="shared" si="450"/>
        <v>593.28539999999998</v>
      </c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63" t="str">
        <f>IF(AND(DmartSalesData[[#This Row],[sales]]&gt;3000,DmartSalesData[[#This Row],[profit]]&gt;500),"Good","Not Good")</f>
        <v>Not Good</v>
      </c>
      <c r="R14447" s="73">
        <f>YEAR(DmartSalesData[[#This Row],[order_date]])</f>
        <v>2023</v>
      </c>
      <c r="S14447" s="73"/>
    </row>
    <row r="14448" spans="1:19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 t="str">
        <f>IF(DmartSalesData[[#This Row],[sales]]&gt;4000,"High Category",IF(DmartSalesData[[#This Row],[sales]]&gt;2000,"Medium Category","Low Category"))</f>
        <v>Low Category</v>
      </c>
      <c r="G14448" s="2">
        <v>0.45</v>
      </c>
      <c r="H14448" s="24">
        <f t="shared" si="450"/>
        <v>719.55899999999997</v>
      </c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63" t="str">
        <f>IF(AND(DmartSalesData[[#This Row],[sales]]&gt;3000,DmartSalesData[[#This Row],[profit]]&gt;500),"Good","Not Good")</f>
        <v>Not Good</v>
      </c>
      <c r="R14448" s="73">
        <f>YEAR(DmartSalesData[[#This Row],[order_date]])</f>
        <v>2024</v>
      </c>
      <c r="S14448" s="73"/>
    </row>
    <row r="14449" spans="1:19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 t="str">
        <f>IF(DmartSalesData[[#This Row],[sales]]&gt;4000,"High Category",IF(DmartSalesData[[#This Row],[sales]]&gt;2000,"Medium Category","Low Category"))</f>
        <v>Low Category</v>
      </c>
      <c r="G14449" s="2">
        <v>0.39</v>
      </c>
      <c r="H14449" s="24">
        <f t="shared" si="450"/>
        <v>514.79610000000002</v>
      </c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63" t="str">
        <f>IF(AND(DmartSalesData[[#This Row],[sales]]&gt;3000,DmartSalesData[[#This Row],[profit]]&gt;500),"Good","Not Good")</f>
        <v>Not Good</v>
      </c>
      <c r="R14449" s="73">
        <f>YEAR(DmartSalesData[[#This Row],[order_date]])</f>
        <v>2023</v>
      </c>
      <c r="S14449" s="73"/>
    </row>
    <row r="14450" spans="1:19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 t="str">
        <f>IF(DmartSalesData[[#This Row],[sales]]&gt;4000,"High Category",IF(DmartSalesData[[#This Row],[sales]]&gt;2000,"Medium Category","Low Category"))</f>
        <v>Low Category</v>
      </c>
      <c r="G14450" s="2">
        <v>0.42</v>
      </c>
      <c r="H14450" s="24">
        <f t="shared" si="450"/>
        <v>158.56259999999997</v>
      </c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63" t="str">
        <f>IF(AND(DmartSalesData[[#This Row],[sales]]&gt;3000,DmartSalesData[[#This Row],[profit]]&gt;500),"Good","Not Good")</f>
        <v>Not Good</v>
      </c>
      <c r="R14450" s="73">
        <f>YEAR(DmartSalesData[[#This Row],[order_date]])</f>
        <v>2024</v>
      </c>
      <c r="S14450" s="73"/>
    </row>
    <row r="14451" spans="1:19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 t="str">
        <f>IF(DmartSalesData[[#This Row],[sales]]&gt;4000,"High Category",IF(DmartSalesData[[#This Row],[sales]]&gt;2000,"Medium Category","Low Category"))</f>
        <v>Low Category</v>
      </c>
      <c r="G14451" s="2">
        <v>0.15</v>
      </c>
      <c r="H14451" s="24">
        <f t="shared" si="450"/>
        <v>111.98099999999999</v>
      </c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63" t="str">
        <f>IF(AND(DmartSalesData[[#This Row],[sales]]&gt;3000,DmartSalesData[[#This Row],[profit]]&gt;500),"Good","Not Good")</f>
        <v>Not Good</v>
      </c>
      <c r="R14451" s="73">
        <f>YEAR(DmartSalesData[[#This Row],[order_date]])</f>
        <v>2023</v>
      </c>
      <c r="S14451" s="73"/>
    </row>
    <row r="14452" spans="1:19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 t="str">
        <f>IF(DmartSalesData[[#This Row],[sales]]&gt;4000,"High Category",IF(DmartSalesData[[#This Row],[sales]]&gt;2000,"Medium Category","Low Category"))</f>
        <v>High Category</v>
      </c>
      <c r="G14452" s="2">
        <v>0.44</v>
      </c>
      <c r="H14452" s="24">
        <f t="shared" si="450"/>
        <v>2002.0220000000002</v>
      </c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63" t="str">
        <f>IF(AND(DmartSalesData[[#This Row],[sales]]&gt;3000,DmartSalesData[[#This Row],[profit]]&gt;500),"Good","Not Good")</f>
        <v>Good</v>
      </c>
      <c r="R14452" s="73">
        <f>YEAR(DmartSalesData[[#This Row],[order_date]])</f>
        <v>2023</v>
      </c>
      <c r="S14452" s="73"/>
    </row>
    <row r="14453" spans="1:19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 t="str">
        <f>IF(DmartSalesData[[#This Row],[sales]]&gt;4000,"High Category",IF(DmartSalesData[[#This Row],[sales]]&gt;2000,"Medium Category","Low Category"))</f>
        <v>Medium Category</v>
      </c>
      <c r="G14453" s="2">
        <v>0.32</v>
      </c>
      <c r="H14453" s="24">
        <f t="shared" si="450"/>
        <v>1203.8304000000001</v>
      </c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63" t="str">
        <f>IF(AND(DmartSalesData[[#This Row],[sales]]&gt;3000,DmartSalesData[[#This Row],[profit]]&gt;500),"Good","Not Good")</f>
        <v>Not Good</v>
      </c>
      <c r="R14453" s="73">
        <f>YEAR(DmartSalesData[[#This Row],[order_date]])</f>
        <v>2024</v>
      </c>
      <c r="S14453" s="73"/>
    </row>
    <row r="14454" spans="1:19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 t="str">
        <f>IF(DmartSalesData[[#This Row],[sales]]&gt;4000,"High Category",IF(DmartSalesData[[#This Row],[sales]]&gt;2000,"Medium Category","Low Category"))</f>
        <v>High Category</v>
      </c>
      <c r="G14454" s="2">
        <v>0.37</v>
      </c>
      <c r="H14454" s="24">
        <f t="shared" si="450"/>
        <v>1744.0468000000001</v>
      </c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63" t="str">
        <f>IF(AND(DmartSalesData[[#This Row],[sales]]&gt;3000,DmartSalesData[[#This Row],[profit]]&gt;500),"Good","Not Good")</f>
        <v>Good</v>
      </c>
      <c r="R14454" s="73">
        <f>YEAR(DmartSalesData[[#This Row],[order_date]])</f>
        <v>2023</v>
      </c>
      <c r="S14454" s="73"/>
    </row>
    <row r="14455" spans="1:19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 t="str">
        <f>IF(DmartSalesData[[#This Row],[sales]]&gt;4000,"High Category",IF(DmartSalesData[[#This Row],[sales]]&gt;2000,"Medium Category","Low Category"))</f>
        <v>Medium Category</v>
      </c>
      <c r="G14455" s="2">
        <v>0.16</v>
      </c>
      <c r="H14455" s="24">
        <f t="shared" si="450"/>
        <v>348.20480000000003</v>
      </c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63" t="str">
        <f>IF(AND(DmartSalesData[[#This Row],[sales]]&gt;3000,DmartSalesData[[#This Row],[profit]]&gt;500),"Good","Not Good")</f>
        <v>Not Good</v>
      </c>
      <c r="R14455" s="73">
        <f>YEAR(DmartSalesData[[#This Row],[order_date]])</f>
        <v>2024</v>
      </c>
      <c r="S14455" s="73"/>
    </row>
    <row r="14456" spans="1:19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 t="str">
        <f>IF(DmartSalesData[[#This Row],[sales]]&gt;4000,"High Category",IF(DmartSalesData[[#This Row],[sales]]&gt;2000,"Medium Category","Low Category"))</f>
        <v>Medium Category</v>
      </c>
      <c r="G14456" s="2">
        <v>0.12</v>
      </c>
      <c r="H14456" s="24">
        <f t="shared" si="450"/>
        <v>365.52719999999999</v>
      </c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63" t="str">
        <f>IF(AND(DmartSalesData[[#This Row],[sales]]&gt;3000,DmartSalesData[[#This Row],[profit]]&gt;500),"Good","Not Good")</f>
        <v>Not Good</v>
      </c>
      <c r="R14456" s="73">
        <f>YEAR(DmartSalesData[[#This Row],[order_date]])</f>
        <v>2023</v>
      </c>
      <c r="S14456" s="73"/>
    </row>
    <row r="14457" spans="1:19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 t="str">
        <f>IF(DmartSalesData[[#This Row],[sales]]&gt;4000,"High Category",IF(DmartSalesData[[#This Row],[sales]]&gt;2000,"Medium Category","Low Category"))</f>
        <v>Medium Category</v>
      </c>
      <c r="G14457" s="2">
        <v>0.2</v>
      </c>
      <c r="H14457" s="24">
        <f t="shared" si="450"/>
        <v>493.99799999999999</v>
      </c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63" t="str">
        <f>IF(AND(DmartSalesData[[#This Row],[sales]]&gt;3000,DmartSalesData[[#This Row],[profit]]&gt;500),"Good","Not Good")</f>
        <v>Not Good</v>
      </c>
      <c r="R14457" s="73">
        <f>YEAR(DmartSalesData[[#This Row],[order_date]])</f>
        <v>2024</v>
      </c>
      <c r="S14457" s="73"/>
    </row>
    <row r="14458" spans="1:19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 t="str">
        <f>IF(DmartSalesData[[#This Row],[sales]]&gt;4000,"High Category",IF(DmartSalesData[[#This Row],[sales]]&gt;2000,"Medium Category","Low Category"))</f>
        <v>High Category</v>
      </c>
      <c r="G14458" s="2">
        <v>0.28999999999999998</v>
      </c>
      <c r="H14458" s="24">
        <f t="shared" si="450"/>
        <v>1281.4490999999998</v>
      </c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63" t="str">
        <f>IF(AND(DmartSalesData[[#This Row],[sales]]&gt;3000,DmartSalesData[[#This Row],[profit]]&gt;500),"Good","Not Good")</f>
        <v>Good</v>
      </c>
      <c r="R14458" s="73">
        <f>YEAR(DmartSalesData[[#This Row],[order_date]])</f>
        <v>2023</v>
      </c>
      <c r="S14458" s="73"/>
    </row>
    <row r="14459" spans="1:19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 t="str">
        <f>IF(DmartSalesData[[#This Row],[sales]]&gt;4000,"High Category",IF(DmartSalesData[[#This Row],[sales]]&gt;2000,"Medium Category","Low Category"))</f>
        <v>High Category</v>
      </c>
      <c r="G14459" s="2">
        <v>0.33</v>
      </c>
      <c r="H14459" s="24">
        <f t="shared" si="450"/>
        <v>1636.0641000000003</v>
      </c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63" t="str">
        <f>IF(AND(DmartSalesData[[#This Row],[sales]]&gt;3000,DmartSalesData[[#This Row],[profit]]&gt;500),"Good","Not Good")</f>
        <v>Good</v>
      </c>
      <c r="R14459" s="73">
        <f>YEAR(DmartSalesData[[#This Row],[order_date]])</f>
        <v>2024</v>
      </c>
      <c r="S14459" s="73"/>
    </row>
    <row r="14460" spans="1:19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 t="str">
        <f>IF(DmartSalesData[[#This Row],[sales]]&gt;4000,"High Category",IF(DmartSalesData[[#This Row],[sales]]&gt;2000,"Medium Category","Low Category"))</f>
        <v>High Category</v>
      </c>
      <c r="G14460" s="2">
        <v>0.25</v>
      </c>
      <c r="H14460" s="24">
        <f t="shared" si="450"/>
        <v>1167.6500000000001</v>
      </c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63" t="str">
        <f>IF(AND(DmartSalesData[[#This Row],[sales]]&gt;3000,DmartSalesData[[#This Row],[profit]]&gt;500),"Good","Not Good")</f>
        <v>Not Good</v>
      </c>
      <c r="R14460" s="73">
        <f>YEAR(DmartSalesData[[#This Row],[order_date]])</f>
        <v>2023</v>
      </c>
      <c r="S14460" s="73"/>
    </row>
    <row r="14461" spans="1:19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 t="str">
        <f>IF(DmartSalesData[[#This Row],[sales]]&gt;4000,"High Category",IF(DmartSalesData[[#This Row],[sales]]&gt;2000,"Medium Category","Low Category"))</f>
        <v>Medium Category</v>
      </c>
      <c r="G14461" s="2">
        <v>0.35</v>
      </c>
      <c r="H14461" s="24">
        <f t="shared" si="450"/>
        <v>1060.6644999999999</v>
      </c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63" t="str">
        <f>IF(AND(DmartSalesData[[#This Row],[sales]]&gt;3000,DmartSalesData[[#This Row],[profit]]&gt;500),"Good","Not Good")</f>
        <v>Good</v>
      </c>
      <c r="R14461" s="73">
        <f>YEAR(DmartSalesData[[#This Row],[order_date]])</f>
        <v>2023</v>
      </c>
      <c r="S14461" s="73"/>
    </row>
    <row r="14462" spans="1:19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 t="str">
        <f>IF(DmartSalesData[[#This Row],[sales]]&gt;4000,"High Category",IF(DmartSalesData[[#This Row],[sales]]&gt;2000,"Medium Category","Low Category"))</f>
        <v>Low Category</v>
      </c>
      <c r="G14462" s="2">
        <v>0.35</v>
      </c>
      <c r="H14462" s="24">
        <f t="shared" si="450"/>
        <v>140.9905</v>
      </c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63" t="str">
        <f>IF(AND(DmartSalesData[[#This Row],[sales]]&gt;3000,DmartSalesData[[#This Row],[profit]]&gt;500),"Good","Not Good")</f>
        <v>Not Good</v>
      </c>
      <c r="R14462" s="73">
        <f>YEAR(DmartSalesData[[#This Row],[order_date]])</f>
        <v>2023</v>
      </c>
      <c r="S14462" s="73"/>
    </row>
    <row r="14463" spans="1:19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 t="str">
        <f>IF(DmartSalesData[[#This Row],[sales]]&gt;4000,"High Category",IF(DmartSalesData[[#This Row],[sales]]&gt;2000,"Medium Category","Low Category"))</f>
        <v>Medium Category</v>
      </c>
      <c r="G14463" s="2">
        <v>0.33</v>
      </c>
      <c r="H14463" s="24">
        <f t="shared" si="450"/>
        <v>1031.5404000000001</v>
      </c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63" t="str">
        <f>IF(AND(DmartSalesData[[#This Row],[sales]]&gt;3000,DmartSalesData[[#This Row],[profit]]&gt;500),"Good","Not Good")</f>
        <v>Not Good</v>
      </c>
      <c r="R14463" s="73">
        <f>YEAR(DmartSalesData[[#This Row],[order_date]])</f>
        <v>2024</v>
      </c>
      <c r="S14463" s="73"/>
    </row>
    <row r="14464" spans="1:19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 t="str">
        <f>IF(DmartSalesData[[#This Row],[sales]]&gt;4000,"High Category",IF(DmartSalesData[[#This Row],[sales]]&gt;2000,"Medium Category","Low Category"))</f>
        <v>Low Category</v>
      </c>
      <c r="G14464" s="2">
        <v>0.13</v>
      </c>
      <c r="H14464" s="24">
        <f t="shared" si="450"/>
        <v>74.818899999999999</v>
      </c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63" t="str">
        <f>IF(AND(DmartSalesData[[#This Row],[sales]]&gt;3000,DmartSalesData[[#This Row],[profit]]&gt;500),"Good","Not Good")</f>
        <v>Not Good</v>
      </c>
      <c r="R14464" s="73">
        <f>YEAR(DmartSalesData[[#This Row],[order_date]])</f>
        <v>2024</v>
      </c>
      <c r="S14464" s="73"/>
    </row>
    <row r="14465" spans="1:19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 t="str">
        <f>IF(DmartSalesData[[#This Row],[sales]]&gt;4000,"High Category",IF(DmartSalesData[[#This Row],[sales]]&gt;2000,"Medium Category","Low Category"))</f>
        <v>Low Category</v>
      </c>
      <c r="G14465" s="2">
        <v>0.22</v>
      </c>
      <c r="H14465" s="24">
        <f t="shared" si="450"/>
        <v>171.6506</v>
      </c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63" t="str">
        <f>IF(AND(DmartSalesData[[#This Row],[sales]]&gt;3000,DmartSalesData[[#This Row],[profit]]&gt;500),"Good","Not Good")</f>
        <v>Not Good</v>
      </c>
      <c r="R14465" s="73">
        <f>YEAR(DmartSalesData[[#This Row],[order_date]])</f>
        <v>2023</v>
      </c>
      <c r="S14465" s="73"/>
    </row>
    <row r="14466" spans="1:19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 t="str">
        <f>IF(DmartSalesData[[#This Row],[sales]]&gt;4000,"High Category",IF(DmartSalesData[[#This Row],[sales]]&gt;2000,"Medium Category","Low Category"))</f>
        <v>Low Category</v>
      </c>
      <c r="G14466" s="2">
        <v>0.38</v>
      </c>
      <c r="H14466" s="24">
        <f t="shared" ref="H14466:H14529" si="452">E14466*G14466</f>
        <v>394.2842</v>
      </c>
      <c r="I14466" s="2">
        <f t="shared" ref="I14466:I14529" si="453">E14466-H14466</f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63" t="str">
        <f>IF(AND(DmartSalesData[[#This Row],[sales]]&gt;3000,DmartSalesData[[#This Row],[profit]]&gt;500),"Good","Not Good")</f>
        <v>Not Good</v>
      </c>
      <c r="R14466" s="73">
        <f>YEAR(DmartSalesData[[#This Row],[order_date]])</f>
        <v>2023</v>
      </c>
      <c r="S14466" s="73"/>
    </row>
    <row r="14467" spans="1:19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 t="str">
        <f>IF(DmartSalesData[[#This Row],[sales]]&gt;4000,"High Category",IF(DmartSalesData[[#This Row],[sales]]&gt;2000,"Medium Category","Low Category"))</f>
        <v>Low Category</v>
      </c>
      <c r="G14467" s="2">
        <v>0.44</v>
      </c>
      <c r="H14467" s="24">
        <f t="shared" si="452"/>
        <v>827.69279999999992</v>
      </c>
      <c r="I14467" s="2">
        <f t="shared" si="453"/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63" t="str">
        <f>IF(AND(DmartSalesData[[#This Row],[sales]]&gt;3000,DmartSalesData[[#This Row],[profit]]&gt;500),"Good","Not Good")</f>
        <v>Not Good</v>
      </c>
      <c r="R14467" s="73">
        <f>YEAR(DmartSalesData[[#This Row],[order_date]])</f>
        <v>2024</v>
      </c>
      <c r="S14467" s="73"/>
    </row>
    <row r="14468" spans="1:19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 t="str">
        <f>IF(DmartSalesData[[#This Row],[sales]]&gt;4000,"High Category",IF(DmartSalesData[[#This Row],[sales]]&gt;2000,"Medium Category","Low Category"))</f>
        <v>Medium Category</v>
      </c>
      <c r="G14468" s="2">
        <v>0.25</v>
      </c>
      <c r="H14468" s="24">
        <f t="shared" si="452"/>
        <v>749.9375</v>
      </c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63" t="str">
        <f>IF(AND(DmartSalesData[[#This Row],[sales]]&gt;3000,DmartSalesData[[#This Row],[profit]]&gt;500),"Good","Not Good")</f>
        <v>Not Good</v>
      </c>
      <c r="R14468" s="73">
        <f>YEAR(DmartSalesData[[#This Row],[order_date]])</f>
        <v>2024</v>
      </c>
      <c r="S14468" s="73"/>
    </row>
    <row r="14469" spans="1:19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 t="str">
        <f>IF(DmartSalesData[[#This Row],[sales]]&gt;4000,"High Category",IF(DmartSalesData[[#This Row],[sales]]&gt;2000,"Medium Category","Low Category"))</f>
        <v>Low Category</v>
      </c>
      <c r="G14469" s="2">
        <v>0.49</v>
      </c>
      <c r="H14469" s="24">
        <f t="shared" si="452"/>
        <v>849.86090000000002</v>
      </c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63" t="str">
        <f>IF(AND(DmartSalesData[[#This Row],[sales]]&gt;3000,DmartSalesData[[#This Row],[profit]]&gt;500),"Good","Not Good")</f>
        <v>Not Good</v>
      </c>
      <c r="R14469" s="73">
        <f>YEAR(DmartSalesData[[#This Row],[order_date]])</f>
        <v>2023</v>
      </c>
      <c r="S14469" s="73"/>
    </row>
    <row r="14470" spans="1:19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 t="str">
        <f>IF(DmartSalesData[[#This Row],[sales]]&gt;4000,"High Category",IF(DmartSalesData[[#This Row],[sales]]&gt;2000,"Medium Category","Low Category"))</f>
        <v>Medium Category</v>
      </c>
      <c r="G14470" s="2">
        <v>0.09</v>
      </c>
      <c r="H14470" s="24">
        <f t="shared" si="452"/>
        <v>208.44990000000001</v>
      </c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63" t="str">
        <f>IF(AND(DmartSalesData[[#This Row],[sales]]&gt;3000,DmartSalesData[[#This Row],[profit]]&gt;500),"Good","Not Good")</f>
        <v>Not Good</v>
      </c>
      <c r="R14470" s="73">
        <f>YEAR(DmartSalesData[[#This Row],[order_date]])</f>
        <v>2023</v>
      </c>
      <c r="S14470" s="73"/>
    </row>
    <row r="14471" spans="1:19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 t="str">
        <f>IF(DmartSalesData[[#This Row],[sales]]&gt;4000,"High Category",IF(DmartSalesData[[#This Row],[sales]]&gt;2000,"Medium Category","Low Category"))</f>
        <v>Low Category</v>
      </c>
      <c r="G14471" s="2">
        <v>0.11</v>
      </c>
      <c r="H14471" s="24">
        <f t="shared" si="452"/>
        <v>36.489200000000004</v>
      </c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63" t="str">
        <f>IF(AND(DmartSalesData[[#This Row],[sales]]&gt;3000,DmartSalesData[[#This Row],[profit]]&gt;500),"Good","Not Good")</f>
        <v>Not Good</v>
      </c>
      <c r="R14471" s="73">
        <f>YEAR(DmartSalesData[[#This Row],[order_date]])</f>
        <v>2024</v>
      </c>
      <c r="S14471" s="73"/>
    </row>
    <row r="14472" spans="1:19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 t="str">
        <f>IF(DmartSalesData[[#This Row],[sales]]&gt;4000,"High Category",IF(DmartSalesData[[#This Row],[sales]]&gt;2000,"Medium Category","Low Category"))</f>
        <v>Medium Category</v>
      </c>
      <c r="G14472" s="2">
        <v>0.23</v>
      </c>
      <c r="H14472" s="24">
        <f t="shared" si="452"/>
        <v>721.46630000000005</v>
      </c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63" t="str">
        <f>IF(AND(DmartSalesData[[#This Row],[sales]]&gt;3000,DmartSalesData[[#This Row],[profit]]&gt;500),"Good","Not Good")</f>
        <v>Not Good</v>
      </c>
      <c r="R14472" s="73">
        <f>YEAR(DmartSalesData[[#This Row],[order_date]])</f>
        <v>2024</v>
      </c>
      <c r="S14472" s="73"/>
    </row>
    <row r="14473" spans="1:19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 t="str">
        <f>IF(DmartSalesData[[#This Row],[sales]]&gt;4000,"High Category",IF(DmartSalesData[[#This Row],[sales]]&gt;2000,"Medium Category","Low Category"))</f>
        <v>Medium Category</v>
      </c>
      <c r="G14473" s="2">
        <v>0.25</v>
      </c>
      <c r="H14473" s="24">
        <f t="shared" si="452"/>
        <v>829.86500000000001</v>
      </c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63" t="str">
        <f>IF(AND(DmartSalesData[[#This Row],[sales]]&gt;3000,DmartSalesData[[#This Row],[profit]]&gt;500),"Good","Not Good")</f>
        <v>Good</v>
      </c>
      <c r="R14473" s="73">
        <f>YEAR(DmartSalesData[[#This Row],[order_date]])</f>
        <v>2024</v>
      </c>
      <c r="S14473" s="73"/>
    </row>
    <row r="14474" spans="1:19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 t="str">
        <f>IF(DmartSalesData[[#This Row],[sales]]&gt;4000,"High Category",IF(DmartSalesData[[#This Row],[sales]]&gt;2000,"Medium Category","Low Category"))</f>
        <v>Low Category</v>
      </c>
      <c r="G14474" s="2">
        <v>0.21</v>
      </c>
      <c r="H14474" s="24">
        <f t="shared" si="452"/>
        <v>123.27209999999999</v>
      </c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63" t="str">
        <f>IF(AND(DmartSalesData[[#This Row],[sales]]&gt;3000,DmartSalesData[[#This Row],[profit]]&gt;500),"Good","Not Good")</f>
        <v>Not Good</v>
      </c>
      <c r="R14474" s="73">
        <f>YEAR(DmartSalesData[[#This Row],[order_date]])</f>
        <v>2024</v>
      </c>
      <c r="S14474" s="73"/>
    </row>
    <row r="14475" spans="1:19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 t="str">
        <f>IF(DmartSalesData[[#This Row],[sales]]&gt;4000,"High Category",IF(DmartSalesData[[#This Row],[sales]]&gt;2000,"Medium Category","Low Category"))</f>
        <v>Medium Category</v>
      </c>
      <c r="G14475" s="2">
        <v>0.22</v>
      </c>
      <c r="H14475" s="24">
        <f t="shared" si="452"/>
        <v>868.35540000000003</v>
      </c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63" t="str">
        <f>IF(AND(DmartSalesData[[#This Row],[sales]]&gt;3000,DmartSalesData[[#This Row],[profit]]&gt;500),"Good","Not Good")</f>
        <v>Not Good</v>
      </c>
      <c r="R14475" s="73">
        <f>YEAR(DmartSalesData[[#This Row],[order_date]])</f>
        <v>2023</v>
      </c>
      <c r="S14475" s="73"/>
    </row>
    <row r="14476" spans="1:19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 t="str">
        <f>IF(DmartSalesData[[#This Row],[sales]]&gt;4000,"High Category",IF(DmartSalesData[[#This Row],[sales]]&gt;2000,"Medium Category","Low Category"))</f>
        <v>Medium Category</v>
      </c>
      <c r="G14476" s="2">
        <v>0.24</v>
      </c>
      <c r="H14476" s="24">
        <f t="shared" si="452"/>
        <v>785.41200000000003</v>
      </c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63" t="str">
        <f>IF(AND(DmartSalesData[[#This Row],[sales]]&gt;3000,DmartSalesData[[#This Row],[profit]]&gt;500),"Good","Not Good")</f>
        <v>Not Good</v>
      </c>
      <c r="R14476" s="73">
        <f>YEAR(DmartSalesData[[#This Row],[order_date]])</f>
        <v>2024</v>
      </c>
      <c r="S14476" s="73"/>
    </row>
    <row r="14477" spans="1:19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 t="str">
        <f>IF(DmartSalesData[[#This Row],[sales]]&gt;4000,"High Category",IF(DmartSalesData[[#This Row],[sales]]&gt;2000,"Medium Category","Low Category"))</f>
        <v>Medium Category</v>
      </c>
      <c r="G14477" s="2">
        <v>0.16</v>
      </c>
      <c r="H14477" s="24">
        <f t="shared" si="452"/>
        <v>399.94720000000001</v>
      </c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63" t="str">
        <f>IF(AND(DmartSalesData[[#This Row],[sales]]&gt;3000,DmartSalesData[[#This Row],[profit]]&gt;500),"Good","Not Good")</f>
        <v>Not Good</v>
      </c>
      <c r="R14477" s="73">
        <f>YEAR(DmartSalesData[[#This Row],[order_date]])</f>
        <v>2023</v>
      </c>
      <c r="S14477" s="73"/>
    </row>
    <row r="14478" spans="1:19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 t="str">
        <f>IF(DmartSalesData[[#This Row],[sales]]&gt;4000,"High Category",IF(DmartSalesData[[#This Row],[sales]]&gt;2000,"Medium Category","Low Category"))</f>
        <v>Medium Category</v>
      </c>
      <c r="G14478" s="2">
        <v>7.0000000000000007E-2</v>
      </c>
      <c r="H14478" s="24">
        <f t="shared" si="452"/>
        <v>196.63070000000005</v>
      </c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63" t="str">
        <f>IF(AND(DmartSalesData[[#This Row],[sales]]&gt;3000,DmartSalesData[[#This Row],[profit]]&gt;500),"Good","Not Good")</f>
        <v>Not Good</v>
      </c>
      <c r="R14478" s="73">
        <f>YEAR(DmartSalesData[[#This Row],[order_date]])</f>
        <v>2023</v>
      </c>
      <c r="S14478" s="73"/>
    </row>
    <row r="14479" spans="1:19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 t="str">
        <f>IF(DmartSalesData[[#This Row],[sales]]&gt;4000,"High Category",IF(DmartSalesData[[#This Row],[sales]]&gt;2000,"Medium Category","Low Category"))</f>
        <v>Medium Category</v>
      </c>
      <c r="G14479" s="2">
        <v>0.48</v>
      </c>
      <c r="H14479" s="24">
        <f t="shared" si="452"/>
        <v>1231.1615999999999</v>
      </c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63" t="str">
        <f>IF(AND(DmartSalesData[[#This Row],[sales]]&gt;3000,DmartSalesData[[#This Row],[profit]]&gt;500),"Good","Not Good")</f>
        <v>Not Good</v>
      </c>
      <c r="R14479" s="73">
        <f>YEAR(DmartSalesData[[#This Row],[order_date]])</f>
        <v>2024</v>
      </c>
      <c r="S14479" s="73"/>
    </row>
    <row r="14480" spans="1:19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 t="str">
        <f>IF(DmartSalesData[[#This Row],[sales]]&gt;4000,"High Category",IF(DmartSalesData[[#This Row],[sales]]&gt;2000,"Medium Category","Low Category"))</f>
        <v>Low Category</v>
      </c>
      <c r="G14480" s="2">
        <v>0.4</v>
      </c>
      <c r="H14480" s="24">
        <f t="shared" si="452"/>
        <v>145.43600000000001</v>
      </c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63" t="str">
        <f>IF(AND(DmartSalesData[[#This Row],[sales]]&gt;3000,DmartSalesData[[#This Row],[profit]]&gt;500),"Good","Not Good")</f>
        <v>Not Good</v>
      </c>
      <c r="R14480" s="73">
        <f>YEAR(DmartSalesData[[#This Row],[order_date]])</f>
        <v>2023</v>
      </c>
      <c r="S14480" s="73"/>
    </row>
    <row r="14481" spans="1:19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 t="str">
        <f>IF(DmartSalesData[[#This Row],[sales]]&gt;4000,"High Category",IF(DmartSalesData[[#This Row],[sales]]&gt;2000,"Medium Category","Low Category"))</f>
        <v>Medium Category</v>
      </c>
      <c r="G14481" s="2">
        <v>0.41</v>
      </c>
      <c r="H14481" s="24">
        <f t="shared" si="452"/>
        <v>1517.9142999999999</v>
      </c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63" t="str">
        <f>IF(AND(DmartSalesData[[#This Row],[sales]]&gt;3000,DmartSalesData[[#This Row],[profit]]&gt;500),"Good","Not Good")</f>
        <v>Not Good</v>
      </c>
      <c r="R14481" s="73">
        <f>YEAR(DmartSalesData[[#This Row],[order_date]])</f>
        <v>2024</v>
      </c>
      <c r="S14481" s="73"/>
    </row>
    <row r="14482" spans="1:19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 t="str">
        <f>IF(DmartSalesData[[#This Row],[sales]]&gt;4000,"High Category",IF(DmartSalesData[[#This Row],[sales]]&gt;2000,"Medium Category","Low Category"))</f>
        <v>Medium Category</v>
      </c>
      <c r="G14482" s="2">
        <v>0.18</v>
      </c>
      <c r="H14482" s="24">
        <f t="shared" si="452"/>
        <v>469.41659999999996</v>
      </c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63" t="str">
        <f>IF(AND(DmartSalesData[[#This Row],[sales]]&gt;3000,DmartSalesData[[#This Row],[profit]]&gt;500),"Good","Not Good")</f>
        <v>Not Good</v>
      </c>
      <c r="R14482" s="73">
        <f>YEAR(DmartSalesData[[#This Row],[order_date]])</f>
        <v>2023</v>
      </c>
      <c r="S14482" s="73"/>
    </row>
    <row r="14483" spans="1:19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 t="str">
        <f>IF(DmartSalesData[[#This Row],[sales]]&gt;4000,"High Category",IF(DmartSalesData[[#This Row],[sales]]&gt;2000,"Medium Category","Low Category"))</f>
        <v>Low Category</v>
      </c>
      <c r="G14483" s="2">
        <v>0.2</v>
      </c>
      <c r="H14483" s="24">
        <f t="shared" si="452"/>
        <v>189.36800000000002</v>
      </c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63" t="str">
        <f>IF(AND(DmartSalesData[[#This Row],[sales]]&gt;3000,DmartSalesData[[#This Row],[profit]]&gt;500),"Good","Not Good")</f>
        <v>Not Good</v>
      </c>
      <c r="R14483" s="73">
        <f>YEAR(DmartSalesData[[#This Row],[order_date]])</f>
        <v>2023</v>
      </c>
      <c r="S14483" s="73"/>
    </row>
    <row r="14484" spans="1:19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 t="str">
        <f>IF(DmartSalesData[[#This Row],[sales]]&gt;4000,"High Category",IF(DmartSalesData[[#This Row],[sales]]&gt;2000,"Medium Category","Low Category"))</f>
        <v>Medium Category</v>
      </c>
      <c r="G14484" s="2">
        <v>0.47</v>
      </c>
      <c r="H14484" s="24">
        <f t="shared" si="452"/>
        <v>1614.7225999999998</v>
      </c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63" t="str">
        <f>IF(AND(DmartSalesData[[#This Row],[sales]]&gt;3000,DmartSalesData[[#This Row],[profit]]&gt;500),"Good","Not Good")</f>
        <v>Not Good</v>
      </c>
      <c r="R14484" s="73">
        <f>YEAR(DmartSalesData[[#This Row],[order_date]])</f>
        <v>2023</v>
      </c>
      <c r="S14484" s="73"/>
    </row>
    <row r="14485" spans="1:19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 t="str">
        <f>IF(DmartSalesData[[#This Row],[sales]]&gt;4000,"High Category",IF(DmartSalesData[[#This Row],[sales]]&gt;2000,"Medium Category","Low Category"))</f>
        <v>Medium Category</v>
      </c>
      <c r="G14485" s="2">
        <v>0.49</v>
      </c>
      <c r="H14485" s="24">
        <f t="shared" si="452"/>
        <v>1717.8518000000001</v>
      </c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63" t="str">
        <f>IF(AND(DmartSalesData[[#This Row],[sales]]&gt;3000,DmartSalesData[[#This Row],[profit]]&gt;500),"Good","Not Good")</f>
        <v>Good</v>
      </c>
      <c r="R14485" s="73">
        <f>YEAR(DmartSalesData[[#This Row],[order_date]])</f>
        <v>2024</v>
      </c>
      <c r="S14485" s="73"/>
    </row>
    <row r="14486" spans="1:19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 t="str">
        <f>IF(DmartSalesData[[#This Row],[sales]]&gt;4000,"High Category",IF(DmartSalesData[[#This Row],[sales]]&gt;2000,"Medium Category","Low Category"))</f>
        <v>Low Category</v>
      </c>
      <c r="G14486" s="2">
        <v>0.47</v>
      </c>
      <c r="H14486" s="24">
        <f t="shared" si="452"/>
        <v>538.68110000000001</v>
      </c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63" t="str">
        <f>IF(AND(DmartSalesData[[#This Row],[sales]]&gt;3000,DmartSalesData[[#This Row],[profit]]&gt;500),"Good","Not Good")</f>
        <v>Not Good</v>
      </c>
      <c r="R14486" s="73">
        <f>YEAR(DmartSalesData[[#This Row],[order_date]])</f>
        <v>2024</v>
      </c>
      <c r="S14486" s="73"/>
    </row>
    <row r="14487" spans="1:19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 t="str">
        <f>IF(DmartSalesData[[#This Row],[sales]]&gt;4000,"High Category",IF(DmartSalesData[[#This Row],[sales]]&gt;2000,"Medium Category","Low Category"))</f>
        <v>High Category</v>
      </c>
      <c r="G14487" s="2">
        <v>0.32</v>
      </c>
      <c r="H14487" s="24">
        <f t="shared" si="452"/>
        <v>1280.9056</v>
      </c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63" t="str">
        <f>IF(AND(DmartSalesData[[#This Row],[sales]]&gt;3000,DmartSalesData[[#This Row],[profit]]&gt;500),"Good","Not Good")</f>
        <v>Good</v>
      </c>
      <c r="R14487" s="73">
        <f>YEAR(DmartSalesData[[#This Row],[order_date]])</f>
        <v>2023</v>
      </c>
      <c r="S14487" s="73"/>
    </row>
    <row r="14488" spans="1:19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 t="str">
        <f>IF(DmartSalesData[[#This Row],[sales]]&gt;4000,"High Category",IF(DmartSalesData[[#This Row],[sales]]&gt;2000,"Medium Category","Low Category"))</f>
        <v>Medium Category</v>
      </c>
      <c r="G14488" s="2">
        <v>0.12</v>
      </c>
      <c r="H14488" s="24">
        <f t="shared" si="452"/>
        <v>280.42439999999999</v>
      </c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63" t="str">
        <f>IF(AND(DmartSalesData[[#This Row],[sales]]&gt;3000,DmartSalesData[[#This Row],[profit]]&gt;500),"Good","Not Good")</f>
        <v>Not Good</v>
      </c>
      <c r="R14488" s="73">
        <f>YEAR(DmartSalesData[[#This Row],[order_date]])</f>
        <v>2023</v>
      </c>
      <c r="S14488" s="73"/>
    </row>
    <row r="14489" spans="1:19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 t="str">
        <f>IF(DmartSalesData[[#This Row],[sales]]&gt;4000,"High Category",IF(DmartSalesData[[#This Row],[sales]]&gt;2000,"Medium Category","Low Category"))</f>
        <v>Low Category</v>
      </c>
      <c r="G14489" s="2">
        <v>0.3</v>
      </c>
      <c r="H14489" s="24">
        <f t="shared" si="452"/>
        <v>295.49700000000001</v>
      </c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63" t="str">
        <f>IF(AND(DmartSalesData[[#This Row],[sales]]&gt;3000,DmartSalesData[[#This Row],[profit]]&gt;500),"Good","Not Good")</f>
        <v>Not Good</v>
      </c>
      <c r="R14489" s="73">
        <f>YEAR(DmartSalesData[[#This Row],[order_date]])</f>
        <v>2023</v>
      </c>
      <c r="S14489" s="73"/>
    </row>
    <row r="14490" spans="1:19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 t="str">
        <f>IF(DmartSalesData[[#This Row],[sales]]&gt;4000,"High Category",IF(DmartSalesData[[#This Row],[sales]]&gt;2000,"Medium Category","Low Category"))</f>
        <v>Medium Category</v>
      </c>
      <c r="G14490" s="2">
        <v>0.28999999999999998</v>
      </c>
      <c r="H14490" s="24">
        <f t="shared" si="452"/>
        <v>963.47860000000003</v>
      </c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63" t="str">
        <f>IF(AND(DmartSalesData[[#This Row],[sales]]&gt;3000,DmartSalesData[[#This Row],[profit]]&gt;500),"Good","Not Good")</f>
        <v>Good</v>
      </c>
      <c r="R14490" s="73">
        <f>YEAR(DmartSalesData[[#This Row],[order_date]])</f>
        <v>2023</v>
      </c>
      <c r="S14490" s="73"/>
    </row>
    <row r="14491" spans="1:19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 t="str">
        <f>IF(DmartSalesData[[#This Row],[sales]]&gt;4000,"High Category",IF(DmartSalesData[[#This Row],[sales]]&gt;2000,"Medium Category","Low Category"))</f>
        <v>Medium Category</v>
      </c>
      <c r="G14491" s="2">
        <v>0.45</v>
      </c>
      <c r="H14491" s="24">
        <f t="shared" si="452"/>
        <v>1360.7820000000002</v>
      </c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63" t="str">
        <f>IF(AND(DmartSalesData[[#This Row],[sales]]&gt;3000,DmartSalesData[[#This Row],[profit]]&gt;500),"Good","Not Good")</f>
        <v>Not Good</v>
      </c>
      <c r="R14491" s="73">
        <f>YEAR(DmartSalesData[[#This Row],[order_date]])</f>
        <v>2023</v>
      </c>
      <c r="S14491" s="73"/>
    </row>
    <row r="14492" spans="1:19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 t="str">
        <f>IF(DmartSalesData[[#This Row],[sales]]&gt;4000,"High Category",IF(DmartSalesData[[#This Row],[sales]]&gt;2000,"Medium Category","Low Category"))</f>
        <v>Low Category</v>
      </c>
      <c r="G14492" s="2">
        <v>0.16</v>
      </c>
      <c r="H14492" s="24">
        <f t="shared" si="452"/>
        <v>149.5984</v>
      </c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63" t="str">
        <f>IF(AND(DmartSalesData[[#This Row],[sales]]&gt;3000,DmartSalesData[[#This Row],[profit]]&gt;500),"Good","Not Good")</f>
        <v>Not Good</v>
      </c>
      <c r="R14492" s="73">
        <f>YEAR(DmartSalesData[[#This Row],[order_date]])</f>
        <v>2023</v>
      </c>
      <c r="S14492" s="73"/>
    </row>
    <row r="14493" spans="1:19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 t="str">
        <f>IF(DmartSalesData[[#This Row],[sales]]&gt;4000,"High Category",IF(DmartSalesData[[#This Row],[sales]]&gt;2000,"Medium Category","Low Category"))</f>
        <v>High Category</v>
      </c>
      <c r="G14493" s="2">
        <v>0.1</v>
      </c>
      <c r="H14493" s="24">
        <f t="shared" si="452"/>
        <v>437.45100000000002</v>
      </c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63" t="str">
        <f>IF(AND(DmartSalesData[[#This Row],[sales]]&gt;3000,DmartSalesData[[#This Row],[profit]]&gt;500),"Good","Not Good")</f>
        <v>Good</v>
      </c>
      <c r="R14493" s="73">
        <f>YEAR(DmartSalesData[[#This Row],[order_date]])</f>
        <v>2024</v>
      </c>
      <c r="S14493" s="73"/>
    </row>
    <row r="14494" spans="1:19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 t="str">
        <f>IF(DmartSalesData[[#This Row],[sales]]&gt;4000,"High Category",IF(DmartSalesData[[#This Row],[sales]]&gt;2000,"Medium Category","Low Category"))</f>
        <v>High Category</v>
      </c>
      <c r="G14494" s="2">
        <v>0.13</v>
      </c>
      <c r="H14494" s="24">
        <f t="shared" si="452"/>
        <v>557.33860000000004</v>
      </c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63" t="str">
        <f>IF(AND(DmartSalesData[[#This Row],[sales]]&gt;3000,DmartSalesData[[#This Row],[profit]]&gt;500),"Good","Not Good")</f>
        <v>Not Good</v>
      </c>
      <c r="R14494" s="73">
        <f>YEAR(DmartSalesData[[#This Row],[order_date]])</f>
        <v>2024</v>
      </c>
      <c r="S14494" s="73"/>
    </row>
    <row r="14495" spans="1:19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 t="str">
        <f>IF(DmartSalesData[[#This Row],[sales]]&gt;4000,"High Category",IF(DmartSalesData[[#This Row],[sales]]&gt;2000,"Medium Category","Low Category"))</f>
        <v>High Category</v>
      </c>
      <c r="G14495" s="2">
        <v>0.12</v>
      </c>
      <c r="H14495" s="24">
        <f t="shared" si="452"/>
        <v>503.71200000000005</v>
      </c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63" t="str">
        <f>IF(AND(DmartSalesData[[#This Row],[sales]]&gt;3000,DmartSalesData[[#This Row],[profit]]&gt;500),"Good","Not Good")</f>
        <v>Not Good</v>
      </c>
      <c r="R14495" s="73">
        <f>YEAR(DmartSalesData[[#This Row],[order_date]])</f>
        <v>2023</v>
      </c>
      <c r="S14495" s="73"/>
    </row>
    <row r="14496" spans="1:19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 t="str">
        <f>IF(DmartSalesData[[#This Row],[sales]]&gt;4000,"High Category",IF(DmartSalesData[[#This Row],[sales]]&gt;2000,"Medium Category","Low Category"))</f>
        <v>Medium Category</v>
      </c>
      <c r="G14496" s="2">
        <v>0.32</v>
      </c>
      <c r="H14496" s="24">
        <f t="shared" si="452"/>
        <v>657.99039999999991</v>
      </c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63" t="str">
        <f>IF(AND(DmartSalesData[[#This Row],[sales]]&gt;3000,DmartSalesData[[#This Row],[profit]]&gt;500),"Good","Not Good")</f>
        <v>Not Good</v>
      </c>
      <c r="R14496" s="73">
        <f>YEAR(DmartSalesData[[#This Row],[order_date]])</f>
        <v>2024</v>
      </c>
      <c r="S14496" s="73"/>
    </row>
    <row r="14497" spans="1:19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 t="str">
        <f>IF(DmartSalesData[[#This Row],[sales]]&gt;4000,"High Category",IF(DmartSalesData[[#This Row],[sales]]&gt;2000,"Medium Category","Low Category"))</f>
        <v>High Category</v>
      </c>
      <c r="G14497" s="2">
        <v>0.41</v>
      </c>
      <c r="H14497" s="24">
        <f t="shared" si="452"/>
        <v>1697.6664999999998</v>
      </c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63" t="str">
        <f>IF(AND(DmartSalesData[[#This Row],[sales]]&gt;3000,DmartSalesData[[#This Row],[profit]]&gt;500),"Good","Not Good")</f>
        <v>Good</v>
      </c>
      <c r="R14497" s="73">
        <f>YEAR(DmartSalesData[[#This Row],[order_date]])</f>
        <v>2023</v>
      </c>
      <c r="S14497" s="73"/>
    </row>
    <row r="14498" spans="1:19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 t="str">
        <f>IF(DmartSalesData[[#This Row],[sales]]&gt;4000,"High Category",IF(DmartSalesData[[#This Row],[sales]]&gt;2000,"Medium Category","Low Category"))</f>
        <v>High Category</v>
      </c>
      <c r="G14498" s="2">
        <v>0.18</v>
      </c>
      <c r="H14498" s="24">
        <f t="shared" si="452"/>
        <v>763.11</v>
      </c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63" t="str">
        <f>IF(AND(DmartSalesData[[#This Row],[sales]]&gt;3000,DmartSalesData[[#This Row],[profit]]&gt;500),"Good","Not Good")</f>
        <v>Good</v>
      </c>
      <c r="R14498" s="73">
        <f>YEAR(DmartSalesData[[#This Row],[order_date]])</f>
        <v>2024</v>
      </c>
      <c r="S14498" s="73"/>
    </row>
    <row r="14499" spans="1:19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 t="str">
        <f>IF(DmartSalesData[[#This Row],[sales]]&gt;4000,"High Category",IF(DmartSalesData[[#This Row],[sales]]&gt;2000,"Medium Category","Low Category"))</f>
        <v>High Category</v>
      </c>
      <c r="G14499" s="2">
        <v>0.09</v>
      </c>
      <c r="H14499" s="24">
        <f t="shared" si="452"/>
        <v>448.47449999999998</v>
      </c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63" t="str">
        <f>IF(AND(DmartSalesData[[#This Row],[sales]]&gt;3000,DmartSalesData[[#This Row],[profit]]&gt;500),"Good","Not Good")</f>
        <v>Not Good</v>
      </c>
      <c r="R14499" s="73">
        <f>YEAR(DmartSalesData[[#This Row],[order_date]])</f>
        <v>2023</v>
      </c>
      <c r="S14499" s="73"/>
    </row>
    <row r="14500" spans="1:19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 t="str">
        <f>IF(DmartSalesData[[#This Row],[sales]]&gt;4000,"High Category",IF(DmartSalesData[[#This Row],[sales]]&gt;2000,"Medium Category","Low Category"))</f>
        <v>High Category</v>
      </c>
      <c r="G14500" s="2">
        <v>0.17</v>
      </c>
      <c r="H14500" s="24">
        <f t="shared" si="452"/>
        <v>814.68420000000015</v>
      </c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63" t="str">
        <f>IF(AND(DmartSalesData[[#This Row],[sales]]&gt;3000,DmartSalesData[[#This Row],[profit]]&gt;500),"Good","Not Good")</f>
        <v>Good</v>
      </c>
      <c r="R14500" s="73">
        <f>YEAR(DmartSalesData[[#This Row],[order_date]])</f>
        <v>2023</v>
      </c>
      <c r="S14500" s="73"/>
    </row>
    <row r="14501" spans="1:19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 t="str">
        <f>IF(DmartSalesData[[#This Row],[sales]]&gt;4000,"High Category",IF(DmartSalesData[[#This Row],[sales]]&gt;2000,"Medium Category","Low Category"))</f>
        <v>Low Category</v>
      </c>
      <c r="G14501" s="2">
        <v>0.27</v>
      </c>
      <c r="H14501" s="24">
        <f t="shared" si="452"/>
        <v>533.50650000000007</v>
      </c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63" t="str">
        <f>IF(AND(DmartSalesData[[#This Row],[sales]]&gt;3000,DmartSalesData[[#This Row],[profit]]&gt;500),"Good","Not Good")</f>
        <v>Not Good</v>
      </c>
      <c r="R14501" s="73">
        <f>YEAR(DmartSalesData[[#This Row],[order_date]])</f>
        <v>2023</v>
      </c>
      <c r="S14501" s="73"/>
    </row>
    <row r="14502" spans="1:19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 t="str">
        <f>IF(DmartSalesData[[#This Row],[sales]]&gt;4000,"High Category",IF(DmartSalesData[[#This Row],[sales]]&gt;2000,"Medium Category","Low Category"))</f>
        <v>Low Category</v>
      </c>
      <c r="G14502" s="2">
        <v>0.33</v>
      </c>
      <c r="H14502" s="24">
        <f t="shared" si="452"/>
        <v>353.49600000000004</v>
      </c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63" t="str">
        <f>IF(AND(DmartSalesData[[#This Row],[sales]]&gt;3000,DmartSalesData[[#This Row],[profit]]&gt;500),"Good","Not Good")</f>
        <v>Not Good</v>
      </c>
      <c r="R14502" s="73">
        <f>YEAR(DmartSalesData[[#This Row],[order_date]])</f>
        <v>2024</v>
      </c>
      <c r="S14502" s="73"/>
    </row>
    <row r="14503" spans="1:19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 t="str">
        <f>IF(DmartSalesData[[#This Row],[sales]]&gt;4000,"High Category",IF(DmartSalesData[[#This Row],[sales]]&gt;2000,"Medium Category","Low Category"))</f>
        <v>Low Category</v>
      </c>
      <c r="G14503" s="2">
        <v>0.27</v>
      </c>
      <c r="H14503" s="24">
        <f t="shared" si="452"/>
        <v>413.9289</v>
      </c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63" t="str">
        <f>IF(AND(DmartSalesData[[#This Row],[sales]]&gt;3000,DmartSalesData[[#This Row],[profit]]&gt;500),"Good","Not Good")</f>
        <v>Not Good</v>
      </c>
      <c r="R14503" s="73">
        <f>YEAR(DmartSalesData[[#This Row],[order_date]])</f>
        <v>2023</v>
      </c>
      <c r="S14503" s="73"/>
    </row>
    <row r="14504" spans="1:19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 t="str">
        <f>IF(DmartSalesData[[#This Row],[sales]]&gt;4000,"High Category",IF(DmartSalesData[[#This Row],[sales]]&gt;2000,"Medium Category","Low Category"))</f>
        <v>Medium Category</v>
      </c>
      <c r="G14504" s="2">
        <v>0.13</v>
      </c>
      <c r="H14504" s="24">
        <f t="shared" si="452"/>
        <v>328.17590000000001</v>
      </c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63" t="str">
        <f>IF(AND(DmartSalesData[[#This Row],[sales]]&gt;3000,DmartSalesData[[#This Row],[profit]]&gt;500),"Good","Not Good")</f>
        <v>Not Good</v>
      </c>
      <c r="R14504" s="73">
        <f>YEAR(DmartSalesData[[#This Row],[order_date]])</f>
        <v>2024</v>
      </c>
      <c r="S14504" s="73"/>
    </row>
    <row r="14505" spans="1:19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 t="str">
        <f>IF(DmartSalesData[[#This Row],[sales]]&gt;4000,"High Category",IF(DmartSalesData[[#This Row],[sales]]&gt;2000,"Medium Category","Low Category"))</f>
        <v>High Category</v>
      </c>
      <c r="G14505" s="2">
        <v>0.46</v>
      </c>
      <c r="H14505" s="24">
        <f t="shared" si="452"/>
        <v>1861.5003999999999</v>
      </c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63" t="str">
        <f>IF(AND(DmartSalesData[[#This Row],[sales]]&gt;3000,DmartSalesData[[#This Row],[profit]]&gt;500),"Good","Not Good")</f>
        <v>Good</v>
      </c>
      <c r="R14505" s="73">
        <f>YEAR(DmartSalesData[[#This Row],[order_date]])</f>
        <v>2023</v>
      </c>
      <c r="S14505" s="73"/>
    </row>
    <row r="14506" spans="1:19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 t="str">
        <f>IF(DmartSalesData[[#This Row],[sales]]&gt;4000,"High Category",IF(DmartSalesData[[#This Row],[sales]]&gt;2000,"Medium Category","Low Category"))</f>
        <v>Medium Category</v>
      </c>
      <c r="G14506" s="2">
        <v>0.22</v>
      </c>
      <c r="H14506" s="24">
        <f t="shared" si="452"/>
        <v>801.37639999999999</v>
      </c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63" t="str">
        <f>IF(AND(DmartSalesData[[#This Row],[sales]]&gt;3000,DmartSalesData[[#This Row],[profit]]&gt;500),"Good","Not Good")</f>
        <v>Good</v>
      </c>
      <c r="R14506" s="73">
        <f>YEAR(DmartSalesData[[#This Row],[order_date]])</f>
        <v>2023</v>
      </c>
      <c r="S14506" s="73"/>
    </row>
    <row r="14507" spans="1:19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 t="str">
        <f>IF(DmartSalesData[[#This Row],[sales]]&gt;4000,"High Category",IF(DmartSalesData[[#This Row],[sales]]&gt;2000,"Medium Category","Low Category"))</f>
        <v>Medium Category</v>
      </c>
      <c r="G14507" s="2">
        <v>0.23</v>
      </c>
      <c r="H14507" s="24">
        <f t="shared" si="452"/>
        <v>910.75170000000003</v>
      </c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63" t="str">
        <f>IF(AND(DmartSalesData[[#This Row],[sales]]&gt;3000,DmartSalesData[[#This Row],[profit]]&gt;500),"Good","Not Good")</f>
        <v>Good</v>
      </c>
      <c r="R14507" s="73">
        <f>YEAR(DmartSalesData[[#This Row],[order_date]])</f>
        <v>2024</v>
      </c>
      <c r="S14507" s="73"/>
    </row>
    <row r="14508" spans="1:19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 t="str">
        <f>IF(DmartSalesData[[#This Row],[sales]]&gt;4000,"High Category",IF(DmartSalesData[[#This Row],[sales]]&gt;2000,"Medium Category","Low Category"))</f>
        <v>Low Category</v>
      </c>
      <c r="G14508" s="2">
        <v>0.48</v>
      </c>
      <c r="H14508" s="24">
        <f t="shared" si="452"/>
        <v>941.58720000000005</v>
      </c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63" t="str">
        <f>IF(AND(DmartSalesData[[#This Row],[sales]]&gt;3000,DmartSalesData[[#This Row],[profit]]&gt;500),"Good","Not Good")</f>
        <v>Not Good</v>
      </c>
      <c r="R14508" s="73">
        <f>YEAR(DmartSalesData[[#This Row],[order_date]])</f>
        <v>2023</v>
      </c>
      <c r="S14508" s="73"/>
    </row>
    <row r="14509" spans="1:19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 t="str">
        <f>IF(DmartSalesData[[#This Row],[sales]]&gt;4000,"High Category",IF(DmartSalesData[[#This Row],[sales]]&gt;2000,"Medium Category","Low Category"))</f>
        <v>Low Category</v>
      </c>
      <c r="G14509" s="2">
        <v>0.43</v>
      </c>
      <c r="H14509" s="24">
        <f t="shared" si="452"/>
        <v>563.2269</v>
      </c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63" t="str">
        <f>IF(AND(DmartSalesData[[#This Row],[sales]]&gt;3000,DmartSalesData[[#This Row],[profit]]&gt;500),"Good","Not Good")</f>
        <v>Not Good</v>
      </c>
      <c r="R14509" s="73">
        <f>YEAR(DmartSalesData[[#This Row],[order_date]])</f>
        <v>2024</v>
      </c>
      <c r="S14509" s="73"/>
    </row>
    <row r="14510" spans="1:19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 t="str">
        <f>IF(DmartSalesData[[#This Row],[sales]]&gt;4000,"High Category",IF(DmartSalesData[[#This Row],[sales]]&gt;2000,"Medium Category","Low Category"))</f>
        <v>Low Category</v>
      </c>
      <c r="G14510" s="2">
        <v>0.4</v>
      </c>
      <c r="H14510" s="24">
        <f t="shared" si="452"/>
        <v>87.296000000000006</v>
      </c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63" t="str">
        <f>IF(AND(DmartSalesData[[#This Row],[sales]]&gt;3000,DmartSalesData[[#This Row],[profit]]&gt;500),"Good","Not Good")</f>
        <v>Not Good</v>
      </c>
      <c r="R14510" s="73">
        <f>YEAR(DmartSalesData[[#This Row],[order_date]])</f>
        <v>2024</v>
      </c>
      <c r="S14510" s="73"/>
    </row>
    <row r="14511" spans="1:19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 t="str">
        <f>IF(DmartSalesData[[#This Row],[sales]]&gt;4000,"High Category",IF(DmartSalesData[[#This Row],[sales]]&gt;2000,"Medium Category","Low Category"))</f>
        <v>Medium Category</v>
      </c>
      <c r="G14511" s="2">
        <v>0.09</v>
      </c>
      <c r="H14511" s="24">
        <f t="shared" si="452"/>
        <v>285.14699999999999</v>
      </c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63" t="str">
        <f>IF(AND(DmartSalesData[[#This Row],[sales]]&gt;3000,DmartSalesData[[#This Row],[profit]]&gt;500),"Good","Not Good")</f>
        <v>Good</v>
      </c>
      <c r="R14511" s="73">
        <f>YEAR(DmartSalesData[[#This Row],[order_date]])</f>
        <v>2024</v>
      </c>
      <c r="S14511" s="73"/>
    </row>
    <row r="14512" spans="1:19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 t="str">
        <f>IF(DmartSalesData[[#This Row],[sales]]&gt;4000,"High Category",IF(DmartSalesData[[#This Row],[sales]]&gt;2000,"Medium Category","Low Category"))</f>
        <v>Medium Category</v>
      </c>
      <c r="G14512" s="2">
        <v>0.42</v>
      </c>
      <c r="H14512" s="24">
        <f t="shared" si="452"/>
        <v>1678.1855999999998</v>
      </c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63" t="str">
        <f>IF(AND(DmartSalesData[[#This Row],[sales]]&gt;3000,DmartSalesData[[#This Row],[profit]]&gt;500),"Good","Not Good")</f>
        <v>Good</v>
      </c>
      <c r="R14512" s="73">
        <f>YEAR(DmartSalesData[[#This Row],[order_date]])</f>
        <v>2024</v>
      </c>
      <c r="S14512" s="73"/>
    </row>
    <row r="14513" spans="1:19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 t="str">
        <f>IF(DmartSalesData[[#This Row],[sales]]&gt;4000,"High Category",IF(DmartSalesData[[#This Row],[sales]]&gt;2000,"Medium Category","Low Category"))</f>
        <v>High Category</v>
      </c>
      <c r="G14513" s="2">
        <v>0.23</v>
      </c>
      <c r="H14513" s="24">
        <f t="shared" si="452"/>
        <v>1025.0617</v>
      </c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63" t="str">
        <f>IF(AND(DmartSalesData[[#This Row],[sales]]&gt;3000,DmartSalesData[[#This Row],[profit]]&gt;500),"Good","Not Good")</f>
        <v>Not Good</v>
      </c>
      <c r="R14513" s="73">
        <f>YEAR(DmartSalesData[[#This Row],[order_date]])</f>
        <v>2024</v>
      </c>
      <c r="S14513" s="73"/>
    </row>
    <row r="14514" spans="1:19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 t="str">
        <f>IF(DmartSalesData[[#This Row],[sales]]&gt;4000,"High Category",IF(DmartSalesData[[#This Row],[sales]]&gt;2000,"Medium Category","Low Category"))</f>
        <v>Medium Category</v>
      </c>
      <c r="G14514" s="2">
        <v>0.1</v>
      </c>
      <c r="H14514" s="24">
        <f t="shared" si="452"/>
        <v>243.35700000000003</v>
      </c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63" t="str">
        <f>IF(AND(DmartSalesData[[#This Row],[sales]]&gt;3000,DmartSalesData[[#This Row],[profit]]&gt;500),"Good","Not Good")</f>
        <v>Not Good</v>
      </c>
      <c r="R14514" s="73">
        <f>YEAR(DmartSalesData[[#This Row],[order_date]])</f>
        <v>2024</v>
      </c>
      <c r="S14514" s="73"/>
    </row>
    <row r="14515" spans="1:19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 t="str">
        <f>IF(DmartSalesData[[#This Row],[sales]]&gt;4000,"High Category",IF(DmartSalesData[[#This Row],[sales]]&gt;2000,"Medium Category","Low Category"))</f>
        <v>High Category</v>
      </c>
      <c r="G14515" s="2">
        <v>0.5</v>
      </c>
      <c r="H14515" s="24">
        <f t="shared" si="452"/>
        <v>2322.73</v>
      </c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63" t="str">
        <f>IF(AND(DmartSalesData[[#This Row],[sales]]&gt;3000,DmartSalesData[[#This Row],[profit]]&gt;500),"Good","Not Good")</f>
        <v>Good</v>
      </c>
      <c r="R14515" s="73">
        <f>YEAR(DmartSalesData[[#This Row],[order_date]])</f>
        <v>2023</v>
      </c>
      <c r="S14515" s="73"/>
    </row>
    <row r="14516" spans="1:19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 t="str">
        <f>IF(DmartSalesData[[#This Row],[sales]]&gt;4000,"High Category",IF(DmartSalesData[[#This Row],[sales]]&gt;2000,"Medium Category","Low Category"))</f>
        <v>Low Category</v>
      </c>
      <c r="G14516" s="2">
        <v>0.09</v>
      </c>
      <c r="H14516" s="24">
        <f t="shared" si="452"/>
        <v>98.263799999999989</v>
      </c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63" t="str">
        <f>IF(AND(DmartSalesData[[#This Row],[sales]]&gt;3000,DmartSalesData[[#This Row],[profit]]&gt;500),"Good","Not Good")</f>
        <v>Not Good</v>
      </c>
      <c r="R14516" s="73">
        <f>YEAR(DmartSalesData[[#This Row],[order_date]])</f>
        <v>2024</v>
      </c>
      <c r="S14516" s="73"/>
    </row>
    <row r="14517" spans="1:19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 t="str">
        <f>IF(DmartSalesData[[#This Row],[sales]]&gt;4000,"High Category",IF(DmartSalesData[[#This Row],[sales]]&gt;2000,"Medium Category","Low Category"))</f>
        <v>Medium Category</v>
      </c>
      <c r="G14517" s="2">
        <v>0.46</v>
      </c>
      <c r="H14517" s="24">
        <f t="shared" si="452"/>
        <v>1205.4069999999999</v>
      </c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63" t="str">
        <f>IF(AND(DmartSalesData[[#This Row],[sales]]&gt;3000,DmartSalesData[[#This Row],[profit]]&gt;500),"Good","Not Good")</f>
        <v>Not Good</v>
      </c>
      <c r="R14517" s="73">
        <f>YEAR(DmartSalesData[[#This Row],[order_date]])</f>
        <v>2024</v>
      </c>
      <c r="S14517" s="73"/>
    </row>
    <row r="14518" spans="1:19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 t="str">
        <f>IF(DmartSalesData[[#This Row],[sales]]&gt;4000,"High Category",IF(DmartSalesData[[#This Row],[sales]]&gt;2000,"Medium Category","Low Category"))</f>
        <v>Low Category</v>
      </c>
      <c r="G14518" s="2">
        <v>0</v>
      </c>
      <c r="H14518" s="24">
        <f t="shared" si="452"/>
        <v>0</v>
      </c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63" t="str">
        <f>IF(AND(DmartSalesData[[#This Row],[sales]]&gt;3000,DmartSalesData[[#This Row],[profit]]&gt;500),"Good","Not Good")</f>
        <v>Not Good</v>
      </c>
      <c r="R14518" s="73">
        <f>YEAR(DmartSalesData[[#This Row],[order_date]])</f>
        <v>2024</v>
      </c>
      <c r="S14518" s="73"/>
    </row>
    <row r="14519" spans="1:19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 t="str">
        <f>IF(DmartSalesData[[#This Row],[sales]]&gt;4000,"High Category",IF(DmartSalesData[[#This Row],[sales]]&gt;2000,"Medium Category","Low Category"))</f>
        <v>Low Category</v>
      </c>
      <c r="G14519" s="2">
        <v>0.22</v>
      </c>
      <c r="H14519" s="24">
        <f t="shared" si="452"/>
        <v>224.74540000000002</v>
      </c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63" t="str">
        <f>IF(AND(DmartSalesData[[#This Row],[sales]]&gt;3000,DmartSalesData[[#This Row],[profit]]&gt;500),"Good","Not Good")</f>
        <v>Not Good</v>
      </c>
      <c r="R14519" s="73">
        <f>YEAR(DmartSalesData[[#This Row],[order_date]])</f>
        <v>2024</v>
      </c>
      <c r="S14519" s="73"/>
    </row>
    <row r="14520" spans="1:19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 t="str">
        <f>IF(DmartSalesData[[#This Row],[sales]]&gt;4000,"High Category",IF(DmartSalesData[[#This Row],[sales]]&gt;2000,"Medium Category","Low Category"))</f>
        <v>High Category</v>
      </c>
      <c r="G14520" s="2">
        <v>0.01</v>
      </c>
      <c r="H14520" s="24">
        <f t="shared" si="452"/>
        <v>47.716000000000008</v>
      </c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63" t="str">
        <f>IF(AND(DmartSalesData[[#This Row],[sales]]&gt;3000,DmartSalesData[[#This Row],[profit]]&gt;500),"Good","Not Good")</f>
        <v>Good</v>
      </c>
      <c r="R14520" s="73">
        <f>YEAR(DmartSalesData[[#This Row],[order_date]])</f>
        <v>2024</v>
      </c>
      <c r="S14520" s="73"/>
    </row>
    <row r="14521" spans="1:19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 t="str">
        <f>IF(DmartSalesData[[#This Row],[sales]]&gt;4000,"High Category",IF(DmartSalesData[[#This Row],[sales]]&gt;2000,"Medium Category","Low Category"))</f>
        <v>High Category</v>
      </c>
      <c r="G14521" s="2">
        <v>0.46</v>
      </c>
      <c r="H14521" s="24">
        <f t="shared" si="452"/>
        <v>1889.1878000000002</v>
      </c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63" t="str">
        <f>IF(AND(DmartSalesData[[#This Row],[sales]]&gt;3000,DmartSalesData[[#This Row],[profit]]&gt;500),"Good","Not Good")</f>
        <v>Not Good</v>
      </c>
      <c r="R14521" s="73">
        <f>YEAR(DmartSalesData[[#This Row],[order_date]])</f>
        <v>2023</v>
      </c>
      <c r="S14521" s="73"/>
    </row>
    <row r="14522" spans="1:19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 t="str">
        <f>IF(DmartSalesData[[#This Row],[sales]]&gt;4000,"High Category",IF(DmartSalesData[[#This Row],[sales]]&gt;2000,"Medium Category","Low Category"))</f>
        <v>Low Category</v>
      </c>
      <c r="G14522" s="2">
        <v>0.06</v>
      </c>
      <c r="H14522" s="24">
        <f t="shared" si="452"/>
        <v>9.469199999999999</v>
      </c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63" t="str">
        <f>IF(AND(DmartSalesData[[#This Row],[sales]]&gt;3000,DmartSalesData[[#This Row],[profit]]&gt;500),"Good","Not Good")</f>
        <v>Not Good</v>
      </c>
      <c r="R14522" s="73">
        <f>YEAR(DmartSalesData[[#This Row],[order_date]])</f>
        <v>2024</v>
      </c>
      <c r="S14522" s="73"/>
    </row>
    <row r="14523" spans="1:19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 t="str">
        <f>IF(DmartSalesData[[#This Row],[sales]]&gt;4000,"High Category",IF(DmartSalesData[[#This Row],[sales]]&gt;2000,"Medium Category","Low Category"))</f>
        <v>Low Category</v>
      </c>
      <c r="G14523" s="2">
        <v>0.34</v>
      </c>
      <c r="H14523" s="24">
        <f t="shared" si="452"/>
        <v>481.34140000000002</v>
      </c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63" t="str">
        <f>IF(AND(DmartSalesData[[#This Row],[sales]]&gt;3000,DmartSalesData[[#This Row],[profit]]&gt;500),"Good","Not Good")</f>
        <v>Not Good</v>
      </c>
      <c r="R14523" s="73">
        <f>YEAR(DmartSalesData[[#This Row],[order_date]])</f>
        <v>2024</v>
      </c>
      <c r="S14523" s="73"/>
    </row>
    <row r="14524" spans="1:19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 t="str">
        <f>IF(DmartSalesData[[#This Row],[sales]]&gt;4000,"High Category",IF(DmartSalesData[[#This Row],[sales]]&gt;2000,"Medium Category","Low Category"))</f>
        <v>Low Category</v>
      </c>
      <c r="G14524" s="2">
        <v>0.32</v>
      </c>
      <c r="H14524" s="24">
        <f t="shared" si="452"/>
        <v>353.65120000000002</v>
      </c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63" t="str">
        <f>IF(AND(DmartSalesData[[#This Row],[sales]]&gt;3000,DmartSalesData[[#This Row],[profit]]&gt;500),"Good","Not Good")</f>
        <v>Not Good</v>
      </c>
      <c r="R14524" s="73">
        <f>YEAR(DmartSalesData[[#This Row],[order_date]])</f>
        <v>2023</v>
      </c>
      <c r="S14524" s="73"/>
    </row>
    <row r="14525" spans="1:19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 t="str">
        <f>IF(DmartSalesData[[#This Row],[sales]]&gt;4000,"High Category",IF(DmartSalesData[[#This Row],[sales]]&gt;2000,"Medium Category","Low Category"))</f>
        <v>Low Category</v>
      </c>
      <c r="G14525" s="2">
        <v>0.39</v>
      </c>
      <c r="H14525" s="24">
        <f t="shared" si="452"/>
        <v>320.17440000000005</v>
      </c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63" t="str">
        <f>IF(AND(DmartSalesData[[#This Row],[sales]]&gt;3000,DmartSalesData[[#This Row],[profit]]&gt;500),"Good","Not Good")</f>
        <v>Not Good</v>
      </c>
      <c r="R14525" s="73">
        <f>YEAR(DmartSalesData[[#This Row],[order_date]])</f>
        <v>2024</v>
      </c>
      <c r="S14525" s="73"/>
    </row>
    <row r="14526" spans="1:19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 t="str">
        <f>IF(DmartSalesData[[#This Row],[sales]]&gt;4000,"High Category",IF(DmartSalesData[[#This Row],[sales]]&gt;2000,"Medium Category","Low Category"))</f>
        <v>Medium Category</v>
      </c>
      <c r="G14526" s="2">
        <v>0.37</v>
      </c>
      <c r="H14526" s="24">
        <f t="shared" si="452"/>
        <v>1301.4084</v>
      </c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63" t="str">
        <f>IF(AND(DmartSalesData[[#This Row],[sales]]&gt;3000,DmartSalesData[[#This Row],[profit]]&gt;500),"Good","Not Good")</f>
        <v>Good</v>
      </c>
      <c r="R14526" s="73">
        <f>YEAR(DmartSalesData[[#This Row],[order_date]])</f>
        <v>2023</v>
      </c>
      <c r="S14526" s="73"/>
    </row>
    <row r="14527" spans="1:19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 t="str">
        <f>IF(DmartSalesData[[#This Row],[sales]]&gt;4000,"High Category",IF(DmartSalesData[[#This Row],[sales]]&gt;2000,"Medium Category","Low Category"))</f>
        <v>Medium Category</v>
      </c>
      <c r="G14527" s="2">
        <v>0.02</v>
      </c>
      <c r="H14527" s="24">
        <f t="shared" si="452"/>
        <v>57.550200000000004</v>
      </c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63" t="str">
        <f>IF(AND(DmartSalesData[[#This Row],[sales]]&gt;3000,DmartSalesData[[#This Row],[profit]]&gt;500),"Good","Not Good")</f>
        <v>Not Good</v>
      </c>
      <c r="R14527" s="73">
        <f>YEAR(DmartSalesData[[#This Row],[order_date]])</f>
        <v>2024</v>
      </c>
      <c r="S14527" s="73"/>
    </row>
    <row r="14528" spans="1:19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 t="str">
        <f>IF(DmartSalesData[[#This Row],[sales]]&gt;4000,"High Category",IF(DmartSalesData[[#This Row],[sales]]&gt;2000,"Medium Category","Low Category"))</f>
        <v>Medium Category</v>
      </c>
      <c r="G14528" s="2">
        <v>0.19</v>
      </c>
      <c r="H14528" s="24">
        <f t="shared" si="452"/>
        <v>441.61320000000006</v>
      </c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63" t="str">
        <f>IF(AND(DmartSalesData[[#This Row],[sales]]&gt;3000,DmartSalesData[[#This Row],[profit]]&gt;500),"Good","Not Good")</f>
        <v>Not Good</v>
      </c>
      <c r="R14528" s="73">
        <f>YEAR(DmartSalesData[[#This Row],[order_date]])</f>
        <v>2024</v>
      </c>
      <c r="S14528" s="73"/>
    </row>
    <row r="14529" spans="1:19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 t="str">
        <f>IF(DmartSalesData[[#This Row],[sales]]&gt;4000,"High Category",IF(DmartSalesData[[#This Row],[sales]]&gt;2000,"Medium Category","Low Category"))</f>
        <v>Low Category</v>
      </c>
      <c r="G14529" s="2">
        <v>0.16</v>
      </c>
      <c r="H14529" s="24">
        <f t="shared" si="452"/>
        <v>164.56639999999999</v>
      </c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63" t="str">
        <f>IF(AND(DmartSalesData[[#This Row],[sales]]&gt;3000,DmartSalesData[[#This Row],[profit]]&gt;500),"Good","Not Good")</f>
        <v>Not Good</v>
      </c>
      <c r="R14529" s="73">
        <f>YEAR(DmartSalesData[[#This Row],[order_date]])</f>
        <v>2023</v>
      </c>
      <c r="S14529" s="73"/>
    </row>
    <row r="14530" spans="1:19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 t="str">
        <f>IF(DmartSalesData[[#This Row],[sales]]&gt;4000,"High Category",IF(DmartSalesData[[#This Row],[sales]]&gt;2000,"Medium Category","Low Category"))</f>
        <v>Low Category</v>
      </c>
      <c r="G14530" s="2">
        <v>0.49</v>
      </c>
      <c r="H14530" s="24">
        <f t="shared" ref="H14530:H14593" si="454">E14530*G14530</f>
        <v>715.56169999999997</v>
      </c>
      <c r="I14530" s="2">
        <f t="shared" ref="I14530:I14593" si="455">E14530-H14530</f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63" t="str">
        <f>IF(AND(DmartSalesData[[#This Row],[sales]]&gt;3000,DmartSalesData[[#This Row],[profit]]&gt;500),"Good","Not Good")</f>
        <v>Not Good</v>
      </c>
      <c r="R14530" s="73">
        <f>YEAR(DmartSalesData[[#This Row],[order_date]])</f>
        <v>2023</v>
      </c>
      <c r="S14530" s="73"/>
    </row>
    <row r="14531" spans="1:19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 t="str">
        <f>IF(DmartSalesData[[#This Row],[sales]]&gt;4000,"High Category",IF(DmartSalesData[[#This Row],[sales]]&gt;2000,"Medium Category","Low Category"))</f>
        <v>Low Category</v>
      </c>
      <c r="G14531" s="2">
        <v>0.39</v>
      </c>
      <c r="H14531" s="24">
        <f t="shared" si="454"/>
        <v>719.51100000000008</v>
      </c>
      <c r="I14531" s="2">
        <f t="shared" si="455"/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63" t="str">
        <f>IF(AND(DmartSalesData[[#This Row],[sales]]&gt;3000,DmartSalesData[[#This Row],[profit]]&gt;500),"Good","Not Good")</f>
        <v>Not Good</v>
      </c>
      <c r="R14531" s="73">
        <f>YEAR(DmartSalesData[[#This Row],[order_date]])</f>
        <v>2023</v>
      </c>
      <c r="S14531" s="73"/>
    </row>
    <row r="14532" spans="1:19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 t="str">
        <f>IF(DmartSalesData[[#This Row],[sales]]&gt;4000,"High Category",IF(DmartSalesData[[#This Row],[sales]]&gt;2000,"Medium Category","Low Category"))</f>
        <v>Medium Category</v>
      </c>
      <c r="G14532" s="2">
        <v>0.35</v>
      </c>
      <c r="H14532" s="24">
        <f t="shared" si="454"/>
        <v>1382.1044999999999</v>
      </c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63" t="str">
        <f>IF(AND(DmartSalesData[[#This Row],[sales]]&gt;3000,DmartSalesData[[#This Row],[profit]]&gt;500),"Good","Not Good")</f>
        <v>Good</v>
      </c>
      <c r="R14532" s="73">
        <f>YEAR(DmartSalesData[[#This Row],[order_date]])</f>
        <v>2023</v>
      </c>
      <c r="S14532" s="73"/>
    </row>
    <row r="14533" spans="1:19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 t="str">
        <f>IF(DmartSalesData[[#This Row],[sales]]&gt;4000,"High Category",IF(DmartSalesData[[#This Row],[sales]]&gt;2000,"Medium Category","Low Category"))</f>
        <v>High Category</v>
      </c>
      <c r="G14533" s="2">
        <v>0.22</v>
      </c>
      <c r="H14533" s="24">
        <f t="shared" si="454"/>
        <v>1088.3465999999999</v>
      </c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63" t="str">
        <f>IF(AND(DmartSalesData[[#This Row],[sales]]&gt;3000,DmartSalesData[[#This Row],[profit]]&gt;500),"Good","Not Good")</f>
        <v>Good</v>
      </c>
      <c r="R14533" s="73">
        <f>YEAR(DmartSalesData[[#This Row],[order_date]])</f>
        <v>2023</v>
      </c>
      <c r="S14533" s="73"/>
    </row>
    <row r="14534" spans="1:19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 t="str">
        <f>IF(DmartSalesData[[#This Row],[sales]]&gt;4000,"High Category",IF(DmartSalesData[[#This Row],[sales]]&gt;2000,"Medium Category","Low Category"))</f>
        <v>Low Category</v>
      </c>
      <c r="G14534" s="2">
        <v>0.45</v>
      </c>
      <c r="H14534" s="24">
        <f t="shared" si="454"/>
        <v>450.6705</v>
      </c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63" t="str">
        <f>IF(AND(DmartSalesData[[#This Row],[sales]]&gt;3000,DmartSalesData[[#This Row],[profit]]&gt;500),"Good","Not Good")</f>
        <v>Not Good</v>
      </c>
      <c r="R14534" s="73">
        <f>YEAR(DmartSalesData[[#This Row],[order_date]])</f>
        <v>2024</v>
      </c>
      <c r="S14534" s="73"/>
    </row>
    <row r="14535" spans="1:19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 t="str">
        <f>IF(DmartSalesData[[#This Row],[sales]]&gt;4000,"High Category",IF(DmartSalesData[[#This Row],[sales]]&gt;2000,"Medium Category","Low Category"))</f>
        <v>Low Category</v>
      </c>
      <c r="G14535" s="2">
        <v>0.01</v>
      </c>
      <c r="H14535" s="24">
        <f t="shared" si="454"/>
        <v>17.7346</v>
      </c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63" t="str">
        <f>IF(AND(DmartSalesData[[#This Row],[sales]]&gt;3000,DmartSalesData[[#This Row],[profit]]&gt;500),"Good","Not Good")</f>
        <v>Not Good</v>
      </c>
      <c r="R14535" s="73">
        <f>YEAR(DmartSalesData[[#This Row],[order_date]])</f>
        <v>2024</v>
      </c>
      <c r="S14535" s="73"/>
    </row>
    <row r="14536" spans="1:19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 t="str">
        <f>IF(DmartSalesData[[#This Row],[sales]]&gt;4000,"High Category",IF(DmartSalesData[[#This Row],[sales]]&gt;2000,"Medium Category","Low Category"))</f>
        <v>Low Category</v>
      </c>
      <c r="G14536" s="2">
        <v>0.11</v>
      </c>
      <c r="H14536" s="24">
        <f t="shared" si="454"/>
        <v>162.02889999999999</v>
      </c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63" t="str">
        <f>IF(AND(DmartSalesData[[#This Row],[sales]]&gt;3000,DmartSalesData[[#This Row],[profit]]&gt;500),"Good","Not Good")</f>
        <v>Not Good</v>
      </c>
      <c r="R14536" s="73">
        <f>YEAR(DmartSalesData[[#This Row],[order_date]])</f>
        <v>2023</v>
      </c>
      <c r="S14536" s="73"/>
    </row>
    <row r="14537" spans="1:19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 t="str">
        <f>IF(DmartSalesData[[#This Row],[sales]]&gt;4000,"High Category",IF(DmartSalesData[[#This Row],[sales]]&gt;2000,"Medium Category","Low Category"))</f>
        <v>Low Category</v>
      </c>
      <c r="G14537" s="2">
        <v>0.35</v>
      </c>
      <c r="H14537" s="24">
        <f t="shared" si="454"/>
        <v>110.57549999999999</v>
      </c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63" t="str">
        <f>IF(AND(DmartSalesData[[#This Row],[sales]]&gt;3000,DmartSalesData[[#This Row],[profit]]&gt;500),"Good","Not Good")</f>
        <v>Not Good</v>
      </c>
      <c r="R14537" s="73">
        <f>YEAR(DmartSalesData[[#This Row],[order_date]])</f>
        <v>2023</v>
      </c>
      <c r="S14537" s="73"/>
    </row>
    <row r="14538" spans="1:19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 t="str">
        <f>IF(DmartSalesData[[#This Row],[sales]]&gt;4000,"High Category",IF(DmartSalesData[[#This Row],[sales]]&gt;2000,"Medium Category","Low Category"))</f>
        <v>Low Category</v>
      </c>
      <c r="G14538" s="2">
        <v>0.25</v>
      </c>
      <c r="H14538" s="24">
        <f t="shared" si="454"/>
        <v>293.54250000000002</v>
      </c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63" t="str">
        <f>IF(AND(DmartSalesData[[#This Row],[sales]]&gt;3000,DmartSalesData[[#This Row],[profit]]&gt;500),"Good","Not Good")</f>
        <v>Not Good</v>
      </c>
      <c r="R14538" s="73">
        <f>YEAR(DmartSalesData[[#This Row],[order_date]])</f>
        <v>2024</v>
      </c>
      <c r="S14538" s="73"/>
    </row>
    <row r="14539" spans="1:19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 t="str">
        <f>IF(DmartSalesData[[#This Row],[sales]]&gt;4000,"High Category",IF(DmartSalesData[[#This Row],[sales]]&gt;2000,"Medium Category","Low Category"))</f>
        <v>High Category</v>
      </c>
      <c r="G14539" s="2">
        <v>0.27</v>
      </c>
      <c r="H14539" s="24">
        <f t="shared" si="454"/>
        <v>1219.8357000000001</v>
      </c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63" t="str">
        <f>IF(AND(DmartSalesData[[#This Row],[sales]]&gt;3000,DmartSalesData[[#This Row],[profit]]&gt;500),"Good","Not Good")</f>
        <v>Good</v>
      </c>
      <c r="R14539" s="73">
        <f>YEAR(DmartSalesData[[#This Row],[order_date]])</f>
        <v>2024</v>
      </c>
      <c r="S14539" s="73"/>
    </row>
    <row r="14540" spans="1:19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 t="str">
        <f>IF(DmartSalesData[[#This Row],[sales]]&gt;4000,"High Category",IF(DmartSalesData[[#This Row],[sales]]&gt;2000,"Medium Category","Low Category"))</f>
        <v>High Category</v>
      </c>
      <c r="G14540" s="2">
        <v>0.21</v>
      </c>
      <c r="H14540" s="24">
        <f t="shared" si="454"/>
        <v>888.3021</v>
      </c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63" t="str">
        <f>IF(AND(DmartSalesData[[#This Row],[sales]]&gt;3000,DmartSalesData[[#This Row],[profit]]&gt;500),"Good","Not Good")</f>
        <v>Not Good</v>
      </c>
      <c r="R14540" s="73">
        <f>YEAR(DmartSalesData[[#This Row],[order_date]])</f>
        <v>2024</v>
      </c>
      <c r="S14540" s="73"/>
    </row>
    <row r="14541" spans="1:19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 t="str">
        <f>IF(DmartSalesData[[#This Row],[sales]]&gt;4000,"High Category",IF(DmartSalesData[[#This Row],[sales]]&gt;2000,"Medium Category","Low Category"))</f>
        <v>Low Category</v>
      </c>
      <c r="G14541" s="2">
        <v>0.08</v>
      </c>
      <c r="H14541" s="24">
        <f t="shared" si="454"/>
        <v>73.698400000000007</v>
      </c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63" t="str">
        <f>IF(AND(DmartSalesData[[#This Row],[sales]]&gt;3000,DmartSalesData[[#This Row],[profit]]&gt;500),"Good","Not Good")</f>
        <v>Not Good</v>
      </c>
      <c r="R14541" s="73">
        <f>YEAR(DmartSalesData[[#This Row],[order_date]])</f>
        <v>2023</v>
      </c>
      <c r="S14541" s="73"/>
    </row>
    <row r="14542" spans="1:19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 t="str">
        <f>IF(DmartSalesData[[#This Row],[sales]]&gt;4000,"High Category",IF(DmartSalesData[[#This Row],[sales]]&gt;2000,"Medium Category","Low Category"))</f>
        <v>Low Category</v>
      </c>
      <c r="G14542" s="2">
        <v>0.08</v>
      </c>
      <c r="H14542" s="24">
        <f t="shared" si="454"/>
        <v>151.536</v>
      </c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63" t="str">
        <f>IF(AND(DmartSalesData[[#This Row],[sales]]&gt;3000,DmartSalesData[[#This Row],[profit]]&gt;500),"Good","Not Good")</f>
        <v>Not Good</v>
      </c>
      <c r="R14542" s="73">
        <f>YEAR(DmartSalesData[[#This Row],[order_date]])</f>
        <v>2023</v>
      </c>
      <c r="S14542" s="73"/>
    </row>
    <row r="14543" spans="1:19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 t="str">
        <f>IF(DmartSalesData[[#This Row],[sales]]&gt;4000,"High Category",IF(DmartSalesData[[#This Row],[sales]]&gt;2000,"Medium Category","Low Category"))</f>
        <v>Low Category</v>
      </c>
      <c r="G14543" s="2">
        <v>0.15</v>
      </c>
      <c r="H14543" s="24">
        <f t="shared" si="454"/>
        <v>243.43950000000001</v>
      </c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63" t="str">
        <f>IF(AND(DmartSalesData[[#This Row],[sales]]&gt;3000,DmartSalesData[[#This Row],[profit]]&gt;500),"Good","Not Good")</f>
        <v>Not Good</v>
      </c>
      <c r="R14543" s="73">
        <f>YEAR(DmartSalesData[[#This Row],[order_date]])</f>
        <v>2024</v>
      </c>
      <c r="S14543" s="73"/>
    </row>
    <row r="14544" spans="1:19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 t="str">
        <f>IF(DmartSalesData[[#This Row],[sales]]&gt;4000,"High Category",IF(DmartSalesData[[#This Row],[sales]]&gt;2000,"Medium Category","Low Category"))</f>
        <v>Low Category</v>
      </c>
      <c r="G14544" s="2">
        <v>0.23</v>
      </c>
      <c r="H14544" s="24">
        <f t="shared" si="454"/>
        <v>189.50389999999999</v>
      </c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63" t="str">
        <f>IF(AND(DmartSalesData[[#This Row],[sales]]&gt;3000,DmartSalesData[[#This Row],[profit]]&gt;500),"Good","Not Good")</f>
        <v>Not Good</v>
      </c>
      <c r="R14544" s="73">
        <f>YEAR(DmartSalesData[[#This Row],[order_date]])</f>
        <v>2023</v>
      </c>
      <c r="S14544" s="73"/>
    </row>
    <row r="14545" spans="1:19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 t="str">
        <f>IF(DmartSalesData[[#This Row],[sales]]&gt;4000,"High Category",IF(DmartSalesData[[#This Row],[sales]]&gt;2000,"Medium Category","Low Category"))</f>
        <v>Medium Category</v>
      </c>
      <c r="G14545" s="2">
        <v>0.41</v>
      </c>
      <c r="H14545" s="24">
        <f t="shared" si="454"/>
        <v>1291.0162</v>
      </c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63" t="str">
        <f>IF(AND(DmartSalesData[[#This Row],[sales]]&gt;3000,DmartSalesData[[#This Row],[profit]]&gt;500),"Good","Not Good")</f>
        <v>Not Good</v>
      </c>
      <c r="R14545" s="73">
        <f>YEAR(DmartSalesData[[#This Row],[order_date]])</f>
        <v>2023</v>
      </c>
      <c r="S14545" s="73"/>
    </row>
    <row r="14546" spans="1:19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 t="str">
        <f>IF(DmartSalesData[[#This Row],[sales]]&gt;4000,"High Category",IF(DmartSalesData[[#This Row],[sales]]&gt;2000,"Medium Category","Low Category"))</f>
        <v>Medium Category</v>
      </c>
      <c r="G14546" s="2">
        <v>0.22</v>
      </c>
      <c r="H14546" s="24">
        <f t="shared" si="454"/>
        <v>622.7672</v>
      </c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63" t="str">
        <f>IF(AND(DmartSalesData[[#This Row],[sales]]&gt;3000,DmartSalesData[[#This Row],[profit]]&gt;500),"Good","Not Good")</f>
        <v>Not Good</v>
      </c>
      <c r="R14546" s="73">
        <f>YEAR(DmartSalesData[[#This Row],[order_date]])</f>
        <v>2024</v>
      </c>
      <c r="S14546" s="73"/>
    </row>
    <row r="14547" spans="1:19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 t="str">
        <f>IF(DmartSalesData[[#This Row],[sales]]&gt;4000,"High Category",IF(DmartSalesData[[#This Row],[sales]]&gt;2000,"Medium Category","Low Category"))</f>
        <v>Medium Category</v>
      </c>
      <c r="G14547" s="2">
        <v>0.45</v>
      </c>
      <c r="H14547" s="24">
        <f t="shared" si="454"/>
        <v>986.51700000000017</v>
      </c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63" t="str">
        <f>IF(AND(DmartSalesData[[#This Row],[sales]]&gt;3000,DmartSalesData[[#This Row],[profit]]&gt;500),"Good","Not Good")</f>
        <v>Not Good</v>
      </c>
      <c r="R14547" s="73">
        <f>YEAR(DmartSalesData[[#This Row],[order_date]])</f>
        <v>2024</v>
      </c>
      <c r="S14547" s="73"/>
    </row>
    <row r="14548" spans="1:19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 t="str">
        <f>IF(DmartSalesData[[#This Row],[sales]]&gt;4000,"High Category",IF(DmartSalesData[[#This Row],[sales]]&gt;2000,"Medium Category","Low Category"))</f>
        <v>High Category</v>
      </c>
      <c r="G14548" s="2">
        <v>0.06</v>
      </c>
      <c r="H14548" s="24">
        <f t="shared" si="454"/>
        <v>257.51639999999998</v>
      </c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63" t="str">
        <f>IF(AND(DmartSalesData[[#This Row],[sales]]&gt;3000,DmartSalesData[[#This Row],[profit]]&gt;500),"Good","Not Good")</f>
        <v>Good</v>
      </c>
      <c r="R14548" s="73">
        <f>YEAR(DmartSalesData[[#This Row],[order_date]])</f>
        <v>2024</v>
      </c>
      <c r="S14548" s="73"/>
    </row>
    <row r="14549" spans="1:19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 t="str">
        <f>IF(DmartSalesData[[#This Row],[sales]]&gt;4000,"High Category",IF(DmartSalesData[[#This Row],[sales]]&gt;2000,"Medium Category","Low Category"))</f>
        <v>Medium Category</v>
      </c>
      <c r="G14549" s="2">
        <v>0.14000000000000001</v>
      </c>
      <c r="H14549" s="24">
        <f t="shared" si="454"/>
        <v>439.12260000000003</v>
      </c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63" t="str">
        <f>IF(AND(DmartSalesData[[#This Row],[sales]]&gt;3000,DmartSalesData[[#This Row],[profit]]&gt;500),"Good","Not Good")</f>
        <v>Not Good</v>
      </c>
      <c r="R14549" s="73">
        <f>YEAR(DmartSalesData[[#This Row],[order_date]])</f>
        <v>2024</v>
      </c>
      <c r="S14549" s="73"/>
    </row>
    <row r="14550" spans="1:19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 t="str">
        <f>IF(DmartSalesData[[#This Row],[sales]]&gt;4000,"High Category",IF(DmartSalesData[[#This Row],[sales]]&gt;2000,"Medium Category","Low Category"))</f>
        <v>Low Category</v>
      </c>
      <c r="G14550" s="2">
        <v>0.04</v>
      </c>
      <c r="H14550" s="24">
        <f t="shared" si="454"/>
        <v>54.817600000000006</v>
      </c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63" t="str">
        <f>IF(AND(DmartSalesData[[#This Row],[sales]]&gt;3000,DmartSalesData[[#This Row],[profit]]&gt;500),"Good","Not Good")</f>
        <v>Not Good</v>
      </c>
      <c r="R14550" s="73">
        <f>YEAR(DmartSalesData[[#This Row],[order_date]])</f>
        <v>2023</v>
      </c>
      <c r="S14550" s="73"/>
    </row>
    <row r="14551" spans="1:19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 t="str">
        <f>IF(DmartSalesData[[#This Row],[sales]]&gt;4000,"High Category",IF(DmartSalesData[[#This Row],[sales]]&gt;2000,"Medium Category","Low Category"))</f>
        <v>Low Category</v>
      </c>
      <c r="G14551" s="2">
        <v>0.26</v>
      </c>
      <c r="H14551" s="24">
        <f t="shared" si="454"/>
        <v>502.09900000000005</v>
      </c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63" t="str">
        <f>IF(AND(DmartSalesData[[#This Row],[sales]]&gt;3000,DmartSalesData[[#This Row],[profit]]&gt;500),"Good","Not Good")</f>
        <v>Not Good</v>
      </c>
      <c r="R14551" s="73">
        <f>YEAR(DmartSalesData[[#This Row],[order_date]])</f>
        <v>2024</v>
      </c>
      <c r="S14551" s="73"/>
    </row>
    <row r="14552" spans="1:19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 t="str">
        <f>IF(DmartSalesData[[#This Row],[sales]]&gt;4000,"High Category",IF(DmartSalesData[[#This Row],[sales]]&gt;2000,"Medium Category","Low Category"))</f>
        <v>Low Category</v>
      </c>
      <c r="G14552" s="2">
        <v>0.05</v>
      </c>
      <c r="H14552" s="24">
        <f t="shared" si="454"/>
        <v>41.788499999999999</v>
      </c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63" t="str">
        <f>IF(AND(DmartSalesData[[#This Row],[sales]]&gt;3000,DmartSalesData[[#This Row],[profit]]&gt;500),"Good","Not Good")</f>
        <v>Not Good</v>
      </c>
      <c r="R14552" s="73">
        <f>YEAR(DmartSalesData[[#This Row],[order_date]])</f>
        <v>2024</v>
      </c>
      <c r="S14552" s="73"/>
    </row>
    <row r="14553" spans="1:19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 t="str">
        <f>IF(DmartSalesData[[#This Row],[sales]]&gt;4000,"High Category",IF(DmartSalesData[[#This Row],[sales]]&gt;2000,"Medium Category","Low Category"))</f>
        <v>Medium Category</v>
      </c>
      <c r="G14553" s="2">
        <v>0.4</v>
      </c>
      <c r="H14553" s="24">
        <f t="shared" si="454"/>
        <v>1199.0920000000001</v>
      </c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63" t="str">
        <f>IF(AND(DmartSalesData[[#This Row],[sales]]&gt;3000,DmartSalesData[[#This Row],[profit]]&gt;500),"Good","Not Good")</f>
        <v>Not Good</v>
      </c>
      <c r="R14553" s="73">
        <f>YEAR(DmartSalesData[[#This Row],[order_date]])</f>
        <v>2023</v>
      </c>
      <c r="S14553" s="73"/>
    </row>
    <row r="14554" spans="1:19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 t="str">
        <f>IF(DmartSalesData[[#This Row],[sales]]&gt;4000,"High Category",IF(DmartSalesData[[#This Row],[sales]]&gt;2000,"Medium Category","Low Category"))</f>
        <v>Medium Category</v>
      </c>
      <c r="G14554" s="2">
        <v>0.02</v>
      </c>
      <c r="H14554" s="24">
        <f t="shared" si="454"/>
        <v>59.489600000000003</v>
      </c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63" t="str">
        <f>IF(AND(DmartSalesData[[#This Row],[sales]]&gt;3000,DmartSalesData[[#This Row],[profit]]&gt;500),"Good","Not Good")</f>
        <v>Not Good</v>
      </c>
      <c r="R14554" s="73">
        <f>YEAR(DmartSalesData[[#This Row],[order_date]])</f>
        <v>2023</v>
      </c>
      <c r="S14554" s="73"/>
    </row>
    <row r="14555" spans="1:19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 t="str">
        <f>IF(DmartSalesData[[#This Row],[sales]]&gt;4000,"High Category",IF(DmartSalesData[[#This Row],[sales]]&gt;2000,"Medium Category","Low Category"))</f>
        <v>High Category</v>
      </c>
      <c r="G14555" s="2">
        <v>0.24</v>
      </c>
      <c r="H14555" s="24">
        <f t="shared" si="454"/>
        <v>1047.3359999999998</v>
      </c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63" t="str">
        <f>IF(AND(DmartSalesData[[#This Row],[sales]]&gt;3000,DmartSalesData[[#This Row],[profit]]&gt;500),"Good","Not Good")</f>
        <v>Good</v>
      </c>
      <c r="R14555" s="73">
        <f>YEAR(DmartSalesData[[#This Row],[order_date]])</f>
        <v>2024</v>
      </c>
      <c r="S14555" s="73"/>
    </row>
    <row r="14556" spans="1:19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 t="str">
        <f>IF(DmartSalesData[[#This Row],[sales]]&gt;4000,"High Category",IF(DmartSalesData[[#This Row],[sales]]&gt;2000,"Medium Category","Low Category"))</f>
        <v>High Category</v>
      </c>
      <c r="G14556" s="2">
        <v>0.21</v>
      </c>
      <c r="H14556" s="24">
        <f t="shared" si="454"/>
        <v>901.63499999999999</v>
      </c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63" t="str">
        <f>IF(AND(DmartSalesData[[#This Row],[sales]]&gt;3000,DmartSalesData[[#This Row],[profit]]&gt;500),"Good","Not Good")</f>
        <v>Good</v>
      </c>
      <c r="R14556" s="73">
        <f>YEAR(DmartSalesData[[#This Row],[order_date]])</f>
        <v>2023</v>
      </c>
      <c r="S14556" s="73"/>
    </row>
    <row r="14557" spans="1:19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 t="str">
        <f>IF(DmartSalesData[[#This Row],[sales]]&gt;4000,"High Category",IF(DmartSalesData[[#This Row],[sales]]&gt;2000,"Medium Category","Low Category"))</f>
        <v>High Category</v>
      </c>
      <c r="G14557" s="2">
        <v>0.1</v>
      </c>
      <c r="H14557" s="24">
        <f t="shared" si="454"/>
        <v>420.10200000000009</v>
      </c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63" t="str">
        <f>IF(AND(DmartSalesData[[#This Row],[sales]]&gt;3000,DmartSalesData[[#This Row],[profit]]&gt;500),"Good","Not Good")</f>
        <v>Good</v>
      </c>
      <c r="R14557" s="73">
        <f>YEAR(DmartSalesData[[#This Row],[order_date]])</f>
        <v>2024</v>
      </c>
      <c r="S14557" s="73"/>
    </row>
    <row r="14558" spans="1:19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 t="str">
        <f>IF(DmartSalesData[[#This Row],[sales]]&gt;4000,"High Category",IF(DmartSalesData[[#This Row],[sales]]&gt;2000,"Medium Category","Low Category"))</f>
        <v>Medium Category</v>
      </c>
      <c r="G14558" s="2">
        <v>0.28999999999999998</v>
      </c>
      <c r="H14558" s="24">
        <f t="shared" si="454"/>
        <v>809.06229999999994</v>
      </c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63" t="str">
        <f>IF(AND(DmartSalesData[[#This Row],[sales]]&gt;3000,DmartSalesData[[#This Row],[profit]]&gt;500),"Good","Not Good")</f>
        <v>Not Good</v>
      </c>
      <c r="R14558" s="73">
        <f>YEAR(DmartSalesData[[#This Row],[order_date]])</f>
        <v>2024</v>
      </c>
      <c r="S14558" s="73"/>
    </row>
    <row r="14559" spans="1:19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 t="str">
        <f>IF(DmartSalesData[[#This Row],[sales]]&gt;4000,"High Category",IF(DmartSalesData[[#This Row],[sales]]&gt;2000,"Medium Category","Low Category"))</f>
        <v>Medium Category</v>
      </c>
      <c r="G14559" s="2">
        <v>0.19</v>
      </c>
      <c r="H14559" s="24">
        <f t="shared" si="454"/>
        <v>626.03100000000006</v>
      </c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63" t="str">
        <f>IF(AND(DmartSalesData[[#This Row],[sales]]&gt;3000,DmartSalesData[[#This Row],[profit]]&gt;500),"Good","Not Good")</f>
        <v>Not Good</v>
      </c>
      <c r="R14559" s="73">
        <f>YEAR(DmartSalesData[[#This Row],[order_date]])</f>
        <v>2024</v>
      </c>
      <c r="S14559" s="73"/>
    </row>
    <row r="14560" spans="1:19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 t="str">
        <f>IF(DmartSalesData[[#This Row],[sales]]&gt;4000,"High Category",IF(DmartSalesData[[#This Row],[sales]]&gt;2000,"Medium Category","Low Category"))</f>
        <v>Medium Category</v>
      </c>
      <c r="G14560" s="2">
        <v>0.1</v>
      </c>
      <c r="H14560" s="24">
        <f t="shared" si="454"/>
        <v>390.01600000000002</v>
      </c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63" t="str">
        <f>IF(AND(DmartSalesData[[#This Row],[sales]]&gt;3000,DmartSalesData[[#This Row],[profit]]&gt;500),"Good","Not Good")</f>
        <v>Good</v>
      </c>
      <c r="R14560" s="73">
        <f>YEAR(DmartSalesData[[#This Row],[order_date]])</f>
        <v>2024</v>
      </c>
      <c r="S14560" s="73"/>
    </row>
    <row r="14561" spans="1:19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 t="str">
        <f>IF(DmartSalesData[[#This Row],[sales]]&gt;4000,"High Category",IF(DmartSalesData[[#This Row],[sales]]&gt;2000,"Medium Category","Low Category"))</f>
        <v>Low Category</v>
      </c>
      <c r="G14561" s="2">
        <v>0.41</v>
      </c>
      <c r="H14561" s="24">
        <f t="shared" si="454"/>
        <v>225.19659999999999</v>
      </c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63" t="str">
        <f>IF(AND(DmartSalesData[[#This Row],[sales]]&gt;3000,DmartSalesData[[#This Row],[profit]]&gt;500),"Good","Not Good")</f>
        <v>Not Good</v>
      </c>
      <c r="R14561" s="73">
        <f>YEAR(DmartSalesData[[#This Row],[order_date]])</f>
        <v>2024</v>
      </c>
      <c r="S14561" s="73"/>
    </row>
    <row r="14562" spans="1:19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 t="str">
        <f>IF(DmartSalesData[[#This Row],[sales]]&gt;4000,"High Category",IF(DmartSalesData[[#This Row],[sales]]&gt;2000,"Medium Category","Low Category"))</f>
        <v>Low Category</v>
      </c>
      <c r="G14562" s="2">
        <v>0.33</v>
      </c>
      <c r="H14562" s="24">
        <f t="shared" si="454"/>
        <v>519.06690000000003</v>
      </c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63" t="str">
        <f>IF(AND(DmartSalesData[[#This Row],[sales]]&gt;3000,DmartSalesData[[#This Row],[profit]]&gt;500),"Good","Not Good")</f>
        <v>Not Good</v>
      </c>
      <c r="R14562" s="73">
        <f>YEAR(DmartSalesData[[#This Row],[order_date]])</f>
        <v>2023</v>
      </c>
      <c r="S14562" s="73"/>
    </row>
    <row r="14563" spans="1:19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 t="str">
        <f>IF(DmartSalesData[[#This Row],[sales]]&gt;4000,"High Category",IF(DmartSalesData[[#This Row],[sales]]&gt;2000,"Medium Category","Low Category"))</f>
        <v>Low Category</v>
      </c>
      <c r="G14563" s="2">
        <v>0.01</v>
      </c>
      <c r="H14563" s="24">
        <f t="shared" si="454"/>
        <v>9.2853999999999992</v>
      </c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63" t="str">
        <f>IF(AND(DmartSalesData[[#This Row],[sales]]&gt;3000,DmartSalesData[[#This Row],[profit]]&gt;500),"Good","Not Good")</f>
        <v>Not Good</v>
      </c>
      <c r="R14563" s="73">
        <f>YEAR(DmartSalesData[[#This Row],[order_date]])</f>
        <v>2023</v>
      </c>
      <c r="S14563" s="73"/>
    </row>
    <row r="14564" spans="1:19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 t="str">
        <f>IF(DmartSalesData[[#This Row],[sales]]&gt;4000,"High Category",IF(DmartSalesData[[#This Row],[sales]]&gt;2000,"Medium Category","Low Category"))</f>
        <v>Medium Category</v>
      </c>
      <c r="G14564" s="2">
        <v>0.25</v>
      </c>
      <c r="H14564" s="24">
        <f t="shared" si="454"/>
        <v>651.54750000000001</v>
      </c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63" t="str">
        <f>IF(AND(DmartSalesData[[#This Row],[sales]]&gt;3000,DmartSalesData[[#This Row],[profit]]&gt;500),"Good","Not Good")</f>
        <v>Not Good</v>
      </c>
      <c r="R14564" s="73">
        <f>YEAR(DmartSalesData[[#This Row],[order_date]])</f>
        <v>2024</v>
      </c>
      <c r="S14564" s="73"/>
    </row>
    <row r="14565" spans="1:19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 t="str">
        <f>IF(DmartSalesData[[#This Row],[sales]]&gt;4000,"High Category",IF(DmartSalesData[[#This Row],[sales]]&gt;2000,"Medium Category","Low Category"))</f>
        <v>High Category</v>
      </c>
      <c r="G14565" s="2">
        <v>0.14000000000000001</v>
      </c>
      <c r="H14565" s="24">
        <f t="shared" si="454"/>
        <v>588.63980000000004</v>
      </c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63" t="str">
        <f>IF(AND(DmartSalesData[[#This Row],[sales]]&gt;3000,DmartSalesData[[#This Row],[profit]]&gt;500),"Good","Not Good")</f>
        <v>Not Good</v>
      </c>
      <c r="R14565" s="73">
        <f>YEAR(DmartSalesData[[#This Row],[order_date]])</f>
        <v>2023</v>
      </c>
      <c r="S14565" s="73"/>
    </row>
    <row r="14566" spans="1:19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 t="str">
        <f>IF(DmartSalesData[[#This Row],[sales]]&gt;4000,"High Category",IF(DmartSalesData[[#This Row],[sales]]&gt;2000,"Medium Category","Low Category"))</f>
        <v>Low Category</v>
      </c>
      <c r="G14566" s="2">
        <v>0.46</v>
      </c>
      <c r="H14566" s="24">
        <f t="shared" si="454"/>
        <v>566.02539999999999</v>
      </c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63" t="str">
        <f>IF(AND(DmartSalesData[[#This Row],[sales]]&gt;3000,DmartSalesData[[#This Row],[profit]]&gt;500),"Good","Not Good")</f>
        <v>Not Good</v>
      </c>
      <c r="R14566" s="73">
        <f>YEAR(DmartSalesData[[#This Row],[order_date]])</f>
        <v>2023</v>
      </c>
      <c r="S14566" s="73"/>
    </row>
    <row r="14567" spans="1:19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 t="str">
        <f>IF(DmartSalesData[[#This Row],[sales]]&gt;4000,"High Category",IF(DmartSalesData[[#This Row],[sales]]&gt;2000,"Medium Category","Low Category"))</f>
        <v>Medium Category</v>
      </c>
      <c r="G14567" s="2">
        <v>0.36</v>
      </c>
      <c r="H14567" s="24">
        <f t="shared" si="454"/>
        <v>1325.3147999999999</v>
      </c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63" t="str">
        <f>IF(AND(DmartSalesData[[#This Row],[sales]]&gt;3000,DmartSalesData[[#This Row],[profit]]&gt;500),"Good","Not Good")</f>
        <v>Good</v>
      </c>
      <c r="R14567" s="73">
        <f>YEAR(DmartSalesData[[#This Row],[order_date]])</f>
        <v>2023</v>
      </c>
      <c r="S14567" s="73"/>
    </row>
    <row r="14568" spans="1:19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 t="str">
        <f>IF(DmartSalesData[[#This Row],[sales]]&gt;4000,"High Category",IF(DmartSalesData[[#This Row],[sales]]&gt;2000,"Medium Category","Low Category"))</f>
        <v>Medium Category</v>
      </c>
      <c r="G14568" s="2">
        <v>0.31</v>
      </c>
      <c r="H14568" s="24">
        <f t="shared" si="454"/>
        <v>647.44740000000002</v>
      </c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63" t="str">
        <f>IF(AND(DmartSalesData[[#This Row],[sales]]&gt;3000,DmartSalesData[[#This Row],[profit]]&gt;500),"Good","Not Good")</f>
        <v>Not Good</v>
      </c>
      <c r="R14568" s="73">
        <f>YEAR(DmartSalesData[[#This Row],[order_date]])</f>
        <v>2024</v>
      </c>
      <c r="S14568" s="73"/>
    </row>
    <row r="14569" spans="1:19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 t="str">
        <f>IF(DmartSalesData[[#This Row],[sales]]&gt;4000,"High Category",IF(DmartSalesData[[#This Row],[sales]]&gt;2000,"Medium Category","Low Category"))</f>
        <v>High Category</v>
      </c>
      <c r="G14569" s="2">
        <v>0.04</v>
      </c>
      <c r="H14569" s="24">
        <f t="shared" si="454"/>
        <v>181.00279999999998</v>
      </c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63" t="str">
        <f>IF(AND(DmartSalesData[[#This Row],[sales]]&gt;3000,DmartSalesData[[#This Row],[profit]]&gt;500),"Good","Not Good")</f>
        <v>Good</v>
      </c>
      <c r="R14569" s="73">
        <f>YEAR(DmartSalesData[[#This Row],[order_date]])</f>
        <v>2023</v>
      </c>
      <c r="S14569" s="73"/>
    </row>
    <row r="14570" spans="1:19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 t="str">
        <f>IF(DmartSalesData[[#This Row],[sales]]&gt;4000,"High Category",IF(DmartSalesData[[#This Row],[sales]]&gt;2000,"Medium Category","Low Category"))</f>
        <v>Medium Category</v>
      </c>
      <c r="G14570" s="2">
        <v>0.47</v>
      </c>
      <c r="H14570" s="24">
        <f t="shared" si="454"/>
        <v>1490.4968999999999</v>
      </c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63" t="str">
        <f>IF(AND(DmartSalesData[[#This Row],[sales]]&gt;3000,DmartSalesData[[#This Row],[profit]]&gt;500),"Good","Not Good")</f>
        <v>Not Good</v>
      </c>
      <c r="R14570" s="73">
        <f>YEAR(DmartSalesData[[#This Row],[order_date]])</f>
        <v>2024</v>
      </c>
      <c r="S14570" s="73"/>
    </row>
    <row r="14571" spans="1:19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 t="str">
        <f>IF(DmartSalesData[[#This Row],[sales]]&gt;4000,"High Category",IF(DmartSalesData[[#This Row],[sales]]&gt;2000,"Medium Category","Low Category"))</f>
        <v>High Category</v>
      </c>
      <c r="G14571" s="2">
        <v>7.0000000000000007E-2</v>
      </c>
      <c r="H14571" s="24">
        <f t="shared" si="454"/>
        <v>341.95769999999999</v>
      </c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63" t="str">
        <f>IF(AND(DmartSalesData[[#This Row],[sales]]&gt;3000,DmartSalesData[[#This Row],[profit]]&gt;500),"Good","Not Good")</f>
        <v>Good</v>
      </c>
      <c r="R14571" s="73">
        <f>YEAR(DmartSalesData[[#This Row],[order_date]])</f>
        <v>2023</v>
      </c>
      <c r="S14571" s="73"/>
    </row>
    <row r="14572" spans="1:19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 t="str">
        <f>IF(DmartSalesData[[#This Row],[sales]]&gt;4000,"High Category",IF(DmartSalesData[[#This Row],[sales]]&gt;2000,"Medium Category","Low Category"))</f>
        <v>Low Category</v>
      </c>
      <c r="G14572" s="2">
        <v>0.23</v>
      </c>
      <c r="H14572" s="24">
        <f t="shared" si="454"/>
        <v>299.86939999999998</v>
      </c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63" t="str">
        <f>IF(AND(DmartSalesData[[#This Row],[sales]]&gt;3000,DmartSalesData[[#This Row],[profit]]&gt;500),"Good","Not Good")</f>
        <v>Not Good</v>
      </c>
      <c r="R14572" s="73">
        <f>YEAR(DmartSalesData[[#This Row],[order_date]])</f>
        <v>2024</v>
      </c>
      <c r="S14572" s="73"/>
    </row>
    <row r="14573" spans="1:19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 t="str">
        <f>IF(DmartSalesData[[#This Row],[sales]]&gt;4000,"High Category",IF(DmartSalesData[[#This Row],[sales]]&gt;2000,"Medium Category","Low Category"))</f>
        <v>High Category</v>
      </c>
      <c r="G14573" s="2">
        <v>0.34</v>
      </c>
      <c r="H14573" s="24">
        <f t="shared" si="454"/>
        <v>1573.316</v>
      </c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63" t="str">
        <f>IF(AND(DmartSalesData[[#This Row],[sales]]&gt;3000,DmartSalesData[[#This Row],[profit]]&gt;500),"Good","Not Good")</f>
        <v>Good</v>
      </c>
      <c r="R14573" s="73">
        <f>YEAR(DmartSalesData[[#This Row],[order_date]])</f>
        <v>2023</v>
      </c>
      <c r="S14573" s="73"/>
    </row>
    <row r="14574" spans="1:19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 t="str">
        <f>IF(DmartSalesData[[#This Row],[sales]]&gt;4000,"High Category",IF(DmartSalesData[[#This Row],[sales]]&gt;2000,"Medium Category","Low Category"))</f>
        <v>Low Category</v>
      </c>
      <c r="G14574" s="2">
        <v>0.25</v>
      </c>
      <c r="H14574" s="24">
        <f t="shared" si="454"/>
        <v>462.39249999999998</v>
      </c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63" t="str">
        <f>IF(AND(DmartSalesData[[#This Row],[sales]]&gt;3000,DmartSalesData[[#This Row],[profit]]&gt;500),"Good","Not Good")</f>
        <v>Not Good</v>
      </c>
      <c r="R14574" s="73">
        <f>YEAR(DmartSalesData[[#This Row],[order_date]])</f>
        <v>2023</v>
      </c>
      <c r="S14574" s="73"/>
    </row>
    <row r="14575" spans="1:19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 t="str">
        <f>IF(DmartSalesData[[#This Row],[sales]]&gt;4000,"High Category",IF(DmartSalesData[[#This Row],[sales]]&gt;2000,"Medium Category","Low Category"))</f>
        <v>Medium Category</v>
      </c>
      <c r="G14575" s="2">
        <v>0.44</v>
      </c>
      <c r="H14575" s="24">
        <f t="shared" si="454"/>
        <v>1384.9615999999999</v>
      </c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63" t="str">
        <f>IF(AND(DmartSalesData[[#This Row],[sales]]&gt;3000,DmartSalesData[[#This Row],[profit]]&gt;500),"Good","Not Good")</f>
        <v>Good</v>
      </c>
      <c r="R14575" s="73">
        <f>YEAR(DmartSalesData[[#This Row],[order_date]])</f>
        <v>2023</v>
      </c>
      <c r="S14575" s="73"/>
    </row>
    <row r="14576" spans="1:19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 t="str">
        <f>IF(DmartSalesData[[#This Row],[sales]]&gt;4000,"High Category",IF(DmartSalesData[[#This Row],[sales]]&gt;2000,"Medium Category","Low Category"))</f>
        <v>Low Category</v>
      </c>
      <c r="G14576" s="2">
        <v>0.42</v>
      </c>
      <c r="H14576" s="24">
        <f t="shared" si="454"/>
        <v>401.13779999999997</v>
      </c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63" t="str">
        <f>IF(AND(DmartSalesData[[#This Row],[sales]]&gt;3000,DmartSalesData[[#This Row],[profit]]&gt;500),"Good","Not Good")</f>
        <v>Not Good</v>
      </c>
      <c r="R14576" s="73">
        <f>YEAR(DmartSalesData[[#This Row],[order_date]])</f>
        <v>2024</v>
      </c>
      <c r="S14576" s="73"/>
    </row>
    <row r="14577" spans="1:19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 t="str">
        <f>IF(DmartSalesData[[#This Row],[sales]]&gt;4000,"High Category",IF(DmartSalesData[[#This Row],[sales]]&gt;2000,"Medium Category","Low Category"))</f>
        <v>Medium Category</v>
      </c>
      <c r="G14577" s="2">
        <v>7.0000000000000007E-2</v>
      </c>
      <c r="H14577" s="24">
        <f t="shared" si="454"/>
        <v>267.60650000000004</v>
      </c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63" t="str">
        <f>IF(AND(DmartSalesData[[#This Row],[sales]]&gt;3000,DmartSalesData[[#This Row],[profit]]&gt;500),"Good","Not Good")</f>
        <v>Good</v>
      </c>
      <c r="R14577" s="73">
        <f>YEAR(DmartSalesData[[#This Row],[order_date]])</f>
        <v>2023</v>
      </c>
      <c r="S14577" s="73"/>
    </row>
    <row r="14578" spans="1:19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 t="str">
        <f>IF(DmartSalesData[[#This Row],[sales]]&gt;4000,"High Category",IF(DmartSalesData[[#This Row],[sales]]&gt;2000,"Medium Category","Low Category"))</f>
        <v>High Category</v>
      </c>
      <c r="G14578" s="2">
        <v>0.31</v>
      </c>
      <c r="H14578" s="24">
        <f t="shared" si="454"/>
        <v>1516.9633000000001</v>
      </c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63" t="str">
        <f>IF(AND(DmartSalesData[[#This Row],[sales]]&gt;3000,DmartSalesData[[#This Row],[profit]]&gt;500),"Good","Not Good")</f>
        <v>Good</v>
      </c>
      <c r="R14578" s="73">
        <f>YEAR(DmartSalesData[[#This Row],[order_date]])</f>
        <v>2023</v>
      </c>
      <c r="S14578" s="73"/>
    </row>
    <row r="14579" spans="1:19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 t="str">
        <f>IF(DmartSalesData[[#This Row],[sales]]&gt;4000,"High Category",IF(DmartSalesData[[#This Row],[sales]]&gt;2000,"Medium Category","Low Category"))</f>
        <v>Medium Category</v>
      </c>
      <c r="G14579" s="2">
        <v>0.03</v>
      </c>
      <c r="H14579" s="24">
        <f t="shared" si="454"/>
        <v>118.75169999999999</v>
      </c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63" t="str">
        <f>IF(AND(DmartSalesData[[#This Row],[sales]]&gt;3000,DmartSalesData[[#This Row],[profit]]&gt;500),"Good","Not Good")</f>
        <v>Good</v>
      </c>
      <c r="R14579" s="73">
        <f>YEAR(DmartSalesData[[#This Row],[order_date]])</f>
        <v>2024</v>
      </c>
      <c r="S14579" s="73"/>
    </row>
    <row r="14580" spans="1:19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 t="str">
        <f>IF(DmartSalesData[[#This Row],[sales]]&gt;4000,"High Category",IF(DmartSalesData[[#This Row],[sales]]&gt;2000,"Medium Category","Low Category"))</f>
        <v>Medium Category</v>
      </c>
      <c r="G14580" s="2">
        <v>0.36</v>
      </c>
      <c r="H14580" s="24">
        <f t="shared" si="454"/>
        <v>1122.2639999999999</v>
      </c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63" t="str">
        <f>IF(AND(DmartSalesData[[#This Row],[sales]]&gt;3000,DmartSalesData[[#This Row],[profit]]&gt;500),"Good","Not Good")</f>
        <v>Not Good</v>
      </c>
      <c r="R14580" s="73">
        <f>YEAR(DmartSalesData[[#This Row],[order_date]])</f>
        <v>2024</v>
      </c>
      <c r="S14580" s="73"/>
    </row>
    <row r="14581" spans="1:19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 t="str">
        <f>IF(DmartSalesData[[#This Row],[sales]]&gt;4000,"High Category",IF(DmartSalesData[[#This Row],[sales]]&gt;2000,"Medium Category","Low Category"))</f>
        <v>Medium Category</v>
      </c>
      <c r="G14581" s="2">
        <v>0.37</v>
      </c>
      <c r="H14581" s="24">
        <f t="shared" si="454"/>
        <v>849.61249999999995</v>
      </c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63" t="str">
        <f>IF(AND(DmartSalesData[[#This Row],[sales]]&gt;3000,DmartSalesData[[#This Row],[profit]]&gt;500),"Good","Not Good")</f>
        <v>Not Good</v>
      </c>
      <c r="R14581" s="73">
        <f>YEAR(DmartSalesData[[#This Row],[order_date]])</f>
        <v>2023</v>
      </c>
      <c r="S14581" s="73"/>
    </row>
    <row r="14582" spans="1:19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 t="str">
        <f>IF(DmartSalesData[[#This Row],[sales]]&gt;4000,"High Category",IF(DmartSalesData[[#This Row],[sales]]&gt;2000,"Medium Category","Low Category"))</f>
        <v>Low Category</v>
      </c>
      <c r="G14582" s="2">
        <v>0.17</v>
      </c>
      <c r="H14582" s="24">
        <f t="shared" si="454"/>
        <v>304.58220000000006</v>
      </c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63" t="str">
        <f>IF(AND(DmartSalesData[[#This Row],[sales]]&gt;3000,DmartSalesData[[#This Row],[profit]]&gt;500),"Good","Not Good")</f>
        <v>Not Good</v>
      </c>
      <c r="R14582" s="73">
        <f>YEAR(DmartSalesData[[#This Row],[order_date]])</f>
        <v>2024</v>
      </c>
      <c r="S14582" s="73"/>
    </row>
    <row r="14583" spans="1:19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 t="str">
        <f>IF(DmartSalesData[[#This Row],[sales]]&gt;4000,"High Category",IF(DmartSalesData[[#This Row],[sales]]&gt;2000,"Medium Category","Low Category"))</f>
        <v>Medium Category</v>
      </c>
      <c r="G14583" s="2">
        <v>0.39</v>
      </c>
      <c r="H14583" s="24">
        <f t="shared" si="454"/>
        <v>839.73239999999998</v>
      </c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63" t="str">
        <f>IF(AND(DmartSalesData[[#This Row],[sales]]&gt;3000,DmartSalesData[[#This Row],[profit]]&gt;500),"Good","Not Good")</f>
        <v>Not Good</v>
      </c>
      <c r="R14583" s="73">
        <f>YEAR(DmartSalesData[[#This Row],[order_date]])</f>
        <v>2024</v>
      </c>
      <c r="S14583" s="73"/>
    </row>
    <row r="14584" spans="1:19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 t="str">
        <f>IF(DmartSalesData[[#This Row],[sales]]&gt;4000,"High Category",IF(DmartSalesData[[#This Row],[sales]]&gt;2000,"Medium Category","Low Category"))</f>
        <v>Low Category</v>
      </c>
      <c r="G14584" s="2">
        <v>0.33</v>
      </c>
      <c r="H14584" s="24">
        <f t="shared" si="454"/>
        <v>563.84130000000005</v>
      </c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63" t="str">
        <f>IF(AND(DmartSalesData[[#This Row],[sales]]&gt;3000,DmartSalesData[[#This Row],[profit]]&gt;500),"Good","Not Good")</f>
        <v>Not Good</v>
      </c>
      <c r="R14584" s="73">
        <f>YEAR(DmartSalesData[[#This Row],[order_date]])</f>
        <v>2023</v>
      </c>
      <c r="S14584" s="73"/>
    </row>
    <row r="14585" spans="1:19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 t="str">
        <f>IF(DmartSalesData[[#This Row],[sales]]&gt;4000,"High Category",IF(DmartSalesData[[#This Row],[sales]]&gt;2000,"Medium Category","Low Category"))</f>
        <v>High Category</v>
      </c>
      <c r="G14585" s="2">
        <v>0.25</v>
      </c>
      <c r="H14585" s="24">
        <f t="shared" si="454"/>
        <v>1045.07</v>
      </c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63" t="str">
        <f>IF(AND(DmartSalesData[[#This Row],[sales]]&gt;3000,DmartSalesData[[#This Row],[profit]]&gt;500),"Good","Not Good")</f>
        <v>Good</v>
      </c>
      <c r="R14585" s="73">
        <f>YEAR(DmartSalesData[[#This Row],[order_date]])</f>
        <v>2023</v>
      </c>
      <c r="S14585" s="73"/>
    </row>
    <row r="14586" spans="1:19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 t="str">
        <f>IF(DmartSalesData[[#This Row],[sales]]&gt;4000,"High Category",IF(DmartSalesData[[#This Row],[sales]]&gt;2000,"Medium Category","Low Category"))</f>
        <v>High Category</v>
      </c>
      <c r="G14586" s="2">
        <v>0.23</v>
      </c>
      <c r="H14586" s="24">
        <f t="shared" si="454"/>
        <v>1029.5352</v>
      </c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63" t="str">
        <f>IF(AND(DmartSalesData[[#This Row],[sales]]&gt;3000,DmartSalesData[[#This Row],[profit]]&gt;500),"Good","Not Good")</f>
        <v>Not Good</v>
      </c>
      <c r="R14586" s="73">
        <f>YEAR(DmartSalesData[[#This Row],[order_date]])</f>
        <v>2024</v>
      </c>
      <c r="S14586" s="73"/>
    </row>
    <row r="14587" spans="1:19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 t="str">
        <f>IF(DmartSalesData[[#This Row],[sales]]&gt;4000,"High Category",IF(DmartSalesData[[#This Row],[sales]]&gt;2000,"Medium Category","Low Category"))</f>
        <v>High Category</v>
      </c>
      <c r="G14587" s="2">
        <v>0.05</v>
      </c>
      <c r="H14587" s="24">
        <f t="shared" si="454"/>
        <v>237.666</v>
      </c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63" t="str">
        <f>IF(AND(DmartSalesData[[#This Row],[sales]]&gt;3000,DmartSalesData[[#This Row],[profit]]&gt;500),"Good","Not Good")</f>
        <v>Good</v>
      </c>
      <c r="R14587" s="73">
        <f>YEAR(DmartSalesData[[#This Row],[order_date]])</f>
        <v>2024</v>
      </c>
      <c r="S14587" s="73"/>
    </row>
    <row r="14588" spans="1:19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 t="str">
        <f>IF(DmartSalesData[[#This Row],[sales]]&gt;4000,"High Category",IF(DmartSalesData[[#This Row],[sales]]&gt;2000,"Medium Category","Low Category"))</f>
        <v>Medium Category</v>
      </c>
      <c r="G14588" s="2">
        <v>0.27</v>
      </c>
      <c r="H14588" s="24">
        <f t="shared" si="454"/>
        <v>580.49459999999999</v>
      </c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63" t="str">
        <f>IF(AND(DmartSalesData[[#This Row],[sales]]&gt;3000,DmartSalesData[[#This Row],[profit]]&gt;500),"Good","Not Good")</f>
        <v>Not Good</v>
      </c>
      <c r="R14588" s="73">
        <f>YEAR(DmartSalesData[[#This Row],[order_date]])</f>
        <v>2024</v>
      </c>
      <c r="S14588" s="73"/>
    </row>
    <row r="14589" spans="1:19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 t="str">
        <f>IF(DmartSalesData[[#This Row],[sales]]&gt;4000,"High Category",IF(DmartSalesData[[#This Row],[sales]]&gt;2000,"Medium Category","Low Category"))</f>
        <v>Medium Category</v>
      </c>
      <c r="G14589" s="2">
        <v>0.08</v>
      </c>
      <c r="H14589" s="24">
        <f t="shared" si="454"/>
        <v>222.11759999999998</v>
      </c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63" t="str">
        <f>IF(AND(DmartSalesData[[#This Row],[sales]]&gt;3000,DmartSalesData[[#This Row],[profit]]&gt;500),"Good","Not Good")</f>
        <v>Not Good</v>
      </c>
      <c r="R14589" s="73">
        <f>YEAR(DmartSalesData[[#This Row],[order_date]])</f>
        <v>2023</v>
      </c>
      <c r="S14589" s="73"/>
    </row>
    <row r="14590" spans="1:19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 t="str">
        <f>IF(DmartSalesData[[#This Row],[sales]]&gt;4000,"High Category",IF(DmartSalesData[[#This Row],[sales]]&gt;2000,"Medium Category","Low Category"))</f>
        <v>Medium Category</v>
      </c>
      <c r="G14590" s="2">
        <v>0.33</v>
      </c>
      <c r="H14590" s="24">
        <f t="shared" si="454"/>
        <v>965.84070000000008</v>
      </c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63" t="str">
        <f>IF(AND(DmartSalesData[[#This Row],[sales]]&gt;3000,DmartSalesData[[#This Row],[profit]]&gt;500),"Good","Not Good")</f>
        <v>Not Good</v>
      </c>
      <c r="R14590" s="73">
        <f>YEAR(DmartSalesData[[#This Row],[order_date]])</f>
        <v>2023</v>
      </c>
      <c r="S14590" s="73"/>
    </row>
    <row r="14591" spans="1:19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 t="str">
        <f>IF(DmartSalesData[[#This Row],[sales]]&gt;4000,"High Category",IF(DmartSalesData[[#This Row],[sales]]&gt;2000,"Medium Category","Low Category"))</f>
        <v>Medium Category</v>
      </c>
      <c r="G14591" s="2">
        <v>0.3</v>
      </c>
      <c r="H14591" s="24">
        <f t="shared" si="454"/>
        <v>987.09899999999993</v>
      </c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63" t="str">
        <f>IF(AND(DmartSalesData[[#This Row],[sales]]&gt;3000,DmartSalesData[[#This Row],[profit]]&gt;500),"Good","Not Good")</f>
        <v>Good</v>
      </c>
      <c r="R14591" s="73">
        <f>YEAR(DmartSalesData[[#This Row],[order_date]])</f>
        <v>2023</v>
      </c>
      <c r="S14591" s="73"/>
    </row>
    <row r="14592" spans="1:19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 t="str">
        <f>IF(DmartSalesData[[#This Row],[sales]]&gt;4000,"High Category",IF(DmartSalesData[[#This Row],[sales]]&gt;2000,"Medium Category","Low Category"))</f>
        <v>Low Category</v>
      </c>
      <c r="G14592" s="2">
        <v>0.15</v>
      </c>
      <c r="H14592" s="24">
        <f t="shared" si="454"/>
        <v>16.806000000000001</v>
      </c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63" t="str">
        <f>IF(AND(DmartSalesData[[#This Row],[sales]]&gt;3000,DmartSalesData[[#This Row],[profit]]&gt;500),"Good","Not Good")</f>
        <v>Not Good</v>
      </c>
      <c r="R14592" s="73">
        <f>YEAR(DmartSalesData[[#This Row],[order_date]])</f>
        <v>2024</v>
      </c>
      <c r="S14592" s="73"/>
    </row>
    <row r="14593" spans="1:19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 t="str">
        <f>IF(DmartSalesData[[#This Row],[sales]]&gt;4000,"High Category",IF(DmartSalesData[[#This Row],[sales]]&gt;2000,"Medium Category","Low Category"))</f>
        <v>High Category</v>
      </c>
      <c r="G14593" s="2">
        <v>0.12</v>
      </c>
      <c r="H14593" s="24">
        <f t="shared" si="454"/>
        <v>507.5016</v>
      </c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63" t="str">
        <f>IF(AND(DmartSalesData[[#This Row],[sales]]&gt;3000,DmartSalesData[[#This Row],[profit]]&gt;500),"Good","Not Good")</f>
        <v>Good</v>
      </c>
      <c r="R14593" s="73">
        <f>YEAR(DmartSalesData[[#This Row],[order_date]])</f>
        <v>2024</v>
      </c>
      <c r="S14593" s="73"/>
    </row>
    <row r="14594" spans="1:19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 t="str">
        <f>IF(DmartSalesData[[#This Row],[sales]]&gt;4000,"High Category",IF(DmartSalesData[[#This Row],[sales]]&gt;2000,"Medium Category","Low Category"))</f>
        <v>Low Category</v>
      </c>
      <c r="G14594" s="2">
        <v>0.24</v>
      </c>
      <c r="H14594" s="24">
        <f t="shared" ref="H14594:H14657" si="456">E14594*G14594</f>
        <v>339.33359999999999</v>
      </c>
      <c r="I14594" s="2">
        <f t="shared" ref="I14594:I14657" si="457">E14594-H14594</f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63" t="str">
        <f>IF(AND(DmartSalesData[[#This Row],[sales]]&gt;3000,DmartSalesData[[#This Row],[profit]]&gt;500),"Good","Not Good")</f>
        <v>Not Good</v>
      </c>
      <c r="R14594" s="73">
        <f>YEAR(DmartSalesData[[#This Row],[order_date]])</f>
        <v>2023</v>
      </c>
      <c r="S14594" s="73"/>
    </row>
    <row r="14595" spans="1:19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 t="str">
        <f>IF(DmartSalesData[[#This Row],[sales]]&gt;4000,"High Category",IF(DmartSalesData[[#This Row],[sales]]&gt;2000,"Medium Category","Low Category"))</f>
        <v>Medium Category</v>
      </c>
      <c r="G14595" s="2">
        <v>0.26</v>
      </c>
      <c r="H14595" s="24">
        <f t="shared" si="456"/>
        <v>627.53599999999994</v>
      </c>
      <c r="I14595" s="2">
        <f t="shared" si="457"/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63" t="str">
        <f>IF(AND(DmartSalesData[[#This Row],[sales]]&gt;3000,DmartSalesData[[#This Row],[profit]]&gt;500),"Good","Not Good")</f>
        <v>Not Good</v>
      </c>
      <c r="R14595" s="73">
        <f>YEAR(DmartSalesData[[#This Row],[order_date]])</f>
        <v>2024</v>
      </c>
      <c r="S14595" s="73"/>
    </row>
    <row r="14596" spans="1:19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 t="str">
        <f>IF(DmartSalesData[[#This Row],[sales]]&gt;4000,"High Category",IF(DmartSalesData[[#This Row],[sales]]&gt;2000,"Medium Category","Low Category"))</f>
        <v>High Category</v>
      </c>
      <c r="G14596" s="2">
        <v>0.4</v>
      </c>
      <c r="H14596" s="24">
        <f t="shared" si="456"/>
        <v>1689.4720000000002</v>
      </c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63" t="str">
        <f>IF(AND(DmartSalesData[[#This Row],[sales]]&gt;3000,DmartSalesData[[#This Row],[profit]]&gt;500),"Good","Not Good")</f>
        <v>Good</v>
      </c>
      <c r="R14596" s="73">
        <f>YEAR(DmartSalesData[[#This Row],[order_date]])</f>
        <v>2023</v>
      </c>
      <c r="S14596" s="73"/>
    </row>
    <row r="14597" spans="1:19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 t="str">
        <f>IF(DmartSalesData[[#This Row],[sales]]&gt;4000,"High Category",IF(DmartSalesData[[#This Row],[sales]]&gt;2000,"Medium Category","Low Category"))</f>
        <v>High Category</v>
      </c>
      <c r="G14597" s="2">
        <v>0.15</v>
      </c>
      <c r="H14597" s="24">
        <f t="shared" si="456"/>
        <v>747.69</v>
      </c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63" t="str">
        <f>IF(AND(DmartSalesData[[#This Row],[sales]]&gt;3000,DmartSalesData[[#This Row],[profit]]&gt;500),"Good","Not Good")</f>
        <v>Good</v>
      </c>
      <c r="R14597" s="73">
        <f>YEAR(DmartSalesData[[#This Row],[order_date]])</f>
        <v>2024</v>
      </c>
      <c r="S14597" s="73"/>
    </row>
    <row r="14598" spans="1:19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 t="str">
        <f>IF(DmartSalesData[[#This Row],[sales]]&gt;4000,"High Category",IF(DmartSalesData[[#This Row],[sales]]&gt;2000,"Medium Category","Low Category"))</f>
        <v>Medium Category</v>
      </c>
      <c r="G14598" s="2">
        <v>0.2</v>
      </c>
      <c r="H14598" s="24">
        <f t="shared" si="456"/>
        <v>798.98599999999999</v>
      </c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63" t="str">
        <f>IF(AND(DmartSalesData[[#This Row],[sales]]&gt;3000,DmartSalesData[[#This Row],[profit]]&gt;500),"Good","Not Good")</f>
        <v>Good</v>
      </c>
      <c r="R14598" s="73">
        <f>YEAR(DmartSalesData[[#This Row],[order_date]])</f>
        <v>2024</v>
      </c>
      <c r="S14598" s="73"/>
    </row>
    <row r="14599" spans="1:19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 t="str">
        <f>IF(DmartSalesData[[#This Row],[sales]]&gt;4000,"High Category",IF(DmartSalesData[[#This Row],[sales]]&gt;2000,"Medium Category","Low Category"))</f>
        <v>Low Category</v>
      </c>
      <c r="G14599" s="2">
        <v>0.17</v>
      </c>
      <c r="H14599" s="24">
        <f t="shared" si="456"/>
        <v>37.685600000000001</v>
      </c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63" t="str">
        <f>IF(AND(DmartSalesData[[#This Row],[sales]]&gt;3000,DmartSalesData[[#This Row],[profit]]&gt;500),"Good","Not Good")</f>
        <v>Not Good</v>
      </c>
      <c r="R14599" s="73">
        <f>YEAR(DmartSalesData[[#This Row],[order_date]])</f>
        <v>2023</v>
      </c>
      <c r="S14599" s="73"/>
    </row>
    <row r="14600" spans="1:19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 t="str">
        <f>IF(DmartSalesData[[#This Row],[sales]]&gt;4000,"High Category",IF(DmartSalesData[[#This Row],[sales]]&gt;2000,"Medium Category","Low Category"))</f>
        <v>Low Category</v>
      </c>
      <c r="G14600" s="2">
        <v>0.2</v>
      </c>
      <c r="H14600" s="24">
        <f t="shared" si="456"/>
        <v>381.38000000000005</v>
      </c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63" t="str">
        <f>IF(AND(DmartSalesData[[#This Row],[sales]]&gt;3000,DmartSalesData[[#This Row],[profit]]&gt;500),"Good","Not Good")</f>
        <v>Not Good</v>
      </c>
      <c r="R14600" s="73">
        <f>YEAR(DmartSalesData[[#This Row],[order_date]])</f>
        <v>2024</v>
      </c>
      <c r="S14600" s="73"/>
    </row>
    <row r="14601" spans="1:19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 t="str">
        <f>IF(DmartSalesData[[#This Row],[sales]]&gt;4000,"High Category",IF(DmartSalesData[[#This Row],[sales]]&gt;2000,"Medium Category","Low Category"))</f>
        <v>Low Category</v>
      </c>
      <c r="G14601" s="2">
        <v>0.28000000000000003</v>
      </c>
      <c r="H14601" s="24">
        <f t="shared" si="456"/>
        <v>367.17240000000004</v>
      </c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63" t="str">
        <f>IF(AND(DmartSalesData[[#This Row],[sales]]&gt;3000,DmartSalesData[[#This Row],[profit]]&gt;500),"Good","Not Good")</f>
        <v>Not Good</v>
      </c>
      <c r="R14601" s="73">
        <f>YEAR(DmartSalesData[[#This Row],[order_date]])</f>
        <v>2023</v>
      </c>
      <c r="S14601" s="73"/>
    </row>
    <row r="14602" spans="1:19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 t="str">
        <f>IF(DmartSalesData[[#This Row],[sales]]&gt;4000,"High Category",IF(DmartSalesData[[#This Row],[sales]]&gt;2000,"Medium Category","Low Category"))</f>
        <v>High Category</v>
      </c>
      <c r="G14602" s="2">
        <v>0.28000000000000003</v>
      </c>
      <c r="H14602" s="24">
        <f t="shared" si="456"/>
        <v>1350.7900000000002</v>
      </c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63" t="str">
        <f>IF(AND(DmartSalesData[[#This Row],[sales]]&gt;3000,DmartSalesData[[#This Row],[profit]]&gt;500),"Good","Not Good")</f>
        <v>Good</v>
      </c>
      <c r="R14602" s="73">
        <f>YEAR(DmartSalesData[[#This Row],[order_date]])</f>
        <v>2024</v>
      </c>
      <c r="S14602" s="73"/>
    </row>
    <row r="14603" spans="1:19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 t="str">
        <f>IF(DmartSalesData[[#This Row],[sales]]&gt;4000,"High Category",IF(DmartSalesData[[#This Row],[sales]]&gt;2000,"Medium Category","Low Category"))</f>
        <v>Low Category</v>
      </c>
      <c r="G14603" s="2">
        <v>0.18</v>
      </c>
      <c r="H14603" s="24">
        <f t="shared" si="456"/>
        <v>251.0496</v>
      </c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63" t="str">
        <f>IF(AND(DmartSalesData[[#This Row],[sales]]&gt;3000,DmartSalesData[[#This Row],[profit]]&gt;500),"Good","Not Good")</f>
        <v>Not Good</v>
      </c>
      <c r="R14603" s="73">
        <f>YEAR(DmartSalesData[[#This Row],[order_date]])</f>
        <v>2023</v>
      </c>
      <c r="S14603" s="73"/>
    </row>
    <row r="14604" spans="1:19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 t="str">
        <f>IF(DmartSalesData[[#This Row],[sales]]&gt;4000,"High Category",IF(DmartSalesData[[#This Row],[sales]]&gt;2000,"Medium Category","Low Category"))</f>
        <v>High Category</v>
      </c>
      <c r="G14604" s="2">
        <v>0.3</v>
      </c>
      <c r="H14604" s="24">
        <f t="shared" si="456"/>
        <v>1416.7259999999999</v>
      </c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63" t="str">
        <f>IF(AND(DmartSalesData[[#This Row],[sales]]&gt;3000,DmartSalesData[[#This Row],[profit]]&gt;500),"Good","Not Good")</f>
        <v>Good</v>
      </c>
      <c r="R14604" s="73">
        <f>YEAR(DmartSalesData[[#This Row],[order_date]])</f>
        <v>2024</v>
      </c>
      <c r="S14604" s="73"/>
    </row>
    <row r="14605" spans="1:19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 t="str">
        <f>IF(DmartSalesData[[#This Row],[sales]]&gt;4000,"High Category",IF(DmartSalesData[[#This Row],[sales]]&gt;2000,"Medium Category","Low Category"))</f>
        <v>High Category</v>
      </c>
      <c r="G14605" s="2">
        <v>0.31</v>
      </c>
      <c r="H14605" s="24">
        <f t="shared" si="456"/>
        <v>1455.0904</v>
      </c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63" t="str">
        <f>IF(AND(DmartSalesData[[#This Row],[sales]]&gt;3000,DmartSalesData[[#This Row],[profit]]&gt;500),"Good","Not Good")</f>
        <v>Not Good</v>
      </c>
      <c r="R14605" s="73">
        <f>YEAR(DmartSalesData[[#This Row],[order_date]])</f>
        <v>2024</v>
      </c>
      <c r="S14605" s="73"/>
    </row>
    <row r="14606" spans="1:19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 t="str">
        <f>IF(DmartSalesData[[#This Row],[sales]]&gt;4000,"High Category",IF(DmartSalesData[[#This Row],[sales]]&gt;2000,"Medium Category","Low Category"))</f>
        <v>High Category</v>
      </c>
      <c r="G14606" s="2">
        <v>0.26</v>
      </c>
      <c r="H14606" s="24">
        <f t="shared" si="456"/>
        <v>1095.4086</v>
      </c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63" t="str">
        <f>IF(AND(DmartSalesData[[#This Row],[sales]]&gt;3000,DmartSalesData[[#This Row],[profit]]&gt;500),"Good","Not Good")</f>
        <v>Good</v>
      </c>
      <c r="R14606" s="73">
        <f>YEAR(DmartSalesData[[#This Row],[order_date]])</f>
        <v>2023</v>
      </c>
      <c r="S14606" s="73"/>
    </row>
    <row r="14607" spans="1:19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 t="str">
        <f>IF(DmartSalesData[[#This Row],[sales]]&gt;4000,"High Category",IF(DmartSalesData[[#This Row],[sales]]&gt;2000,"Medium Category","Low Category"))</f>
        <v>Low Category</v>
      </c>
      <c r="G14607" s="2">
        <v>0.23</v>
      </c>
      <c r="H14607" s="24">
        <f t="shared" si="456"/>
        <v>133.5265</v>
      </c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63" t="str">
        <f>IF(AND(DmartSalesData[[#This Row],[sales]]&gt;3000,DmartSalesData[[#This Row],[profit]]&gt;500),"Good","Not Good")</f>
        <v>Not Good</v>
      </c>
      <c r="R14607" s="73">
        <f>YEAR(DmartSalesData[[#This Row],[order_date]])</f>
        <v>2023</v>
      </c>
      <c r="S14607" s="73"/>
    </row>
    <row r="14608" spans="1:19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 t="str">
        <f>IF(DmartSalesData[[#This Row],[sales]]&gt;4000,"High Category",IF(DmartSalesData[[#This Row],[sales]]&gt;2000,"Medium Category","Low Category"))</f>
        <v>Low Category</v>
      </c>
      <c r="G14608" s="2">
        <v>0.04</v>
      </c>
      <c r="H14608" s="24">
        <f t="shared" si="456"/>
        <v>4.3912000000000004</v>
      </c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63" t="str">
        <f>IF(AND(DmartSalesData[[#This Row],[sales]]&gt;3000,DmartSalesData[[#This Row],[profit]]&gt;500),"Good","Not Good")</f>
        <v>Not Good</v>
      </c>
      <c r="R14608" s="73">
        <f>YEAR(DmartSalesData[[#This Row],[order_date]])</f>
        <v>2024</v>
      </c>
      <c r="S14608" s="73"/>
    </row>
    <row r="14609" spans="1:19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 t="str">
        <f>IF(DmartSalesData[[#This Row],[sales]]&gt;4000,"High Category",IF(DmartSalesData[[#This Row],[sales]]&gt;2000,"Medium Category","Low Category"))</f>
        <v>Medium Category</v>
      </c>
      <c r="G14609" s="2">
        <v>0.27</v>
      </c>
      <c r="H14609" s="24">
        <f t="shared" si="456"/>
        <v>1077.3081000000002</v>
      </c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63" t="str">
        <f>IF(AND(DmartSalesData[[#This Row],[sales]]&gt;3000,DmartSalesData[[#This Row],[profit]]&gt;500),"Good","Not Good")</f>
        <v>Good</v>
      </c>
      <c r="R14609" s="73">
        <f>YEAR(DmartSalesData[[#This Row],[order_date]])</f>
        <v>2023</v>
      </c>
      <c r="S14609" s="73"/>
    </row>
    <row r="14610" spans="1:19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 t="str">
        <f>IF(DmartSalesData[[#This Row],[sales]]&gt;4000,"High Category",IF(DmartSalesData[[#This Row],[sales]]&gt;2000,"Medium Category","Low Category"))</f>
        <v>High Category</v>
      </c>
      <c r="G14610" s="2">
        <v>0.36</v>
      </c>
      <c r="H14610" s="24">
        <f t="shared" si="456"/>
        <v>1523.5812000000001</v>
      </c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63" t="str">
        <f>IF(AND(DmartSalesData[[#This Row],[sales]]&gt;3000,DmartSalesData[[#This Row],[profit]]&gt;500),"Good","Not Good")</f>
        <v>Not Good</v>
      </c>
      <c r="R14610" s="73">
        <f>YEAR(DmartSalesData[[#This Row],[order_date]])</f>
        <v>2024</v>
      </c>
      <c r="S14610" s="73"/>
    </row>
    <row r="14611" spans="1:19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 t="str">
        <f>IF(DmartSalesData[[#This Row],[sales]]&gt;4000,"High Category",IF(DmartSalesData[[#This Row],[sales]]&gt;2000,"Medium Category","Low Category"))</f>
        <v>High Category</v>
      </c>
      <c r="G14611" s="2">
        <v>0.11</v>
      </c>
      <c r="H14611" s="24">
        <f t="shared" si="456"/>
        <v>529.61590000000001</v>
      </c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63" t="str">
        <f>IF(AND(DmartSalesData[[#This Row],[sales]]&gt;3000,DmartSalesData[[#This Row],[profit]]&gt;500),"Good","Not Good")</f>
        <v>Not Good</v>
      </c>
      <c r="R14611" s="73">
        <f>YEAR(DmartSalesData[[#This Row],[order_date]])</f>
        <v>2024</v>
      </c>
      <c r="S14611" s="73"/>
    </row>
    <row r="14612" spans="1:19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 t="str">
        <f>IF(DmartSalesData[[#This Row],[sales]]&gt;4000,"High Category",IF(DmartSalesData[[#This Row],[sales]]&gt;2000,"Medium Category","Low Category"))</f>
        <v>Low Category</v>
      </c>
      <c r="G14612" s="2">
        <v>0.39</v>
      </c>
      <c r="H14612" s="24">
        <f t="shared" si="456"/>
        <v>456.32729999999998</v>
      </c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63" t="str">
        <f>IF(AND(DmartSalesData[[#This Row],[sales]]&gt;3000,DmartSalesData[[#This Row],[profit]]&gt;500),"Good","Not Good")</f>
        <v>Not Good</v>
      </c>
      <c r="R14612" s="73">
        <f>YEAR(DmartSalesData[[#This Row],[order_date]])</f>
        <v>2023</v>
      </c>
      <c r="S14612" s="73"/>
    </row>
    <row r="14613" spans="1:19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 t="str">
        <f>IF(DmartSalesData[[#This Row],[sales]]&gt;4000,"High Category",IF(DmartSalesData[[#This Row],[sales]]&gt;2000,"Medium Category","Low Category"))</f>
        <v>Medium Category</v>
      </c>
      <c r="G14613" s="2">
        <v>0.28999999999999998</v>
      </c>
      <c r="H14613" s="24">
        <f t="shared" si="456"/>
        <v>1070.8018</v>
      </c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63" t="str">
        <f>IF(AND(DmartSalesData[[#This Row],[sales]]&gt;3000,DmartSalesData[[#This Row],[profit]]&gt;500),"Good","Not Good")</f>
        <v>Not Good</v>
      </c>
      <c r="R14613" s="73">
        <f>YEAR(DmartSalesData[[#This Row],[order_date]])</f>
        <v>2023</v>
      </c>
      <c r="S14613" s="73"/>
    </row>
    <row r="14614" spans="1:19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 t="str">
        <f>IF(DmartSalesData[[#This Row],[sales]]&gt;4000,"High Category",IF(DmartSalesData[[#This Row],[sales]]&gt;2000,"Medium Category","Low Category"))</f>
        <v>Medium Category</v>
      </c>
      <c r="G14614" s="2">
        <v>0.12</v>
      </c>
      <c r="H14614" s="24">
        <f t="shared" si="456"/>
        <v>317.21039999999999</v>
      </c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63" t="str">
        <f>IF(AND(DmartSalesData[[#This Row],[sales]]&gt;3000,DmartSalesData[[#This Row],[profit]]&gt;500),"Good","Not Good")</f>
        <v>Not Good</v>
      </c>
      <c r="R14614" s="73">
        <f>YEAR(DmartSalesData[[#This Row],[order_date]])</f>
        <v>2024</v>
      </c>
      <c r="S14614" s="73"/>
    </row>
    <row r="14615" spans="1:19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 t="str">
        <f>IF(DmartSalesData[[#This Row],[sales]]&gt;4000,"High Category",IF(DmartSalesData[[#This Row],[sales]]&gt;2000,"Medium Category","Low Category"))</f>
        <v>Low Category</v>
      </c>
      <c r="G14615" s="2">
        <v>0.08</v>
      </c>
      <c r="H14615" s="24">
        <f t="shared" si="456"/>
        <v>136.76480000000001</v>
      </c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63" t="str">
        <f>IF(AND(DmartSalesData[[#This Row],[sales]]&gt;3000,DmartSalesData[[#This Row],[profit]]&gt;500),"Good","Not Good")</f>
        <v>Not Good</v>
      </c>
      <c r="R14615" s="73">
        <f>YEAR(DmartSalesData[[#This Row],[order_date]])</f>
        <v>2023</v>
      </c>
      <c r="S14615" s="73"/>
    </row>
    <row r="14616" spans="1:19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 t="str">
        <f>IF(DmartSalesData[[#This Row],[sales]]&gt;4000,"High Category",IF(DmartSalesData[[#This Row],[sales]]&gt;2000,"Medium Category","Low Category"))</f>
        <v>Medium Category</v>
      </c>
      <c r="G14616" s="2">
        <v>0.12</v>
      </c>
      <c r="H14616" s="24">
        <f t="shared" si="456"/>
        <v>368.49959999999999</v>
      </c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63" t="str">
        <f>IF(AND(DmartSalesData[[#This Row],[sales]]&gt;3000,DmartSalesData[[#This Row],[profit]]&gt;500),"Good","Not Good")</f>
        <v>Not Good</v>
      </c>
      <c r="R14616" s="73">
        <f>YEAR(DmartSalesData[[#This Row],[order_date]])</f>
        <v>2024</v>
      </c>
      <c r="S14616" s="73"/>
    </row>
    <row r="14617" spans="1:19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 t="str">
        <f>IF(DmartSalesData[[#This Row],[sales]]&gt;4000,"High Category",IF(DmartSalesData[[#This Row],[sales]]&gt;2000,"Medium Category","Low Category"))</f>
        <v>Medium Category</v>
      </c>
      <c r="G14617" s="2">
        <v>0.38</v>
      </c>
      <c r="H14617" s="24">
        <f t="shared" si="456"/>
        <v>1058.7483999999999</v>
      </c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63" t="str">
        <f>IF(AND(DmartSalesData[[#This Row],[sales]]&gt;3000,DmartSalesData[[#This Row],[profit]]&gt;500),"Good","Not Good")</f>
        <v>Not Good</v>
      </c>
      <c r="R14617" s="73">
        <f>YEAR(DmartSalesData[[#This Row],[order_date]])</f>
        <v>2024</v>
      </c>
      <c r="S14617" s="73"/>
    </row>
    <row r="14618" spans="1:19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 t="str">
        <f>IF(DmartSalesData[[#This Row],[sales]]&gt;4000,"High Category",IF(DmartSalesData[[#This Row],[sales]]&gt;2000,"Medium Category","Low Category"))</f>
        <v>Low Category</v>
      </c>
      <c r="G14618" s="2">
        <v>0.13</v>
      </c>
      <c r="H14618" s="24">
        <f t="shared" si="456"/>
        <v>199.19120000000001</v>
      </c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63" t="str">
        <f>IF(AND(DmartSalesData[[#This Row],[sales]]&gt;3000,DmartSalesData[[#This Row],[profit]]&gt;500),"Good","Not Good")</f>
        <v>Not Good</v>
      </c>
      <c r="R14618" s="73">
        <f>YEAR(DmartSalesData[[#This Row],[order_date]])</f>
        <v>2023</v>
      </c>
      <c r="S14618" s="73"/>
    </row>
    <row r="14619" spans="1:19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 t="str">
        <f>IF(DmartSalesData[[#This Row],[sales]]&gt;4000,"High Category",IF(DmartSalesData[[#This Row],[sales]]&gt;2000,"Medium Category","Low Category"))</f>
        <v>Low Category</v>
      </c>
      <c r="G14619" s="2">
        <v>0.34</v>
      </c>
      <c r="H14619" s="24">
        <f t="shared" si="456"/>
        <v>481.25980000000004</v>
      </c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63" t="str">
        <f>IF(AND(DmartSalesData[[#This Row],[sales]]&gt;3000,DmartSalesData[[#This Row],[profit]]&gt;500),"Good","Not Good")</f>
        <v>Not Good</v>
      </c>
      <c r="R14619" s="73">
        <f>YEAR(DmartSalesData[[#This Row],[order_date]])</f>
        <v>2023</v>
      </c>
      <c r="S14619" s="73"/>
    </row>
    <row r="14620" spans="1:19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 t="str">
        <f>IF(DmartSalesData[[#This Row],[sales]]&gt;4000,"High Category",IF(DmartSalesData[[#This Row],[sales]]&gt;2000,"Medium Category","Low Category"))</f>
        <v>Medium Category</v>
      </c>
      <c r="G14620" s="2">
        <v>0.27</v>
      </c>
      <c r="H14620" s="24">
        <f t="shared" si="456"/>
        <v>670.74479999999994</v>
      </c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63" t="str">
        <f>IF(AND(DmartSalesData[[#This Row],[sales]]&gt;3000,DmartSalesData[[#This Row],[profit]]&gt;500),"Good","Not Good")</f>
        <v>Not Good</v>
      </c>
      <c r="R14620" s="73">
        <f>YEAR(DmartSalesData[[#This Row],[order_date]])</f>
        <v>2023</v>
      </c>
      <c r="S14620" s="73"/>
    </row>
    <row r="14621" spans="1:19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 t="str">
        <f>IF(DmartSalesData[[#This Row],[sales]]&gt;4000,"High Category",IF(DmartSalesData[[#This Row],[sales]]&gt;2000,"Medium Category","Low Category"))</f>
        <v>Medium Category</v>
      </c>
      <c r="G14621" s="2">
        <v>0.27</v>
      </c>
      <c r="H14621" s="24">
        <f t="shared" si="456"/>
        <v>654.15060000000005</v>
      </c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63" t="str">
        <f>IF(AND(DmartSalesData[[#This Row],[sales]]&gt;3000,DmartSalesData[[#This Row],[profit]]&gt;500),"Good","Not Good")</f>
        <v>Not Good</v>
      </c>
      <c r="R14621" s="73">
        <f>YEAR(DmartSalesData[[#This Row],[order_date]])</f>
        <v>2024</v>
      </c>
      <c r="S14621" s="73"/>
    </row>
    <row r="14622" spans="1:19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 t="str">
        <f>IF(DmartSalesData[[#This Row],[sales]]&gt;4000,"High Category",IF(DmartSalesData[[#This Row],[sales]]&gt;2000,"Medium Category","Low Category"))</f>
        <v>Low Category</v>
      </c>
      <c r="G14622" s="2">
        <v>0.43</v>
      </c>
      <c r="H14622" s="24">
        <f t="shared" si="456"/>
        <v>679.42579999999998</v>
      </c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63" t="str">
        <f>IF(AND(DmartSalesData[[#This Row],[sales]]&gt;3000,DmartSalesData[[#This Row],[profit]]&gt;500),"Good","Not Good")</f>
        <v>Not Good</v>
      </c>
      <c r="R14622" s="73">
        <f>YEAR(DmartSalesData[[#This Row],[order_date]])</f>
        <v>2023</v>
      </c>
      <c r="S14622" s="73"/>
    </row>
    <row r="14623" spans="1:19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 t="str">
        <f>IF(DmartSalesData[[#This Row],[sales]]&gt;4000,"High Category",IF(DmartSalesData[[#This Row],[sales]]&gt;2000,"Medium Category","Low Category"))</f>
        <v>Low Category</v>
      </c>
      <c r="G14623" s="2">
        <v>0.44</v>
      </c>
      <c r="H14623" s="24">
        <f t="shared" si="456"/>
        <v>612.60320000000002</v>
      </c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63" t="str">
        <f>IF(AND(DmartSalesData[[#This Row],[sales]]&gt;3000,DmartSalesData[[#This Row],[profit]]&gt;500),"Good","Not Good")</f>
        <v>Not Good</v>
      </c>
      <c r="R14623" s="73">
        <f>YEAR(DmartSalesData[[#This Row],[order_date]])</f>
        <v>2023</v>
      </c>
      <c r="S14623" s="73"/>
    </row>
    <row r="14624" spans="1:19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 t="str">
        <f>IF(DmartSalesData[[#This Row],[sales]]&gt;4000,"High Category",IF(DmartSalesData[[#This Row],[sales]]&gt;2000,"Medium Category","Low Category"))</f>
        <v>High Category</v>
      </c>
      <c r="G14624" s="2">
        <v>0.27</v>
      </c>
      <c r="H14624" s="24">
        <f t="shared" si="456"/>
        <v>1289.5497</v>
      </c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63" t="str">
        <f>IF(AND(DmartSalesData[[#This Row],[sales]]&gt;3000,DmartSalesData[[#This Row],[profit]]&gt;500),"Good","Not Good")</f>
        <v>Good</v>
      </c>
      <c r="R14624" s="73">
        <f>YEAR(DmartSalesData[[#This Row],[order_date]])</f>
        <v>2023</v>
      </c>
      <c r="S14624" s="73"/>
    </row>
    <row r="14625" spans="1:19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 t="str">
        <f>IF(DmartSalesData[[#This Row],[sales]]&gt;4000,"High Category",IF(DmartSalesData[[#This Row],[sales]]&gt;2000,"Medium Category","Low Category"))</f>
        <v>High Category</v>
      </c>
      <c r="G14625" s="2">
        <v>0.03</v>
      </c>
      <c r="H14625" s="24">
        <f t="shared" si="456"/>
        <v>129.76859999999999</v>
      </c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63" t="str">
        <f>IF(AND(DmartSalesData[[#This Row],[sales]]&gt;3000,DmartSalesData[[#This Row],[profit]]&gt;500),"Good","Not Good")</f>
        <v>Not Good</v>
      </c>
      <c r="R14625" s="73">
        <f>YEAR(DmartSalesData[[#This Row],[order_date]])</f>
        <v>2023</v>
      </c>
      <c r="S14625" s="73"/>
    </row>
    <row r="14626" spans="1:19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 t="str">
        <f>IF(DmartSalesData[[#This Row],[sales]]&gt;4000,"High Category",IF(DmartSalesData[[#This Row],[sales]]&gt;2000,"Medium Category","Low Category"))</f>
        <v>High Category</v>
      </c>
      <c r="G14626" s="2">
        <v>0.08</v>
      </c>
      <c r="H14626" s="24">
        <f t="shared" si="456"/>
        <v>328.17760000000004</v>
      </c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63" t="str">
        <f>IF(AND(DmartSalesData[[#This Row],[sales]]&gt;3000,DmartSalesData[[#This Row],[profit]]&gt;500),"Good","Not Good")</f>
        <v>Good</v>
      </c>
      <c r="R14626" s="73">
        <f>YEAR(DmartSalesData[[#This Row],[order_date]])</f>
        <v>2024</v>
      </c>
      <c r="S14626" s="73"/>
    </row>
    <row r="14627" spans="1:19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 t="str">
        <f>IF(DmartSalesData[[#This Row],[sales]]&gt;4000,"High Category",IF(DmartSalesData[[#This Row],[sales]]&gt;2000,"Medium Category","Low Category"))</f>
        <v>Low Category</v>
      </c>
      <c r="G14627" s="2">
        <v>0.47</v>
      </c>
      <c r="H14627" s="24">
        <f t="shared" si="456"/>
        <v>540.49529999999993</v>
      </c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63" t="str">
        <f>IF(AND(DmartSalesData[[#This Row],[sales]]&gt;3000,DmartSalesData[[#This Row],[profit]]&gt;500),"Good","Not Good")</f>
        <v>Not Good</v>
      </c>
      <c r="R14627" s="73">
        <f>YEAR(DmartSalesData[[#This Row],[order_date]])</f>
        <v>2024</v>
      </c>
      <c r="S14627" s="73"/>
    </row>
    <row r="14628" spans="1:19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 t="str">
        <f>IF(DmartSalesData[[#This Row],[sales]]&gt;4000,"High Category",IF(DmartSalesData[[#This Row],[sales]]&gt;2000,"Medium Category","Low Category"))</f>
        <v>Low Category</v>
      </c>
      <c r="G14628" s="2">
        <v>7.0000000000000007E-2</v>
      </c>
      <c r="H14628" s="24">
        <f t="shared" si="456"/>
        <v>71.92710000000001</v>
      </c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63" t="str">
        <f>IF(AND(DmartSalesData[[#This Row],[sales]]&gt;3000,DmartSalesData[[#This Row],[profit]]&gt;500),"Good","Not Good")</f>
        <v>Not Good</v>
      </c>
      <c r="R14628" s="73">
        <f>YEAR(DmartSalesData[[#This Row],[order_date]])</f>
        <v>2023</v>
      </c>
      <c r="S14628" s="73"/>
    </row>
    <row r="14629" spans="1:19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 t="str">
        <f>IF(DmartSalesData[[#This Row],[sales]]&gt;4000,"High Category",IF(DmartSalesData[[#This Row],[sales]]&gt;2000,"Medium Category","Low Category"))</f>
        <v>High Category</v>
      </c>
      <c r="G14629" s="2">
        <v>0.42</v>
      </c>
      <c r="H14629" s="24">
        <f t="shared" si="456"/>
        <v>1707.5981999999999</v>
      </c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63" t="str">
        <f>IF(AND(DmartSalesData[[#This Row],[sales]]&gt;3000,DmartSalesData[[#This Row],[profit]]&gt;500),"Good","Not Good")</f>
        <v>Good</v>
      </c>
      <c r="R14629" s="73">
        <f>YEAR(DmartSalesData[[#This Row],[order_date]])</f>
        <v>2024</v>
      </c>
      <c r="S14629" s="73"/>
    </row>
    <row r="14630" spans="1:19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 t="str">
        <f>IF(DmartSalesData[[#This Row],[sales]]&gt;4000,"High Category",IF(DmartSalesData[[#This Row],[sales]]&gt;2000,"Medium Category","Low Category"))</f>
        <v>Low Category</v>
      </c>
      <c r="G14630" s="2">
        <v>0.27</v>
      </c>
      <c r="H14630" s="24">
        <f t="shared" si="456"/>
        <v>271.32300000000004</v>
      </c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63" t="str">
        <f>IF(AND(DmartSalesData[[#This Row],[sales]]&gt;3000,DmartSalesData[[#This Row],[profit]]&gt;500),"Good","Not Good")</f>
        <v>Not Good</v>
      </c>
      <c r="R14630" s="73">
        <f>YEAR(DmartSalesData[[#This Row],[order_date]])</f>
        <v>2023</v>
      </c>
      <c r="S14630" s="73"/>
    </row>
    <row r="14631" spans="1:19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 t="str">
        <f>IF(DmartSalesData[[#This Row],[sales]]&gt;4000,"High Category",IF(DmartSalesData[[#This Row],[sales]]&gt;2000,"Medium Category","Low Category"))</f>
        <v>Medium Category</v>
      </c>
      <c r="G14631" s="2">
        <v>0.06</v>
      </c>
      <c r="H14631" s="24">
        <f t="shared" si="456"/>
        <v>154.03979999999999</v>
      </c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63" t="str">
        <f>IF(AND(DmartSalesData[[#This Row],[sales]]&gt;3000,DmartSalesData[[#This Row],[profit]]&gt;500),"Good","Not Good")</f>
        <v>Not Good</v>
      </c>
      <c r="R14631" s="73">
        <f>YEAR(DmartSalesData[[#This Row],[order_date]])</f>
        <v>2023</v>
      </c>
      <c r="S14631" s="73"/>
    </row>
    <row r="14632" spans="1:19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 t="str">
        <f>IF(DmartSalesData[[#This Row],[sales]]&gt;4000,"High Category",IF(DmartSalesData[[#This Row],[sales]]&gt;2000,"Medium Category","Low Category"))</f>
        <v>Low Category</v>
      </c>
      <c r="G14632" s="2">
        <v>0.46</v>
      </c>
      <c r="H14632" s="24">
        <f t="shared" si="456"/>
        <v>545.08620000000008</v>
      </c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63" t="str">
        <f>IF(AND(DmartSalesData[[#This Row],[sales]]&gt;3000,DmartSalesData[[#This Row],[profit]]&gt;500),"Good","Not Good")</f>
        <v>Not Good</v>
      </c>
      <c r="R14632" s="73">
        <f>YEAR(DmartSalesData[[#This Row],[order_date]])</f>
        <v>2023</v>
      </c>
      <c r="S14632" s="73"/>
    </row>
    <row r="14633" spans="1:19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 t="str">
        <f>IF(DmartSalesData[[#This Row],[sales]]&gt;4000,"High Category",IF(DmartSalesData[[#This Row],[sales]]&gt;2000,"Medium Category","Low Category"))</f>
        <v>Low Category</v>
      </c>
      <c r="G14633" s="2">
        <v>0.46</v>
      </c>
      <c r="H14633" s="24">
        <f t="shared" si="456"/>
        <v>898.16840000000002</v>
      </c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63" t="str">
        <f>IF(AND(DmartSalesData[[#This Row],[sales]]&gt;3000,DmartSalesData[[#This Row],[profit]]&gt;500),"Good","Not Good")</f>
        <v>Not Good</v>
      </c>
      <c r="R14633" s="73">
        <f>YEAR(DmartSalesData[[#This Row],[order_date]])</f>
        <v>2023</v>
      </c>
      <c r="S14633" s="73"/>
    </row>
    <row r="14634" spans="1:19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 t="str">
        <f>IF(DmartSalesData[[#This Row],[sales]]&gt;4000,"High Category",IF(DmartSalesData[[#This Row],[sales]]&gt;2000,"Medium Category","Low Category"))</f>
        <v>High Category</v>
      </c>
      <c r="G14634" s="2">
        <v>0.31</v>
      </c>
      <c r="H14634" s="24">
        <f t="shared" si="456"/>
        <v>1327.3983000000001</v>
      </c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63" t="str">
        <f>IF(AND(DmartSalesData[[#This Row],[sales]]&gt;3000,DmartSalesData[[#This Row],[profit]]&gt;500),"Good","Not Good")</f>
        <v>Not Good</v>
      </c>
      <c r="R14634" s="73">
        <f>YEAR(DmartSalesData[[#This Row],[order_date]])</f>
        <v>2023</v>
      </c>
      <c r="S14634" s="73"/>
    </row>
    <row r="14635" spans="1:19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 t="str">
        <f>IF(DmartSalesData[[#This Row],[sales]]&gt;4000,"High Category",IF(DmartSalesData[[#This Row],[sales]]&gt;2000,"Medium Category","Low Category"))</f>
        <v>High Category</v>
      </c>
      <c r="G14635" s="2">
        <v>0.19</v>
      </c>
      <c r="H14635" s="24">
        <f t="shared" si="456"/>
        <v>848.91049999999996</v>
      </c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63" t="str">
        <f>IF(AND(DmartSalesData[[#This Row],[sales]]&gt;3000,DmartSalesData[[#This Row],[profit]]&gt;500),"Good","Not Good")</f>
        <v>Not Good</v>
      </c>
      <c r="R14635" s="73">
        <f>YEAR(DmartSalesData[[#This Row],[order_date]])</f>
        <v>2024</v>
      </c>
      <c r="S14635" s="73"/>
    </row>
    <row r="14636" spans="1:19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 t="str">
        <f>IF(DmartSalesData[[#This Row],[sales]]&gt;4000,"High Category",IF(DmartSalesData[[#This Row],[sales]]&gt;2000,"Medium Category","Low Category"))</f>
        <v>High Category</v>
      </c>
      <c r="G14636" s="2">
        <v>0.3</v>
      </c>
      <c r="H14636" s="24">
        <f t="shared" si="456"/>
        <v>1495.1189999999999</v>
      </c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63" t="str">
        <f>IF(AND(DmartSalesData[[#This Row],[sales]]&gt;3000,DmartSalesData[[#This Row],[profit]]&gt;500),"Good","Not Good")</f>
        <v>Good</v>
      </c>
      <c r="R14636" s="73">
        <f>YEAR(DmartSalesData[[#This Row],[order_date]])</f>
        <v>2024</v>
      </c>
      <c r="S14636" s="73"/>
    </row>
    <row r="14637" spans="1:19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 t="str">
        <f>IF(DmartSalesData[[#This Row],[sales]]&gt;4000,"High Category",IF(DmartSalesData[[#This Row],[sales]]&gt;2000,"Medium Category","Low Category"))</f>
        <v>High Category</v>
      </c>
      <c r="G14637" s="2">
        <v>0.31</v>
      </c>
      <c r="H14637" s="24">
        <f t="shared" si="456"/>
        <v>1464.7903000000001</v>
      </c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63" t="str">
        <f>IF(AND(DmartSalesData[[#This Row],[sales]]&gt;3000,DmartSalesData[[#This Row],[profit]]&gt;500),"Good","Not Good")</f>
        <v>Good</v>
      </c>
      <c r="R14637" s="73">
        <f>YEAR(DmartSalesData[[#This Row],[order_date]])</f>
        <v>2023</v>
      </c>
      <c r="S14637" s="73"/>
    </row>
    <row r="14638" spans="1:19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 t="str">
        <f>IF(DmartSalesData[[#This Row],[sales]]&gt;4000,"High Category",IF(DmartSalesData[[#This Row],[sales]]&gt;2000,"Medium Category","Low Category"))</f>
        <v>Medium Category</v>
      </c>
      <c r="G14638" s="2">
        <v>0.31</v>
      </c>
      <c r="H14638" s="24">
        <f t="shared" si="456"/>
        <v>1050.6303</v>
      </c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63" t="str">
        <f>IF(AND(DmartSalesData[[#This Row],[sales]]&gt;3000,DmartSalesData[[#This Row],[profit]]&gt;500),"Good","Not Good")</f>
        <v>Not Good</v>
      </c>
      <c r="R14638" s="73">
        <f>YEAR(DmartSalesData[[#This Row],[order_date]])</f>
        <v>2024</v>
      </c>
      <c r="S14638" s="73"/>
    </row>
    <row r="14639" spans="1:19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 t="str">
        <f>IF(DmartSalesData[[#This Row],[sales]]&gt;4000,"High Category",IF(DmartSalesData[[#This Row],[sales]]&gt;2000,"Medium Category","Low Category"))</f>
        <v>Medium Category</v>
      </c>
      <c r="G14639" s="2">
        <v>0.37</v>
      </c>
      <c r="H14639" s="24">
        <f t="shared" si="456"/>
        <v>819.72019999999998</v>
      </c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63" t="str">
        <f>IF(AND(DmartSalesData[[#This Row],[sales]]&gt;3000,DmartSalesData[[#This Row],[profit]]&gt;500),"Good","Not Good")</f>
        <v>Not Good</v>
      </c>
      <c r="R14639" s="73">
        <f>YEAR(DmartSalesData[[#This Row],[order_date]])</f>
        <v>2023</v>
      </c>
      <c r="S14639" s="73"/>
    </row>
    <row r="14640" spans="1:19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 t="str">
        <f>IF(DmartSalesData[[#This Row],[sales]]&gt;4000,"High Category",IF(DmartSalesData[[#This Row],[sales]]&gt;2000,"Medium Category","Low Category"))</f>
        <v>Low Category</v>
      </c>
      <c r="G14640" s="2">
        <v>0.03</v>
      </c>
      <c r="H14640" s="24">
        <f t="shared" si="456"/>
        <v>11.480699999999999</v>
      </c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63" t="str">
        <f>IF(AND(DmartSalesData[[#This Row],[sales]]&gt;3000,DmartSalesData[[#This Row],[profit]]&gt;500),"Good","Not Good")</f>
        <v>Not Good</v>
      </c>
      <c r="R14640" s="73">
        <f>YEAR(DmartSalesData[[#This Row],[order_date]])</f>
        <v>2024</v>
      </c>
      <c r="S14640" s="73"/>
    </row>
    <row r="14641" spans="1:19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 t="str">
        <f>IF(DmartSalesData[[#This Row],[sales]]&gt;4000,"High Category",IF(DmartSalesData[[#This Row],[sales]]&gt;2000,"Medium Category","Low Category"))</f>
        <v>Medium Category</v>
      </c>
      <c r="G14641" s="2">
        <v>0.05</v>
      </c>
      <c r="H14641" s="24">
        <f t="shared" si="456"/>
        <v>154.00050000000002</v>
      </c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63" t="str">
        <f>IF(AND(DmartSalesData[[#This Row],[sales]]&gt;3000,DmartSalesData[[#This Row],[profit]]&gt;500),"Good","Not Good")</f>
        <v>Good</v>
      </c>
      <c r="R14641" s="73">
        <f>YEAR(DmartSalesData[[#This Row],[order_date]])</f>
        <v>2024</v>
      </c>
      <c r="S14641" s="73"/>
    </row>
    <row r="14642" spans="1:19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 t="str">
        <f>IF(DmartSalesData[[#This Row],[sales]]&gt;4000,"High Category",IF(DmartSalesData[[#This Row],[sales]]&gt;2000,"Medium Category","Low Category"))</f>
        <v>Low Category</v>
      </c>
      <c r="G14642" s="2">
        <v>0.14000000000000001</v>
      </c>
      <c r="H14642" s="24">
        <f t="shared" si="456"/>
        <v>158.52760000000001</v>
      </c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63" t="str">
        <f>IF(AND(DmartSalesData[[#This Row],[sales]]&gt;3000,DmartSalesData[[#This Row],[profit]]&gt;500),"Good","Not Good")</f>
        <v>Not Good</v>
      </c>
      <c r="R14642" s="73">
        <f>YEAR(DmartSalesData[[#This Row],[order_date]])</f>
        <v>2023</v>
      </c>
      <c r="S14642" s="73"/>
    </row>
    <row r="14643" spans="1:19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 t="str">
        <f>IF(DmartSalesData[[#This Row],[sales]]&gt;4000,"High Category",IF(DmartSalesData[[#This Row],[sales]]&gt;2000,"Medium Category","Low Category"))</f>
        <v>High Category</v>
      </c>
      <c r="G14643" s="2">
        <v>0.17</v>
      </c>
      <c r="H14643" s="24">
        <f t="shared" si="456"/>
        <v>725.16390000000001</v>
      </c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63" t="str">
        <f>IF(AND(DmartSalesData[[#This Row],[sales]]&gt;3000,DmartSalesData[[#This Row],[profit]]&gt;500),"Good","Not Good")</f>
        <v>Good</v>
      </c>
      <c r="R14643" s="73">
        <f>YEAR(DmartSalesData[[#This Row],[order_date]])</f>
        <v>2024</v>
      </c>
      <c r="S14643" s="73"/>
    </row>
    <row r="14644" spans="1:19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 t="str">
        <f>IF(DmartSalesData[[#This Row],[sales]]&gt;4000,"High Category",IF(DmartSalesData[[#This Row],[sales]]&gt;2000,"Medium Category","Low Category"))</f>
        <v>Medium Category</v>
      </c>
      <c r="G14644" s="2">
        <v>0.32</v>
      </c>
      <c r="H14644" s="24">
        <f t="shared" si="456"/>
        <v>892.67200000000003</v>
      </c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63" t="str">
        <f>IF(AND(DmartSalesData[[#This Row],[sales]]&gt;3000,DmartSalesData[[#This Row],[profit]]&gt;500),"Good","Not Good")</f>
        <v>Not Good</v>
      </c>
      <c r="R14644" s="73">
        <f>YEAR(DmartSalesData[[#This Row],[order_date]])</f>
        <v>2024</v>
      </c>
      <c r="S14644" s="73"/>
    </row>
    <row r="14645" spans="1:19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 t="str">
        <f>IF(DmartSalesData[[#This Row],[sales]]&gt;4000,"High Category",IF(DmartSalesData[[#This Row],[sales]]&gt;2000,"Medium Category","Low Category"))</f>
        <v>Medium Category</v>
      </c>
      <c r="G14645" s="2">
        <v>0.09</v>
      </c>
      <c r="H14645" s="24">
        <f t="shared" si="456"/>
        <v>332.4744</v>
      </c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63" t="str">
        <f>IF(AND(DmartSalesData[[#This Row],[sales]]&gt;3000,DmartSalesData[[#This Row],[profit]]&gt;500),"Good","Not Good")</f>
        <v>Good</v>
      </c>
      <c r="R14645" s="73">
        <f>YEAR(DmartSalesData[[#This Row],[order_date]])</f>
        <v>2023</v>
      </c>
      <c r="S14645" s="73"/>
    </row>
    <row r="14646" spans="1:19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 t="str">
        <f>IF(DmartSalesData[[#This Row],[sales]]&gt;4000,"High Category",IF(DmartSalesData[[#This Row],[sales]]&gt;2000,"Medium Category","Low Category"))</f>
        <v>Medium Category</v>
      </c>
      <c r="G14646" s="2">
        <v>0.27</v>
      </c>
      <c r="H14646" s="24">
        <f t="shared" si="456"/>
        <v>918.03510000000006</v>
      </c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63" t="str">
        <f>IF(AND(DmartSalesData[[#This Row],[sales]]&gt;3000,DmartSalesData[[#This Row],[profit]]&gt;500),"Good","Not Good")</f>
        <v>Not Good</v>
      </c>
      <c r="R14646" s="73">
        <f>YEAR(DmartSalesData[[#This Row],[order_date]])</f>
        <v>2023</v>
      </c>
      <c r="S14646" s="73"/>
    </row>
    <row r="14647" spans="1:19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 t="str">
        <f>IF(DmartSalesData[[#This Row],[sales]]&gt;4000,"High Category",IF(DmartSalesData[[#This Row],[sales]]&gt;2000,"Medium Category","Low Category"))</f>
        <v>Low Category</v>
      </c>
      <c r="G14647" s="2">
        <v>0.09</v>
      </c>
      <c r="H14647" s="24">
        <f t="shared" si="456"/>
        <v>162.1728</v>
      </c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63" t="str">
        <f>IF(AND(DmartSalesData[[#This Row],[sales]]&gt;3000,DmartSalesData[[#This Row],[profit]]&gt;500),"Good","Not Good")</f>
        <v>Not Good</v>
      </c>
      <c r="R14647" s="73">
        <f>YEAR(DmartSalesData[[#This Row],[order_date]])</f>
        <v>2023</v>
      </c>
      <c r="S14647" s="73"/>
    </row>
    <row r="14648" spans="1:19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 t="str">
        <f>IF(DmartSalesData[[#This Row],[sales]]&gt;4000,"High Category",IF(DmartSalesData[[#This Row],[sales]]&gt;2000,"Medium Category","Low Category"))</f>
        <v>Medium Category</v>
      </c>
      <c r="G14648" s="2">
        <v>0.18</v>
      </c>
      <c r="H14648" s="24">
        <f t="shared" si="456"/>
        <v>687.5136</v>
      </c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63" t="str">
        <f>IF(AND(DmartSalesData[[#This Row],[sales]]&gt;3000,DmartSalesData[[#This Row],[profit]]&gt;500),"Good","Not Good")</f>
        <v>Good</v>
      </c>
      <c r="R14648" s="73">
        <f>YEAR(DmartSalesData[[#This Row],[order_date]])</f>
        <v>2024</v>
      </c>
      <c r="S14648" s="73"/>
    </row>
    <row r="14649" spans="1:19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 t="str">
        <f>IF(DmartSalesData[[#This Row],[sales]]&gt;4000,"High Category",IF(DmartSalesData[[#This Row],[sales]]&gt;2000,"Medium Category","Low Category"))</f>
        <v>High Category</v>
      </c>
      <c r="G14649" s="2">
        <v>0.47</v>
      </c>
      <c r="H14649" s="24">
        <f t="shared" si="456"/>
        <v>1989.2937999999999</v>
      </c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63" t="str">
        <f>IF(AND(DmartSalesData[[#This Row],[sales]]&gt;3000,DmartSalesData[[#This Row],[profit]]&gt;500),"Good","Not Good")</f>
        <v>Good</v>
      </c>
      <c r="R14649" s="73">
        <f>YEAR(DmartSalesData[[#This Row],[order_date]])</f>
        <v>2024</v>
      </c>
      <c r="S14649" s="73"/>
    </row>
    <row r="14650" spans="1:19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 t="str">
        <f>IF(DmartSalesData[[#This Row],[sales]]&gt;4000,"High Category",IF(DmartSalesData[[#This Row],[sales]]&gt;2000,"Medium Category","Low Category"))</f>
        <v>Medium Category</v>
      </c>
      <c r="G14650" s="2">
        <v>0.45</v>
      </c>
      <c r="H14650" s="24">
        <f t="shared" si="456"/>
        <v>1685.808</v>
      </c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63" t="str">
        <f>IF(AND(DmartSalesData[[#This Row],[sales]]&gt;3000,DmartSalesData[[#This Row],[profit]]&gt;500),"Good","Not Good")</f>
        <v>Good</v>
      </c>
      <c r="R14650" s="73">
        <f>YEAR(DmartSalesData[[#This Row],[order_date]])</f>
        <v>2024</v>
      </c>
      <c r="S14650" s="73"/>
    </row>
    <row r="14651" spans="1:19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 t="str">
        <f>IF(DmartSalesData[[#This Row],[sales]]&gt;4000,"High Category",IF(DmartSalesData[[#This Row],[sales]]&gt;2000,"Medium Category","Low Category"))</f>
        <v>Medium Category</v>
      </c>
      <c r="G14651" s="2">
        <v>0.48</v>
      </c>
      <c r="H14651" s="24">
        <f t="shared" si="456"/>
        <v>1875.0479999999998</v>
      </c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63" t="str">
        <f>IF(AND(DmartSalesData[[#This Row],[sales]]&gt;3000,DmartSalesData[[#This Row],[profit]]&gt;500),"Good","Not Good")</f>
        <v>Not Good</v>
      </c>
      <c r="R14651" s="73">
        <f>YEAR(DmartSalesData[[#This Row],[order_date]])</f>
        <v>2024</v>
      </c>
      <c r="S14651" s="73"/>
    </row>
    <row r="14652" spans="1:19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 t="str">
        <f>IF(DmartSalesData[[#This Row],[sales]]&gt;4000,"High Category",IF(DmartSalesData[[#This Row],[sales]]&gt;2000,"Medium Category","Low Category"))</f>
        <v>Low Category</v>
      </c>
      <c r="G14652" s="2">
        <v>0.3</v>
      </c>
      <c r="H14652" s="24">
        <f t="shared" si="456"/>
        <v>559.22399999999993</v>
      </c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63" t="str">
        <f>IF(AND(DmartSalesData[[#This Row],[sales]]&gt;3000,DmartSalesData[[#This Row],[profit]]&gt;500),"Good","Not Good")</f>
        <v>Not Good</v>
      </c>
      <c r="R14652" s="73">
        <f>YEAR(DmartSalesData[[#This Row],[order_date]])</f>
        <v>2023</v>
      </c>
      <c r="S14652" s="73"/>
    </row>
    <row r="14653" spans="1:19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 t="str">
        <f>IF(DmartSalesData[[#This Row],[sales]]&gt;4000,"High Category",IF(DmartSalesData[[#This Row],[sales]]&gt;2000,"Medium Category","Low Category"))</f>
        <v>High Category</v>
      </c>
      <c r="G14653" s="2">
        <v>0.25</v>
      </c>
      <c r="H14653" s="24">
        <f t="shared" si="456"/>
        <v>1181.0174999999999</v>
      </c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63" t="str">
        <f>IF(AND(DmartSalesData[[#This Row],[sales]]&gt;3000,DmartSalesData[[#This Row],[profit]]&gt;500),"Good","Not Good")</f>
        <v>Not Good</v>
      </c>
      <c r="R14653" s="73">
        <f>YEAR(DmartSalesData[[#This Row],[order_date]])</f>
        <v>2023</v>
      </c>
      <c r="S14653" s="73"/>
    </row>
    <row r="14654" spans="1:19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 t="str">
        <f>IF(DmartSalesData[[#This Row],[sales]]&gt;4000,"High Category",IF(DmartSalesData[[#This Row],[sales]]&gt;2000,"Medium Category","Low Category"))</f>
        <v>Medium Category</v>
      </c>
      <c r="G14654" s="2">
        <v>0.42</v>
      </c>
      <c r="H14654" s="24">
        <f t="shared" si="456"/>
        <v>915.76800000000003</v>
      </c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63" t="str">
        <f>IF(AND(DmartSalesData[[#This Row],[sales]]&gt;3000,DmartSalesData[[#This Row],[profit]]&gt;500),"Good","Not Good")</f>
        <v>Not Good</v>
      </c>
      <c r="R14654" s="73">
        <f>YEAR(DmartSalesData[[#This Row],[order_date]])</f>
        <v>2023</v>
      </c>
      <c r="S14654" s="73"/>
    </row>
    <row r="14655" spans="1:19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 t="str">
        <f>IF(DmartSalesData[[#This Row],[sales]]&gt;4000,"High Category",IF(DmartSalesData[[#This Row],[sales]]&gt;2000,"Medium Category","Low Category"))</f>
        <v>High Category</v>
      </c>
      <c r="G14655" s="2">
        <v>0.04</v>
      </c>
      <c r="H14655" s="24">
        <f t="shared" si="456"/>
        <v>179.822</v>
      </c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63" t="str">
        <f>IF(AND(DmartSalesData[[#This Row],[sales]]&gt;3000,DmartSalesData[[#This Row],[profit]]&gt;500),"Good","Not Good")</f>
        <v>Good</v>
      </c>
      <c r="R14655" s="73">
        <f>YEAR(DmartSalesData[[#This Row],[order_date]])</f>
        <v>2023</v>
      </c>
      <c r="S14655" s="73"/>
    </row>
    <row r="14656" spans="1:19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 t="str">
        <f>IF(DmartSalesData[[#This Row],[sales]]&gt;4000,"High Category",IF(DmartSalesData[[#This Row],[sales]]&gt;2000,"Medium Category","Low Category"))</f>
        <v>High Category</v>
      </c>
      <c r="G14656" s="2">
        <v>0.49</v>
      </c>
      <c r="H14656" s="24">
        <f t="shared" si="456"/>
        <v>2108.6023</v>
      </c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63" t="str">
        <f>IF(AND(DmartSalesData[[#This Row],[sales]]&gt;3000,DmartSalesData[[#This Row],[profit]]&gt;500),"Good","Not Good")</f>
        <v>Good</v>
      </c>
      <c r="R14656" s="73">
        <f>YEAR(DmartSalesData[[#This Row],[order_date]])</f>
        <v>2024</v>
      </c>
      <c r="S14656" s="73"/>
    </row>
    <row r="14657" spans="1:19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 t="str">
        <f>IF(DmartSalesData[[#This Row],[sales]]&gt;4000,"High Category",IF(DmartSalesData[[#This Row],[sales]]&gt;2000,"Medium Category","Low Category"))</f>
        <v>Low Category</v>
      </c>
      <c r="G14657" s="2">
        <v>0.23</v>
      </c>
      <c r="H14657" s="24">
        <f t="shared" si="456"/>
        <v>163.12060000000002</v>
      </c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63" t="str">
        <f>IF(AND(DmartSalesData[[#This Row],[sales]]&gt;3000,DmartSalesData[[#This Row],[profit]]&gt;500),"Good","Not Good")</f>
        <v>Not Good</v>
      </c>
      <c r="R14657" s="73">
        <f>YEAR(DmartSalesData[[#This Row],[order_date]])</f>
        <v>2023</v>
      </c>
      <c r="S14657" s="73"/>
    </row>
    <row r="14658" spans="1:19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 t="str">
        <f>IF(DmartSalesData[[#This Row],[sales]]&gt;4000,"High Category",IF(DmartSalesData[[#This Row],[sales]]&gt;2000,"Medium Category","Low Category"))</f>
        <v>High Category</v>
      </c>
      <c r="G14658" s="2">
        <v>0.34</v>
      </c>
      <c r="H14658" s="24">
        <f t="shared" ref="H14658:H14721" si="458">E14658*G14658</f>
        <v>1643.8081999999999</v>
      </c>
      <c r="I14658" s="2">
        <f t="shared" ref="I14658:I14721" si="459">E14658-H14658</f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63" t="str">
        <f>IF(AND(DmartSalesData[[#This Row],[sales]]&gt;3000,DmartSalesData[[#This Row],[profit]]&gt;500),"Good","Not Good")</f>
        <v>Good</v>
      </c>
      <c r="R14658" s="73">
        <f>YEAR(DmartSalesData[[#This Row],[order_date]])</f>
        <v>2024</v>
      </c>
      <c r="S14658" s="73"/>
    </row>
    <row r="14659" spans="1:19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 t="str">
        <f>IF(DmartSalesData[[#This Row],[sales]]&gt;4000,"High Category",IF(DmartSalesData[[#This Row],[sales]]&gt;2000,"Medium Category","Low Category"))</f>
        <v>High Category</v>
      </c>
      <c r="G14659" s="2">
        <v>0.36</v>
      </c>
      <c r="H14659" s="24">
        <f t="shared" si="458"/>
        <v>1793.5451999999998</v>
      </c>
      <c r="I14659" s="2">
        <f t="shared" si="459"/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63" t="str">
        <f>IF(AND(DmartSalesData[[#This Row],[sales]]&gt;3000,DmartSalesData[[#This Row],[profit]]&gt;500),"Good","Not Good")</f>
        <v>Good</v>
      </c>
      <c r="R14659" s="73">
        <f>YEAR(DmartSalesData[[#This Row],[order_date]])</f>
        <v>2024</v>
      </c>
      <c r="S14659" s="73"/>
    </row>
    <row r="14660" spans="1:19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 t="str">
        <f>IF(DmartSalesData[[#This Row],[sales]]&gt;4000,"High Category",IF(DmartSalesData[[#This Row],[sales]]&gt;2000,"Medium Category","Low Category"))</f>
        <v>Medium Category</v>
      </c>
      <c r="G14660" s="2">
        <v>0.31</v>
      </c>
      <c r="H14660" s="24">
        <f t="shared" si="458"/>
        <v>951.73719999999992</v>
      </c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63" t="str">
        <f>IF(AND(DmartSalesData[[#This Row],[sales]]&gt;3000,DmartSalesData[[#This Row],[profit]]&gt;500),"Good","Not Good")</f>
        <v>Good</v>
      </c>
      <c r="R14660" s="73">
        <f>YEAR(DmartSalesData[[#This Row],[order_date]])</f>
        <v>2024</v>
      </c>
      <c r="S14660" s="73"/>
    </row>
    <row r="14661" spans="1:19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 t="str">
        <f>IF(DmartSalesData[[#This Row],[sales]]&gt;4000,"High Category",IF(DmartSalesData[[#This Row],[sales]]&gt;2000,"Medium Category","Low Category"))</f>
        <v>Medium Category</v>
      </c>
      <c r="G14661" s="2">
        <v>0.45</v>
      </c>
      <c r="H14661" s="24">
        <f t="shared" si="458"/>
        <v>1771.758</v>
      </c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63" t="str">
        <f>IF(AND(DmartSalesData[[#This Row],[sales]]&gt;3000,DmartSalesData[[#This Row],[profit]]&gt;500),"Good","Not Good")</f>
        <v>Good</v>
      </c>
      <c r="R14661" s="73">
        <f>YEAR(DmartSalesData[[#This Row],[order_date]])</f>
        <v>2024</v>
      </c>
      <c r="S14661" s="73"/>
    </row>
    <row r="14662" spans="1:19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 t="str">
        <f>IF(DmartSalesData[[#This Row],[sales]]&gt;4000,"High Category",IF(DmartSalesData[[#This Row],[sales]]&gt;2000,"Medium Category","Low Category"))</f>
        <v>High Category</v>
      </c>
      <c r="G14662" s="2">
        <v>0.14000000000000001</v>
      </c>
      <c r="H14662" s="24">
        <f t="shared" si="458"/>
        <v>654.50980000000004</v>
      </c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63" t="str">
        <f>IF(AND(DmartSalesData[[#This Row],[sales]]&gt;3000,DmartSalesData[[#This Row],[profit]]&gt;500),"Good","Not Good")</f>
        <v>Good</v>
      </c>
      <c r="R14662" s="73">
        <f>YEAR(DmartSalesData[[#This Row],[order_date]])</f>
        <v>2023</v>
      </c>
      <c r="S14662" s="73"/>
    </row>
    <row r="14663" spans="1:19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 t="str">
        <f>IF(DmartSalesData[[#This Row],[sales]]&gt;4000,"High Category",IF(DmartSalesData[[#This Row],[sales]]&gt;2000,"Medium Category","Low Category"))</f>
        <v>Low Category</v>
      </c>
      <c r="G14663" s="2">
        <v>0.27</v>
      </c>
      <c r="H14663" s="24">
        <f t="shared" si="458"/>
        <v>53.492400000000004</v>
      </c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63" t="str">
        <f>IF(AND(DmartSalesData[[#This Row],[sales]]&gt;3000,DmartSalesData[[#This Row],[profit]]&gt;500),"Good","Not Good")</f>
        <v>Not Good</v>
      </c>
      <c r="R14663" s="73">
        <f>YEAR(DmartSalesData[[#This Row],[order_date]])</f>
        <v>2024</v>
      </c>
      <c r="S14663" s="73"/>
    </row>
    <row r="14664" spans="1:19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 t="str">
        <f>IF(DmartSalesData[[#This Row],[sales]]&gt;4000,"High Category",IF(DmartSalesData[[#This Row],[sales]]&gt;2000,"Medium Category","Low Category"))</f>
        <v>High Category</v>
      </c>
      <c r="G14664" s="2">
        <v>0.22</v>
      </c>
      <c r="H14664" s="24">
        <f t="shared" si="458"/>
        <v>1024.529</v>
      </c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63" t="str">
        <f>IF(AND(DmartSalesData[[#This Row],[sales]]&gt;3000,DmartSalesData[[#This Row],[profit]]&gt;500),"Good","Not Good")</f>
        <v>Good</v>
      </c>
      <c r="R14664" s="73">
        <f>YEAR(DmartSalesData[[#This Row],[order_date]])</f>
        <v>2024</v>
      </c>
      <c r="S14664" s="73"/>
    </row>
    <row r="14665" spans="1:19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 t="str">
        <f>IF(DmartSalesData[[#This Row],[sales]]&gt;4000,"High Category",IF(DmartSalesData[[#This Row],[sales]]&gt;2000,"Medium Category","Low Category"))</f>
        <v>Medium Category</v>
      </c>
      <c r="G14665" s="2">
        <v>0.35</v>
      </c>
      <c r="H14665" s="24">
        <f t="shared" si="458"/>
        <v>1110.9314999999999</v>
      </c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63" t="str">
        <f>IF(AND(DmartSalesData[[#This Row],[sales]]&gt;3000,DmartSalesData[[#This Row],[profit]]&gt;500),"Good","Not Good")</f>
        <v>Not Good</v>
      </c>
      <c r="R14665" s="73">
        <f>YEAR(DmartSalesData[[#This Row],[order_date]])</f>
        <v>2023</v>
      </c>
      <c r="S14665" s="73"/>
    </row>
    <row r="14666" spans="1:19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 t="str">
        <f>IF(DmartSalesData[[#This Row],[sales]]&gt;4000,"High Category",IF(DmartSalesData[[#This Row],[sales]]&gt;2000,"Medium Category","Low Category"))</f>
        <v>High Category</v>
      </c>
      <c r="G14666" s="2">
        <v>0.2</v>
      </c>
      <c r="H14666" s="24">
        <f t="shared" si="458"/>
        <v>831.88799999999992</v>
      </c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63" t="str">
        <f>IF(AND(DmartSalesData[[#This Row],[sales]]&gt;3000,DmartSalesData[[#This Row],[profit]]&gt;500),"Good","Not Good")</f>
        <v>Not Good</v>
      </c>
      <c r="R14666" s="73">
        <f>YEAR(DmartSalesData[[#This Row],[order_date]])</f>
        <v>2023</v>
      </c>
      <c r="S14666" s="73"/>
    </row>
    <row r="14667" spans="1:19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 t="str">
        <f>IF(DmartSalesData[[#This Row],[sales]]&gt;4000,"High Category",IF(DmartSalesData[[#This Row],[sales]]&gt;2000,"Medium Category","Low Category"))</f>
        <v>Medium Category</v>
      </c>
      <c r="G14667" s="2">
        <v>0.45</v>
      </c>
      <c r="H14667" s="24">
        <f t="shared" si="458"/>
        <v>1237.2930000000001</v>
      </c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63" t="str">
        <f>IF(AND(DmartSalesData[[#This Row],[sales]]&gt;3000,DmartSalesData[[#This Row],[profit]]&gt;500),"Good","Not Good")</f>
        <v>Not Good</v>
      </c>
      <c r="R14667" s="73">
        <f>YEAR(DmartSalesData[[#This Row],[order_date]])</f>
        <v>2024</v>
      </c>
      <c r="S14667" s="73"/>
    </row>
    <row r="14668" spans="1:19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 t="str">
        <f>IF(DmartSalesData[[#This Row],[sales]]&gt;4000,"High Category",IF(DmartSalesData[[#This Row],[sales]]&gt;2000,"Medium Category","Low Category"))</f>
        <v>Medium Category</v>
      </c>
      <c r="G14668" s="2">
        <v>0.25</v>
      </c>
      <c r="H14668" s="24">
        <f t="shared" si="458"/>
        <v>674.92</v>
      </c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63" t="str">
        <f>IF(AND(DmartSalesData[[#This Row],[sales]]&gt;3000,DmartSalesData[[#This Row],[profit]]&gt;500),"Good","Not Good")</f>
        <v>Not Good</v>
      </c>
      <c r="R14668" s="73">
        <f>YEAR(DmartSalesData[[#This Row],[order_date]])</f>
        <v>2024</v>
      </c>
      <c r="S14668" s="73"/>
    </row>
    <row r="14669" spans="1:19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 t="str">
        <f>IF(DmartSalesData[[#This Row],[sales]]&gt;4000,"High Category",IF(DmartSalesData[[#This Row],[sales]]&gt;2000,"Medium Category","Low Category"))</f>
        <v>High Category</v>
      </c>
      <c r="G14669" s="2">
        <v>0.27</v>
      </c>
      <c r="H14669" s="24">
        <f t="shared" si="458"/>
        <v>1214.4168000000002</v>
      </c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63" t="str">
        <f>IF(AND(DmartSalesData[[#This Row],[sales]]&gt;3000,DmartSalesData[[#This Row],[profit]]&gt;500),"Good","Not Good")</f>
        <v>Good</v>
      </c>
      <c r="R14669" s="73">
        <f>YEAR(DmartSalesData[[#This Row],[order_date]])</f>
        <v>2024</v>
      </c>
      <c r="S14669" s="73"/>
    </row>
    <row r="14670" spans="1:19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 t="str">
        <f>IF(DmartSalesData[[#This Row],[sales]]&gt;4000,"High Category",IF(DmartSalesData[[#This Row],[sales]]&gt;2000,"Medium Category","Low Category"))</f>
        <v>Medium Category</v>
      </c>
      <c r="G14670" s="2">
        <v>0.25</v>
      </c>
      <c r="H14670" s="24">
        <f t="shared" si="458"/>
        <v>646.65250000000003</v>
      </c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63" t="str">
        <f>IF(AND(DmartSalesData[[#This Row],[sales]]&gt;3000,DmartSalesData[[#This Row],[profit]]&gt;500),"Good","Not Good")</f>
        <v>Not Good</v>
      </c>
      <c r="R14670" s="73">
        <f>YEAR(DmartSalesData[[#This Row],[order_date]])</f>
        <v>2023</v>
      </c>
      <c r="S14670" s="73"/>
    </row>
    <row r="14671" spans="1:19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 t="str">
        <f>IF(DmartSalesData[[#This Row],[sales]]&gt;4000,"High Category",IF(DmartSalesData[[#This Row],[sales]]&gt;2000,"Medium Category","Low Category"))</f>
        <v>Medium Category</v>
      </c>
      <c r="G14671" s="2">
        <v>0.31</v>
      </c>
      <c r="H14671" s="24">
        <f t="shared" si="458"/>
        <v>747.64869999999996</v>
      </c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63" t="str">
        <f>IF(AND(DmartSalesData[[#This Row],[sales]]&gt;3000,DmartSalesData[[#This Row],[profit]]&gt;500),"Good","Not Good")</f>
        <v>Not Good</v>
      </c>
      <c r="R14671" s="73">
        <f>YEAR(DmartSalesData[[#This Row],[order_date]])</f>
        <v>2024</v>
      </c>
      <c r="S14671" s="73"/>
    </row>
    <row r="14672" spans="1:19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 t="str">
        <f>IF(DmartSalesData[[#This Row],[sales]]&gt;4000,"High Category",IF(DmartSalesData[[#This Row],[sales]]&gt;2000,"Medium Category","Low Category"))</f>
        <v>Medium Category</v>
      </c>
      <c r="G14672" s="2">
        <v>0.26</v>
      </c>
      <c r="H14672" s="24">
        <f t="shared" si="458"/>
        <v>800.83380000000011</v>
      </c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63" t="str">
        <f>IF(AND(DmartSalesData[[#This Row],[sales]]&gt;3000,DmartSalesData[[#This Row],[profit]]&gt;500),"Good","Not Good")</f>
        <v>Good</v>
      </c>
      <c r="R14672" s="73">
        <f>YEAR(DmartSalesData[[#This Row],[order_date]])</f>
        <v>2024</v>
      </c>
      <c r="S14672" s="73"/>
    </row>
    <row r="14673" spans="1:19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 t="str">
        <f>IF(DmartSalesData[[#This Row],[sales]]&gt;4000,"High Category",IF(DmartSalesData[[#This Row],[sales]]&gt;2000,"Medium Category","Low Category"))</f>
        <v>Medium Category</v>
      </c>
      <c r="G14673" s="2">
        <v>0.47</v>
      </c>
      <c r="H14673" s="24">
        <f t="shared" si="458"/>
        <v>1241.2652999999998</v>
      </c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63" t="str">
        <f>IF(AND(DmartSalesData[[#This Row],[sales]]&gt;3000,DmartSalesData[[#This Row],[profit]]&gt;500),"Good","Not Good")</f>
        <v>Not Good</v>
      </c>
      <c r="R14673" s="73">
        <f>YEAR(DmartSalesData[[#This Row],[order_date]])</f>
        <v>2024</v>
      </c>
      <c r="S14673" s="73"/>
    </row>
    <row r="14674" spans="1:19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 t="str">
        <f>IF(DmartSalesData[[#This Row],[sales]]&gt;4000,"High Category",IF(DmartSalesData[[#This Row],[sales]]&gt;2000,"Medium Category","Low Category"))</f>
        <v>Medium Category</v>
      </c>
      <c r="G14674" s="2">
        <v>7.0000000000000007E-2</v>
      </c>
      <c r="H14674" s="24">
        <f t="shared" si="458"/>
        <v>160.07670000000002</v>
      </c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63" t="str">
        <f>IF(AND(DmartSalesData[[#This Row],[sales]]&gt;3000,DmartSalesData[[#This Row],[profit]]&gt;500),"Good","Not Good")</f>
        <v>Not Good</v>
      </c>
      <c r="R14674" s="73">
        <f>YEAR(DmartSalesData[[#This Row],[order_date]])</f>
        <v>2023</v>
      </c>
      <c r="S14674" s="73"/>
    </row>
    <row r="14675" spans="1:19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 t="str">
        <f>IF(DmartSalesData[[#This Row],[sales]]&gt;4000,"High Category",IF(DmartSalesData[[#This Row],[sales]]&gt;2000,"Medium Category","Low Category"))</f>
        <v>Low Category</v>
      </c>
      <c r="G14675" s="2">
        <v>0.01</v>
      </c>
      <c r="H14675" s="24">
        <f t="shared" si="458"/>
        <v>9.8457000000000008</v>
      </c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63" t="str">
        <f>IF(AND(DmartSalesData[[#This Row],[sales]]&gt;3000,DmartSalesData[[#This Row],[profit]]&gt;500),"Good","Not Good")</f>
        <v>Not Good</v>
      </c>
      <c r="R14675" s="73">
        <f>YEAR(DmartSalesData[[#This Row],[order_date]])</f>
        <v>2023</v>
      </c>
      <c r="S14675" s="73"/>
    </row>
    <row r="14676" spans="1:19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 t="str">
        <f>IF(DmartSalesData[[#This Row],[sales]]&gt;4000,"High Category",IF(DmartSalesData[[#This Row],[sales]]&gt;2000,"Medium Category","Low Category"))</f>
        <v>Medium Category</v>
      </c>
      <c r="G14676" s="2">
        <v>0.26</v>
      </c>
      <c r="H14676" s="24">
        <f t="shared" si="458"/>
        <v>532.2876</v>
      </c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63" t="str">
        <f>IF(AND(DmartSalesData[[#This Row],[sales]]&gt;3000,DmartSalesData[[#This Row],[profit]]&gt;500),"Good","Not Good")</f>
        <v>Not Good</v>
      </c>
      <c r="R14676" s="73">
        <f>YEAR(DmartSalesData[[#This Row],[order_date]])</f>
        <v>2023</v>
      </c>
      <c r="S14676" s="73"/>
    </row>
    <row r="14677" spans="1:19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 t="str">
        <f>IF(DmartSalesData[[#This Row],[sales]]&gt;4000,"High Category",IF(DmartSalesData[[#This Row],[sales]]&gt;2000,"Medium Category","Low Category"))</f>
        <v>Low Category</v>
      </c>
      <c r="G14677" s="2">
        <v>0.38</v>
      </c>
      <c r="H14677" s="24">
        <f t="shared" si="458"/>
        <v>563.16759999999999</v>
      </c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63" t="str">
        <f>IF(AND(DmartSalesData[[#This Row],[sales]]&gt;3000,DmartSalesData[[#This Row],[profit]]&gt;500),"Good","Not Good")</f>
        <v>Not Good</v>
      </c>
      <c r="R14677" s="73">
        <f>YEAR(DmartSalesData[[#This Row],[order_date]])</f>
        <v>2024</v>
      </c>
      <c r="S14677" s="73"/>
    </row>
    <row r="14678" spans="1:19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 t="str">
        <f>IF(DmartSalesData[[#This Row],[sales]]&gt;4000,"High Category",IF(DmartSalesData[[#This Row],[sales]]&gt;2000,"Medium Category","Low Category"))</f>
        <v>Medium Category</v>
      </c>
      <c r="G14678" s="2">
        <v>0.32</v>
      </c>
      <c r="H14678" s="24">
        <f t="shared" si="458"/>
        <v>659.92960000000005</v>
      </c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63" t="str">
        <f>IF(AND(DmartSalesData[[#This Row],[sales]]&gt;3000,DmartSalesData[[#This Row],[profit]]&gt;500),"Good","Not Good")</f>
        <v>Not Good</v>
      </c>
      <c r="R14678" s="73">
        <f>YEAR(DmartSalesData[[#This Row],[order_date]])</f>
        <v>2024</v>
      </c>
      <c r="S14678" s="73"/>
    </row>
    <row r="14679" spans="1:19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 t="str">
        <f>IF(DmartSalesData[[#This Row],[sales]]&gt;4000,"High Category",IF(DmartSalesData[[#This Row],[sales]]&gt;2000,"Medium Category","Low Category"))</f>
        <v>Medium Category</v>
      </c>
      <c r="G14679" s="2">
        <v>0.48</v>
      </c>
      <c r="H14679" s="24">
        <f t="shared" si="458"/>
        <v>1443.1104</v>
      </c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63" t="str">
        <f>IF(AND(DmartSalesData[[#This Row],[sales]]&gt;3000,DmartSalesData[[#This Row],[profit]]&gt;500),"Good","Not Good")</f>
        <v>Good</v>
      </c>
      <c r="R14679" s="73">
        <f>YEAR(DmartSalesData[[#This Row],[order_date]])</f>
        <v>2023</v>
      </c>
      <c r="S14679" s="73"/>
    </row>
    <row r="14680" spans="1:19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 t="str">
        <f>IF(DmartSalesData[[#This Row],[sales]]&gt;4000,"High Category",IF(DmartSalesData[[#This Row],[sales]]&gt;2000,"Medium Category","Low Category"))</f>
        <v>Medium Category</v>
      </c>
      <c r="G14680" s="2">
        <v>0.09</v>
      </c>
      <c r="H14680" s="24">
        <f t="shared" si="458"/>
        <v>277.50329999999997</v>
      </c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63" t="str">
        <f>IF(AND(DmartSalesData[[#This Row],[sales]]&gt;3000,DmartSalesData[[#This Row],[profit]]&gt;500),"Good","Not Good")</f>
        <v>Not Good</v>
      </c>
      <c r="R14680" s="73">
        <f>YEAR(DmartSalesData[[#This Row],[order_date]])</f>
        <v>2024</v>
      </c>
      <c r="S14680" s="73"/>
    </row>
    <row r="14681" spans="1:19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 t="str">
        <f>IF(DmartSalesData[[#This Row],[sales]]&gt;4000,"High Category",IF(DmartSalesData[[#This Row],[sales]]&gt;2000,"Medium Category","Low Category"))</f>
        <v>Low Category</v>
      </c>
      <c r="G14681" s="2">
        <v>0.35</v>
      </c>
      <c r="H14681" s="24">
        <f t="shared" si="458"/>
        <v>444.30399999999997</v>
      </c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63" t="str">
        <f>IF(AND(DmartSalesData[[#This Row],[sales]]&gt;3000,DmartSalesData[[#This Row],[profit]]&gt;500),"Good","Not Good")</f>
        <v>Not Good</v>
      </c>
      <c r="R14681" s="73">
        <f>YEAR(DmartSalesData[[#This Row],[order_date]])</f>
        <v>2023</v>
      </c>
      <c r="S14681" s="73"/>
    </row>
    <row r="14682" spans="1:19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 t="str">
        <f>IF(DmartSalesData[[#This Row],[sales]]&gt;4000,"High Category",IF(DmartSalesData[[#This Row],[sales]]&gt;2000,"Medium Category","Low Category"))</f>
        <v>Low Category</v>
      </c>
      <c r="G14682" s="2">
        <v>0.41</v>
      </c>
      <c r="H14682" s="24">
        <f t="shared" si="458"/>
        <v>210.71950000000001</v>
      </c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63" t="str">
        <f>IF(AND(DmartSalesData[[#This Row],[sales]]&gt;3000,DmartSalesData[[#This Row],[profit]]&gt;500),"Good","Not Good")</f>
        <v>Not Good</v>
      </c>
      <c r="R14682" s="73">
        <f>YEAR(DmartSalesData[[#This Row],[order_date]])</f>
        <v>2024</v>
      </c>
      <c r="S14682" s="73"/>
    </row>
    <row r="14683" spans="1:19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 t="str">
        <f>IF(DmartSalesData[[#This Row],[sales]]&gt;4000,"High Category",IF(DmartSalesData[[#This Row],[sales]]&gt;2000,"Medium Category","Low Category"))</f>
        <v>Medium Category</v>
      </c>
      <c r="G14683" s="2">
        <v>0.46</v>
      </c>
      <c r="H14683" s="24">
        <f t="shared" si="458"/>
        <v>1723.9603999999999</v>
      </c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63" t="str">
        <f>IF(AND(DmartSalesData[[#This Row],[sales]]&gt;3000,DmartSalesData[[#This Row],[profit]]&gt;500),"Good","Not Good")</f>
        <v>Good</v>
      </c>
      <c r="R14683" s="73">
        <f>YEAR(DmartSalesData[[#This Row],[order_date]])</f>
        <v>2023</v>
      </c>
      <c r="S14683" s="73"/>
    </row>
    <row r="14684" spans="1:19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 t="str">
        <f>IF(DmartSalesData[[#This Row],[sales]]&gt;4000,"High Category",IF(DmartSalesData[[#This Row],[sales]]&gt;2000,"Medium Category","Low Category"))</f>
        <v>Medium Category</v>
      </c>
      <c r="G14684" s="2">
        <v>0.26</v>
      </c>
      <c r="H14684" s="24">
        <f t="shared" si="458"/>
        <v>699.4</v>
      </c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63" t="str">
        <f>IF(AND(DmartSalesData[[#This Row],[sales]]&gt;3000,DmartSalesData[[#This Row],[profit]]&gt;500),"Good","Not Good")</f>
        <v>Not Good</v>
      </c>
      <c r="R14684" s="73">
        <f>YEAR(DmartSalesData[[#This Row],[order_date]])</f>
        <v>2024</v>
      </c>
      <c r="S14684" s="73"/>
    </row>
    <row r="14685" spans="1:19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 t="str">
        <f>IF(DmartSalesData[[#This Row],[sales]]&gt;4000,"High Category",IF(DmartSalesData[[#This Row],[sales]]&gt;2000,"Medium Category","Low Category"))</f>
        <v>Medium Category</v>
      </c>
      <c r="G14685" s="2">
        <v>0.18</v>
      </c>
      <c r="H14685" s="24">
        <f t="shared" si="458"/>
        <v>407.93400000000003</v>
      </c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63" t="str">
        <f>IF(AND(DmartSalesData[[#This Row],[sales]]&gt;3000,DmartSalesData[[#This Row],[profit]]&gt;500),"Good","Not Good")</f>
        <v>Not Good</v>
      </c>
      <c r="R14685" s="73">
        <f>YEAR(DmartSalesData[[#This Row],[order_date]])</f>
        <v>2023</v>
      </c>
      <c r="S14685" s="73"/>
    </row>
    <row r="14686" spans="1:19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 t="str">
        <f>IF(DmartSalesData[[#This Row],[sales]]&gt;4000,"High Category",IF(DmartSalesData[[#This Row],[sales]]&gt;2000,"Medium Category","Low Category"))</f>
        <v>Low Category</v>
      </c>
      <c r="G14686" s="2">
        <v>0.48</v>
      </c>
      <c r="H14686" s="24">
        <f t="shared" si="458"/>
        <v>352.80959999999999</v>
      </c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63" t="str">
        <f>IF(AND(DmartSalesData[[#This Row],[sales]]&gt;3000,DmartSalesData[[#This Row],[profit]]&gt;500),"Good","Not Good")</f>
        <v>Not Good</v>
      </c>
      <c r="R14686" s="73">
        <f>YEAR(DmartSalesData[[#This Row],[order_date]])</f>
        <v>2024</v>
      </c>
      <c r="S14686" s="73"/>
    </row>
    <row r="14687" spans="1:19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 t="str">
        <f>IF(DmartSalesData[[#This Row],[sales]]&gt;4000,"High Category",IF(DmartSalesData[[#This Row],[sales]]&gt;2000,"Medium Category","Low Category"))</f>
        <v>Medium Category</v>
      </c>
      <c r="G14687" s="2">
        <v>0.4</v>
      </c>
      <c r="H14687" s="24">
        <f t="shared" si="458"/>
        <v>852.74</v>
      </c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63" t="str">
        <f>IF(AND(DmartSalesData[[#This Row],[sales]]&gt;3000,DmartSalesData[[#This Row],[profit]]&gt;500),"Good","Not Good")</f>
        <v>Not Good</v>
      </c>
      <c r="R14687" s="73">
        <f>YEAR(DmartSalesData[[#This Row],[order_date]])</f>
        <v>2023</v>
      </c>
      <c r="S14687" s="73"/>
    </row>
    <row r="14688" spans="1:19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 t="str">
        <f>IF(DmartSalesData[[#This Row],[sales]]&gt;4000,"High Category",IF(DmartSalesData[[#This Row],[sales]]&gt;2000,"Medium Category","Low Category"))</f>
        <v>High Category</v>
      </c>
      <c r="G14688" s="2">
        <v>0.24</v>
      </c>
      <c r="H14688" s="24">
        <f t="shared" si="458"/>
        <v>986.17440000000011</v>
      </c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63" t="str">
        <f>IF(AND(DmartSalesData[[#This Row],[sales]]&gt;3000,DmartSalesData[[#This Row],[profit]]&gt;500),"Good","Not Good")</f>
        <v>Not Good</v>
      </c>
      <c r="R14688" s="73">
        <f>YEAR(DmartSalesData[[#This Row],[order_date]])</f>
        <v>2023</v>
      </c>
      <c r="S14688" s="73"/>
    </row>
    <row r="14689" spans="1:19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 t="str">
        <f>IF(DmartSalesData[[#This Row],[sales]]&gt;4000,"High Category",IF(DmartSalesData[[#This Row],[sales]]&gt;2000,"Medium Category","Low Category"))</f>
        <v>Medium Category</v>
      </c>
      <c r="G14689" s="2">
        <v>0.33</v>
      </c>
      <c r="H14689" s="24">
        <f t="shared" si="458"/>
        <v>973.17990000000009</v>
      </c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63" t="str">
        <f>IF(AND(DmartSalesData[[#This Row],[sales]]&gt;3000,DmartSalesData[[#This Row],[profit]]&gt;500),"Good","Not Good")</f>
        <v>Not Good</v>
      </c>
      <c r="R14689" s="73">
        <f>YEAR(DmartSalesData[[#This Row],[order_date]])</f>
        <v>2023</v>
      </c>
      <c r="S14689" s="73"/>
    </row>
    <row r="14690" spans="1:19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 t="str">
        <f>IF(DmartSalesData[[#This Row],[sales]]&gt;4000,"High Category",IF(DmartSalesData[[#This Row],[sales]]&gt;2000,"Medium Category","Low Category"))</f>
        <v>Low Category</v>
      </c>
      <c r="G14690" s="2">
        <v>0.14000000000000001</v>
      </c>
      <c r="H14690" s="24">
        <f t="shared" si="458"/>
        <v>76.409199999999998</v>
      </c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63" t="str">
        <f>IF(AND(DmartSalesData[[#This Row],[sales]]&gt;3000,DmartSalesData[[#This Row],[profit]]&gt;500),"Good","Not Good")</f>
        <v>Not Good</v>
      </c>
      <c r="R14690" s="73">
        <f>YEAR(DmartSalesData[[#This Row],[order_date]])</f>
        <v>2024</v>
      </c>
      <c r="S14690" s="73"/>
    </row>
    <row r="14691" spans="1:19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 t="str">
        <f>IF(DmartSalesData[[#This Row],[sales]]&gt;4000,"High Category",IF(DmartSalesData[[#This Row],[sales]]&gt;2000,"Medium Category","Low Category"))</f>
        <v>Low Category</v>
      </c>
      <c r="G14691" s="2">
        <v>0.31</v>
      </c>
      <c r="H14691" s="24">
        <f t="shared" si="458"/>
        <v>535.72649999999999</v>
      </c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63" t="str">
        <f>IF(AND(DmartSalesData[[#This Row],[sales]]&gt;3000,DmartSalesData[[#This Row],[profit]]&gt;500),"Good","Not Good")</f>
        <v>Not Good</v>
      </c>
      <c r="R14691" s="73">
        <f>YEAR(DmartSalesData[[#This Row],[order_date]])</f>
        <v>2024</v>
      </c>
      <c r="S14691" s="73"/>
    </row>
    <row r="14692" spans="1:19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 t="str">
        <f>IF(DmartSalesData[[#This Row],[sales]]&gt;4000,"High Category",IF(DmartSalesData[[#This Row],[sales]]&gt;2000,"Medium Category","Low Category"))</f>
        <v>High Category</v>
      </c>
      <c r="G14692" s="2">
        <v>0.27</v>
      </c>
      <c r="H14692" s="24">
        <f t="shared" si="458"/>
        <v>1323.2781</v>
      </c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63" t="str">
        <f>IF(AND(DmartSalesData[[#This Row],[sales]]&gt;3000,DmartSalesData[[#This Row],[profit]]&gt;500),"Good","Not Good")</f>
        <v>Good</v>
      </c>
      <c r="R14692" s="73">
        <f>YEAR(DmartSalesData[[#This Row],[order_date]])</f>
        <v>2023</v>
      </c>
      <c r="S14692" s="73"/>
    </row>
    <row r="14693" spans="1:19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 t="str">
        <f>IF(DmartSalesData[[#This Row],[sales]]&gt;4000,"High Category",IF(DmartSalesData[[#This Row],[sales]]&gt;2000,"Medium Category","Low Category"))</f>
        <v>Medium Category</v>
      </c>
      <c r="G14693" s="2">
        <v>0.02</v>
      </c>
      <c r="H14693" s="24">
        <f t="shared" si="458"/>
        <v>55.361800000000002</v>
      </c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63" t="str">
        <f>IF(AND(DmartSalesData[[#This Row],[sales]]&gt;3000,DmartSalesData[[#This Row],[profit]]&gt;500),"Good","Not Good")</f>
        <v>Not Good</v>
      </c>
      <c r="R14693" s="73">
        <f>YEAR(DmartSalesData[[#This Row],[order_date]])</f>
        <v>2023</v>
      </c>
      <c r="S14693" s="73"/>
    </row>
    <row r="14694" spans="1:19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 t="str">
        <f>IF(DmartSalesData[[#This Row],[sales]]&gt;4000,"High Category",IF(DmartSalesData[[#This Row],[sales]]&gt;2000,"Medium Category","Low Category"))</f>
        <v>Low Category</v>
      </c>
      <c r="G14694" s="2">
        <v>0.43</v>
      </c>
      <c r="H14694" s="24">
        <f t="shared" si="458"/>
        <v>646.43619999999999</v>
      </c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63" t="str">
        <f>IF(AND(DmartSalesData[[#This Row],[sales]]&gt;3000,DmartSalesData[[#This Row],[profit]]&gt;500),"Good","Not Good")</f>
        <v>Not Good</v>
      </c>
      <c r="R14694" s="73">
        <f>YEAR(DmartSalesData[[#This Row],[order_date]])</f>
        <v>2023</v>
      </c>
      <c r="S14694" s="73"/>
    </row>
    <row r="14695" spans="1:19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 t="str">
        <f>IF(DmartSalesData[[#This Row],[sales]]&gt;4000,"High Category",IF(DmartSalesData[[#This Row],[sales]]&gt;2000,"Medium Category","Low Category"))</f>
        <v>High Category</v>
      </c>
      <c r="G14695" s="2">
        <v>0.25</v>
      </c>
      <c r="H14695" s="24">
        <f t="shared" si="458"/>
        <v>1143.97</v>
      </c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63" t="str">
        <f>IF(AND(DmartSalesData[[#This Row],[sales]]&gt;3000,DmartSalesData[[#This Row],[profit]]&gt;500),"Good","Not Good")</f>
        <v>Good</v>
      </c>
      <c r="R14695" s="73">
        <f>YEAR(DmartSalesData[[#This Row],[order_date]])</f>
        <v>2023</v>
      </c>
      <c r="S14695" s="73"/>
    </row>
    <row r="14696" spans="1:19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 t="str">
        <f>IF(DmartSalesData[[#This Row],[sales]]&gt;4000,"High Category",IF(DmartSalesData[[#This Row],[sales]]&gt;2000,"Medium Category","Low Category"))</f>
        <v>Low Category</v>
      </c>
      <c r="G14696" s="2">
        <v>0.24</v>
      </c>
      <c r="H14696" s="24">
        <f t="shared" si="458"/>
        <v>419.13600000000002</v>
      </c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63" t="str">
        <f>IF(AND(DmartSalesData[[#This Row],[sales]]&gt;3000,DmartSalesData[[#This Row],[profit]]&gt;500),"Good","Not Good")</f>
        <v>Not Good</v>
      </c>
      <c r="R14696" s="73">
        <f>YEAR(DmartSalesData[[#This Row],[order_date]])</f>
        <v>2023</v>
      </c>
      <c r="S14696" s="73"/>
    </row>
    <row r="14697" spans="1:19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 t="str">
        <f>IF(DmartSalesData[[#This Row],[sales]]&gt;4000,"High Category",IF(DmartSalesData[[#This Row],[sales]]&gt;2000,"Medium Category","Low Category"))</f>
        <v>Medium Category</v>
      </c>
      <c r="G14697" s="2">
        <v>0.14000000000000001</v>
      </c>
      <c r="H14697" s="24">
        <f t="shared" si="458"/>
        <v>514.7170000000001</v>
      </c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63" t="str">
        <f>IF(AND(DmartSalesData[[#This Row],[sales]]&gt;3000,DmartSalesData[[#This Row],[profit]]&gt;500),"Good","Not Good")</f>
        <v>Not Good</v>
      </c>
      <c r="R14697" s="73">
        <f>YEAR(DmartSalesData[[#This Row],[order_date]])</f>
        <v>2024</v>
      </c>
      <c r="S14697" s="73"/>
    </row>
    <row r="14698" spans="1:19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 t="str">
        <f>IF(DmartSalesData[[#This Row],[sales]]&gt;4000,"High Category",IF(DmartSalesData[[#This Row],[sales]]&gt;2000,"Medium Category","Low Category"))</f>
        <v>Low Category</v>
      </c>
      <c r="G14698" s="2">
        <v>0.1</v>
      </c>
      <c r="H14698" s="24">
        <f t="shared" si="458"/>
        <v>82.138000000000005</v>
      </c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63" t="str">
        <f>IF(AND(DmartSalesData[[#This Row],[sales]]&gt;3000,DmartSalesData[[#This Row],[profit]]&gt;500),"Good","Not Good")</f>
        <v>Not Good</v>
      </c>
      <c r="R14698" s="73">
        <f>YEAR(DmartSalesData[[#This Row],[order_date]])</f>
        <v>2023</v>
      </c>
      <c r="S14698" s="73"/>
    </row>
    <row r="14699" spans="1:19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 t="str">
        <f>IF(DmartSalesData[[#This Row],[sales]]&gt;4000,"High Category",IF(DmartSalesData[[#This Row],[sales]]&gt;2000,"Medium Category","Low Category"))</f>
        <v>Low Category</v>
      </c>
      <c r="G14699" s="2">
        <v>0.15</v>
      </c>
      <c r="H14699" s="24">
        <f t="shared" si="458"/>
        <v>130.023</v>
      </c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63" t="str">
        <f>IF(AND(DmartSalesData[[#This Row],[sales]]&gt;3000,DmartSalesData[[#This Row],[profit]]&gt;500),"Good","Not Good")</f>
        <v>Not Good</v>
      </c>
      <c r="R14699" s="73">
        <f>YEAR(DmartSalesData[[#This Row],[order_date]])</f>
        <v>2024</v>
      </c>
      <c r="S14699" s="73"/>
    </row>
    <row r="14700" spans="1:19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 t="str">
        <f>IF(DmartSalesData[[#This Row],[sales]]&gt;4000,"High Category",IF(DmartSalesData[[#This Row],[sales]]&gt;2000,"Medium Category","Low Category"))</f>
        <v>Medium Category</v>
      </c>
      <c r="G14700" s="2">
        <v>0.32</v>
      </c>
      <c r="H14700" s="24">
        <f t="shared" si="458"/>
        <v>912.14080000000001</v>
      </c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63" t="str">
        <f>IF(AND(DmartSalesData[[#This Row],[sales]]&gt;3000,DmartSalesData[[#This Row],[profit]]&gt;500),"Good","Not Good")</f>
        <v>Not Good</v>
      </c>
      <c r="R14700" s="73">
        <f>YEAR(DmartSalesData[[#This Row],[order_date]])</f>
        <v>2024</v>
      </c>
      <c r="S14700" s="73"/>
    </row>
    <row r="14701" spans="1:19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 t="str">
        <f>IF(DmartSalesData[[#This Row],[sales]]&gt;4000,"High Category",IF(DmartSalesData[[#This Row],[sales]]&gt;2000,"Medium Category","Low Category"))</f>
        <v>Low Category</v>
      </c>
      <c r="G14701" s="2">
        <v>0.05</v>
      </c>
      <c r="H14701" s="24">
        <f t="shared" si="458"/>
        <v>63.75650000000001</v>
      </c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63" t="str">
        <f>IF(AND(DmartSalesData[[#This Row],[sales]]&gt;3000,DmartSalesData[[#This Row],[profit]]&gt;500),"Good","Not Good")</f>
        <v>Not Good</v>
      </c>
      <c r="R14701" s="73">
        <f>YEAR(DmartSalesData[[#This Row],[order_date]])</f>
        <v>2024</v>
      </c>
      <c r="S14701" s="73"/>
    </row>
    <row r="14702" spans="1:19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 t="str">
        <f>IF(DmartSalesData[[#This Row],[sales]]&gt;4000,"High Category",IF(DmartSalesData[[#This Row],[sales]]&gt;2000,"Medium Category","Low Category"))</f>
        <v>Low Category</v>
      </c>
      <c r="G14702" s="2">
        <v>0.17</v>
      </c>
      <c r="H14702" s="24">
        <f t="shared" si="458"/>
        <v>58.094100000000005</v>
      </c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63" t="str">
        <f>IF(AND(DmartSalesData[[#This Row],[sales]]&gt;3000,DmartSalesData[[#This Row],[profit]]&gt;500),"Good","Not Good")</f>
        <v>Not Good</v>
      </c>
      <c r="R14702" s="73">
        <f>YEAR(DmartSalesData[[#This Row],[order_date]])</f>
        <v>2024</v>
      </c>
      <c r="S14702" s="73"/>
    </row>
    <row r="14703" spans="1:19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 t="str">
        <f>IF(DmartSalesData[[#This Row],[sales]]&gt;4000,"High Category",IF(DmartSalesData[[#This Row],[sales]]&gt;2000,"Medium Category","Low Category"))</f>
        <v>High Category</v>
      </c>
      <c r="G14703" s="2">
        <v>0.49</v>
      </c>
      <c r="H14703" s="24">
        <f t="shared" si="458"/>
        <v>2273.4432000000002</v>
      </c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63" t="str">
        <f>IF(AND(DmartSalesData[[#This Row],[sales]]&gt;3000,DmartSalesData[[#This Row],[profit]]&gt;500),"Good","Not Good")</f>
        <v>Good</v>
      </c>
      <c r="R14703" s="73">
        <f>YEAR(DmartSalesData[[#This Row],[order_date]])</f>
        <v>2023</v>
      </c>
      <c r="S14703" s="73"/>
    </row>
    <row r="14704" spans="1:19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 t="str">
        <f>IF(DmartSalesData[[#This Row],[sales]]&gt;4000,"High Category",IF(DmartSalesData[[#This Row],[sales]]&gt;2000,"Medium Category","Low Category"))</f>
        <v>Low Category</v>
      </c>
      <c r="G14704" s="2">
        <v>0.14000000000000001</v>
      </c>
      <c r="H14704" s="24">
        <f t="shared" si="458"/>
        <v>52.409000000000006</v>
      </c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63" t="str">
        <f>IF(AND(DmartSalesData[[#This Row],[sales]]&gt;3000,DmartSalesData[[#This Row],[profit]]&gt;500),"Good","Not Good")</f>
        <v>Not Good</v>
      </c>
      <c r="R14704" s="73">
        <f>YEAR(DmartSalesData[[#This Row],[order_date]])</f>
        <v>2024</v>
      </c>
      <c r="S14704" s="73"/>
    </row>
    <row r="14705" spans="1:19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 t="str">
        <f>IF(DmartSalesData[[#This Row],[sales]]&gt;4000,"High Category",IF(DmartSalesData[[#This Row],[sales]]&gt;2000,"Medium Category","Low Category"))</f>
        <v>Medium Category</v>
      </c>
      <c r="G14705" s="2">
        <v>0.48</v>
      </c>
      <c r="H14705" s="24">
        <f t="shared" si="458"/>
        <v>1735.4159999999999</v>
      </c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63" t="str">
        <f>IF(AND(DmartSalesData[[#This Row],[sales]]&gt;3000,DmartSalesData[[#This Row],[profit]]&gt;500),"Good","Not Good")</f>
        <v>Not Good</v>
      </c>
      <c r="R14705" s="73">
        <f>YEAR(DmartSalesData[[#This Row],[order_date]])</f>
        <v>2023</v>
      </c>
      <c r="S14705" s="73"/>
    </row>
    <row r="14706" spans="1:19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 t="str">
        <f>IF(DmartSalesData[[#This Row],[sales]]&gt;4000,"High Category",IF(DmartSalesData[[#This Row],[sales]]&gt;2000,"Medium Category","Low Category"))</f>
        <v>Low Category</v>
      </c>
      <c r="G14706" s="2">
        <v>0.05</v>
      </c>
      <c r="H14706" s="24">
        <f t="shared" si="458"/>
        <v>86.581500000000005</v>
      </c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63" t="str">
        <f>IF(AND(DmartSalesData[[#This Row],[sales]]&gt;3000,DmartSalesData[[#This Row],[profit]]&gt;500),"Good","Not Good")</f>
        <v>Not Good</v>
      </c>
      <c r="R14706" s="73">
        <f>YEAR(DmartSalesData[[#This Row],[order_date]])</f>
        <v>2024</v>
      </c>
      <c r="S14706" s="73"/>
    </row>
    <row r="14707" spans="1:19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 t="str">
        <f>IF(DmartSalesData[[#This Row],[sales]]&gt;4000,"High Category",IF(DmartSalesData[[#This Row],[sales]]&gt;2000,"Medium Category","Low Category"))</f>
        <v>High Category</v>
      </c>
      <c r="G14707" s="2">
        <v>0.4</v>
      </c>
      <c r="H14707" s="24">
        <f t="shared" si="458"/>
        <v>1869.6680000000001</v>
      </c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63" t="str">
        <f>IF(AND(DmartSalesData[[#This Row],[sales]]&gt;3000,DmartSalesData[[#This Row],[profit]]&gt;500),"Good","Not Good")</f>
        <v>Not Good</v>
      </c>
      <c r="R14707" s="73">
        <f>YEAR(DmartSalesData[[#This Row],[order_date]])</f>
        <v>2023</v>
      </c>
      <c r="S14707" s="73"/>
    </row>
    <row r="14708" spans="1:19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 t="str">
        <f>IF(DmartSalesData[[#This Row],[sales]]&gt;4000,"High Category",IF(DmartSalesData[[#This Row],[sales]]&gt;2000,"Medium Category","Low Category"))</f>
        <v>High Category</v>
      </c>
      <c r="G14708" s="2">
        <v>0.22</v>
      </c>
      <c r="H14708" s="24">
        <f t="shared" si="458"/>
        <v>1084.9651999999999</v>
      </c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63" t="str">
        <f>IF(AND(DmartSalesData[[#This Row],[sales]]&gt;3000,DmartSalesData[[#This Row],[profit]]&gt;500),"Good","Not Good")</f>
        <v>Good</v>
      </c>
      <c r="R14708" s="73">
        <f>YEAR(DmartSalesData[[#This Row],[order_date]])</f>
        <v>2023</v>
      </c>
      <c r="S14708" s="73"/>
    </row>
    <row r="14709" spans="1:19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 t="str">
        <f>IF(DmartSalesData[[#This Row],[sales]]&gt;4000,"High Category",IF(DmartSalesData[[#This Row],[sales]]&gt;2000,"Medium Category","Low Category"))</f>
        <v>Low Category</v>
      </c>
      <c r="G14709" s="2">
        <v>0.1</v>
      </c>
      <c r="H14709" s="24">
        <f t="shared" si="458"/>
        <v>174.36099999999999</v>
      </c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63" t="str">
        <f>IF(AND(DmartSalesData[[#This Row],[sales]]&gt;3000,DmartSalesData[[#This Row],[profit]]&gt;500),"Good","Not Good")</f>
        <v>Not Good</v>
      </c>
      <c r="R14709" s="73">
        <f>YEAR(DmartSalesData[[#This Row],[order_date]])</f>
        <v>2024</v>
      </c>
      <c r="S14709" s="73"/>
    </row>
    <row r="14710" spans="1:19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 t="str">
        <f>IF(DmartSalesData[[#This Row],[sales]]&gt;4000,"High Category",IF(DmartSalesData[[#This Row],[sales]]&gt;2000,"Medium Category","Low Category"))</f>
        <v>Medium Category</v>
      </c>
      <c r="G14710" s="2">
        <v>0.39</v>
      </c>
      <c r="H14710" s="24">
        <f t="shared" si="458"/>
        <v>1168.6038000000001</v>
      </c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63" t="str">
        <f>IF(AND(DmartSalesData[[#This Row],[sales]]&gt;3000,DmartSalesData[[#This Row],[profit]]&gt;500),"Good","Not Good")</f>
        <v>Not Good</v>
      </c>
      <c r="R14710" s="73">
        <f>YEAR(DmartSalesData[[#This Row],[order_date]])</f>
        <v>2023</v>
      </c>
      <c r="S14710" s="73"/>
    </row>
    <row r="14711" spans="1:19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 t="str">
        <f>IF(DmartSalesData[[#This Row],[sales]]&gt;4000,"High Category",IF(DmartSalesData[[#This Row],[sales]]&gt;2000,"Medium Category","Low Category"))</f>
        <v>Medium Category</v>
      </c>
      <c r="G14711" s="2">
        <v>0</v>
      </c>
      <c r="H14711" s="24">
        <f t="shared" si="458"/>
        <v>0</v>
      </c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63" t="str">
        <f>IF(AND(DmartSalesData[[#This Row],[sales]]&gt;3000,DmartSalesData[[#This Row],[profit]]&gt;500),"Good","Not Good")</f>
        <v>Good</v>
      </c>
      <c r="R14711" s="73">
        <f>YEAR(DmartSalesData[[#This Row],[order_date]])</f>
        <v>2024</v>
      </c>
      <c r="S14711" s="73"/>
    </row>
    <row r="14712" spans="1:19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 t="str">
        <f>IF(DmartSalesData[[#This Row],[sales]]&gt;4000,"High Category",IF(DmartSalesData[[#This Row],[sales]]&gt;2000,"Medium Category","Low Category"))</f>
        <v>Low Category</v>
      </c>
      <c r="G14712" s="2">
        <v>0.17</v>
      </c>
      <c r="H14712" s="24">
        <f t="shared" si="458"/>
        <v>119.80070000000002</v>
      </c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63" t="str">
        <f>IF(AND(DmartSalesData[[#This Row],[sales]]&gt;3000,DmartSalesData[[#This Row],[profit]]&gt;500),"Good","Not Good")</f>
        <v>Not Good</v>
      </c>
      <c r="R14712" s="73">
        <f>YEAR(DmartSalesData[[#This Row],[order_date]])</f>
        <v>2023</v>
      </c>
      <c r="S14712" s="73"/>
    </row>
    <row r="14713" spans="1:19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 t="str">
        <f>IF(DmartSalesData[[#This Row],[sales]]&gt;4000,"High Category",IF(DmartSalesData[[#This Row],[sales]]&gt;2000,"Medium Category","Low Category"))</f>
        <v>Medium Category</v>
      </c>
      <c r="G14713" s="2">
        <v>0.3</v>
      </c>
      <c r="H14713" s="24">
        <f t="shared" si="458"/>
        <v>1072.9109999999998</v>
      </c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63" t="str">
        <f>IF(AND(DmartSalesData[[#This Row],[sales]]&gt;3000,DmartSalesData[[#This Row],[profit]]&gt;500),"Good","Not Good")</f>
        <v>Not Good</v>
      </c>
      <c r="R14713" s="73">
        <f>YEAR(DmartSalesData[[#This Row],[order_date]])</f>
        <v>2023</v>
      </c>
      <c r="S14713" s="73"/>
    </row>
    <row r="14714" spans="1:19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 t="str">
        <f>IF(DmartSalesData[[#This Row],[sales]]&gt;4000,"High Category",IF(DmartSalesData[[#This Row],[sales]]&gt;2000,"Medium Category","Low Category"))</f>
        <v>High Category</v>
      </c>
      <c r="G14714" s="2">
        <v>0.12</v>
      </c>
      <c r="H14714" s="24">
        <f t="shared" si="458"/>
        <v>544.84439999999995</v>
      </c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63" t="str">
        <f>IF(AND(DmartSalesData[[#This Row],[sales]]&gt;3000,DmartSalesData[[#This Row],[profit]]&gt;500),"Good","Not Good")</f>
        <v>Good</v>
      </c>
      <c r="R14714" s="73">
        <f>YEAR(DmartSalesData[[#This Row],[order_date]])</f>
        <v>2024</v>
      </c>
      <c r="S14714" s="73"/>
    </row>
    <row r="14715" spans="1:19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 t="str">
        <f>IF(DmartSalesData[[#This Row],[sales]]&gt;4000,"High Category",IF(DmartSalesData[[#This Row],[sales]]&gt;2000,"Medium Category","Low Category"))</f>
        <v>Low Category</v>
      </c>
      <c r="G14715" s="2">
        <v>0.17</v>
      </c>
      <c r="H14715" s="24">
        <f t="shared" si="458"/>
        <v>165.69220000000001</v>
      </c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63" t="str">
        <f>IF(AND(DmartSalesData[[#This Row],[sales]]&gt;3000,DmartSalesData[[#This Row],[profit]]&gt;500),"Good","Not Good")</f>
        <v>Not Good</v>
      </c>
      <c r="R14715" s="73">
        <f>YEAR(DmartSalesData[[#This Row],[order_date]])</f>
        <v>2023</v>
      </c>
      <c r="S14715" s="73"/>
    </row>
    <row r="14716" spans="1:19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 t="str">
        <f>IF(DmartSalesData[[#This Row],[sales]]&gt;4000,"High Category",IF(DmartSalesData[[#This Row],[sales]]&gt;2000,"Medium Category","Low Category"))</f>
        <v>High Category</v>
      </c>
      <c r="G14716" s="2">
        <v>0.05</v>
      </c>
      <c r="H14716" s="24">
        <f t="shared" si="458"/>
        <v>210.48400000000004</v>
      </c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63" t="str">
        <f>IF(AND(DmartSalesData[[#This Row],[sales]]&gt;3000,DmartSalesData[[#This Row],[profit]]&gt;500),"Good","Not Good")</f>
        <v>Good</v>
      </c>
      <c r="R14716" s="73">
        <f>YEAR(DmartSalesData[[#This Row],[order_date]])</f>
        <v>2024</v>
      </c>
      <c r="S14716" s="73"/>
    </row>
    <row r="14717" spans="1:19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 t="str">
        <f>IF(DmartSalesData[[#This Row],[sales]]&gt;4000,"High Category",IF(DmartSalesData[[#This Row],[sales]]&gt;2000,"Medium Category","Low Category"))</f>
        <v>Low Category</v>
      </c>
      <c r="G14717" s="2">
        <v>0.43</v>
      </c>
      <c r="H14717" s="24">
        <f t="shared" si="458"/>
        <v>286.57780000000002</v>
      </c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63" t="str">
        <f>IF(AND(DmartSalesData[[#This Row],[sales]]&gt;3000,DmartSalesData[[#This Row],[profit]]&gt;500),"Good","Not Good")</f>
        <v>Not Good</v>
      </c>
      <c r="R14717" s="73">
        <f>YEAR(DmartSalesData[[#This Row],[order_date]])</f>
        <v>2023</v>
      </c>
      <c r="S14717" s="73"/>
    </row>
    <row r="14718" spans="1:19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 t="str">
        <f>IF(DmartSalesData[[#This Row],[sales]]&gt;4000,"High Category",IF(DmartSalesData[[#This Row],[sales]]&gt;2000,"Medium Category","Low Category"))</f>
        <v>Medium Category</v>
      </c>
      <c r="G14718" s="2">
        <v>0.21</v>
      </c>
      <c r="H14718" s="24">
        <f t="shared" si="458"/>
        <v>605.78279999999995</v>
      </c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63" t="str">
        <f>IF(AND(DmartSalesData[[#This Row],[sales]]&gt;3000,DmartSalesData[[#This Row],[profit]]&gt;500),"Good","Not Good")</f>
        <v>Not Good</v>
      </c>
      <c r="R14718" s="73">
        <f>YEAR(DmartSalesData[[#This Row],[order_date]])</f>
        <v>2024</v>
      </c>
      <c r="S14718" s="73"/>
    </row>
    <row r="14719" spans="1:19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 t="str">
        <f>IF(DmartSalesData[[#This Row],[sales]]&gt;4000,"High Category",IF(DmartSalesData[[#This Row],[sales]]&gt;2000,"Medium Category","Low Category"))</f>
        <v>Low Category</v>
      </c>
      <c r="G14719" s="2">
        <v>7.0000000000000007E-2</v>
      </c>
      <c r="H14719" s="24">
        <f t="shared" si="458"/>
        <v>123.40160000000002</v>
      </c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63" t="str">
        <f>IF(AND(DmartSalesData[[#This Row],[sales]]&gt;3000,DmartSalesData[[#This Row],[profit]]&gt;500),"Good","Not Good")</f>
        <v>Not Good</v>
      </c>
      <c r="R14719" s="73">
        <f>YEAR(DmartSalesData[[#This Row],[order_date]])</f>
        <v>2024</v>
      </c>
      <c r="S14719" s="73"/>
    </row>
    <row r="14720" spans="1:19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 t="str">
        <f>IF(DmartSalesData[[#This Row],[sales]]&gt;4000,"High Category",IF(DmartSalesData[[#This Row],[sales]]&gt;2000,"Medium Category","Low Category"))</f>
        <v>Medium Category</v>
      </c>
      <c r="G14720" s="2">
        <v>0.1</v>
      </c>
      <c r="H14720" s="24">
        <f t="shared" si="458"/>
        <v>241.14099999999999</v>
      </c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63" t="str">
        <f>IF(AND(DmartSalesData[[#This Row],[sales]]&gt;3000,DmartSalesData[[#This Row],[profit]]&gt;500),"Good","Not Good")</f>
        <v>Not Good</v>
      </c>
      <c r="R14720" s="73">
        <f>YEAR(DmartSalesData[[#This Row],[order_date]])</f>
        <v>2024</v>
      </c>
      <c r="S14720" s="73"/>
    </row>
    <row r="14721" spans="1:19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 t="str">
        <f>IF(DmartSalesData[[#This Row],[sales]]&gt;4000,"High Category",IF(DmartSalesData[[#This Row],[sales]]&gt;2000,"Medium Category","Low Category"))</f>
        <v>Low Category</v>
      </c>
      <c r="G14721" s="2">
        <v>0.14000000000000001</v>
      </c>
      <c r="H14721" s="24">
        <f t="shared" si="458"/>
        <v>220.23400000000001</v>
      </c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63" t="str">
        <f>IF(AND(DmartSalesData[[#This Row],[sales]]&gt;3000,DmartSalesData[[#This Row],[profit]]&gt;500),"Good","Not Good")</f>
        <v>Not Good</v>
      </c>
      <c r="R14721" s="73">
        <f>YEAR(DmartSalesData[[#This Row],[order_date]])</f>
        <v>2024</v>
      </c>
      <c r="S14721" s="73"/>
    </row>
    <row r="14722" spans="1:19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 t="str">
        <f>IF(DmartSalesData[[#This Row],[sales]]&gt;4000,"High Category",IF(DmartSalesData[[#This Row],[sales]]&gt;2000,"Medium Category","Low Category"))</f>
        <v>Low Category</v>
      </c>
      <c r="G14722" s="2">
        <v>0.11</v>
      </c>
      <c r="H14722" s="24">
        <f t="shared" ref="H14722:H14785" si="460">E14722*G14722</f>
        <v>151.43040000000002</v>
      </c>
      <c r="I14722" s="2">
        <f t="shared" ref="I14722:I14785" si="461">E14722-H14722</f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63" t="str">
        <f>IF(AND(DmartSalesData[[#This Row],[sales]]&gt;3000,DmartSalesData[[#This Row],[profit]]&gt;500),"Good","Not Good")</f>
        <v>Not Good</v>
      </c>
      <c r="R14722" s="73">
        <f>YEAR(DmartSalesData[[#This Row],[order_date]])</f>
        <v>2024</v>
      </c>
      <c r="S14722" s="73"/>
    </row>
    <row r="14723" spans="1:19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 t="str">
        <f>IF(DmartSalesData[[#This Row],[sales]]&gt;4000,"High Category",IF(DmartSalesData[[#This Row],[sales]]&gt;2000,"Medium Category","Low Category"))</f>
        <v>Medium Category</v>
      </c>
      <c r="G14723" s="2">
        <v>0.25</v>
      </c>
      <c r="H14723" s="24">
        <f t="shared" si="460"/>
        <v>935.34500000000003</v>
      </c>
      <c r="I14723" s="2">
        <f t="shared" si="461"/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63" t="str">
        <f>IF(AND(DmartSalesData[[#This Row],[sales]]&gt;3000,DmartSalesData[[#This Row],[profit]]&gt;500),"Good","Not Good")</f>
        <v>Good</v>
      </c>
      <c r="R14723" s="73">
        <f>YEAR(DmartSalesData[[#This Row],[order_date]])</f>
        <v>2024</v>
      </c>
      <c r="S14723" s="73"/>
    </row>
    <row r="14724" spans="1:19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 t="str">
        <f>IF(DmartSalesData[[#This Row],[sales]]&gt;4000,"High Category",IF(DmartSalesData[[#This Row],[sales]]&gt;2000,"Medium Category","Low Category"))</f>
        <v>Low Category</v>
      </c>
      <c r="G14724" s="2">
        <v>0.45</v>
      </c>
      <c r="H14724" s="24">
        <f t="shared" si="460"/>
        <v>536.96249999999998</v>
      </c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63" t="str">
        <f>IF(AND(DmartSalesData[[#This Row],[sales]]&gt;3000,DmartSalesData[[#This Row],[profit]]&gt;500),"Good","Not Good")</f>
        <v>Not Good</v>
      </c>
      <c r="R14724" s="73">
        <f>YEAR(DmartSalesData[[#This Row],[order_date]])</f>
        <v>2023</v>
      </c>
      <c r="S14724" s="73"/>
    </row>
    <row r="14725" spans="1:19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 t="str">
        <f>IF(DmartSalesData[[#This Row],[sales]]&gt;4000,"High Category",IF(DmartSalesData[[#This Row],[sales]]&gt;2000,"Medium Category","Low Category"))</f>
        <v>Medium Category</v>
      </c>
      <c r="G14725" s="2">
        <v>0.09</v>
      </c>
      <c r="H14725" s="24">
        <f t="shared" si="460"/>
        <v>189.10979999999998</v>
      </c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63" t="str">
        <f>IF(AND(DmartSalesData[[#This Row],[sales]]&gt;3000,DmartSalesData[[#This Row],[profit]]&gt;500),"Good","Not Good")</f>
        <v>Not Good</v>
      </c>
      <c r="R14725" s="73">
        <f>YEAR(DmartSalesData[[#This Row],[order_date]])</f>
        <v>2024</v>
      </c>
      <c r="S14725" s="73"/>
    </row>
    <row r="14726" spans="1:19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 t="str">
        <f>IF(DmartSalesData[[#This Row],[sales]]&gt;4000,"High Category",IF(DmartSalesData[[#This Row],[sales]]&gt;2000,"Medium Category","Low Category"))</f>
        <v>Low Category</v>
      </c>
      <c r="G14726" s="2">
        <v>0.23</v>
      </c>
      <c r="H14726" s="24">
        <f t="shared" si="460"/>
        <v>332.42590000000001</v>
      </c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63" t="str">
        <f>IF(AND(DmartSalesData[[#This Row],[sales]]&gt;3000,DmartSalesData[[#This Row],[profit]]&gt;500),"Good","Not Good")</f>
        <v>Not Good</v>
      </c>
      <c r="R14726" s="73">
        <f>YEAR(DmartSalesData[[#This Row],[order_date]])</f>
        <v>2023</v>
      </c>
      <c r="S14726" s="73"/>
    </row>
    <row r="14727" spans="1:19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 t="str">
        <f>IF(DmartSalesData[[#This Row],[sales]]&gt;4000,"High Category",IF(DmartSalesData[[#This Row],[sales]]&gt;2000,"Medium Category","Low Category"))</f>
        <v>Low Category</v>
      </c>
      <c r="G14727" s="2">
        <v>0.33</v>
      </c>
      <c r="H14727" s="24">
        <f t="shared" si="460"/>
        <v>418.8723</v>
      </c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63" t="str">
        <f>IF(AND(DmartSalesData[[#This Row],[sales]]&gt;3000,DmartSalesData[[#This Row],[profit]]&gt;500),"Good","Not Good")</f>
        <v>Not Good</v>
      </c>
      <c r="R14727" s="73">
        <f>YEAR(DmartSalesData[[#This Row],[order_date]])</f>
        <v>2024</v>
      </c>
      <c r="S14727" s="73"/>
    </row>
    <row r="14728" spans="1:19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 t="str">
        <f>IF(DmartSalesData[[#This Row],[sales]]&gt;4000,"High Category",IF(DmartSalesData[[#This Row],[sales]]&gt;2000,"Medium Category","Low Category"))</f>
        <v>Medium Category</v>
      </c>
      <c r="G14728" s="2">
        <v>0.09</v>
      </c>
      <c r="H14728" s="24">
        <f t="shared" si="460"/>
        <v>285.54929999999996</v>
      </c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63" t="str">
        <f>IF(AND(DmartSalesData[[#This Row],[sales]]&gt;3000,DmartSalesData[[#This Row],[profit]]&gt;500),"Good","Not Good")</f>
        <v>Not Good</v>
      </c>
      <c r="R14728" s="73">
        <f>YEAR(DmartSalesData[[#This Row],[order_date]])</f>
        <v>2023</v>
      </c>
      <c r="S14728" s="73"/>
    </row>
    <row r="14729" spans="1:19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 t="str">
        <f>IF(DmartSalesData[[#This Row],[sales]]&gt;4000,"High Category",IF(DmartSalesData[[#This Row],[sales]]&gt;2000,"Medium Category","Low Category"))</f>
        <v>Low Category</v>
      </c>
      <c r="G14729" s="2">
        <v>0.08</v>
      </c>
      <c r="H14729" s="24">
        <f t="shared" si="460"/>
        <v>25.808000000000003</v>
      </c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63" t="str">
        <f>IF(AND(DmartSalesData[[#This Row],[sales]]&gt;3000,DmartSalesData[[#This Row],[profit]]&gt;500),"Good","Not Good")</f>
        <v>Not Good</v>
      </c>
      <c r="R14729" s="73">
        <f>YEAR(DmartSalesData[[#This Row],[order_date]])</f>
        <v>2024</v>
      </c>
      <c r="S14729" s="73"/>
    </row>
    <row r="14730" spans="1:19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 t="str">
        <f>IF(DmartSalesData[[#This Row],[sales]]&gt;4000,"High Category",IF(DmartSalesData[[#This Row],[sales]]&gt;2000,"Medium Category","Low Category"))</f>
        <v>Medium Category</v>
      </c>
      <c r="G14730" s="2">
        <v>0.08</v>
      </c>
      <c r="H14730" s="24">
        <f t="shared" si="460"/>
        <v>317.24799999999999</v>
      </c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63" t="str">
        <f>IF(AND(DmartSalesData[[#This Row],[sales]]&gt;3000,DmartSalesData[[#This Row],[profit]]&gt;500),"Good","Not Good")</f>
        <v>Not Good</v>
      </c>
      <c r="R14730" s="73">
        <f>YEAR(DmartSalesData[[#This Row],[order_date]])</f>
        <v>2024</v>
      </c>
      <c r="S14730" s="73"/>
    </row>
    <row r="14731" spans="1:19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 t="str">
        <f>IF(DmartSalesData[[#This Row],[sales]]&gt;4000,"High Category",IF(DmartSalesData[[#This Row],[sales]]&gt;2000,"Medium Category","Low Category"))</f>
        <v>Medium Category</v>
      </c>
      <c r="G14731" s="2">
        <v>0.44</v>
      </c>
      <c r="H14731" s="24">
        <f t="shared" si="460"/>
        <v>1221.682</v>
      </c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63" t="str">
        <f>IF(AND(DmartSalesData[[#This Row],[sales]]&gt;3000,DmartSalesData[[#This Row],[profit]]&gt;500),"Good","Not Good")</f>
        <v>Not Good</v>
      </c>
      <c r="R14731" s="73">
        <f>YEAR(DmartSalesData[[#This Row],[order_date]])</f>
        <v>2023</v>
      </c>
      <c r="S14731" s="73"/>
    </row>
    <row r="14732" spans="1:19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 t="str">
        <f>IF(DmartSalesData[[#This Row],[sales]]&gt;4000,"High Category",IF(DmartSalesData[[#This Row],[sales]]&gt;2000,"Medium Category","Low Category"))</f>
        <v>High Category</v>
      </c>
      <c r="G14732" s="2">
        <v>0.36</v>
      </c>
      <c r="H14732" s="24">
        <f t="shared" si="460"/>
        <v>1497.3624</v>
      </c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63" t="str">
        <f>IF(AND(DmartSalesData[[#This Row],[sales]]&gt;3000,DmartSalesData[[#This Row],[profit]]&gt;500),"Good","Not Good")</f>
        <v>Good</v>
      </c>
      <c r="R14732" s="73">
        <f>YEAR(DmartSalesData[[#This Row],[order_date]])</f>
        <v>2024</v>
      </c>
      <c r="S14732" s="73"/>
    </row>
    <row r="14733" spans="1:19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 t="str">
        <f>IF(DmartSalesData[[#This Row],[sales]]&gt;4000,"High Category",IF(DmartSalesData[[#This Row],[sales]]&gt;2000,"Medium Category","Low Category"))</f>
        <v>Low Category</v>
      </c>
      <c r="G14733" s="2">
        <v>0.17</v>
      </c>
      <c r="H14733" s="24">
        <f t="shared" si="460"/>
        <v>194.4426</v>
      </c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63" t="str">
        <f>IF(AND(DmartSalesData[[#This Row],[sales]]&gt;3000,DmartSalesData[[#This Row],[profit]]&gt;500),"Good","Not Good")</f>
        <v>Not Good</v>
      </c>
      <c r="R14733" s="73">
        <f>YEAR(DmartSalesData[[#This Row],[order_date]])</f>
        <v>2023</v>
      </c>
      <c r="S14733" s="73"/>
    </row>
    <row r="14734" spans="1:19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 t="str">
        <f>IF(DmartSalesData[[#This Row],[sales]]&gt;4000,"High Category",IF(DmartSalesData[[#This Row],[sales]]&gt;2000,"Medium Category","Low Category"))</f>
        <v>Medium Category</v>
      </c>
      <c r="G14734" s="2">
        <v>0.45</v>
      </c>
      <c r="H14734" s="24">
        <f t="shared" si="460"/>
        <v>1609.2405000000001</v>
      </c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63" t="str">
        <f>IF(AND(DmartSalesData[[#This Row],[sales]]&gt;3000,DmartSalesData[[#This Row],[profit]]&gt;500),"Good","Not Good")</f>
        <v>Not Good</v>
      </c>
      <c r="R14734" s="73">
        <f>YEAR(DmartSalesData[[#This Row],[order_date]])</f>
        <v>2024</v>
      </c>
      <c r="S14734" s="73"/>
    </row>
    <row r="14735" spans="1:19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 t="str">
        <f>IF(DmartSalesData[[#This Row],[sales]]&gt;4000,"High Category",IF(DmartSalesData[[#This Row],[sales]]&gt;2000,"Medium Category","Low Category"))</f>
        <v>Medium Category</v>
      </c>
      <c r="G14735" s="2">
        <v>0.48</v>
      </c>
      <c r="H14735" s="24">
        <f t="shared" si="460"/>
        <v>1037.2128</v>
      </c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63" t="str">
        <f>IF(AND(DmartSalesData[[#This Row],[sales]]&gt;3000,DmartSalesData[[#This Row],[profit]]&gt;500),"Good","Not Good")</f>
        <v>Not Good</v>
      </c>
      <c r="R14735" s="73">
        <f>YEAR(DmartSalesData[[#This Row],[order_date]])</f>
        <v>2024</v>
      </c>
      <c r="S14735" s="73"/>
    </row>
    <row r="14736" spans="1:19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 t="str">
        <f>IF(DmartSalesData[[#This Row],[sales]]&gt;4000,"High Category",IF(DmartSalesData[[#This Row],[sales]]&gt;2000,"Medium Category","Low Category"))</f>
        <v>Low Category</v>
      </c>
      <c r="G14736" s="2">
        <v>0.2</v>
      </c>
      <c r="H14736" s="24">
        <f t="shared" si="460"/>
        <v>95.268000000000001</v>
      </c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63" t="str">
        <f>IF(AND(DmartSalesData[[#This Row],[sales]]&gt;3000,DmartSalesData[[#This Row],[profit]]&gt;500),"Good","Not Good")</f>
        <v>Not Good</v>
      </c>
      <c r="R14736" s="73">
        <f>YEAR(DmartSalesData[[#This Row],[order_date]])</f>
        <v>2024</v>
      </c>
      <c r="S14736" s="73"/>
    </row>
    <row r="14737" spans="1:19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 t="str">
        <f>IF(DmartSalesData[[#This Row],[sales]]&gt;4000,"High Category",IF(DmartSalesData[[#This Row],[sales]]&gt;2000,"Medium Category","Low Category"))</f>
        <v>Medium Category</v>
      </c>
      <c r="G14737" s="2">
        <v>0.26</v>
      </c>
      <c r="H14737" s="24">
        <f t="shared" si="460"/>
        <v>984.65380000000005</v>
      </c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63" t="str">
        <f>IF(AND(DmartSalesData[[#This Row],[sales]]&gt;3000,DmartSalesData[[#This Row],[profit]]&gt;500),"Good","Not Good")</f>
        <v>Not Good</v>
      </c>
      <c r="R14737" s="73">
        <f>YEAR(DmartSalesData[[#This Row],[order_date]])</f>
        <v>2024</v>
      </c>
      <c r="S14737" s="73"/>
    </row>
    <row r="14738" spans="1:19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 t="str">
        <f>IF(DmartSalesData[[#This Row],[sales]]&gt;4000,"High Category",IF(DmartSalesData[[#This Row],[sales]]&gt;2000,"Medium Category","Low Category"))</f>
        <v>Medium Category</v>
      </c>
      <c r="G14738" s="2">
        <v>0.18</v>
      </c>
      <c r="H14738" s="24">
        <f t="shared" si="460"/>
        <v>690.24959999999999</v>
      </c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63" t="str">
        <f>IF(AND(DmartSalesData[[#This Row],[sales]]&gt;3000,DmartSalesData[[#This Row],[profit]]&gt;500),"Good","Not Good")</f>
        <v>Good</v>
      </c>
      <c r="R14738" s="73">
        <f>YEAR(DmartSalesData[[#This Row],[order_date]])</f>
        <v>2023</v>
      </c>
      <c r="S14738" s="73"/>
    </row>
    <row r="14739" spans="1:19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 t="str">
        <f>IF(DmartSalesData[[#This Row],[sales]]&gt;4000,"High Category",IF(DmartSalesData[[#This Row],[sales]]&gt;2000,"Medium Category","Low Category"))</f>
        <v>Low Category</v>
      </c>
      <c r="G14739" s="2">
        <v>0.11</v>
      </c>
      <c r="H14739" s="24">
        <f t="shared" si="460"/>
        <v>157.0239</v>
      </c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63" t="str">
        <f>IF(AND(DmartSalesData[[#This Row],[sales]]&gt;3000,DmartSalesData[[#This Row],[profit]]&gt;500),"Good","Not Good")</f>
        <v>Not Good</v>
      </c>
      <c r="R14739" s="73">
        <f>YEAR(DmartSalesData[[#This Row],[order_date]])</f>
        <v>2023</v>
      </c>
      <c r="S14739" s="73"/>
    </row>
    <row r="14740" spans="1:19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 t="str">
        <f>IF(DmartSalesData[[#This Row],[sales]]&gt;4000,"High Category",IF(DmartSalesData[[#This Row],[sales]]&gt;2000,"Medium Category","Low Category"))</f>
        <v>High Category</v>
      </c>
      <c r="G14740" s="2">
        <v>0.39</v>
      </c>
      <c r="H14740" s="24">
        <f t="shared" si="460"/>
        <v>1789.5657000000001</v>
      </c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63" t="str">
        <f>IF(AND(DmartSalesData[[#This Row],[sales]]&gt;3000,DmartSalesData[[#This Row],[profit]]&gt;500),"Good","Not Good")</f>
        <v>Good</v>
      </c>
      <c r="R14740" s="73">
        <f>YEAR(DmartSalesData[[#This Row],[order_date]])</f>
        <v>2024</v>
      </c>
      <c r="S14740" s="73"/>
    </row>
    <row r="14741" spans="1:19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 t="str">
        <f>IF(DmartSalesData[[#This Row],[sales]]&gt;4000,"High Category",IF(DmartSalesData[[#This Row],[sales]]&gt;2000,"Medium Category","Low Category"))</f>
        <v>Medium Category</v>
      </c>
      <c r="G14741" s="2">
        <v>0.32</v>
      </c>
      <c r="H14741" s="24">
        <f t="shared" si="460"/>
        <v>1229.904</v>
      </c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63" t="str">
        <f>IF(AND(DmartSalesData[[#This Row],[sales]]&gt;3000,DmartSalesData[[#This Row],[profit]]&gt;500),"Good","Not Good")</f>
        <v>Not Good</v>
      </c>
      <c r="R14741" s="73">
        <f>YEAR(DmartSalesData[[#This Row],[order_date]])</f>
        <v>2024</v>
      </c>
      <c r="S14741" s="73"/>
    </row>
    <row r="14742" spans="1:19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 t="str">
        <f>IF(DmartSalesData[[#This Row],[sales]]&gt;4000,"High Category",IF(DmartSalesData[[#This Row],[sales]]&gt;2000,"Medium Category","Low Category"))</f>
        <v>Low Category</v>
      </c>
      <c r="G14742" s="2">
        <v>0.18</v>
      </c>
      <c r="H14742" s="24">
        <f t="shared" si="460"/>
        <v>288.5598</v>
      </c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63" t="str">
        <f>IF(AND(DmartSalesData[[#This Row],[sales]]&gt;3000,DmartSalesData[[#This Row],[profit]]&gt;500),"Good","Not Good")</f>
        <v>Not Good</v>
      </c>
      <c r="R14742" s="73">
        <f>YEAR(DmartSalesData[[#This Row],[order_date]])</f>
        <v>2023</v>
      </c>
      <c r="S14742" s="73"/>
    </row>
    <row r="14743" spans="1:19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 t="str">
        <f>IF(DmartSalesData[[#This Row],[sales]]&gt;4000,"High Category",IF(DmartSalesData[[#This Row],[sales]]&gt;2000,"Medium Category","Low Category"))</f>
        <v>Low Category</v>
      </c>
      <c r="G14743" s="2">
        <v>0.01</v>
      </c>
      <c r="H14743" s="24">
        <f t="shared" si="460"/>
        <v>12.716300000000002</v>
      </c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63" t="str">
        <f>IF(AND(DmartSalesData[[#This Row],[sales]]&gt;3000,DmartSalesData[[#This Row],[profit]]&gt;500),"Good","Not Good")</f>
        <v>Not Good</v>
      </c>
      <c r="R14743" s="73">
        <f>YEAR(DmartSalesData[[#This Row],[order_date]])</f>
        <v>2024</v>
      </c>
      <c r="S14743" s="73"/>
    </row>
    <row r="14744" spans="1:19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 t="str">
        <f>IF(DmartSalesData[[#This Row],[sales]]&gt;4000,"High Category",IF(DmartSalesData[[#This Row],[sales]]&gt;2000,"Medium Category","Low Category"))</f>
        <v>Medium Category</v>
      </c>
      <c r="G14744" s="2">
        <v>0.38</v>
      </c>
      <c r="H14744" s="24">
        <f t="shared" si="460"/>
        <v>857.44720000000007</v>
      </c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63" t="str">
        <f>IF(AND(DmartSalesData[[#This Row],[sales]]&gt;3000,DmartSalesData[[#This Row],[profit]]&gt;500),"Good","Not Good")</f>
        <v>Not Good</v>
      </c>
      <c r="R14744" s="73">
        <f>YEAR(DmartSalesData[[#This Row],[order_date]])</f>
        <v>2023</v>
      </c>
      <c r="S14744" s="73"/>
    </row>
    <row r="14745" spans="1:19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 t="str">
        <f>IF(DmartSalesData[[#This Row],[sales]]&gt;4000,"High Category",IF(DmartSalesData[[#This Row],[sales]]&gt;2000,"Medium Category","Low Category"))</f>
        <v>Low Category</v>
      </c>
      <c r="G14745" s="2">
        <v>0.24</v>
      </c>
      <c r="H14745" s="24">
        <f t="shared" si="460"/>
        <v>368.32080000000002</v>
      </c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63" t="str">
        <f>IF(AND(DmartSalesData[[#This Row],[sales]]&gt;3000,DmartSalesData[[#This Row],[profit]]&gt;500),"Good","Not Good")</f>
        <v>Not Good</v>
      </c>
      <c r="R14745" s="73">
        <f>YEAR(DmartSalesData[[#This Row],[order_date]])</f>
        <v>2023</v>
      </c>
      <c r="S14745" s="73"/>
    </row>
    <row r="14746" spans="1:19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 t="str">
        <f>IF(DmartSalesData[[#This Row],[sales]]&gt;4000,"High Category",IF(DmartSalesData[[#This Row],[sales]]&gt;2000,"Medium Category","Low Category"))</f>
        <v>Low Category</v>
      </c>
      <c r="G14746" s="2">
        <v>0.04</v>
      </c>
      <c r="H14746" s="24">
        <f t="shared" si="460"/>
        <v>46.536400000000008</v>
      </c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63" t="str">
        <f>IF(AND(DmartSalesData[[#This Row],[sales]]&gt;3000,DmartSalesData[[#This Row],[profit]]&gt;500),"Good","Not Good")</f>
        <v>Not Good</v>
      </c>
      <c r="R14746" s="73">
        <f>YEAR(DmartSalesData[[#This Row],[order_date]])</f>
        <v>2024</v>
      </c>
      <c r="S14746" s="73"/>
    </row>
    <row r="14747" spans="1:19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 t="str">
        <f>IF(DmartSalesData[[#This Row],[sales]]&gt;4000,"High Category",IF(DmartSalesData[[#This Row],[sales]]&gt;2000,"Medium Category","Low Category"))</f>
        <v>Medium Category</v>
      </c>
      <c r="G14747" s="2">
        <v>0.06</v>
      </c>
      <c r="H14747" s="24">
        <f t="shared" si="460"/>
        <v>123.33540000000001</v>
      </c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63" t="str">
        <f>IF(AND(DmartSalesData[[#This Row],[sales]]&gt;3000,DmartSalesData[[#This Row],[profit]]&gt;500),"Good","Not Good")</f>
        <v>Not Good</v>
      </c>
      <c r="R14747" s="73">
        <f>YEAR(DmartSalesData[[#This Row],[order_date]])</f>
        <v>2024</v>
      </c>
      <c r="S14747" s="73"/>
    </row>
    <row r="14748" spans="1:19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 t="str">
        <f>IF(DmartSalesData[[#This Row],[sales]]&gt;4000,"High Category",IF(DmartSalesData[[#This Row],[sales]]&gt;2000,"Medium Category","Low Category"))</f>
        <v>Low Category</v>
      </c>
      <c r="G14748" s="2">
        <v>0.31</v>
      </c>
      <c r="H14748" s="24">
        <f t="shared" si="460"/>
        <v>70.044499999999999</v>
      </c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63" t="str">
        <f>IF(AND(DmartSalesData[[#This Row],[sales]]&gt;3000,DmartSalesData[[#This Row],[profit]]&gt;500),"Good","Not Good")</f>
        <v>Not Good</v>
      </c>
      <c r="R14748" s="73">
        <f>YEAR(DmartSalesData[[#This Row],[order_date]])</f>
        <v>2023</v>
      </c>
      <c r="S14748" s="73"/>
    </row>
    <row r="14749" spans="1:19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 t="str">
        <f>IF(DmartSalesData[[#This Row],[sales]]&gt;4000,"High Category",IF(DmartSalesData[[#This Row],[sales]]&gt;2000,"Medium Category","Low Category"))</f>
        <v>Medium Category</v>
      </c>
      <c r="G14749" s="2">
        <v>0.27</v>
      </c>
      <c r="H14749" s="24">
        <f t="shared" si="460"/>
        <v>558.06569999999999</v>
      </c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63" t="str">
        <f>IF(AND(DmartSalesData[[#This Row],[sales]]&gt;3000,DmartSalesData[[#This Row],[profit]]&gt;500),"Good","Not Good")</f>
        <v>Not Good</v>
      </c>
      <c r="R14749" s="73">
        <f>YEAR(DmartSalesData[[#This Row],[order_date]])</f>
        <v>2024</v>
      </c>
      <c r="S14749" s="73"/>
    </row>
    <row r="14750" spans="1:19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 t="str">
        <f>IF(DmartSalesData[[#This Row],[sales]]&gt;4000,"High Category",IF(DmartSalesData[[#This Row],[sales]]&gt;2000,"Medium Category","Low Category"))</f>
        <v>Low Category</v>
      </c>
      <c r="G14750" s="2">
        <v>0.12</v>
      </c>
      <c r="H14750" s="24">
        <f t="shared" si="460"/>
        <v>142.33799999999999</v>
      </c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63" t="str">
        <f>IF(AND(DmartSalesData[[#This Row],[sales]]&gt;3000,DmartSalesData[[#This Row],[profit]]&gt;500),"Good","Not Good")</f>
        <v>Not Good</v>
      </c>
      <c r="R14750" s="73">
        <f>YEAR(DmartSalesData[[#This Row],[order_date]])</f>
        <v>2024</v>
      </c>
      <c r="S14750" s="73"/>
    </row>
    <row r="14751" spans="1:19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 t="str">
        <f>IF(DmartSalesData[[#This Row],[sales]]&gt;4000,"High Category",IF(DmartSalesData[[#This Row],[sales]]&gt;2000,"Medium Category","Low Category"))</f>
        <v>Low Category</v>
      </c>
      <c r="G14751" s="2">
        <v>7.0000000000000007E-2</v>
      </c>
      <c r="H14751" s="24">
        <f t="shared" si="460"/>
        <v>97.666800000000009</v>
      </c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63" t="str">
        <f>IF(AND(DmartSalesData[[#This Row],[sales]]&gt;3000,DmartSalesData[[#This Row],[profit]]&gt;500),"Good","Not Good")</f>
        <v>Not Good</v>
      </c>
      <c r="R14751" s="73">
        <f>YEAR(DmartSalesData[[#This Row],[order_date]])</f>
        <v>2024</v>
      </c>
      <c r="S14751" s="73"/>
    </row>
    <row r="14752" spans="1:19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 t="str">
        <f>IF(DmartSalesData[[#This Row],[sales]]&gt;4000,"High Category",IF(DmartSalesData[[#This Row],[sales]]&gt;2000,"Medium Category","Low Category"))</f>
        <v>Low Category</v>
      </c>
      <c r="G14752" s="2">
        <v>0.44</v>
      </c>
      <c r="H14752" s="24">
        <f t="shared" si="460"/>
        <v>221.98439999999999</v>
      </c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63" t="str">
        <f>IF(AND(DmartSalesData[[#This Row],[sales]]&gt;3000,DmartSalesData[[#This Row],[profit]]&gt;500),"Good","Not Good")</f>
        <v>Not Good</v>
      </c>
      <c r="R14752" s="73">
        <f>YEAR(DmartSalesData[[#This Row],[order_date]])</f>
        <v>2024</v>
      </c>
      <c r="S14752" s="73"/>
    </row>
    <row r="14753" spans="1:19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 t="str">
        <f>IF(DmartSalesData[[#This Row],[sales]]&gt;4000,"High Category",IF(DmartSalesData[[#This Row],[sales]]&gt;2000,"Medium Category","Low Category"))</f>
        <v>Medium Category</v>
      </c>
      <c r="G14753" s="2">
        <v>7.0000000000000007E-2</v>
      </c>
      <c r="H14753" s="24">
        <f t="shared" si="460"/>
        <v>209.00390000000002</v>
      </c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63" t="str">
        <f>IF(AND(DmartSalesData[[#This Row],[sales]]&gt;3000,DmartSalesData[[#This Row],[profit]]&gt;500),"Good","Not Good")</f>
        <v>Not Good</v>
      </c>
      <c r="R14753" s="73">
        <f>YEAR(DmartSalesData[[#This Row],[order_date]])</f>
        <v>2023</v>
      </c>
      <c r="S14753" s="73"/>
    </row>
    <row r="14754" spans="1:19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 t="str">
        <f>IF(DmartSalesData[[#This Row],[sales]]&gt;4000,"High Category",IF(DmartSalesData[[#This Row],[sales]]&gt;2000,"Medium Category","Low Category"))</f>
        <v>Medium Category</v>
      </c>
      <c r="G14754" s="2">
        <v>0.04</v>
      </c>
      <c r="H14754" s="24">
        <f t="shared" si="460"/>
        <v>96.513999999999996</v>
      </c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63" t="str">
        <f>IF(AND(DmartSalesData[[#This Row],[sales]]&gt;3000,DmartSalesData[[#This Row],[profit]]&gt;500),"Good","Not Good")</f>
        <v>Not Good</v>
      </c>
      <c r="R14754" s="73">
        <f>YEAR(DmartSalesData[[#This Row],[order_date]])</f>
        <v>2023</v>
      </c>
      <c r="S14754" s="73"/>
    </row>
    <row r="14755" spans="1:19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 t="str">
        <f>IF(DmartSalesData[[#This Row],[sales]]&gt;4000,"High Category",IF(DmartSalesData[[#This Row],[sales]]&gt;2000,"Medium Category","Low Category"))</f>
        <v>Medium Category</v>
      </c>
      <c r="G14755" s="2">
        <v>0.31</v>
      </c>
      <c r="H14755" s="24">
        <f t="shared" si="460"/>
        <v>1171.2017000000001</v>
      </c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63" t="str">
        <f>IF(AND(DmartSalesData[[#This Row],[sales]]&gt;3000,DmartSalesData[[#This Row],[profit]]&gt;500),"Good","Not Good")</f>
        <v>Not Good</v>
      </c>
      <c r="R14755" s="73">
        <f>YEAR(DmartSalesData[[#This Row],[order_date]])</f>
        <v>2024</v>
      </c>
      <c r="S14755" s="73"/>
    </row>
    <row r="14756" spans="1:19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 t="str">
        <f>IF(DmartSalesData[[#This Row],[sales]]&gt;4000,"High Category",IF(DmartSalesData[[#This Row],[sales]]&gt;2000,"Medium Category","Low Category"))</f>
        <v>High Category</v>
      </c>
      <c r="G14756" s="2">
        <v>0.13</v>
      </c>
      <c r="H14756" s="24">
        <f t="shared" si="460"/>
        <v>641.78139999999996</v>
      </c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63" t="str">
        <f>IF(AND(DmartSalesData[[#This Row],[sales]]&gt;3000,DmartSalesData[[#This Row],[profit]]&gt;500),"Good","Not Good")</f>
        <v>Good</v>
      </c>
      <c r="R14756" s="73">
        <f>YEAR(DmartSalesData[[#This Row],[order_date]])</f>
        <v>2023</v>
      </c>
      <c r="S14756" s="73"/>
    </row>
    <row r="14757" spans="1:19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 t="str">
        <f>IF(DmartSalesData[[#This Row],[sales]]&gt;4000,"High Category",IF(DmartSalesData[[#This Row],[sales]]&gt;2000,"Medium Category","Low Category"))</f>
        <v>Low Category</v>
      </c>
      <c r="G14757" s="2">
        <v>0.33</v>
      </c>
      <c r="H14757" s="24">
        <f t="shared" si="460"/>
        <v>226.28760000000003</v>
      </c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63" t="str">
        <f>IF(AND(DmartSalesData[[#This Row],[sales]]&gt;3000,DmartSalesData[[#This Row],[profit]]&gt;500),"Good","Not Good")</f>
        <v>Not Good</v>
      </c>
      <c r="R14757" s="73">
        <f>YEAR(DmartSalesData[[#This Row],[order_date]])</f>
        <v>2024</v>
      </c>
      <c r="S14757" s="73"/>
    </row>
    <row r="14758" spans="1:19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 t="str">
        <f>IF(DmartSalesData[[#This Row],[sales]]&gt;4000,"High Category",IF(DmartSalesData[[#This Row],[sales]]&gt;2000,"Medium Category","Low Category"))</f>
        <v>Low Category</v>
      </c>
      <c r="G14758" s="2">
        <v>0.24</v>
      </c>
      <c r="H14758" s="24">
        <f t="shared" si="460"/>
        <v>344.37119999999999</v>
      </c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63" t="str">
        <f>IF(AND(DmartSalesData[[#This Row],[sales]]&gt;3000,DmartSalesData[[#This Row],[profit]]&gt;500),"Good","Not Good")</f>
        <v>Not Good</v>
      </c>
      <c r="R14758" s="73">
        <f>YEAR(DmartSalesData[[#This Row],[order_date]])</f>
        <v>2023</v>
      </c>
      <c r="S14758" s="73"/>
    </row>
    <row r="14759" spans="1:19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 t="str">
        <f>IF(DmartSalesData[[#This Row],[sales]]&gt;4000,"High Category",IF(DmartSalesData[[#This Row],[sales]]&gt;2000,"Medium Category","Low Category"))</f>
        <v>Medium Category</v>
      </c>
      <c r="G14759" s="2">
        <v>0.11</v>
      </c>
      <c r="H14759" s="24">
        <f t="shared" si="460"/>
        <v>378.8433</v>
      </c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63" t="str">
        <f>IF(AND(DmartSalesData[[#This Row],[sales]]&gt;3000,DmartSalesData[[#This Row],[profit]]&gt;500),"Good","Not Good")</f>
        <v>Good</v>
      </c>
      <c r="R14759" s="73">
        <f>YEAR(DmartSalesData[[#This Row],[order_date]])</f>
        <v>2023</v>
      </c>
      <c r="S14759" s="73"/>
    </row>
    <row r="14760" spans="1:19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 t="str">
        <f>IF(DmartSalesData[[#This Row],[sales]]&gt;4000,"High Category",IF(DmartSalesData[[#This Row],[sales]]&gt;2000,"Medium Category","Low Category"))</f>
        <v>Low Category</v>
      </c>
      <c r="G14760" s="2">
        <v>0.03</v>
      </c>
      <c r="H14760" s="24">
        <f t="shared" si="460"/>
        <v>37.884899999999995</v>
      </c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63" t="str">
        <f>IF(AND(DmartSalesData[[#This Row],[sales]]&gt;3000,DmartSalesData[[#This Row],[profit]]&gt;500),"Good","Not Good")</f>
        <v>Not Good</v>
      </c>
      <c r="R14760" s="73">
        <f>YEAR(DmartSalesData[[#This Row],[order_date]])</f>
        <v>2023</v>
      </c>
      <c r="S14760" s="73"/>
    </row>
    <row r="14761" spans="1:19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 t="str">
        <f>IF(DmartSalesData[[#This Row],[sales]]&gt;4000,"High Category",IF(DmartSalesData[[#This Row],[sales]]&gt;2000,"Medium Category","Low Category"))</f>
        <v>Low Category</v>
      </c>
      <c r="G14761" s="2">
        <v>0.04</v>
      </c>
      <c r="H14761" s="24">
        <f t="shared" si="460"/>
        <v>9.9087999999999994</v>
      </c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63" t="str">
        <f>IF(AND(DmartSalesData[[#This Row],[sales]]&gt;3000,DmartSalesData[[#This Row],[profit]]&gt;500),"Good","Not Good")</f>
        <v>Not Good</v>
      </c>
      <c r="R14761" s="73">
        <f>YEAR(DmartSalesData[[#This Row],[order_date]])</f>
        <v>2023</v>
      </c>
      <c r="S14761" s="73"/>
    </row>
    <row r="14762" spans="1:19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 t="str">
        <f>IF(DmartSalesData[[#This Row],[sales]]&gt;4000,"High Category",IF(DmartSalesData[[#This Row],[sales]]&gt;2000,"Medium Category","Low Category"))</f>
        <v>Low Category</v>
      </c>
      <c r="G14762" s="2">
        <v>0.28999999999999998</v>
      </c>
      <c r="H14762" s="24">
        <f t="shared" si="460"/>
        <v>185.03449999999998</v>
      </c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63" t="str">
        <f>IF(AND(DmartSalesData[[#This Row],[sales]]&gt;3000,DmartSalesData[[#This Row],[profit]]&gt;500),"Good","Not Good")</f>
        <v>Not Good</v>
      </c>
      <c r="R14762" s="73">
        <f>YEAR(DmartSalesData[[#This Row],[order_date]])</f>
        <v>2024</v>
      </c>
      <c r="S14762" s="73"/>
    </row>
    <row r="14763" spans="1:19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 t="str">
        <f>IF(DmartSalesData[[#This Row],[sales]]&gt;4000,"High Category",IF(DmartSalesData[[#This Row],[sales]]&gt;2000,"Medium Category","Low Category"))</f>
        <v>Medium Category</v>
      </c>
      <c r="G14763" s="2">
        <v>0.38</v>
      </c>
      <c r="H14763" s="24">
        <f t="shared" si="460"/>
        <v>845.4126</v>
      </c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63" t="str">
        <f>IF(AND(DmartSalesData[[#This Row],[sales]]&gt;3000,DmartSalesData[[#This Row],[profit]]&gt;500),"Good","Not Good")</f>
        <v>Not Good</v>
      </c>
      <c r="R14763" s="73">
        <f>YEAR(DmartSalesData[[#This Row],[order_date]])</f>
        <v>2024</v>
      </c>
      <c r="S14763" s="73"/>
    </row>
    <row r="14764" spans="1:19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 t="str">
        <f>IF(DmartSalesData[[#This Row],[sales]]&gt;4000,"High Category",IF(DmartSalesData[[#This Row],[sales]]&gt;2000,"Medium Category","Low Category"))</f>
        <v>Medium Category</v>
      </c>
      <c r="G14764" s="2">
        <v>0.34</v>
      </c>
      <c r="H14764" s="24">
        <f t="shared" si="460"/>
        <v>751.68560000000014</v>
      </c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63" t="str">
        <f>IF(AND(DmartSalesData[[#This Row],[sales]]&gt;3000,DmartSalesData[[#This Row],[profit]]&gt;500),"Good","Not Good")</f>
        <v>Not Good</v>
      </c>
      <c r="R14764" s="73">
        <f>YEAR(DmartSalesData[[#This Row],[order_date]])</f>
        <v>2024</v>
      </c>
      <c r="S14764" s="73"/>
    </row>
    <row r="14765" spans="1:19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 t="str">
        <f>IF(DmartSalesData[[#This Row],[sales]]&gt;4000,"High Category",IF(DmartSalesData[[#This Row],[sales]]&gt;2000,"Medium Category","Low Category"))</f>
        <v>High Category</v>
      </c>
      <c r="G14765" s="2">
        <v>0.3</v>
      </c>
      <c r="H14765" s="24">
        <f t="shared" si="460"/>
        <v>1459.287</v>
      </c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63" t="str">
        <f>IF(AND(DmartSalesData[[#This Row],[sales]]&gt;3000,DmartSalesData[[#This Row],[profit]]&gt;500),"Good","Not Good")</f>
        <v>Good</v>
      </c>
      <c r="R14765" s="73">
        <f>YEAR(DmartSalesData[[#This Row],[order_date]])</f>
        <v>2023</v>
      </c>
      <c r="S14765" s="73"/>
    </row>
    <row r="14766" spans="1:19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 t="str">
        <f>IF(DmartSalesData[[#This Row],[sales]]&gt;4000,"High Category",IF(DmartSalesData[[#This Row],[sales]]&gt;2000,"Medium Category","Low Category"))</f>
        <v>Medium Category</v>
      </c>
      <c r="G14766" s="2">
        <v>0.11</v>
      </c>
      <c r="H14766" s="24">
        <f t="shared" si="460"/>
        <v>262.14760000000001</v>
      </c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63" t="str">
        <f>IF(AND(DmartSalesData[[#This Row],[sales]]&gt;3000,DmartSalesData[[#This Row],[profit]]&gt;500),"Good","Not Good")</f>
        <v>Not Good</v>
      </c>
      <c r="R14766" s="73">
        <f>YEAR(DmartSalesData[[#This Row],[order_date]])</f>
        <v>2024</v>
      </c>
      <c r="S14766" s="73"/>
    </row>
    <row r="14767" spans="1:19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 t="str">
        <f>IF(DmartSalesData[[#This Row],[sales]]&gt;4000,"High Category",IF(DmartSalesData[[#This Row],[sales]]&gt;2000,"Medium Category","Low Category"))</f>
        <v>Medium Category</v>
      </c>
      <c r="G14767" s="2">
        <v>0.43</v>
      </c>
      <c r="H14767" s="24">
        <f t="shared" si="460"/>
        <v>1471.6879000000001</v>
      </c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63" t="str">
        <f>IF(AND(DmartSalesData[[#This Row],[sales]]&gt;3000,DmartSalesData[[#This Row],[profit]]&gt;500),"Good","Not Good")</f>
        <v>Not Good</v>
      </c>
      <c r="R14767" s="73">
        <f>YEAR(DmartSalesData[[#This Row],[order_date]])</f>
        <v>2024</v>
      </c>
      <c r="S14767" s="73"/>
    </row>
    <row r="14768" spans="1:19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 t="str">
        <f>IF(DmartSalesData[[#This Row],[sales]]&gt;4000,"High Category",IF(DmartSalesData[[#This Row],[sales]]&gt;2000,"Medium Category","Low Category"))</f>
        <v>Medium Category</v>
      </c>
      <c r="G14768" s="2">
        <v>0.31</v>
      </c>
      <c r="H14768" s="24">
        <f t="shared" si="460"/>
        <v>778.65180000000009</v>
      </c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63" t="str">
        <f>IF(AND(DmartSalesData[[#This Row],[sales]]&gt;3000,DmartSalesData[[#This Row],[profit]]&gt;500),"Good","Not Good")</f>
        <v>Not Good</v>
      </c>
      <c r="R14768" s="73">
        <f>YEAR(DmartSalesData[[#This Row],[order_date]])</f>
        <v>2024</v>
      </c>
      <c r="S14768" s="73"/>
    </row>
    <row r="14769" spans="1:19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 t="str">
        <f>IF(DmartSalesData[[#This Row],[sales]]&gt;4000,"High Category",IF(DmartSalesData[[#This Row],[sales]]&gt;2000,"Medium Category","Low Category"))</f>
        <v>Low Category</v>
      </c>
      <c r="G14769" s="2">
        <v>0.35</v>
      </c>
      <c r="H14769" s="24">
        <f t="shared" si="460"/>
        <v>497.90999999999991</v>
      </c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63" t="str">
        <f>IF(AND(DmartSalesData[[#This Row],[sales]]&gt;3000,DmartSalesData[[#This Row],[profit]]&gt;500),"Good","Not Good")</f>
        <v>Not Good</v>
      </c>
      <c r="R14769" s="73">
        <f>YEAR(DmartSalesData[[#This Row],[order_date]])</f>
        <v>2023</v>
      </c>
      <c r="S14769" s="73"/>
    </row>
    <row r="14770" spans="1:19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 t="str">
        <f>IF(DmartSalesData[[#This Row],[sales]]&gt;4000,"High Category",IF(DmartSalesData[[#This Row],[sales]]&gt;2000,"Medium Category","Low Category"))</f>
        <v>Low Category</v>
      </c>
      <c r="G14770" s="2">
        <v>0.11</v>
      </c>
      <c r="H14770" s="24">
        <f t="shared" si="460"/>
        <v>67.838100000000011</v>
      </c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63" t="str">
        <f>IF(AND(DmartSalesData[[#This Row],[sales]]&gt;3000,DmartSalesData[[#This Row],[profit]]&gt;500),"Good","Not Good")</f>
        <v>Not Good</v>
      </c>
      <c r="R14770" s="73">
        <f>YEAR(DmartSalesData[[#This Row],[order_date]])</f>
        <v>2024</v>
      </c>
      <c r="S14770" s="73"/>
    </row>
    <row r="14771" spans="1:19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 t="str">
        <f>IF(DmartSalesData[[#This Row],[sales]]&gt;4000,"High Category",IF(DmartSalesData[[#This Row],[sales]]&gt;2000,"Medium Category","Low Category"))</f>
        <v>High Category</v>
      </c>
      <c r="G14771" s="2">
        <v>0.13</v>
      </c>
      <c r="H14771" s="24">
        <f t="shared" si="460"/>
        <v>560.22980000000007</v>
      </c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63" t="str">
        <f>IF(AND(DmartSalesData[[#This Row],[sales]]&gt;3000,DmartSalesData[[#This Row],[profit]]&gt;500),"Good","Not Good")</f>
        <v>Good</v>
      </c>
      <c r="R14771" s="73">
        <f>YEAR(DmartSalesData[[#This Row],[order_date]])</f>
        <v>2023</v>
      </c>
      <c r="S14771" s="73"/>
    </row>
    <row r="14772" spans="1:19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 t="str">
        <f>IF(DmartSalesData[[#This Row],[sales]]&gt;4000,"High Category",IF(DmartSalesData[[#This Row],[sales]]&gt;2000,"Medium Category","Low Category"))</f>
        <v>Low Category</v>
      </c>
      <c r="G14772" s="2">
        <v>0.45</v>
      </c>
      <c r="H14772" s="24">
        <f t="shared" si="460"/>
        <v>381.6225</v>
      </c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63" t="str">
        <f>IF(AND(DmartSalesData[[#This Row],[sales]]&gt;3000,DmartSalesData[[#This Row],[profit]]&gt;500),"Good","Not Good")</f>
        <v>Not Good</v>
      </c>
      <c r="R14772" s="73">
        <f>YEAR(DmartSalesData[[#This Row],[order_date]])</f>
        <v>2023</v>
      </c>
      <c r="S14772" s="73"/>
    </row>
    <row r="14773" spans="1:19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 t="str">
        <f>IF(DmartSalesData[[#This Row],[sales]]&gt;4000,"High Category",IF(DmartSalesData[[#This Row],[sales]]&gt;2000,"Medium Category","Low Category"))</f>
        <v>Low Category</v>
      </c>
      <c r="G14773" s="2">
        <v>0.24</v>
      </c>
      <c r="H14773" s="24">
        <f t="shared" si="460"/>
        <v>137.94719999999998</v>
      </c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63" t="str">
        <f>IF(AND(DmartSalesData[[#This Row],[sales]]&gt;3000,DmartSalesData[[#This Row],[profit]]&gt;500),"Good","Not Good")</f>
        <v>Not Good</v>
      </c>
      <c r="R14773" s="73">
        <f>YEAR(DmartSalesData[[#This Row],[order_date]])</f>
        <v>2023</v>
      </c>
      <c r="S14773" s="73"/>
    </row>
    <row r="14774" spans="1:19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 t="str">
        <f>IF(DmartSalesData[[#This Row],[sales]]&gt;4000,"High Category",IF(DmartSalesData[[#This Row],[sales]]&gt;2000,"Medium Category","Low Category"))</f>
        <v>Low Category</v>
      </c>
      <c r="G14774" s="2">
        <v>0.28000000000000003</v>
      </c>
      <c r="H14774" s="24">
        <f t="shared" si="460"/>
        <v>321.37280000000004</v>
      </c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63" t="str">
        <f>IF(AND(DmartSalesData[[#This Row],[sales]]&gt;3000,DmartSalesData[[#This Row],[profit]]&gt;500),"Good","Not Good")</f>
        <v>Not Good</v>
      </c>
      <c r="R14774" s="73">
        <f>YEAR(DmartSalesData[[#This Row],[order_date]])</f>
        <v>2023</v>
      </c>
      <c r="S14774" s="73"/>
    </row>
    <row r="14775" spans="1:19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 t="str">
        <f>IF(DmartSalesData[[#This Row],[sales]]&gt;4000,"High Category",IF(DmartSalesData[[#This Row],[sales]]&gt;2000,"Medium Category","Low Category"))</f>
        <v>Low Category</v>
      </c>
      <c r="G14775" s="2">
        <v>0.06</v>
      </c>
      <c r="H14775" s="24">
        <f t="shared" si="460"/>
        <v>6.7313999999999998</v>
      </c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63" t="str">
        <f>IF(AND(DmartSalesData[[#This Row],[sales]]&gt;3000,DmartSalesData[[#This Row],[profit]]&gt;500),"Good","Not Good")</f>
        <v>Not Good</v>
      </c>
      <c r="R14775" s="73">
        <f>YEAR(DmartSalesData[[#This Row],[order_date]])</f>
        <v>2023</v>
      </c>
      <c r="S14775" s="73"/>
    </row>
    <row r="14776" spans="1:19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 t="str">
        <f>IF(DmartSalesData[[#This Row],[sales]]&gt;4000,"High Category",IF(DmartSalesData[[#This Row],[sales]]&gt;2000,"Medium Category","Low Category"))</f>
        <v>Low Category</v>
      </c>
      <c r="G14776" s="2">
        <v>0.2</v>
      </c>
      <c r="H14776" s="24">
        <f t="shared" si="460"/>
        <v>90.52600000000001</v>
      </c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63" t="str">
        <f>IF(AND(DmartSalesData[[#This Row],[sales]]&gt;3000,DmartSalesData[[#This Row],[profit]]&gt;500),"Good","Not Good")</f>
        <v>Not Good</v>
      </c>
      <c r="R14776" s="73">
        <f>YEAR(DmartSalesData[[#This Row],[order_date]])</f>
        <v>2023</v>
      </c>
      <c r="S14776" s="73"/>
    </row>
    <row r="14777" spans="1:19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 t="str">
        <f>IF(DmartSalesData[[#This Row],[sales]]&gt;4000,"High Category",IF(DmartSalesData[[#This Row],[sales]]&gt;2000,"Medium Category","Low Category"))</f>
        <v>Medium Category</v>
      </c>
      <c r="G14777" s="2">
        <v>0.44</v>
      </c>
      <c r="H14777" s="24">
        <f t="shared" si="460"/>
        <v>1413.4824000000001</v>
      </c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63" t="str">
        <f>IF(AND(DmartSalesData[[#This Row],[sales]]&gt;3000,DmartSalesData[[#This Row],[profit]]&gt;500),"Good","Not Good")</f>
        <v>Good</v>
      </c>
      <c r="R14777" s="73">
        <f>YEAR(DmartSalesData[[#This Row],[order_date]])</f>
        <v>2024</v>
      </c>
      <c r="S14777" s="73"/>
    </row>
    <row r="14778" spans="1:19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 t="str">
        <f>IF(DmartSalesData[[#This Row],[sales]]&gt;4000,"High Category",IF(DmartSalesData[[#This Row],[sales]]&gt;2000,"Medium Category","Low Category"))</f>
        <v>Low Category</v>
      </c>
      <c r="G14778" s="2">
        <v>0.45</v>
      </c>
      <c r="H14778" s="24">
        <f t="shared" si="460"/>
        <v>582.02100000000007</v>
      </c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63" t="str">
        <f>IF(AND(DmartSalesData[[#This Row],[sales]]&gt;3000,DmartSalesData[[#This Row],[profit]]&gt;500),"Good","Not Good")</f>
        <v>Not Good</v>
      </c>
      <c r="R14778" s="73">
        <f>YEAR(DmartSalesData[[#This Row],[order_date]])</f>
        <v>2023</v>
      </c>
      <c r="S14778" s="73"/>
    </row>
    <row r="14779" spans="1:19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 t="str">
        <f>IF(DmartSalesData[[#This Row],[sales]]&gt;4000,"High Category",IF(DmartSalesData[[#This Row],[sales]]&gt;2000,"Medium Category","Low Category"))</f>
        <v>Low Category</v>
      </c>
      <c r="G14779" s="2">
        <v>0.37</v>
      </c>
      <c r="H14779" s="24">
        <f t="shared" si="460"/>
        <v>650.72270000000003</v>
      </c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63" t="str">
        <f>IF(AND(DmartSalesData[[#This Row],[sales]]&gt;3000,DmartSalesData[[#This Row],[profit]]&gt;500),"Good","Not Good")</f>
        <v>Not Good</v>
      </c>
      <c r="R14779" s="73">
        <f>YEAR(DmartSalesData[[#This Row],[order_date]])</f>
        <v>2023</v>
      </c>
      <c r="S14779" s="73"/>
    </row>
    <row r="14780" spans="1:19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 t="str">
        <f>IF(DmartSalesData[[#This Row],[sales]]&gt;4000,"High Category",IF(DmartSalesData[[#This Row],[sales]]&gt;2000,"Medium Category","Low Category"))</f>
        <v>High Category</v>
      </c>
      <c r="G14780" s="2">
        <v>0.27</v>
      </c>
      <c r="H14780" s="24">
        <f t="shared" si="460"/>
        <v>1132.1019000000001</v>
      </c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63" t="str">
        <f>IF(AND(DmartSalesData[[#This Row],[sales]]&gt;3000,DmartSalesData[[#This Row],[profit]]&gt;500),"Good","Not Good")</f>
        <v>Good</v>
      </c>
      <c r="R14780" s="73">
        <f>YEAR(DmartSalesData[[#This Row],[order_date]])</f>
        <v>2023</v>
      </c>
      <c r="S14780" s="73"/>
    </row>
    <row r="14781" spans="1:19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 t="str">
        <f>IF(DmartSalesData[[#This Row],[sales]]&gt;4000,"High Category",IF(DmartSalesData[[#This Row],[sales]]&gt;2000,"Medium Category","Low Category"))</f>
        <v>Medium Category</v>
      </c>
      <c r="G14781" s="2">
        <v>0.47</v>
      </c>
      <c r="H14781" s="24">
        <f t="shared" si="460"/>
        <v>1826.9886999999999</v>
      </c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63" t="str">
        <f>IF(AND(DmartSalesData[[#This Row],[sales]]&gt;3000,DmartSalesData[[#This Row],[profit]]&gt;500),"Good","Not Good")</f>
        <v>Good</v>
      </c>
      <c r="R14781" s="73">
        <f>YEAR(DmartSalesData[[#This Row],[order_date]])</f>
        <v>2024</v>
      </c>
      <c r="S14781" s="73"/>
    </row>
    <row r="14782" spans="1:19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 t="str">
        <f>IF(DmartSalesData[[#This Row],[sales]]&gt;4000,"High Category",IF(DmartSalesData[[#This Row],[sales]]&gt;2000,"Medium Category","Low Category"))</f>
        <v>Medium Category</v>
      </c>
      <c r="G14782" s="2">
        <v>0.44</v>
      </c>
      <c r="H14782" s="24">
        <f t="shared" si="460"/>
        <v>1105.2888</v>
      </c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63" t="str">
        <f>IF(AND(DmartSalesData[[#This Row],[sales]]&gt;3000,DmartSalesData[[#This Row],[profit]]&gt;500),"Good","Not Good")</f>
        <v>Not Good</v>
      </c>
      <c r="R14782" s="73">
        <f>YEAR(DmartSalesData[[#This Row],[order_date]])</f>
        <v>2024</v>
      </c>
      <c r="S14782" s="73"/>
    </row>
    <row r="14783" spans="1:19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 t="str">
        <f>IF(DmartSalesData[[#This Row],[sales]]&gt;4000,"High Category",IF(DmartSalesData[[#This Row],[sales]]&gt;2000,"Medium Category","Low Category"))</f>
        <v>Medium Category</v>
      </c>
      <c r="G14783" s="2">
        <v>0.42</v>
      </c>
      <c r="H14783" s="24">
        <f t="shared" si="460"/>
        <v>1303.5078000000001</v>
      </c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63" t="str">
        <f>IF(AND(DmartSalesData[[#This Row],[sales]]&gt;3000,DmartSalesData[[#This Row],[profit]]&gt;500),"Good","Not Good")</f>
        <v>Not Good</v>
      </c>
      <c r="R14783" s="73">
        <f>YEAR(DmartSalesData[[#This Row],[order_date]])</f>
        <v>2024</v>
      </c>
      <c r="S14783" s="73"/>
    </row>
    <row r="14784" spans="1:19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 t="str">
        <f>IF(DmartSalesData[[#This Row],[sales]]&gt;4000,"High Category",IF(DmartSalesData[[#This Row],[sales]]&gt;2000,"Medium Category","Low Category"))</f>
        <v>Low Category</v>
      </c>
      <c r="G14784" s="2">
        <v>0.44</v>
      </c>
      <c r="H14784" s="24">
        <f t="shared" si="460"/>
        <v>229.0112</v>
      </c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63" t="str">
        <f>IF(AND(DmartSalesData[[#This Row],[sales]]&gt;3000,DmartSalesData[[#This Row],[profit]]&gt;500),"Good","Not Good")</f>
        <v>Not Good</v>
      </c>
      <c r="R14784" s="73">
        <f>YEAR(DmartSalesData[[#This Row],[order_date]])</f>
        <v>2024</v>
      </c>
      <c r="S14784" s="73"/>
    </row>
    <row r="14785" spans="1:19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 t="str">
        <f>IF(DmartSalesData[[#This Row],[sales]]&gt;4000,"High Category",IF(DmartSalesData[[#This Row],[sales]]&gt;2000,"Medium Category","Low Category"))</f>
        <v>Medium Category</v>
      </c>
      <c r="G14785" s="2">
        <v>0.23</v>
      </c>
      <c r="H14785" s="24">
        <f t="shared" si="460"/>
        <v>881.31630000000007</v>
      </c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63" t="str">
        <f>IF(AND(DmartSalesData[[#This Row],[sales]]&gt;3000,DmartSalesData[[#This Row],[profit]]&gt;500),"Good","Not Good")</f>
        <v>Good</v>
      </c>
      <c r="R14785" s="73">
        <f>YEAR(DmartSalesData[[#This Row],[order_date]])</f>
        <v>2024</v>
      </c>
      <c r="S14785" s="73"/>
    </row>
    <row r="14786" spans="1:19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 t="str">
        <f>IF(DmartSalesData[[#This Row],[sales]]&gt;4000,"High Category",IF(DmartSalesData[[#This Row],[sales]]&gt;2000,"Medium Category","Low Category"))</f>
        <v>Medium Category</v>
      </c>
      <c r="G14786" s="2">
        <v>0.26</v>
      </c>
      <c r="H14786" s="24">
        <f t="shared" ref="H14786:H14849" si="462">E14786*G14786</f>
        <v>683.62840000000006</v>
      </c>
      <c r="I14786" s="2">
        <f t="shared" ref="I14786:I14849" si="463">E14786-H14786</f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63" t="str">
        <f>IF(AND(DmartSalesData[[#This Row],[sales]]&gt;3000,DmartSalesData[[#This Row],[profit]]&gt;500),"Good","Not Good")</f>
        <v>Not Good</v>
      </c>
      <c r="R14786" s="73">
        <f>YEAR(DmartSalesData[[#This Row],[order_date]])</f>
        <v>2023</v>
      </c>
      <c r="S14786" s="73"/>
    </row>
    <row r="14787" spans="1:19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 t="str">
        <f>IF(DmartSalesData[[#This Row],[sales]]&gt;4000,"High Category",IF(DmartSalesData[[#This Row],[sales]]&gt;2000,"Medium Category","Low Category"))</f>
        <v>Medium Category</v>
      </c>
      <c r="G14787" s="2">
        <v>0.21</v>
      </c>
      <c r="H14787" s="24">
        <f t="shared" si="462"/>
        <v>608.50649999999996</v>
      </c>
      <c r="I14787" s="2">
        <f t="shared" si="463"/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63" t="str">
        <f>IF(AND(DmartSalesData[[#This Row],[sales]]&gt;3000,DmartSalesData[[#This Row],[profit]]&gt;500),"Good","Not Good")</f>
        <v>Not Good</v>
      </c>
      <c r="R14787" s="73">
        <f>YEAR(DmartSalesData[[#This Row],[order_date]])</f>
        <v>2023</v>
      </c>
      <c r="S14787" s="73"/>
    </row>
    <row r="14788" spans="1:19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 t="str">
        <f>IF(DmartSalesData[[#This Row],[sales]]&gt;4000,"High Category",IF(DmartSalesData[[#This Row],[sales]]&gt;2000,"Medium Category","Low Category"))</f>
        <v>Medium Category</v>
      </c>
      <c r="G14788" s="2">
        <v>0.37</v>
      </c>
      <c r="H14788" s="24">
        <f t="shared" si="462"/>
        <v>1243.5996</v>
      </c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63" t="str">
        <f>IF(AND(DmartSalesData[[#This Row],[sales]]&gt;3000,DmartSalesData[[#This Row],[profit]]&gt;500),"Good","Not Good")</f>
        <v>Good</v>
      </c>
      <c r="R14788" s="73">
        <f>YEAR(DmartSalesData[[#This Row],[order_date]])</f>
        <v>2023</v>
      </c>
      <c r="S14788" s="73"/>
    </row>
    <row r="14789" spans="1:19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 t="str">
        <f>IF(DmartSalesData[[#This Row],[sales]]&gt;4000,"High Category",IF(DmartSalesData[[#This Row],[sales]]&gt;2000,"Medium Category","Low Category"))</f>
        <v>Medium Category</v>
      </c>
      <c r="G14789" s="2">
        <v>0.3</v>
      </c>
      <c r="H14789" s="24">
        <f t="shared" si="462"/>
        <v>765.25800000000004</v>
      </c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63" t="str">
        <f>IF(AND(DmartSalesData[[#This Row],[sales]]&gt;3000,DmartSalesData[[#This Row],[profit]]&gt;500),"Good","Not Good")</f>
        <v>Not Good</v>
      </c>
      <c r="R14789" s="73">
        <f>YEAR(DmartSalesData[[#This Row],[order_date]])</f>
        <v>2023</v>
      </c>
      <c r="S14789" s="73"/>
    </row>
    <row r="14790" spans="1:19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 t="str">
        <f>IF(DmartSalesData[[#This Row],[sales]]&gt;4000,"High Category",IF(DmartSalesData[[#This Row],[sales]]&gt;2000,"Medium Category","Low Category"))</f>
        <v>Medium Category</v>
      </c>
      <c r="G14790" s="2">
        <v>0.03</v>
      </c>
      <c r="H14790" s="24">
        <f t="shared" si="462"/>
        <v>79.688699999999997</v>
      </c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63" t="str">
        <f>IF(AND(DmartSalesData[[#This Row],[sales]]&gt;3000,DmartSalesData[[#This Row],[profit]]&gt;500),"Good","Not Good")</f>
        <v>Not Good</v>
      </c>
      <c r="R14790" s="73">
        <f>YEAR(DmartSalesData[[#This Row],[order_date]])</f>
        <v>2024</v>
      </c>
      <c r="S14790" s="73"/>
    </row>
    <row r="14791" spans="1:19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 t="str">
        <f>IF(DmartSalesData[[#This Row],[sales]]&gt;4000,"High Category",IF(DmartSalesData[[#This Row],[sales]]&gt;2000,"Medium Category","Low Category"))</f>
        <v>Medium Category</v>
      </c>
      <c r="G14791" s="2">
        <v>7.0000000000000007E-2</v>
      </c>
      <c r="H14791" s="24">
        <f t="shared" si="462"/>
        <v>178.37470000000002</v>
      </c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63" t="str">
        <f>IF(AND(DmartSalesData[[#This Row],[sales]]&gt;3000,DmartSalesData[[#This Row],[profit]]&gt;500),"Good","Not Good")</f>
        <v>Not Good</v>
      </c>
      <c r="R14791" s="73">
        <f>YEAR(DmartSalesData[[#This Row],[order_date]])</f>
        <v>2024</v>
      </c>
      <c r="S14791" s="73"/>
    </row>
    <row r="14792" spans="1:19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 t="str">
        <f>IF(DmartSalesData[[#This Row],[sales]]&gt;4000,"High Category",IF(DmartSalesData[[#This Row],[sales]]&gt;2000,"Medium Category","Low Category"))</f>
        <v>Medium Category</v>
      </c>
      <c r="G14792" s="2">
        <v>0.1</v>
      </c>
      <c r="H14792" s="24">
        <f t="shared" si="462"/>
        <v>253.441</v>
      </c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63" t="str">
        <f>IF(AND(DmartSalesData[[#This Row],[sales]]&gt;3000,DmartSalesData[[#This Row],[profit]]&gt;500),"Good","Not Good")</f>
        <v>Not Good</v>
      </c>
      <c r="R14792" s="73">
        <f>YEAR(DmartSalesData[[#This Row],[order_date]])</f>
        <v>2023</v>
      </c>
      <c r="S14792" s="73"/>
    </row>
    <row r="14793" spans="1:19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 t="str">
        <f>IF(DmartSalesData[[#This Row],[sales]]&gt;4000,"High Category",IF(DmartSalesData[[#This Row],[sales]]&gt;2000,"Medium Category","Low Category"))</f>
        <v>Medium Category</v>
      </c>
      <c r="G14793" s="2">
        <v>0.34</v>
      </c>
      <c r="H14793" s="24">
        <f t="shared" si="462"/>
        <v>1283.8434000000002</v>
      </c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63" t="str">
        <f>IF(AND(DmartSalesData[[#This Row],[sales]]&gt;3000,DmartSalesData[[#This Row],[profit]]&gt;500),"Good","Not Good")</f>
        <v>Good</v>
      </c>
      <c r="R14793" s="73">
        <f>YEAR(DmartSalesData[[#This Row],[order_date]])</f>
        <v>2024</v>
      </c>
      <c r="S14793" s="73"/>
    </row>
    <row r="14794" spans="1:19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 t="str">
        <f>IF(DmartSalesData[[#This Row],[sales]]&gt;4000,"High Category",IF(DmartSalesData[[#This Row],[sales]]&gt;2000,"Medium Category","Low Category"))</f>
        <v>Medium Category</v>
      </c>
      <c r="G14794" s="2">
        <v>0.05</v>
      </c>
      <c r="H14794" s="24">
        <f t="shared" si="462"/>
        <v>109.66600000000001</v>
      </c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63" t="str">
        <f>IF(AND(DmartSalesData[[#This Row],[sales]]&gt;3000,DmartSalesData[[#This Row],[profit]]&gt;500),"Good","Not Good")</f>
        <v>Not Good</v>
      </c>
      <c r="R14794" s="73">
        <f>YEAR(DmartSalesData[[#This Row],[order_date]])</f>
        <v>2023</v>
      </c>
      <c r="S14794" s="73"/>
    </row>
    <row r="14795" spans="1:19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 t="str">
        <f>IF(DmartSalesData[[#This Row],[sales]]&gt;4000,"High Category",IF(DmartSalesData[[#This Row],[sales]]&gt;2000,"Medium Category","Low Category"))</f>
        <v>Low Category</v>
      </c>
      <c r="G14795" s="2">
        <v>0.27</v>
      </c>
      <c r="H14795" s="24">
        <f t="shared" si="462"/>
        <v>30.828600000000005</v>
      </c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63" t="str">
        <f>IF(AND(DmartSalesData[[#This Row],[sales]]&gt;3000,DmartSalesData[[#This Row],[profit]]&gt;500),"Good","Not Good")</f>
        <v>Not Good</v>
      </c>
      <c r="R14795" s="73">
        <f>YEAR(DmartSalesData[[#This Row],[order_date]])</f>
        <v>2023</v>
      </c>
      <c r="S14795" s="73"/>
    </row>
    <row r="14796" spans="1:19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 t="str">
        <f>IF(DmartSalesData[[#This Row],[sales]]&gt;4000,"High Category",IF(DmartSalesData[[#This Row],[sales]]&gt;2000,"Medium Category","Low Category"))</f>
        <v>Medium Category</v>
      </c>
      <c r="G14796" s="2">
        <v>0.42</v>
      </c>
      <c r="H14796" s="24">
        <f t="shared" si="462"/>
        <v>1301.6261999999999</v>
      </c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63" t="str">
        <f>IF(AND(DmartSalesData[[#This Row],[sales]]&gt;3000,DmartSalesData[[#This Row],[profit]]&gt;500),"Good","Not Good")</f>
        <v>Good</v>
      </c>
      <c r="R14796" s="73">
        <f>YEAR(DmartSalesData[[#This Row],[order_date]])</f>
        <v>2024</v>
      </c>
      <c r="S14796" s="73"/>
    </row>
    <row r="14797" spans="1:19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 t="str">
        <f>IF(DmartSalesData[[#This Row],[sales]]&gt;4000,"High Category",IF(DmartSalesData[[#This Row],[sales]]&gt;2000,"Medium Category","Low Category"))</f>
        <v>High Category</v>
      </c>
      <c r="G14797" s="2">
        <v>0.47</v>
      </c>
      <c r="H14797" s="24">
        <f t="shared" si="462"/>
        <v>2240.9834999999998</v>
      </c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63" t="str">
        <f>IF(AND(DmartSalesData[[#This Row],[sales]]&gt;3000,DmartSalesData[[#This Row],[profit]]&gt;500),"Good","Not Good")</f>
        <v>Good</v>
      </c>
      <c r="R14797" s="73">
        <f>YEAR(DmartSalesData[[#This Row],[order_date]])</f>
        <v>2024</v>
      </c>
      <c r="S14797" s="73"/>
    </row>
    <row r="14798" spans="1:19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 t="str">
        <f>IF(DmartSalesData[[#This Row],[sales]]&gt;4000,"High Category",IF(DmartSalesData[[#This Row],[sales]]&gt;2000,"Medium Category","Low Category"))</f>
        <v>Low Category</v>
      </c>
      <c r="G14798" s="2">
        <v>0.21</v>
      </c>
      <c r="H14798" s="24">
        <f t="shared" si="462"/>
        <v>285.41099999999994</v>
      </c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63" t="str">
        <f>IF(AND(DmartSalesData[[#This Row],[sales]]&gt;3000,DmartSalesData[[#This Row],[profit]]&gt;500),"Good","Not Good")</f>
        <v>Not Good</v>
      </c>
      <c r="R14798" s="73">
        <f>YEAR(DmartSalesData[[#This Row],[order_date]])</f>
        <v>2024</v>
      </c>
      <c r="S14798" s="73"/>
    </row>
    <row r="14799" spans="1:19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 t="str">
        <f>IF(DmartSalesData[[#This Row],[sales]]&gt;4000,"High Category",IF(DmartSalesData[[#This Row],[sales]]&gt;2000,"Medium Category","Low Category"))</f>
        <v>High Category</v>
      </c>
      <c r="G14799" s="2">
        <v>0.27</v>
      </c>
      <c r="H14799" s="24">
        <f t="shared" si="462"/>
        <v>1106.8245000000002</v>
      </c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63" t="str">
        <f>IF(AND(DmartSalesData[[#This Row],[sales]]&gt;3000,DmartSalesData[[#This Row],[profit]]&gt;500),"Good","Not Good")</f>
        <v>Good</v>
      </c>
      <c r="R14799" s="73">
        <f>YEAR(DmartSalesData[[#This Row],[order_date]])</f>
        <v>2024</v>
      </c>
      <c r="S14799" s="73"/>
    </row>
    <row r="14800" spans="1:19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 t="str">
        <f>IF(DmartSalesData[[#This Row],[sales]]&gt;4000,"High Category",IF(DmartSalesData[[#This Row],[sales]]&gt;2000,"Medium Category","Low Category"))</f>
        <v>Medium Category</v>
      </c>
      <c r="G14800" s="2">
        <v>0.42</v>
      </c>
      <c r="H14800" s="24">
        <f t="shared" si="462"/>
        <v>979.39800000000002</v>
      </c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63" t="str">
        <f>IF(AND(DmartSalesData[[#This Row],[sales]]&gt;3000,DmartSalesData[[#This Row],[profit]]&gt;500),"Good","Not Good")</f>
        <v>Not Good</v>
      </c>
      <c r="R14800" s="73">
        <f>YEAR(DmartSalesData[[#This Row],[order_date]])</f>
        <v>2023</v>
      </c>
      <c r="S14800" s="73"/>
    </row>
    <row r="14801" spans="1:19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 t="str">
        <f>IF(DmartSalesData[[#This Row],[sales]]&gt;4000,"High Category",IF(DmartSalesData[[#This Row],[sales]]&gt;2000,"Medium Category","Low Category"))</f>
        <v>Medium Category</v>
      </c>
      <c r="G14801" s="2">
        <v>0.47</v>
      </c>
      <c r="H14801" s="24">
        <f t="shared" si="462"/>
        <v>1527.7866999999999</v>
      </c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63" t="str">
        <f>IF(AND(DmartSalesData[[#This Row],[sales]]&gt;3000,DmartSalesData[[#This Row],[profit]]&gt;500),"Good","Not Good")</f>
        <v>Not Good</v>
      </c>
      <c r="R14801" s="73">
        <f>YEAR(DmartSalesData[[#This Row],[order_date]])</f>
        <v>2024</v>
      </c>
      <c r="S14801" s="73"/>
    </row>
    <row r="14802" spans="1:19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 t="str">
        <f>IF(DmartSalesData[[#This Row],[sales]]&gt;4000,"High Category",IF(DmartSalesData[[#This Row],[sales]]&gt;2000,"Medium Category","Low Category"))</f>
        <v>High Category</v>
      </c>
      <c r="G14802" s="2">
        <v>0.19</v>
      </c>
      <c r="H14802" s="24">
        <f t="shared" si="462"/>
        <v>848.40319999999997</v>
      </c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63" t="str">
        <f>IF(AND(DmartSalesData[[#This Row],[sales]]&gt;3000,DmartSalesData[[#This Row],[profit]]&gt;500),"Good","Not Good")</f>
        <v>Good</v>
      </c>
      <c r="R14802" s="73">
        <f>YEAR(DmartSalesData[[#This Row],[order_date]])</f>
        <v>2024</v>
      </c>
      <c r="S14802" s="73"/>
    </row>
    <row r="14803" spans="1:19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 t="str">
        <f>IF(DmartSalesData[[#This Row],[sales]]&gt;4000,"High Category",IF(DmartSalesData[[#This Row],[sales]]&gt;2000,"Medium Category","Low Category"))</f>
        <v>Medium Category</v>
      </c>
      <c r="G14803" s="2">
        <v>0.18</v>
      </c>
      <c r="H14803" s="24">
        <f t="shared" si="462"/>
        <v>698.03459999999995</v>
      </c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63" t="str">
        <f>IF(AND(DmartSalesData[[#This Row],[sales]]&gt;3000,DmartSalesData[[#This Row],[profit]]&gt;500),"Good","Not Good")</f>
        <v>Not Good</v>
      </c>
      <c r="R14803" s="73">
        <f>YEAR(DmartSalesData[[#This Row],[order_date]])</f>
        <v>2024</v>
      </c>
      <c r="S14803" s="73"/>
    </row>
    <row r="14804" spans="1:19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 t="str">
        <f>IF(DmartSalesData[[#This Row],[sales]]&gt;4000,"High Category",IF(DmartSalesData[[#This Row],[sales]]&gt;2000,"Medium Category","Low Category"))</f>
        <v>High Category</v>
      </c>
      <c r="G14804" s="2">
        <v>0.23</v>
      </c>
      <c r="H14804" s="24">
        <f t="shared" si="462"/>
        <v>1019.9143</v>
      </c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63" t="str">
        <f>IF(AND(DmartSalesData[[#This Row],[sales]]&gt;3000,DmartSalesData[[#This Row],[profit]]&gt;500),"Good","Not Good")</f>
        <v>Good</v>
      </c>
      <c r="R14804" s="73">
        <f>YEAR(DmartSalesData[[#This Row],[order_date]])</f>
        <v>2024</v>
      </c>
      <c r="S14804" s="73"/>
    </row>
    <row r="14805" spans="1:19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 t="str">
        <f>IF(DmartSalesData[[#This Row],[sales]]&gt;4000,"High Category",IF(DmartSalesData[[#This Row],[sales]]&gt;2000,"Medium Category","Low Category"))</f>
        <v>Low Category</v>
      </c>
      <c r="G14805" s="2">
        <v>0.13</v>
      </c>
      <c r="H14805" s="24">
        <f t="shared" si="462"/>
        <v>19.064500000000002</v>
      </c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63" t="str">
        <f>IF(AND(DmartSalesData[[#This Row],[sales]]&gt;3000,DmartSalesData[[#This Row],[profit]]&gt;500),"Good","Not Good")</f>
        <v>Not Good</v>
      </c>
      <c r="R14805" s="73">
        <f>YEAR(DmartSalesData[[#This Row],[order_date]])</f>
        <v>2024</v>
      </c>
      <c r="S14805" s="73"/>
    </row>
    <row r="14806" spans="1:19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 t="str">
        <f>IF(DmartSalesData[[#This Row],[sales]]&gt;4000,"High Category",IF(DmartSalesData[[#This Row],[sales]]&gt;2000,"Medium Category","Low Category"))</f>
        <v>Low Category</v>
      </c>
      <c r="G14806" s="2">
        <v>0.43</v>
      </c>
      <c r="H14806" s="24">
        <f t="shared" si="462"/>
        <v>437.6712</v>
      </c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63" t="str">
        <f>IF(AND(DmartSalesData[[#This Row],[sales]]&gt;3000,DmartSalesData[[#This Row],[profit]]&gt;500),"Good","Not Good")</f>
        <v>Not Good</v>
      </c>
      <c r="R14806" s="73">
        <f>YEAR(DmartSalesData[[#This Row],[order_date]])</f>
        <v>2023</v>
      </c>
      <c r="S14806" s="73"/>
    </row>
    <row r="14807" spans="1:19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 t="str">
        <f>IF(DmartSalesData[[#This Row],[sales]]&gt;4000,"High Category",IF(DmartSalesData[[#This Row],[sales]]&gt;2000,"Medium Category","Low Category"))</f>
        <v>Medium Category</v>
      </c>
      <c r="G14807" s="2">
        <v>0.16</v>
      </c>
      <c r="H14807" s="24">
        <f t="shared" si="462"/>
        <v>348.01920000000001</v>
      </c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63" t="str">
        <f>IF(AND(DmartSalesData[[#This Row],[sales]]&gt;3000,DmartSalesData[[#This Row],[profit]]&gt;500),"Good","Not Good")</f>
        <v>Not Good</v>
      </c>
      <c r="R14807" s="73">
        <f>YEAR(DmartSalesData[[#This Row],[order_date]])</f>
        <v>2024</v>
      </c>
      <c r="S14807" s="73"/>
    </row>
    <row r="14808" spans="1:19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 t="str">
        <f>IF(DmartSalesData[[#This Row],[sales]]&gt;4000,"High Category",IF(DmartSalesData[[#This Row],[sales]]&gt;2000,"Medium Category","Low Category"))</f>
        <v>High Category</v>
      </c>
      <c r="G14808" s="2">
        <v>0.22</v>
      </c>
      <c r="H14808" s="24">
        <f t="shared" si="462"/>
        <v>935.97239999999999</v>
      </c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63" t="str">
        <f>IF(AND(DmartSalesData[[#This Row],[sales]]&gt;3000,DmartSalesData[[#This Row],[profit]]&gt;500),"Good","Not Good")</f>
        <v>Good</v>
      </c>
      <c r="R14808" s="73">
        <f>YEAR(DmartSalesData[[#This Row],[order_date]])</f>
        <v>2023</v>
      </c>
      <c r="S14808" s="73"/>
    </row>
    <row r="14809" spans="1:19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 t="str">
        <f>IF(DmartSalesData[[#This Row],[sales]]&gt;4000,"High Category",IF(DmartSalesData[[#This Row],[sales]]&gt;2000,"Medium Category","Low Category"))</f>
        <v>High Category</v>
      </c>
      <c r="G14809" s="2">
        <v>0.16</v>
      </c>
      <c r="H14809" s="24">
        <f t="shared" si="462"/>
        <v>673.29920000000004</v>
      </c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63" t="str">
        <f>IF(AND(DmartSalesData[[#This Row],[sales]]&gt;3000,DmartSalesData[[#This Row],[profit]]&gt;500),"Good","Not Good")</f>
        <v>Not Good</v>
      </c>
      <c r="R14809" s="73">
        <f>YEAR(DmartSalesData[[#This Row],[order_date]])</f>
        <v>2023</v>
      </c>
      <c r="S14809" s="73"/>
    </row>
    <row r="14810" spans="1:19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 t="str">
        <f>IF(DmartSalesData[[#This Row],[sales]]&gt;4000,"High Category",IF(DmartSalesData[[#This Row],[sales]]&gt;2000,"Medium Category","Low Category"))</f>
        <v>Low Category</v>
      </c>
      <c r="G14810" s="2">
        <v>0.06</v>
      </c>
      <c r="H14810" s="24">
        <f t="shared" si="462"/>
        <v>60.431400000000004</v>
      </c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63" t="str">
        <f>IF(AND(DmartSalesData[[#This Row],[sales]]&gt;3000,DmartSalesData[[#This Row],[profit]]&gt;500),"Good","Not Good")</f>
        <v>Not Good</v>
      </c>
      <c r="R14810" s="73">
        <f>YEAR(DmartSalesData[[#This Row],[order_date]])</f>
        <v>2023</v>
      </c>
      <c r="S14810" s="73"/>
    </row>
    <row r="14811" spans="1:19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 t="str">
        <f>IF(DmartSalesData[[#This Row],[sales]]&gt;4000,"High Category",IF(DmartSalesData[[#This Row],[sales]]&gt;2000,"Medium Category","Low Category"))</f>
        <v>Low Category</v>
      </c>
      <c r="G14811" s="2">
        <v>0.3</v>
      </c>
      <c r="H14811" s="24">
        <f t="shared" si="462"/>
        <v>239.09699999999998</v>
      </c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63" t="str">
        <f>IF(AND(DmartSalesData[[#This Row],[sales]]&gt;3000,DmartSalesData[[#This Row],[profit]]&gt;500),"Good","Not Good")</f>
        <v>Not Good</v>
      </c>
      <c r="R14811" s="73">
        <f>YEAR(DmartSalesData[[#This Row],[order_date]])</f>
        <v>2024</v>
      </c>
      <c r="S14811" s="73"/>
    </row>
    <row r="14812" spans="1:19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 t="str">
        <f>IF(DmartSalesData[[#This Row],[sales]]&gt;4000,"High Category",IF(DmartSalesData[[#This Row],[sales]]&gt;2000,"Medium Category","Low Category"))</f>
        <v>High Category</v>
      </c>
      <c r="G14812" s="2">
        <v>0.28999999999999998</v>
      </c>
      <c r="H14812" s="24">
        <f t="shared" si="462"/>
        <v>1215.1116</v>
      </c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63" t="str">
        <f>IF(AND(DmartSalesData[[#This Row],[sales]]&gt;3000,DmartSalesData[[#This Row],[profit]]&gt;500),"Good","Not Good")</f>
        <v>Not Good</v>
      </c>
      <c r="R14812" s="73">
        <f>YEAR(DmartSalesData[[#This Row],[order_date]])</f>
        <v>2023</v>
      </c>
      <c r="S14812" s="73"/>
    </row>
    <row r="14813" spans="1:19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 t="str">
        <f>IF(DmartSalesData[[#This Row],[sales]]&gt;4000,"High Category",IF(DmartSalesData[[#This Row],[sales]]&gt;2000,"Medium Category","Low Category"))</f>
        <v>Medium Category</v>
      </c>
      <c r="G14813" s="2">
        <v>0.15</v>
      </c>
      <c r="H14813" s="24">
        <f t="shared" si="462"/>
        <v>412.9545</v>
      </c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63" t="str">
        <f>IF(AND(DmartSalesData[[#This Row],[sales]]&gt;3000,DmartSalesData[[#This Row],[profit]]&gt;500),"Good","Not Good")</f>
        <v>Not Good</v>
      </c>
      <c r="R14813" s="73">
        <f>YEAR(DmartSalesData[[#This Row],[order_date]])</f>
        <v>2023</v>
      </c>
      <c r="S14813" s="73"/>
    </row>
    <row r="14814" spans="1:19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 t="str">
        <f>IF(DmartSalesData[[#This Row],[sales]]&gt;4000,"High Category",IF(DmartSalesData[[#This Row],[sales]]&gt;2000,"Medium Category","Low Category"))</f>
        <v>Medium Category</v>
      </c>
      <c r="G14814" s="2">
        <v>0.02</v>
      </c>
      <c r="H14814" s="24">
        <f t="shared" si="462"/>
        <v>63.423400000000001</v>
      </c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63" t="str">
        <f>IF(AND(DmartSalesData[[#This Row],[sales]]&gt;3000,DmartSalesData[[#This Row],[profit]]&gt;500),"Good","Not Good")</f>
        <v>Not Good</v>
      </c>
      <c r="R14814" s="73">
        <f>YEAR(DmartSalesData[[#This Row],[order_date]])</f>
        <v>2023</v>
      </c>
      <c r="S14814" s="73"/>
    </row>
    <row r="14815" spans="1:19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 t="str">
        <f>IF(DmartSalesData[[#This Row],[sales]]&gt;4000,"High Category",IF(DmartSalesData[[#This Row],[sales]]&gt;2000,"Medium Category","Low Category"))</f>
        <v>High Category</v>
      </c>
      <c r="G14815" s="2">
        <v>0.47</v>
      </c>
      <c r="H14815" s="24">
        <f t="shared" si="462"/>
        <v>1910.6016999999999</v>
      </c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63" t="str">
        <f>IF(AND(DmartSalesData[[#This Row],[sales]]&gt;3000,DmartSalesData[[#This Row],[profit]]&gt;500),"Good","Not Good")</f>
        <v>Good</v>
      </c>
      <c r="R14815" s="73">
        <f>YEAR(DmartSalesData[[#This Row],[order_date]])</f>
        <v>2023</v>
      </c>
      <c r="S14815" s="73"/>
    </row>
    <row r="14816" spans="1:19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 t="str">
        <f>IF(DmartSalesData[[#This Row],[sales]]&gt;4000,"High Category",IF(DmartSalesData[[#This Row],[sales]]&gt;2000,"Medium Category","Low Category"))</f>
        <v>Low Category</v>
      </c>
      <c r="G14816" s="2">
        <v>0.18</v>
      </c>
      <c r="H14816" s="24">
        <f t="shared" si="462"/>
        <v>204.76079999999999</v>
      </c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63" t="str">
        <f>IF(AND(DmartSalesData[[#This Row],[sales]]&gt;3000,DmartSalesData[[#This Row],[profit]]&gt;500),"Good","Not Good")</f>
        <v>Not Good</v>
      </c>
      <c r="R14816" s="73">
        <f>YEAR(DmartSalesData[[#This Row],[order_date]])</f>
        <v>2023</v>
      </c>
      <c r="S14816" s="73"/>
    </row>
    <row r="14817" spans="1:19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 t="str">
        <f>IF(DmartSalesData[[#This Row],[sales]]&gt;4000,"High Category",IF(DmartSalesData[[#This Row],[sales]]&gt;2000,"Medium Category","Low Category"))</f>
        <v>Low Category</v>
      </c>
      <c r="G14817" s="2">
        <v>0.27</v>
      </c>
      <c r="H14817" s="24">
        <f t="shared" si="462"/>
        <v>207.57060000000001</v>
      </c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63" t="str">
        <f>IF(AND(DmartSalesData[[#This Row],[sales]]&gt;3000,DmartSalesData[[#This Row],[profit]]&gt;500),"Good","Not Good")</f>
        <v>Not Good</v>
      </c>
      <c r="R14817" s="73">
        <f>YEAR(DmartSalesData[[#This Row],[order_date]])</f>
        <v>2024</v>
      </c>
      <c r="S14817" s="73"/>
    </row>
    <row r="14818" spans="1:19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 t="str">
        <f>IF(DmartSalesData[[#This Row],[sales]]&gt;4000,"High Category",IF(DmartSalesData[[#This Row],[sales]]&gt;2000,"Medium Category","Low Category"))</f>
        <v>High Category</v>
      </c>
      <c r="G14818" s="2">
        <v>7.0000000000000007E-2</v>
      </c>
      <c r="H14818" s="24">
        <f t="shared" si="462"/>
        <v>301.6524</v>
      </c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63" t="str">
        <f>IF(AND(DmartSalesData[[#This Row],[sales]]&gt;3000,DmartSalesData[[#This Row],[profit]]&gt;500),"Good","Not Good")</f>
        <v>Not Good</v>
      </c>
      <c r="R14818" s="73">
        <f>YEAR(DmartSalesData[[#This Row],[order_date]])</f>
        <v>2023</v>
      </c>
      <c r="S14818" s="73"/>
    </row>
    <row r="14819" spans="1:19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 t="str">
        <f>IF(DmartSalesData[[#This Row],[sales]]&gt;4000,"High Category",IF(DmartSalesData[[#This Row],[sales]]&gt;2000,"Medium Category","Low Category"))</f>
        <v>Low Category</v>
      </c>
      <c r="G14819" s="2">
        <v>0.13</v>
      </c>
      <c r="H14819" s="24">
        <f t="shared" si="462"/>
        <v>84.199700000000007</v>
      </c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63" t="str">
        <f>IF(AND(DmartSalesData[[#This Row],[sales]]&gt;3000,DmartSalesData[[#This Row],[profit]]&gt;500),"Good","Not Good")</f>
        <v>Not Good</v>
      </c>
      <c r="R14819" s="73">
        <f>YEAR(DmartSalesData[[#This Row],[order_date]])</f>
        <v>2024</v>
      </c>
      <c r="S14819" s="73"/>
    </row>
    <row r="14820" spans="1:19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 t="str">
        <f>IF(DmartSalesData[[#This Row],[sales]]&gt;4000,"High Category",IF(DmartSalesData[[#This Row],[sales]]&gt;2000,"Medium Category","Low Category"))</f>
        <v>Low Category</v>
      </c>
      <c r="G14820" s="2">
        <v>0.22</v>
      </c>
      <c r="H14820" s="24">
        <f t="shared" si="462"/>
        <v>117.05980000000001</v>
      </c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63" t="str">
        <f>IF(AND(DmartSalesData[[#This Row],[sales]]&gt;3000,DmartSalesData[[#This Row],[profit]]&gt;500),"Good","Not Good")</f>
        <v>Not Good</v>
      </c>
      <c r="R14820" s="73">
        <f>YEAR(DmartSalesData[[#This Row],[order_date]])</f>
        <v>2023</v>
      </c>
      <c r="S14820" s="73"/>
    </row>
    <row r="14821" spans="1:19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 t="str">
        <f>IF(DmartSalesData[[#This Row],[sales]]&gt;4000,"High Category",IF(DmartSalesData[[#This Row],[sales]]&gt;2000,"Medium Category","Low Category"))</f>
        <v>Low Category</v>
      </c>
      <c r="G14821" s="2">
        <v>0.28000000000000003</v>
      </c>
      <c r="H14821" s="24">
        <f t="shared" si="462"/>
        <v>408.14760000000007</v>
      </c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63" t="str">
        <f>IF(AND(DmartSalesData[[#This Row],[sales]]&gt;3000,DmartSalesData[[#This Row],[profit]]&gt;500),"Good","Not Good")</f>
        <v>Not Good</v>
      </c>
      <c r="R14821" s="73">
        <f>YEAR(DmartSalesData[[#This Row],[order_date]])</f>
        <v>2023</v>
      </c>
      <c r="S14821" s="73"/>
    </row>
    <row r="14822" spans="1:19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 t="str">
        <f>IF(DmartSalesData[[#This Row],[sales]]&gt;4000,"High Category",IF(DmartSalesData[[#This Row],[sales]]&gt;2000,"Medium Category","Low Category"))</f>
        <v>Low Category</v>
      </c>
      <c r="G14822" s="2">
        <v>0.43</v>
      </c>
      <c r="H14822" s="24">
        <f t="shared" si="462"/>
        <v>710.60079999999994</v>
      </c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63" t="str">
        <f>IF(AND(DmartSalesData[[#This Row],[sales]]&gt;3000,DmartSalesData[[#This Row],[profit]]&gt;500),"Good","Not Good")</f>
        <v>Not Good</v>
      </c>
      <c r="R14822" s="73">
        <f>YEAR(DmartSalesData[[#This Row],[order_date]])</f>
        <v>2023</v>
      </c>
      <c r="S14822" s="73"/>
    </row>
    <row r="14823" spans="1:19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 t="str">
        <f>IF(DmartSalesData[[#This Row],[sales]]&gt;4000,"High Category",IF(DmartSalesData[[#This Row],[sales]]&gt;2000,"Medium Category","Low Category"))</f>
        <v>Low Category</v>
      </c>
      <c r="G14823" s="2">
        <v>0.15</v>
      </c>
      <c r="H14823" s="24">
        <f t="shared" si="462"/>
        <v>192.23399999999998</v>
      </c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63" t="str">
        <f>IF(AND(DmartSalesData[[#This Row],[sales]]&gt;3000,DmartSalesData[[#This Row],[profit]]&gt;500),"Good","Not Good")</f>
        <v>Not Good</v>
      </c>
      <c r="R14823" s="73">
        <f>YEAR(DmartSalesData[[#This Row],[order_date]])</f>
        <v>2023</v>
      </c>
      <c r="S14823" s="73"/>
    </row>
    <row r="14824" spans="1:19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 t="str">
        <f>IF(DmartSalesData[[#This Row],[sales]]&gt;4000,"High Category",IF(DmartSalesData[[#This Row],[sales]]&gt;2000,"Medium Category","Low Category"))</f>
        <v>Medium Category</v>
      </c>
      <c r="G14824" s="2">
        <v>0.44</v>
      </c>
      <c r="H14824" s="24">
        <f t="shared" si="462"/>
        <v>1642.9379999999999</v>
      </c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63" t="str">
        <f>IF(AND(DmartSalesData[[#This Row],[sales]]&gt;3000,DmartSalesData[[#This Row],[profit]]&gt;500),"Good","Not Good")</f>
        <v>Good</v>
      </c>
      <c r="R14824" s="73">
        <f>YEAR(DmartSalesData[[#This Row],[order_date]])</f>
        <v>2024</v>
      </c>
      <c r="S14824" s="73"/>
    </row>
    <row r="14825" spans="1:19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 t="str">
        <f>IF(DmartSalesData[[#This Row],[sales]]&gt;4000,"High Category",IF(DmartSalesData[[#This Row],[sales]]&gt;2000,"Medium Category","Low Category"))</f>
        <v>High Category</v>
      </c>
      <c r="G14825" s="2">
        <v>0.23</v>
      </c>
      <c r="H14825" s="24">
        <f t="shared" si="462"/>
        <v>1119.9712</v>
      </c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63" t="str">
        <f>IF(AND(DmartSalesData[[#This Row],[sales]]&gt;3000,DmartSalesData[[#This Row],[profit]]&gt;500),"Good","Not Good")</f>
        <v>Good</v>
      </c>
      <c r="R14825" s="73">
        <f>YEAR(DmartSalesData[[#This Row],[order_date]])</f>
        <v>2024</v>
      </c>
      <c r="S14825" s="73"/>
    </row>
    <row r="14826" spans="1:19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 t="str">
        <f>IF(DmartSalesData[[#This Row],[sales]]&gt;4000,"High Category",IF(DmartSalesData[[#This Row],[sales]]&gt;2000,"Medium Category","Low Category"))</f>
        <v>Low Category</v>
      </c>
      <c r="G14826" s="2">
        <v>0.22</v>
      </c>
      <c r="H14826" s="24">
        <f t="shared" si="462"/>
        <v>237.16</v>
      </c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63" t="str">
        <f>IF(AND(DmartSalesData[[#This Row],[sales]]&gt;3000,DmartSalesData[[#This Row],[profit]]&gt;500),"Good","Not Good")</f>
        <v>Not Good</v>
      </c>
      <c r="R14826" s="73">
        <f>YEAR(DmartSalesData[[#This Row],[order_date]])</f>
        <v>2023</v>
      </c>
      <c r="S14826" s="73"/>
    </row>
    <row r="14827" spans="1:19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 t="str">
        <f>IF(DmartSalesData[[#This Row],[sales]]&gt;4000,"High Category",IF(DmartSalesData[[#This Row],[sales]]&gt;2000,"Medium Category","Low Category"))</f>
        <v>Medium Category</v>
      </c>
      <c r="G14827" s="2">
        <v>0.2</v>
      </c>
      <c r="H14827" s="24">
        <f t="shared" si="462"/>
        <v>786.21600000000001</v>
      </c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63" t="str">
        <f>IF(AND(DmartSalesData[[#This Row],[sales]]&gt;3000,DmartSalesData[[#This Row],[profit]]&gt;500),"Good","Not Good")</f>
        <v>Good</v>
      </c>
      <c r="R14827" s="73">
        <f>YEAR(DmartSalesData[[#This Row],[order_date]])</f>
        <v>2024</v>
      </c>
      <c r="S14827" s="73"/>
    </row>
    <row r="14828" spans="1:19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 t="str">
        <f>IF(DmartSalesData[[#This Row],[sales]]&gt;4000,"High Category",IF(DmartSalesData[[#This Row],[sales]]&gt;2000,"Medium Category","Low Category"))</f>
        <v>Low Category</v>
      </c>
      <c r="G14828" s="2">
        <v>0.44</v>
      </c>
      <c r="H14828" s="24">
        <f t="shared" si="462"/>
        <v>139.38760000000002</v>
      </c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63" t="str">
        <f>IF(AND(DmartSalesData[[#This Row],[sales]]&gt;3000,DmartSalesData[[#This Row],[profit]]&gt;500),"Good","Not Good")</f>
        <v>Not Good</v>
      </c>
      <c r="R14828" s="73">
        <f>YEAR(DmartSalesData[[#This Row],[order_date]])</f>
        <v>2023</v>
      </c>
      <c r="S14828" s="73"/>
    </row>
    <row r="14829" spans="1:19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 t="str">
        <f>IF(DmartSalesData[[#This Row],[sales]]&gt;4000,"High Category",IF(DmartSalesData[[#This Row],[sales]]&gt;2000,"Medium Category","Low Category"))</f>
        <v>Low Category</v>
      </c>
      <c r="G14829" s="2">
        <v>0.13</v>
      </c>
      <c r="H14829" s="24">
        <f t="shared" si="462"/>
        <v>88.740600000000001</v>
      </c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63" t="str">
        <f>IF(AND(DmartSalesData[[#This Row],[sales]]&gt;3000,DmartSalesData[[#This Row],[profit]]&gt;500),"Good","Not Good")</f>
        <v>Not Good</v>
      </c>
      <c r="R14829" s="73">
        <f>YEAR(DmartSalesData[[#This Row],[order_date]])</f>
        <v>2023</v>
      </c>
      <c r="S14829" s="73"/>
    </row>
    <row r="14830" spans="1:19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 t="str">
        <f>IF(DmartSalesData[[#This Row],[sales]]&gt;4000,"High Category",IF(DmartSalesData[[#This Row],[sales]]&gt;2000,"Medium Category","Low Category"))</f>
        <v>Medium Category</v>
      </c>
      <c r="G14830" s="2">
        <v>0.43</v>
      </c>
      <c r="H14830" s="24">
        <f t="shared" si="462"/>
        <v>1128.3543999999999</v>
      </c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63" t="str">
        <f>IF(AND(DmartSalesData[[#This Row],[sales]]&gt;3000,DmartSalesData[[#This Row],[profit]]&gt;500),"Good","Not Good")</f>
        <v>Not Good</v>
      </c>
      <c r="R14830" s="73">
        <f>YEAR(DmartSalesData[[#This Row],[order_date]])</f>
        <v>2023</v>
      </c>
      <c r="S14830" s="73"/>
    </row>
    <row r="14831" spans="1:19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 t="str">
        <f>IF(DmartSalesData[[#This Row],[sales]]&gt;4000,"High Category",IF(DmartSalesData[[#This Row],[sales]]&gt;2000,"Medium Category","Low Category"))</f>
        <v>High Category</v>
      </c>
      <c r="G14831" s="2">
        <v>0.04</v>
      </c>
      <c r="H14831" s="24">
        <f t="shared" si="462"/>
        <v>199.92320000000001</v>
      </c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63" t="str">
        <f>IF(AND(DmartSalesData[[#This Row],[sales]]&gt;3000,DmartSalesData[[#This Row],[profit]]&gt;500),"Good","Not Good")</f>
        <v>Not Good</v>
      </c>
      <c r="R14831" s="73">
        <f>YEAR(DmartSalesData[[#This Row],[order_date]])</f>
        <v>2024</v>
      </c>
      <c r="S14831" s="73"/>
    </row>
    <row r="14832" spans="1:19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 t="str">
        <f>IF(DmartSalesData[[#This Row],[sales]]&gt;4000,"High Category",IF(DmartSalesData[[#This Row],[sales]]&gt;2000,"Medium Category","Low Category"))</f>
        <v>High Category</v>
      </c>
      <c r="G14832" s="2">
        <v>0.48</v>
      </c>
      <c r="H14832" s="24">
        <f t="shared" si="462"/>
        <v>2280.9072000000001</v>
      </c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63" t="str">
        <f>IF(AND(DmartSalesData[[#This Row],[sales]]&gt;3000,DmartSalesData[[#This Row],[profit]]&gt;500),"Good","Not Good")</f>
        <v>Good</v>
      </c>
      <c r="R14832" s="73">
        <f>YEAR(DmartSalesData[[#This Row],[order_date]])</f>
        <v>2023</v>
      </c>
      <c r="S14832" s="73"/>
    </row>
    <row r="14833" spans="1:19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 t="str">
        <f>IF(DmartSalesData[[#This Row],[sales]]&gt;4000,"High Category",IF(DmartSalesData[[#This Row],[sales]]&gt;2000,"Medium Category","Low Category"))</f>
        <v>Low Category</v>
      </c>
      <c r="G14833" s="2">
        <v>0.25</v>
      </c>
      <c r="H14833" s="24">
        <f t="shared" si="462"/>
        <v>162.13</v>
      </c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63" t="str">
        <f>IF(AND(DmartSalesData[[#This Row],[sales]]&gt;3000,DmartSalesData[[#This Row],[profit]]&gt;500),"Good","Not Good")</f>
        <v>Not Good</v>
      </c>
      <c r="R14833" s="73">
        <f>YEAR(DmartSalesData[[#This Row],[order_date]])</f>
        <v>2024</v>
      </c>
      <c r="S14833" s="73"/>
    </row>
    <row r="14834" spans="1:19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 t="str">
        <f>IF(DmartSalesData[[#This Row],[sales]]&gt;4000,"High Category",IF(DmartSalesData[[#This Row],[sales]]&gt;2000,"Medium Category","Low Category"))</f>
        <v>Low Category</v>
      </c>
      <c r="G14834" s="2">
        <v>0.5</v>
      </c>
      <c r="H14834" s="24">
        <f t="shared" si="462"/>
        <v>637.23500000000001</v>
      </c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63" t="str">
        <f>IF(AND(DmartSalesData[[#This Row],[sales]]&gt;3000,DmartSalesData[[#This Row],[profit]]&gt;500),"Good","Not Good")</f>
        <v>Not Good</v>
      </c>
      <c r="R14834" s="73">
        <f>YEAR(DmartSalesData[[#This Row],[order_date]])</f>
        <v>2024</v>
      </c>
      <c r="S14834" s="73"/>
    </row>
    <row r="14835" spans="1:19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 t="str">
        <f>IF(DmartSalesData[[#This Row],[sales]]&gt;4000,"High Category",IF(DmartSalesData[[#This Row],[sales]]&gt;2000,"Medium Category","Low Category"))</f>
        <v>High Category</v>
      </c>
      <c r="G14835" s="2">
        <v>0.3</v>
      </c>
      <c r="H14835" s="24">
        <f t="shared" si="462"/>
        <v>1420.3140000000001</v>
      </c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63" t="str">
        <f>IF(AND(DmartSalesData[[#This Row],[sales]]&gt;3000,DmartSalesData[[#This Row],[profit]]&gt;500),"Good","Not Good")</f>
        <v>Good</v>
      </c>
      <c r="R14835" s="73">
        <f>YEAR(DmartSalesData[[#This Row],[order_date]])</f>
        <v>2024</v>
      </c>
      <c r="S14835" s="73"/>
    </row>
    <row r="14836" spans="1:19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 t="str">
        <f>IF(DmartSalesData[[#This Row],[sales]]&gt;4000,"High Category",IF(DmartSalesData[[#This Row],[sales]]&gt;2000,"Medium Category","Low Category"))</f>
        <v>Low Category</v>
      </c>
      <c r="G14836" s="2">
        <v>0.06</v>
      </c>
      <c r="H14836" s="24">
        <f t="shared" si="462"/>
        <v>50.312999999999995</v>
      </c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63" t="str">
        <f>IF(AND(DmartSalesData[[#This Row],[sales]]&gt;3000,DmartSalesData[[#This Row],[profit]]&gt;500),"Good","Not Good")</f>
        <v>Not Good</v>
      </c>
      <c r="R14836" s="73">
        <f>YEAR(DmartSalesData[[#This Row],[order_date]])</f>
        <v>2024</v>
      </c>
      <c r="S14836" s="73"/>
    </row>
    <row r="14837" spans="1:19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 t="str">
        <f>IF(DmartSalesData[[#This Row],[sales]]&gt;4000,"High Category",IF(DmartSalesData[[#This Row],[sales]]&gt;2000,"Medium Category","Low Category"))</f>
        <v>Medium Category</v>
      </c>
      <c r="G14837" s="2">
        <v>0.03</v>
      </c>
      <c r="H14837" s="24">
        <f t="shared" si="462"/>
        <v>112.1901</v>
      </c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63" t="str">
        <f>IF(AND(DmartSalesData[[#This Row],[sales]]&gt;3000,DmartSalesData[[#This Row],[profit]]&gt;500),"Good","Not Good")</f>
        <v>Good</v>
      </c>
      <c r="R14837" s="73">
        <f>YEAR(DmartSalesData[[#This Row],[order_date]])</f>
        <v>2024</v>
      </c>
      <c r="S14837" s="73"/>
    </row>
    <row r="14838" spans="1:19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 t="str">
        <f>IF(DmartSalesData[[#This Row],[sales]]&gt;4000,"High Category",IF(DmartSalesData[[#This Row],[sales]]&gt;2000,"Medium Category","Low Category"))</f>
        <v>Low Category</v>
      </c>
      <c r="G14838" s="2">
        <v>0.1</v>
      </c>
      <c r="H14838" s="24">
        <f t="shared" si="462"/>
        <v>10.543000000000001</v>
      </c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63" t="str">
        <f>IF(AND(DmartSalesData[[#This Row],[sales]]&gt;3000,DmartSalesData[[#This Row],[profit]]&gt;500),"Good","Not Good")</f>
        <v>Not Good</v>
      </c>
      <c r="R14838" s="73">
        <f>YEAR(DmartSalesData[[#This Row],[order_date]])</f>
        <v>2023</v>
      </c>
      <c r="S14838" s="73"/>
    </row>
    <row r="14839" spans="1:19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 t="str">
        <f>IF(DmartSalesData[[#This Row],[sales]]&gt;4000,"High Category",IF(DmartSalesData[[#This Row],[sales]]&gt;2000,"Medium Category","Low Category"))</f>
        <v>Medium Category</v>
      </c>
      <c r="G14839" s="2">
        <v>0.21</v>
      </c>
      <c r="H14839" s="24">
        <f t="shared" si="462"/>
        <v>671.03189999999995</v>
      </c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63" t="str">
        <f>IF(AND(DmartSalesData[[#This Row],[sales]]&gt;3000,DmartSalesData[[#This Row],[profit]]&gt;500),"Good","Not Good")</f>
        <v>Not Good</v>
      </c>
      <c r="R14839" s="73">
        <f>YEAR(DmartSalesData[[#This Row],[order_date]])</f>
        <v>2023</v>
      </c>
      <c r="S14839" s="73"/>
    </row>
    <row r="14840" spans="1:19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 t="str">
        <f>IF(DmartSalesData[[#This Row],[sales]]&gt;4000,"High Category",IF(DmartSalesData[[#This Row],[sales]]&gt;2000,"Medium Category","Low Category"))</f>
        <v>Medium Category</v>
      </c>
      <c r="G14840" s="2">
        <v>0.37</v>
      </c>
      <c r="H14840" s="24">
        <f t="shared" si="462"/>
        <v>933.70979999999997</v>
      </c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63" t="str">
        <f>IF(AND(DmartSalesData[[#This Row],[sales]]&gt;3000,DmartSalesData[[#This Row],[profit]]&gt;500),"Good","Not Good")</f>
        <v>Not Good</v>
      </c>
      <c r="R14840" s="73">
        <f>YEAR(DmartSalesData[[#This Row],[order_date]])</f>
        <v>2023</v>
      </c>
      <c r="S14840" s="73"/>
    </row>
    <row r="14841" spans="1:19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 t="str">
        <f>IF(DmartSalesData[[#This Row],[sales]]&gt;4000,"High Category",IF(DmartSalesData[[#This Row],[sales]]&gt;2000,"Medium Category","Low Category"))</f>
        <v>Medium Category</v>
      </c>
      <c r="G14841" s="2">
        <v>0</v>
      </c>
      <c r="H14841" s="24">
        <f t="shared" si="462"/>
        <v>0</v>
      </c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63" t="str">
        <f>IF(AND(DmartSalesData[[#This Row],[sales]]&gt;3000,DmartSalesData[[#This Row],[profit]]&gt;500),"Good","Not Good")</f>
        <v>Not Good</v>
      </c>
      <c r="R14841" s="73">
        <f>YEAR(DmartSalesData[[#This Row],[order_date]])</f>
        <v>2023</v>
      </c>
      <c r="S14841" s="73"/>
    </row>
    <row r="14842" spans="1:19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 t="str">
        <f>IF(DmartSalesData[[#This Row],[sales]]&gt;4000,"High Category",IF(DmartSalesData[[#This Row],[sales]]&gt;2000,"Medium Category","Low Category"))</f>
        <v>High Category</v>
      </c>
      <c r="G14842" s="2">
        <v>0.13</v>
      </c>
      <c r="H14842" s="24">
        <f t="shared" si="462"/>
        <v>541.1952</v>
      </c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63" t="str">
        <f>IF(AND(DmartSalesData[[#This Row],[sales]]&gt;3000,DmartSalesData[[#This Row],[profit]]&gt;500),"Good","Not Good")</f>
        <v>Good</v>
      </c>
      <c r="R14842" s="73">
        <f>YEAR(DmartSalesData[[#This Row],[order_date]])</f>
        <v>2023</v>
      </c>
      <c r="S14842" s="73"/>
    </row>
    <row r="14843" spans="1:19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 t="str">
        <f>IF(DmartSalesData[[#This Row],[sales]]&gt;4000,"High Category",IF(DmartSalesData[[#This Row],[sales]]&gt;2000,"Medium Category","Low Category"))</f>
        <v>Low Category</v>
      </c>
      <c r="G14843" s="2">
        <v>0.28999999999999998</v>
      </c>
      <c r="H14843" s="24">
        <f t="shared" si="462"/>
        <v>143.72399999999999</v>
      </c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63" t="str">
        <f>IF(AND(DmartSalesData[[#This Row],[sales]]&gt;3000,DmartSalesData[[#This Row],[profit]]&gt;500),"Good","Not Good")</f>
        <v>Not Good</v>
      </c>
      <c r="R14843" s="73">
        <f>YEAR(DmartSalesData[[#This Row],[order_date]])</f>
        <v>2023</v>
      </c>
      <c r="S14843" s="73"/>
    </row>
    <row r="14844" spans="1:19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 t="str">
        <f>IF(DmartSalesData[[#This Row],[sales]]&gt;4000,"High Category",IF(DmartSalesData[[#This Row],[sales]]&gt;2000,"Medium Category","Low Category"))</f>
        <v>Low Category</v>
      </c>
      <c r="G14844" s="2">
        <v>0.15</v>
      </c>
      <c r="H14844" s="24">
        <f t="shared" si="462"/>
        <v>292.33949999999999</v>
      </c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63" t="str">
        <f>IF(AND(DmartSalesData[[#This Row],[sales]]&gt;3000,DmartSalesData[[#This Row],[profit]]&gt;500),"Good","Not Good")</f>
        <v>Not Good</v>
      </c>
      <c r="R14844" s="73">
        <f>YEAR(DmartSalesData[[#This Row],[order_date]])</f>
        <v>2023</v>
      </c>
      <c r="S14844" s="73"/>
    </row>
    <row r="14845" spans="1:19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 t="str">
        <f>IF(DmartSalesData[[#This Row],[sales]]&gt;4000,"High Category",IF(DmartSalesData[[#This Row],[sales]]&gt;2000,"Medium Category","Low Category"))</f>
        <v>Medium Category</v>
      </c>
      <c r="G14845" s="2">
        <v>0.18</v>
      </c>
      <c r="H14845" s="24">
        <f t="shared" si="462"/>
        <v>411.40620000000001</v>
      </c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63" t="str">
        <f>IF(AND(DmartSalesData[[#This Row],[sales]]&gt;3000,DmartSalesData[[#This Row],[profit]]&gt;500),"Good","Not Good")</f>
        <v>Not Good</v>
      </c>
      <c r="R14845" s="73">
        <f>YEAR(DmartSalesData[[#This Row],[order_date]])</f>
        <v>2023</v>
      </c>
      <c r="S14845" s="73"/>
    </row>
    <row r="14846" spans="1:19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 t="str">
        <f>IF(DmartSalesData[[#This Row],[sales]]&gt;4000,"High Category",IF(DmartSalesData[[#This Row],[sales]]&gt;2000,"Medium Category","Low Category"))</f>
        <v>Low Category</v>
      </c>
      <c r="G14846" s="2">
        <v>0.15</v>
      </c>
      <c r="H14846" s="24">
        <f t="shared" si="462"/>
        <v>106.086</v>
      </c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63" t="str">
        <f>IF(AND(DmartSalesData[[#This Row],[sales]]&gt;3000,DmartSalesData[[#This Row],[profit]]&gt;500),"Good","Not Good")</f>
        <v>Not Good</v>
      </c>
      <c r="R14846" s="73">
        <f>YEAR(DmartSalesData[[#This Row],[order_date]])</f>
        <v>2024</v>
      </c>
      <c r="S14846" s="73"/>
    </row>
    <row r="14847" spans="1:19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 t="str">
        <f>IF(DmartSalesData[[#This Row],[sales]]&gt;4000,"High Category",IF(DmartSalesData[[#This Row],[sales]]&gt;2000,"Medium Category","Low Category"))</f>
        <v>Low Category</v>
      </c>
      <c r="G14847" s="2">
        <v>0.48</v>
      </c>
      <c r="H14847" s="24">
        <f t="shared" si="462"/>
        <v>249.4896</v>
      </c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63" t="str">
        <f>IF(AND(DmartSalesData[[#This Row],[sales]]&gt;3000,DmartSalesData[[#This Row],[profit]]&gt;500),"Good","Not Good")</f>
        <v>Not Good</v>
      </c>
      <c r="R14847" s="73">
        <f>YEAR(DmartSalesData[[#This Row],[order_date]])</f>
        <v>2024</v>
      </c>
      <c r="S14847" s="73"/>
    </row>
    <row r="14848" spans="1:19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 t="str">
        <f>IF(DmartSalesData[[#This Row],[sales]]&gt;4000,"High Category",IF(DmartSalesData[[#This Row],[sales]]&gt;2000,"Medium Category","Low Category"))</f>
        <v>Low Category</v>
      </c>
      <c r="G14848" s="2">
        <v>0.03</v>
      </c>
      <c r="H14848" s="24">
        <f t="shared" si="462"/>
        <v>29.403299999999998</v>
      </c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63" t="str">
        <f>IF(AND(DmartSalesData[[#This Row],[sales]]&gt;3000,DmartSalesData[[#This Row],[profit]]&gt;500),"Good","Not Good")</f>
        <v>Not Good</v>
      </c>
      <c r="R14848" s="73">
        <f>YEAR(DmartSalesData[[#This Row],[order_date]])</f>
        <v>2024</v>
      </c>
      <c r="S14848" s="73"/>
    </row>
    <row r="14849" spans="1:19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 t="str">
        <f>IF(DmartSalesData[[#This Row],[sales]]&gt;4000,"High Category",IF(DmartSalesData[[#This Row],[sales]]&gt;2000,"Medium Category","Low Category"))</f>
        <v>Low Category</v>
      </c>
      <c r="G14849" s="2">
        <v>0.45</v>
      </c>
      <c r="H14849" s="24">
        <f t="shared" si="462"/>
        <v>576.50850000000003</v>
      </c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63" t="str">
        <f>IF(AND(DmartSalesData[[#This Row],[sales]]&gt;3000,DmartSalesData[[#This Row],[profit]]&gt;500),"Good","Not Good")</f>
        <v>Not Good</v>
      </c>
      <c r="R14849" s="73">
        <f>YEAR(DmartSalesData[[#This Row],[order_date]])</f>
        <v>2023</v>
      </c>
      <c r="S14849" s="73"/>
    </row>
    <row r="14850" spans="1:19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 t="str">
        <f>IF(DmartSalesData[[#This Row],[sales]]&gt;4000,"High Category",IF(DmartSalesData[[#This Row],[sales]]&gt;2000,"Medium Category","Low Category"))</f>
        <v>High Category</v>
      </c>
      <c r="G14850" s="2">
        <v>0.16</v>
      </c>
      <c r="H14850" s="24">
        <f t="shared" ref="H14850:H14913" si="464">E14850*G14850</f>
        <v>773.39199999999994</v>
      </c>
      <c r="I14850" s="2">
        <f t="shared" ref="I14850:I14913" si="465">E14850-H14850</f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63" t="str">
        <f>IF(AND(DmartSalesData[[#This Row],[sales]]&gt;3000,DmartSalesData[[#This Row],[profit]]&gt;500),"Good","Not Good")</f>
        <v>Not Good</v>
      </c>
      <c r="R14850" s="73">
        <f>YEAR(DmartSalesData[[#This Row],[order_date]])</f>
        <v>2023</v>
      </c>
      <c r="S14850" s="73"/>
    </row>
    <row r="14851" spans="1:19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 t="str">
        <f>IF(DmartSalesData[[#This Row],[sales]]&gt;4000,"High Category",IF(DmartSalesData[[#This Row],[sales]]&gt;2000,"Medium Category","Low Category"))</f>
        <v>Medium Category</v>
      </c>
      <c r="G14851" s="2">
        <v>0.12</v>
      </c>
      <c r="H14851" s="24">
        <f t="shared" si="464"/>
        <v>291.66120000000001</v>
      </c>
      <c r="I14851" s="2">
        <f t="shared" si="465"/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63" t="str">
        <f>IF(AND(DmartSalesData[[#This Row],[sales]]&gt;3000,DmartSalesData[[#This Row],[profit]]&gt;500),"Good","Not Good")</f>
        <v>Not Good</v>
      </c>
      <c r="R14851" s="73">
        <f>YEAR(DmartSalesData[[#This Row],[order_date]])</f>
        <v>2024</v>
      </c>
      <c r="S14851" s="73"/>
    </row>
    <row r="14852" spans="1:19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 t="str">
        <f>IF(DmartSalesData[[#This Row],[sales]]&gt;4000,"High Category",IF(DmartSalesData[[#This Row],[sales]]&gt;2000,"Medium Category","Low Category"))</f>
        <v>Medium Category</v>
      </c>
      <c r="G14852" s="2">
        <v>0.44</v>
      </c>
      <c r="H14852" s="24">
        <f t="shared" si="464"/>
        <v>1144.1848</v>
      </c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63" t="str">
        <f>IF(AND(DmartSalesData[[#This Row],[sales]]&gt;3000,DmartSalesData[[#This Row],[profit]]&gt;500),"Good","Not Good")</f>
        <v>Not Good</v>
      </c>
      <c r="R14852" s="73">
        <f>YEAR(DmartSalesData[[#This Row],[order_date]])</f>
        <v>2024</v>
      </c>
      <c r="S14852" s="73"/>
    </row>
    <row r="14853" spans="1:19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 t="str">
        <f>IF(DmartSalesData[[#This Row],[sales]]&gt;4000,"High Category",IF(DmartSalesData[[#This Row],[sales]]&gt;2000,"Medium Category","Low Category"))</f>
        <v>Medium Category</v>
      </c>
      <c r="G14853" s="2">
        <v>0.14000000000000001</v>
      </c>
      <c r="H14853" s="24">
        <f t="shared" si="464"/>
        <v>499.00060000000002</v>
      </c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63" t="str">
        <f>IF(AND(DmartSalesData[[#This Row],[sales]]&gt;3000,DmartSalesData[[#This Row],[profit]]&gt;500),"Good","Not Good")</f>
        <v>Good</v>
      </c>
      <c r="R14853" s="73">
        <f>YEAR(DmartSalesData[[#This Row],[order_date]])</f>
        <v>2023</v>
      </c>
      <c r="S14853" s="73"/>
    </row>
    <row r="14854" spans="1:19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 t="str">
        <f>IF(DmartSalesData[[#This Row],[sales]]&gt;4000,"High Category",IF(DmartSalesData[[#This Row],[sales]]&gt;2000,"Medium Category","Low Category"))</f>
        <v>Medium Category</v>
      </c>
      <c r="G14854" s="2">
        <v>0.49</v>
      </c>
      <c r="H14854" s="24">
        <f t="shared" si="464"/>
        <v>1691.9259</v>
      </c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63" t="str">
        <f>IF(AND(DmartSalesData[[#This Row],[sales]]&gt;3000,DmartSalesData[[#This Row],[profit]]&gt;500),"Good","Not Good")</f>
        <v>Good</v>
      </c>
      <c r="R14854" s="73">
        <f>YEAR(DmartSalesData[[#This Row],[order_date]])</f>
        <v>2024</v>
      </c>
      <c r="S14854" s="73"/>
    </row>
    <row r="14855" spans="1:19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 t="str">
        <f>IF(DmartSalesData[[#This Row],[sales]]&gt;4000,"High Category",IF(DmartSalesData[[#This Row],[sales]]&gt;2000,"Medium Category","Low Category"))</f>
        <v>Medium Category</v>
      </c>
      <c r="G14855" s="2">
        <v>0.27</v>
      </c>
      <c r="H14855" s="24">
        <f t="shared" si="464"/>
        <v>692.17470000000003</v>
      </c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63" t="str">
        <f>IF(AND(DmartSalesData[[#This Row],[sales]]&gt;3000,DmartSalesData[[#This Row],[profit]]&gt;500),"Good","Not Good")</f>
        <v>Not Good</v>
      </c>
      <c r="R14855" s="73">
        <f>YEAR(DmartSalesData[[#This Row],[order_date]])</f>
        <v>2024</v>
      </c>
      <c r="S14855" s="73"/>
    </row>
    <row r="14856" spans="1:19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 t="str">
        <f>IF(DmartSalesData[[#This Row],[sales]]&gt;4000,"High Category",IF(DmartSalesData[[#This Row],[sales]]&gt;2000,"Medium Category","Low Category"))</f>
        <v>Low Category</v>
      </c>
      <c r="G14856" s="2">
        <v>0.24</v>
      </c>
      <c r="H14856" s="24">
        <f t="shared" si="464"/>
        <v>423.65039999999999</v>
      </c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63" t="str">
        <f>IF(AND(DmartSalesData[[#This Row],[sales]]&gt;3000,DmartSalesData[[#This Row],[profit]]&gt;500),"Good","Not Good")</f>
        <v>Not Good</v>
      </c>
      <c r="R14856" s="73">
        <f>YEAR(DmartSalesData[[#This Row],[order_date]])</f>
        <v>2024</v>
      </c>
      <c r="S14856" s="73"/>
    </row>
    <row r="14857" spans="1:19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 t="str">
        <f>IF(DmartSalesData[[#This Row],[sales]]&gt;4000,"High Category",IF(DmartSalesData[[#This Row],[sales]]&gt;2000,"Medium Category","Low Category"))</f>
        <v>Low Category</v>
      </c>
      <c r="G14857" s="2">
        <v>0.49</v>
      </c>
      <c r="H14857" s="24">
        <f t="shared" si="464"/>
        <v>843.85350000000005</v>
      </c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63" t="str">
        <f>IF(AND(DmartSalesData[[#This Row],[sales]]&gt;3000,DmartSalesData[[#This Row],[profit]]&gt;500),"Good","Not Good")</f>
        <v>Not Good</v>
      </c>
      <c r="R14857" s="73">
        <f>YEAR(DmartSalesData[[#This Row],[order_date]])</f>
        <v>2024</v>
      </c>
      <c r="S14857" s="73"/>
    </row>
    <row r="14858" spans="1:19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 t="str">
        <f>IF(DmartSalesData[[#This Row],[sales]]&gt;4000,"High Category",IF(DmartSalesData[[#This Row],[sales]]&gt;2000,"Medium Category","Low Category"))</f>
        <v>Low Category</v>
      </c>
      <c r="G14858" s="2">
        <v>0.11</v>
      </c>
      <c r="H14858" s="24">
        <f t="shared" si="464"/>
        <v>42.105799999999995</v>
      </c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63" t="str">
        <f>IF(AND(DmartSalesData[[#This Row],[sales]]&gt;3000,DmartSalesData[[#This Row],[profit]]&gt;500),"Good","Not Good")</f>
        <v>Not Good</v>
      </c>
      <c r="R14858" s="73">
        <f>YEAR(DmartSalesData[[#This Row],[order_date]])</f>
        <v>2023</v>
      </c>
      <c r="S14858" s="73"/>
    </row>
    <row r="14859" spans="1:19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 t="str">
        <f>IF(DmartSalesData[[#This Row],[sales]]&gt;4000,"High Category",IF(DmartSalesData[[#This Row],[sales]]&gt;2000,"Medium Category","Low Category"))</f>
        <v>High Category</v>
      </c>
      <c r="G14859" s="2">
        <v>0.45</v>
      </c>
      <c r="H14859" s="24">
        <f t="shared" si="464"/>
        <v>2028.6854999999998</v>
      </c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63" t="str">
        <f>IF(AND(DmartSalesData[[#This Row],[sales]]&gt;3000,DmartSalesData[[#This Row],[profit]]&gt;500),"Good","Not Good")</f>
        <v>Not Good</v>
      </c>
      <c r="R14859" s="73">
        <f>YEAR(DmartSalesData[[#This Row],[order_date]])</f>
        <v>2023</v>
      </c>
      <c r="S14859" s="73"/>
    </row>
    <row r="14860" spans="1:19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 t="str">
        <f>IF(DmartSalesData[[#This Row],[sales]]&gt;4000,"High Category",IF(DmartSalesData[[#This Row],[sales]]&gt;2000,"Medium Category","Low Category"))</f>
        <v>Medium Category</v>
      </c>
      <c r="G14860" s="2">
        <v>0.3</v>
      </c>
      <c r="H14860" s="24">
        <f t="shared" si="464"/>
        <v>1161.009</v>
      </c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63" t="str">
        <f>IF(AND(DmartSalesData[[#This Row],[sales]]&gt;3000,DmartSalesData[[#This Row],[profit]]&gt;500),"Good","Not Good")</f>
        <v>Good</v>
      </c>
      <c r="R14860" s="73">
        <f>YEAR(DmartSalesData[[#This Row],[order_date]])</f>
        <v>2024</v>
      </c>
      <c r="S14860" s="73"/>
    </row>
    <row r="14861" spans="1:19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 t="str">
        <f>IF(DmartSalesData[[#This Row],[sales]]&gt;4000,"High Category",IF(DmartSalesData[[#This Row],[sales]]&gt;2000,"Medium Category","Low Category"))</f>
        <v>Medium Category</v>
      </c>
      <c r="G14861" s="2">
        <v>0.38</v>
      </c>
      <c r="H14861" s="24">
        <f t="shared" si="464"/>
        <v>1198.6644000000001</v>
      </c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63" t="str">
        <f>IF(AND(DmartSalesData[[#This Row],[sales]]&gt;3000,DmartSalesData[[#This Row],[profit]]&gt;500),"Good","Not Good")</f>
        <v>Not Good</v>
      </c>
      <c r="R14861" s="73">
        <f>YEAR(DmartSalesData[[#This Row],[order_date]])</f>
        <v>2024</v>
      </c>
      <c r="S14861" s="73"/>
    </row>
    <row r="14862" spans="1:19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 t="str">
        <f>IF(DmartSalesData[[#This Row],[sales]]&gt;4000,"High Category",IF(DmartSalesData[[#This Row],[sales]]&gt;2000,"Medium Category","Low Category"))</f>
        <v>Medium Category</v>
      </c>
      <c r="G14862" s="2">
        <v>0.28999999999999998</v>
      </c>
      <c r="H14862" s="24">
        <f t="shared" si="464"/>
        <v>591.83199999999999</v>
      </c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63" t="str">
        <f>IF(AND(DmartSalesData[[#This Row],[sales]]&gt;3000,DmartSalesData[[#This Row],[profit]]&gt;500),"Good","Not Good")</f>
        <v>Not Good</v>
      </c>
      <c r="R14862" s="73">
        <f>YEAR(DmartSalesData[[#This Row],[order_date]])</f>
        <v>2023</v>
      </c>
      <c r="S14862" s="73"/>
    </row>
    <row r="14863" spans="1:19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 t="str">
        <f>IF(DmartSalesData[[#This Row],[sales]]&gt;4000,"High Category",IF(DmartSalesData[[#This Row],[sales]]&gt;2000,"Medium Category","Low Category"))</f>
        <v>Medium Category</v>
      </c>
      <c r="G14863" s="2">
        <v>0.31</v>
      </c>
      <c r="H14863" s="24">
        <f t="shared" si="464"/>
        <v>915.76479999999992</v>
      </c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63" t="str">
        <f>IF(AND(DmartSalesData[[#This Row],[sales]]&gt;3000,DmartSalesData[[#This Row],[profit]]&gt;500),"Good","Not Good")</f>
        <v>Not Good</v>
      </c>
      <c r="R14863" s="73">
        <f>YEAR(DmartSalesData[[#This Row],[order_date]])</f>
        <v>2023</v>
      </c>
      <c r="S14863" s="73"/>
    </row>
    <row r="14864" spans="1:19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 t="str">
        <f>IF(DmartSalesData[[#This Row],[sales]]&gt;4000,"High Category",IF(DmartSalesData[[#This Row],[sales]]&gt;2000,"Medium Category","Low Category"))</f>
        <v>Medium Category</v>
      </c>
      <c r="G14864" s="2">
        <v>0.08</v>
      </c>
      <c r="H14864" s="24">
        <f t="shared" si="464"/>
        <v>198.15520000000001</v>
      </c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63" t="str">
        <f>IF(AND(DmartSalesData[[#This Row],[sales]]&gt;3000,DmartSalesData[[#This Row],[profit]]&gt;500),"Good","Not Good")</f>
        <v>Not Good</v>
      </c>
      <c r="R14864" s="73">
        <f>YEAR(DmartSalesData[[#This Row],[order_date]])</f>
        <v>2023</v>
      </c>
      <c r="S14864" s="73"/>
    </row>
    <row r="14865" spans="1:19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 t="str">
        <f>IF(DmartSalesData[[#This Row],[sales]]&gt;4000,"High Category",IF(DmartSalesData[[#This Row],[sales]]&gt;2000,"Medium Category","Low Category"))</f>
        <v>Low Category</v>
      </c>
      <c r="G14865" s="2">
        <v>0.08</v>
      </c>
      <c r="H14865" s="24">
        <f t="shared" si="464"/>
        <v>115.3824</v>
      </c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63" t="str">
        <f>IF(AND(DmartSalesData[[#This Row],[sales]]&gt;3000,DmartSalesData[[#This Row],[profit]]&gt;500),"Good","Not Good")</f>
        <v>Not Good</v>
      </c>
      <c r="R14865" s="73">
        <f>YEAR(DmartSalesData[[#This Row],[order_date]])</f>
        <v>2023</v>
      </c>
      <c r="S14865" s="73"/>
    </row>
    <row r="14866" spans="1:19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 t="str">
        <f>IF(DmartSalesData[[#This Row],[sales]]&gt;4000,"High Category",IF(DmartSalesData[[#This Row],[sales]]&gt;2000,"Medium Category","Low Category"))</f>
        <v>Low Category</v>
      </c>
      <c r="G14866" s="2">
        <v>0.2</v>
      </c>
      <c r="H14866" s="24">
        <f t="shared" si="464"/>
        <v>312.60200000000003</v>
      </c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63" t="str">
        <f>IF(AND(DmartSalesData[[#This Row],[sales]]&gt;3000,DmartSalesData[[#This Row],[profit]]&gt;500),"Good","Not Good")</f>
        <v>Not Good</v>
      </c>
      <c r="R14866" s="73">
        <f>YEAR(DmartSalesData[[#This Row],[order_date]])</f>
        <v>2024</v>
      </c>
      <c r="S14866" s="73"/>
    </row>
    <row r="14867" spans="1:19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 t="str">
        <f>IF(DmartSalesData[[#This Row],[sales]]&gt;4000,"High Category",IF(DmartSalesData[[#This Row],[sales]]&gt;2000,"Medium Category","Low Category"))</f>
        <v>High Category</v>
      </c>
      <c r="G14867" s="2">
        <v>0.17</v>
      </c>
      <c r="H14867" s="24">
        <f t="shared" si="464"/>
        <v>745.44150000000002</v>
      </c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63" t="str">
        <f>IF(AND(DmartSalesData[[#This Row],[sales]]&gt;3000,DmartSalesData[[#This Row],[profit]]&gt;500),"Good","Not Good")</f>
        <v>Good</v>
      </c>
      <c r="R14867" s="73">
        <f>YEAR(DmartSalesData[[#This Row],[order_date]])</f>
        <v>2024</v>
      </c>
      <c r="S14867" s="73"/>
    </row>
    <row r="14868" spans="1:19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 t="str">
        <f>IF(DmartSalesData[[#This Row],[sales]]&gt;4000,"High Category",IF(DmartSalesData[[#This Row],[sales]]&gt;2000,"Medium Category","Low Category"))</f>
        <v>Medium Category</v>
      </c>
      <c r="G14868" s="2">
        <v>0.36</v>
      </c>
      <c r="H14868" s="24">
        <f t="shared" si="464"/>
        <v>1155.9780000000001</v>
      </c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63" t="str">
        <f>IF(AND(DmartSalesData[[#This Row],[sales]]&gt;3000,DmartSalesData[[#This Row],[profit]]&gt;500),"Good","Not Good")</f>
        <v>Good</v>
      </c>
      <c r="R14868" s="73">
        <f>YEAR(DmartSalesData[[#This Row],[order_date]])</f>
        <v>2023</v>
      </c>
      <c r="S14868" s="73"/>
    </row>
    <row r="14869" spans="1:19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 t="str">
        <f>IF(DmartSalesData[[#This Row],[sales]]&gt;4000,"High Category",IF(DmartSalesData[[#This Row],[sales]]&gt;2000,"Medium Category","Low Category"))</f>
        <v>Low Category</v>
      </c>
      <c r="G14869" s="2">
        <v>0.36</v>
      </c>
      <c r="H14869" s="24">
        <f t="shared" si="464"/>
        <v>38.5092</v>
      </c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63" t="str">
        <f>IF(AND(DmartSalesData[[#This Row],[sales]]&gt;3000,DmartSalesData[[#This Row],[profit]]&gt;500),"Good","Not Good")</f>
        <v>Not Good</v>
      </c>
      <c r="R14869" s="73">
        <f>YEAR(DmartSalesData[[#This Row],[order_date]])</f>
        <v>2024</v>
      </c>
      <c r="S14869" s="73"/>
    </row>
    <row r="14870" spans="1:19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 t="str">
        <f>IF(DmartSalesData[[#This Row],[sales]]&gt;4000,"High Category",IF(DmartSalesData[[#This Row],[sales]]&gt;2000,"Medium Category","Low Category"))</f>
        <v>Low Category</v>
      </c>
      <c r="G14870" s="2">
        <v>0.28000000000000003</v>
      </c>
      <c r="H14870" s="24">
        <f t="shared" si="464"/>
        <v>476.46760000000006</v>
      </c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63" t="str">
        <f>IF(AND(DmartSalesData[[#This Row],[sales]]&gt;3000,DmartSalesData[[#This Row],[profit]]&gt;500),"Good","Not Good")</f>
        <v>Not Good</v>
      </c>
      <c r="R14870" s="73">
        <f>YEAR(DmartSalesData[[#This Row],[order_date]])</f>
        <v>2024</v>
      </c>
      <c r="S14870" s="73"/>
    </row>
    <row r="14871" spans="1:19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 t="str">
        <f>IF(DmartSalesData[[#This Row],[sales]]&gt;4000,"High Category",IF(DmartSalesData[[#This Row],[sales]]&gt;2000,"Medium Category","Low Category"))</f>
        <v>Low Category</v>
      </c>
      <c r="G14871" s="2">
        <v>0.2</v>
      </c>
      <c r="H14871" s="24">
        <f t="shared" si="464"/>
        <v>353.14600000000002</v>
      </c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63" t="str">
        <f>IF(AND(DmartSalesData[[#This Row],[sales]]&gt;3000,DmartSalesData[[#This Row],[profit]]&gt;500),"Good","Not Good")</f>
        <v>Not Good</v>
      </c>
      <c r="R14871" s="73">
        <f>YEAR(DmartSalesData[[#This Row],[order_date]])</f>
        <v>2024</v>
      </c>
      <c r="S14871" s="73"/>
    </row>
    <row r="14872" spans="1:19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 t="str">
        <f>IF(DmartSalesData[[#This Row],[sales]]&gt;4000,"High Category",IF(DmartSalesData[[#This Row],[sales]]&gt;2000,"Medium Category","Low Category"))</f>
        <v>Medium Category</v>
      </c>
      <c r="G14872" s="2">
        <v>0.34</v>
      </c>
      <c r="H14872" s="24">
        <f t="shared" si="464"/>
        <v>1210.7536</v>
      </c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63" t="str">
        <f>IF(AND(DmartSalesData[[#This Row],[sales]]&gt;3000,DmartSalesData[[#This Row],[profit]]&gt;500),"Good","Not Good")</f>
        <v>Good</v>
      </c>
      <c r="R14872" s="73">
        <f>YEAR(DmartSalesData[[#This Row],[order_date]])</f>
        <v>2023</v>
      </c>
      <c r="S14872" s="73"/>
    </row>
    <row r="14873" spans="1:19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 t="str">
        <f>IF(DmartSalesData[[#This Row],[sales]]&gt;4000,"High Category",IF(DmartSalesData[[#This Row],[sales]]&gt;2000,"Medium Category","Low Category"))</f>
        <v>Medium Category</v>
      </c>
      <c r="G14873" s="2">
        <v>0.34</v>
      </c>
      <c r="H14873" s="24">
        <f t="shared" si="464"/>
        <v>1200.9548</v>
      </c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63" t="str">
        <f>IF(AND(DmartSalesData[[#This Row],[sales]]&gt;3000,DmartSalesData[[#This Row],[profit]]&gt;500),"Good","Not Good")</f>
        <v>Good</v>
      </c>
      <c r="R14873" s="73">
        <f>YEAR(DmartSalesData[[#This Row],[order_date]])</f>
        <v>2024</v>
      </c>
      <c r="S14873" s="73"/>
    </row>
    <row r="14874" spans="1:19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 t="str">
        <f>IF(DmartSalesData[[#This Row],[sales]]&gt;4000,"High Category",IF(DmartSalesData[[#This Row],[sales]]&gt;2000,"Medium Category","Low Category"))</f>
        <v>Medium Category</v>
      </c>
      <c r="G14874" s="2">
        <v>0.4</v>
      </c>
      <c r="H14874" s="24">
        <f t="shared" si="464"/>
        <v>949.74400000000014</v>
      </c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63" t="str">
        <f>IF(AND(DmartSalesData[[#This Row],[sales]]&gt;3000,DmartSalesData[[#This Row],[profit]]&gt;500),"Good","Not Good")</f>
        <v>Not Good</v>
      </c>
      <c r="R14874" s="73">
        <f>YEAR(DmartSalesData[[#This Row],[order_date]])</f>
        <v>2024</v>
      </c>
      <c r="S14874" s="73"/>
    </row>
    <row r="14875" spans="1:19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 t="str">
        <f>IF(DmartSalesData[[#This Row],[sales]]&gt;4000,"High Category",IF(DmartSalesData[[#This Row],[sales]]&gt;2000,"Medium Category","Low Category"))</f>
        <v>High Category</v>
      </c>
      <c r="G14875" s="2">
        <v>0.41</v>
      </c>
      <c r="H14875" s="24">
        <f t="shared" si="464"/>
        <v>1951.518</v>
      </c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63" t="str">
        <f>IF(AND(DmartSalesData[[#This Row],[sales]]&gt;3000,DmartSalesData[[#This Row],[profit]]&gt;500),"Good","Not Good")</f>
        <v>Not Good</v>
      </c>
      <c r="R14875" s="73">
        <f>YEAR(DmartSalesData[[#This Row],[order_date]])</f>
        <v>2024</v>
      </c>
      <c r="S14875" s="73"/>
    </row>
    <row r="14876" spans="1:19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 t="str">
        <f>IF(DmartSalesData[[#This Row],[sales]]&gt;4000,"High Category",IF(DmartSalesData[[#This Row],[sales]]&gt;2000,"Medium Category","Low Category"))</f>
        <v>High Category</v>
      </c>
      <c r="G14876" s="2">
        <v>0.03</v>
      </c>
      <c r="H14876" s="24">
        <f t="shared" si="464"/>
        <v>131.2176</v>
      </c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63" t="str">
        <f>IF(AND(DmartSalesData[[#This Row],[sales]]&gt;3000,DmartSalesData[[#This Row],[profit]]&gt;500),"Good","Not Good")</f>
        <v>Not Good</v>
      </c>
      <c r="R14876" s="73">
        <f>YEAR(DmartSalesData[[#This Row],[order_date]])</f>
        <v>2023</v>
      </c>
      <c r="S14876" s="73"/>
    </row>
    <row r="14877" spans="1:19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 t="str">
        <f>IF(DmartSalesData[[#This Row],[sales]]&gt;4000,"High Category",IF(DmartSalesData[[#This Row],[sales]]&gt;2000,"Medium Category","Low Category"))</f>
        <v>High Category</v>
      </c>
      <c r="G14877" s="2">
        <v>0.19</v>
      </c>
      <c r="H14877" s="24">
        <f t="shared" si="464"/>
        <v>825.44170000000008</v>
      </c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63" t="str">
        <f>IF(AND(DmartSalesData[[#This Row],[sales]]&gt;3000,DmartSalesData[[#This Row],[profit]]&gt;500),"Good","Not Good")</f>
        <v>Good</v>
      </c>
      <c r="R14877" s="73">
        <f>YEAR(DmartSalesData[[#This Row],[order_date]])</f>
        <v>2023</v>
      </c>
      <c r="S14877" s="73"/>
    </row>
    <row r="14878" spans="1:19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 t="str">
        <f>IF(DmartSalesData[[#This Row],[sales]]&gt;4000,"High Category",IF(DmartSalesData[[#This Row],[sales]]&gt;2000,"Medium Category","Low Category"))</f>
        <v>Low Category</v>
      </c>
      <c r="G14878" s="2">
        <v>0.21</v>
      </c>
      <c r="H14878" s="24">
        <f t="shared" si="464"/>
        <v>379.36500000000001</v>
      </c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63" t="str">
        <f>IF(AND(DmartSalesData[[#This Row],[sales]]&gt;3000,DmartSalesData[[#This Row],[profit]]&gt;500),"Good","Not Good")</f>
        <v>Not Good</v>
      </c>
      <c r="R14878" s="73">
        <f>YEAR(DmartSalesData[[#This Row],[order_date]])</f>
        <v>2023</v>
      </c>
      <c r="S14878" s="73"/>
    </row>
    <row r="14879" spans="1:19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 t="str">
        <f>IF(DmartSalesData[[#This Row],[sales]]&gt;4000,"High Category",IF(DmartSalesData[[#This Row],[sales]]&gt;2000,"Medium Category","Low Category"))</f>
        <v>Medium Category</v>
      </c>
      <c r="G14879" s="2">
        <v>0.42</v>
      </c>
      <c r="H14879" s="24">
        <f t="shared" si="464"/>
        <v>928.99800000000005</v>
      </c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63" t="str">
        <f>IF(AND(DmartSalesData[[#This Row],[sales]]&gt;3000,DmartSalesData[[#This Row],[profit]]&gt;500),"Good","Not Good")</f>
        <v>Not Good</v>
      </c>
      <c r="R14879" s="73">
        <f>YEAR(DmartSalesData[[#This Row],[order_date]])</f>
        <v>2024</v>
      </c>
      <c r="S14879" s="73"/>
    </row>
    <row r="14880" spans="1:19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 t="str">
        <f>IF(DmartSalesData[[#This Row],[sales]]&gt;4000,"High Category",IF(DmartSalesData[[#This Row],[sales]]&gt;2000,"Medium Category","Low Category"))</f>
        <v>Medium Category</v>
      </c>
      <c r="G14880" s="2">
        <v>0.25</v>
      </c>
      <c r="H14880" s="24">
        <f t="shared" si="464"/>
        <v>538.22749999999996</v>
      </c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63" t="str">
        <f>IF(AND(DmartSalesData[[#This Row],[sales]]&gt;3000,DmartSalesData[[#This Row],[profit]]&gt;500),"Good","Not Good")</f>
        <v>Not Good</v>
      </c>
      <c r="R14880" s="73">
        <f>YEAR(DmartSalesData[[#This Row],[order_date]])</f>
        <v>2023</v>
      </c>
      <c r="S14880" s="73"/>
    </row>
    <row r="14881" spans="1:19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 t="str">
        <f>IF(DmartSalesData[[#This Row],[sales]]&gt;4000,"High Category",IF(DmartSalesData[[#This Row],[sales]]&gt;2000,"Medium Category","Low Category"))</f>
        <v>Medium Category</v>
      </c>
      <c r="G14881" s="2">
        <v>0.24</v>
      </c>
      <c r="H14881" s="24">
        <f t="shared" si="464"/>
        <v>541.75439999999992</v>
      </c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63" t="str">
        <f>IF(AND(DmartSalesData[[#This Row],[sales]]&gt;3000,DmartSalesData[[#This Row],[profit]]&gt;500),"Good","Not Good")</f>
        <v>Not Good</v>
      </c>
      <c r="R14881" s="73">
        <f>YEAR(DmartSalesData[[#This Row],[order_date]])</f>
        <v>2023</v>
      </c>
      <c r="S14881" s="73"/>
    </row>
    <row r="14882" spans="1:19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 t="str">
        <f>IF(DmartSalesData[[#This Row],[sales]]&gt;4000,"High Category",IF(DmartSalesData[[#This Row],[sales]]&gt;2000,"Medium Category","Low Category"))</f>
        <v>High Category</v>
      </c>
      <c r="G14882" s="2">
        <v>0.28000000000000003</v>
      </c>
      <c r="H14882" s="24">
        <f t="shared" si="464"/>
        <v>1247.9964000000002</v>
      </c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63" t="str">
        <f>IF(AND(DmartSalesData[[#This Row],[sales]]&gt;3000,DmartSalesData[[#This Row],[profit]]&gt;500),"Good","Not Good")</f>
        <v>Good</v>
      </c>
      <c r="R14882" s="73">
        <f>YEAR(DmartSalesData[[#This Row],[order_date]])</f>
        <v>2023</v>
      </c>
      <c r="S14882" s="73"/>
    </row>
    <row r="14883" spans="1:19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 t="str">
        <f>IF(DmartSalesData[[#This Row],[sales]]&gt;4000,"High Category",IF(DmartSalesData[[#This Row],[sales]]&gt;2000,"Medium Category","Low Category"))</f>
        <v>Low Category</v>
      </c>
      <c r="G14883" s="2">
        <v>0.06</v>
      </c>
      <c r="H14883" s="24">
        <f t="shared" si="464"/>
        <v>79.241399999999999</v>
      </c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63" t="str">
        <f>IF(AND(DmartSalesData[[#This Row],[sales]]&gt;3000,DmartSalesData[[#This Row],[profit]]&gt;500),"Good","Not Good")</f>
        <v>Not Good</v>
      </c>
      <c r="R14883" s="73">
        <f>YEAR(DmartSalesData[[#This Row],[order_date]])</f>
        <v>2023</v>
      </c>
      <c r="S14883" s="73"/>
    </row>
    <row r="14884" spans="1:19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 t="str">
        <f>IF(DmartSalesData[[#This Row],[sales]]&gt;4000,"High Category",IF(DmartSalesData[[#This Row],[sales]]&gt;2000,"Medium Category","Low Category"))</f>
        <v>High Category</v>
      </c>
      <c r="G14884" s="2">
        <v>0.28000000000000003</v>
      </c>
      <c r="H14884" s="24">
        <f t="shared" si="464"/>
        <v>1128.6128000000001</v>
      </c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63" t="str">
        <f>IF(AND(DmartSalesData[[#This Row],[sales]]&gt;3000,DmartSalesData[[#This Row],[profit]]&gt;500),"Good","Not Good")</f>
        <v>Good</v>
      </c>
      <c r="R14884" s="73">
        <f>YEAR(DmartSalesData[[#This Row],[order_date]])</f>
        <v>2023</v>
      </c>
      <c r="S14884" s="73"/>
    </row>
    <row r="14885" spans="1:19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 t="str">
        <f>IF(DmartSalesData[[#This Row],[sales]]&gt;4000,"High Category",IF(DmartSalesData[[#This Row],[sales]]&gt;2000,"Medium Category","Low Category"))</f>
        <v>Medium Category</v>
      </c>
      <c r="G14885" s="2">
        <v>0.28000000000000003</v>
      </c>
      <c r="H14885" s="24">
        <f t="shared" si="464"/>
        <v>733.26400000000012</v>
      </c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63" t="str">
        <f>IF(AND(DmartSalesData[[#This Row],[sales]]&gt;3000,DmartSalesData[[#This Row],[profit]]&gt;500),"Good","Not Good")</f>
        <v>Not Good</v>
      </c>
      <c r="R14885" s="73">
        <f>YEAR(DmartSalesData[[#This Row],[order_date]])</f>
        <v>2024</v>
      </c>
      <c r="S14885" s="73"/>
    </row>
    <row r="14886" spans="1:19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 t="str">
        <f>IF(DmartSalesData[[#This Row],[sales]]&gt;4000,"High Category",IF(DmartSalesData[[#This Row],[sales]]&gt;2000,"Medium Category","Low Category"))</f>
        <v>Low Category</v>
      </c>
      <c r="G14886" s="2">
        <v>0.38</v>
      </c>
      <c r="H14886" s="24">
        <f t="shared" si="464"/>
        <v>501.79379999999998</v>
      </c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63" t="str">
        <f>IF(AND(DmartSalesData[[#This Row],[sales]]&gt;3000,DmartSalesData[[#This Row],[profit]]&gt;500),"Good","Not Good")</f>
        <v>Not Good</v>
      </c>
      <c r="R14886" s="73">
        <f>YEAR(DmartSalesData[[#This Row],[order_date]])</f>
        <v>2024</v>
      </c>
      <c r="S14886" s="73"/>
    </row>
    <row r="14887" spans="1:19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 t="str">
        <f>IF(DmartSalesData[[#This Row],[sales]]&gt;4000,"High Category",IF(DmartSalesData[[#This Row],[sales]]&gt;2000,"Medium Category","Low Category"))</f>
        <v>Medium Category</v>
      </c>
      <c r="G14887" s="2">
        <v>0.32</v>
      </c>
      <c r="H14887" s="24">
        <f t="shared" si="464"/>
        <v>858.79679999999996</v>
      </c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63" t="str">
        <f>IF(AND(DmartSalesData[[#This Row],[sales]]&gt;3000,DmartSalesData[[#This Row],[profit]]&gt;500),"Good","Not Good")</f>
        <v>Not Good</v>
      </c>
      <c r="R14887" s="73">
        <f>YEAR(DmartSalesData[[#This Row],[order_date]])</f>
        <v>2024</v>
      </c>
      <c r="S14887" s="73"/>
    </row>
    <row r="14888" spans="1:19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 t="str">
        <f>IF(DmartSalesData[[#This Row],[sales]]&gt;4000,"High Category",IF(DmartSalesData[[#This Row],[sales]]&gt;2000,"Medium Category","Low Category"))</f>
        <v>Low Category</v>
      </c>
      <c r="G14888" s="2">
        <v>0.48</v>
      </c>
      <c r="H14888" s="24">
        <f t="shared" si="464"/>
        <v>507.67680000000001</v>
      </c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63" t="str">
        <f>IF(AND(DmartSalesData[[#This Row],[sales]]&gt;3000,DmartSalesData[[#This Row],[profit]]&gt;500),"Good","Not Good")</f>
        <v>Not Good</v>
      </c>
      <c r="R14888" s="73">
        <f>YEAR(DmartSalesData[[#This Row],[order_date]])</f>
        <v>2023</v>
      </c>
      <c r="S14888" s="73"/>
    </row>
    <row r="14889" spans="1:19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 t="str">
        <f>IF(DmartSalesData[[#This Row],[sales]]&gt;4000,"High Category",IF(DmartSalesData[[#This Row],[sales]]&gt;2000,"Medium Category","Low Category"))</f>
        <v>Low Category</v>
      </c>
      <c r="G14889" s="2">
        <v>0.04</v>
      </c>
      <c r="H14889" s="24">
        <f t="shared" si="464"/>
        <v>25.203200000000002</v>
      </c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63" t="str">
        <f>IF(AND(DmartSalesData[[#This Row],[sales]]&gt;3000,DmartSalesData[[#This Row],[profit]]&gt;500),"Good","Not Good")</f>
        <v>Not Good</v>
      </c>
      <c r="R14889" s="73">
        <f>YEAR(DmartSalesData[[#This Row],[order_date]])</f>
        <v>2024</v>
      </c>
      <c r="S14889" s="73"/>
    </row>
    <row r="14890" spans="1:19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 t="str">
        <f>IF(DmartSalesData[[#This Row],[sales]]&gt;4000,"High Category",IF(DmartSalesData[[#This Row],[sales]]&gt;2000,"Medium Category","Low Category"))</f>
        <v>High Category</v>
      </c>
      <c r="G14890" s="2">
        <v>0.39</v>
      </c>
      <c r="H14890" s="24">
        <f t="shared" si="464"/>
        <v>1640.7573</v>
      </c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63" t="str">
        <f>IF(AND(DmartSalesData[[#This Row],[sales]]&gt;3000,DmartSalesData[[#This Row],[profit]]&gt;500),"Good","Not Good")</f>
        <v>Good</v>
      </c>
      <c r="R14890" s="73">
        <f>YEAR(DmartSalesData[[#This Row],[order_date]])</f>
        <v>2023</v>
      </c>
      <c r="S14890" s="73"/>
    </row>
    <row r="14891" spans="1:19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 t="str">
        <f>IF(DmartSalesData[[#This Row],[sales]]&gt;4000,"High Category",IF(DmartSalesData[[#This Row],[sales]]&gt;2000,"Medium Category","Low Category"))</f>
        <v>Medium Category</v>
      </c>
      <c r="G14891" s="2">
        <v>0.38</v>
      </c>
      <c r="H14891" s="24">
        <f t="shared" si="464"/>
        <v>1340.1384</v>
      </c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63" t="str">
        <f>IF(AND(DmartSalesData[[#This Row],[sales]]&gt;3000,DmartSalesData[[#This Row],[profit]]&gt;500),"Good","Not Good")</f>
        <v>Not Good</v>
      </c>
      <c r="R14891" s="73">
        <f>YEAR(DmartSalesData[[#This Row],[order_date]])</f>
        <v>2023</v>
      </c>
      <c r="S14891" s="73"/>
    </row>
    <row r="14892" spans="1:19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 t="str">
        <f>IF(DmartSalesData[[#This Row],[sales]]&gt;4000,"High Category",IF(DmartSalesData[[#This Row],[sales]]&gt;2000,"Medium Category","Low Category"))</f>
        <v>Low Category</v>
      </c>
      <c r="G14892" s="2">
        <v>0.13</v>
      </c>
      <c r="H14892" s="24">
        <f t="shared" si="464"/>
        <v>143.572</v>
      </c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63" t="str">
        <f>IF(AND(DmartSalesData[[#This Row],[sales]]&gt;3000,DmartSalesData[[#This Row],[profit]]&gt;500),"Good","Not Good")</f>
        <v>Not Good</v>
      </c>
      <c r="R14892" s="73">
        <f>YEAR(DmartSalesData[[#This Row],[order_date]])</f>
        <v>2023</v>
      </c>
      <c r="S14892" s="73"/>
    </row>
    <row r="14893" spans="1:19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 t="str">
        <f>IF(DmartSalesData[[#This Row],[sales]]&gt;4000,"High Category",IF(DmartSalesData[[#This Row],[sales]]&gt;2000,"Medium Category","Low Category"))</f>
        <v>High Category</v>
      </c>
      <c r="G14893" s="2">
        <v>0.35</v>
      </c>
      <c r="H14893" s="24">
        <f t="shared" si="464"/>
        <v>1651.0339999999999</v>
      </c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63" t="str">
        <f>IF(AND(DmartSalesData[[#This Row],[sales]]&gt;3000,DmartSalesData[[#This Row],[profit]]&gt;500),"Good","Not Good")</f>
        <v>Good</v>
      </c>
      <c r="R14893" s="73">
        <f>YEAR(DmartSalesData[[#This Row],[order_date]])</f>
        <v>2024</v>
      </c>
      <c r="S14893" s="73"/>
    </row>
    <row r="14894" spans="1:19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 t="str">
        <f>IF(DmartSalesData[[#This Row],[sales]]&gt;4000,"High Category",IF(DmartSalesData[[#This Row],[sales]]&gt;2000,"Medium Category","Low Category"))</f>
        <v>Low Category</v>
      </c>
      <c r="G14894" s="2">
        <v>0.33</v>
      </c>
      <c r="H14894" s="24">
        <f t="shared" si="464"/>
        <v>72.45150000000001</v>
      </c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63" t="str">
        <f>IF(AND(DmartSalesData[[#This Row],[sales]]&gt;3000,DmartSalesData[[#This Row],[profit]]&gt;500),"Good","Not Good")</f>
        <v>Not Good</v>
      </c>
      <c r="R14894" s="73">
        <f>YEAR(DmartSalesData[[#This Row],[order_date]])</f>
        <v>2023</v>
      </c>
      <c r="S14894" s="73"/>
    </row>
    <row r="14895" spans="1:19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 t="str">
        <f>IF(DmartSalesData[[#This Row],[sales]]&gt;4000,"High Category",IF(DmartSalesData[[#This Row],[sales]]&gt;2000,"Medium Category","Low Category"))</f>
        <v>Low Category</v>
      </c>
      <c r="G14895" s="2">
        <v>0.15</v>
      </c>
      <c r="H14895" s="24">
        <f t="shared" si="464"/>
        <v>259.96049999999997</v>
      </c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63" t="str">
        <f>IF(AND(DmartSalesData[[#This Row],[sales]]&gt;3000,DmartSalesData[[#This Row],[profit]]&gt;500),"Good","Not Good")</f>
        <v>Not Good</v>
      </c>
      <c r="R14895" s="73">
        <f>YEAR(DmartSalesData[[#This Row],[order_date]])</f>
        <v>2023</v>
      </c>
      <c r="S14895" s="73"/>
    </row>
    <row r="14896" spans="1:19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 t="str">
        <f>IF(DmartSalesData[[#This Row],[sales]]&gt;4000,"High Category",IF(DmartSalesData[[#This Row],[sales]]&gt;2000,"Medium Category","Low Category"))</f>
        <v>Low Category</v>
      </c>
      <c r="G14896" s="2">
        <v>0.36</v>
      </c>
      <c r="H14896" s="24">
        <f t="shared" si="464"/>
        <v>74.195999999999998</v>
      </c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63" t="str">
        <f>IF(AND(DmartSalesData[[#This Row],[sales]]&gt;3000,DmartSalesData[[#This Row],[profit]]&gt;500),"Good","Not Good")</f>
        <v>Not Good</v>
      </c>
      <c r="R14896" s="73">
        <f>YEAR(DmartSalesData[[#This Row],[order_date]])</f>
        <v>2023</v>
      </c>
      <c r="S14896" s="73"/>
    </row>
    <row r="14897" spans="1:19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 t="str">
        <f>IF(DmartSalesData[[#This Row],[sales]]&gt;4000,"High Category",IF(DmartSalesData[[#This Row],[sales]]&gt;2000,"Medium Category","Low Category"))</f>
        <v>Low Category</v>
      </c>
      <c r="G14897" s="2">
        <v>0.47</v>
      </c>
      <c r="H14897" s="24">
        <f t="shared" si="464"/>
        <v>374.7122</v>
      </c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63" t="str">
        <f>IF(AND(DmartSalesData[[#This Row],[sales]]&gt;3000,DmartSalesData[[#This Row],[profit]]&gt;500),"Good","Not Good")</f>
        <v>Not Good</v>
      </c>
      <c r="R14897" s="73">
        <f>YEAR(DmartSalesData[[#This Row],[order_date]])</f>
        <v>2024</v>
      </c>
      <c r="S14897" s="73"/>
    </row>
    <row r="14898" spans="1:19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 t="str">
        <f>IF(DmartSalesData[[#This Row],[sales]]&gt;4000,"High Category",IF(DmartSalesData[[#This Row],[sales]]&gt;2000,"Medium Category","Low Category"))</f>
        <v>Low Category</v>
      </c>
      <c r="G14898" s="2">
        <v>0.15</v>
      </c>
      <c r="H14898" s="24">
        <f t="shared" si="464"/>
        <v>147.35849999999999</v>
      </c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63" t="str">
        <f>IF(AND(DmartSalesData[[#This Row],[sales]]&gt;3000,DmartSalesData[[#This Row],[profit]]&gt;500),"Good","Not Good")</f>
        <v>Not Good</v>
      </c>
      <c r="R14898" s="73">
        <f>YEAR(DmartSalesData[[#This Row],[order_date]])</f>
        <v>2023</v>
      </c>
      <c r="S14898" s="73"/>
    </row>
    <row r="14899" spans="1:19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 t="str">
        <f>IF(DmartSalesData[[#This Row],[sales]]&gt;4000,"High Category",IF(DmartSalesData[[#This Row],[sales]]&gt;2000,"Medium Category","Low Category"))</f>
        <v>High Category</v>
      </c>
      <c r="G14899" s="2">
        <v>0.49</v>
      </c>
      <c r="H14899" s="24">
        <f t="shared" si="464"/>
        <v>1994.6135999999999</v>
      </c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63" t="str">
        <f>IF(AND(DmartSalesData[[#This Row],[sales]]&gt;3000,DmartSalesData[[#This Row],[profit]]&gt;500),"Good","Not Good")</f>
        <v>Good</v>
      </c>
      <c r="R14899" s="73">
        <f>YEAR(DmartSalesData[[#This Row],[order_date]])</f>
        <v>2023</v>
      </c>
      <c r="S14899" s="73"/>
    </row>
    <row r="14900" spans="1:19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 t="str">
        <f>IF(DmartSalesData[[#This Row],[sales]]&gt;4000,"High Category",IF(DmartSalesData[[#This Row],[sales]]&gt;2000,"Medium Category","Low Category"))</f>
        <v>High Category</v>
      </c>
      <c r="G14900" s="2">
        <v>0.11</v>
      </c>
      <c r="H14900" s="24">
        <f t="shared" si="464"/>
        <v>546.24790000000007</v>
      </c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63" t="str">
        <f>IF(AND(DmartSalesData[[#This Row],[sales]]&gt;3000,DmartSalesData[[#This Row],[profit]]&gt;500),"Good","Not Good")</f>
        <v>Not Good</v>
      </c>
      <c r="R14900" s="73">
        <f>YEAR(DmartSalesData[[#This Row],[order_date]])</f>
        <v>2024</v>
      </c>
      <c r="S14900" s="73"/>
    </row>
    <row r="14901" spans="1:19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 t="str">
        <f>IF(DmartSalesData[[#This Row],[sales]]&gt;4000,"High Category",IF(DmartSalesData[[#This Row],[sales]]&gt;2000,"Medium Category","Low Category"))</f>
        <v>High Category</v>
      </c>
      <c r="G14901" s="2">
        <v>7.0000000000000007E-2</v>
      </c>
      <c r="H14901" s="24">
        <f t="shared" si="464"/>
        <v>304.49090000000001</v>
      </c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63" t="str">
        <f>IF(AND(DmartSalesData[[#This Row],[sales]]&gt;3000,DmartSalesData[[#This Row],[profit]]&gt;500),"Good","Not Good")</f>
        <v>Good</v>
      </c>
      <c r="R14901" s="73">
        <f>YEAR(DmartSalesData[[#This Row],[order_date]])</f>
        <v>2024</v>
      </c>
      <c r="S14901" s="73"/>
    </row>
    <row r="14902" spans="1:19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 t="str">
        <f>IF(DmartSalesData[[#This Row],[sales]]&gt;4000,"High Category",IF(DmartSalesData[[#This Row],[sales]]&gt;2000,"Medium Category","Low Category"))</f>
        <v>Medium Category</v>
      </c>
      <c r="G14902" s="2">
        <v>0.04</v>
      </c>
      <c r="H14902" s="24">
        <f t="shared" si="464"/>
        <v>128.48600000000002</v>
      </c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63" t="str">
        <f>IF(AND(DmartSalesData[[#This Row],[sales]]&gt;3000,DmartSalesData[[#This Row],[profit]]&gt;500),"Good","Not Good")</f>
        <v>Not Good</v>
      </c>
      <c r="R14902" s="73">
        <f>YEAR(DmartSalesData[[#This Row],[order_date]])</f>
        <v>2023</v>
      </c>
      <c r="S14902" s="73"/>
    </row>
    <row r="14903" spans="1:19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 t="str">
        <f>IF(DmartSalesData[[#This Row],[sales]]&gt;4000,"High Category",IF(DmartSalesData[[#This Row],[sales]]&gt;2000,"Medium Category","Low Category"))</f>
        <v>Medium Category</v>
      </c>
      <c r="G14903" s="2">
        <v>0.11</v>
      </c>
      <c r="H14903" s="24">
        <f t="shared" si="464"/>
        <v>400.65520000000004</v>
      </c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63" t="str">
        <f>IF(AND(DmartSalesData[[#This Row],[sales]]&gt;3000,DmartSalesData[[#This Row],[profit]]&gt;500),"Good","Not Good")</f>
        <v>Not Good</v>
      </c>
      <c r="R14903" s="73">
        <f>YEAR(DmartSalesData[[#This Row],[order_date]])</f>
        <v>2023</v>
      </c>
      <c r="S14903" s="73"/>
    </row>
    <row r="14904" spans="1:19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 t="str">
        <f>IF(DmartSalesData[[#This Row],[sales]]&gt;4000,"High Category",IF(DmartSalesData[[#This Row],[sales]]&gt;2000,"Medium Category","Low Category"))</f>
        <v>Medium Category</v>
      </c>
      <c r="G14904" s="2">
        <v>0.17</v>
      </c>
      <c r="H14904" s="24">
        <f t="shared" si="464"/>
        <v>452.50940000000008</v>
      </c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63" t="str">
        <f>IF(AND(DmartSalesData[[#This Row],[sales]]&gt;3000,DmartSalesData[[#This Row],[profit]]&gt;500),"Good","Not Good")</f>
        <v>Not Good</v>
      </c>
      <c r="R14904" s="73">
        <f>YEAR(DmartSalesData[[#This Row],[order_date]])</f>
        <v>2023</v>
      </c>
      <c r="S14904" s="73"/>
    </row>
    <row r="14905" spans="1:19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 t="str">
        <f>IF(DmartSalesData[[#This Row],[sales]]&gt;4000,"High Category",IF(DmartSalesData[[#This Row],[sales]]&gt;2000,"Medium Category","Low Category"))</f>
        <v>Medium Category</v>
      </c>
      <c r="G14905" s="2">
        <v>0.37</v>
      </c>
      <c r="H14905" s="24">
        <f t="shared" si="464"/>
        <v>803.0702</v>
      </c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63" t="str">
        <f>IF(AND(DmartSalesData[[#This Row],[sales]]&gt;3000,DmartSalesData[[#This Row],[profit]]&gt;500),"Good","Not Good")</f>
        <v>Not Good</v>
      </c>
      <c r="R14905" s="73">
        <f>YEAR(DmartSalesData[[#This Row],[order_date]])</f>
        <v>2023</v>
      </c>
      <c r="S14905" s="73"/>
    </row>
    <row r="14906" spans="1:19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 t="str">
        <f>IF(DmartSalesData[[#This Row],[sales]]&gt;4000,"High Category",IF(DmartSalesData[[#This Row],[sales]]&gt;2000,"Medium Category","Low Category"))</f>
        <v>Medium Category</v>
      </c>
      <c r="G14906" s="2">
        <v>0.04</v>
      </c>
      <c r="H14906" s="24">
        <f t="shared" si="464"/>
        <v>139.6652</v>
      </c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63" t="str">
        <f>IF(AND(DmartSalesData[[#This Row],[sales]]&gt;3000,DmartSalesData[[#This Row],[profit]]&gt;500),"Good","Not Good")</f>
        <v>Good</v>
      </c>
      <c r="R14906" s="73">
        <f>YEAR(DmartSalesData[[#This Row],[order_date]])</f>
        <v>2024</v>
      </c>
      <c r="S14906" s="73"/>
    </row>
    <row r="14907" spans="1:19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 t="str">
        <f>IF(DmartSalesData[[#This Row],[sales]]&gt;4000,"High Category",IF(DmartSalesData[[#This Row],[sales]]&gt;2000,"Medium Category","Low Category"))</f>
        <v>High Category</v>
      </c>
      <c r="G14907" s="2">
        <v>0.25</v>
      </c>
      <c r="H14907" s="24">
        <f t="shared" si="464"/>
        <v>1217.0675000000001</v>
      </c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63" t="str">
        <f>IF(AND(DmartSalesData[[#This Row],[sales]]&gt;3000,DmartSalesData[[#This Row],[profit]]&gt;500),"Good","Not Good")</f>
        <v>Not Good</v>
      </c>
      <c r="R14907" s="73">
        <f>YEAR(DmartSalesData[[#This Row],[order_date]])</f>
        <v>2023</v>
      </c>
      <c r="S14907" s="73"/>
    </row>
    <row r="14908" spans="1:19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 t="str">
        <f>IF(DmartSalesData[[#This Row],[sales]]&gt;4000,"High Category",IF(DmartSalesData[[#This Row],[sales]]&gt;2000,"Medium Category","Low Category"))</f>
        <v>Low Category</v>
      </c>
      <c r="G14908" s="2">
        <v>0.26</v>
      </c>
      <c r="H14908" s="24">
        <f t="shared" si="464"/>
        <v>62.810800000000008</v>
      </c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63" t="str">
        <f>IF(AND(DmartSalesData[[#This Row],[sales]]&gt;3000,DmartSalesData[[#This Row],[profit]]&gt;500),"Good","Not Good")</f>
        <v>Not Good</v>
      </c>
      <c r="R14908" s="73">
        <f>YEAR(DmartSalesData[[#This Row],[order_date]])</f>
        <v>2024</v>
      </c>
      <c r="S14908" s="73"/>
    </row>
    <row r="14909" spans="1:19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 t="str">
        <f>IF(DmartSalesData[[#This Row],[sales]]&gt;4000,"High Category",IF(DmartSalesData[[#This Row],[sales]]&gt;2000,"Medium Category","Low Category"))</f>
        <v>Low Category</v>
      </c>
      <c r="G14909" s="2">
        <v>0.11</v>
      </c>
      <c r="H14909" s="24">
        <f t="shared" si="464"/>
        <v>180.29220000000001</v>
      </c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63" t="str">
        <f>IF(AND(DmartSalesData[[#This Row],[sales]]&gt;3000,DmartSalesData[[#This Row],[profit]]&gt;500),"Good","Not Good")</f>
        <v>Not Good</v>
      </c>
      <c r="R14909" s="73">
        <f>YEAR(DmartSalesData[[#This Row],[order_date]])</f>
        <v>2023</v>
      </c>
      <c r="S14909" s="73"/>
    </row>
    <row r="14910" spans="1:19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 t="str">
        <f>IF(DmartSalesData[[#This Row],[sales]]&gt;4000,"High Category",IF(DmartSalesData[[#This Row],[sales]]&gt;2000,"Medium Category","Low Category"))</f>
        <v>Low Category</v>
      </c>
      <c r="G14910" s="2">
        <v>0.02</v>
      </c>
      <c r="H14910" s="24">
        <f t="shared" si="464"/>
        <v>34.345799999999997</v>
      </c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63" t="str">
        <f>IF(AND(DmartSalesData[[#This Row],[sales]]&gt;3000,DmartSalesData[[#This Row],[profit]]&gt;500),"Good","Not Good")</f>
        <v>Not Good</v>
      </c>
      <c r="R14910" s="73">
        <f>YEAR(DmartSalesData[[#This Row],[order_date]])</f>
        <v>2023</v>
      </c>
      <c r="S14910" s="73"/>
    </row>
    <row r="14911" spans="1:19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 t="str">
        <f>IF(DmartSalesData[[#This Row],[sales]]&gt;4000,"High Category",IF(DmartSalesData[[#This Row],[sales]]&gt;2000,"Medium Category","Low Category"))</f>
        <v>Medium Category</v>
      </c>
      <c r="G14911" s="2">
        <v>0.11</v>
      </c>
      <c r="H14911" s="24">
        <f t="shared" si="464"/>
        <v>234.28129999999999</v>
      </c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63" t="str">
        <f>IF(AND(DmartSalesData[[#This Row],[sales]]&gt;3000,DmartSalesData[[#This Row],[profit]]&gt;500),"Good","Not Good")</f>
        <v>Not Good</v>
      </c>
      <c r="R14911" s="73">
        <f>YEAR(DmartSalesData[[#This Row],[order_date]])</f>
        <v>2023</v>
      </c>
      <c r="S14911" s="73"/>
    </row>
    <row r="14912" spans="1:19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 t="str">
        <f>IF(DmartSalesData[[#This Row],[sales]]&gt;4000,"High Category",IF(DmartSalesData[[#This Row],[sales]]&gt;2000,"Medium Category","Low Category"))</f>
        <v>Medium Category</v>
      </c>
      <c r="G14912" s="2">
        <v>0.12</v>
      </c>
      <c r="H14912" s="24">
        <f t="shared" si="464"/>
        <v>380.61239999999998</v>
      </c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63" t="str">
        <f>IF(AND(DmartSalesData[[#This Row],[sales]]&gt;3000,DmartSalesData[[#This Row],[profit]]&gt;500),"Good","Not Good")</f>
        <v>Not Good</v>
      </c>
      <c r="R14912" s="73">
        <f>YEAR(DmartSalesData[[#This Row],[order_date]])</f>
        <v>2024</v>
      </c>
      <c r="S14912" s="73"/>
    </row>
    <row r="14913" spans="1:19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 t="str">
        <f>IF(DmartSalesData[[#This Row],[sales]]&gt;4000,"High Category",IF(DmartSalesData[[#This Row],[sales]]&gt;2000,"Medium Category","Low Category"))</f>
        <v>Medium Category</v>
      </c>
      <c r="G14913" s="2">
        <v>0.34</v>
      </c>
      <c r="H14913" s="24">
        <f t="shared" si="464"/>
        <v>889.9126</v>
      </c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63" t="str">
        <f>IF(AND(DmartSalesData[[#This Row],[sales]]&gt;3000,DmartSalesData[[#This Row],[profit]]&gt;500),"Good","Not Good")</f>
        <v>Not Good</v>
      </c>
      <c r="R14913" s="73">
        <f>YEAR(DmartSalesData[[#This Row],[order_date]])</f>
        <v>2023</v>
      </c>
      <c r="S14913" s="73"/>
    </row>
    <row r="14914" spans="1:19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 t="str">
        <f>IF(DmartSalesData[[#This Row],[sales]]&gt;4000,"High Category",IF(DmartSalesData[[#This Row],[sales]]&gt;2000,"Medium Category","Low Category"))</f>
        <v>Low Category</v>
      </c>
      <c r="G14914" s="2">
        <v>0.12</v>
      </c>
      <c r="H14914" s="24">
        <f t="shared" ref="H14914:H14977" si="466">E14914*G14914</f>
        <v>23.0124</v>
      </c>
      <c r="I14914" s="2">
        <f t="shared" ref="I14914:I14977" si="467">E14914-H14914</f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63" t="str">
        <f>IF(AND(DmartSalesData[[#This Row],[sales]]&gt;3000,DmartSalesData[[#This Row],[profit]]&gt;500),"Good","Not Good")</f>
        <v>Not Good</v>
      </c>
      <c r="R14914" s="73">
        <f>YEAR(DmartSalesData[[#This Row],[order_date]])</f>
        <v>2023</v>
      </c>
      <c r="S14914" s="73"/>
    </row>
    <row r="14915" spans="1:19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 t="str">
        <f>IF(DmartSalesData[[#This Row],[sales]]&gt;4000,"High Category",IF(DmartSalesData[[#This Row],[sales]]&gt;2000,"Medium Category","Low Category"))</f>
        <v>Medium Category</v>
      </c>
      <c r="G14915" s="2">
        <v>0.17</v>
      </c>
      <c r="H14915" s="24">
        <f t="shared" si="466"/>
        <v>359.87130000000002</v>
      </c>
      <c r="I14915" s="2">
        <f t="shared" si="467"/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63" t="str">
        <f>IF(AND(DmartSalesData[[#This Row],[sales]]&gt;3000,DmartSalesData[[#This Row],[profit]]&gt;500),"Good","Not Good")</f>
        <v>Not Good</v>
      </c>
      <c r="R14915" s="73">
        <f>YEAR(DmartSalesData[[#This Row],[order_date]])</f>
        <v>2024</v>
      </c>
      <c r="S14915" s="73"/>
    </row>
    <row r="14916" spans="1:19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 t="str">
        <f>IF(DmartSalesData[[#This Row],[sales]]&gt;4000,"High Category",IF(DmartSalesData[[#This Row],[sales]]&gt;2000,"Medium Category","Low Category"))</f>
        <v>Medium Category</v>
      </c>
      <c r="G14916" s="2">
        <v>0.02</v>
      </c>
      <c r="H14916" s="24">
        <f t="shared" si="466"/>
        <v>62.706000000000003</v>
      </c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63" t="str">
        <f>IF(AND(DmartSalesData[[#This Row],[sales]]&gt;3000,DmartSalesData[[#This Row],[profit]]&gt;500),"Good","Not Good")</f>
        <v>Not Good</v>
      </c>
      <c r="R14916" s="73">
        <f>YEAR(DmartSalesData[[#This Row],[order_date]])</f>
        <v>2023</v>
      </c>
      <c r="S14916" s="73"/>
    </row>
    <row r="14917" spans="1:19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 t="str">
        <f>IF(DmartSalesData[[#This Row],[sales]]&gt;4000,"High Category",IF(DmartSalesData[[#This Row],[sales]]&gt;2000,"Medium Category","Low Category"))</f>
        <v>Medium Category</v>
      </c>
      <c r="G14917" s="2">
        <v>0.31</v>
      </c>
      <c r="H14917" s="24">
        <f t="shared" si="466"/>
        <v>797.82839999999999</v>
      </c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63" t="str">
        <f>IF(AND(DmartSalesData[[#This Row],[sales]]&gt;3000,DmartSalesData[[#This Row],[profit]]&gt;500),"Good","Not Good")</f>
        <v>Not Good</v>
      </c>
      <c r="R14917" s="73">
        <f>YEAR(DmartSalesData[[#This Row],[order_date]])</f>
        <v>2023</v>
      </c>
      <c r="S14917" s="73"/>
    </row>
    <row r="14918" spans="1:19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 t="str">
        <f>IF(DmartSalesData[[#This Row],[sales]]&gt;4000,"High Category",IF(DmartSalesData[[#This Row],[sales]]&gt;2000,"Medium Category","Low Category"))</f>
        <v>High Category</v>
      </c>
      <c r="G14918" s="2">
        <v>0.24</v>
      </c>
      <c r="H14918" s="24">
        <f t="shared" si="466"/>
        <v>1049.5440000000001</v>
      </c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63" t="str">
        <f>IF(AND(DmartSalesData[[#This Row],[sales]]&gt;3000,DmartSalesData[[#This Row],[profit]]&gt;500),"Good","Not Good")</f>
        <v>Good</v>
      </c>
      <c r="R14918" s="73">
        <f>YEAR(DmartSalesData[[#This Row],[order_date]])</f>
        <v>2023</v>
      </c>
      <c r="S14918" s="73"/>
    </row>
    <row r="14919" spans="1:19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 t="str">
        <f>IF(DmartSalesData[[#This Row],[sales]]&gt;4000,"High Category",IF(DmartSalesData[[#This Row],[sales]]&gt;2000,"Medium Category","Low Category"))</f>
        <v>Medium Category</v>
      </c>
      <c r="G14919" s="2">
        <v>0.17</v>
      </c>
      <c r="H14919" s="24">
        <f t="shared" si="466"/>
        <v>349.03039999999999</v>
      </c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63" t="str">
        <f>IF(AND(DmartSalesData[[#This Row],[sales]]&gt;3000,DmartSalesData[[#This Row],[profit]]&gt;500),"Good","Not Good")</f>
        <v>Not Good</v>
      </c>
      <c r="R14919" s="73">
        <f>YEAR(DmartSalesData[[#This Row],[order_date]])</f>
        <v>2023</v>
      </c>
      <c r="S14919" s="73"/>
    </row>
    <row r="14920" spans="1:19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 t="str">
        <f>IF(DmartSalesData[[#This Row],[sales]]&gt;4000,"High Category",IF(DmartSalesData[[#This Row],[sales]]&gt;2000,"Medium Category","Low Category"))</f>
        <v>Low Category</v>
      </c>
      <c r="G14920" s="2">
        <v>0.35</v>
      </c>
      <c r="H14920" s="24">
        <f t="shared" si="466"/>
        <v>56.538999999999994</v>
      </c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63" t="str">
        <f>IF(AND(DmartSalesData[[#This Row],[sales]]&gt;3000,DmartSalesData[[#This Row],[profit]]&gt;500),"Good","Not Good")</f>
        <v>Not Good</v>
      </c>
      <c r="R14920" s="73">
        <f>YEAR(DmartSalesData[[#This Row],[order_date]])</f>
        <v>2023</v>
      </c>
      <c r="S14920" s="73"/>
    </row>
    <row r="14921" spans="1:19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 t="str">
        <f>IF(DmartSalesData[[#This Row],[sales]]&gt;4000,"High Category",IF(DmartSalesData[[#This Row],[sales]]&gt;2000,"Medium Category","Low Category"))</f>
        <v>Low Category</v>
      </c>
      <c r="G14921" s="2">
        <v>0.34</v>
      </c>
      <c r="H14921" s="24">
        <f t="shared" si="466"/>
        <v>508.64000000000004</v>
      </c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63" t="str">
        <f>IF(AND(DmartSalesData[[#This Row],[sales]]&gt;3000,DmartSalesData[[#This Row],[profit]]&gt;500),"Good","Not Good")</f>
        <v>Not Good</v>
      </c>
      <c r="R14921" s="73">
        <f>YEAR(DmartSalesData[[#This Row],[order_date]])</f>
        <v>2024</v>
      </c>
      <c r="S14921" s="73"/>
    </row>
    <row r="14922" spans="1:19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 t="str">
        <f>IF(DmartSalesData[[#This Row],[sales]]&gt;4000,"High Category",IF(DmartSalesData[[#This Row],[sales]]&gt;2000,"Medium Category","Low Category"))</f>
        <v>Low Category</v>
      </c>
      <c r="G14922" s="2">
        <v>0.16</v>
      </c>
      <c r="H14922" s="24">
        <f t="shared" si="466"/>
        <v>122.36799999999999</v>
      </c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63" t="str">
        <f>IF(AND(DmartSalesData[[#This Row],[sales]]&gt;3000,DmartSalesData[[#This Row],[profit]]&gt;500),"Good","Not Good")</f>
        <v>Not Good</v>
      </c>
      <c r="R14922" s="73">
        <f>YEAR(DmartSalesData[[#This Row],[order_date]])</f>
        <v>2023</v>
      </c>
      <c r="S14922" s="73"/>
    </row>
    <row r="14923" spans="1:19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 t="str">
        <f>IF(DmartSalesData[[#This Row],[sales]]&gt;4000,"High Category",IF(DmartSalesData[[#This Row],[sales]]&gt;2000,"Medium Category","Low Category"))</f>
        <v>Low Category</v>
      </c>
      <c r="G14923" s="2">
        <v>0.35</v>
      </c>
      <c r="H14923" s="24">
        <f t="shared" si="466"/>
        <v>464.14550000000003</v>
      </c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63" t="str">
        <f>IF(AND(DmartSalesData[[#This Row],[sales]]&gt;3000,DmartSalesData[[#This Row],[profit]]&gt;500),"Good","Not Good")</f>
        <v>Not Good</v>
      </c>
      <c r="R14923" s="73">
        <f>YEAR(DmartSalesData[[#This Row],[order_date]])</f>
        <v>2024</v>
      </c>
      <c r="S14923" s="73"/>
    </row>
    <row r="14924" spans="1:19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 t="str">
        <f>IF(DmartSalesData[[#This Row],[sales]]&gt;4000,"High Category",IF(DmartSalesData[[#This Row],[sales]]&gt;2000,"Medium Category","Low Category"))</f>
        <v>Low Category</v>
      </c>
      <c r="G14924" s="2">
        <v>0.17</v>
      </c>
      <c r="H14924" s="24">
        <f t="shared" si="466"/>
        <v>318.6191</v>
      </c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63" t="str">
        <f>IF(AND(DmartSalesData[[#This Row],[sales]]&gt;3000,DmartSalesData[[#This Row],[profit]]&gt;500),"Good","Not Good")</f>
        <v>Not Good</v>
      </c>
      <c r="R14924" s="73">
        <f>YEAR(DmartSalesData[[#This Row],[order_date]])</f>
        <v>2023</v>
      </c>
      <c r="S14924" s="73"/>
    </row>
    <row r="14925" spans="1:19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 t="str">
        <f>IF(DmartSalesData[[#This Row],[sales]]&gt;4000,"High Category",IF(DmartSalesData[[#This Row],[sales]]&gt;2000,"Medium Category","Low Category"))</f>
        <v>Medium Category</v>
      </c>
      <c r="G14925" s="2">
        <v>0.11</v>
      </c>
      <c r="H14925" s="24">
        <f t="shared" si="466"/>
        <v>375.71710000000002</v>
      </c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63" t="str">
        <f>IF(AND(DmartSalesData[[#This Row],[sales]]&gt;3000,DmartSalesData[[#This Row],[profit]]&gt;500),"Good","Not Good")</f>
        <v>Not Good</v>
      </c>
      <c r="R14925" s="73">
        <f>YEAR(DmartSalesData[[#This Row],[order_date]])</f>
        <v>2024</v>
      </c>
      <c r="S14925" s="73"/>
    </row>
    <row r="14926" spans="1:19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 t="str">
        <f>IF(DmartSalesData[[#This Row],[sales]]&gt;4000,"High Category",IF(DmartSalesData[[#This Row],[sales]]&gt;2000,"Medium Category","Low Category"))</f>
        <v>Low Category</v>
      </c>
      <c r="G14926" s="2">
        <v>0.36</v>
      </c>
      <c r="H14926" s="24">
        <f t="shared" si="466"/>
        <v>607.83479999999997</v>
      </c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63" t="str">
        <f>IF(AND(DmartSalesData[[#This Row],[sales]]&gt;3000,DmartSalesData[[#This Row],[profit]]&gt;500),"Good","Not Good")</f>
        <v>Not Good</v>
      </c>
      <c r="R14926" s="73">
        <f>YEAR(DmartSalesData[[#This Row],[order_date]])</f>
        <v>2023</v>
      </c>
      <c r="S14926" s="73"/>
    </row>
    <row r="14927" spans="1:19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 t="str">
        <f>IF(DmartSalesData[[#This Row],[sales]]&gt;4000,"High Category",IF(DmartSalesData[[#This Row],[sales]]&gt;2000,"Medium Category","Low Category"))</f>
        <v>High Category</v>
      </c>
      <c r="G14927" s="2">
        <v>0.36</v>
      </c>
      <c r="H14927" s="24">
        <f t="shared" si="466"/>
        <v>1595.5668000000001</v>
      </c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63" t="str">
        <f>IF(AND(DmartSalesData[[#This Row],[sales]]&gt;3000,DmartSalesData[[#This Row],[profit]]&gt;500),"Good","Not Good")</f>
        <v>Good</v>
      </c>
      <c r="R14927" s="73">
        <f>YEAR(DmartSalesData[[#This Row],[order_date]])</f>
        <v>2023</v>
      </c>
      <c r="S14927" s="73"/>
    </row>
    <row r="14928" spans="1:19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 t="str">
        <f>IF(DmartSalesData[[#This Row],[sales]]&gt;4000,"High Category",IF(DmartSalesData[[#This Row],[sales]]&gt;2000,"Medium Category","Low Category"))</f>
        <v>Low Category</v>
      </c>
      <c r="G14928" s="2">
        <v>0.43</v>
      </c>
      <c r="H14928" s="24">
        <f t="shared" si="466"/>
        <v>674.1884</v>
      </c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63" t="str">
        <f>IF(AND(DmartSalesData[[#This Row],[sales]]&gt;3000,DmartSalesData[[#This Row],[profit]]&gt;500),"Good","Not Good")</f>
        <v>Not Good</v>
      </c>
      <c r="R14928" s="73">
        <f>YEAR(DmartSalesData[[#This Row],[order_date]])</f>
        <v>2023</v>
      </c>
      <c r="S14928" s="73"/>
    </row>
    <row r="14929" spans="1:19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 t="str">
        <f>IF(DmartSalesData[[#This Row],[sales]]&gt;4000,"High Category",IF(DmartSalesData[[#This Row],[sales]]&gt;2000,"Medium Category","Low Category"))</f>
        <v>Low Category</v>
      </c>
      <c r="G14929" s="2">
        <v>0.25</v>
      </c>
      <c r="H14929" s="24">
        <f t="shared" si="466"/>
        <v>192.74250000000001</v>
      </c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63" t="str">
        <f>IF(AND(DmartSalesData[[#This Row],[sales]]&gt;3000,DmartSalesData[[#This Row],[profit]]&gt;500),"Good","Not Good")</f>
        <v>Not Good</v>
      </c>
      <c r="R14929" s="73">
        <f>YEAR(DmartSalesData[[#This Row],[order_date]])</f>
        <v>2024</v>
      </c>
      <c r="S14929" s="73"/>
    </row>
    <row r="14930" spans="1:19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 t="str">
        <f>IF(DmartSalesData[[#This Row],[sales]]&gt;4000,"High Category",IF(DmartSalesData[[#This Row],[sales]]&gt;2000,"Medium Category","Low Category"))</f>
        <v>Low Category</v>
      </c>
      <c r="G14930" s="2">
        <v>0.12</v>
      </c>
      <c r="H14930" s="24">
        <f t="shared" si="466"/>
        <v>111.2928</v>
      </c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63" t="str">
        <f>IF(AND(DmartSalesData[[#This Row],[sales]]&gt;3000,DmartSalesData[[#This Row],[profit]]&gt;500),"Good","Not Good")</f>
        <v>Not Good</v>
      </c>
      <c r="R14930" s="73">
        <f>YEAR(DmartSalesData[[#This Row],[order_date]])</f>
        <v>2023</v>
      </c>
      <c r="S14930" s="73"/>
    </row>
    <row r="14931" spans="1:19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 t="str">
        <f>IF(DmartSalesData[[#This Row],[sales]]&gt;4000,"High Category",IF(DmartSalesData[[#This Row],[sales]]&gt;2000,"Medium Category","Low Category"))</f>
        <v>High Category</v>
      </c>
      <c r="G14931" s="2">
        <v>0.42</v>
      </c>
      <c r="H14931" s="24">
        <f t="shared" si="466"/>
        <v>1965.3647999999998</v>
      </c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63" t="str">
        <f>IF(AND(DmartSalesData[[#This Row],[sales]]&gt;3000,DmartSalesData[[#This Row],[profit]]&gt;500),"Good","Not Good")</f>
        <v>Good</v>
      </c>
      <c r="R14931" s="73">
        <f>YEAR(DmartSalesData[[#This Row],[order_date]])</f>
        <v>2023</v>
      </c>
      <c r="S14931" s="73"/>
    </row>
    <row r="14932" spans="1:19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 t="str">
        <f>IF(DmartSalesData[[#This Row],[sales]]&gt;4000,"High Category",IF(DmartSalesData[[#This Row],[sales]]&gt;2000,"Medium Category","Low Category"))</f>
        <v>Medium Category</v>
      </c>
      <c r="G14932" s="2">
        <v>0.09</v>
      </c>
      <c r="H14932" s="24">
        <f t="shared" si="466"/>
        <v>209.57310000000001</v>
      </c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63" t="str">
        <f>IF(AND(DmartSalesData[[#This Row],[sales]]&gt;3000,DmartSalesData[[#This Row],[profit]]&gt;500),"Good","Not Good")</f>
        <v>Not Good</v>
      </c>
      <c r="R14932" s="73">
        <f>YEAR(DmartSalesData[[#This Row],[order_date]])</f>
        <v>2024</v>
      </c>
      <c r="S14932" s="73"/>
    </row>
    <row r="14933" spans="1:19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 t="str">
        <f>IF(DmartSalesData[[#This Row],[sales]]&gt;4000,"High Category",IF(DmartSalesData[[#This Row],[sales]]&gt;2000,"Medium Category","Low Category"))</f>
        <v>Medium Category</v>
      </c>
      <c r="G14933" s="2">
        <v>0.47</v>
      </c>
      <c r="H14933" s="24">
        <f t="shared" si="466"/>
        <v>975.40039999999999</v>
      </c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63" t="str">
        <f>IF(AND(DmartSalesData[[#This Row],[sales]]&gt;3000,DmartSalesData[[#This Row],[profit]]&gt;500),"Good","Not Good")</f>
        <v>Not Good</v>
      </c>
      <c r="R14933" s="73">
        <f>YEAR(DmartSalesData[[#This Row],[order_date]])</f>
        <v>2023</v>
      </c>
      <c r="S14933" s="73"/>
    </row>
    <row r="14934" spans="1:19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 t="str">
        <f>IF(DmartSalesData[[#This Row],[sales]]&gt;4000,"High Category",IF(DmartSalesData[[#This Row],[sales]]&gt;2000,"Medium Category","Low Category"))</f>
        <v>Low Category</v>
      </c>
      <c r="G14934" s="2">
        <v>0.15</v>
      </c>
      <c r="H14934" s="24">
        <f t="shared" si="466"/>
        <v>65.641499999999994</v>
      </c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63" t="str">
        <f>IF(AND(DmartSalesData[[#This Row],[sales]]&gt;3000,DmartSalesData[[#This Row],[profit]]&gt;500),"Good","Not Good")</f>
        <v>Not Good</v>
      </c>
      <c r="R14934" s="73">
        <f>YEAR(DmartSalesData[[#This Row],[order_date]])</f>
        <v>2024</v>
      </c>
      <c r="S14934" s="73"/>
    </row>
    <row r="14935" spans="1:19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 t="str">
        <f>IF(DmartSalesData[[#This Row],[sales]]&gt;4000,"High Category",IF(DmartSalesData[[#This Row],[sales]]&gt;2000,"Medium Category","Low Category"))</f>
        <v>Medium Category</v>
      </c>
      <c r="G14935" s="2">
        <v>0.01</v>
      </c>
      <c r="H14935" s="24">
        <f t="shared" si="466"/>
        <v>36.932700000000004</v>
      </c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63" t="str">
        <f>IF(AND(DmartSalesData[[#This Row],[sales]]&gt;3000,DmartSalesData[[#This Row],[profit]]&gt;500),"Good","Not Good")</f>
        <v>Good</v>
      </c>
      <c r="R14935" s="73">
        <f>YEAR(DmartSalesData[[#This Row],[order_date]])</f>
        <v>2024</v>
      </c>
      <c r="S14935" s="73"/>
    </row>
    <row r="14936" spans="1:19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 t="str">
        <f>IF(DmartSalesData[[#This Row],[sales]]&gt;4000,"High Category",IF(DmartSalesData[[#This Row],[sales]]&gt;2000,"Medium Category","Low Category"))</f>
        <v>Medium Category</v>
      </c>
      <c r="G14936" s="2">
        <v>0.09</v>
      </c>
      <c r="H14936" s="24">
        <f t="shared" si="466"/>
        <v>315.34199999999998</v>
      </c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63" t="str">
        <f>IF(AND(DmartSalesData[[#This Row],[sales]]&gt;3000,DmartSalesData[[#This Row],[profit]]&gt;500),"Good","Not Good")</f>
        <v>Not Good</v>
      </c>
      <c r="R14936" s="73">
        <f>YEAR(DmartSalesData[[#This Row],[order_date]])</f>
        <v>2024</v>
      </c>
      <c r="S14936" s="73"/>
    </row>
    <row r="14937" spans="1:19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 t="str">
        <f>IF(DmartSalesData[[#This Row],[sales]]&gt;4000,"High Category",IF(DmartSalesData[[#This Row],[sales]]&gt;2000,"Medium Category","Low Category"))</f>
        <v>Low Category</v>
      </c>
      <c r="G14937" s="2">
        <v>0.21</v>
      </c>
      <c r="H14937" s="24">
        <f t="shared" si="466"/>
        <v>407.63729999999998</v>
      </c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63" t="str">
        <f>IF(AND(DmartSalesData[[#This Row],[sales]]&gt;3000,DmartSalesData[[#This Row],[profit]]&gt;500),"Good","Not Good")</f>
        <v>Not Good</v>
      </c>
      <c r="R14937" s="73">
        <f>YEAR(DmartSalesData[[#This Row],[order_date]])</f>
        <v>2024</v>
      </c>
      <c r="S14937" s="73"/>
    </row>
    <row r="14938" spans="1:19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 t="str">
        <f>IF(DmartSalesData[[#This Row],[sales]]&gt;4000,"High Category",IF(DmartSalesData[[#This Row],[sales]]&gt;2000,"Medium Category","Low Category"))</f>
        <v>Medium Category</v>
      </c>
      <c r="G14938" s="2">
        <v>0.03</v>
      </c>
      <c r="H14938" s="24">
        <f t="shared" si="466"/>
        <v>104.68919999999999</v>
      </c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63" t="str">
        <f>IF(AND(DmartSalesData[[#This Row],[sales]]&gt;3000,DmartSalesData[[#This Row],[profit]]&gt;500),"Good","Not Good")</f>
        <v>Good</v>
      </c>
      <c r="R14938" s="73">
        <f>YEAR(DmartSalesData[[#This Row],[order_date]])</f>
        <v>2023</v>
      </c>
      <c r="S14938" s="73"/>
    </row>
    <row r="14939" spans="1:19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 t="str">
        <f>IF(DmartSalesData[[#This Row],[sales]]&gt;4000,"High Category",IF(DmartSalesData[[#This Row],[sales]]&gt;2000,"Medium Category","Low Category"))</f>
        <v>Low Category</v>
      </c>
      <c r="G14939" s="2">
        <v>0.2</v>
      </c>
      <c r="H14939" s="24">
        <f t="shared" si="466"/>
        <v>380.10200000000003</v>
      </c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63" t="str">
        <f>IF(AND(DmartSalesData[[#This Row],[sales]]&gt;3000,DmartSalesData[[#This Row],[profit]]&gt;500),"Good","Not Good")</f>
        <v>Not Good</v>
      </c>
      <c r="R14939" s="73">
        <f>YEAR(DmartSalesData[[#This Row],[order_date]])</f>
        <v>2024</v>
      </c>
      <c r="S14939" s="73"/>
    </row>
    <row r="14940" spans="1:19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 t="str">
        <f>IF(DmartSalesData[[#This Row],[sales]]&gt;4000,"High Category",IF(DmartSalesData[[#This Row],[sales]]&gt;2000,"Medium Category","Low Category"))</f>
        <v>Low Category</v>
      </c>
      <c r="G14940" s="2">
        <v>0.1</v>
      </c>
      <c r="H14940" s="24">
        <f t="shared" si="466"/>
        <v>45.847000000000008</v>
      </c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63" t="str">
        <f>IF(AND(DmartSalesData[[#This Row],[sales]]&gt;3000,DmartSalesData[[#This Row],[profit]]&gt;500),"Good","Not Good")</f>
        <v>Not Good</v>
      </c>
      <c r="R14940" s="73">
        <f>YEAR(DmartSalesData[[#This Row],[order_date]])</f>
        <v>2024</v>
      </c>
      <c r="S14940" s="73"/>
    </row>
    <row r="14941" spans="1:19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 t="str">
        <f>IF(DmartSalesData[[#This Row],[sales]]&gt;4000,"High Category",IF(DmartSalesData[[#This Row],[sales]]&gt;2000,"Medium Category","Low Category"))</f>
        <v>Medium Category</v>
      </c>
      <c r="G14941" s="2">
        <v>0.01</v>
      </c>
      <c r="H14941" s="24">
        <f t="shared" si="466"/>
        <v>37.166899999999998</v>
      </c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63" t="str">
        <f>IF(AND(DmartSalesData[[#This Row],[sales]]&gt;3000,DmartSalesData[[#This Row],[profit]]&gt;500),"Good","Not Good")</f>
        <v>Good</v>
      </c>
      <c r="R14941" s="73">
        <f>YEAR(DmartSalesData[[#This Row],[order_date]])</f>
        <v>2023</v>
      </c>
      <c r="S14941" s="73"/>
    </row>
    <row r="14942" spans="1:19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 t="str">
        <f>IF(DmartSalesData[[#This Row],[sales]]&gt;4000,"High Category",IF(DmartSalesData[[#This Row],[sales]]&gt;2000,"Medium Category","Low Category"))</f>
        <v>High Category</v>
      </c>
      <c r="G14942" s="2">
        <v>0.15</v>
      </c>
      <c r="H14942" s="24">
        <f t="shared" si="466"/>
        <v>724.42349999999999</v>
      </c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63" t="str">
        <f>IF(AND(DmartSalesData[[#This Row],[sales]]&gt;3000,DmartSalesData[[#This Row],[profit]]&gt;500),"Good","Not Good")</f>
        <v>Good</v>
      </c>
      <c r="R14942" s="73">
        <f>YEAR(DmartSalesData[[#This Row],[order_date]])</f>
        <v>2024</v>
      </c>
      <c r="S14942" s="73"/>
    </row>
    <row r="14943" spans="1:19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 t="str">
        <f>IF(DmartSalesData[[#This Row],[sales]]&gt;4000,"High Category",IF(DmartSalesData[[#This Row],[sales]]&gt;2000,"Medium Category","Low Category"))</f>
        <v>Medium Category</v>
      </c>
      <c r="G14943" s="2">
        <v>0.11</v>
      </c>
      <c r="H14943" s="24">
        <f t="shared" si="466"/>
        <v>360.4282</v>
      </c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63" t="str">
        <f>IF(AND(DmartSalesData[[#This Row],[sales]]&gt;3000,DmartSalesData[[#This Row],[profit]]&gt;500),"Good","Not Good")</f>
        <v>Good</v>
      </c>
      <c r="R14943" s="73">
        <f>YEAR(DmartSalesData[[#This Row],[order_date]])</f>
        <v>2024</v>
      </c>
      <c r="S14943" s="73"/>
    </row>
    <row r="14944" spans="1:19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 t="str">
        <f>IF(DmartSalesData[[#This Row],[sales]]&gt;4000,"High Category",IF(DmartSalesData[[#This Row],[sales]]&gt;2000,"Medium Category","Low Category"))</f>
        <v>Low Category</v>
      </c>
      <c r="G14944" s="2">
        <v>0.21</v>
      </c>
      <c r="H14944" s="24">
        <f t="shared" si="466"/>
        <v>305.47860000000003</v>
      </c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63" t="str">
        <f>IF(AND(DmartSalesData[[#This Row],[sales]]&gt;3000,DmartSalesData[[#This Row],[profit]]&gt;500),"Good","Not Good")</f>
        <v>Not Good</v>
      </c>
      <c r="R14944" s="73">
        <f>YEAR(DmartSalesData[[#This Row],[order_date]])</f>
        <v>2024</v>
      </c>
      <c r="S14944" s="73"/>
    </row>
    <row r="14945" spans="1:19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 t="str">
        <f>IF(DmartSalesData[[#This Row],[sales]]&gt;4000,"High Category",IF(DmartSalesData[[#This Row],[sales]]&gt;2000,"Medium Category","Low Category"))</f>
        <v>Low Category</v>
      </c>
      <c r="G14945" s="2">
        <v>0.38</v>
      </c>
      <c r="H14945" s="24">
        <f t="shared" si="466"/>
        <v>540.59179999999992</v>
      </c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63" t="str">
        <f>IF(AND(DmartSalesData[[#This Row],[sales]]&gt;3000,DmartSalesData[[#This Row],[profit]]&gt;500),"Good","Not Good")</f>
        <v>Not Good</v>
      </c>
      <c r="R14945" s="73">
        <f>YEAR(DmartSalesData[[#This Row],[order_date]])</f>
        <v>2023</v>
      </c>
      <c r="S14945" s="73"/>
    </row>
    <row r="14946" spans="1:19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 t="str">
        <f>IF(DmartSalesData[[#This Row],[sales]]&gt;4000,"High Category",IF(DmartSalesData[[#This Row],[sales]]&gt;2000,"Medium Category","Low Category"))</f>
        <v>High Category</v>
      </c>
      <c r="G14946" s="2">
        <v>0.25</v>
      </c>
      <c r="H14946" s="24">
        <f t="shared" si="466"/>
        <v>1162.9974999999999</v>
      </c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63" t="str">
        <f>IF(AND(DmartSalesData[[#This Row],[sales]]&gt;3000,DmartSalesData[[#This Row],[profit]]&gt;500),"Good","Not Good")</f>
        <v>Not Good</v>
      </c>
      <c r="R14946" s="73">
        <f>YEAR(DmartSalesData[[#This Row],[order_date]])</f>
        <v>2023</v>
      </c>
      <c r="S14946" s="73"/>
    </row>
    <row r="14947" spans="1:19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 t="str">
        <f>IF(DmartSalesData[[#This Row],[sales]]&gt;4000,"High Category",IF(DmartSalesData[[#This Row],[sales]]&gt;2000,"Medium Category","Low Category"))</f>
        <v>Low Category</v>
      </c>
      <c r="G14947" s="2">
        <v>0.38</v>
      </c>
      <c r="H14947" s="24">
        <f t="shared" si="466"/>
        <v>602.72559999999999</v>
      </c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63" t="str">
        <f>IF(AND(DmartSalesData[[#This Row],[sales]]&gt;3000,DmartSalesData[[#This Row],[profit]]&gt;500),"Good","Not Good")</f>
        <v>Not Good</v>
      </c>
      <c r="R14947" s="73">
        <f>YEAR(DmartSalesData[[#This Row],[order_date]])</f>
        <v>2023</v>
      </c>
      <c r="S14947" s="73"/>
    </row>
    <row r="14948" spans="1:19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 t="str">
        <f>IF(DmartSalesData[[#This Row],[sales]]&gt;4000,"High Category",IF(DmartSalesData[[#This Row],[sales]]&gt;2000,"Medium Category","Low Category"))</f>
        <v>Medium Category</v>
      </c>
      <c r="G14948" s="2">
        <v>0.17</v>
      </c>
      <c r="H14948" s="24">
        <f t="shared" si="466"/>
        <v>656.90380000000005</v>
      </c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63" t="str">
        <f>IF(AND(DmartSalesData[[#This Row],[sales]]&gt;3000,DmartSalesData[[#This Row],[profit]]&gt;500),"Good","Not Good")</f>
        <v>Good</v>
      </c>
      <c r="R14948" s="73">
        <f>YEAR(DmartSalesData[[#This Row],[order_date]])</f>
        <v>2023</v>
      </c>
      <c r="S14948" s="73"/>
    </row>
    <row r="14949" spans="1:19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 t="str">
        <f>IF(DmartSalesData[[#This Row],[sales]]&gt;4000,"High Category",IF(DmartSalesData[[#This Row],[sales]]&gt;2000,"Medium Category","Low Category"))</f>
        <v>Medium Category</v>
      </c>
      <c r="G14949" s="2">
        <v>0.01</v>
      </c>
      <c r="H14949" s="24">
        <f t="shared" si="466"/>
        <v>32.502800000000001</v>
      </c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63" t="str">
        <f>IF(AND(DmartSalesData[[#This Row],[sales]]&gt;3000,DmartSalesData[[#This Row],[profit]]&gt;500),"Good","Not Good")</f>
        <v>Good</v>
      </c>
      <c r="R14949" s="73">
        <f>YEAR(DmartSalesData[[#This Row],[order_date]])</f>
        <v>2024</v>
      </c>
      <c r="S14949" s="73"/>
    </row>
    <row r="14950" spans="1:19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 t="str">
        <f>IF(DmartSalesData[[#This Row],[sales]]&gt;4000,"High Category",IF(DmartSalesData[[#This Row],[sales]]&gt;2000,"Medium Category","Low Category"))</f>
        <v>Medium Category</v>
      </c>
      <c r="G14950" s="2">
        <v>0.46</v>
      </c>
      <c r="H14950" s="24">
        <f t="shared" si="466"/>
        <v>1381.7250000000001</v>
      </c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63" t="str">
        <f>IF(AND(DmartSalesData[[#This Row],[sales]]&gt;3000,DmartSalesData[[#This Row],[profit]]&gt;500),"Good","Not Good")</f>
        <v>Not Good</v>
      </c>
      <c r="R14950" s="73">
        <f>YEAR(DmartSalesData[[#This Row],[order_date]])</f>
        <v>2024</v>
      </c>
      <c r="S14950" s="73"/>
    </row>
    <row r="14951" spans="1:19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 t="str">
        <f>IF(DmartSalesData[[#This Row],[sales]]&gt;4000,"High Category",IF(DmartSalesData[[#This Row],[sales]]&gt;2000,"Medium Category","Low Category"))</f>
        <v>Low Category</v>
      </c>
      <c r="G14951" s="2">
        <v>0.16</v>
      </c>
      <c r="H14951" s="24">
        <f t="shared" si="466"/>
        <v>157.9632</v>
      </c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63" t="str">
        <f>IF(AND(DmartSalesData[[#This Row],[sales]]&gt;3000,DmartSalesData[[#This Row],[profit]]&gt;500),"Good","Not Good")</f>
        <v>Not Good</v>
      </c>
      <c r="R14951" s="73">
        <f>YEAR(DmartSalesData[[#This Row],[order_date]])</f>
        <v>2024</v>
      </c>
      <c r="S14951" s="73"/>
    </row>
    <row r="14952" spans="1:19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 t="str">
        <f>IF(DmartSalesData[[#This Row],[sales]]&gt;4000,"High Category",IF(DmartSalesData[[#This Row],[sales]]&gt;2000,"Medium Category","Low Category"))</f>
        <v>Low Category</v>
      </c>
      <c r="G14952" s="2">
        <v>0.26</v>
      </c>
      <c r="H14952" s="24">
        <f t="shared" si="466"/>
        <v>69.8386</v>
      </c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63" t="str">
        <f>IF(AND(DmartSalesData[[#This Row],[sales]]&gt;3000,DmartSalesData[[#This Row],[profit]]&gt;500),"Good","Not Good")</f>
        <v>Not Good</v>
      </c>
      <c r="R14952" s="73">
        <f>YEAR(DmartSalesData[[#This Row],[order_date]])</f>
        <v>2023</v>
      </c>
      <c r="S14952" s="73"/>
    </row>
    <row r="14953" spans="1:19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 t="str">
        <f>IF(DmartSalesData[[#This Row],[sales]]&gt;4000,"High Category",IF(DmartSalesData[[#This Row],[sales]]&gt;2000,"Medium Category","Low Category"))</f>
        <v>Medium Category</v>
      </c>
      <c r="G14953" s="2">
        <v>0.23</v>
      </c>
      <c r="H14953" s="24">
        <f t="shared" si="466"/>
        <v>573.7396</v>
      </c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63" t="str">
        <f>IF(AND(DmartSalesData[[#This Row],[sales]]&gt;3000,DmartSalesData[[#This Row],[profit]]&gt;500),"Good","Not Good")</f>
        <v>Not Good</v>
      </c>
      <c r="R14953" s="73">
        <f>YEAR(DmartSalesData[[#This Row],[order_date]])</f>
        <v>2023</v>
      </c>
      <c r="S14953" s="73"/>
    </row>
    <row r="14954" spans="1:19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 t="str">
        <f>IF(DmartSalesData[[#This Row],[sales]]&gt;4000,"High Category",IF(DmartSalesData[[#This Row],[sales]]&gt;2000,"Medium Category","Low Category"))</f>
        <v>High Category</v>
      </c>
      <c r="G14954" s="2">
        <v>0.28999999999999998</v>
      </c>
      <c r="H14954" s="24">
        <f t="shared" si="466"/>
        <v>1433.1741999999997</v>
      </c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63" t="str">
        <f>IF(AND(DmartSalesData[[#This Row],[sales]]&gt;3000,DmartSalesData[[#This Row],[profit]]&gt;500),"Good","Not Good")</f>
        <v>Good</v>
      </c>
      <c r="R14954" s="73">
        <f>YEAR(DmartSalesData[[#This Row],[order_date]])</f>
        <v>2023</v>
      </c>
      <c r="S14954" s="73"/>
    </row>
    <row r="14955" spans="1:19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 t="str">
        <f>IF(DmartSalesData[[#This Row],[sales]]&gt;4000,"High Category",IF(DmartSalesData[[#This Row],[sales]]&gt;2000,"Medium Category","Low Category"))</f>
        <v>Low Category</v>
      </c>
      <c r="G14955" s="2">
        <v>0.44</v>
      </c>
      <c r="H14955" s="24">
        <f t="shared" si="466"/>
        <v>466.05680000000001</v>
      </c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63" t="str">
        <f>IF(AND(DmartSalesData[[#This Row],[sales]]&gt;3000,DmartSalesData[[#This Row],[profit]]&gt;500),"Good","Not Good")</f>
        <v>Not Good</v>
      </c>
      <c r="R14955" s="73">
        <f>YEAR(DmartSalesData[[#This Row],[order_date]])</f>
        <v>2023</v>
      </c>
      <c r="S14955" s="73"/>
    </row>
    <row r="14956" spans="1:19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 t="str">
        <f>IF(DmartSalesData[[#This Row],[sales]]&gt;4000,"High Category",IF(DmartSalesData[[#This Row],[sales]]&gt;2000,"Medium Category","Low Category"))</f>
        <v>Medium Category</v>
      </c>
      <c r="G14956" s="2">
        <v>0.43</v>
      </c>
      <c r="H14956" s="24">
        <f t="shared" si="466"/>
        <v>1174.1881000000001</v>
      </c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63" t="str">
        <f>IF(AND(DmartSalesData[[#This Row],[sales]]&gt;3000,DmartSalesData[[#This Row],[profit]]&gt;500),"Good","Not Good")</f>
        <v>Not Good</v>
      </c>
      <c r="R14956" s="73">
        <f>YEAR(DmartSalesData[[#This Row],[order_date]])</f>
        <v>2024</v>
      </c>
      <c r="S14956" s="73"/>
    </row>
    <row r="14957" spans="1:19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 t="str">
        <f>IF(DmartSalesData[[#This Row],[sales]]&gt;4000,"High Category",IF(DmartSalesData[[#This Row],[sales]]&gt;2000,"Medium Category","Low Category"))</f>
        <v>Medium Category</v>
      </c>
      <c r="G14957" s="2">
        <v>0.49</v>
      </c>
      <c r="H14957" s="24">
        <f t="shared" si="466"/>
        <v>1660.0220000000002</v>
      </c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63" t="str">
        <f>IF(AND(DmartSalesData[[#This Row],[sales]]&gt;3000,DmartSalesData[[#This Row],[profit]]&gt;500),"Good","Not Good")</f>
        <v>Good</v>
      </c>
      <c r="R14957" s="73">
        <f>YEAR(DmartSalesData[[#This Row],[order_date]])</f>
        <v>2024</v>
      </c>
      <c r="S14957" s="73"/>
    </row>
    <row r="14958" spans="1:19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 t="str">
        <f>IF(DmartSalesData[[#This Row],[sales]]&gt;4000,"High Category",IF(DmartSalesData[[#This Row],[sales]]&gt;2000,"Medium Category","Low Category"))</f>
        <v>Medium Category</v>
      </c>
      <c r="G14958" s="2">
        <v>0.26</v>
      </c>
      <c r="H14958" s="24">
        <f t="shared" si="466"/>
        <v>642.20519999999999</v>
      </c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63" t="str">
        <f>IF(AND(DmartSalesData[[#This Row],[sales]]&gt;3000,DmartSalesData[[#This Row],[profit]]&gt;500),"Good","Not Good")</f>
        <v>Not Good</v>
      </c>
      <c r="R14958" s="73">
        <f>YEAR(DmartSalesData[[#This Row],[order_date]])</f>
        <v>2023</v>
      </c>
      <c r="S14958" s="73"/>
    </row>
    <row r="14959" spans="1:19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 t="str">
        <f>IF(DmartSalesData[[#This Row],[sales]]&gt;4000,"High Category",IF(DmartSalesData[[#This Row],[sales]]&gt;2000,"Medium Category","Low Category"))</f>
        <v>Medium Category</v>
      </c>
      <c r="G14959" s="2">
        <v>0.46</v>
      </c>
      <c r="H14959" s="24">
        <f t="shared" si="466"/>
        <v>1188.6308000000001</v>
      </c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63" t="str">
        <f>IF(AND(DmartSalesData[[#This Row],[sales]]&gt;3000,DmartSalesData[[#This Row],[profit]]&gt;500),"Good","Not Good")</f>
        <v>Not Good</v>
      </c>
      <c r="R14959" s="73">
        <f>YEAR(DmartSalesData[[#This Row],[order_date]])</f>
        <v>2024</v>
      </c>
      <c r="S14959" s="73"/>
    </row>
    <row r="14960" spans="1:19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 t="str">
        <f>IF(DmartSalesData[[#This Row],[sales]]&gt;4000,"High Category",IF(DmartSalesData[[#This Row],[sales]]&gt;2000,"Medium Category","Low Category"))</f>
        <v>Medium Category</v>
      </c>
      <c r="G14960" s="2">
        <v>0.24</v>
      </c>
      <c r="H14960" s="24">
        <f t="shared" si="466"/>
        <v>801.60239999999999</v>
      </c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63" t="str">
        <f>IF(AND(DmartSalesData[[#This Row],[sales]]&gt;3000,DmartSalesData[[#This Row],[profit]]&gt;500),"Good","Not Good")</f>
        <v>Not Good</v>
      </c>
      <c r="R14960" s="73">
        <f>YEAR(DmartSalesData[[#This Row],[order_date]])</f>
        <v>2024</v>
      </c>
      <c r="S14960" s="73"/>
    </row>
    <row r="14961" spans="1:19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 t="str">
        <f>IF(DmartSalesData[[#This Row],[sales]]&gt;4000,"High Category",IF(DmartSalesData[[#This Row],[sales]]&gt;2000,"Medium Category","Low Category"))</f>
        <v>High Category</v>
      </c>
      <c r="G14961" s="2">
        <v>0.02</v>
      </c>
      <c r="H14961" s="24">
        <f t="shared" si="466"/>
        <v>81.860799999999998</v>
      </c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63" t="str">
        <f>IF(AND(DmartSalesData[[#This Row],[sales]]&gt;3000,DmartSalesData[[#This Row],[profit]]&gt;500),"Good","Not Good")</f>
        <v>Not Good</v>
      </c>
      <c r="R14961" s="73">
        <f>YEAR(DmartSalesData[[#This Row],[order_date]])</f>
        <v>2023</v>
      </c>
      <c r="S14961" s="73"/>
    </row>
    <row r="14962" spans="1:19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 t="str">
        <f>IF(DmartSalesData[[#This Row],[sales]]&gt;4000,"High Category",IF(DmartSalesData[[#This Row],[sales]]&gt;2000,"Medium Category","Low Category"))</f>
        <v>Low Category</v>
      </c>
      <c r="G14962" s="2">
        <v>7.0000000000000007E-2</v>
      </c>
      <c r="H14962" s="24">
        <f t="shared" si="466"/>
        <v>121.3177</v>
      </c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63" t="str">
        <f>IF(AND(DmartSalesData[[#This Row],[sales]]&gt;3000,DmartSalesData[[#This Row],[profit]]&gt;500),"Good","Not Good")</f>
        <v>Not Good</v>
      </c>
      <c r="R14962" s="73">
        <f>YEAR(DmartSalesData[[#This Row],[order_date]])</f>
        <v>2024</v>
      </c>
      <c r="S14962" s="73"/>
    </row>
    <row r="14963" spans="1:19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 t="str">
        <f>IF(DmartSalesData[[#This Row],[sales]]&gt;4000,"High Category",IF(DmartSalesData[[#This Row],[sales]]&gt;2000,"Medium Category","Low Category"))</f>
        <v>High Category</v>
      </c>
      <c r="G14963" s="2">
        <v>0.17</v>
      </c>
      <c r="H14963" s="24">
        <f t="shared" si="466"/>
        <v>766.09649999999999</v>
      </c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63" t="str">
        <f>IF(AND(DmartSalesData[[#This Row],[sales]]&gt;3000,DmartSalesData[[#This Row],[profit]]&gt;500),"Good","Not Good")</f>
        <v>Good</v>
      </c>
      <c r="R14963" s="73">
        <f>YEAR(DmartSalesData[[#This Row],[order_date]])</f>
        <v>2024</v>
      </c>
      <c r="S14963" s="73"/>
    </row>
    <row r="14964" spans="1:19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 t="str">
        <f>IF(DmartSalesData[[#This Row],[sales]]&gt;4000,"High Category",IF(DmartSalesData[[#This Row],[sales]]&gt;2000,"Medium Category","Low Category"))</f>
        <v>Medium Category</v>
      </c>
      <c r="G14964" s="2">
        <v>0.36</v>
      </c>
      <c r="H14964" s="24">
        <f t="shared" si="466"/>
        <v>891.36360000000002</v>
      </c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63" t="str">
        <f>IF(AND(DmartSalesData[[#This Row],[sales]]&gt;3000,DmartSalesData[[#This Row],[profit]]&gt;500),"Good","Not Good")</f>
        <v>Not Good</v>
      </c>
      <c r="R14964" s="73">
        <f>YEAR(DmartSalesData[[#This Row],[order_date]])</f>
        <v>2023</v>
      </c>
      <c r="S14964" s="73"/>
    </row>
    <row r="14965" spans="1:19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 t="str">
        <f>IF(DmartSalesData[[#This Row],[sales]]&gt;4000,"High Category",IF(DmartSalesData[[#This Row],[sales]]&gt;2000,"Medium Category","Low Category"))</f>
        <v>Medium Category</v>
      </c>
      <c r="G14965" s="2">
        <v>0.04</v>
      </c>
      <c r="H14965" s="24">
        <f t="shared" si="466"/>
        <v>133.72800000000001</v>
      </c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63" t="str">
        <f>IF(AND(DmartSalesData[[#This Row],[sales]]&gt;3000,DmartSalesData[[#This Row],[profit]]&gt;500),"Good","Not Good")</f>
        <v>Not Good</v>
      </c>
      <c r="R14965" s="73">
        <f>YEAR(DmartSalesData[[#This Row],[order_date]])</f>
        <v>2024</v>
      </c>
      <c r="S14965" s="73"/>
    </row>
    <row r="14966" spans="1:19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 t="str">
        <f>IF(DmartSalesData[[#This Row],[sales]]&gt;4000,"High Category",IF(DmartSalesData[[#This Row],[sales]]&gt;2000,"Medium Category","Low Category"))</f>
        <v>Low Category</v>
      </c>
      <c r="G14966" s="2">
        <v>0.18</v>
      </c>
      <c r="H14966" s="24">
        <f t="shared" si="466"/>
        <v>111.94559999999998</v>
      </c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63" t="str">
        <f>IF(AND(DmartSalesData[[#This Row],[sales]]&gt;3000,DmartSalesData[[#This Row],[profit]]&gt;500),"Good","Not Good")</f>
        <v>Not Good</v>
      </c>
      <c r="R14966" s="73">
        <f>YEAR(DmartSalesData[[#This Row],[order_date]])</f>
        <v>2024</v>
      </c>
      <c r="S14966" s="73"/>
    </row>
    <row r="14967" spans="1:19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 t="str">
        <f>IF(DmartSalesData[[#This Row],[sales]]&gt;4000,"High Category",IF(DmartSalesData[[#This Row],[sales]]&gt;2000,"Medium Category","Low Category"))</f>
        <v>Medium Category</v>
      </c>
      <c r="G14967" s="2">
        <v>0.49</v>
      </c>
      <c r="H14967" s="24">
        <f t="shared" si="466"/>
        <v>1231.4435000000001</v>
      </c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63" t="str">
        <f>IF(AND(DmartSalesData[[#This Row],[sales]]&gt;3000,DmartSalesData[[#This Row],[profit]]&gt;500),"Good","Not Good")</f>
        <v>Not Good</v>
      </c>
      <c r="R14967" s="73">
        <f>YEAR(DmartSalesData[[#This Row],[order_date]])</f>
        <v>2024</v>
      </c>
      <c r="S14967" s="73"/>
    </row>
    <row r="14968" spans="1:19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 t="str">
        <f>IF(DmartSalesData[[#This Row],[sales]]&gt;4000,"High Category",IF(DmartSalesData[[#This Row],[sales]]&gt;2000,"Medium Category","Low Category"))</f>
        <v>Low Category</v>
      </c>
      <c r="G14968" s="2">
        <v>0.39</v>
      </c>
      <c r="H14968" s="24">
        <f t="shared" si="466"/>
        <v>69.778800000000004</v>
      </c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63" t="str">
        <f>IF(AND(DmartSalesData[[#This Row],[sales]]&gt;3000,DmartSalesData[[#This Row],[profit]]&gt;500),"Good","Not Good")</f>
        <v>Not Good</v>
      </c>
      <c r="R14968" s="73">
        <f>YEAR(DmartSalesData[[#This Row],[order_date]])</f>
        <v>2024</v>
      </c>
      <c r="S14968" s="73"/>
    </row>
    <row r="14969" spans="1:19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 t="str">
        <f>IF(DmartSalesData[[#This Row],[sales]]&gt;4000,"High Category",IF(DmartSalesData[[#This Row],[sales]]&gt;2000,"Medium Category","Low Category"))</f>
        <v>Medium Category</v>
      </c>
      <c r="G14969" s="2">
        <v>0.28999999999999998</v>
      </c>
      <c r="H14969" s="24">
        <f t="shared" si="466"/>
        <v>584.64580000000001</v>
      </c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63" t="str">
        <f>IF(AND(DmartSalesData[[#This Row],[sales]]&gt;3000,DmartSalesData[[#This Row],[profit]]&gt;500),"Good","Not Good")</f>
        <v>Not Good</v>
      </c>
      <c r="R14969" s="73">
        <f>YEAR(DmartSalesData[[#This Row],[order_date]])</f>
        <v>2024</v>
      </c>
      <c r="S14969" s="73"/>
    </row>
    <row r="14970" spans="1:19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 t="str">
        <f>IF(DmartSalesData[[#This Row],[sales]]&gt;4000,"High Category",IF(DmartSalesData[[#This Row],[sales]]&gt;2000,"Medium Category","Low Category"))</f>
        <v>Low Category</v>
      </c>
      <c r="G14970" s="2">
        <v>0.03</v>
      </c>
      <c r="H14970" s="24">
        <f t="shared" si="466"/>
        <v>11.0091</v>
      </c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63" t="str">
        <f>IF(AND(DmartSalesData[[#This Row],[sales]]&gt;3000,DmartSalesData[[#This Row],[profit]]&gt;500),"Good","Not Good")</f>
        <v>Not Good</v>
      </c>
      <c r="R14970" s="73">
        <f>YEAR(DmartSalesData[[#This Row],[order_date]])</f>
        <v>2023</v>
      </c>
      <c r="S14970" s="73"/>
    </row>
    <row r="14971" spans="1:19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 t="str">
        <f>IF(DmartSalesData[[#This Row],[sales]]&gt;4000,"High Category",IF(DmartSalesData[[#This Row],[sales]]&gt;2000,"Medium Category","Low Category"))</f>
        <v>High Category</v>
      </c>
      <c r="G14971" s="2">
        <v>0.01</v>
      </c>
      <c r="H14971" s="24">
        <f t="shared" si="466"/>
        <v>44.952100000000002</v>
      </c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63" t="str">
        <f>IF(AND(DmartSalesData[[#This Row],[sales]]&gt;3000,DmartSalesData[[#This Row],[profit]]&gt;500),"Good","Not Good")</f>
        <v>Good</v>
      </c>
      <c r="R14971" s="73">
        <f>YEAR(DmartSalesData[[#This Row],[order_date]])</f>
        <v>2024</v>
      </c>
      <c r="S14971" s="73"/>
    </row>
    <row r="14972" spans="1:19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 t="str">
        <f>IF(DmartSalesData[[#This Row],[sales]]&gt;4000,"High Category",IF(DmartSalesData[[#This Row],[sales]]&gt;2000,"Medium Category","Low Category"))</f>
        <v>Medium Category</v>
      </c>
      <c r="G14972" s="2">
        <v>0.05</v>
      </c>
      <c r="H14972" s="24">
        <f t="shared" si="466"/>
        <v>169.83750000000001</v>
      </c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63" t="str">
        <f>IF(AND(DmartSalesData[[#This Row],[sales]]&gt;3000,DmartSalesData[[#This Row],[profit]]&gt;500),"Good","Not Good")</f>
        <v>Good</v>
      </c>
      <c r="R14972" s="73">
        <f>YEAR(DmartSalesData[[#This Row],[order_date]])</f>
        <v>2023</v>
      </c>
      <c r="S14972" s="73"/>
    </row>
    <row r="14973" spans="1:19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 t="str">
        <f>IF(DmartSalesData[[#This Row],[sales]]&gt;4000,"High Category",IF(DmartSalesData[[#This Row],[sales]]&gt;2000,"Medium Category","Low Category"))</f>
        <v>Medium Category</v>
      </c>
      <c r="G14973" s="2">
        <v>0.16</v>
      </c>
      <c r="H14973" s="24">
        <f t="shared" si="466"/>
        <v>636.83040000000005</v>
      </c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63" t="str">
        <f>IF(AND(DmartSalesData[[#This Row],[sales]]&gt;3000,DmartSalesData[[#This Row],[profit]]&gt;500),"Good","Not Good")</f>
        <v>Good</v>
      </c>
      <c r="R14973" s="73">
        <f>YEAR(DmartSalesData[[#This Row],[order_date]])</f>
        <v>2023</v>
      </c>
      <c r="S14973" s="73"/>
    </row>
    <row r="14974" spans="1:19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 t="str">
        <f>IF(DmartSalesData[[#This Row],[sales]]&gt;4000,"High Category",IF(DmartSalesData[[#This Row],[sales]]&gt;2000,"Medium Category","Low Category"))</f>
        <v>Medium Category</v>
      </c>
      <c r="G14974" s="2">
        <v>0.3</v>
      </c>
      <c r="H14974" s="24">
        <f t="shared" si="466"/>
        <v>717.48900000000003</v>
      </c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63" t="str">
        <f>IF(AND(DmartSalesData[[#This Row],[sales]]&gt;3000,DmartSalesData[[#This Row],[profit]]&gt;500),"Good","Not Good")</f>
        <v>Not Good</v>
      </c>
      <c r="R14974" s="73">
        <f>YEAR(DmartSalesData[[#This Row],[order_date]])</f>
        <v>2024</v>
      </c>
      <c r="S14974" s="73"/>
    </row>
    <row r="14975" spans="1:19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 t="str">
        <f>IF(DmartSalesData[[#This Row],[sales]]&gt;4000,"High Category",IF(DmartSalesData[[#This Row],[sales]]&gt;2000,"Medium Category","Low Category"))</f>
        <v>High Category</v>
      </c>
      <c r="G14975" s="2">
        <v>0.1</v>
      </c>
      <c r="H14975" s="24">
        <f t="shared" si="466"/>
        <v>427.43000000000006</v>
      </c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63" t="str">
        <f>IF(AND(DmartSalesData[[#This Row],[sales]]&gt;3000,DmartSalesData[[#This Row],[profit]]&gt;500),"Good","Not Good")</f>
        <v>Not Good</v>
      </c>
      <c r="R14975" s="73">
        <f>YEAR(DmartSalesData[[#This Row],[order_date]])</f>
        <v>2023</v>
      </c>
      <c r="S14975" s="73"/>
    </row>
    <row r="14976" spans="1:19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 t="str">
        <f>IF(DmartSalesData[[#This Row],[sales]]&gt;4000,"High Category",IF(DmartSalesData[[#This Row],[sales]]&gt;2000,"Medium Category","Low Category"))</f>
        <v>High Category</v>
      </c>
      <c r="G14976" s="2">
        <v>0.03</v>
      </c>
      <c r="H14976" s="24">
        <f t="shared" si="466"/>
        <v>131.33699999999999</v>
      </c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63" t="str">
        <f>IF(AND(DmartSalesData[[#This Row],[sales]]&gt;3000,DmartSalesData[[#This Row],[profit]]&gt;500),"Good","Not Good")</f>
        <v>Good</v>
      </c>
      <c r="R14976" s="73">
        <f>YEAR(DmartSalesData[[#This Row],[order_date]])</f>
        <v>2024</v>
      </c>
      <c r="S14976" s="73"/>
    </row>
    <row r="14977" spans="1:19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 t="str">
        <f>IF(DmartSalesData[[#This Row],[sales]]&gt;4000,"High Category",IF(DmartSalesData[[#This Row],[sales]]&gt;2000,"Medium Category","Low Category"))</f>
        <v>Low Category</v>
      </c>
      <c r="G14977" s="2">
        <v>0.05</v>
      </c>
      <c r="H14977" s="24">
        <f t="shared" si="466"/>
        <v>92.420500000000004</v>
      </c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63" t="str">
        <f>IF(AND(DmartSalesData[[#This Row],[sales]]&gt;3000,DmartSalesData[[#This Row],[profit]]&gt;500),"Good","Not Good")</f>
        <v>Not Good</v>
      </c>
      <c r="R14977" s="73">
        <f>YEAR(DmartSalesData[[#This Row],[order_date]])</f>
        <v>2023</v>
      </c>
      <c r="S14977" s="73"/>
    </row>
    <row r="14978" spans="1:19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 t="str">
        <f>IF(DmartSalesData[[#This Row],[sales]]&gt;4000,"High Category",IF(DmartSalesData[[#This Row],[sales]]&gt;2000,"Medium Category","Low Category"))</f>
        <v>Low Category</v>
      </c>
      <c r="G14978" s="2">
        <v>0.21</v>
      </c>
      <c r="H14978" s="24">
        <f t="shared" ref="H14978:H15041" si="468">E14978*G14978</f>
        <v>408.78389999999996</v>
      </c>
      <c r="I14978" s="2">
        <f t="shared" ref="I14978:I15041" si="469">E14978-H14978</f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63" t="str">
        <f>IF(AND(DmartSalesData[[#This Row],[sales]]&gt;3000,DmartSalesData[[#This Row],[profit]]&gt;500),"Good","Not Good")</f>
        <v>Not Good</v>
      </c>
      <c r="R14978" s="73">
        <f>YEAR(DmartSalesData[[#This Row],[order_date]])</f>
        <v>2023</v>
      </c>
      <c r="S14978" s="73"/>
    </row>
    <row r="14979" spans="1:19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 t="str">
        <f>IF(DmartSalesData[[#This Row],[sales]]&gt;4000,"High Category",IF(DmartSalesData[[#This Row],[sales]]&gt;2000,"Medium Category","Low Category"))</f>
        <v>Medium Category</v>
      </c>
      <c r="G14979" s="2">
        <v>0.39</v>
      </c>
      <c r="H14979" s="24">
        <f t="shared" si="468"/>
        <v>1010.2482000000001</v>
      </c>
      <c r="I14979" s="2">
        <f t="shared" si="469"/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63" t="str">
        <f>IF(AND(DmartSalesData[[#This Row],[sales]]&gt;3000,DmartSalesData[[#This Row],[profit]]&gt;500),"Good","Not Good")</f>
        <v>Not Good</v>
      </c>
      <c r="R14979" s="73">
        <f>YEAR(DmartSalesData[[#This Row],[order_date]])</f>
        <v>2024</v>
      </c>
      <c r="S14979" s="73"/>
    </row>
    <row r="14980" spans="1:19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 t="str">
        <f>IF(DmartSalesData[[#This Row],[sales]]&gt;4000,"High Category",IF(DmartSalesData[[#This Row],[sales]]&gt;2000,"Medium Category","Low Category"))</f>
        <v>Low Category</v>
      </c>
      <c r="G14980" s="2">
        <v>0.41</v>
      </c>
      <c r="H14980" s="24">
        <f t="shared" si="468"/>
        <v>125.8659</v>
      </c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63" t="str">
        <f>IF(AND(DmartSalesData[[#This Row],[sales]]&gt;3000,DmartSalesData[[#This Row],[profit]]&gt;500),"Good","Not Good")</f>
        <v>Not Good</v>
      </c>
      <c r="R14980" s="73">
        <f>YEAR(DmartSalesData[[#This Row],[order_date]])</f>
        <v>2023</v>
      </c>
      <c r="S14980" s="73"/>
    </row>
    <row r="14981" spans="1:19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 t="str">
        <f>IF(DmartSalesData[[#This Row],[sales]]&gt;4000,"High Category",IF(DmartSalesData[[#This Row],[sales]]&gt;2000,"Medium Category","Low Category"))</f>
        <v>High Category</v>
      </c>
      <c r="G14981" s="2">
        <v>0.15</v>
      </c>
      <c r="H14981" s="24">
        <f t="shared" si="468"/>
        <v>746.88900000000001</v>
      </c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63" t="str">
        <f>IF(AND(DmartSalesData[[#This Row],[sales]]&gt;3000,DmartSalesData[[#This Row],[profit]]&gt;500),"Good","Not Good")</f>
        <v>Not Good</v>
      </c>
      <c r="R14981" s="73">
        <f>YEAR(DmartSalesData[[#This Row],[order_date]])</f>
        <v>2023</v>
      </c>
      <c r="S14981" s="73"/>
    </row>
    <row r="14982" spans="1:19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 t="str">
        <f>IF(DmartSalesData[[#This Row],[sales]]&gt;4000,"High Category",IF(DmartSalesData[[#This Row],[sales]]&gt;2000,"Medium Category","Low Category"))</f>
        <v>Low Category</v>
      </c>
      <c r="G14982" s="2">
        <v>0.33</v>
      </c>
      <c r="H14982" s="24">
        <f t="shared" si="468"/>
        <v>613.79669999999999</v>
      </c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63" t="str">
        <f>IF(AND(DmartSalesData[[#This Row],[sales]]&gt;3000,DmartSalesData[[#This Row],[profit]]&gt;500),"Good","Not Good")</f>
        <v>Not Good</v>
      </c>
      <c r="R14982" s="73">
        <f>YEAR(DmartSalesData[[#This Row],[order_date]])</f>
        <v>2023</v>
      </c>
      <c r="S14982" s="73"/>
    </row>
    <row r="14983" spans="1:19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 t="str">
        <f>IF(DmartSalesData[[#This Row],[sales]]&gt;4000,"High Category",IF(DmartSalesData[[#This Row],[sales]]&gt;2000,"Medium Category","Low Category"))</f>
        <v>Medium Category</v>
      </c>
      <c r="G14983" s="2">
        <v>0.2</v>
      </c>
      <c r="H14983" s="24">
        <f t="shared" si="468"/>
        <v>481.42600000000004</v>
      </c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63" t="str">
        <f>IF(AND(DmartSalesData[[#This Row],[sales]]&gt;3000,DmartSalesData[[#This Row],[profit]]&gt;500),"Good","Not Good")</f>
        <v>Not Good</v>
      </c>
      <c r="R14983" s="73">
        <f>YEAR(DmartSalesData[[#This Row],[order_date]])</f>
        <v>2023</v>
      </c>
      <c r="S14983" s="73"/>
    </row>
    <row r="14984" spans="1:19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 t="str">
        <f>IF(DmartSalesData[[#This Row],[sales]]&gt;4000,"High Category",IF(DmartSalesData[[#This Row],[sales]]&gt;2000,"Medium Category","Low Category"))</f>
        <v>Medium Category</v>
      </c>
      <c r="G14984" s="2">
        <v>0.49</v>
      </c>
      <c r="H14984" s="24">
        <f t="shared" si="468"/>
        <v>1861.1719000000001</v>
      </c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63" t="str">
        <f>IF(AND(DmartSalesData[[#This Row],[sales]]&gt;3000,DmartSalesData[[#This Row],[profit]]&gt;500),"Good","Not Good")</f>
        <v>Good</v>
      </c>
      <c r="R14984" s="73">
        <f>YEAR(DmartSalesData[[#This Row],[order_date]])</f>
        <v>2024</v>
      </c>
      <c r="S14984" s="73"/>
    </row>
    <row r="14985" spans="1:19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 t="str">
        <f>IF(DmartSalesData[[#This Row],[sales]]&gt;4000,"High Category",IF(DmartSalesData[[#This Row],[sales]]&gt;2000,"Medium Category","Low Category"))</f>
        <v>Low Category</v>
      </c>
      <c r="G14985" s="2">
        <v>0.2</v>
      </c>
      <c r="H14985" s="24">
        <f t="shared" si="468"/>
        <v>311.56400000000002</v>
      </c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63" t="str">
        <f>IF(AND(DmartSalesData[[#This Row],[sales]]&gt;3000,DmartSalesData[[#This Row],[profit]]&gt;500),"Good","Not Good")</f>
        <v>Not Good</v>
      </c>
      <c r="R14985" s="73">
        <f>YEAR(DmartSalesData[[#This Row],[order_date]])</f>
        <v>2023</v>
      </c>
      <c r="S14985" s="73"/>
    </row>
    <row r="14986" spans="1:19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 t="str">
        <f>IF(DmartSalesData[[#This Row],[sales]]&gt;4000,"High Category",IF(DmartSalesData[[#This Row],[sales]]&gt;2000,"Medium Category","Low Category"))</f>
        <v>Low Category</v>
      </c>
      <c r="G14986" s="2">
        <v>0.2</v>
      </c>
      <c r="H14986" s="24">
        <f t="shared" si="468"/>
        <v>217.59800000000001</v>
      </c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63" t="str">
        <f>IF(AND(DmartSalesData[[#This Row],[sales]]&gt;3000,DmartSalesData[[#This Row],[profit]]&gt;500),"Good","Not Good")</f>
        <v>Not Good</v>
      </c>
      <c r="R14986" s="73">
        <f>YEAR(DmartSalesData[[#This Row],[order_date]])</f>
        <v>2023</v>
      </c>
      <c r="S14986" s="73"/>
    </row>
    <row r="14987" spans="1:19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 t="str">
        <f>IF(DmartSalesData[[#This Row],[sales]]&gt;4000,"High Category",IF(DmartSalesData[[#This Row],[sales]]&gt;2000,"Medium Category","Low Category"))</f>
        <v>Low Category</v>
      </c>
      <c r="G14987" s="2">
        <v>0.25</v>
      </c>
      <c r="H14987" s="24">
        <f t="shared" si="468"/>
        <v>181.1275</v>
      </c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63" t="str">
        <f>IF(AND(DmartSalesData[[#This Row],[sales]]&gt;3000,DmartSalesData[[#This Row],[profit]]&gt;500),"Good","Not Good")</f>
        <v>Not Good</v>
      </c>
      <c r="R14987" s="73">
        <f>YEAR(DmartSalesData[[#This Row],[order_date]])</f>
        <v>2024</v>
      </c>
      <c r="S14987" s="73"/>
    </row>
    <row r="14988" spans="1:19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 t="str">
        <f>IF(DmartSalesData[[#This Row],[sales]]&gt;4000,"High Category",IF(DmartSalesData[[#This Row],[sales]]&gt;2000,"Medium Category","Low Category"))</f>
        <v>Medium Category</v>
      </c>
      <c r="G14988" s="2">
        <v>0.01</v>
      </c>
      <c r="H14988" s="24">
        <f t="shared" si="468"/>
        <v>26.872800000000002</v>
      </c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63" t="str">
        <f>IF(AND(DmartSalesData[[#This Row],[sales]]&gt;3000,DmartSalesData[[#This Row],[profit]]&gt;500),"Good","Not Good")</f>
        <v>Not Good</v>
      </c>
      <c r="R14988" s="73">
        <f>YEAR(DmartSalesData[[#This Row],[order_date]])</f>
        <v>2024</v>
      </c>
      <c r="S14988" s="73"/>
    </row>
    <row r="14989" spans="1:19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 t="str">
        <f>IF(DmartSalesData[[#This Row],[sales]]&gt;4000,"High Category",IF(DmartSalesData[[#This Row],[sales]]&gt;2000,"Medium Category","Low Category"))</f>
        <v>Low Category</v>
      </c>
      <c r="G14989" s="2">
        <v>0.21</v>
      </c>
      <c r="H14989" s="24">
        <f t="shared" si="468"/>
        <v>26.657399999999999</v>
      </c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63" t="str">
        <f>IF(AND(DmartSalesData[[#This Row],[sales]]&gt;3000,DmartSalesData[[#This Row],[profit]]&gt;500),"Good","Not Good")</f>
        <v>Not Good</v>
      </c>
      <c r="R14989" s="73">
        <f>YEAR(DmartSalesData[[#This Row],[order_date]])</f>
        <v>2024</v>
      </c>
      <c r="S14989" s="73"/>
    </row>
    <row r="14990" spans="1:19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 t="str">
        <f>IF(DmartSalesData[[#This Row],[sales]]&gt;4000,"High Category",IF(DmartSalesData[[#This Row],[sales]]&gt;2000,"Medium Category","Low Category"))</f>
        <v>Medium Category</v>
      </c>
      <c r="G14990" s="2">
        <v>0.41</v>
      </c>
      <c r="H14990" s="24">
        <f t="shared" si="468"/>
        <v>1466.4265</v>
      </c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63" t="str">
        <f>IF(AND(DmartSalesData[[#This Row],[sales]]&gt;3000,DmartSalesData[[#This Row],[profit]]&gt;500),"Good","Not Good")</f>
        <v>Not Good</v>
      </c>
      <c r="R14990" s="73">
        <f>YEAR(DmartSalesData[[#This Row],[order_date]])</f>
        <v>2023</v>
      </c>
      <c r="S14990" s="73"/>
    </row>
    <row r="14991" spans="1:19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 t="str">
        <f>IF(DmartSalesData[[#This Row],[sales]]&gt;4000,"High Category",IF(DmartSalesData[[#This Row],[sales]]&gt;2000,"Medium Category","Low Category"))</f>
        <v>Medium Category</v>
      </c>
      <c r="G14991" s="2">
        <v>0.31</v>
      </c>
      <c r="H14991" s="24">
        <f t="shared" si="468"/>
        <v>731.85109999999997</v>
      </c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63" t="str">
        <f>IF(AND(DmartSalesData[[#This Row],[sales]]&gt;3000,DmartSalesData[[#This Row],[profit]]&gt;500),"Good","Not Good")</f>
        <v>Not Good</v>
      </c>
      <c r="R14991" s="73">
        <f>YEAR(DmartSalesData[[#This Row],[order_date]])</f>
        <v>2024</v>
      </c>
      <c r="S14991" s="73"/>
    </row>
    <row r="14992" spans="1:19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 t="str">
        <f>IF(DmartSalesData[[#This Row],[sales]]&gt;4000,"High Category",IF(DmartSalesData[[#This Row],[sales]]&gt;2000,"Medium Category","Low Category"))</f>
        <v>Medium Category</v>
      </c>
      <c r="G14992" s="2">
        <v>0.48</v>
      </c>
      <c r="H14992" s="24">
        <f t="shared" si="468"/>
        <v>1298.8463999999999</v>
      </c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63" t="str">
        <f>IF(AND(DmartSalesData[[#This Row],[sales]]&gt;3000,DmartSalesData[[#This Row],[profit]]&gt;500),"Good","Not Good")</f>
        <v>Not Good</v>
      </c>
      <c r="R14992" s="73">
        <f>YEAR(DmartSalesData[[#This Row],[order_date]])</f>
        <v>2024</v>
      </c>
      <c r="S14992" s="73"/>
    </row>
    <row r="14993" spans="1:19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 t="str">
        <f>IF(DmartSalesData[[#This Row],[sales]]&gt;4000,"High Category",IF(DmartSalesData[[#This Row],[sales]]&gt;2000,"Medium Category","Low Category"))</f>
        <v>Low Category</v>
      </c>
      <c r="G14993" s="2">
        <v>0.16</v>
      </c>
      <c r="H14993" s="24">
        <f t="shared" si="468"/>
        <v>222.352</v>
      </c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63" t="str">
        <f>IF(AND(DmartSalesData[[#This Row],[sales]]&gt;3000,DmartSalesData[[#This Row],[profit]]&gt;500),"Good","Not Good")</f>
        <v>Not Good</v>
      </c>
      <c r="R14993" s="73">
        <f>YEAR(DmartSalesData[[#This Row],[order_date]])</f>
        <v>2024</v>
      </c>
      <c r="S14993" s="73"/>
    </row>
    <row r="14994" spans="1:19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 t="str">
        <f>IF(DmartSalesData[[#This Row],[sales]]&gt;4000,"High Category",IF(DmartSalesData[[#This Row],[sales]]&gt;2000,"Medium Category","Low Category"))</f>
        <v>Low Category</v>
      </c>
      <c r="G14994" s="2">
        <v>0.08</v>
      </c>
      <c r="H14994" s="24">
        <f t="shared" si="468"/>
        <v>77.875200000000007</v>
      </c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63" t="str">
        <f>IF(AND(DmartSalesData[[#This Row],[sales]]&gt;3000,DmartSalesData[[#This Row],[profit]]&gt;500),"Good","Not Good")</f>
        <v>Not Good</v>
      </c>
      <c r="R14994" s="73">
        <f>YEAR(DmartSalesData[[#This Row],[order_date]])</f>
        <v>2023</v>
      </c>
      <c r="S14994" s="73"/>
    </row>
    <row r="14995" spans="1:19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 t="str">
        <f>IF(DmartSalesData[[#This Row],[sales]]&gt;4000,"High Category",IF(DmartSalesData[[#This Row],[sales]]&gt;2000,"Medium Category","Low Category"))</f>
        <v>Medium Category</v>
      </c>
      <c r="G14995" s="2">
        <v>0.38</v>
      </c>
      <c r="H14995" s="24">
        <f t="shared" si="468"/>
        <v>1341.3809999999999</v>
      </c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63" t="str">
        <f>IF(AND(DmartSalesData[[#This Row],[sales]]&gt;3000,DmartSalesData[[#This Row],[profit]]&gt;500),"Good","Not Good")</f>
        <v>Not Good</v>
      </c>
      <c r="R14995" s="73">
        <f>YEAR(DmartSalesData[[#This Row],[order_date]])</f>
        <v>2023</v>
      </c>
      <c r="S14995" s="73"/>
    </row>
    <row r="14996" spans="1:19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 t="str">
        <f>IF(DmartSalesData[[#This Row],[sales]]&gt;4000,"High Category",IF(DmartSalesData[[#This Row],[sales]]&gt;2000,"Medium Category","Low Category"))</f>
        <v>Low Category</v>
      </c>
      <c r="G14996" s="2">
        <v>0.02</v>
      </c>
      <c r="H14996" s="24">
        <f t="shared" si="468"/>
        <v>22.6068</v>
      </c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63" t="str">
        <f>IF(AND(DmartSalesData[[#This Row],[sales]]&gt;3000,DmartSalesData[[#This Row],[profit]]&gt;500),"Good","Not Good")</f>
        <v>Not Good</v>
      </c>
      <c r="R14996" s="73">
        <f>YEAR(DmartSalesData[[#This Row],[order_date]])</f>
        <v>2024</v>
      </c>
      <c r="S14996" s="73"/>
    </row>
    <row r="14997" spans="1:19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 t="str">
        <f>IF(DmartSalesData[[#This Row],[sales]]&gt;4000,"High Category",IF(DmartSalesData[[#This Row],[sales]]&gt;2000,"Medium Category","Low Category"))</f>
        <v>Medium Category</v>
      </c>
      <c r="G14997" s="2">
        <v>0.08</v>
      </c>
      <c r="H14997" s="24">
        <f t="shared" si="468"/>
        <v>313.79360000000003</v>
      </c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63" t="str">
        <f>IF(AND(DmartSalesData[[#This Row],[sales]]&gt;3000,DmartSalesData[[#This Row],[profit]]&gt;500),"Good","Not Good")</f>
        <v>Good</v>
      </c>
      <c r="R14997" s="73">
        <f>YEAR(DmartSalesData[[#This Row],[order_date]])</f>
        <v>2024</v>
      </c>
      <c r="S14997" s="73"/>
    </row>
    <row r="14998" spans="1:19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 t="str">
        <f>IF(DmartSalesData[[#This Row],[sales]]&gt;4000,"High Category",IF(DmartSalesData[[#This Row],[sales]]&gt;2000,"Medium Category","Low Category"))</f>
        <v>Low Category</v>
      </c>
      <c r="G14998" s="2">
        <v>0.25</v>
      </c>
      <c r="H14998" s="24">
        <f t="shared" si="468"/>
        <v>274.5</v>
      </c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63" t="str">
        <f>IF(AND(DmartSalesData[[#This Row],[sales]]&gt;3000,DmartSalesData[[#This Row],[profit]]&gt;500),"Good","Not Good")</f>
        <v>Not Good</v>
      </c>
      <c r="R14998" s="73">
        <f>YEAR(DmartSalesData[[#This Row],[order_date]])</f>
        <v>2024</v>
      </c>
      <c r="S14998" s="73"/>
    </row>
    <row r="14999" spans="1:19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 t="str">
        <f>IF(DmartSalesData[[#This Row],[sales]]&gt;4000,"High Category",IF(DmartSalesData[[#This Row],[sales]]&gt;2000,"Medium Category","Low Category"))</f>
        <v>Medium Category</v>
      </c>
      <c r="G14999" s="2">
        <v>0.38</v>
      </c>
      <c r="H14999" s="24">
        <f t="shared" si="468"/>
        <v>1178.817</v>
      </c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63" t="str">
        <f>IF(AND(DmartSalesData[[#This Row],[sales]]&gt;3000,DmartSalesData[[#This Row],[profit]]&gt;500),"Good","Not Good")</f>
        <v>Not Good</v>
      </c>
      <c r="R14999" s="73">
        <f>YEAR(DmartSalesData[[#This Row],[order_date]])</f>
        <v>2023</v>
      </c>
      <c r="S14999" s="73"/>
    </row>
    <row r="15000" spans="1:19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 t="str">
        <f>IF(DmartSalesData[[#This Row],[sales]]&gt;4000,"High Category",IF(DmartSalesData[[#This Row],[sales]]&gt;2000,"Medium Category","Low Category"))</f>
        <v>Medium Category</v>
      </c>
      <c r="G15000" s="2">
        <v>0.3</v>
      </c>
      <c r="H15000" s="24">
        <f t="shared" si="468"/>
        <v>976.49099999999987</v>
      </c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63" t="str">
        <f>IF(AND(DmartSalesData[[#This Row],[sales]]&gt;3000,DmartSalesData[[#This Row],[profit]]&gt;500),"Good","Not Good")</f>
        <v>Not Good</v>
      </c>
      <c r="R15000" s="73">
        <f>YEAR(DmartSalesData[[#This Row],[order_date]])</f>
        <v>2023</v>
      </c>
      <c r="S15000" s="73"/>
    </row>
    <row r="15001" spans="1:19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 t="str">
        <f>IF(DmartSalesData[[#This Row],[sales]]&gt;4000,"High Category",IF(DmartSalesData[[#This Row],[sales]]&gt;2000,"Medium Category","Low Category"))</f>
        <v>Medium Category</v>
      </c>
      <c r="G15001" s="2">
        <v>0.5</v>
      </c>
      <c r="H15001" s="24">
        <f t="shared" si="468"/>
        <v>1288.83</v>
      </c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63" t="str">
        <f>IF(AND(DmartSalesData[[#This Row],[sales]]&gt;3000,DmartSalesData[[#This Row],[profit]]&gt;500),"Good","Not Good")</f>
        <v>Not Good</v>
      </c>
      <c r="R15001" s="73">
        <f>YEAR(DmartSalesData[[#This Row],[order_date]])</f>
        <v>2024</v>
      </c>
      <c r="S15001" s="73"/>
    </row>
    <row r="15002" spans="1:19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 t="str">
        <f>IF(DmartSalesData[[#This Row],[sales]]&gt;4000,"High Category",IF(DmartSalesData[[#This Row],[sales]]&gt;2000,"Medium Category","Low Category"))</f>
        <v>High Category</v>
      </c>
      <c r="G15002" s="2">
        <v>0.33</v>
      </c>
      <c r="H15002" s="24">
        <f t="shared" si="468"/>
        <v>1644.8091000000002</v>
      </c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63" t="str">
        <f>IF(AND(DmartSalesData[[#This Row],[sales]]&gt;3000,DmartSalesData[[#This Row],[profit]]&gt;500),"Good","Not Good")</f>
        <v>Not Good</v>
      </c>
      <c r="R15002" s="73">
        <f>YEAR(DmartSalesData[[#This Row],[order_date]])</f>
        <v>2023</v>
      </c>
      <c r="S15002" s="73"/>
    </row>
    <row r="15003" spans="1:19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 t="str">
        <f>IF(DmartSalesData[[#This Row],[sales]]&gt;4000,"High Category",IF(DmartSalesData[[#This Row],[sales]]&gt;2000,"Medium Category","Low Category"))</f>
        <v>Low Category</v>
      </c>
      <c r="G15003" s="2">
        <v>0.36</v>
      </c>
      <c r="H15003" s="24">
        <f t="shared" si="468"/>
        <v>698.98680000000002</v>
      </c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63" t="str">
        <f>IF(AND(DmartSalesData[[#This Row],[sales]]&gt;3000,DmartSalesData[[#This Row],[profit]]&gt;500),"Good","Not Good")</f>
        <v>Not Good</v>
      </c>
      <c r="R15003" s="73">
        <f>YEAR(DmartSalesData[[#This Row],[order_date]])</f>
        <v>2024</v>
      </c>
      <c r="S15003" s="73"/>
    </row>
    <row r="15004" spans="1:19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 t="str">
        <f>IF(DmartSalesData[[#This Row],[sales]]&gt;4000,"High Category",IF(DmartSalesData[[#This Row],[sales]]&gt;2000,"Medium Category","Low Category"))</f>
        <v>High Category</v>
      </c>
      <c r="G15004" s="2">
        <v>0.5</v>
      </c>
      <c r="H15004" s="24">
        <f t="shared" si="468"/>
        <v>2214.1350000000002</v>
      </c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63" t="str">
        <f>IF(AND(DmartSalesData[[#This Row],[sales]]&gt;3000,DmartSalesData[[#This Row],[profit]]&gt;500),"Good","Not Good")</f>
        <v>Good</v>
      </c>
      <c r="R15004" s="73">
        <f>YEAR(DmartSalesData[[#This Row],[order_date]])</f>
        <v>2023</v>
      </c>
      <c r="S15004" s="73"/>
    </row>
    <row r="15005" spans="1:19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 t="str">
        <f>IF(DmartSalesData[[#This Row],[sales]]&gt;4000,"High Category",IF(DmartSalesData[[#This Row],[sales]]&gt;2000,"Medium Category","Low Category"))</f>
        <v>Low Category</v>
      </c>
      <c r="G15005" s="2">
        <v>0.3</v>
      </c>
      <c r="H15005" s="24">
        <f t="shared" si="468"/>
        <v>278.76600000000002</v>
      </c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63" t="str">
        <f>IF(AND(DmartSalesData[[#This Row],[sales]]&gt;3000,DmartSalesData[[#This Row],[profit]]&gt;500),"Good","Not Good")</f>
        <v>Not Good</v>
      </c>
      <c r="R15005" s="73">
        <f>YEAR(DmartSalesData[[#This Row],[order_date]])</f>
        <v>2024</v>
      </c>
      <c r="S15005" s="73"/>
    </row>
    <row r="15006" spans="1:19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 t="str">
        <f>IF(DmartSalesData[[#This Row],[sales]]&gt;4000,"High Category",IF(DmartSalesData[[#This Row],[sales]]&gt;2000,"Medium Category","Low Category"))</f>
        <v>Low Category</v>
      </c>
      <c r="G15006" s="2">
        <v>0.36</v>
      </c>
      <c r="H15006" s="24">
        <f t="shared" si="468"/>
        <v>630.83879999999999</v>
      </c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63" t="str">
        <f>IF(AND(DmartSalesData[[#This Row],[sales]]&gt;3000,DmartSalesData[[#This Row],[profit]]&gt;500),"Good","Not Good")</f>
        <v>Not Good</v>
      </c>
      <c r="R15006" s="73">
        <f>YEAR(DmartSalesData[[#This Row],[order_date]])</f>
        <v>2024</v>
      </c>
      <c r="S15006" s="73"/>
    </row>
    <row r="15007" spans="1:19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 t="str">
        <f>IF(DmartSalesData[[#This Row],[sales]]&gt;4000,"High Category",IF(DmartSalesData[[#This Row],[sales]]&gt;2000,"Medium Category","Low Category"))</f>
        <v>Low Category</v>
      </c>
      <c r="G15007" s="2">
        <v>0.15</v>
      </c>
      <c r="H15007" s="24">
        <f t="shared" si="468"/>
        <v>121.84499999999998</v>
      </c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63" t="str">
        <f>IF(AND(DmartSalesData[[#This Row],[sales]]&gt;3000,DmartSalesData[[#This Row],[profit]]&gt;500),"Good","Not Good")</f>
        <v>Not Good</v>
      </c>
      <c r="R15007" s="73">
        <f>YEAR(DmartSalesData[[#This Row],[order_date]])</f>
        <v>2024</v>
      </c>
      <c r="S15007" s="73"/>
    </row>
    <row r="15008" spans="1:19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 t="str">
        <f>IF(DmartSalesData[[#This Row],[sales]]&gt;4000,"High Category",IF(DmartSalesData[[#This Row],[sales]]&gt;2000,"Medium Category","Low Category"))</f>
        <v>Medium Category</v>
      </c>
      <c r="G15008" s="2">
        <v>0.27</v>
      </c>
      <c r="H15008" s="24">
        <f t="shared" si="468"/>
        <v>825.59520000000009</v>
      </c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63" t="str">
        <f>IF(AND(DmartSalesData[[#This Row],[sales]]&gt;3000,DmartSalesData[[#This Row],[profit]]&gt;500),"Good","Not Good")</f>
        <v>Good</v>
      </c>
      <c r="R15008" s="73">
        <f>YEAR(DmartSalesData[[#This Row],[order_date]])</f>
        <v>2023</v>
      </c>
      <c r="S15008" s="73"/>
    </row>
    <row r="15009" spans="1:19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 t="str">
        <f>IF(DmartSalesData[[#This Row],[sales]]&gt;4000,"High Category",IF(DmartSalesData[[#This Row],[sales]]&gt;2000,"Medium Category","Low Category"))</f>
        <v>Medium Category</v>
      </c>
      <c r="G15009" s="2">
        <v>0.46</v>
      </c>
      <c r="H15009" s="24">
        <f t="shared" si="468"/>
        <v>1484.6316000000002</v>
      </c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63" t="str">
        <f>IF(AND(DmartSalesData[[#This Row],[sales]]&gt;3000,DmartSalesData[[#This Row],[profit]]&gt;500),"Good","Not Good")</f>
        <v>Good</v>
      </c>
      <c r="R15009" s="73">
        <f>YEAR(DmartSalesData[[#This Row],[order_date]])</f>
        <v>2024</v>
      </c>
      <c r="S15009" s="73"/>
    </row>
    <row r="15010" spans="1:19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 t="str">
        <f>IF(DmartSalesData[[#This Row],[sales]]&gt;4000,"High Category",IF(DmartSalesData[[#This Row],[sales]]&gt;2000,"Medium Category","Low Category"))</f>
        <v>Medium Category</v>
      </c>
      <c r="G15010" s="2">
        <v>0.43</v>
      </c>
      <c r="H15010" s="24">
        <f t="shared" si="468"/>
        <v>998.53309999999999</v>
      </c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63" t="str">
        <f>IF(AND(DmartSalesData[[#This Row],[sales]]&gt;3000,DmartSalesData[[#This Row],[profit]]&gt;500),"Good","Not Good")</f>
        <v>Not Good</v>
      </c>
      <c r="R15010" s="73">
        <f>YEAR(DmartSalesData[[#This Row],[order_date]])</f>
        <v>2023</v>
      </c>
      <c r="S15010" s="73"/>
    </row>
    <row r="15011" spans="1:19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 t="str">
        <f>IF(DmartSalesData[[#This Row],[sales]]&gt;4000,"High Category",IF(DmartSalesData[[#This Row],[sales]]&gt;2000,"Medium Category","Low Category"))</f>
        <v>Medium Category</v>
      </c>
      <c r="G15011" s="2">
        <v>0.15</v>
      </c>
      <c r="H15011" s="24">
        <f t="shared" si="468"/>
        <v>544.31849999999997</v>
      </c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63" t="str">
        <f>IF(AND(DmartSalesData[[#This Row],[sales]]&gt;3000,DmartSalesData[[#This Row],[profit]]&gt;500),"Good","Not Good")</f>
        <v>Good</v>
      </c>
      <c r="R15011" s="73">
        <f>YEAR(DmartSalesData[[#This Row],[order_date]])</f>
        <v>2024</v>
      </c>
      <c r="S15011" s="73"/>
    </row>
    <row r="15012" spans="1:19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 t="str">
        <f>IF(DmartSalesData[[#This Row],[sales]]&gt;4000,"High Category",IF(DmartSalesData[[#This Row],[sales]]&gt;2000,"Medium Category","Low Category"))</f>
        <v>High Category</v>
      </c>
      <c r="G15012" s="2">
        <v>0.18</v>
      </c>
      <c r="H15012" s="24">
        <f t="shared" si="468"/>
        <v>783.27</v>
      </c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63" t="str">
        <f>IF(AND(DmartSalesData[[#This Row],[sales]]&gt;3000,DmartSalesData[[#This Row],[profit]]&gt;500),"Good","Not Good")</f>
        <v>Good</v>
      </c>
      <c r="R15012" s="73">
        <f>YEAR(DmartSalesData[[#This Row],[order_date]])</f>
        <v>2024</v>
      </c>
      <c r="S15012" s="73"/>
    </row>
    <row r="15013" spans="1:19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 t="str">
        <f>IF(DmartSalesData[[#This Row],[sales]]&gt;4000,"High Category",IF(DmartSalesData[[#This Row],[sales]]&gt;2000,"Medium Category","Low Category"))</f>
        <v>Medium Category</v>
      </c>
      <c r="G15013" s="2">
        <v>0.42</v>
      </c>
      <c r="H15013" s="24">
        <f t="shared" si="468"/>
        <v>1640.1587999999999</v>
      </c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63" t="str">
        <f>IF(AND(DmartSalesData[[#This Row],[sales]]&gt;3000,DmartSalesData[[#This Row],[profit]]&gt;500),"Good","Not Good")</f>
        <v>Good</v>
      </c>
      <c r="R15013" s="73">
        <f>YEAR(DmartSalesData[[#This Row],[order_date]])</f>
        <v>2023</v>
      </c>
      <c r="S15013" s="73"/>
    </row>
    <row r="15014" spans="1:19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 t="str">
        <f>IF(DmartSalesData[[#This Row],[sales]]&gt;4000,"High Category",IF(DmartSalesData[[#This Row],[sales]]&gt;2000,"Medium Category","Low Category"))</f>
        <v>Low Category</v>
      </c>
      <c r="G15014" s="2">
        <v>0.14000000000000001</v>
      </c>
      <c r="H15014" s="24">
        <f t="shared" si="468"/>
        <v>179.78100000000003</v>
      </c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63" t="str">
        <f>IF(AND(DmartSalesData[[#This Row],[sales]]&gt;3000,DmartSalesData[[#This Row],[profit]]&gt;500),"Good","Not Good")</f>
        <v>Not Good</v>
      </c>
      <c r="R15014" s="73">
        <f>YEAR(DmartSalesData[[#This Row],[order_date]])</f>
        <v>2023</v>
      </c>
      <c r="S15014" s="73"/>
    </row>
    <row r="15015" spans="1:19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 t="str">
        <f>IF(DmartSalesData[[#This Row],[sales]]&gt;4000,"High Category",IF(DmartSalesData[[#This Row],[sales]]&gt;2000,"Medium Category","Low Category"))</f>
        <v>Low Category</v>
      </c>
      <c r="G15015" s="2">
        <v>0.44</v>
      </c>
      <c r="H15015" s="24">
        <f t="shared" si="468"/>
        <v>734.78240000000005</v>
      </c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63" t="str">
        <f>IF(AND(DmartSalesData[[#This Row],[sales]]&gt;3000,DmartSalesData[[#This Row],[profit]]&gt;500),"Good","Not Good")</f>
        <v>Not Good</v>
      </c>
      <c r="R15015" s="73">
        <f>YEAR(DmartSalesData[[#This Row],[order_date]])</f>
        <v>2024</v>
      </c>
      <c r="S15015" s="73"/>
    </row>
    <row r="15016" spans="1:19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 t="str">
        <f>IF(DmartSalesData[[#This Row],[sales]]&gt;4000,"High Category",IF(DmartSalesData[[#This Row],[sales]]&gt;2000,"Medium Category","Low Category"))</f>
        <v>Low Category</v>
      </c>
      <c r="G15016" s="2">
        <v>0.39</v>
      </c>
      <c r="H15016" s="24">
        <f t="shared" si="468"/>
        <v>765.71039999999994</v>
      </c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63" t="str">
        <f>IF(AND(DmartSalesData[[#This Row],[sales]]&gt;3000,DmartSalesData[[#This Row],[profit]]&gt;500),"Good","Not Good")</f>
        <v>Not Good</v>
      </c>
      <c r="R15016" s="73">
        <f>YEAR(DmartSalesData[[#This Row],[order_date]])</f>
        <v>2024</v>
      </c>
      <c r="S15016" s="73"/>
    </row>
    <row r="15017" spans="1:19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 t="str">
        <f>IF(DmartSalesData[[#This Row],[sales]]&gt;4000,"High Category",IF(DmartSalesData[[#This Row],[sales]]&gt;2000,"Medium Category","Low Category"))</f>
        <v>Low Category</v>
      </c>
      <c r="G15017" s="2">
        <v>0.08</v>
      </c>
      <c r="H15017" s="24">
        <f t="shared" si="468"/>
        <v>87.876000000000005</v>
      </c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63" t="str">
        <f>IF(AND(DmartSalesData[[#This Row],[sales]]&gt;3000,DmartSalesData[[#This Row],[profit]]&gt;500),"Good","Not Good")</f>
        <v>Not Good</v>
      </c>
      <c r="R15017" s="73">
        <f>YEAR(DmartSalesData[[#This Row],[order_date]])</f>
        <v>2024</v>
      </c>
      <c r="S15017" s="73"/>
    </row>
    <row r="15018" spans="1:19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 t="str">
        <f>IF(DmartSalesData[[#This Row],[sales]]&gt;4000,"High Category",IF(DmartSalesData[[#This Row],[sales]]&gt;2000,"Medium Category","Low Category"))</f>
        <v>Low Category</v>
      </c>
      <c r="G15018" s="2">
        <v>0.36</v>
      </c>
      <c r="H15018" s="24">
        <f t="shared" si="468"/>
        <v>673.22159999999997</v>
      </c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63" t="str">
        <f>IF(AND(DmartSalesData[[#This Row],[sales]]&gt;3000,DmartSalesData[[#This Row],[profit]]&gt;500),"Good","Not Good")</f>
        <v>Not Good</v>
      </c>
      <c r="R15018" s="73">
        <f>YEAR(DmartSalesData[[#This Row],[order_date]])</f>
        <v>2024</v>
      </c>
      <c r="S15018" s="73"/>
    </row>
    <row r="15019" spans="1:19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 t="str">
        <f>IF(DmartSalesData[[#This Row],[sales]]&gt;4000,"High Category",IF(DmartSalesData[[#This Row],[sales]]&gt;2000,"Medium Category","Low Category"))</f>
        <v>Low Category</v>
      </c>
      <c r="G15019" s="2">
        <v>0.42</v>
      </c>
      <c r="H15019" s="24">
        <f t="shared" si="468"/>
        <v>531.89639999999997</v>
      </c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63" t="str">
        <f>IF(AND(DmartSalesData[[#This Row],[sales]]&gt;3000,DmartSalesData[[#This Row],[profit]]&gt;500),"Good","Not Good")</f>
        <v>Not Good</v>
      </c>
      <c r="R15019" s="73">
        <f>YEAR(DmartSalesData[[#This Row],[order_date]])</f>
        <v>2024</v>
      </c>
      <c r="S15019" s="73"/>
    </row>
    <row r="15020" spans="1:19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 t="str">
        <f>IF(DmartSalesData[[#This Row],[sales]]&gt;4000,"High Category",IF(DmartSalesData[[#This Row],[sales]]&gt;2000,"Medium Category","Low Category"))</f>
        <v>High Category</v>
      </c>
      <c r="G15020" s="2">
        <v>7.0000000000000007E-2</v>
      </c>
      <c r="H15020" s="24">
        <f t="shared" si="468"/>
        <v>348.53489999999999</v>
      </c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63" t="str">
        <f>IF(AND(DmartSalesData[[#This Row],[sales]]&gt;3000,DmartSalesData[[#This Row],[profit]]&gt;500),"Good","Not Good")</f>
        <v>Good</v>
      </c>
      <c r="R15020" s="73">
        <f>YEAR(DmartSalesData[[#This Row],[order_date]])</f>
        <v>2024</v>
      </c>
      <c r="S15020" s="73"/>
    </row>
    <row r="15021" spans="1:19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 t="str">
        <f>IF(DmartSalesData[[#This Row],[sales]]&gt;4000,"High Category",IF(DmartSalesData[[#This Row],[sales]]&gt;2000,"Medium Category","Low Category"))</f>
        <v>Medium Category</v>
      </c>
      <c r="G15021" s="2">
        <v>0.23</v>
      </c>
      <c r="H15021" s="24">
        <f t="shared" si="468"/>
        <v>905.72389999999996</v>
      </c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63" t="str">
        <f>IF(AND(DmartSalesData[[#This Row],[sales]]&gt;3000,DmartSalesData[[#This Row],[profit]]&gt;500),"Good","Not Good")</f>
        <v>Good</v>
      </c>
      <c r="R15021" s="73">
        <f>YEAR(DmartSalesData[[#This Row],[order_date]])</f>
        <v>2024</v>
      </c>
      <c r="S15021" s="73"/>
    </row>
    <row r="15022" spans="1:19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 t="str">
        <f>IF(DmartSalesData[[#This Row],[sales]]&gt;4000,"High Category",IF(DmartSalesData[[#This Row],[sales]]&gt;2000,"Medium Category","Low Category"))</f>
        <v>High Category</v>
      </c>
      <c r="G15022" s="2">
        <v>0.43</v>
      </c>
      <c r="H15022" s="24">
        <f t="shared" si="468"/>
        <v>1855.0544</v>
      </c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63" t="str">
        <f>IF(AND(DmartSalesData[[#This Row],[sales]]&gt;3000,DmartSalesData[[#This Row],[profit]]&gt;500),"Good","Not Good")</f>
        <v>Good</v>
      </c>
      <c r="R15022" s="73">
        <f>YEAR(DmartSalesData[[#This Row],[order_date]])</f>
        <v>2024</v>
      </c>
      <c r="S15022" s="73"/>
    </row>
    <row r="15023" spans="1:19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 t="str">
        <f>IF(DmartSalesData[[#This Row],[sales]]&gt;4000,"High Category",IF(DmartSalesData[[#This Row],[sales]]&gt;2000,"Medium Category","Low Category"))</f>
        <v>High Category</v>
      </c>
      <c r="G15023" s="2">
        <v>0.1</v>
      </c>
      <c r="H15023" s="24">
        <f t="shared" si="468"/>
        <v>461.85200000000009</v>
      </c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63" t="str">
        <f>IF(AND(DmartSalesData[[#This Row],[sales]]&gt;3000,DmartSalesData[[#This Row],[profit]]&gt;500),"Good","Not Good")</f>
        <v>Good</v>
      </c>
      <c r="R15023" s="73">
        <f>YEAR(DmartSalesData[[#This Row],[order_date]])</f>
        <v>2023</v>
      </c>
      <c r="S15023" s="73"/>
    </row>
    <row r="15024" spans="1:19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 t="str">
        <f>IF(DmartSalesData[[#This Row],[sales]]&gt;4000,"High Category",IF(DmartSalesData[[#This Row],[sales]]&gt;2000,"Medium Category","Low Category"))</f>
        <v>Medium Category</v>
      </c>
      <c r="G15024" s="2">
        <v>0.22</v>
      </c>
      <c r="H15024" s="24">
        <f t="shared" si="468"/>
        <v>738.87</v>
      </c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63" t="str">
        <f>IF(AND(DmartSalesData[[#This Row],[sales]]&gt;3000,DmartSalesData[[#This Row],[profit]]&gt;500),"Good","Not Good")</f>
        <v>Not Good</v>
      </c>
      <c r="R15024" s="73">
        <f>YEAR(DmartSalesData[[#This Row],[order_date]])</f>
        <v>2023</v>
      </c>
      <c r="S15024" s="73"/>
    </row>
    <row r="15025" spans="1:19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 t="str">
        <f>IF(DmartSalesData[[#This Row],[sales]]&gt;4000,"High Category",IF(DmartSalesData[[#This Row],[sales]]&gt;2000,"Medium Category","Low Category"))</f>
        <v>Low Category</v>
      </c>
      <c r="G15025" s="2">
        <v>0.31</v>
      </c>
      <c r="H15025" s="24">
        <f t="shared" si="468"/>
        <v>298.30989999999997</v>
      </c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63" t="str">
        <f>IF(AND(DmartSalesData[[#This Row],[sales]]&gt;3000,DmartSalesData[[#This Row],[profit]]&gt;500),"Good","Not Good")</f>
        <v>Not Good</v>
      </c>
      <c r="R15025" s="73">
        <f>YEAR(DmartSalesData[[#This Row],[order_date]])</f>
        <v>2023</v>
      </c>
      <c r="S15025" s="73"/>
    </row>
    <row r="15026" spans="1:19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 t="str">
        <f>IF(DmartSalesData[[#This Row],[sales]]&gt;4000,"High Category",IF(DmartSalesData[[#This Row],[sales]]&gt;2000,"Medium Category","Low Category"))</f>
        <v>Medium Category</v>
      </c>
      <c r="G15026" s="2">
        <v>0.05</v>
      </c>
      <c r="H15026" s="24">
        <f t="shared" si="468"/>
        <v>190.83900000000003</v>
      </c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63" t="str">
        <f>IF(AND(DmartSalesData[[#This Row],[sales]]&gt;3000,DmartSalesData[[#This Row],[profit]]&gt;500),"Good","Not Good")</f>
        <v>Good</v>
      </c>
      <c r="R15026" s="73">
        <f>YEAR(DmartSalesData[[#This Row],[order_date]])</f>
        <v>2023</v>
      </c>
      <c r="S15026" s="73"/>
    </row>
    <row r="15027" spans="1:19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 t="str">
        <f>IF(DmartSalesData[[#This Row],[sales]]&gt;4000,"High Category",IF(DmartSalesData[[#This Row],[sales]]&gt;2000,"Medium Category","Low Category"))</f>
        <v>Low Category</v>
      </c>
      <c r="G15027" s="2">
        <v>0.11</v>
      </c>
      <c r="H15027" s="24">
        <f t="shared" si="468"/>
        <v>19.414999999999999</v>
      </c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63" t="str">
        <f>IF(AND(DmartSalesData[[#This Row],[sales]]&gt;3000,DmartSalesData[[#This Row],[profit]]&gt;500),"Good","Not Good")</f>
        <v>Not Good</v>
      </c>
      <c r="R15027" s="73">
        <f>YEAR(DmartSalesData[[#This Row],[order_date]])</f>
        <v>2023</v>
      </c>
      <c r="S15027" s="73"/>
    </row>
    <row r="15028" spans="1:19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 t="str">
        <f>IF(DmartSalesData[[#This Row],[sales]]&gt;4000,"High Category",IF(DmartSalesData[[#This Row],[sales]]&gt;2000,"Medium Category","Low Category"))</f>
        <v>Low Category</v>
      </c>
      <c r="G15028" s="2">
        <v>0.23</v>
      </c>
      <c r="H15028" s="24">
        <f t="shared" si="468"/>
        <v>150.61090000000002</v>
      </c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63" t="str">
        <f>IF(AND(DmartSalesData[[#This Row],[sales]]&gt;3000,DmartSalesData[[#This Row],[profit]]&gt;500),"Good","Not Good")</f>
        <v>Not Good</v>
      </c>
      <c r="R15028" s="73">
        <f>YEAR(DmartSalesData[[#This Row],[order_date]])</f>
        <v>2023</v>
      </c>
      <c r="S15028" s="73"/>
    </row>
    <row r="15029" spans="1:19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 t="str">
        <f>IF(DmartSalesData[[#This Row],[sales]]&gt;4000,"High Category",IF(DmartSalesData[[#This Row],[sales]]&gt;2000,"Medium Category","Low Category"))</f>
        <v>Low Category</v>
      </c>
      <c r="G15029" s="2">
        <v>0.19</v>
      </c>
      <c r="H15029" s="24">
        <f t="shared" si="468"/>
        <v>46.542400000000001</v>
      </c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63" t="str">
        <f>IF(AND(DmartSalesData[[#This Row],[sales]]&gt;3000,DmartSalesData[[#This Row],[profit]]&gt;500),"Good","Not Good")</f>
        <v>Not Good</v>
      </c>
      <c r="R15029" s="73">
        <f>YEAR(DmartSalesData[[#This Row],[order_date]])</f>
        <v>2024</v>
      </c>
      <c r="S15029" s="73"/>
    </row>
    <row r="15030" spans="1:19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 t="str">
        <f>IF(DmartSalesData[[#This Row],[sales]]&gt;4000,"High Category",IF(DmartSalesData[[#This Row],[sales]]&gt;2000,"Medium Category","Low Category"))</f>
        <v>Low Category</v>
      </c>
      <c r="G15030" s="2">
        <v>0.16</v>
      </c>
      <c r="H15030" s="24">
        <f t="shared" si="468"/>
        <v>122.1888</v>
      </c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63" t="str">
        <f>IF(AND(DmartSalesData[[#This Row],[sales]]&gt;3000,DmartSalesData[[#This Row],[profit]]&gt;500),"Good","Not Good")</f>
        <v>Not Good</v>
      </c>
      <c r="R15030" s="73">
        <f>YEAR(DmartSalesData[[#This Row],[order_date]])</f>
        <v>2023</v>
      </c>
      <c r="S15030" s="73"/>
    </row>
    <row r="15031" spans="1:19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 t="str">
        <f>IF(DmartSalesData[[#This Row],[sales]]&gt;4000,"High Category",IF(DmartSalesData[[#This Row],[sales]]&gt;2000,"Medium Category","Low Category"))</f>
        <v>Medium Category</v>
      </c>
      <c r="G15031" s="2">
        <v>0.01</v>
      </c>
      <c r="H15031" s="24">
        <f t="shared" si="468"/>
        <v>37.848200000000006</v>
      </c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63" t="str">
        <f>IF(AND(DmartSalesData[[#This Row],[sales]]&gt;3000,DmartSalesData[[#This Row],[profit]]&gt;500),"Good","Not Good")</f>
        <v>Good</v>
      </c>
      <c r="R15031" s="73">
        <f>YEAR(DmartSalesData[[#This Row],[order_date]])</f>
        <v>2023</v>
      </c>
      <c r="S15031" s="73"/>
    </row>
    <row r="15032" spans="1:19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 t="str">
        <f>IF(DmartSalesData[[#This Row],[sales]]&gt;4000,"High Category",IF(DmartSalesData[[#This Row],[sales]]&gt;2000,"Medium Category","Low Category"))</f>
        <v>High Category</v>
      </c>
      <c r="G15032" s="2">
        <v>0.46</v>
      </c>
      <c r="H15032" s="24">
        <f t="shared" si="468"/>
        <v>2041.8710000000003</v>
      </c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63" t="str">
        <f>IF(AND(DmartSalesData[[#This Row],[sales]]&gt;3000,DmartSalesData[[#This Row],[profit]]&gt;500),"Good","Not Good")</f>
        <v>Good</v>
      </c>
      <c r="R15032" s="73">
        <f>YEAR(DmartSalesData[[#This Row],[order_date]])</f>
        <v>2024</v>
      </c>
      <c r="S15032" s="73"/>
    </row>
    <row r="15033" spans="1:19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 t="str">
        <f>IF(DmartSalesData[[#This Row],[sales]]&gt;4000,"High Category",IF(DmartSalesData[[#This Row],[sales]]&gt;2000,"Medium Category","Low Category"))</f>
        <v>Low Category</v>
      </c>
      <c r="G15033" s="2">
        <v>0.44</v>
      </c>
      <c r="H15033" s="24">
        <f t="shared" si="468"/>
        <v>645.18079999999998</v>
      </c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63" t="str">
        <f>IF(AND(DmartSalesData[[#This Row],[sales]]&gt;3000,DmartSalesData[[#This Row],[profit]]&gt;500),"Good","Not Good")</f>
        <v>Not Good</v>
      </c>
      <c r="R15033" s="73">
        <f>YEAR(DmartSalesData[[#This Row],[order_date]])</f>
        <v>2023</v>
      </c>
      <c r="S15033" s="73"/>
    </row>
    <row r="15034" spans="1:19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 t="str">
        <f>IF(DmartSalesData[[#This Row],[sales]]&gt;4000,"High Category",IF(DmartSalesData[[#This Row],[sales]]&gt;2000,"Medium Category","Low Category"))</f>
        <v>Low Category</v>
      </c>
      <c r="G15034" s="2">
        <v>0.2</v>
      </c>
      <c r="H15034" s="24">
        <f t="shared" si="468"/>
        <v>136.744</v>
      </c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63" t="str">
        <f>IF(AND(DmartSalesData[[#This Row],[sales]]&gt;3000,DmartSalesData[[#This Row],[profit]]&gt;500),"Good","Not Good")</f>
        <v>Not Good</v>
      </c>
      <c r="R15034" s="73">
        <f>YEAR(DmartSalesData[[#This Row],[order_date]])</f>
        <v>2024</v>
      </c>
      <c r="S15034" s="73"/>
    </row>
    <row r="15035" spans="1:19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 t="str">
        <f>IF(DmartSalesData[[#This Row],[sales]]&gt;4000,"High Category",IF(DmartSalesData[[#This Row],[sales]]&gt;2000,"Medium Category","Low Category"))</f>
        <v>Low Category</v>
      </c>
      <c r="G15035" s="2">
        <v>0.09</v>
      </c>
      <c r="H15035" s="24">
        <f t="shared" si="468"/>
        <v>129.375</v>
      </c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63" t="str">
        <f>IF(AND(DmartSalesData[[#This Row],[sales]]&gt;3000,DmartSalesData[[#This Row],[profit]]&gt;500),"Good","Not Good")</f>
        <v>Not Good</v>
      </c>
      <c r="R15035" s="73">
        <f>YEAR(DmartSalesData[[#This Row],[order_date]])</f>
        <v>2024</v>
      </c>
      <c r="S15035" s="73"/>
    </row>
    <row r="15036" spans="1:19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 t="str">
        <f>IF(DmartSalesData[[#This Row],[sales]]&gt;4000,"High Category",IF(DmartSalesData[[#This Row],[sales]]&gt;2000,"Medium Category","Low Category"))</f>
        <v>Medium Category</v>
      </c>
      <c r="G15036" s="2">
        <v>0.03</v>
      </c>
      <c r="H15036" s="24">
        <f t="shared" si="468"/>
        <v>98.125799999999998</v>
      </c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63" t="str">
        <f>IF(AND(DmartSalesData[[#This Row],[sales]]&gt;3000,DmartSalesData[[#This Row],[profit]]&gt;500),"Good","Not Good")</f>
        <v>Not Good</v>
      </c>
      <c r="R15036" s="73">
        <f>YEAR(DmartSalesData[[#This Row],[order_date]])</f>
        <v>2023</v>
      </c>
      <c r="S15036" s="73"/>
    </row>
    <row r="15037" spans="1:19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 t="str">
        <f>IF(DmartSalesData[[#This Row],[sales]]&gt;4000,"High Category",IF(DmartSalesData[[#This Row],[sales]]&gt;2000,"Medium Category","Low Category"))</f>
        <v>Low Category</v>
      </c>
      <c r="G15037" s="2">
        <v>0.06</v>
      </c>
      <c r="H15037" s="24">
        <f t="shared" si="468"/>
        <v>108.9594</v>
      </c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63" t="str">
        <f>IF(AND(DmartSalesData[[#This Row],[sales]]&gt;3000,DmartSalesData[[#This Row],[profit]]&gt;500),"Good","Not Good")</f>
        <v>Not Good</v>
      </c>
      <c r="R15037" s="73">
        <f>YEAR(DmartSalesData[[#This Row],[order_date]])</f>
        <v>2024</v>
      </c>
      <c r="S15037" s="73"/>
    </row>
    <row r="15038" spans="1:19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 t="str">
        <f>IF(DmartSalesData[[#This Row],[sales]]&gt;4000,"High Category",IF(DmartSalesData[[#This Row],[sales]]&gt;2000,"Medium Category","Low Category"))</f>
        <v>High Category</v>
      </c>
      <c r="G15038" s="2">
        <v>0.3</v>
      </c>
      <c r="H15038" s="24">
        <f t="shared" si="468"/>
        <v>1442.886</v>
      </c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63" t="str">
        <f>IF(AND(DmartSalesData[[#This Row],[sales]]&gt;3000,DmartSalesData[[#This Row],[profit]]&gt;500),"Good","Not Good")</f>
        <v>Good</v>
      </c>
      <c r="R15038" s="73">
        <f>YEAR(DmartSalesData[[#This Row],[order_date]])</f>
        <v>2023</v>
      </c>
      <c r="S15038" s="73"/>
    </row>
    <row r="15039" spans="1:19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 t="str">
        <f>IF(DmartSalesData[[#This Row],[sales]]&gt;4000,"High Category",IF(DmartSalesData[[#This Row],[sales]]&gt;2000,"Medium Category","Low Category"))</f>
        <v>Low Category</v>
      </c>
      <c r="G15039" s="2">
        <v>0.37</v>
      </c>
      <c r="H15039" s="24">
        <f t="shared" si="468"/>
        <v>274.46600000000001</v>
      </c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63" t="str">
        <f>IF(AND(DmartSalesData[[#This Row],[sales]]&gt;3000,DmartSalesData[[#This Row],[profit]]&gt;500),"Good","Not Good")</f>
        <v>Not Good</v>
      </c>
      <c r="R15039" s="73">
        <f>YEAR(DmartSalesData[[#This Row],[order_date]])</f>
        <v>2023</v>
      </c>
      <c r="S15039" s="73"/>
    </row>
    <row r="15040" spans="1:19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 t="str">
        <f>IF(DmartSalesData[[#This Row],[sales]]&gt;4000,"High Category",IF(DmartSalesData[[#This Row],[sales]]&gt;2000,"Medium Category","Low Category"))</f>
        <v>High Category</v>
      </c>
      <c r="G15040" s="2">
        <v>0.08</v>
      </c>
      <c r="H15040" s="24">
        <f t="shared" si="468"/>
        <v>396.21440000000001</v>
      </c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63" t="str">
        <f>IF(AND(DmartSalesData[[#This Row],[sales]]&gt;3000,DmartSalesData[[#This Row],[profit]]&gt;500),"Good","Not Good")</f>
        <v>Not Good</v>
      </c>
      <c r="R15040" s="73">
        <f>YEAR(DmartSalesData[[#This Row],[order_date]])</f>
        <v>2024</v>
      </c>
      <c r="S15040" s="73"/>
    </row>
    <row r="15041" spans="1:19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 t="str">
        <f>IF(DmartSalesData[[#This Row],[sales]]&gt;4000,"High Category",IF(DmartSalesData[[#This Row],[sales]]&gt;2000,"Medium Category","Low Category"))</f>
        <v>Low Category</v>
      </c>
      <c r="G15041" s="2">
        <v>0.06</v>
      </c>
      <c r="H15041" s="24">
        <f t="shared" si="468"/>
        <v>9.6605999999999987</v>
      </c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63" t="str">
        <f>IF(AND(DmartSalesData[[#This Row],[sales]]&gt;3000,DmartSalesData[[#This Row],[profit]]&gt;500),"Good","Not Good")</f>
        <v>Not Good</v>
      </c>
      <c r="R15041" s="73">
        <f>YEAR(DmartSalesData[[#This Row],[order_date]])</f>
        <v>2023</v>
      </c>
      <c r="S15041" s="73"/>
    </row>
    <row r="15042" spans="1:19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 t="str">
        <f>IF(DmartSalesData[[#This Row],[sales]]&gt;4000,"High Category",IF(DmartSalesData[[#This Row],[sales]]&gt;2000,"Medium Category","Low Category"))</f>
        <v>Medium Category</v>
      </c>
      <c r="G15042" s="2">
        <v>0.35</v>
      </c>
      <c r="H15042" s="24">
        <f t="shared" ref="H15042:H15105" si="470">E15042*G15042</f>
        <v>809.65499999999997</v>
      </c>
      <c r="I15042" s="2">
        <f t="shared" ref="I15042:I15105" si="471">E15042-H15042</f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63" t="str">
        <f>IF(AND(DmartSalesData[[#This Row],[sales]]&gt;3000,DmartSalesData[[#This Row],[profit]]&gt;500),"Good","Not Good")</f>
        <v>Not Good</v>
      </c>
      <c r="R15042" s="73">
        <f>YEAR(DmartSalesData[[#This Row],[order_date]])</f>
        <v>2023</v>
      </c>
      <c r="S15042" s="73"/>
    </row>
    <row r="15043" spans="1:19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 t="str">
        <f>IF(DmartSalesData[[#This Row],[sales]]&gt;4000,"High Category",IF(DmartSalesData[[#This Row],[sales]]&gt;2000,"Medium Category","Low Category"))</f>
        <v>Low Category</v>
      </c>
      <c r="G15043" s="2">
        <v>0.26</v>
      </c>
      <c r="H15043" s="24">
        <f t="shared" si="470"/>
        <v>346.80880000000002</v>
      </c>
      <c r="I15043" s="2">
        <f t="shared" si="471"/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63" t="str">
        <f>IF(AND(DmartSalesData[[#This Row],[sales]]&gt;3000,DmartSalesData[[#This Row],[profit]]&gt;500),"Good","Not Good")</f>
        <v>Not Good</v>
      </c>
      <c r="R15043" s="73">
        <f>YEAR(DmartSalesData[[#This Row],[order_date]])</f>
        <v>2023</v>
      </c>
      <c r="S15043" s="73"/>
    </row>
    <row r="15044" spans="1:19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 t="str">
        <f>IF(DmartSalesData[[#This Row],[sales]]&gt;4000,"High Category",IF(DmartSalesData[[#This Row],[sales]]&gt;2000,"Medium Category","Low Category"))</f>
        <v>Medium Category</v>
      </c>
      <c r="G15044" s="2">
        <v>0.19</v>
      </c>
      <c r="H15044" s="24">
        <f t="shared" si="470"/>
        <v>546.21199999999999</v>
      </c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63" t="str">
        <f>IF(AND(DmartSalesData[[#This Row],[sales]]&gt;3000,DmartSalesData[[#This Row],[profit]]&gt;500),"Good","Not Good")</f>
        <v>Not Good</v>
      </c>
      <c r="R15044" s="73">
        <f>YEAR(DmartSalesData[[#This Row],[order_date]])</f>
        <v>2023</v>
      </c>
      <c r="S15044" s="73"/>
    </row>
    <row r="15045" spans="1:19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 t="str">
        <f>IF(DmartSalesData[[#This Row],[sales]]&gt;4000,"High Category",IF(DmartSalesData[[#This Row],[sales]]&gt;2000,"Medium Category","Low Category"))</f>
        <v>Low Category</v>
      </c>
      <c r="G15045" s="2">
        <v>0.36</v>
      </c>
      <c r="H15045" s="24">
        <f t="shared" si="470"/>
        <v>206.316</v>
      </c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63" t="str">
        <f>IF(AND(DmartSalesData[[#This Row],[sales]]&gt;3000,DmartSalesData[[#This Row],[profit]]&gt;500),"Good","Not Good")</f>
        <v>Not Good</v>
      </c>
      <c r="R15045" s="73">
        <f>YEAR(DmartSalesData[[#This Row],[order_date]])</f>
        <v>2024</v>
      </c>
      <c r="S15045" s="73"/>
    </row>
    <row r="15046" spans="1:19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 t="str">
        <f>IF(DmartSalesData[[#This Row],[sales]]&gt;4000,"High Category",IF(DmartSalesData[[#This Row],[sales]]&gt;2000,"Medium Category","Low Category"))</f>
        <v>High Category</v>
      </c>
      <c r="G15046" s="2">
        <v>0.23</v>
      </c>
      <c r="H15046" s="24">
        <f t="shared" si="470"/>
        <v>1010.0518999999999</v>
      </c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63" t="str">
        <f>IF(AND(DmartSalesData[[#This Row],[sales]]&gt;3000,DmartSalesData[[#This Row],[profit]]&gt;500),"Good","Not Good")</f>
        <v>Not Good</v>
      </c>
      <c r="R15046" s="73">
        <f>YEAR(DmartSalesData[[#This Row],[order_date]])</f>
        <v>2023</v>
      </c>
      <c r="S15046" s="73"/>
    </row>
    <row r="15047" spans="1:19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 t="str">
        <f>IF(DmartSalesData[[#This Row],[sales]]&gt;4000,"High Category",IF(DmartSalesData[[#This Row],[sales]]&gt;2000,"Medium Category","Low Category"))</f>
        <v>Low Category</v>
      </c>
      <c r="G15047" s="2">
        <v>0.23</v>
      </c>
      <c r="H15047" s="24">
        <f t="shared" si="470"/>
        <v>176.86540000000002</v>
      </c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63" t="str">
        <f>IF(AND(DmartSalesData[[#This Row],[sales]]&gt;3000,DmartSalesData[[#This Row],[profit]]&gt;500),"Good","Not Good")</f>
        <v>Not Good</v>
      </c>
      <c r="R15047" s="73">
        <f>YEAR(DmartSalesData[[#This Row],[order_date]])</f>
        <v>2023</v>
      </c>
      <c r="S15047" s="73"/>
    </row>
    <row r="15048" spans="1:19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 t="str">
        <f>IF(DmartSalesData[[#This Row],[sales]]&gt;4000,"High Category",IF(DmartSalesData[[#This Row],[sales]]&gt;2000,"Medium Category","Low Category"))</f>
        <v>Medium Category</v>
      </c>
      <c r="G15048" s="2">
        <v>0.01</v>
      </c>
      <c r="H15048" s="24">
        <f t="shared" si="470"/>
        <v>29.7821</v>
      </c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63" t="str">
        <f>IF(AND(DmartSalesData[[#This Row],[sales]]&gt;3000,DmartSalesData[[#This Row],[profit]]&gt;500),"Good","Not Good")</f>
        <v>Not Good</v>
      </c>
      <c r="R15048" s="73">
        <f>YEAR(DmartSalesData[[#This Row],[order_date]])</f>
        <v>2024</v>
      </c>
      <c r="S15048" s="73"/>
    </row>
    <row r="15049" spans="1:19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 t="str">
        <f>IF(DmartSalesData[[#This Row],[sales]]&gt;4000,"High Category",IF(DmartSalesData[[#This Row],[sales]]&gt;2000,"Medium Category","Low Category"))</f>
        <v>Low Category</v>
      </c>
      <c r="G15049" s="2">
        <v>0.16</v>
      </c>
      <c r="H15049" s="24">
        <f t="shared" si="470"/>
        <v>42.143999999999998</v>
      </c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63" t="str">
        <f>IF(AND(DmartSalesData[[#This Row],[sales]]&gt;3000,DmartSalesData[[#This Row],[profit]]&gt;500),"Good","Not Good")</f>
        <v>Not Good</v>
      </c>
      <c r="R15049" s="73">
        <f>YEAR(DmartSalesData[[#This Row],[order_date]])</f>
        <v>2024</v>
      </c>
      <c r="S15049" s="73"/>
    </row>
    <row r="15050" spans="1:19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 t="str">
        <f>IF(DmartSalesData[[#This Row],[sales]]&gt;4000,"High Category",IF(DmartSalesData[[#This Row],[sales]]&gt;2000,"Medium Category","Low Category"))</f>
        <v>Low Category</v>
      </c>
      <c r="G15050" s="2">
        <v>0</v>
      </c>
      <c r="H15050" s="24">
        <f t="shared" si="470"/>
        <v>0</v>
      </c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63" t="str">
        <f>IF(AND(DmartSalesData[[#This Row],[sales]]&gt;3000,DmartSalesData[[#This Row],[profit]]&gt;500),"Good","Not Good")</f>
        <v>Not Good</v>
      </c>
      <c r="R15050" s="73">
        <f>YEAR(DmartSalesData[[#This Row],[order_date]])</f>
        <v>2023</v>
      </c>
      <c r="S15050" s="73"/>
    </row>
    <row r="15051" spans="1:19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 t="str">
        <f>IF(DmartSalesData[[#This Row],[sales]]&gt;4000,"High Category",IF(DmartSalesData[[#This Row],[sales]]&gt;2000,"Medium Category","Low Category"))</f>
        <v>Low Category</v>
      </c>
      <c r="G15051" s="2">
        <v>0.46</v>
      </c>
      <c r="H15051" s="24">
        <f t="shared" si="470"/>
        <v>383.4744</v>
      </c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63" t="str">
        <f>IF(AND(DmartSalesData[[#This Row],[sales]]&gt;3000,DmartSalesData[[#This Row],[profit]]&gt;500),"Good","Not Good")</f>
        <v>Not Good</v>
      </c>
      <c r="R15051" s="73">
        <f>YEAR(DmartSalesData[[#This Row],[order_date]])</f>
        <v>2023</v>
      </c>
      <c r="S15051" s="73"/>
    </row>
    <row r="15052" spans="1:19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 t="str">
        <f>IF(DmartSalesData[[#This Row],[sales]]&gt;4000,"High Category",IF(DmartSalesData[[#This Row],[sales]]&gt;2000,"Medium Category","Low Category"))</f>
        <v>High Category</v>
      </c>
      <c r="G15052" s="2">
        <v>0.15</v>
      </c>
      <c r="H15052" s="24">
        <f t="shared" si="470"/>
        <v>733.71749999999997</v>
      </c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63" t="str">
        <f>IF(AND(DmartSalesData[[#This Row],[sales]]&gt;3000,DmartSalesData[[#This Row],[profit]]&gt;500),"Good","Not Good")</f>
        <v>Good</v>
      </c>
      <c r="R15052" s="73">
        <f>YEAR(DmartSalesData[[#This Row],[order_date]])</f>
        <v>2024</v>
      </c>
      <c r="S15052" s="73"/>
    </row>
    <row r="15053" spans="1:19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 t="str">
        <f>IF(DmartSalesData[[#This Row],[sales]]&gt;4000,"High Category",IF(DmartSalesData[[#This Row],[sales]]&gt;2000,"Medium Category","Low Category"))</f>
        <v>Low Category</v>
      </c>
      <c r="G15053" s="2">
        <v>0.09</v>
      </c>
      <c r="H15053" s="24">
        <f t="shared" si="470"/>
        <v>14.301</v>
      </c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63" t="str">
        <f>IF(AND(DmartSalesData[[#This Row],[sales]]&gt;3000,DmartSalesData[[#This Row],[profit]]&gt;500),"Good","Not Good")</f>
        <v>Not Good</v>
      </c>
      <c r="R15053" s="73">
        <f>YEAR(DmartSalesData[[#This Row],[order_date]])</f>
        <v>2024</v>
      </c>
      <c r="S15053" s="73"/>
    </row>
    <row r="15054" spans="1:19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 t="str">
        <f>IF(DmartSalesData[[#This Row],[sales]]&gt;4000,"High Category",IF(DmartSalesData[[#This Row],[sales]]&gt;2000,"Medium Category","Low Category"))</f>
        <v>Low Category</v>
      </c>
      <c r="G15054" s="2">
        <v>0.05</v>
      </c>
      <c r="H15054" s="24">
        <f t="shared" si="470"/>
        <v>91.337000000000003</v>
      </c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63" t="str">
        <f>IF(AND(DmartSalesData[[#This Row],[sales]]&gt;3000,DmartSalesData[[#This Row],[profit]]&gt;500),"Good","Not Good")</f>
        <v>Not Good</v>
      </c>
      <c r="R15054" s="73">
        <f>YEAR(DmartSalesData[[#This Row],[order_date]])</f>
        <v>2023</v>
      </c>
      <c r="S15054" s="73"/>
    </row>
    <row r="15055" spans="1:19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 t="str">
        <f>IF(DmartSalesData[[#This Row],[sales]]&gt;4000,"High Category",IF(DmartSalesData[[#This Row],[sales]]&gt;2000,"Medium Category","Low Category"))</f>
        <v>Low Category</v>
      </c>
      <c r="G15055" s="2">
        <v>0.02</v>
      </c>
      <c r="H15055" s="24">
        <f t="shared" si="470"/>
        <v>31.672000000000001</v>
      </c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63" t="str">
        <f>IF(AND(DmartSalesData[[#This Row],[sales]]&gt;3000,DmartSalesData[[#This Row],[profit]]&gt;500),"Good","Not Good")</f>
        <v>Not Good</v>
      </c>
      <c r="R15055" s="73">
        <f>YEAR(DmartSalesData[[#This Row],[order_date]])</f>
        <v>2023</v>
      </c>
      <c r="S15055" s="73"/>
    </row>
    <row r="15056" spans="1:19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 t="str">
        <f>IF(DmartSalesData[[#This Row],[sales]]&gt;4000,"High Category",IF(DmartSalesData[[#This Row],[sales]]&gt;2000,"Medium Category","Low Category"))</f>
        <v>Medium Category</v>
      </c>
      <c r="G15056" s="2">
        <v>0.44</v>
      </c>
      <c r="H15056" s="24">
        <f t="shared" si="470"/>
        <v>1461.2972</v>
      </c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63" t="str">
        <f>IF(AND(DmartSalesData[[#This Row],[sales]]&gt;3000,DmartSalesData[[#This Row],[profit]]&gt;500),"Good","Not Good")</f>
        <v>Good</v>
      </c>
      <c r="R15056" s="73">
        <f>YEAR(DmartSalesData[[#This Row],[order_date]])</f>
        <v>2023</v>
      </c>
      <c r="S15056" s="73"/>
    </row>
    <row r="15057" spans="1:19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 t="str">
        <f>IF(DmartSalesData[[#This Row],[sales]]&gt;4000,"High Category",IF(DmartSalesData[[#This Row],[sales]]&gt;2000,"Medium Category","Low Category"))</f>
        <v>Low Category</v>
      </c>
      <c r="G15057" s="2">
        <v>0.08</v>
      </c>
      <c r="H15057" s="24">
        <f t="shared" si="470"/>
        <v>30.1</v>
      </c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63" t="str">
        <f>IF(AND(DmartSalesData[[#This Row],[sales]]&gt;3000,DmartSalesData[[#This Row],[profit]]&gt;500),"Good","Not Good")</f>
        <v>Not Good</v>
      </c>
      <c r="R15057" s="73">
        <f>YEAR(DmartSalesData[[#This Row],[order_date]])</f>
        <v>2024</v>
      </c>
      <c r="S15057" s="73"/>
    </row>
    <row r="15058" spans="1:19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 t="str">
        <f>IF(DmartSalesData[[#This Row],[sales]]&gt;4000,"High Category",IF(DmartSalesData[[#This Row],[sales]]&gt;2000,"Medium Category","Low Category"))</f>
        <v>High Category</v>
      </c>
      <c r="G15058" s="2">
        <v>0.31</v>
      </c>
      <c r="H15058" s="24">
        <f t="shared" si="470"/>
        <v>1262.3293000000001</v>
      </c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63" t="str">
        <f>IF(AND(DmartSalesData[[#This Row],[sales]]&gt;3000,DmartSalesData[[#This Row],[profit]]&gt;500),"Good","Not Good")</f>
        <v>Good</v>
      </c>
      <c r="R15058" s="73">
        <f>YEAR(DmartSalesData[[#This Row],[order_date]])</f>
        <v>2024</v>
      </c>
      <c r="S15058" s="73"/>
    </row>
    <row r="15059" spans="1:19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 t="str">
        <f>IF(DmartSalesData[[#This Row],[sales]]&gt;4000,"High Category",IF(DmartSalesData[[#This Row],[sales]]&gt;2000,"Medium Category","Low Category"))</f>
        <v>Medium Category</v>
      </c>
      <c r="G15059" s="2">
        <v>0.33</v>
      </c>
      <c r="H15059" s="24">
        <f t="shared" si="470"/>
        <v>787.37009999999998</v>
      </c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63" t="str">
        <f>IF(AND(DmartSalesData[[#This Row],[sales]]&gt;3000,DmartSalesData[[#This Row],[profit]]&gt;500),"Good","Not Good")</f>
        <v>Not Good</v>
      </c>
      <c r="R15059" s="73">
        <f>YEAR(DmartSalesData[[#This Row],[order_date]])</f>
        <v>2024</v>
      </c>
      <c r="S15059" s="73"/>
    </row>
    <row r="15060" spans="1:19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 t="str">
        <f>IF(DmartSalesData[[#This Row],[sales]]&gt;4000,"High Category",IF(DmartSalesData[[#This Row],[sales]]&gt;2000,"Medium Category","Low Category"))</f>
        <v>Medium Category</v>
      </c>
      <c r="G15060" s="2">
        <v>0.16</v>
      </c>
      <c r="H15060" s="24">
        <f t="shared" si="470"/>
        <v>370.9744</v>
      </c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63" t="str">
        <f>IF(AND(DmartSalesData[[#This Row],[sales]]&gt;3000,DmartSalesData[[#This Row],[profit]]&gt;500),"Good","Not Good")</f>
        <v>Not Good</v>
      </c>
      <c r="R15060" s="73">
        <f>YEAR(DmartSalesData[[#This Row],[order_date]])</f>
        <v>2024</v>
      </c>
      <c r="S15060" s="73"/>
    </row>
    <row r="15061" spans="1:19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 t="str">
        <f>IF(DmartSalesData[[#This Row],[sales]]&gt;4000,"High Category",IF(DmartSalesData[[#This Row],[sales]]&gt;2000,"Medium Category","Low Category"))</f>
        <v>Low Category</v>
      </c>
      <c r="G15061" s="2">
        <v>0.42</v>
      </c>
      <c r="H15061" s="24">
        <f t="shared" si="470"/>
        <v>508.73339999999996</v>
      </c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63" t="str">
        <f>IF(AND(DmartSalesData[[#This Row],[sales]]&gt;3000,DmartSalesData[[#This Row],[profit]]&gt;500),"Good","Not Good")</f>
        <v>Not Good</v>
      </c>
      <c r="R15061" s="73">
        <f>YEAR(DmartSalesData[[#This Row],[order_date]])</f>
        <v>2024</v>
      </c>
      <c r="S15061" s="73"/>
    </row>
    <row r="15062" spans="1:19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 t="str">
        <f>IF(DmartSalesData[[#This Row],[sales]]&gt;4000,"High Category",IF(DmartSalesData[[#This Row],[sales]]&gt;2000,"Medium Category","Low Category"))</f>
        <v>Medium Category</v>
      </c>
      <c r="G15062" s="2">
        <v>0.11</v>
      </c>
      <c r="H15062" s="24">
        <f t="shared" si="470"/>
        <v>275.13530000000003</v>
      </c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63" t="str">
        <f>IF(AND(DmartSalesData[[#This Row],[sales]]&gt;3000,DmartSalesData[[#This Row],[profit]]&gt;500),"Good","Not Good")</f>
        <v>Not Good</v>
      </c>
      <c r="R15062" s="73">
        <f>YEAR(DmartSalesData[[#This Row],[order_date]])</f>
        <v>2023</v>
      </c>
      <c r="S15062" s="73"/>
    </row>
    <row r="15063" spans="1:19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 t="str">
        <f>IF(DmartSalesData[[#This Row],[sales]]&gt;4000,"High Category",IF(DmartSalesData[[#This Row],[sales]]&gt;2000,"Medium Category","Low Category"))</f>
        <v>Low Category</v>
      </c>
      <c r="G15063" s="2">
        <v>0.04</v>
      </c>
      <c r="H15063" s="24">
        <f t="shared" si="470"/>
        <v>75.3232</v>
      </c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63" t="str">
        <f>IF(AND(DmartSalesData[[#This Row],[sales]]&gt;3000,DmartSalesData[[#This Row],[profit]]&gt;500),"Good","Not Good")</f>
        <v>Not Good</v>
      </c>
      <c r="R15063" s="73">
        <f>YEAR(DmartSalesData[[#This Row],[order_date]])</f>
        <v>2024</v>
      </c>
      <c r="S15063" s="73"/>
    </row>
    <row r="15064" spans="1:19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 t="str">
        <f>IF(DmartSalesData[[#This Row],[sales]]&gt;4000,"High Category",IF(DmartSalesData[[#This Row],[sales]]&gt;2000,"Medium Category","Low Category"))</f>
        <v>Low Category</v>
      </c>
      <c r="G15064" s="2">
        <v>0.03</v>
      </c>
      <c r="H15064" s="24">
        <f t="shared" si="470"/>
        <v>39.0351</v>
      </c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63" t="str">
        <f>IF(AND(DmartSalesData[[#This Row],[sales]]&gt;3000,DmartSalesData[[#This Row],[profit]]&gt;500),"Good","Not Good")</f>
        <v>Not Good</v>
      </c>
      <c r="R15064" s="73">
        <f>YEAR(DmartSalesData[[#This Row],[order_date]])</f>
        <v>2023</v>
      </c>
      <c r="S15064" s="73"/>
    </row>
    <row r="15065" spans="1:19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 t="str">
        <f>IF(DmartSalesData[[#This Row],[sales]]&gt;4000,"High Category",IF(DmartSalesData[[#This Row],[sales]]&gt;2000,"Medium Category","Low Category"))</f>
        <v>Low Category</v>
      </c>
      <c r="G15065" s="2">
        <v>0.15</v>
      </c>
      <c r="H15065" s="24">
        <f t="shared" si="470"/>
        <v>138.97049999999999</v>
      </c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63" t="str">
        <f>IF(AND(DmartSalesData[[#This Row],[sales]]&gt;3000,DmartSalesData[[#This Row],[profit]]&gt;500),"Good","Not Good")</f>
        <v>Not Good</v>
      </c>
      <c r="R15065" s="73">
        <f>YEAR(DmartSalesData[[#This Row],[order_date]])</f>
        <v>2023</v>
      </c>
      <c r="S15065" s="73"/>
    </row>
    <row r="15066" spans="1:19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 t="str">
        <f>IF(DmartSalesData[[#This Row],[sales]]&gt;4000,"High Category",IF(DmartSalesData[[#This Row],[sales]]&gt;2000,"Medium Category","Low Category"))</f>
        <v>Medium Category</v>
      </c>
      <c r="G15066" s="2">
        <v>0.23</v>
      </c>
      <c r="H15066" s="24">
        <f t="shared" si="470"/>
        <v>843.83320000000003</v>
      </c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63" t="str">
        <f>IF(AND(DmartSalesData[[#This Row],[sales]]&gt;3000,DmartSalesData[[#This Row],[profit]]&gt;500),"Good","Not Good")</f>
        <v>Not Good</v>
      </c>
      <c r="R15066" s="73">
        <f>YEAR(DmartSalesData[[#This Row],[order_date]])</f>
        <v>2023</v>
      </c>
      <c r="S15066" s="73"/>
    </row>
    <row r="15067" spans="1:19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 t="str">
        <f>IF(DmartSalesData[[#This Row],[sales]]&gt;4000,"High Category",IF(DmartSalesData[[#This Row],[sales]]&gt;2000,"Medium Category","Low Category"))</f>
        <v>Low Category</v>
      </c>
      <c r="G15067" s="2">
        <v>0.31</v>
      </c>
      <c r="H15067" s="24">
        <f t="shared" si="470"/>
        <v>246.76310000000001</v>
      </c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63" t="str">
        <f>IF(AND(DmartSalesData[[#This Row],[sales]]&gt;3000,DmartSalesData[[#This Row],[profit]]&gt;500),"Good","Not Good")</f>
        <v>Not Good</v>
      </c>
      <c r="R15067" s="73">
        <f>YEAR(DmartSalesData[[#This Row],[order_date]])</f>
        <v>2024</v>
      </c>
      <c r="S15067" s="73"/>
    </row>
    <row r="15068" spans="1:19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 t="str">
        <f>IF(DmartSalesData[[#This Row],[sales]]&gt;4000,"High Category",IF(DmartSalesData[[#This Row],[sales]]&gt;2000,"Medium Category","Low Category"))</f>
        <v>Low Category</v>
      </c>
      <c r="G15068" s="2">
        <v>0.36</v>
      </c>
      <c r="H15068" s="24">
        <f t="shared" si="470"/>
        <v>332.31959999999998</v>
      </c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63" t="str">
        <f>IF(AND(DmartSalesData[[#This Row],[sales]]&gt;3000,DmartSalesData[[#This Row],[profit]]&gt;500),"Good","Not Good")</f>
        <v>Not Good</v>
      </c>
      <c r="R15068" s="73">
        <f>YEAR(DmartSalesData[[#This Row],[order_date]])</f>
        <v>2023</v>
      </c>
      <c r="S15068" s="73"/>
    </row>
    <row r="15069" spans="1:19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 t="str">
        <f>IF(DmartSalesData[[#This Row],[sales]]&gt;4000,"High Category",IF(DmartSalesData[[#This Row],[sales]]&gt;2000,"Medium Category","Low Category"))</f>
        <v>Medium Category</v>
      </c>
      <c r="G15069" s="2">
        <v>0.09</v>
      </c>
      <c r="H15069" s="24">
        <f t="shared" si="470"/>
        <v>263.48849999999999</v>
      </c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63" t="str">
        <f>IF(AND(DmartSalesData[[#This Row],[sales]]&gt;3000,DmartSalesData[[#This Row],[profit]]&gt;500),"Good","Not Good")</f>
        <v>Not Good</v>
      </c>
      <c r="R15069" s="73">
        <f>YEAR(DmartSalesData[[#This Row],[order_date]])</f>
        <v>2024</v>
      </c>
      <c r="S15069" s="73"/>
    </row>
    <row r="15070" spans="1:19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 t="str">
        <f>IF(DmartSalesData[[#This Row],[sales]]&gt;4000,"High Category",IF(DmartSalesData[[#This Row],[sales]]&gt;2000,"Medium Category","Low Category"))</f>
        <v>Low Category</v>
      </c>
      <c r="G15070" s="2">
        <v>0.34</v>
      </c>
      <c r="H15070" s="24">
        <f t="shared" si="470"/>
        <v>410.64520000000005</v>
      </c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63" t="str">
        <f>IF(AND(DmartSalesData[[#This Row],[sales]]&gt;3000,DmartSalesData[[#This Row],[profit]]&gt;500),"Good","Not Good")</f>
        <v>Not Good</v>
      </c>
      <c r="R15070" s="73">
        <f>YEAR(DmartSalesData[[#This Row],[order_date]])</f>
        <v>2024</v>
      </c>
      <c r="S15070" s="73"/>
    </row>
    <row r="15071" spans="1:19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 t="str">
        <f>IF(DmartSalesData[[#This Row],[sales]]&gt;4000,"High Category",IF(DmartSalesData[[#This Row],[sales]]&gt;2000,"Medium Category","Low Category"))</f>
        <v>Medium Category</v>
      </c>
      <c r="G15071" s="2">
        <v>0.09</v>
      </c>
      <c r="H15071" s="24">
        <f t="shared" si="470"/>
        <v>211.58459999999999</v>
      </c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63" t="str">
        <f>IF(AND(DmartSalesData[[#This Row],[sales]]&gt;3000,DmartSalesData[[#This Row],[profit]]&gt;500),"Good","Not Good")</f>
        <v>Not Good</v>
      </c>
      <c r="R15071" s="73">
        <f>YEAR(DmartSalesData[[#This Row],[order_date]])</f>
        <v>2023</v>
      </c>
      <c r="S15071" s="73"/>
    </row>
    <row r="15072" spans="1:19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 t="str">
        <f>IF(DmartSalesData[[#This Row],[sales]]&gt;4000,"High Category",IF(DmartSalesData[[#This Row],[sales]]&gt;2000,"Medium Category","Low Category"))</f>
        <v>Medium Category</v>
      </c>
      <c r="G15072" s="2">
        <v>0.5</v>
      </c>
      <c r="H15072" s="24">
        <f t="shared" si="470"/>
        <v>1404.65</v>
      </c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63" t="str">
        <f>IF(AND(DmartSalesData[[#This Row],[sales]]&gt;3000,DmartSalesData[[#This Row],[profit]]&gt;500),"Good","Not Good")</f>
        <v>Not Good</v>
      </c>
      <c r="R15072" s="73">
        <f>YEAR(DmartSalesData[[#This Row],[order_date]])</f>
        <v>2024</v>
      </c>
      <c r="S15072" s="73"/>
    </row>
    <row r="15073" spans="1:19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 t="str">
        <f>IF(DmartSalesData[[#This Row],[sales]]&gt;4000,"High Category",IF(DmartSalesData[[#This Row],[sales]]&gt;2000,"Medium Category","Low Category"))</f>
        <v>Low Category</v>
      </c>
      <c r="G15073" s="2">
        <v>0.48</v>
      </c>
      <c r="H15073" s="24">
        <f t="shared" si="470"/>
        <v>693.46079999999995</v>
      </c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63" t="str">
        <f>IF(AND(DmartSalesData[[#This Row],[sales]]&gt;3000,DmartSalesData[[#This Row],[profit]]&gt;500),"Good","Not Good")</f>
        <v>Not Good</v>
      </c>
      <c r="R15073" s="73">
        <f>YEAR(DmartSalesData[[#This Row],[order_date]])</f>
        <v>2023</v>
      </c>
      <c r="S15073" s="73"/>
    </row>
    <row r="15074" spans="1:19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 t="str">
        <f>IF(DmartSalesData[[#This Row],[sales]]&gt;4000,"High Category",IF(DmartSalesData[[#This Row],[sales]]&gt;2000,"Medium Category","Low Category"))</f>
        <v>Low Category</v>
      </c>
      <c r="G15074" s="2">
        <v>0.05</v>
      </c>
      <c r="H15074" s="24">
        <f t="shared" si="470"/>
        <v>89.171000000000006</v>
      </c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63" t="str">
        <f>IF(AND(DmartSalesData[[#This Row],[sales]]&gt;3000,DmartSalesData[[#This Row],[profit]]&gt;500),"Good","Not Good")</f>
        <v>Not Good</v>
      </c>
      <c r="R15074" s="73">
        <f>YEAR(DmartSalesData[[#This Row],[order_date]])</f>
        <v>2023</v>
      </c>
      <c r="S15074" s="73"/>
    </row>
    <row r="15075" spans="1:19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 t="str">
        <f>IF(DmartSalesData[[#This Row],[sales]]&gt;4000,"High Category",IF(DmartSalesData[[#This Row],[sales]]&gt;2000,"Medium Category","Low Category"))</f>
        <v>Low Category</v>
      </c>
      <c r="G15075" s="2">
        <v>0.33</v>
      </c>
      <c r="H15075" s="24">
        <f t="shared" si="470"/>
        <v>372.9033</v>
      </c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63" t="str">
        <f>IF(AND(DmartSalesData[[#This Row],[sales]]&gt;3000,DmartSalesData[[#This Row],[profit]]&gt;500),"Good","Not Good")</f>
        <v>Not Good</v>
      </c>
      <c r="R15075" s="73">
        <f>YEAR(DmartSalesData[[#This Row],[order_date]])</f>
        <v>2024</v>
      </c>
      <c r="S15075" s="73"/>
    </row>
    <row r="15076" spans="1:19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 t="str">
        <f>IF(DmartSalesData[[#This Row],[sales]]&gt;4000,"High Category",IF(DmartSalesData[[#This Row],[sales]]&gt;2000,"Medium Category","Low Category"))</f>
        <v>Medium Category</v>
      </c>
      <c r="G15076" s="2">
        <v>0.45</v>
      </c>
      <c r="H15076" s="24">
        <f t="shared" si="470"/>
        <v>1060.2360000000001</v>
      </c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63" t="str">
        <f>IF(AND(DmartSalesData[[#This Row],[sales]]&gt;3000,DmartSalesData[[#This Row],[profit]]&gt;500),"Good","Not Good")</f>
        <v>Not Good</v>
      </c>
      <c r="R15076" s="73">
        <f>YEAR(DmartSalesData[[#This Row],[order_date]])</f>
        <v>2024</v>
      </c>
      <c r="S15076" s="73"/>
    </row>
    <row r="15077" spans="1:19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 t="str">
        <f>IF(DmartSalesData[[#This Row],[sales]]&gt;4000,"High Category",IF(DmartSalesData[[#This Row],[sales]]&gt;2000,"Medium Category","Low Category"))</f>
        <v>High Category</v>
      </c>
      <c r="G15077" s="2">
        <v>0.04</v>
      </c>
      <c r="H15077" s="24">
        <f t="shared" si="470"/>
        <v>198.5104</v>
      </c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63" t="str">
        <f>IF(AND(DmartSalesData[[#This Row],[sales]]&gt;3000,DmartSalesData[[#This Row],[profit]]&gt;500),"Good","Not Good")</f>
        <v>Good</v>
      </c>
      <c r="R15077" s="73">
        <f>YEAR(DmartSalesData[[#This Row],[order_date]])</f>
        <v>2023</v>
      </c>
      <c r="S15077" s="73"/>
    </row>
    <row r="15078" spans="1:19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 t="str">
        <f>IF(DmartSalesData[[#This Row],[sales]]&gt;4000,"High Category",IF(DmartSalesData[[#This Row],[sales]]&gt;2000,"Medium Category","Low Category"))</f>
        <v>Low Category</v>
      </c>
      <c r="G15078" s="2">
        <v>0.06</v>
      </c>
      <c r="H15078" s="24">
        <f t="shared" si="470"/>
        <v>112.6374</v>
      </c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63" t="str">
        <f>IF(AND(DmartSalesData[[#This Row],[sales]]&gt;3000,DmartSalesData[[#This Row],[profit]]&gt;500),"Good","Not Good")</f>
        <v>Not Good</v>
      </c>
      <c r="R15078" s="73">
        <f>YEAR(DmartSalesData[[#This Row],[order_date]])</f>
        <v>2024</v>
      </c>
      <c r="S15078" s="73"/>
    </row>
    <row r="15079" spans="1:19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 t="str">
        <f>IF(DmartSalesData[[#This Row],[sales]]&gt;4000,"High Category",IF(DmartSalesData[[#This Row],[sales]]&gt;2000,"Medium Category","Low Category"))</f>
        <v>Medium Category</v>
      </c>
      <c r="G15079" s="2">
        <v>0.17</v>
      </c>
      <c r="H15079" s="24">
        <f t="shared" si="470"/>
        <v>561.22440000000006</v>
      </c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63" t="str">
        <f>IF(AND(DmartSalesData[[#This Row],[sales]]&gt;3000,DmartSalesData[[#This Row],[profit]]&gt;500),"Good","Not Good")</f>
        <v>Good</v>
      </c>
      <c r="R15079" s="73">
        <f>YEAR(DmartSalesData[[#This Row],[order_date]])</f>
        <v>2023</v>
      </c>
      <c r="S15079" s="73"/>
    </row>
    <row r="15080" spans="1:19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 t="str">
        <f>IF(DmartSalesData[[#This Row],[sales]]&gt;4000,"High Category",IF(DmartSalesData[[#This Row],[sales]]&gt;2000,"Medium Category","Low Category"))</f>
        <v>Medium Category</v>
      </c>
      <c r="G15080" s="2">
        <v>0.05</v>
      </c>
      <c r="H15080" s="24">
        <f t="shared" si="470"/>
        <v>160.79400000000001</v>
      </c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63" t="str">
        <f>IF(AND(DmartSalesData[[#This Row],[sales]]&gt;3000,DmartSalesData[[#This Row],[profit]]&gt;500),"Good","Not Good")</f>
        <v>Not Good</v>
      </c>
      <c r="R15080" s="73">
        <f>YEAR(DmartSalesData[[#This Row],[order_date]])</f>
        <v>2023</v>
      </c>
      <c r="S15080" s="73"/>
    </row>
    <row r="15081" spans="1:19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 t="str">
        <f>IF(DmartSalesData[[#This Row],[sales]]&gt;4000,"High Category",IF(DmartSalesData[[#This Row],[sales]]&gt;2000,"Medium Category","Low Category"))</f>
        <v>Medium Category</v>
      </c>
      <c r="G15081" s="2">
        <v>0.44</v>
      </c>
      <c r="H15081" s="24">
        <f t="shared" si="470"/>
        <v>1739.6544000000001</v>
      </c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63" t="str">
        <f>IF(AND(DmartSalesData[[#This Row],[sales]]&gt;3000,DmartSalesData[[#This Row],[profit]]&gt;500),"Good","Not Good")</f>
        <v>Good</v>
      </c>
      <c r="R15081" s="73">
        <f>YEAR(DmartSalesData[[#This Row],[order_date]])</f>
        <v>2023</v>
      </c>
      <c r="S15081" s="73"/>
    </row>
    <row r="15082" spans="1:19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 t="str">
        <f>IF(DmartSalesData[[#This Row],[sales]]&gt;4000,"High Category",IF(DmartSalesData[[#This Row],[sales]]&gt;2000,"Medium Category","Low Category"))</f>
        <v>Medium Category</v>
      </c>
      <c r="G15082" s="2">
        <v>0.44</v>
      </c>
      <c r="H15082" s="24">
        <f t="shared" si="470"/>
        <v>1578.896</v>
      </c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63" t="str">
        <f>IF(AND(DmartSalesData[[#This Row],[sales]]&gt;3000,DmartSalesData[[#This Row],[profit]]&gt;500),"Good","Not Good")</f>
        <v>Not Good</v>
      </c>
      <c r="R15082" s="73">
        <f>YEAR(DmartSalesData[[#This Row],[order_date]])</f>
        <v>2023</v>
      </c>
      <c r="S15082" s="73"/>
    </row>
    <row r="15083" spans="1:19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 t="str">
        <f>IF(DmartSalesData[[#This Row],[sales]]&gt;4000,"High Category",IF(DmartSalesData[[#This Row],[sales]]&gt;2000,"Medium Category","Low Category"))</f>
        <v>Low Category</v>
      </c>
      <c r="G15083" s="2">
        <v>0.47</v>
      </c>
      <c r="H15083" s="24">
        <f t="shared" si="470"/>
        <v>74.128399999999999</v>
      </c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63" t="str">
        <f>IF(AND(DmartSalesData[[#This Row],[sales]]&gt;3000,DmartSalesData[[#This Row],[profit]]&gt;500),"Good","Not Good")</f>
        <v>Not Good</v>
      </c>
      <c r="R15083" s="73">
        <f>YEAR(DmartSalesData[[#This Row],[order_date]])</f>
        <v>2023</v>
      </c>
      <c r="S15083" s="73"/>
    </row>
    <row r="15084" spans="1:19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 t="str">
        <f>IF(DmartSalesData[[#This Row],[sales]]&gt;4000,"High Category",IF(DmartSalesData[[#This Row],[sales]]&gt;2000,"Medium Category","Low Category"))</f>
        <v>Low Category</v>
      </c>
      <c r="G15084" s="2">
        <v>0.1</v>
      </c>
      <c r="H15084" s="24">
        <f t="shared" si="470"/>
        <v>161.51600000000002</v>
      </c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63" t="str">
        <f>IF(AND(DmartSalesData[[#This Row],[sales]]&gt;3000,DmartSalesData[[#This Row],[profit]]&gt;500),"Good","Not Good")</f>
        <v>Not Good</v>
      </c>
      <c r="R15084" s="73">
        <f>YEAR(DmartSalesData[[#This Row],[order_date]])</f>
        <v>2023</v>
      </c>
      <c r="S15084" s="73"/>
    </row>
    <row r="15085" spans="1:19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 t="str">
        <f>IF(DmartSalesData[[#This Row],[sales]]&gt;4000,"High Category",IF(DmartSalesData[[#This Row],[sales]]&gt;2000,"Medium Category","Low Category"))</f>
        <v>High Category</v>
      </c>
      <c r="G15085" s="2">
        <v>0.02</v>
      </c>
      <c r="H15085" s="24">
        <f t="shared" si="470"/>
        <v>87.282800000000009</v>
      </c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63" t="str">
        <f>IF(AND(DmartSalesData[[#This Row],[sales]]&gt;3000,DmartSalesData[[#This Row],[profit]]&gt;500),"Good","Not Good")</f>
        <v>Not Good</v>
      </c>
      <c r="R15085" s="73">
        <f>YEAR(DmartSalesData[[#This Row],[order_date]])</f>
        <v>2024</v>
      </c>
      <c r="S15085" s="73"/>
    </row>
    <row r="15086" spans="1:19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 t="str">
        <f>IF(DmartSalesData[[#This Row],[sales]]&gt;4000,"High Category",IF(DmartSalesData[[#This Row],[sales]]&gt;2000,"Medium Category","Low Category"))</f>
        <v>Medium Category</v>
      </c>
      <c r="G15086" s="2">
        <v>0.22</v>
      </c>
      <c r="H15086" s="24">
        <f t="shared" si="470"/>
        <v>603.63600000000008</v>
      </c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63" t="str">
        <f>IF(AND(DmartSalesData[[#This Row],[sales]]&gt;3000,DmartSalesData[[#This Row],[profit]]&gt;500),"Good","Not Good")</f>
        <v>Not Good</v>
      </c>
      <c r="R15086" s="73">
        <f>YEAR(DmartSalesData[[#This Row],[order_date]])</f>
        <v>2023</v>
      </c>
      <c r="S15086" s="73"/>
    </row>
    <row r="15087" spans="1:19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 t="str">
        <f>IF(DmartSalesData[[#This Row],[sales]]&gt;4000,"High Category",IF(DmartSalesData[[#This Row],[sales]]&gt;2000,"Medium Category","Low Category"))</f>
        <v>Low Category</v>
      </c>
      <c r="G15087" s="2">
        <v>0.44</v>
      </c>
      <c r="H15087" s="24">
        <f t="shared" si="470"/>
        <v>268.70800000000003</v>
      </c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63" t="str">
        <f>IF(AND(DmartSalesData[[#This Row],[sales]]&gt;3000,DmartSalesData[[#This Row],[profit]]&gt;500),"Good","Not Good")</f>
        <v>Not Good</v>
      </c>
      <c r="R15087" s="73">
        <f>YEAR(DmartSalesData[[#This Row],[order_date]])</f>
        <v>2023</v>
      </c>
      <c r="S15087" s="73"/>
    </row>
    <row r="15088" spans="1:19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 t="str">
        <f>IF(DmartSalesData[[#This Row],[sales]]&gt;4000,"High Category",IF(DmartSalesData[[#This Row],[sales]]&gt;2000,"Medium Category","Low Category"))</f>
        <v>Low Category</v>
      </c>
      <c r="G15088" s="2">
        <v>0.32</v>
      </c>
      <c r="H15088" s="24">
        <f t="shared" si="470"/>
        <v>464.98239999999998</v>
      </c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63" t="str">
        <f>IF(AND(DmartSalesData[[#This Row],[sales]]&gt;3000,DmartSalesData[[#This Row],[profit]]&gt;500),"Good","Not Good")</f>
        <v>Not Good</v>
      </c>
      <c r="R15088" s="73">
        <f>YEAR(DmartSalesData[[#This Row],[order_date]])</f>
        <v>2023</v>
      </c>
      <c r="S15088" s="73"/>
    </row>
    <row r="15089" spans="1:19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 t="str">
        <f>IF(DmartSalesData[[#This Row],[sales]]&gt;4000,"High Category",IF(DmartSalesData[[#This Row],[sales]]&gt;2000,"Medium Category","Low Category"))</f>
        <v>Low Category</v>
      </c>
      <c r="G15089" s="2">
        <v>0.5</v>
      </c>
      <c r="H15089" s="24">
        <f t="shared" si="470"/>
        <v>744.29499999999996</v>
      </c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63" t="str">
        <f>IF(AND(DmartSalesData[[#This Row],[sales]]&gt;3000,DmartSalesData[[#This Row],[profit]]&gt;500),"Good","Not Good")</f>
        <v>Not Good</v>
      </c>
      <c r="R15089" s="73">
        <f>YEAR(DmartSalesData[[#This Row],[order_date]])</f>
        <v>2023</v>
      </c>
      <c r="S15089" s="73"/>
    </row>
    <row r="15090" spans="1:19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 t="str">
        <f>IF(DmartSalesData[[#This Row],[sales]]&gt;4000,"High Category",IF(DmartSalesData[[#This Row],[sales]]&gt;2000,"Medium Category","Low Category"))</f>
        <v>High Category</v>
      </c>
      <c r="G15090" s="2">
        <v>0.45</v>
      </c>
      <c r="H15090" s="24">
        <f t="shared" si="470"/>
        <v>1970.3564999999999</v>
      </c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63" t="str">
        <f>IF(AND(DmartSalesData[[#This Row],[sales]]&gt;3000,DmartSalesData[[#This Row],[profit]]&gt;500),"Good","Not Good")</f>
        <v>Good</v>
      </c>
      <c r="R15090" s="73">
        <f>YEAR(DmartSalesData[[#This Row],[order_date]])</f>
        <v>2024</v>
      </c>
      <c r="S15090" s="73"/>
    </row>
    <row r="15091" spans="1:19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 t="str">
        <f>IF(DmartSalesData[[#This Row],[sales]]&gt;4000,"High Category",IF(DmartSalesData[[#This Row],[sales]]&gt;2000,"Medium Category","Low Category"))</f>
        <v>Medium Category</v>
      </c>
      <c r="G15091" s="2">
        <v>0.2</v>
      </c>
      <c r="H15091" s="24">
        <f t="shared" si="470"/>
        <v>562.33400000000006</v>
      </c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63" t="str">
        <f>IF(AND(DmartSalesData[[#This Row],[sales]]&gt;3000,DmartSalesData[[#This Row],[profit]]&gt;500),"Good","Not Good")</f>
        <v>Not Good</v>
      </c>
      <c r="R15091" s="73">
        <f>YEAR(DmartSalesData[[#This Row],[order_date]])</f>
        <v>2023</v>
      </c>
      <c r="S15091" s="73"/>
    </row>
    <row r="15092" spans="1:19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 t="str">
        <f>IF(DmartSalesData[[#This Row],[sales]]&gt;4000,"High Category",IF(DmartSalesData[[#This Row],[sales]]&gt;2000,"Medium Category","Low Category"))</f>
        <v>Medium Category</v>
      </c>
      <c r="G15092" s="2">
        <v>0.02</v>
      </c>
      <c r="H15092" s="24">
        <f t="shared" si="470"/>
        <v>61.6158</v>
      </c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63" t="str">
        <f>IF(AND(DmartSalesData[[#This Row],[sales]]&gt;3000,DmartSalesData[[#This Row],[profit]]&gt;500),"Good","Not Good")</f>
        <v>Good</v>
      </c>
      <c r="R15092" s="73">
        <f>YEAR(DmartSalesData[[#This Row],[order_date]])</f>
        <v>2023</v>
      </c>
      <c r="S15092" s="73"/>
    </row>
    <row r="15093" spans="1:19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 t="str">
        <f>IF(DmartSalesData[[#This Row],[sales]]&gt;4000,"High Category",IF(DmartSalesData[[#This Row],[sales]]&gt;2000,"Medium Category","Low Category"))</f>
        <v>Low Category</v>
      </c>
      <c r="G15093" s="2">
        <v>0</v>
      </c>
      <c r="H15093" s="24">
        <f t="shared" si="470"/>
        <v>0</v>
      </c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63" t="str">
        <f>IF(AND(DmartSalesData[[#This Row],[sales]]&gt;3000,DmartSalesData[[#This Row],[profit]]&gt;500),"Good","Not Good")</f>
        <v>Not Good</v>
      </c>
      <c r="R15093" s="73">
        <f>YEAR(DmartSalesData[[#This Row],[order_date]])</f>
        <v>2024</v>
      </c>
      <c r="S15093" s="73"/>
    </row>
    <row r="15094" spans="1:19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 t="str">
        <f>IF(DmartSalesData[[#This Row],[sales]]&gt;4000,"High Category",IF(DmartSalesData[[#This Row],[sales]]&gt;2000,"Medium Category","Low Category"))</f>
        <v>Low Category</v>
      </c>
      <c r="G15094" s="2">
        <v>0.32</v>
      </c>
      <c r="H15094" s="24">
        <f t="shared" si="470"/>
        <v>126.5664</v>
      </c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63" t="str">
        <f>IF(AND(DmartSalesData[[#This Row],[sales]]&gt;3000,DmartSalesData[[#This Row],[profit]]&gt;500),"Good","Not Good")</f>
        <v>Not Good</v>
      </c>
      <c r="R15094" s="73">
        <f>YEAR(DmartSalesData[[#This Row],[order_date]])</f>
        <v>2023</v>
      </c>
      <c r="S15094" s="73"/>
    </row>
    <row r="15095" spans="1:19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 t="str">
        <f>IF(DmartSalesData[[#This Row],[sales]]&gt;4000,"High Category",IF(DmartSalesData[[#This Row],[sales]]&gt;2000,"Medium Category","Low Category"))</f>
        <v>Low Category</v>
      </c>
      <c r="G15095" s="2">
        <v>0.46</v>
      </c>
      <c r="H15095" s="24">
        <f t="shared" si="470"/>
        <v>215.61120000000003</v>
      </c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63" t="str">
        <f>IF(AND(DmartSalesData[[#This Row],[sales]]&gt;3000,DmartSalesData[[#This Row],[profit]]&gt;500),"Good","Not Good")</f>
        <v>Not Good</v>
      </c>
      <c r="R15095" s="73">
        <f>YEAR(DmartSalesData[[#This Row],[order_date]])</f>
        <v>2024</v>
      </c>
      <c r="S15095" s="73"/>
    </row>
    <row r="15096" spans="1:19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 t="str">
        <f>IF(DmartSalesData[[#This Row],[sales]]&gt;4000,"High Category",IF(DmartSalesData[[#This Row],[sales]]&gt;2000,"Medium Category","Low Category"))</f>
        <v>Medium Category</v>
      </c>
      <c r="G15096" s="2">
        <v>0.22</v>
      </c>
      <c r="H15096" s="24">
        <f t="shared" si="470"/>
        <v>475.17140000000001</v>
      </c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63" t="str">
        <f>IF(AND(DmartSalesData[[#This Row],[sales]]&gt;3000,DmartSalesData[[#This Row],[profit]]&gt;500),"Good","Not Good")</f>
        <v>Not Good</v>
      </c>
      <c r="R15096" s="73">
        <f>YEAR(DmartSalesData[[#This Row],[order_date]])</f>
        <v>2023</v>
      </c>
      <c r="S15096" s="73"/>
    </row>
    <row r="15097" spans="1:19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 t="str">
        <f>IF(DmartSalesData[[#This Row],[sales]]&gt;4000,"High Category",IF(DmartSalesData[[#This Row],[sales]]&gt;2000,"Medium Category","Low Category"))</f>
        <v>Low Category</v>
      </c>
      <c r="G15097" s="2">
        <v>0.44</v>
      </c>
      <c r="H15097" s="24">
        <f t="shared" si="470"/>
        <v>426.67680000000001</v>
      </c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63" t="str">
        <f>IF(AND(DmartSalesData[[#This Row],[sales]]&gt;3000,DmartSalesData[[#This Row],[profit]]&gt;500),"Good","Not Good")</f>
        <v>Not Good</v>
      </c>
      <c r="R15097" s="73">
        <f>YEAR(DmartSalesData[[#This Row],[order_date]])</f>
        <v>2023</v>
      </c>
      <c r="S15097" s="73"/>
    </row>
    <row r="15098" spans="1:19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 t="str">
        <f>IF(DmartSalesData[[#This Row],[sales]]&gt;4000,"High Category",IF(DmartSalesData[[#This Row],[sales]]&gt;2000,"Medium Category","Low Category"))</f>
        <v>Low Category</v>
      </c>
      <c r="G15098" s="2">
        <v>0.28000000000000003</v>
      </c>
      <c r="H15098" s="24">
        <f t="shared" si="470"/>
        <v>171.04920000000001</v>
      </c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63" t="str">
        <f>IF(AND(DmartSalesData[[#This Row],[sales]]&gt;3000,DmartSalesData[[#This Row],[profit]]&gt;500),"Good","Not Good")</f>
        <v>Not Good</v>
      </c>
      <c r="R15098" s="73">
        <f>YEAR(DmartSalesData[[#This Row],[order_date]])</f>
        <v>2024</v>
      </c>
      <c r="S15098" s="73"/>
    </row>
    <row r="15099" spans="1:19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 t="str">
        <f>IF(DmartSalesData[[#This Row],[sales]]&gt;4000,"High Category",IF(DmartSalesData[[#This Row],[sales]]&gt;2000,"Medium Category","Low Category"))</f>
        <v>Low Category</v>
      </c>
      <c r="G15099" s="2">
        <v>0.05</v>
      </c>
      <c r="H15099" s="24">
        <f t="shared" si="470"/>
        <v>69.249499999999998</v>
      </c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63" t="str">
        <f>IF(AND(DmartSalesData[[#This Row],[sales]]&gt;3000,DmartSalesData[[#This Row],[profit]]&gt;500),"Good","Not Good")</f>
        <v>Not Good</v>
      </c>
      <c r="R15099" s="73">
        <f>YEAR(DmartSalesData[[#This Row],[order_date]])</f>
        <v>2024</v>
      </c>
      <c r="S15099" s="73"/>
    </row>
    <row r="15100" spans="1:19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 t="str">
        <f>IF(DmartSalesData[[#This Row],[sales]]&gt;4000,"High Category",IF(DmartSalesData[[#This Row],[sales]]&gt;2000,"Medium Category","Low Category"))</f>
        <v>Medium Category</v>
      </c>
      <c r="G15100" s="2">
        <v>0.4</v>
      </c>
      <c r="H15100" s="24">
        <f t="shared" si="470"/>
        <v>1494.4120000000003</v>
      </c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63" t="str">
        <f>IF(AND(DmartSalesData[[#This Row],[sales]]&gt;3000,DmartSalesData[[#This Row],[profit]]&gt;500),"Good","Not Good")</f>
        <v>Good</v>
      </c>
      <c r="R15100" s="73">
        <f>YEAR(DmartSalesData[[#This Row],[order_date]])</f>
        <v>2023</v>
      </c>
      <c r="S15100" s="73"/>
    </row>
    <row r="15101" spans="1:19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 t="str">
        <f>IF(DmartSalesData[[#This Row],[sales]]&gt;4000,"High Category",IF(DmartSalesData[[#This Row],[sales]]&gt;2000,"Medium Category","Low Category"))</f>
        <v>Low Category</v>
      </c>
      <c r="G15101" s="2">
        <v>0.25</v>
      </c>
      <c r="H15101" s="24">
        <f t="shared" si="470"/>
        <v>114.44750000000001</v>
      </c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63" t="str">
        <f>IF(AND(DmartSalesData[[#This Row],[sales]]&gt;3000,DmartSalesData[[#This Row],[profit]]&gt;500),"Good","Not Good")</f>
        <v>Not Good</v>
      </c>
      <c r="R15101" s="73">
        <f>YEAR(DmartSalesData[[#This Row],[order_date]])</f>
        <v>2024</v>
      </c>
      <c r="S15101" s="73"/>
    </row>
    <row r="15102" spans="1:19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 t="str">
        <f>IF(DmartSalesData[[#This Row],[sales]]&gt;4000,"High Category",IF(DmartSalesData[[#This Row],[sales]]&gt;2000,"Medium Category","Low Category"))</f>
        <v>Medium Category</v>
      </c>
      <c r="G15102" s="2">
        <v>0.03</v>
      </c>
      <c r="H15102" s="24">
        <f t="shared" si="470"/>
        <v>68.889299999999992</v>
      </c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63" t="str">
        <f>IF(AND(DmartSalesData[[#This Row],[sales]]&gt;3000,DmartSalesData[[#This Row],[profit]]&gt;500),"Good","Not Good")</f>
        <v>Not Good</v>
      </c>
      <c r="R15102" s="73">
        <f>YEAR(DmartSalesData[[#This Row],[order_date]])</f>
        <v>2024</v>
      </c>
      <c r="S15102" s="73"/>
    </row>
    <row r="15103" spans="1:19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 t="str">
        <f>IF(DmartSalesData[[#This Row],[sales]]&gt;4000,"High Category",IF(DmartSalesData[[#This Row],[sales]]&gt;2000,"Medium Category","Low Category"))</f>
        <v>High Category</v>
      </c>
      <c r="G15103" s="2">
        <v>0.41</v>
      </c>
      <c r="H15103" s="24">
        <f t="shared" si="470"/>
        <v>1700.6102999999998</v>
      </c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63" t="str">
        <f>IF(AND(DmartSalesData[[#This Row],[sales]]&gt;3000,DmartSalesData[[#This Row],[profit]]&gt;500),"Good","Not Good")</f>
        <v>Good</v>
      </c>
      <c r="R15103" s="73">
        <f>YEAR(DmartSalesData[[#This Row],[order_date]])</f>
        <v>2023</v>
      </c>
      <c r="S15103" s="73"/>
    </row>
    <row r="15104" spans="1:19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 t="str">
        <f>IF(DmartSalesData[[#This Row],[sales]]&gt;4000,"High Category",IF(DmartSalesData[[#This Row],[sales]]&gt;2000,"Medium Category","Low Category"))</f>
        <v>Low Category</v>
      </c>
      <c r="G15104" s="2">
        <v>0.38</v>
      </c>
      <c r="H15104" s="24">
        <f t="shared" si="470"/>
        <v>536.87540000000001</v>
      </c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63" t="str">
        <f>IF(AND(DmartSalesData[[#This Row],[sales]]&gt;3000,DmartSalesData[[#This Row],[profit]]&gt;500),"Good","Not Good")</f>
        <v>Not Good</v>
      </c>
      <c r="R15104" s="73">
        <f>YEAR(DmartSalesData[[#This Row],[order_date]])</f>
        <v>2023</v>
      </c>
      <c r="S15104" s="73"/>
    </row>
    <row r="15105" spans="1:19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 t="str">
        <f>IF(DmartSalesData[[#This Row],[sales]]&gt;4000,"High Category",IF(DmartSalesData[[#This Row],[sales]]&gt;2000,"Medium Category","Low Category"))</f>
        <v>Low Category</v>
      </c>
      <c r="G15105" s="2">
        <v>0.23</v>
      </c>
      <c r="H15105" s="24">
        <f t="shared" si="470"/>
        <v>363.21140000000003</v>
      </c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63" t="str">
        <f>IF(AND(DmartSalesData[[#This Row],[sales]]&gt;3000,DmartSalesData[[#This Row],[profit]]&gt;500),"Good","Not Good")</f>
        <v>Not Good</v>
      </c>
      <c r="R15105" s="73">
        <f>YEAR(DmartSalesData[[#This Row],[order_date]])</f>
        <v>2024</v>
      </c>
      <c r="S15105" s="73"/>
    </row>
    <row r="15106" spans="1:19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 t="str">
        <f>IF(DmartSalesData[[#This Row],[sales]]&gt;4000,"High Category",IF(DmartSalesData[[#This Row],[sales]]&gt;2000,"Medium Category","Low Category"))</f>
        <v>High Category</v>
      </c>
      <c r="G15106" s="2">
        <v>0.01</v>
      </c>
      <c r="H15106" s="24">
        <f t="shared" ref="H15106:H15169" si="472">E15106*G15106</f>
        <v>44.3262</v>
      </c>
      <c r="I15106" s="2">
        <f t="shared" ref="I15106:I15169" si="473">E15106-H15106</f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63" t="str">
        <f>IF(AND(DmartSalesData[[#This Row],[sales]]&gt;3000,DmartSalesData[[#This Row],[profit]]&gt;500),"Good","Not Good")</f>
        <v>Good</v>
      </c>
      <c r="R15106" s="73">
        <f>YEAR(DmartSalesData[[#This Row],[order_date]])</f>
        <v>2023</v>
      </c>
      <c r="S15106" s="73"/>
    </row>
    <row r="15107" spans="1:19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 t="str">
        <f>IF(DmartSalesData[[#This Row],[sales]]&gt;4000,"High Category",IF(DmartSalesData[[#This Row],[sales]]&gt;2000,"Medium Category","Low Category"))</f>
        <v>Medium Category</v>
      </c>
      <c r="G15107" s="2">
        <v>0.17</v>
      </c>
      <c r="H15107" s="24">
        <f t="shared" si="472"/>
        <v>558.45339999999999</v>
      </c>
      <c r="I15107" s="2">
        <f t="shared" si="473"/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63" t="str">
        <f>IF(AND(DmartSalesData[[#This Row],[sales]]&gt;3000,DmartSalesData[[#This Row],[profit]]&gt;500),"Good","Not Good")</f>
        <v>Good</v>
      </c>
      <c r="R15107" s="73">
        <f>YEAR(DmartSalesData[[#This Row],[order_date]])</f>
        <v>2024</v>
      </c>
      <c r="S15107" s="73"/>
    </row>
    <row r="15108" spans="1:19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 t="str">
        <f>IF(DmartSalesData[[#This Row],[sales]]&gt;4000,"High Category",IF(DmartSalesData[[#This Row],[sales]]&gt;2000,"Medium Category","Low Category"))</f>
        <v>High Category</v>
      </c>
      <c r="G15108" s="2">
        <v>0.22</v>
      </c>
      <c r="H15108" s="24">
        <f t="shared" si="472"/>
        <v>881.93380000000002</v>
      </c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63" t="str">
        <f>IF(AND(DmartSalesData[[#This Row],[sales]]&gt;3000,DmartSalesData[[#This Row],[profit]]&gt;500),"Good","Not Good")</f>
        <v>Good</v>
      </c>
      <c r="R15108" s="73">
        <f>YEAR(DmartSalesData[[#This Row],[order_date]])</f>
        <v>2023</v>
      </c>
      <c r="S15108" s="73"/>
    </row>
    <row r="15109" spans="1:19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 t="str">
        <f>IF(DmartSalesData[[#This Row],[sales]]&gt;4000,"High Category",IF(DmartSalesData[[#This Row],[sales]]&gt;2000,"Medium Category","Low Category"))</f>
        <v>Low Category</v>
      </c>
      <c r="G15109" s="2">
        <v>0.08</v>
      </c>
      <c r="H15109" s="24">
        <f t="shared" si="472"/>
        <v>121.36799999999999</v>
      </c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63" t="str">
        <f>IF(AND(DmartSalesData[[#This Row],[sales]]&gt;3000,DmartSalesData[[#This Row],[profit]]&gt;500),"Good","Not Good")</f>
        <v>Not Good</v>
      </c>
      <c r="R15109" s="73">
        <f>YEAR(DmartSalesData[[#This Row],[order_date]])</f>
        <v>2024</v>
      </c>
      <c r="S15109" s="73"/>
    </row>
    <row r="15110" spans="1:19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 t="str">
        <f>IF(DmartSalesData[[#This Row],[sales]]&gt;4000,"High Category",IF(DmartSalesData[[#This Row],[sales]]&gt;2000,"Medium Category","Low Category"))</f>
        <v>High Category</v>
      </c>
      <c r="G15110" s="2">
        <v>0.08</v>
      </c>
      <c r="H15110" s="24">
        <f t="shared" si="472"/>
        <v>398.73760000000004</v>
      </c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63" t="str">
        <f>IF(AND(DmartSalesData[[#This Row],[sales]]&gt;3000,DmartSalesData[[#This Row],[profit]]&gt;500),"Good","Not Good")</f>
        <v>Not Good</v>
      </c>
      <c r="R15110" s="73">
        <f>YEAR(DmartSalesData[[#This Row],[order_date]])</f>
        <v>2024</v>
      </c>
      <c r="S15110" s="73"/>
    </row>
    <row r="15111" spans="1:19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 t="str">
        <f>IF(DmartSalesData[[#This Row],[sales]]&gt;4000,"High Category",IF(DmartSalesData[[#This Row],[sales]]&gt;2000,"Medium Category","Low Category"))</f>
        <v>Low Category</v>
      </c>
      <c r="G15111" s="2">
        <v>0.08</v>
      </c>
      <c r="H15111" s="24">
        <f t="shared" si="472"/>
        <v>63.231200000000001</v>
      </c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63" t="str">
        <f>IF(AND(DmartSalesData[[#This Row],[sales]]&gt;3000,DmartSalesData[[#This Row],[profit]]&gt;500),"Good","Not Good")</f>
        <v>Not Good</v>
      </c>
      <c r="R15111" s="73">
        <f>YEAR(DmartSalesData[[#This Row],[order_date]])</f>
        <v>2023</v>
      </c>
      <c r="S15111" s="73"/>
    </row>
    <row r="15112" spans="1:19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 t="str">
        <f>IF(DmartSalesData[[#This Row],[sales]]&gt;4000,"High Category",IF(DmartSalesData[[#This Row],[sales]]&gt;2000,"Medium Category","Low Category"))</f>
        <v>High Category</v>
      </c>
      <c r="G15112" s="2">
        <v>0.19</v>
      </c>
      <c r="H15112" s="24">
        <f t="shared" si="472"/>
        <v>914.56309999999996</v>
      </c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63" t="str">
        <f>IF(AND(DmartSalesData[[#This Row],[sales]]&gt;3000,DmartSalesData[[#This Row],[profit]]&gt;500),"Good","Not Good")</f>
        <v>Good</v>
      </c>
      <c r="R15112" s="73">
        <f>YEAR(DmartSalesData[[#This Row],[order_date]])</f>
        <v>2023</v>
      </c>
      <c r="S15112" s="73"/>
    </row>
    <row r="15113" spans="1:19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 t="str">
        <f>IF(DmartSalesData[[#This Row],[sales]]&gt;4000,"High Category",IF(DmartSalesData[[#This Row],[sales]]&gt;2000,"Medium Category","Low Category"))</f>
        <v>High Category</v>
      </c>
      <c r="G15113" s="2">
        <v>0.41</v>
      </c>
      <c r="H15113" s="24">
        <f t="shared" si="472"/>
        <v>1853.3189</v>
      </c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63" t="str">
        <f>IF(AND(DmartSalesData[[#This Row],[sales]]&gt;3000,DmartSalesData[[#This Row],[profit]]&gt;500),"Good","Not Good")</f>
        <v>Good</v>
      </c>
      <c r="R15113" s="73">
        <f>YEAR(DmartSalesData[[#This Row],[order_date]])</f>
        <v>2023</v>
      </c>
      <c r="S15113" s="73"/>
    </row>
    <row r="15114" spans="1:19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 t="str">
        <f>IF(DmartSalesData[[#This Row],[sales]]&gt;4000,"High Category",IF(DmartSalesData[[#This Row],[sales]]&gt;2000,"Medium Category","Low Category"))</f>
        <v>Medium Category</v>
      </c>
      <c r="G15114" s="2">
        <v>0.38</v>
      </c>
      <c r="H15114" s="24">
        <f t="shared" si="472"/>
        <v>1065.6264000000001</v>
      </c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63" t="str">
        <f>IF(AND(DmartSalesData[[#This Row],[sales]]&gt;3000,DmartSalesData[[#This Row],[profit]]&gt;500),"Good","Not Good")</f>
        <v>Not Good</v>
      </c>
      <c r="R15114" s="73">
        <f>YEAR(DmartSalesData[[#This Row],[order_date]])</f>
        <v>2023</v>
      </c>
      <c r="S15114" s="73"/>
    </row>
    <row r="15115" spans="1:19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 t="str">
        <f>IF(DmartSalesData[[#This Row],[sales]]&gt;4000,"High Category",IF(DmartSalesData[[#This Row],[sales]]&gt;2000,"Medium Category","Low Category"))</f>
        <v>Medium Category</v>
      </c>
      <c r="G15115" s="2">
        <v>0.01</v>
      </c>
      <c r="H15115" s="24">
        <f t="shared" si="472"/>
        <v>29.679499999999997</v>
      </c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63" t="str">
        <f>IF(AND(DmartSalesData[[#This Row],[sales]]&gt;3000,DmartSalesData[[#This Row],[profit]]&gt;500),"Good","Not Good")</f>
        <v>Not Good</v>
      </c>
      <c r="R15115" s="73">
        <f>YEAR(DmartSalesData[[#This Row],[order_date]])</f>
        <v>2023</v>
      </c>
      <c r="S15115" s="73"/>
    </row>
    <row r="15116" spans="1:19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 t="str">
        <f>IF(DmartSalesData[[#This Row],[sales]]&gt;4000,"High Category",IF(DmartSalesData[[#This Row],[sales]]&gt;2000,"Medium Category","Low Category"))</f>
        <v>Medium Category</v>
      </c>
      <c r="G15116" s="2">
        <v>0</v>
      </c>
      <c r="H15116" s="24">
        <f t="shared" si="472"/>
        <v>0</v>
      </c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63" t="str">
        <f>IF(AND(DmartSalesData[[#This Row],[sales]]&gt;3000,DmartSalesData[[#This Row],[profit]]&gt;500),"Good","Not Good")</f>
        <v>Good</v>
      </c>
      <c r="R15116" s="73">
        <f>YEAR(DmartSalesData[[#This Row],[order_date]])</f>
        <v>2024</v>
      </c>
      <c r="S15116" s="73"/>
    </row>
    <row r="15117" spans="1:19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 t="str">
        <f>IF(DmartSalesData[[#This Row],[sales]]&gt;4000,"High Category",IF(DmartSalesData[[#This Row],[sales]]&gt;2000,"Medium Category","Low Category"))</f>
        <v>Low Category</v>
      </c>
      <c r="G15117" s="2">
        <v>0.04</v>
      </c>
      <c r="H15117" s="24">
        <f t="shared" si="472"/>
        <v>64.129199999999997</v>
      </c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63" t="str">
        <f>IF(AND(DmartSalesData[[#This Row],[sales]]&gt;3000,DmartSalesData[[#This Row],[profit]]&gt;500),"Good","Not Good")</f>
        <v>Not Good</v>
      </c>
      <c r="R15117" s="73">
        <f>YEAR(DmartSalesData[[#This Row],[order_date]])</f>
        <v>2024</v>
      </c>
      <c r="S15117" s="73"/>
    </row>
    <row r="15118" spans="1:19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 t="str">
        <f>IF(DmartSalesData[[#This Row],[sales]]&gt;4000,"High Category",IF(DmartSalesData[[#This Row],[sales]]&gt;2000,"Medium Category","Low Category"))</f>
        <v>Medium Category</v>
      </c>
      <c r="G15118" s="2">
        <v>0.23</v>
      </c>
      <c r="H15118" s="24">
        <f t="shared" si="472"/>
        <v>617.45799999999997</v>
      </c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63" t="str">
        <f>IF(AND(DmartSalesData[[#This Row],[sales]]&gt;3000,DmartSalesData[[#This Row],[profit]]&gt;500),"Good","Not Good")</f>
        <v>Not Good</v>
      </c>
      <c r="R15118" s="73">
        <f>YEAR(DmartSalesData[[#This Row],[order_date]])</f>
        <v>2023</v>
      </c>
      <c r="S15118" s="73"/>
    </row>
    <row r="15119" spans="1:19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 t="str">
        <f>IF(DmartSalesData[[#This Row],[sales]]&gt;4000,"High Category",IF(DmartSalesData[[#This Row],[sales]]&gt;2000,"Medium Category","Low Category"))</f>
        <v>High Category</v>
      </c>
      <c r="G15119" s="2">
        <v>0.44</v>
      </c>
      <c r="H15119" s="24">
        <f t="shared" si="472"/>
        <v>1989.5216000000003</v>
      </c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63" t="str">
        <f>IF(AND(DmartSalesData[[#This Row],[sales]]&gt;3000,DmartSalesData[[#This Row],[profit]]&gt;500),"Good","Not Good")</f>
        <v>Good</v>
      </c>
      <c r="R15119" s="73">
        <f>YEAR(DmartSalesData[[#This Row],[order_date]])</f>
        <v>2024</v>
      </c>
      <c r="S15119" s="73"/>
    </row>
    <row r="15120" spans="1:19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 t="str">
        <f>IF(DmartSalesData[[#This Row],[sales]]&gt;4000,"High Category",IF(DmartSalesData[[#This Row],[sales]]&gt;2000,"Medium Category","Low Category"))</f>
        <v>Low Category</v>
      </c>
      <c r="G15120" s="2">
        <v>0.09</v>
      </c>
      <c r="H15120" s="24">
        <f t="shared" si="472"/>
        <v>39.097799999999999</v>
      </c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63" t="str">
        <f>IF(AND(DmartSalesData[[#This Row],[sales]]&gt;3000,DmartSalesData[[#This Row],[profit]]&gt;500),"Good","Not Good")</f>
        <v>Not Good</v>
      </c>
      <c r="R15120" s="73">
        <f>YEAR(DmartSalesData[[#This Row],[order_date]])</f>
        <v>2024</v>
      </c>
      <c r="S15120" s="73"/>
    </row>
    <row r="15121" spans="1:19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 t="str">
        <f>IF(DmartSalesData[[#This Row],[sales]]&gt;4000,"High Category",IF(DmartSalesData[[#This Row],[sales]]&gt;2000,"Medium Category","Low Category"))</f>
        <v>High Category</v>
      </c>
      <c r="G15121" s="2">
        <v>0.24</v>
      </c>
      <c r="H15121" s="24">
        <f t="shared" si="472"/>
        <v>1088.9015999999999</v>
      </c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63" t="str">
        <f>IF(AND(DmartSalesData[[#This Row],[sales]]&gt;3000,DmartSalesData[[#This Row],[profit]]&gt;500),"Good","Not Good")</f>
        <v>Good</v>
      </c>
      <c r="R15121" s="73">
        <f>YEAR(DmartSalesData[[#This Row],[order_date]])</f>
        <v>2023</v>
      </c>
      <c r="S15121" s="73"/>
    </row>
    <row r="15122" spans="1:19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 t="str">
        <f>IF(DmartSalesData[[#This Row],[sales]]&gt;4000,"High Category",IF(DmartSalesData[[#This Row],[sales]]&gt;2000,"Medium Category","Low Category"))</f>
        <v>Medium Category</v>
      </c>
      <c r="G15122" s="2">
        <v>0.02</v>
      </c>
      <c r="H15122" s="24">
        <f t="shared" si="472"/>
        <v>73.420200000000008</v>
      </c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63" t="str">
        <f>IF(AND(DmartSalesData[[#This Row],[sales]]&gt;3000,DmartSalesData[[#This Row],[profit]]&gt;500),"Good","Not Good")</f>
        <v>Good</v>
      </c>
      <c r="R15122" s="73">
        <f>YEAR(DmartSalesData[[#This Row],[order_date]])</f>
        <v>2023</v>
      </c>
      <c r="S15122" s="73"/>
    </row>
    <row r="15123" spans="1:19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 t="str">
        <f>IF(DmartSalesData[[#This Row],[sales]]&gt;4000,"High Category",IF(DmartSalesData[[#This Row],[sales]]&gt;2000,"Medium Category","Low Category"))</f>
        <v>Medium Category</v>
      </c>
      <c r="G15123" s="2">
        <v>0.01</v>
      </c>
      <c r="H15123" s="24">
        <f t="shared" si="472"/>
        <v>38.7224</v>
      </c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63" t="str">
        <f>IF(AND(DmartSalesData[[#This Row],[sales]]&gt;3000,DmartSalesData[[#This Row],[profit]]&gt;500),"Good","Not Good")</f>
        <v>Not Good</v>
      </c>
      <c r="R15123" s="73">
        <f>YEAR(DmartSalesData[[#This Row],[order_date]])</f>
        <v>2023</v>
      </c>
      <c r="S15123" s="73"/>
    </row>
    <row r="15124" spans="1:19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 t="str">
        <f>IF(DmartSalesData[[#This Row],[sales]]&gt;4000,"High Category",IF(DmartSalesData[[#This Row],[sales]]&gt;2000,"Medium Category","Low Category"))</f>
        <v>Low Category</v>
      </c>
      <c r="G15124" s="2">
        <v>0</v>
      </c>
      <c r="H15124" s="24">
        <f t="shared" si="472"/>
        <v>0</v>
      </c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63" t="str">
        <f>IF(AND(DmartSalesData[[#This Row],[sales]]&gt;3000,DmartSalesData[[#This Row],[profit]]&gt;500),"Good","Not Good")</f>
        <v>Not Good</v>
      </c>
      <c r="R15124" s="73">
        <f>YEAR(DmartSalesData[[#This Row],[order_date]])</f>
        <v>2024</v>
      </c>
      <c r="S15124" s="73"/>
    </row>
    <row r="15125" spans="1:19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 t="str">
        <f>IF(DmartSalesData[[#This Row],[sales]]&gt;4000,"High Category",IF(DmartSalesData[[#This Row],[sales]]&gt;2000,"Medium Category","Low Category"))</f>
        <v>Low Category</v>
      </c>
      <c r="G15125" s="2">
        <v>0.37</v>
      </c>
      <c r="H15125" s="24">
        <f t="shared" si="472"/>
        <v>377.40370000000001</v>
      </c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63" t="str">
        <f>IF(AND(DmartSalesData[[#This Row],[sales]]&gt;3000,DmartSalesData[[#This Row],[profit]]&gt;500),"Good","Not Good")</f>
        <v>Not Good</v>
      </c>
      <c r="R15125" s="73">
        <f>YEAR(DmartSalesData[[#This Row],[order_date]])</f>
        <v>2024</v>
      </c>
      <c r="S15125" s="73"/>
    </row>
    <row r="15126" spans="1:19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 t="str">
        <f>IF(DmartSalesData[[#This Row],[sales]]&gt;4000,"High Category",IF(DmartSalesData[[#This Row],[sales]]&gt;2000,"Medium Category","Low Category"))</f>
        <v>High Category</v>
      </c>
      <c r="G15126" s="2">
        <v>0.01</v>
      </c>
      <c r="H15126" s="24">
        <f t="shared" si="472"/>
        <v>46.337800000000001</v>
      </c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63" t="str">
        <f>IF(AND(DmartSalesData[[#This Row],[sales]]&gt;3000,DmartSalesData[[#This Row],[profit]]&gt;500),"Good","Not Good")</f>
        <v>Good</v>
      </c>
      <c r="R15126" s="73">
        <f>YEAR(DmartSalesData[[#This Row],[order_date]])</f>
        <v>2024</v>
      </c>
      <c r="S15126" s="73"/>
    </row>
    <row r="15127" spans="1:19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 t="str">
        <f>IF(DmartSalesData[[#This Row],[sales]]&gt;4000,"High Category",IF(DmartSalesData[[#This Row],[sales]]&gt;2000,"Medium Category","Low Category"))</f>
        <v>Low Category</v>
      </c>
      <c r="G15127" s="2">
        <v>0.14000000000000001</v>
      </c>
      <c r="H15127" s="24">
        <f t="shared" si="472"/>
        <v>99.099000000000018</v>
      </c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63" t="str">
        <f>IF(AND(DmartSalesData[[#This Row],[sales]]&gt;3000,DmartSalesData[[#This Row],[profit]]&gt;500),"Good","Not Good")</f>
        <v>Not Good</v>
      </c>
      <c r="R15127" s="73">
        <f>YEAR(DmartSalesData[[#This Row],[order_date]])</f>
        <v>2024</v>
      </c>
      <c r="S15127" s="73"/>
    </row>
    <row r="15128" spans="1:19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 t="str">
        <f>IF(DmartSalesData[[#This Row],[sales]]&gt;4000,"High Category",IF(DmartSalesData[[#This Row],[sales]]&gt;2000,"Medium Category","Low Category"))</f>
        <v>Medium Category</v>
      </c>
      <c r="G15128" s="2">
        <v>0.32</v>
      </c>
      <c r="H15128" s="24">
        <f t="shared" si="472"/>
        <v>1021.696</v>
      </c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63" t="str">
        <f>IF(AND(DmartSalesData[[#This Row],[sales]]&gt;3000,DmartSalesData[[#This Row],[profit]]&gt;500),"Good","Not Good")</f>
        <v>Not Good</v>
      </c>
      <c r="R15128" s="73">
        <f>YEAR(DmartSalesData[[#This Row],[order_date]])</f>
        <v>2023</v>
      </c>
      <c r="S15128" s="73"/>
    </row>
    <row r="15129" spans="1:19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 t="str">
        <f>IF(DmartSalesData[[#This Row],[sales]]&gt;4000,"High Category",IF(DmartSalesData[[#This Row],[sales]]&gt;2000,"Medium Category","Low Category"))</f>
        <v>Medium Category</v>
      </c>
      <c r="G15129" s="2">
        <v>0.31</v>
      </c>
      <c r="H15129" s="24">
        <f t="shared" si="472"/>
        <v>1219.9088999999999</v>
      </c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63" t="str">
        <f>IF(AND(DmartSalesData[[#This Row],[sales]]&gt;3000,DmartSalesData[[#This Row],[profit]]&gt;500),"Good","Not Good")</f>
        <v>Good</v>
      </c>
      <c r="R15129" s="73">
        <f>YEAR(DmartSalesData[[#This Row],[order_date]])</f>
        <v>2023</v>
      </c>
      <c r="S15129" s="73"/>
    </row>
    <row r="15130" spans="1:19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 t="str">
        <f>IF(DmartSalesData[[#This Row],[sales]]&gt;4000,"High Category",IF(DmartSalesData[[#This Row],[sales]]&gt;2000,"Medium Category","Low Category"))</f>
        <v>Low Category</v>
      </c>
      <c r="G15130" s="2">
        <v>0.03</v>
      </c>
      <c r="H15130" s="24">
        <f t="shared" si="472"/>
        <v>36.998399999999997</v>
      </c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63" t="str">
        <f>IF(AND(DmartSalesData[[#This Row],[sales]]&gt;3000,DmartSalesData[[#This Row],[profit]]&gt;500),"Good","Not Good")</f>
        <v>Not Good</v>
      </c>
      <c r="R15130" s="73">
        <f>YEAR(DmartSalesData[[#This Row],[order_date]])</f>
        <v>2024</v>
      </c>
      <c r="S15130" s="73"/>
    </row>
    <row r="15131" spans="1:19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 t="str">
        <f>IF(DmartSalesData[[#This Row],[sales]]&gt;4000,"High Category",IF(DmartSalesData[[#This Row],[sales]]&gt;2000,"Medium Category","Low Category"))</f>
        <v>Medium Category</v>
      </c>
      <c r="G15131" s="2">
        <v>0.13</v>
      </c>
      <c r="H15131" s="24">
        <f t="shared" si="472"/>
        <v>458.12910000000005</v>
      </c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63" t="str">
        <f>IF(AND(DmartSalesData[[#This Row],[sales]]&gt;3000,DmartSalesData[[#This Row],[profit]]&gt;500),"Good","Not Good")</f>
        <v>Good</v>
      </c>
      <c r="R15131" s="73">
        <f>YEAR(DmartSalesData[[#This Row],[order_date]])</f>
        <v>2023</v>
      </c>
      <c r="S15131" s="73"/>
    </row>
    <row r="15132" spans="1:19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 t="str">
        <f>IF(DmartSalesData[[#This Row],[sales]]&gt;4000,"High Category",IF(DmartSalesData[[#This Row],[sales]]&gt;2000,"Medium Category","Low Category"))</f>
        <v>Low Category</v>
      </c>
      <c r="G15132" s="2">
        <v>0.32</v>
      </c>
      <c r="H15132" s="24">
        <f t="shared" si="472"/>
        <v>134.82239999999999</v>
      </c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63" t="str">
        <f>IF(AND(DmartSalesData[[#This Row],[sales]]&gt;3000,DmartSalesData[[#This Row],[profit]]&gt;500),"Good","Not Good")</f>
        <v>Not Good</v>
      </c>
      <c r="R15132" s="73">
        <f>YEAR(DmartSalesData[[#This Row],[order_date]])</f>
        <v>2024</v>
      </c>
      <c r="S15132" s="73"/>
    </row>
    <row r="15133" spans="1:19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 t="str">
        <f>IF(DmartSalesData[[#This Row],[sales]]&gt;4000,"High Category",IF(DmartSalesData[[#This Row],[sales]]&gt;2000,"Medium Category","Low Category"))</f>
        <v>Medium Category</v>
      </c>
      <c r="G15133" s="2">
        <v>0.2</v>
      </c>
      <c r="H15133" s="24">
        <f t="shared" si="472"/>
        <v>508.79399999999998</v>
      </c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63" t="str">
        <f>IF(AND(DmartSalesData[[#This Row],[sales]]&gt;3000,DmartSalesData[[#This Row],[profit]]&gt;500),"Good","Not Good")</f>
        <v>Not Good</v>
      </c>
      <c r="R15133" s="73">
        <f>YEAR(DmartSalesData[[#This Row],[order_date]])</f>
        <v>2024</v>
      </c>
      <c r="S15133" s="73"/>
    </row>
    <row r="15134" spans="1:19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 t="str">
        <f>IF(DmartSalesData[[#This Row],[sales]]&gt;4000,"High Category",IF(DmartSalesData[[#This Row],[sales]]&gt;2000,"Medium Category","Low Category"))</f>
        <v>Low Category</v>
      </c>
      <c r="G15134" s="2">
        <v>0.23</v>
      </c>
      <c r="H15134" s="24">
        <f t="shared" si="472"/>
        <v>399.90560000000005</v>
      </c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63" t="str">
        <f>IF(AND(DmartSalesData[[#This Row],[sales]]&gt;3000,DmartSalesData[[#This Row],[profit]]&gt;500),"Good","Not Good")</f>
        <v>Not Good</v>
      </c>
      <c r="R15134" s="73">
        <f>YEAR(DmartSalesData[[#This Row],[order_date]])</f>
        <v>2023</v>
      </c>
      <c r="S15134" s="73"/>
    </row>
    <row r="15135" spans="1:19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 t="str">
        <f>IF(DmartSalesData[[#This Row],[sales]]&gt;4000,"High Category",IF(DmartSalesData[[#This Row],[sales]]&gt;2000,"Medium Category","Low Category"))</f>
        <v>Medium Category</v>
      </c>
      <c r="G15135" s="2">
        <v>0.1</v>
      </c>
      <c r="H15135" s="24">
        <f t="shared" si="472"/>
        <v>326.41399999999999</v>
      </c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63" t="str">
        <f>IF(AND(DmartSalesData[[#This Row],[sales]]&gt;3000,DmartSalesData[[#This Row],[profit]]&gt;500),"Good","Not Good")</f>
        <v>Good</v>
      </c>
      <c r="R15135" s="73">
        <f>YEAR(DmartSalesData[[#This Row],[order_date]])</f>
        <v>2023</v>
      </c>
      <c r="S15135" s="73"/>
    </row>
    <row r="15136" spans="1:19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 t="str">
        <f>IF(DmartSalesData[[#This Row],[sales]]&gt;4000,"High Category",IF(DmartSalesData[[#This Row],[sales]]&gt;2000,"Medium Category","Low Category"))</f>
        <v>High Category</v>
      </c>
      <c r="G15136" s="2">
        <v>0.02</v>
      </c>
      <c r="H15136" s="24">
        <f t="shared" si="472"/>
        <v>89.122399999999999</v>
      </c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63" t="str">
        <f>IF(AND(DmartSalesData[[#This Row],[sales]]&gt;3000,DmartSalesData[[#This Row],[profit]]&gt;500),"Good","Not Good")</f>
        <v>Good</v>
      </c>
      <c r="R15136" s="73">
        <f>YEAR(DmartSalesData[[#This Row],[order_date]])</f>
        <v>2023</v>
      </c>
      <c r="S15136" s="73"/>
    </row>
    <row r="15137" spans="1:19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 t="str">
        <f>IF(DmartSalesData[[#This Row],[sales]]&gt;4000,"High Category",IF(DmartSalesData[[#This Row],[sales]]&gt;2000,"Medium Category","Low Category"))</f>
        <v>Low Category</v>
      </c>
      <c r="G15137" s="2">
        <v>0.17</v>
      </c>
      <c r="H15137" s="24">
        <f t="shared" si="472"/>
        <v>121.5347</v>
      </c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63" t="str">
        <f>IF(AND(DmartSalesData[[#This Row],[sales]]&gt;3000,DmartSalesData[[#This Row],[profit]]&gt;500),"Good","Not Good")</f>
        <v>Not Good</v>
      </c>
      <c r="R15137" s="73">
        <f>YEAR(DmartSalesData[[#This Row],[order_date]])</f>
        <v>2023</v>
      </c>
      <c r="S15137" s="73"/>
    </row>
    <row r="15138" spans="1:19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 t="str">
        <f>IF(DmartSalesData[[#This Row],[sales]]&gt;4000,"High Category",IF(DmartSalesData[[#This Row],[sales]]&gt;2000,"Medium Category","Low Category"))</f>
        <v>Medium Category</v>
      </c>
      <c r="G15138" s="2">
        <v>0.34</v>
      </c>
      <c r="H15138" s="24">
        <f t="shared" si="472"/>
        <v>784.21340000000009</v>
      </c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63" t="str">
        <f>IF(AND(DmartSalesData[[#This Row],[sales]]&gt;3000,DmartSalesData[[#This Row],[profit]]&gt;500),"Good","Not Good")</f>
        <v>Not Good</v>
      </c>
      <c r="R15138" s="73">
        <f>YEAR(DmartSalesData[[#This Row],[order_date]])</f>
        <v>2023</v>
      </c>
      <c r="S15138" s="73"/>
    </row>
    <row r="15139" spans="1:19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 t="str">
        <f>IF(DmartSalesData[[#This Row],[sales]]&gt;4000,"High Category",IF(DmartSalesData[[#This Row],[sales]]&gt;2000,"Medium Category","Low Category"))</f>
        <v>Medium Category</v>
      </c>
      <c r="G15139" s="2">
        <v>0.38</v>
      </c>
      <c r="H15139" s="24">
        <f t="shared" si="472"/>
        <v>825.98700000000008</v>
      </c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63" t="str">
        <f>IF(AND(DmartSalesData[[#This Row],[sales]]&gt;3000,DmartSalesData[[#This Row],[profit]]&gt;500),"Good","Not Good")</f>
        <v>Not Good</v>
      </c>
      <c r="R15139" s="73">
        <f>YEAR(DmartSalesData[[#This Row],[order_date]])</f>
        <v>2023</v>
      </c>
      <c r="S15139" s="73"/>
    </row>
    <row r="15140" spans="1:19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 t="str">
        <f>IF(DmartSalesData[[#This Row],[sales]]&gt;4000,"High Category",IF(DmartSalesData[[#This Row],[sales]]&gt;2000,"Medium Category","Low Category"))</f>
        <v>Low Category</v>
      </c>
      <c r="G15140" s="2">
        <v>0.3</v>
      </c>
      <c r="H15140" s="24">
        <f t="shared" si="472"/>
        <v>505.97999999999996</v>
      </c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63" t="str">
        <f>IF(AND(DmartSalesData[[#This Row],[sales]]&gt;3000,DmartSalesData[[#This Row],[profit]]&gt;500),"Good","Not Good")</f>
        <v>Not Good</v>
      </c>
      <c r="R15140" s="73">
        <f>YEAR(DmartSalesData[[#This Row],[order_date]])</f>
        <v>2023</v>
      </c>
      <c r="S15140" s="73"/>
    </row>
    <row r="15141" spans="1:19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 t="str">
        <f>IF(DmartSalesData[[#This Row],[sales]]&gt;4000,"High Category",IF(DmartSalesData[[#This Row],[sales]]&gt;2000,"Medium Category","Low Category"))</f>
        <v>Medium Category</v>
      </c>
      <c r="G15141" s="2">
        <v>0.2</v>
      </c>
      <c r="H15141" s="24">
        <f t="shared" si="472"/>
        <v>490.56400000000008</v>
      </c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63" t="str">
        <f>IF(AND(DmartSalesData[[#This Row],[sales]]&gt;3000,DmartSalesData[[#This Row],[profit]]&gt;500),"Good","Not Good")</f>
        <v>Not Good</v>
      </c>
      <c r="R15141" s="73">
        <f>YEAR(DmartSalesData[[#This Row],[order_date]])</f>
        <v>2023</v>
      </c>
      <c r="S15141" s="73"/>
    </row>
    <row r="15142" spans="1:19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 t="str">
        <f>IF(DmartSalesData[[#This Row],[sales]]&gt;4000,"High Category",IF(DmartSalesData[[#This Row],[sales]]&gt;2000,"Medium Category","Low Category"))</f>
        <v>High Category</v>
      </c>
      <c r="G15142" s="2">
        <v>0.28999999999999998</v>
      </c>
      <c r="H15142" s="24">
        <f t="shared" si="472"/>
        <v>1280.5152999999998</v>
      </c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63" t="str">
        <f>IF(AND(DmartSalesData[[#This Row],[sales]]&gt;3000,DmartSalesData[[#This Row],[profit]]&gt;500),"Good","Not Good")</f>
        <v>Good</v>
      </c>
      <c r="R15142" s="73">
        <f>YEAR(DmartSalesData[[#This Row],[order_date]])</f>
        <v>2024</v>
      </c>
      <c r="S15142" s="73"/>
    </row>
    <row r="15143" spans="1:19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 t="str">
        <f>IF(DmartSalesData[[#This Row],[sales]]&gt;4000,"High Category",IF(DmartSalesData[[#This Row],[sales]]&gt;2000,"Medium Category","Low Category"))</f>
        <v>High Category</v>
      </c>
      <c r="G15143" s="2">
        <v>0.35</v>
      </c>
      <c r="H15143" s="24">
        <f t="shared" si="472"/>
        <v>1704.8289999999997</v>
      </c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63" t="str">
        <f>IF(AND(DmartSalesData[[#This Row],[sales]]&gt;3000,DmartSalesData[[#This Row],[profit]]&gt;500),"Good","Not Good")</f>
        <v>Good</v>
      </c>
      <c r="R15143" s="73">
        <f>YEAR(DmartSalesData[[#This Row],[order_date]])</f>
        <v>2024</v>
      </c>
      <c r="S15143" s="73"/>
    </row>
    <row r="15144" spans="1:19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 t="str">
        <f>IF(DmartSalesData[[#This Row],[sales]]&gt;4000,"High Category",IF(DmartSalesData[[#This Row],[sales]]&gt;2000,"Medium Category","Low Category"))</f>
        <v>Low Category</v>
      </c>
      <c r="G15144" s="2">
        <v>0.38</v>
      </c>
      <c r="H15144" s="24">
        <f t="shared" si="472"/>
        <v>43.293400000000005</v>
      </c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63" t="str">
        <f>IF(AND(DmartSalesData[[#This Row],[sales]]&gt;3000,DmartSalesData[[#This Row],[profit]]&gt;500),"Good","Not Good")</f>
        <v>Not Good</v>
      </c>
      <c r="R15144" s="73">
        <f>YEAR(DmartSalesData[[#This Row],[order_date]])</f>
        <v>2023</v>
      </c>
      <c r="S15144" s="73"/>
    </row>
    <row r="15145" spans="1:19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 t="str">
        <f>IF(DmartSalesData[[#This Row],[sales]]&gt;4000,"High Category",IF(DmartSalesData[[#This Row],[sales]]&gt;2000,"Medium Category","Low Category"))</f>
        <v>Medium Category</v>
      </c>
      <c r="G15145" s="2">
        <v>0.05</v>
      </c>
      <c r="H15145" s="24">
        <f t="shared" si="472"/>
        <v>186.0625</v>
      </c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63" t="str">
        <f>IF(AND(DmartSalesData[[#This Row],[sales]]&gt;3000,DmartSalesData[[#This Row],[profit]]&gt;500),"Good","Not Good")</f>
        <v>Good</v>
      </c>
      <c r="R15145" s="73">
        <f>YEAR(DmartSalesData[[#This Row],[order_date]])</f>
        <v>2023</v>
      </c>
      <c r="S15145" s="73"/>
    </row>
    <row r="15146" spans="1:19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 t="str">
        <f>IF(DmartSalesData[[#This Row],[sales]]&gt;4000,"High Category",IF(DmartSalesData[[#This Row],[sales]]&gt;2000,"Medium Category","Low Category"))</f>
        <v>Medium Category</v>
      </c>
      <c r="G15146" s="2">
        <v>0.4</v>
      </c>
      <c r="H15146" s="24">
        <f t="shared" si="472"/>
        <v>1245.5600000000002</v>
      </c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63" t="str">
        <f>IF(AND(DmartSalesData[[#This Row],[sales]]&gt;3000,DmartSalesData[[#This Row],[profit]]&gt;500),"Good","Not Good")</f>
        <v>Good</v>
      </c>
      <c r="R15146" s="73">
        <f>YEAR(DmartSalesData[[#This Row],[order_date]])</f>
        <v>2024</v>
      </c>
      <c r="S15146" s="73"/>
    </row>
    <row r="15147" spans="1:19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 t="str">
        <f>IF(DmartSalesData[[#This Row],[sales]]&gt;4000,"High Category",IF(DmartSalesData[[#This Row],[sales]]&gt;2000,"Medium Category","Low Category"))</f>
        <v>High Category</v>
      </c>
      <c r="G15147" s="2">
        <v>0.03</v>
      </c>
      <c r="H15147" s="24">
        <f t="shared" si="472"/>
        <v>149.19329999999999</v>
      </c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63" t="str">
        <f>IF(AND(DmartSalesData[[#This Row],[sales]]&gt;3000,DmartSalesData[[#This Row],[profit]]&gt;500),"Good","Not Good")</f>
        <v>Not Good</v>
      </c>
      <c r="R15147" s="73">
        <f>YEAR(DmartSalesData[[#This Row],[order_date]])</f>
        <v>2024</v>
      </c>
      <c r="S15147" s="73"/>
    </row>
    <row r="15148" spans="1:19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 t="str">
        <f>IF(DmartSalesData[[#This Row],[sales]]&gt;4000,"High Category",IF(DmartSalesData[[#This Row],[sales]]&gt;2000,"Medium Category","Low Category"))</f>
        <v>Low Category</v>
      </c>
      <c r="G15148" s="2">
        <v>0.44</v>
      </c>
      <c r="H15148" s="24">
        <f t="shared" si="472"/>
        <v>237.8904</v>
      </c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63" t="str">
        <f>IF(AND(DmartSalesData[[#This Row],[sales]]&gt;3000,DmartSalesData[[#This Row],[profit]]&gt;500),"Good","Not Good")</f>
        <v>Not Good</v>
      </c>
      <c r="R15148" s="73">
        <f>YEAR(DmartSalesData[[#This Row],[order_date]])</f>
        <v>2023</v>
      </c>
      <c r="S15148" s="73"/>
    </row>
    <row r="15149" spans="1:19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 t="str">
        <f>IF(DmartSalesData[[#This Row],[sales]]&gt;4000,"High Category",IF(DmartSalesData[[#This Row],[sales]]&gt;2000,"Medium Category","Low Category"))</f>
        <v>High Category</v>
      </c>
      <c r="G15149" s="2">
        <v>0.2</v>
      </c>
      <c r="H15149" s="24">
        <f t="shared" si="472"/>
        <v>815.12</v>
      </c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63" t="str">
        <f>IF(AND(DmartSalesData[[#This Row],[sales]]&gt;3000,DmartSalesData[[#This Row],[profit]]&gt;500),"Good","Not Good")</f>
        <v>Good</v>
      </c>
      <c r="R15149" s="73">
        <f>YEAR(DmartSalesData[[#This Row],[order_date]])</f>
        <v>2023</v>
      </c>
      <c r="S15149" s="73"/>
    </row>
    <row r="15150" spans="1:19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 t="str">
        <f>IF(DmartSalesData[[#This Row],[sales]]&gt;4000,"High Category",IF(DmartSalesData[[#This Row],[sales]]&gt;2000,"Medium Category","Low Category"))</f>
        <v>High Category</v>
      </c>
      <c r="G15150" s="2">
        <v>0.27</v>
      </c>
      <c r="H15150" s="24">
        <f t="shared" si="472"/>
        <v>1262.5875000000001</v>
      </c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63" t="str">
        <f>IF(AND(DmartSalesData[[#This Row],[sales]]&gt;3000,DmartSalesData[[#This Row],[profit]]&gt;500),"Good","Not Good")</f>
        <v>Good</v>
      </c>
      <c r="R15150" s="73">
        <f>YEAR(DmartSalesData[[#This Row],[order_date]])</f>
        <v>2023</v>
      </c>
      <c r="S15150" s="73"/>
    </row>
    <row r="15151" spans="1:19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 t="str">
        <f>IF(DmartSalesData[[#This Row],[sales]]&gt;4000,"High Category",IF(DmartSalesData[[#This Row],[sales]]&gt;2000,"Medium Category","Low Category"))</f>
        <v>High Category</v>
      </c>
      <c r="G15151" s="2">
        <v>0.14000000000000001</v>
      </c>
      <c r="H15151" s="24">
        <f t="shared" si="472"/>
        <v>639.71180000000004</v>
      </c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63" t="str">
        <f>IF(AND(DmartSalesData[[#This Row],[sales]]&gt;3000,DmartSalesData[[#This Row],[profit]]&gt;500),"Good","Not Good")</f>
        <v>Good</v>
      </c>
      <c r="R15151" s="73">
        <f>YEAR(DmartSalesData[[#This Row],[order_date]])</f>
        <v>2024</v>
      </c>
      <c r="S15151" s="73"/>
    </row>
    <row r="15152" spans="1:19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 t="str">
        <f>IF(DmartSalesData[[#This Row],[sales]]&gt;4000,"High Category",IF(DmartSalesData[[#This Row],[sales]]&gt;2000,"Medium Category","Low Category"))</f>
        <v>Medium Category</v>
      </c>
      <c r="G15152" s="2">
        <v>0.21</v>
      </c>
      <c r="H15152" s="24">
        <f t="shared" si="472"/>
        <v>597.83010000000002</v>
      </c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63" t="str">
        <f>IF(AND(DmartSalesData[[#This Row],[sales]]&gt;3000,DmartSalesData[[#This Row],[profit]]&gt;500),"Good","Not Good")</f>
        <v>Not Good</v>
      </c>
      <c r="R15152" s="73">
        <f>YEAR(DmartSalesData[[#This Row],[order_date]])</f>
        <v>2024</v>
      </c>
      <c r="S15152" s="73"/>
    </row>
    <row r="15153" spans="1:19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 t="str">
        <f>IF(DmartSalesData[[#This Row],[sales]]&gt;4000,"High Category",IF(DmartSalesData[[#This Row],[sales]]&gt;2000,"Medium Category","Low Category"))</f>
        <v>Low Category</v>
      </c>
      <c r="G15153" s="2">
        <v>0.42</v>
      </c>
      <c r="H15153" s="24">
        <f t="shared" si="472"/>
        <v>716.11259999999993</v>
      </c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63" t="str">
        <f>IF(AND(DmartSalesData[[#This Row],[sales]]&gt;3000,DmartSalesData[[#This Row],[profit]]&gt;500),"Good","Not Good")</f>
        <v>Not Good</v>
      </c>
      <c r="R15153" s="73">
        <f>YEAR(DmartSalesData[[#This Row],[order_date]])</f>
        <v>2024</v>
      </c>
      <c r="S15153" s="73"/>
    </row>
    <row r="15154" spans="1:19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 t="str">
        <f>IF(DmartSalesData[[#This Row],[sales]]&gt;4000,"High Category",IF(DmartSalesData[[#This Row],[sales]]&gt;2000,"Medium Category","Low Category"))</f>
        <v>Medium Category</v>
      </c>
      <c r="G15154" s="2">
        <v>0.15</v>
      </c>
      <c r="H15154" s="24">
        <f t="shared" si="472"/>
        <v>485.3295</v>
      </c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63" t="str">
        <f>IF(AND(DmartSalesData[[#This Row],[sales]]&gt;3000,DmartSalesData[[#This Row],[profit]]&gt;500),"Good","Not Good")</f>
        <v>Good</v>
      </c>
      <c r="R15154" s="73">
        <f>YEAR(DmartSalesData[[#This Row],[order_date]])</f>
        <v>2024</v>
      </c>
      <c r="S15154" s="73"/>
    </row>
    <row r="15155" spans="1:19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 t="str">
        <f>IF(DmartSalesData[[#This Row],[sales]]&gt;4000,"High Category",IF(DmartSalesData[[#This Row],[sales]]&gt;2000,"Medium Category","Low Category"))</f>
        <v>Low Category</v>
      </c>
      <c r="G15155" s="2">
        <v>0.28000000000000003</v>
      </c>
      <c r="H15155" s="24">
        <f t="shared" si="472"/>
        <v>447.93000000000006</v>
      </c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63" t="str">
        <f>IF(AND(DmartSalesData[[#This Row],[sales]]&gt;3000,DmartSalesData[[#This Row],[profit]]&gt;500),"Good","Not Good")</f>
        <v>Not Good</v>
      </c>
      <c r="R15155" s="73">
        <f>YEAR(DmartSalesData[[#This Row],[order_date]])</f>
        <v>2023</v>
      </c>
      <c r="S15155" s="73"/>
    </row>
    <row r="15156" spans="1:19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 t="str">
        <f>IF(DmartSalesData[[#This Row],[sales]]&gt;4000,"High Category",IF(DmartSalesData[[#This Row],[sales]]&gt;2000,"Medium Category","Low Category"))</f>
        <v>Medium Category</v>
      </c>
      <c r="G15156" s="2">
        <v>0.32</v>
      </c>
      <c r="H15156" s="24">
        <f t="shared" si="472"/>
        <v>678.4384</v>
      </c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63" t="str">
        <f>IF(AND(DmartSalesData[[#This Row],[sales]]&gt;3000,DmartSalesData[[#This Row],[profit]]&gt;500),"Good","Not Good")</f>
        <v>Not Good</v>
      </c>
      <c r="R15156" s="73">
        <f>YEAR(DmartSalesData[[#This Row],[order_date]])</f>
        <v>2023</v>
      </c>
      <c r="S15156" s="73"/>
    </row>
    <row r="15157" spans="1:19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 t="str">
        <f>IF(DmartSalesData[[#This Row],[sales]]&gt;4000,"High Category",IF(DmartSalesData[[#This Row],[sales]]&gt;2000,"Medium Category","Low Category"))</f>
        <v>Medium Category</v>
      </c>
      <c r="G15157" s="2">
        <v>7.0000000000000007E-2</v>
      </c>
      <c r="H15157" s="24">
        <f t="shared" si="472"/>
        <v>159.88350000000003</v>
      </c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63" t="str">
        <f>IF(AND(DmartSalesData[[#This Row],[sales]]&gt;3000,DmartSalesData[[#This Row],[profit]]&gt;500),"Good","Not Good")</f>
        <v>Not Good</v>
      </c>
      <c r="R15157" s="73">
        <f>YEAR(DmartSalesData[[#This Row],[order_date]])</f>
        <v>2023</v>
      </c>
      <c r="S15157" s="73"/>
    </row>
    <row r="15158" spans="1:19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 t="str">
        <f>IF(DmartSalesData[[#This Row],[sales]]&gt;4000,"High Category",IF(DmartSalesData[[#This Row],[sales]]&gt;2000,"Medium Category","Low Category"))</f>
        <v>Low Category</v>
      </c>
      <c r="G15158" s="2">
        <v>0.39</v>
      </c>
      <c r="H15158" s="24">
        <f t="shared" si="472"/>
        <v>616.02840000000003</v>
      </c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63" t="str">
        <f>IF(AND(DmartSalesData[[#This Row],[sales]]&gt;3000,DmartSalesData[[#This Row],[profit]]&gt;500),"Good","Not Good")</f>
        <v>Not Good</v>
      </c>
      <c r="R15158" s="73">
        <f>YEAR(DmartSalesData[[#This Row],[order_date]])</f>
        <v>2024</v>
      </c>
      <c r="S15158" s="73"/>
    </row>
    <row r="15159" spans="1:19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 t="str">
        <f>IF(DmartSalesData[[#This Row],[sales]]&gt;4000,"High Category",IF(DmartSalesData[[#This Row],[sales]]&gt;2000,"Medium Category","Low Category"))</f>
        <v>Low Category</v>
      </c>
      <c r="G15159" s="2">
        <v>0.5</v>
      </c>
      <c r="H15159" s="24">
        <f t="shared" si="472"/>
        <v>887.47500000000002</v>
      </c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63" t="str">
        <f>IF(AND(DmartSalesData[[#This Row],[sales]]&gt;3000,DmartSalesData[[#This Row],[profit]]&gt;500),"Good","Not Good")</f>
        <v>Not Good</v>
      </c>
      <c r="R15159" s="73">
        <f>YEAR(DmartSalesData[[#This Row],[order_date]])</f>
        <v>2024</v>
      </c>
      <c r="S15159" s="73"/>
    </row>
    <row r="15160" spans="1:19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 t="str">
        <f>IF(DmartSalesData[[#This Row],[sales]]&gt;4000,"High Category",IF(DmartSalesData[[#This Row],[sales]]&gt;2000,"Medium Category","Low Category"))</f>
        <v>Low Category</v>
      </c>
      <c r="G15160" s="2">
        <v>0.08</v>
      </c>
      <c r="H15160" s="24">
        <f t="shared" si="472"/>
        <v>10.866400000000001</v>
      </c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63" t="str">
        <f>IF(AND(DmartSalesData[[#This Row],[sales]]&gt;3000,DmartSalesData[[#This Row],[profit]]&gt;500),"Good","Not Good")</f>
        <v>Not Good</v>
      </c>
      <c r="R15160" s="73">
        <f>YEAR(DmartSalesData[[#This Row],[order_date]])</f>
        <v>2023</v>
      </c>
      <c r="S15160" s="73"/>
    </row>
    <row r="15161" spans="1:19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 t="str">
        <f>IF(DmartSalesData[[#This Row],[sales]]&gt;4000,"High Category",IF(DmartSalesData[[#This Row],[sales]]&gt;2000,"Medium Category","Low Category"))</f>
        <v>Low Category</v>
      </c>
      <c r="G15161" s="2">
        <v>0.38</v>
      </c>
      <c r="H15161" s="24">
        <f t="shared" si="472"/>
        <v>591.16219999999998</v>
      </c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63" t="str">
        <f>IF(AND(DmartSalesData[[#This Row],[sales]]&gt;3000,DmartSalesData[[#This Row],[profit]]&gt;500),"Good","Not Good")</f>
        <v>Not Good</v>
      </c>
      <c r="R15161" s="73">
        <f>YEAR(DmartSalesData[[#This Row],[order_date]])</f>
        <v>2023</v>
      </c>
      <c r="S15161" s="73"/>
    </row>
    <row r="15162" spans="1:19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 t="str">
        <f>IF(DmartSalesData[[#This Row],[sales]]&gt;4000,"High Category",IF(DmartSalesData[[#This Row],[sales]]&gt;2000,"Medium Category","Low Category"))</f>
        <v>Medium Category</v>
      </c>
      <c r="G15162" s="2">
        <v>7.0000000000000007E-2</v>
      </c>
      <c r="H15162" s="24">
        <f t="shared" si="472"/>
        <v>169.00100000000003</v>
      </c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63" t="str">
        <f>IF(AND(DmartSalesData[[#This Row],[sales]]&gt;3000,DmartSalesData[[#This Row],[profit]]&gt;500),"Good","Not Good")</f>
        <v>Not Good</v>
      </c>
      <c r="R15162" s="73">
        <f>YEAR(DmartSalesData[[#This Row],[order_date]])</f>
        <v>2023</v>
      </c>
      <c r="S15162" s="73"/>
    </row>
    <row r="15163" spans="1:19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 t="str">
        <f>IF(DmartSalesData[[#This Row],[sales]]&gt;4000,"High Category",IF(DmartSalesData[[#This Row],[sales]]&gt;2000,"Medium Category","Low Category"))</f>
        <v>Low Category</v>
      </c>
      <c r="G15163" s="2">
        <v>0.48</v>
      </c>
      <c r="H15163" s="24">
        <f t="shared" si="472"/>
        <v>454.91519999999997</v>
      </c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63" t="str">
        <f>IF(AND(DmartSalesData[[#This Row],[sales]]&gt;3000,DmartSalesData[[#This Row],[profit]]&gt;500),"Good","Not Good")</f>
        <v>Not Good</v>
      </c>
      <c r="R15163" s="73">
        <f>YEAR(DmartSalesData[[#This Row],[order_date]])</f>
        <v>2024</v>
      </c>
      <c r="S15163" s="73"/>
    </row>
    <row r="15164" spans="1:19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 t="str">
        <f>IF(DmartSalesData[[#This Row],[sales]]&gt;4000,"High Category",IF(DmartSalesData[[#This Row],[sales]]&gt;2000,"Medium Category","Low Category"))</f>
        <v>High Category</v>
      </c>
      <c r="G15164" s="2">
        <v>0.21</v>
      </c>
      <c r="H15164" s="24">
        <f t="shared" si="472"/>
        <v>849.94560000000001</v>
      </c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63" t="str">
        <f>IF(AND(DmartSalesData[[#This Row],[sales]]&gt;3000,DmartSalesData[[#This Row],[profit]]&gt;500),"Good","Not Good")</f>
        <v>Good</v>
      </c>
      <c r="R15164" s="73">
        <f>YEAR(DmartSalesData[[#This Row],[order_date]])</f>
        <v>2024</v>
      </c>
      <c r="S15164" s="73"/>
    </row>
    <row r="15165" spans="1:19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 t="str">
        <f>IF(DmartSalesData[[#This Row],[sales]]&gt;4000,"High Category",IF(DmartSalesData[[#This Row],[sales]]&gt;2000,"Medium Category","Low Category"))</f>
        <v>Medium Category</v>
      </c>
      <c r="G15165" s="2">
        <v>0.49</v>
      </c>
      <c r="H15165" s="24">
        <f t="shared" si="472"/>
        <v>1339.8658</v>
      </c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63" t="str">
        <f>IF(AND(DmartSalesData[[#This Row],[sales]]&gt;3000,DmartSalesData[[#This Row],[profit]]&gt;500),"Good","Not Good")</f>
        <v>Not Good</v>
      </c>
      <c r="R15165" s="73">
        <f>YEAR(DmartSalesData[[#This Row],[order_date]])</f>
        <v>2024</v>
      </c>
      <c r="S15165" s="73"/>
    </row>
    <row r="15166" spans="1:19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 t="str">
        <f>IF(DmartSalesData[[#This Row],[sales]]&gt;4000,"High Category",IF(DmartSalesData[[#This Row],[sales]]&gt;2000,"Medium Category","Low Category"))</f>
        <v>Medium Category</v>
      </c>
      <c r="G15166" s="2">
        <v>0.03</v>
      </c>
      <c r="H15166" s="24">
        <f t="shared" si="472"/>
        <v>119.70059999999999</v>
      </c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63" t="str">
        <f>IF(AND(DmartSalesData[[#This Row],[sales]]&gt;3000,DmartSalesData[[#This Row],[profit]]&gt;500),"Good","Not Good")</f>
        <v>Not Good</v>
      </c>
      <c r="R15166" s="73">
        <f>YEAR(DmartSalesData[[#This Row],[order_date]])</f>
        <v>2023</v>
      </c>
      <c r="S15166" s="73"/>
    </row>
    <row r="15167" spans="1:19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 t="str">
        <f>IF(DmartSalesData[[#This Row],[sales]]&gt;4000,"High Category",IF(DmartSalesData[[#This Row],[sales]]&gt;2000,"Medium Category","Low Category"))</f>
        <v>Low Category</v>
      </c>
      <c r="G15167" s="2">
        <v>0.4</v>
      </c>
      <c r="H15167" s="24">
        <f t="shared" si="472"/>
        <v>291.084</v>
      </c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63" t="str">
        <f>IF(AND(DmartSalesData[[#This Row],[sales]]&gt;3000,DmartSalesData[[#This Row],[profit]]&gt;500),"Good","Not Good")</f>
        <v>Not Good</v>
      </c>
      <c r="R15167" s="73">
        <f>YEAR(DmartSalesData[[#This Row],[order_date]])</f>
        <v>2023</v>
      </c>
      <c r="S15167" s="73"/>
    </row>
    <row r="15168" spans="1:19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 t="str">
        <f>IF(DmartSalesData[[#This Row],[sales]]&gt;4000,"High Category",IF(DmartSalesData[[#This Row],[sales]]&gt;2000,"Medium Category","Low Category"))</f>
        <v>High Category</v>
      </c>
      <c r="G15168" s="2">
        <v>0.24</v>
      </c>
      <c r="H15168" s="24">
        <f t="shared" si="472"/>
        <v>988.92240000000004</v>
      </c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63" t="str">
        <f>IF(AND(DmartSalesData[[#This Row],[sales]]&gt;3000,DmartSalesData[[#This Row],[profit]]&gt;500),"Good","Not Good")</f>
        <v>Good</v>
      </c>
      <c r="R15168" s="73">
        <f>YEAR(DmartSalesData[[#This Row],[order_date]])</f>
        <v>2023</v>
      </c>
      <c r="S15168" s="73"/>
    </row>
    <row r="15169" spans="1:19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 t="str">
        <f>IF(DmartSalesData[[#This Row],[sales]]&gt;4000,"High Category",IF(DmartSalesData[[#This Row],[sales]]&gt;2000,"Medium Category","Low Category"))</f>
        <v>High Category</v>
      </c>
      <c r="G15169" s="2">
        <v>0.14000000000000001</v>
      </c>
      <c r="H15169" s="24">
        <f t="shared" si="472"/>
        <v>671.36860000000001</v>
      </c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63" t="str">
        <f>IF(AND(DmartSalesData[[#This Row],[sales]]&gt;3000,DmartSalesData[[#This Row],[profit]]&gt;500),"Good","Not Good")</f>
        <v>Good</v>
      </c>
      <c r="R15169" s="73">
        <f>YEAR(DmartSalesData[[#This Row],[order_date]])</f>
        <v>2024</v>
      </c>
      <c r="S15169" s="73"/>
    </row>
    <row r="15170" spans="1:19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 t="str">
        <f>IF(DmartSalesData[[#This Row],[sales]]&gt;4000,"High Category",IF(DmartSalesData[[#This Row],[sales]]&gt;2000,"Medium Category","Low Category"))</f>
        <v>Low Category</v>
      </c>
      <c r="G15170" s="2">
        <v>0.37</v>
      </c>
      <c r="H15170" s="24">
        <f t="shared" ref="H15170:H15233" si="474">E15170*G15170</f>
        <v>675.99739999999997</v>
      </c>
      <c r="I15170" s="2">
        <f t="shared" ref="I15170:I15233" si="475">E15170-H15170</f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63" t="str">
        <f>IF(AND(DmartSalesData[[#This Row],[sales]]&gt;3000,DmartSalesData[[#This Row],[profit]]&gt;500),"Good","Not Good")</f>
        <v>Not Good</v>
      </c>
      <c r="R15170" s="73">
        <f>YEAR(DmartSalesData[[#This Row],[order_date]])</f>
        <v>2023</v>
      </c>
      <c r="S15170" s="73"/>
    </row>
    <row r="15171" spans="1:19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 t="str">
        <f>IF(DmartSalesData[[#This Row],[sales]]&gt;4000,"High Category",IF(DmartSalesData[[#This Row],[sales]]&gt;2000,"Medium Category","Low Category"))</f>
        <v>Low Category</v>
      </c>
      <c r="G15171" s="2">
        <v>0.32</v>
      </c>
      <c r="H15171" s="24">
        <f t="shared" si="474"/>
        <v>477.23839999999996</v>
      </c>
      <c r="I15171" s="2">
        <f t="shared" si="475"/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63" t="str">
        <f>IF(AND(DmartSalesData[[#This Row],[sales]]&gt;3000,DmartSalesData[[#This Row],[profit]]&gt;500),"Good","Not Good")</f>
        <v>Not Good</v>
      </c>
      <c r="R15171" s="73">
        <f>YEAR(DmartSalesData[[#This Row],[order_date]])</f>
        <v>2024</v>
      </c>
      <c r="S15171" s="73"/>
    </row>
    <row r="15172" spans="1:19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 t="str">
        <f>IF(DmartSalesData[[#This Row],[sales]]&gt;4000,"High Category",IF(DmartSalesData[[#This Row],[sales]]&gt;2000,"Medium Category","Low Category"))</f>
        <v>Medium Category</v>
      </c>
      <c r="G15172" s="2">
        <v>0.45</v>
      </c>
      <c r="H15172" s="24">
        <f t="shared" si="474"/>
        <v>1471.2614999999998</v>
      </c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63" t="str">
        <f>IF(AND(DmartSalesData[[#This Row],[sales]]&gt;3000,DmartSalesData[[#This Row],[profit]]&gt;500),"Good","Not Good")</f>
        <v>Good</v>
      </c>
      <c r="R15172" s="73">
        <f>YEAR(DmartSalesData[[#This Row],[order_date]])</f>
        <v>2024</v>
      </c>
      <c r="S15172" s="73"/>
    </row>
    <row r="15173" spans="1:19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 t="str">
        <f>IF(DmartSalesData[[#This Row],[sales]]&gt;4000,"High Category",IF(DmartSalesData[[#This Row],[sales]]&gt;2000,"Medium Category","Low Category"))</f>
        <v>Medium Category</v>
      </c>
      <c r="G15173" s="2">
        <v>0.12</v>
      </c>
      <c r="H15173" s="24">
        <f t="shared" si="474"/>
        <v>385.91759999999999</v>
      </c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63" t="str">
        <f>IF(AND(DmartSalesData[[#This Row],[sales]]&gt;3000,DmartSalesData[[#This Row],[profit]]&gt;500),"Good","Not Good")</f>
        <v>Not Good</v>
      </c>
      <c r="R15173" s="73">
        <f>YEAR(DmartSalesData[[#This Row],[order_date]])</f>
        <v>2024</v>
      </c>
      <c r="S15173" s="73"/>
    </row>
    <row r="15174" spans="1:19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 t="str">
        <f>IF(DmartSalesData[[#This Row],[sales]]&gt;4000,"High Category",IF(DmartSalesData[[#This Row],[sales]]&gt;2000,"Medium Category","Low Category"))</f>
        <v>Low Category</v>
      </c>
      <c r="G15174" s="2">
        <v>0.47</v>
      </c>
      <c r="H15174" s="24">
        <f t="shared" si="474"/>
        <v>306.01229999999998</v>
      </c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63" t="str">
        <f>IF(AND(DmartSalesData[[#This Row],[sales]]&gt;3000,DmartSalesData[[#This Row],[profit]]&gt;500),"Good","Not Good")</f>
        <v>Not Good</v>
      </c>
      <c r="R15174" s="73">
        <f>YEAR(DmartSalesData[[#This Row],[order_date]])</f>
        <v>2024</v>
      </c>
      <c r="S15174" s="73"/>
    </row>
    <row r="15175" spans="1:19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 t="str">
        <f>IF(DmartSalesData[[#This Row],[sales]]&gt;4000,"High Category",IF(DmartSalesData[[#This Row],[sales]]&gt;2000,"Medium Category","Low Category"))</f>
        <v>High Category</v>
      </c>
      <c r="G15175" s="2">
        <v>0.32</v>
      </c>
      <c r="H15175" s="24">
        <f t="shared" si="474"/>
        <v>1485.1584</v>
      </c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63" t="str">
        <f>IF(AND(DmartSalesData[[#This Row],[sales]]&gt;3000,DmartSalesData[[#This Row],[profit]]&gt;500),"Good","Not Good")</f>
        <v>Good</v>
      </c>
      <c r="R15175" s="73">
        <f>YEAR(DmartSalesData[[#This Row],[order_date]])</f>
        <v>2024</v>
      </c>
      <c r="S15175" s="73"/>
    </row>
    <row r="15176" spans="1:19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 t="str">
        <f>IF(DmartSalesData[[#This Row],[sales]]&gt;4000,"High Category",IF(DmartSalesData[[#This Row],[sales]]&gt;2000,"Medium Category","Low Category"))</f>
        <v>Medium Category</v>
      </c>
      <c r="G15176" s="2">
        <v>0.23</v>
      </c>
      <c r="H15176" s="24">
        <f t="shared" si="474"/>
        <v>562.89740000000006</v>
      </c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63" t="str">
        <f>IF(AND(DmartSalesData[[#This Row],[sales]]&gt;3000,DmartSalesData[[#This Row],[profit]]&gt;500),"Good","Not Good")</f>
        <v>Not Good</v>
      </c>
      <c r="R15176" s="73">
        <f>YEAR(DmartSalesData[[#This Row],[order_date]])</f>
        <v>2023</v>
      </c>
      <c r="S15176" s="73"/>
    </row>
    <row r="15177" spans="1:19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 t="str">
        <f>IF(DmartSalesData[[#This Row],[sales]]&gt;4000,"High Category",IF(DmartSalesData[[#This Row],[sales]]&gt;2000,"Medium Category","Low Category"))</f>
        <v>Medium Category</v>
      </c>
      <c r="G15177" s="2">
        <v>0.03</v>
      </c>
      <c r="H15177" s="24">
        <f t="shared" si="474"/>
        <v>115.36919999999999</v>
      </c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63" t="str">
        <f>IF(AND(DmartSalesData[[#This Row],[sales]]&gt;3000,DmartSalesData[[#This Row],[profit]]&gt;500),"Good","Not Good")</f>
        <v>Good</v>
      </c>
      <c r="R15177" s="73">
        <f>YEAR(DmartSalesData[[#This Row],[order_date]])</f>
        <v>2023</v>
      </c>
      <c r="S15177" s="73"/>
    </row>
    <row r="15178" spans="1:19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 t="str">
        <f>IF(DmartSalesData[[#This Row],[sales]]&gt;4000,"High Category",IF(DmartSalesData[[#This Row],[sales]]&gt;2000,"Medium Category","Low Category"))</f>
        <v>Low Category</v>
      </c>
      <c r="G15178" s="2">
        <v>0.38</v>
      </c>
      <c r="H15178" s="24">
        <f t="shared" si="474"/>
        <v>707.05080000000009</v>
      </c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63" t="str">
        <f>IF(AND(DmartSalesData[[#This Row],[sales]]&gt;3000,DmartSalesData[[#This Row],[profit]]&gt;500),"Good","Not Good")</f>
        <v>Not Good</v>
      </c>
      <c r="R15178" s="73">
        <f>YEAR(DmartSalesData[[#This Row],[order_date]])</f>
        <v>2024</v>
      </c>
      <c r="S15178" s="73"/>
    </row>
    <row r="15179" spans="1:19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 t="str">
        <f>IF(DmartSalesData[[#This Row],[sales]]&gt;4000,"High Category",IF(DmartSalesData[[#This Row],[sales]]&gt;2000,"Medium Category","Low Category"))</f>
        <v>Low Category</v>
      </c>
      <c r="G15179" s="2">
        <v>0.43</v>
      </c>
      <c r="H15179" s="24">
        <f t="shared" si="474"/>
        <v>594.05790000000002</v>
      </c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63" t="str">
        <f>IF(AND(DmartSalesData[[#This Row],[sales]]&gt;3000,DmartSalesData[[#This Row],[profit]]&gt;500),"Good","Not Good")</f>
        <v>Not Good</v>
      </c>
      <c r="R15179" s="73">
        <f>YEAR(DmartSalesData[[#This Row],[order_date]])</f>
        <v>2023</v>
      </c>
      <c r="S15179" s="73"/>
    </row>
    <row r="15180" spans="1:19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 t="str">
        <f>IF(DmartSalesData[[#This Row],[sales]]&gt;4000,"High Category",IF(DmartSalesData[[#This Row],[sales]]&gt;2000,"Medium Category","Low Category"))</f>
        <v>Low Category</v>
      </c>
      <c r="G15180" s="2">
        <v>0.4</v>
      </c>
      <c r="H15180" s="24">
        <f t="shared" si="474"/>
        <v>258.09200000000004</v>
      </c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63" t="str">
        <f>IF(AND(DmartSalesData[[#This Row],[sales]]&gt;3000,DmartSalesData[[#This Row],[profit]]&gt;500),"Good","Not Good")</f>
        <v>Not Good</v>
      </c>
      <c r="R15180" s="73">
        <f>YEAR(DmartSalesData[[#This Row],[order_date]])</f>
        <v>2023</v>
      </c>
      <c r="S15180" s="73"/>
    </row>
    <row r="15181" spans="1:19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 t="str">
        <f>IF(DmartSalesData[[#This Row],[sales]]&gt;4000,"High Category",IF(DmartSalesData[[#This Row],[sales]]&gt;2000,"Medium Category","Low Category"))</f>
        <v>Low Category</v>
      </c>
      <c r="G15181" s="2">
        <v>0.37</v>
      </c>
      <c r="H15181" s="24">
        <f t="shared" si="474"/>
        <v>534.70180000000005</v>
      </c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63" t="str">
        <f>IF(AND(DmartSalesData[[#This Row],[sales]]&gt;3000,DmartSalesData[[#This Row],[profit]]&gt;500),"Good","Not Good")</f>
        <v>Not Good</v>
      </c>
      <c r="R15181" s="73">
        <f>YEAR(DmartSalesData[[#This Row],[order_date]])</f>
        <v>2023</v>
      </c>
      <c r="S15181" s="73"/>
    </row>
    <row r="15182" spans="1:19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 t="str">
        <f>IF(DmartSalesData[[#This Row],[sales]]&gt;4000,"High Category",IF(DmartSalesData[[#This Row],[sales]]&gt;2000,"Medium Category","Low Category"))</f>
        <v>High Category</v>
      </c>
      <c r="G15182" s="2">
        <v>0.48</v>
      </c>
      <c r="H15182" s="24">
        <f t="shared" si="474"/>
        <v>2384.5488</v>
      </c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63" t="str">
        <f>IF(AND(DmartSalesData[[#This Row],[sales]]&gt;3000,DmartSalesData[[#This Row],[profit]]&gt;500),"Good","Not Good")</f>
        <v>Good</v>
      </c>
      <c r="R15182" s="73">
        <f>YEAR(DmartSalesData[[#This Row],[order_date]])</f>
        <v>2024</v>
      </c>
      <c r="S15182" s="73"/>
    </row>
    <row r="15183" spans="1:19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 t="str">
        <f>IF(DmartSalesData[[#This Row],[sales]]&gt;4000,"High Category",IF(DmartSalesData[[#This Row],[sales]]&gt;2000,"Medium Category","Low Category"))</f>
        <v>Medium Category</v>
      </c>
      <c r="G15183" s="2">
        <v>0.42</v>
      </c>
      <c r="H15183" s="24">
        <f t="shared" si="474"/>
        <v>1396.08</v>
      </c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63" t="str">
        <f>IF(AND(DmartSalesData[[#This Row],[sales]]&gt;3000,DmartSalesData[[#This Row],[profit]]&gt;500),"Good","Not Good")</f>
        <v>Not Good</v>
      </c>
      <c r="R15183" s="73">
        <f>YEAR(DmartSalesData[[#This Row],[order_date]])</f>
        <v>2024</v>
      </c>
      <c r="S15183" s="73"/>
    </row>
    <row r="15184" spans="1:19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 t="str">
        <f>IF(DmartSalesData[[#This Row],[sales]]&gt;4000,"High Category",IF(DmartSalesData[[#This Row],[sales]]&gt;2000,"Medium Category","Low Category"))</f>
        <v>High Category</v>
      </c>
      <c r="G15184" s="2">
        <v>0.46</v>
      </c>
      <c r="H15184" s="24">
        <f t="shared" si="474"/>
        <v>1855.4698000000001</v>
      </c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63" t="str">
        <f>IF(AND(DmartSalesData[[#This Row],[sales]]&gt;3000,DmartSalesData[[#This Row],[profit]]&gt;500),"Good","Not Good")</f>
        <v>Good</v>
      </c>
      <c r="R15184" s="73">
        <f>YEAR(DmartSalesData[[#This Row],[order_date]])</f>
        <v>2023</v>
      </c>
      <c r="S15184" s="73"/>
    </row>
    <row r="15185" spans="1:19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 t="str">
        <f>IF(DmartSalesData[[#This Row],[sales]]&gt;4000,"High Category",IF(DmartSalesData[[#This Row],[sales]]&gt;2000,"Medium Category","Low Category"))</f>
        <v>High Category</v>
      </c>
      <c r="G15185" s="2">
        <v>0.37</v>
      </c>
      <c r="H15185" s="24">
        <f t="shared" si="474"/>
        <v>1774.7752999999998</v>
      </c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63" t="str">
        <f>IF(AND(DmartSalesData[[#This Row],[sales]]&gt;3000,DmartSalesData[[#This Row],[profit]]&gt;500),"Good","Not Good")</f>
        <v>Good</v>
      </c>
      <c r="R15185" s="73">
        <f>YEAR(DmartSalesData[[#This Row],[order_date]])</f>
        <v>2023</v>
      </c>
      <c r="S15185" s="73"/>
    </row>
    <row r="15186" spans="1:19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 t="str">
        <f>IF(DmartSalesData[[#This Row],[sales]]&gt;4000,"High Category",IF(DmartSalesData[[#This Row],[sales]]&gt;2000,"Medium Category","Low Category"))</f>
        <v>Low Category</v>
      </c>
      <c r="G15186" s="2">
        <v>0.41</v>
      </c>
      <c r="H15186" s="24">
        <f t="shared" si="474"/>
        <v>199.69459999999998</v>
      </c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63" t="str">
        <f>IF(AND(DmartSalesData[[#This Row],[sales]]&gt;3000,DmartSalesData[[#This Row],[profit]]&gt;500),"Good","Not Good")</f>
        <v>Not Good</v>
      </c>
      <c r="R15186" s="73">
        <f>YEAR(DmartSalesData[[#This Row],[order_date]])</f>
        <v>2023</v>
      </c>
      <c r="S15186" s="73"/>
    </row>
    <row r="15187" spans="1:19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 t="str">
        <f>IF(DmartSalesData[[#This Row],[sales]]&gt;4000,"High Category",IF(DmartSalesData[[#This Row],[sales]]&gt;2000,"Medium Category","Low Category"))</f>
        <v>Low Category</v>
      </c>
      <c r="G15187" s="2">
        <v>0.14000000000000001</v>
      </c>
      <c r="H15187" s="24">
        <f t="shared" si="474"/>
        <v>126.98000000000002</v>
      </c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63" t="str">
        <f>IF(AND(DmartSalesData[[#This Row],[sales]]&gt;3000,DmartSalesData[[#This Row],[profit]]&gt;500),"Good","Not Good")</f>
        <v>Not Good</v>
      </c>
      <c r="R15187" s="73">
        <f>YEAR(DmartSalesData[[#This Row],[order_date]])</f>
        <v>2023</v>
      </c>
      <c r="S15187" s="73"/>
    </row>
    <row r="15188" spans="1:19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 t="str">
        <f>IF(DmartSalesData[[#This Row],[sales]]&gt;4000,"High Category",IF(DmartSalesData[[#This Row],[sales]]&gt;2000,"Medium Category","Low Category"))</f>
        <v>High Category</v>
      </c>
      <c r="G15188" s="2">
        <v>0.33</v>
      </c>
      <c r="H15188" s="24">
        <f t="shared" si="474"/>
        <v>1533.5199</v>
      </c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63" t="str">
        <f>IF(AND(DmartSalesData[[#This Row],[sales]]&gt;3000,DmartSalesData[[#This Row],[profit]]&gt;500),"Good","Not Good")</f>
        <v>Good</v>
      </c>
      <c r="R15188" s="73">
        <f>YEAR(DmartSalesData[[#This Row],[order_date]])</f>
        <v>2023</v>
      </c>
      <c r="S15188" s="73"/>
    </row>
    <row r="15189" spans="1:19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 t="str">
        <f>IF(DmartSalesData[[#This Row],[sales]]&gt;4000,"High Category",IF(DmartSalesData[[#This Row],[sales]]&gt;2000,"Medium Category","Low Category"))</f>
        <v>Medium Category</v>
      </c>
      <c r="G15189" s="2">
        <v>0.1</v>
      </c>
      <c r="H15189" s="24">
        <f t="shared" si="474"/>
        <v>286.63100000000003</v>
      </c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63" t="str">
        <f>IF(AND(DmartSalesData[[#This Row],[sales]]&gt;3000,DmartSalesData[[#This Row],[profit]]&gt;500),"Good","Not Good")</f>
        <v>Not Good</v>
      </c>
      <c r="R15189" s="73">
        <f>YEAR(DmartSalesData[[#This Row],[order_date]])</f>
        <v>2024</v>
      </c>
      <c r="S15189" s="73"/>
    </row>
    <row r="15190" spans="1:19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 t="str">
        <f>IF(DmartSalesData[[#This Row],[sales]]&gt;4000,"High Category",IF(DmartSalesData[[#This Row],[sales]]&gt;2000,"Medium Category","Low Category"))</f>
        <v>Medium Category</v>
      </c>
      <c r="G15190" s="2">
        <v>0.03</v>
      </c>
      <c r="H15190" s="24">
        <f t="shared" si="474"/>
        <v>96.322800000000001</v>
      </c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63" t="str">
        <f>IF(AND(DmartSalesData[[#This Row],[sales]]&gt;3000,DmartSalesData[[#This Row],[profit]]&gt;500),"Good","Not Good")</f>
        <v>Not Good</v>
      </c>
      <c r="R15190" s="73">
        <f>YEAR(DmartSalesData[[#This Row],[order_date]])</f>
        <v>2023</v>
      </c>
      <c r="S15190" s="73"/>
    </row>
    <row r="15191" spans="1:19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 t="str">
        <f>IF(DmartSalesData[[#This Row],[sales]]&gt;4000,"High Category",IF(DmartSalesData[[#This Row],[sales]]&gt;2000,"Medium Category","Low Category"))</f>
        <v>Medium Category</v>
      </c>
      <c r="G15191" s="2">
        <v>0.28999999999999998</v>
      </c>
      <c r="H15191" s="24">
        <f t="shared" si="474"/>
        <v>636.66889999999989</v>
      </c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63" t="str">
        <f>IF(AND(DmartSalesData[[#This Row],[sales]]&gt;3000,DmartSalesData[[#This Row],[profit]]&gt;500),"Good","Not Good")</f>
        <v>Not Good</v>
      </c>
      <c r="R15191" s="73">
        <f>YEAR(DmartSalesData[[#This Row],[order_date]])</f>
        <v>2024</v>
      </c>
      <c r="S15191" s="73"/>
    </row>
    <row r="15192" spans="1:19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 t="str">
        <f>IF(DmartSalesData[[#This Row],[sales]]&gt;4000,"High Category",IF(DmartSalesData[[#This Row],[sales]]&gt;2000,"Medium Category","Low Category"))</f>
        <v>High Category</v>
      </c>
      <c r="G15192" s="2">
        <v>0.39</v>
      </c>
      <c r="H15192" s="24">
        <f t="shared" si="474"/>
        <v>1595.373</v>
      </c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63" t="str">
        <f>IF(AND(DmartSalesData[[#This Row],[sales]]&gt;3000,DmartSalesData[[#This Row],[profit]]&gt;500),"Good","Not Good")</f>
        <v>Good</v>
      </c>
      <c r="R15192" s="73">
        <f>YEAR(DmartSalesData[[#This Row],[order_date]])</f>
        <v>2024</v>
      </c>
      <c r="S15192" s="73"/>
    </row>
    <row r="15193" spans="1:19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 t="str">
        <f>IF(DmartSalesData[[#This Row],[sales]]&gt;4000,"High Category",IF(DmartSalesData[[#This Row],[sales]]&gt;2000,"Medium Category","Low Category"))</f>
        <v>Medium Category</v>
      </c>
      <c r="G15193" s="2">
        <v>0.04</v>
      </c>
      <c r="H15193" s="24">
        <f t="shared" si="474"/>
        <v>105.38</v>
      </c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63" t="str">
        <f>IF(AND(DmartSalesData[[#This Row],[sales]]&gt;3000,DmartSalesData[[#This Row],[profit]]&gt;500),"Good","Not Good")</f>
        <v>Not Good</v>
      </c>
      <c r="R15193" s="73">
        <f>YEAR(DmartSalesData[[#This Row],[order_date]])</f>
        <v>2023</v>
      </c>
      <c r="S15193" s="73"/>
    </row>
    <row r="15194" spans="1:19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 t="str">
        <f>IF(DmartSalesData[[#This Row],[sales]]&gt;4000,"High Category",IF(DmartSalesData[[#This Row],[sales]]&gt;2000,"Medium Category","Low Category"))</f>
        <v>High Category</v>
      </c>
      <c r="G15194" s="2">
        <v>0.09</v>
      </c>
      <c r="H15194" s="24">
        <f t="shared" si="474"/>
        <v>373.32269999999994</v>
      </c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63" t="str">
        <f>IF(AND(DmartSalesData[[#This Row],[sales]]&gt;3000,DmartSalesData[[#This Row],[profit]]&gt;500),"Good","Not Good")</f>
        <v>Not Good</v>
      </c>
      <c r="R15194" s="73">
        <f>YEAR(DmartSalesData[[#This Row],[order_date]])</f>
        <v>2024</v>
      </c>
      <c r="S15194" s="73"/>
    </row>
    <row r="15195" spans="1:19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 t="str">
        <f>IF(DmartSalesData[[#This Row],[sales]]&gt;4000,"High Category",IF(DmartSalesData[[#This Row],[sales]]&gt;2000,"Medium Category","Low Category"))</f>
        <v>High Category</v>
      </c>
      <c r="G15195" s="2">
        <v>0.05</v>
      </c>
      <c r="H15195" s="24">
        <f t="shared" si="474"/>
        <v>248.08550000000002</v>
      </c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63" t="str">
        <f>IF(AND(DmartSalesData[[#This Row],[sales]]&gt;3000,DmartSalesData[[#This Row],[profit]]&gt;500),"Good","Not Good")</f>
        <v>Good</v>
      </c>
      <c r="R15195" s="73">
        <f>YEAR(DmartSalesData[[#This Row],[order_date]])</f>
        <v>2023</v>
      </c>
      <c r="S15195" s="73"/>
    </row>
    <row r="15196" spans="1:19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 t="str">
        <f>IF(DmartSalesData[[#This Row],[sales]]&gt;4000,"High Category",IF(DmartSalesData[[#This Row],[sales]]&gt;2000,"Medium Category","Low Category"))</f>
        <v>Medium Category</v>
      </c>
      <c r="G15196" s="2">
        <v>0.32</v>
      </c>
      <c r="H15196" s="24">
        <f t="shared" si="474"/>
        <v>1046.0672</v>
      </c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63" t="str">
        <f>IF(AND(DmartSalesData[[#This Row],[sales]]&gt;3000,DmartSalesData[[#This Row],[profit]]&gt;500),"Good","Not Good")</f>
        <v>Not Good</v>
      </c>
      <c r="R15196" s="73">
        <f>YEAR(DmartSalesData[[#This Row],[order_date]])</f>
        <v>2023</v>
      </c>
      <c r="S15196" s="73"/>
    </row>
    <row r="15197" spans="1:19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 t="str">
        <f>IF(DmartSalesData[[#This Row],[sales]]&gt;4000,"High Category",IF(DmartSalesData[[#This Row],[sales]]&gt;2000,"Medium Category","Low Category"))</f>
        <v>Medium Category</v>
      </c>
      <c r="G15197" s="2">
        <v>0.04</v>
      </c>
      <c r="H15197" s="24">
        <f t="shared" si="474"/>
        <v>107.64760000000001</v>
      </c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63" t="str">
        <f>IF(AND(DmartSalesData[[#This Row],[sales]]&gt;3000,DmartSalesData[[#This Row],[profit]]&gt;500),"Good","Not Good")</f>
        <v>Not Good</v>
      </c>
      <c r="R15197" s="73">
        <f>YEAR(DmartSalesData[[#This Row],[order_date]])</f>
        <v>2024</v>
      </c>
      <c r="S15197" s="73"/>
    </row>
    <row r="15198" spans="1:19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 t="str">
        <f>IF(DmartSalesData[[#This Row],[sales]]&gt;4000,"High Category",IF(DmartSalesData[[#This Row],[sales]]&gt;2000,"Medium Category","Low Category"))</f>
        <v>Low Category</v>
      </c>
      <c r="G15198" s="2">
        <v>0.05</v>
      </c>
      <c r="H15198" s="24">
        <f t="shared" si="474"/>
        <v>94.46350000000001</v>
      </c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63" t="str">
        <f>IF(AND(DmartSalesData[[#This Row],[sales]]&gt;3000,DmartSalesData[[#This Row],[profit]]&gt;500),"Good","Not Good")</f>
        <v>Not Good</v>
      </c>
      <c r="R15198" s="73">
        <f>YEAR(DmartSalesData[[#This Row],[order_date]])</f>
        <v>2024</v>
      </c>
      <c r="S15198" s="73"/>
    </row>
    <row r="15199" spans="1:19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 t="str">
        <f>IF(DmartSalesData[[#This Row],[sales]]&gt;4000,"High Category",IF(DmartSalesData[[#This Row],[sales]]&gt;2000,"Medium Category","Low Category"))</f>
        <v>Low Category</v>
      </c>
      <c r="G15199" s="2">
        <v>0.13</v>
      </c>
      <c r="H15199" s="24">
        <f t="shared" si="474"/>
        <v>137.0213</v>
      </c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63" t="str">
        <f>IF(AND(DmartSalesData[[#This Row],[sales]]&gt;3000,DmartSalesData[[#This Row],[profit]]&gt;500),"Good","Not Good")</f>
        <v>Not Good</v>
      </c>
      <c r="R15199" s="73">
        <f>YEAR(DmartSalesData[[#This Row],[order_date]])</f>
        <v>2023</v>
      </c>
      <c r="S15199" s="73"/>
    </row>
    <row r="15200" spans="1:19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 t="str">
        <f>IF(DmartSalesData[[#This Row],[sales]]&gt;4000,"High Category",IF(DmartSalesData[[#This Row],[sales]]&gt;2000,"Medium Category","Low Category"))</f>
        <v>Medium Category</v>
      </c>
      <c r="G15200" s="2">
        <v>0.14000000000000001</v>
      </c>
      <c r="H15200" s="24">
        <f t="shared" si="474"/>
        <v>464.46680000000003</v>
      </c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63" t="str">
        <f>IF(AND(DmartSalesData[[#This Row],[sales]]&gt;3000,DmartSalesData[[#This Row],[profit]]&gt;500),"Good","Not Good")</f>
        <v>Good</v>
      </c>
      <c r="R15200" s="73">
        <f>YEAR(DmartSalesData[[#This Row],[order_date]])</f>
        <v>2023</v>
      </c>
      <c r="S15200" s="73"/>
    </row>
    <row r="15201" spans="1:19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 t="str">
        <f>IF(DmartSalesData[[#This Row],[sales]]&gt;4000,"High Category",IF(DmartSalesData[[#This Row],[sales]]&gt;2000,"Medium Category","Low Category"))</f>
        <v>Low Category</v>
      </c>
      <c r="G15201" s="2">
        <v>0.28000000000000003</v>
      </c>
      <c r="H15201" s="24">
        <f t="shared" si="474"/>
        <v>113.93760000000002</v>
      </c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63" t="str">
        <f>IF(AND(DmartSalesData[[#This Row],[sales]]&gt;3000,DmartSalesData[[#This Row],[profit]]&gt;500),"Good","Not Good")</f>
        <v>Not Good</v>
      </c>
      <c r="R15201" s="73">
        <f>YEAR(DmartSalesData[[#This Row],[order_date]])</f>
        <v>2024</v>
      </c>
      <c r="S15201" s="73"/>
    </row>
    <row r="15202" spans="1:19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 t="str">
        <f>IF(DmartSalesData[[#This Row],[sales]]&gt;4000,"High Category",IF(DmartSalesData[[#This Row],[sales]]&gt;2000,"Medium Category","Low Category"))</f>
        <v>High Category</v>
      </c>
      <c r="G15202" s="2">
        <v>0.02</v>
      </c>
      <c r="H15202" s="24">
        <f t="shared" si="474"/>
        <v>95.716200000000015</v>
      </c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63" t="str">
        <f>IF(AND(DmartSalesData[[#This Row],[sales]]&gt;3000,DmartSalesData[[#This Row],[profit]]&gt;500),"Good","Not Good")</f>
        <v>Good</v>
      </c>
      <c r="R15202" s="73">
        <f>YEAR(DmartSalesData[[#This Row],[order_date]])</f>
        <v>2024</v>
      </c>
      <c r="S15202" s="73"/>
    </row>
    <row r="15203" spans="1:19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 t="str">
        <f>IF(DmartSalesData[[#This Row],[sales]]&gt;4000,"High Category",IF(DmartSalesData[[#This Row],[sales]]&gt;2000,"Medium Category","Low Category"))</f>
        <v>Medium Category</v>
      </c>
      <c r="G15203" s="2">
        <v>0.31</v>
      </c>
      <c r="H15203" s="24">
        <f t="shared" si="474"/>
        <v>1014.6362</v>
      </c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63" t="str">
        <f>IF(AND(DmartSalesData[[#This Row],[sales]]&gt;3000,DmartSalesData[[#This Row],[profit]]&gt;500),"Good","Not Good")</f>
        <v>Good</v>
      </c>
      <c r="R15203" s="73">
        <f>YEAR(DmartSalesData[[#This Row],[order_date]])</f>
        <v>2024</v>
      </c>
      <c r="S15203" s="73"/>
    </row>
    <row r="15204" spans="1:19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 t="str">
        <f>IF(DmartSalesData[[#This Row],[sales]]&gt;4000,"High Category",IF(DmartSalesData[[#This Row],[sales]]&gt;2000,"Medium Category","Low Category"))</f>
        <v>High Category</v>
      </c>
      <c r="G15204" s="2">
        <v>0.21</v>
      </c>
      <c r="H15204" s="24">
        <f t="shared" si="474"/>
        <v>1008.1848</v>
      </c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63" t="str">
        <f>IF(AND(DmartSalesData[[#This Row],[sales]]&gt;3000,DmartSalesData[[#This Row],[profit]]&gt;500),"Good","Not Good")</f>
        <v>Good</v>
      </c>
      <c r="R15204" s="73">
        <f>YEAR(DmartSalesData[[#This Row],[order_date]])</f>
        <v>2023</v>
      </c>
      <c r="S15204" s="73"/>
    </row>
    <row r="15205" spans="1:19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 t="str">
        <f>IF(DmartSalesData[[#This Row],[sales]]&gt;4000,"High Category",IF(DmartSalesData[[#This Row],[sales]]&gt;2000,"Medium Category","Low Category"))</f>
        <v>Low Category</v>
      </c>
      <c r="G15205" s="2">
        <v>0.09</v>
      </c>
      <c r="H15205" s="24">
        <f t="shared" si="474"/>
        <v>129.0735</v>
      </c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63" t="str">
        <f>IF(AND(DmartSalesData[[#This Row],[sales]]&gt;3000,DmartSalesData[[#This Row],[profit]]&gt;500),"Good","Not Good")</f>
        <v>Not Good</v>
      </c>
      <c r="R15205" s="73">
        <f>YEAR(DmartSalesData[[#This Row],[order_date]])</f>
        <v>2024</v>
      </c>
      <c r="S15205" s="73"/>
    </row>
    <row r="15206" spans="1:19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 t="str">
        <f>IF(DmartSalesData[[#This Row],[sales]]&gt;4000,"High Category",IF(DmartSalesData[[#This Row],[sales]]&gt;2000,"Medium Category","Low Category"))</f>
        <v>High Category</v>
      </c>
      <c r="G15206" s="2">
        <v>0.33</v>
      </c>
      <c r="H15206" s="24">
        <f t="shared" si="474"/>
        <v>1563.5169000000001</v>
      </c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63" t="str">
        <f>IF(AND(DmartSalesData[[#This Row],[sales]]&gt;3000,DmartSalesData[[#This Row],[profit]]&gt;500),"Good","Not Good")</f>
        <v>Good</v>
      </c>
      <c r="R15206" s="73">
        <f>YEAR(DmartSalesData[[#This Row],[order_date]])</f>
        <v>2024</v>
      </c>
      <c r="S15206" s="73"/>
    </row>
    <row r="15207" spans="1:19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 t="str">
        <f>IF(DmartSalesData[[#This Row],[sales]]&gt;4000,"High Category",IF(DmartSalesData[[#This Row],[sales]]&gt;2000,"Medium Category","Low Category"))</f>
        <v>Medium Category</v>
      </c>
      <c r="G15207" s="2">
        <v>0.16</v>
      </c>
      <c r="H15207" s="24">
        <f t="shared" si="474"/>
        <v>495.90559999999999</v>
      </c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63" t="str">
        <f>IF(AND(DmartSalesData[[#This Row],[sales]]&gt;3000,DmartSalesData[[#This Row],[profit]]&gt;500),"Good","Not Good")</f>
        <v>Good</v>
      </c>
      <c r="R15207" s="73">
        <f>YEAR(DmartSalesData[[#This Row],[order_date]])</f>
        <v>2024</v>
      </c>
      <c r="S15207" s="73"/>
    </row>
    <row r="15208" spans="1:19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 t="str">
        <f>IF(DmartSalesData[[#This Row],[sales]]&gt;4000,"High Category",IF(DmartSalesData[[#This Row],[sales]]&gt;2000,"Medium Category","Low Category"))</f>
        <v>High Category</v>
      </c>
      <c r="G15208" s="2">
        <v>0.41</v>
      </c>
      <c r="H15208" s="24">
        <f t="shared" si="474"/>
        <v>1668.8189</v>
      </c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63" t="str">
        <f>IF(AND(DmartSalesData[[#This Row],[sales]]&gt;3000,DmartSalesData[[#This Row],[profit]]&gt;500),"Good","Not Good")</f>
        <v>Good</v>
      </c>
      <c r="R15208" s="73">
        <f>YEAR(DmartSalesData[[#This Row],[order_date]])</f>
        <v>2024</v>
      </c>
      <c r="S15208" s="73"/>
    </row>
    <row r="15209" spans="1:19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 t="str">
        <f>IF(DmartSalesData[[#This Row],[sales]]&gt;4000,"High Category",IF(DmartSalesData[[#This Row],[sales]]&gt;2000,"Medium Category","Low Category"))</f>
        <v>Low Category</v>
      </c>
      <c r="G15209" s="2">
        <v>0.49</v>
      </c>
      <c r="H15209" s="24">
        <f t="shared" si="474"/>
        <v>478.59280000000001</v>
      </c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63" t="str">
        <f>IF(AND(DmartSalesData[[#This Row],[sales]]&gt;3000,DmartSalesData[[#This Row],[profit]]&gt;500),"Good","Not Good")</f>
        <v>Not Good</v>
      </c>
      <c r="R15209" s="73">
        <f>YEAR(DmartSalesData[[#This Row],[order_date]])</f>
        <v>2024</v>
      </c>
      <c r="S15209" s="73"/>
    </row>
    <row r="15210" spans="1:19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 t="str">
        <f>IF(DmartSalesData[[#This Row],[sales]]&gt;4000,"High Category",IF(DmartSalesData[[#This Row],[sales]]&gt;2000,"Medium Category","Low Category"))</f>
        <v>Medium Category</v>
      </c>
      <c r="G15210" s="2">
        <v>0.39</v>
      </c>
      <c r="H15210" s="24">
        <f t="shared" si="474"/>
        <v>994.7106</v>
      </c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63" t="str">
        <f>IF(AND(DmartSalesData[[#This Row],[sales]]&gt;3000,DmartSalesData[[#This Row],[profit]]&gt;500),"Good","Not Good")</f>
        <v>Not Good</v>
      </c>
      <c r="R15210" s="73">
        <f>YEAR(DmartSalesData[[#This Row],[order_date]])</f>
        <v>2024</v>
      </c>
      <c r="S15210" s="73"/>
    </row>
    <row r="15211" spans="1:19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 t="str">
        <f>IF(DmartSalesData[[#This Row],[sales]]&gt;4000,"High Category",IF(DmartSalesData[[#This Row],[sales]]&gt;2000,"Medium Category","Low Category"))</f>
        <v>Medium Category</v>
      </c>
      <c r="G15211" s="2">
        <v>0.37</v>
      </c>
      <c r="H15211" s="24">
        <f t="shared" si="474"/>
        <v>1068.5266999999999</v>
      </c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63" t="str">
        <f>IF(AND(DmartSalesData[[#This Row],[sales]]&gt;3000,DmartSalesData[[#This Row],[profit]]&gt;500),"Good","Not Good")</f>
        <v>Not Good</v>
      </c>
      <c r="R15211" s="73">
        <f>YEAR(DmartSalesData[[#This Row],[order_date]])</f>
        <v>2023</v>
      </c>
      <c r="S15211" s="73"/>
    </row>
    <row r="15212" spans="1:19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 t="str">
        <f>IF(DmartSalesData[[#This Row],[sales]]&gt;4000,"High Category",IF(DmartSalesData[[#This Row],[sales]]&gt;2000,"Medium Category","Low Category"))</f>
        <v>Medium Category</v>
      </c>
      <c r="G15212" s="2">
        <v>0.18</v>
      </c>
      <c r="H15212" s="24">
        <f t="shared" si="474"/>
        <v>364.4982</v>
      </c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63" t="str">
        <f>IF(AND(DmartSalesData[[#This Row],[sales]]&gt;3000,DmartSalesData[[#This Row],[profit]]&gt;500),"Good","Not Good")</f>
        <v>Not Good</v>
      </c>
      <c r="R15212" s="73">
        <f>YEAR(DmartSalesData[[#This Row],[order_date]])</f>
        <v>2024</v>
      </c>
      <c r="S15212" s="73"/>
    </row>
    <row r="15213" spans="1:19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 t="str">
        <f>IF(DmartSalesData[[#This Row],[sales]]&gt;4000,"High Category",IF(DmartSalesData[[#This Row],[sales]]&gt;2000,"Medium Category","Low Category"))</f>
        <v>Low Category</v>
      </c>
      <c r="G15213" s="2">
        <v>0.27</v>
      </c>
      <c r="H15213" s="24">
        <f t="shared" si="474"/>
        <v>362.02679999999998</v>
      </c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63" t="str">
        <f>IF(AND(DmartSalesData[[#This Row],[sales]]&gt;3000,DmartSalesData[[#This Row],[profit]]&gt;500),"Good","Not Good")</f>
        <v>Not Good</v>
      </c>
      <c r="R15213" s="73">
        <f>YEAR(DmartSalesData[[#This Row],[order_date]])</f>
        <v>2023</v>
      </c>
      <c r="S15213" s="73"/>
    </row>
    <row r="15214" spans="1:19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 t="str">
        <f>IF(DmartSalesData[[#This Row],[sales]]&gt;4000,"High Category",IF(DmartSalesData[[#This Row],[sales]]&gt;2000,"Medium Category","Low Category"))</f>
        <v>High Category</v>
      </c>
      <c r="G15214" s="2">
        <v>0.03</v>
      </c>
      <c r="H15214" s="24">
        <f t="shared" si="474"/>
        <v>136.00199999999998</v>
      </c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63" t="str">
        <f>IF(AND(DmartSalesData[[#This Row],[sales]]&gt;3000,DmartSalesData[[#This Row],[profit]]&gt;500),"Good","Not Good")</f>
        <v>Good</v>
      </c>
      <c r="R15214" s="73">
        <f>YEAR(DmartSalesData[[#This Row],[order_date]])</f>
        <v>2023</v>
      </c>
      <c r="S15214" s="73"/>
    </row>
    <row r="15215" spans="1:19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 t="str">
        <f>IF(DmartSalesData[[#This Row],[sales]]&gt;4000,"High Category",IF(DmartSalesData[[#This Row],[sales]]&gt;2000,"Medium Category","Low Category"))</f>
        <v>Low Category</v>
      </c>
      <c r="G15215" s="2">
        <v>0.36</v>
      </c>
      <c r="H15215" s="24">
        <f t="shared" si="474"/>
        <v>186.04439999999997</v>
      </c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63" t="str">
        <f>IF(AND(DmartSalesData[[#This Row],[sales]]&gt;3000,DmartSalesData[[#This Row],[profit]]&gt;500),"Good","Not Good")</f>
        <v>Not Good</v>
      </c>
      <c r="R15215" s="73">
        <f>YEAR(DmartSalesData[[#This Row],[order_date]])</f>
        <v>2023</v>
      </c>
      <c r="S15215" s="73"/>
    </row>
    <row r="15216" spans="1:19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 t="str">
        <f>IF(DmartSalesData[[#This Row],[sales]]&gt;4000,"High Category",IF(DmartSalesData[[#This Row],[sales]]&gt;2000,"Medium Category","Low Category"))</f>
        <v>Low Category</v>
      </c>
      <c r="G15216" s="2">
        <v>0.34</v>
      </c>
      <c r="H15216" s="24">
        <f t="shared" si="474"/>
        <v>290.54360000000003</v>
      </c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63" t="str">
        <f>IF(AND(DmartSalesData[[#This Row],[sales]]&gt;3000,DmartSalesData[[#This Row],[profit]]&gt;500),"Good","Not Good")</f>
        <v>Not Good</v>
      </c>
      <c r="R15216" s="73">
        <f>YEAR(DmartSalesData[[#This Row],[order_date]])</f>
        <v>2023</v>
      </c>
      <c r="S15216" s="73"/>
    </row>
    <row r="15217" spans="1:19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 t="str">
        <f>IF(DmartSalesData[[#This Row],[sales]]&gt;4000,"High Category",IF(DmartSalesData[[#This Row],[sales]]&gt;2000,"Medium Category","Low Category"))</f>
        <v>Low Category</v>
      </c>
      <c r="G15217" s="2">
        <v>0.13</v>
      </c>
      <c r="H15217" s="24">
        <f t="shared" si="474"/>
        <v>217.16500000000002</v>
      </c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63" t="str">
        <f>IF(AND(DmartSalesData[[#This Row],[sales]]&gt;3000,DmartSalesData[[#This Row],[profit]]&gt;500),"Good","Not Good")</f>
        <v>Not Good</v>
      </c>
      <c r="R15217" s="73">
        <f>YEAR(DmartSalesData[[#This Row],[order_date]])</f>
        <v>2024</v>
      </c>
      <c r="S15217" s="73"/>
    </row>
    <row r="15218" spans="1:19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 t="str">
        <f>IF(DmartSalesData[[#This Row],[sales]]&gt;4000,"High Category",IF(DmartSalesData[[#This Row],[sales]]&gt;2000,"Medium Category","Low Category"))</f>
        <v>High Category</v>
      </c>
      <c r="G15218" s="2">
        <v>0.27</v>
      </c>
      <c r="H15218" s="24">
        <f t="shared" si="474"/>
        <v>1243.8549</v>
      </c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63" t="str">
        <f>IF(AND(DmartSalesData[[#This Row],[sales]]&gt;3000,DmartSalesData[[#This Row],[profit]]&gt;500),"Good","Not Good")</f>
        <v>Not Good</v>
      </c>
      <c r="R15218" s="73">
        <f>YEAR(DmartSalesData[[#This Row],[order_date]])</f>
        <v>2023</v>
      </c>
      <c r="S15218" s="73"/>
    </row>
    <row r="15219" spans="1:19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 t="str">
        <f>IF(DmartSalesData[[#This Row],[sales]]&gt;4000,"High Category",IF(DmartSalesData[[#This Row],[sales]]&gt;2000,"Medium Category","Low Category"))</f>
        <v>Medium Category</v>
      </c>
      <c r="G15219" s="2">
        <v>0.34</v>
      </c>
      <c r="H15219" s="24">
        <f t="shared" si="474"/>
        <v>973.97420000000011</v>
      </c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63" t="str">
        <f>IF(AND(DmartSalesData[[#This Row],[sales]]&gt;3000,DmartSalesData[[#This Row],[profit]]&gt;500),"Good","Not Good")</f>
        <v>Not Good</v>
      </c>
      <c r="R15219" s="73">
        <f>YEAR(DmartSalesData[[#This Row],[order_date]])</f>
        <v>2023</v>
      </c>
      <c r="S15219" s="73"/>
    </row>
    <row r="15220" spans="1:19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 t="str">
        <f>IF(DmartSalesData[[#This Row],[sales]]&gt;4000,"High Category",IF(DmartSalesData[[#This Row],[sales]]&gt;2000,"Medium Category","Low Category"))</f>
        <v>Low Category</v>
      </c>
      <c r="G15220" s="2">
        <v>0.18</v>
      </c>
      <c r="H15220" s="24">
        <f t="shared" si="474"/>
        <v>347.13899999999995</v>
      </c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63" t="str">
        <f>IF(AND(DmartSalesData[[#This Row],[sales]]&gt;3000,DmartSalesData[[#This Row],[profit]]&gt;500),"Good","Not Good")</f>
        <v>Not Good</v>
      </c>
      <c r="R15220" s="73">
        <f>YEAR(DmartSalesData[[#This Row],[order_date]])</f>
        <v>2023</v>
      </c>
      <c r="S15220" s="73"/>
    </row>
    <row r="15221" spans="1:19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 t="str">
        <f>IF(DmartSalesData[[#This Row],[sales]]&gt;4000,"High Category",IF(DmartSalesData[[#This Row],[sales]]&gt;2000,"Medium Category","Low Category"))</f>
        <v>Medium Category</v>
      </c>
      <c r="G15221" s="2">
        <v>0.36</v>
      </c>
      <c r="H15221" s="24">
        <f t="shared" si="474"/>
        <v>746.32319999999993</v>
      </c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63" t="str">
        <f>IF(AND(DmartSalesData[[#This Row],[sales]]&gt;3000,DmartSalesData[[#This Row],[profit]]&gt;500),"Good","Not Good")</f>
        <v>Not Good</v>
      </c>
      <c r="R15221" s="73">
        <f>YEAR(DmartSalesData[[#This Row],[order_date]])</f>
        <v>2023</v>
      </c>
      <c r="S15221" s="73"/>
    </row>
    <row r="15222" spans="1:19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 t="str">
        <f>IF(DmartSalesData[[#This Row],[sales]]&gt;4000,"High Category",IF(DmartSalesData[[#This Row],[sales]]&gt;2000,"Medium Category","Low Category"))</f>
        <v>High Category</v>
      </c>
      <c r="G15222" s="2">
        <v>0.4</v>
      </c>
      <c r="H15222" s="24">
        <f t="shared" si="474"/>
        <v>1682.0439999999999</v>
      </c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63" t="str">
        <f>IF(AND(DmartSalesData[[#This Row],[sales]]&gt;3000,DmartSalesData[[#This Row],[profit]]&gt;500),"Good","Not Good")</f>
        <v>Not Good</v>
      </c>
      <c r="R15222" s="73">
        <f>YEAR(DmartSalesData[[#This Row],[order_date]])</f>
        <v>2023</v>
      </c>
      <c r="S15222" s="73"/>
    </row>
    <row r="15223" spans="1:19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 t="str">
        <f>IF(DmartSalesData[[#This Row],[sales]]&gt;4000,"High Category",IF(DmartSalesData[[#This Row],[sales]]&gt;2000,"Medium Category","Low Category"))</f>
        <v>Low Category</v>
      </c>
      <c r="G15223" s="2">
        <v>0.11</v>
      </c>
      <c r="H15223" s="24">
        <f t="shared" si="474"/>
        <v>25.434200000000001</v>
      </c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63" t="str">
        <f>IF(AND(DmartSalesData[[#This Row],[sales]]&gt;3000,DmartSalesData[[#This Row],[profit]]&gt;500),"Good","Not Good")</f>
        <v>Not Good</v>
      </c>
      <c r="R15223" s="73">
        <f>YEAR(DmartSalesData[[#This Row],[order_date]])</f>
        <v>2024</v>
      </c>
      <c r="S15223" s="73"/>
    </row>
    <row r="15224" spans="1:19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 t="str">
        <f>IF(DmartSalesData[[#This Row],[sales]]&gt;4000,"High Category",IF(DmartSalesData[[#This Row],[sales]]&gt;2000,"Medium Category","Low Category"))</f>
        <v>Low Category</v>
      </c>
      <c r="G15224" s="2">
        <v>0.15</v>
      </c>
      <c r="H15224" s="24">
        <f t="shared" si="474"/>
        <v>23.334</v>
      </c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63" t="str">
        <f>IF(AND(DmartSalesData[[#This Row],[sales]]&gt;3000,DmartSalesData[[#This Row],[profit]]&gt;500),"Good","Not Good")</f>
        <v>Not Good</v>
      </c>
      <c r="R15224" s="73">
        <f>YEAR(DmartSalesData[[#This Row],[order_date]])</f>
        <v>2023</v>
      </c>
      <c r="S15224" s="73"/>
    </row>
    <row r="15225" spans="1:19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 t="str">
        <f>IF(DmartSalesData[[#This Row],[sales]]&gt;4000,"High Category",IF(DmartSalesData[[#This Row],[sales]]&gt;2000,"Medium Category","Low Category"))</f>
        <v>Low Category</v>
      </c>
      <c r="G15225" s="2">
        <v>0.2</v>
      </c>
      <c r="H15225" s="24">
        <f t="shared" si="474"/>
        <v>65.164000000000001</v>
      </c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63" t="str">
        <f>IF(AND(DmartSalesData[[#This Row],[sales]]&gt;3000,DmartSalesData[[#This Row],[profit]]&gt;500),"Good","Not Good")</f>
        <v>Not Good</v>
      </c>
      <c r="R15225" s="73">
        <f>YEAR(DmartSalesData[[#This Row],[order_date]])</f>
        <v>2023</v>
      </c>
      <c r="S15225" s="73"/>
    </row>
    <row r="15226" spans="1:19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 t="str">
        <f>IF(DmartSalesData[[#This Row],[sales]]&gt;4000,"High Category",IF(DmartSalesData[[#This Row],[sales]]&gt;2000,"Medium Category","Low Category"))</f>
        <v>Medium Category</v>
      </c>
      <c r="G15226" s="2">
        <v>0.12</v>
      </c>
      <c r="H15226" s="24">
        <f t="shared" si="474"/>
        <v>287.892</v>
      </c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63" t="str">
        <f>IF(AND(DmartSalesData[[#This Row],[sales]]&gt;3000,DmartSalesData[[#This Row],[profit]]&gt;500),"Good","Not Good")</f>
        <v>Not Good</v>
      </c>
      <c r="R15226" s="73">
        <f>YEAR(DmartSalesData[[#This Row],[order_date]])</f>
        <v>2024</v>
      </c>
      <c r="S15226" s="73"/>
    </row>
    <row r="15227" spans="1:19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 t="str">
        <f>IF(DmartSalesData[[#This Row],[sales]]&gt;4000,"High Category",IF(DmartSalesData[[#This Row],[sales]]&gt;2000,"Medium Category","Low Category"))</f>
        <v>Medium Category</v>
      </c>
      <c r="G15227" s="2">
        <v>0.39</v>
      </c>
      <c r="H15227" s="24">
        <f t="shared" si="474"/>
        <v>1149.7668000000001</v>
      </c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63" t="str">
        <f>IF(AND(DmartSalesData[[#This Row],[sales]]&gt;3000,DmartSalesData[[#This Row],[profit]]&gt;500),"Good","Not Good")</f>
        <v>Not Good</v>
      </c>
      <c r="R15227" s="73">
        <f>YEAR(DmartSalesData[[#This Row],[order_date]])</f>
        <v>2023</v>
      </c>
      <c r="S15227" s="73"/>
    </row>
    <row r="15228" spans="1:19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 t="str">
        <f>IF(DmartSalesData[[#This Row],[sales]]&gt;4000,"High Category",IF(DmartSalesData[[#This Row],[sales]]&gt;2000,"Medium Category","Low Category"))</f>
        <v>Medium Category</v>
      </c>
      <c r="G15228" s="2">
        <v>0.28999999999999998</v>
      </c>
      <c r="H15228" s="24">
        <f t="shared" si="474"/>
        <v>916.37099999999998</v>
      </c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63" t="str">
        <f>IF(AND(DmartSalesData[[#This Row],[sales]]&gt;3000,DmartSalesData[[#This Row],[profit]]&gt;500),"Good","Not Good")</f>
        <v>Not Good</v>
      </c>
      <c r="R15228" s="73">
        <f>YEAR(DmartSalesData[[#This Row],[order_date]])</f>
        <v>2024</v>
      </c>
      <c r="S15228" s="73"/>
    </row>
    <row r="15229" spans="1:19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 t="str">
        <f>IF(DmartSalesData[[#This Row],[sales]]&gt;4000,"High Category",IF(DmartSalesData[[#This Row],[sales]]&gt;2000,"Medium Category","Low Category"))</f>
        <v>Medium Category</v>
      </c>
      <c r="G15229" s="2">
        <v>0.19</v>
      </c>
      <c r="H15229" s="24">
        <f t="shared" si="474"/>
        <v>699.68830000000003</v>
      </c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63" t="str">
        <f>IF(AND(DmartSalesData[[#This Row],[sales]]&gt;3000,DmartSalesData[[#This Row],[profit]]&gt;500),"Good","Not Good")</f>
        <v>Good</v>
      </c>
      <c r="R15229" s="73">
        <f>YEAR(DmartSalesData[[#This Row],[order_date]])</f>
        <v>2023</v>
      </c>
      <c r="S15229" s="73"/>
    </row>
    <row r="15230" spans="1:19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 t="str">
        <f>IF(DmartSalesData[[#This Row],[sales]]&gt;4000,"High Category",IF(DmartSalesData[[#This Row],[sales]]&gt;2000,"Medium Category","Low Category"))</f>
        <v>Low Category</v>
      </c>
      <c r="G15230" s="2">
        <v>0.01</v>
      </c>
      <c r="H15230" s="24">
        <f t="shared" si="474"/>
        <v>10.296500000000002</v>
      </c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63" t="str">
        <f>IF(AND(DmartSalesData[[#This Row],[sales]]&gt;3000,DmartSalesData[[#This Row],[profit]]&gt;500),"Good","Not Good")</f>
        <v>Not Good</v>
      </c>
      <c r="R15230" s="73">
        <f>YEAR(DmartSalesData[[#This Row],[order_date]])</f>
        <v>2024</v>
      </c>
      <c r="S15230" s="73"/>
    </row>
    <row r="15231" spans="1:19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 t="str">
        <f>IF(DmartSalesData[[#This Row],[sales]]&gt;4000,"High Category",IF(DmartSalesData[[#This Row],[sales]]&gt;2000,"Medium Category","Low Category"))</f>
        <v>Low Category</v>
      </c>
      <c r="G15231" s="2">
        <v>0.16</v>
      </c>
      <c r="H15231" s="24">
        <f t="shared" si="474"/>
        <v>221.63040000000001</v>
      </c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63" t="str">
        <f>IF(AND(DmartSalesData[[#This Row],[sales]]&gt;3000,DmartSalesData[[#This Row],[profit]]&gt;500),"Good","Not Good")</f>
        <v>Not Good</v>
      </c>
      <c r="R15231" s="73">
        <f>YEAR(DmartSalesData[[#This Row],[order_date]])</f>
        <v>2024</v>
      </c>
      <c r="S15231" s="73"/>
    </row>
    <row r="15232" spans="1:19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 t="str">
        <f>IF(DmartSalesData[[#This Row],[sales]]&gt;4000,"High Category",IF(DmartSalesData[[#This Row],[sales]]&gt;2000,"Medium Category","Low Category"))</f>
        <v>Low Category</v>
      </c>
      <c r="G15232" s="2">
        <v>0.42</v>
      </c>
      <c r="H15232" s="24">
        <f t="shared" si="474"/>
        <v>543.13559999999995</v>
      </c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63" t="str">
        <f>IF(AND(DmartSalesData[[#This Row],[sales]]&gt;3000,DmartSalesData[[#This Row],[profit]]&gt;500),"Good","Not Good")</f>
        <v>Not Good</v>
      </c>
      <c r="R15232" s="73">
        <f>YEAR(DmartSalesData[[#This Row],[order_date]])</f>
        <v>2023</v>
      </c>
      <c r="S15232" s="73"/>
    </row>
    <row r="15233" spans="1:19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 t="str">
        <f>IF(DmartSalesData[[#This Row],[sales]]&gt;4000,"High Category",IF(DmartSalesData[[#This Row],[sales]]&gt;2000,"Medium Category","Low Category"))</f>
        <v>Low Category</v>
      </c>
      <c r="G15233" s="2">
        <v>0.37</v>
      </c>
      <c r="H15233" s="24">
        <f t="shared" si="474"/>
        <v>307.44780000000003</v>
      </c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63" t="str">
        <f>IF(AND(DmartSalesData[[#This Row],[sales]]&gt;3000,DmartSalesData[[#This Row],[profit]]&gt;500),"Good","Not Good")</f>
        <v>Not Good</v>
      </c>
      <c r="R15233" s="73">
        <f>YEAR(DmartSalesData[[#This Row],[order_date]])</f>
        <v>2023</v>
      </c>
      <c r="S15233" s="73"/>
    </row>
    <row r="15234" spans="1:19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 t="str">
        <f>IF(DmartSalesData[[#This Row],[sales]]&gt;4000,"High Category",IF(DmartSalesData[[#This Row],[sales]]&gt;2000,"Medium Category","Low Category"))</f>
        <v>Low Category</v>
      </c>
      <c r="G15234" s="2">
        <v>0.03</v>
      </c>
      <c r="H15234" s="24">
        <f t="shared" ref="H15234:H15297" si="476">E15234*G15234</f>
        <v>38.926199999999994</v>
      </c>
      <c r="I15234" s="2">
        <f t="shared" ref="I15234:I15297" si="477">E15234-H15234</f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63" t="str">
        <f>IF(AND(DmartSalesData[[#This Row],[sales]]&gt;3000,DmartSalesData[[#This Row],[profit]]&gt;500),"Good","Not Good")</f>
        <v>Not Good</v>
      </c>
      <c r="R15234" s="73">
        <f>YEAR(DmartSalesData[[#This Row],[order_date]])</f>
        <v>2024</v>
      </c>
      <c r="S15234" s="73"/>
    </row>
    <row r="15235" spans="1:19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 t="str">
        <f>IF(DmartSalesData[[#This Row],[sales]]&gt;4000,"High Category",IF(DmartSalesData[[#This Row],[sales]]&gt;2000,"Medium Category","Low Category"))</f>
        <v>Medium Category</v>
      </c>
      <c r="G15235" s="2">
        <v>0.4</v>
      </c>
      <c r="H15235" s="24">
        <f t="shared" si="476"/>
        <v>1242.7600000000002</v>
      </c>
      <c r="I15235" s="2">
        <f t="shared" si="477"/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63" t="str">
        <f>IF(AND(DmartSalesData[[#This Row],[sales]]&gt;3000,DmartSalesData[[#This Row],[profit]]&gt;500),"Good","Not Good")</f>
        <v>Good</v>
      </c>
      <c r="R15235" s="73">
        <f>YEAR(DmartSalesData[[#This Row],[order_date]])</f>
        <v>2024</v>
      </c>
      <c r="S15235" s="73"/>
    </row>
    <row r="15236" spans="1:19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 t="str">
        <f>IF(DmartSalesData[[#This Row],[sales]]&gt;4000,"High Category",IF(DmartSalesData[[#This Row],[sales]]&gt;2000,"Medium Category","Low Category"))</f>
        <v>Low Category</v>
      </c>
      <c r="G15236" s="2">
        <v>0.09</v>
      </c>
      <c r="H15236" s="24">
        <f t="shared" si="476"/>
        <v>170.58779999999999</v>
      </c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63" t="str">
        <f>IF(AND(DmartSalesData[[#This Row],[sales]]&gt;3000,DmartSalesData[[#This Row],[profit]]&gt;500),"Good","Not Good")</f>
        <v>Not Good</v>
      </c>
      <c r="R15236" s="73">
        <f>YEAR(DmartSalesData[[#This Row],[order_date]])</f>
        <v>2023</v>
      </c>
      <c r="S15236" s="73"/>
    </row>
    <row r="15237" spans="1:19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 t="str">
        <f>IF(DmartSalesData[[#This Row],[sales]]&gt;4000,"High Category",IF(DmartSalesData[[#This Row],[sales]]&gt;2000,"Medium Category","Low Category"))</f>
        <v>Medium Category</v>
      </c>
      <c r="G15237" s="2">
        <v>0.49</v>
      </c>
      <c r="H15237" s="24">
        <f t="shared" si="476"/>
        <v>1892.7573</v>
      </c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63" t="str">
        <f>IF(AND(DmartSalesData[[#This Row],[sales]]&gt;3000,DmartSalesData[[#This Row],[profit]]&gt;500),"Good","Not Good")</f>
        <v>Good</v>
      </c>
      <c r="R15237" s="73">
        <f>YEAR(DmartSalesData[[#This Row],[order_date]])</f>
        <v>2024</v>
      </c>
      <c r="S15237" s="73"/>
    </row>
    <row r="15238" spans="1:19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 t="str">
        <f>IF(DmartSalesData[[#This Row],[sales]]&gt;4000,"High Category",IF(DmartSalesData[[#This Row],[sales]]&gt;2000,"Medium Category","Low Category"))</f>
        <v>Medium Category</v>
      </c>
      <c r="G15238" s="2">
        <v>0.43</v>
      </c>
      <c r="H15238" s="24">
        <f t="shared" si="476"/>
        <v>1173.2334999999998</v>
      </c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63" t="str">
        <f>IF(AND(DmartSalesData[[#This Row],[sales]]&gt;3000,DmartSalesData[[#This Row],[profit]]&gt;500),"Good","Not Good")</f>
        <v>Not Good</v>
      </c>
      <c r="R15238" s="73">
        <f>YEAR(DmartSalesData[[#This Row],[order_date]])</f>
        <v>2023</v>
      </c>
      <c r="S15238" s="73"/>
    </row>
    <row r="15239" spans="1:19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 t="str">
        <f>IF(DmartSalesData[[#This Row],[sales]]&gt;4000,"High Category",IF(DmartSalesData[[#This Row],[sales]]&gt;2000,"Medium Category","Low Category"))</f>
        <v>Low Category</v>
      </c>
      <c r="G15239" s="2">
        <v>0.46</v>
      </c>
      <c r="H15239" s="24">
        <f t="shared" si="476"/>
        <v>523.93540000000007</v>
      </c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63" t="str">
        <f>IF(AND(DmartSalesData[[#This Row],[sales]]&gt;3000,DmartSalesData[[#This Row],[profit]]&gt;500),"Good","Not Good")</f>
        <v>Not Good</v>
      </c>
      <c r="R15239" s="73">
        <f>YEAR(DmartSalesData[[#This Row],[order_date]])</f>
        <v>2024</v>
      </c>
      <c r="S15239" s="73"/>
    </row>
    <row r="15240" spans="1:19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 t="str">
        <f>IF(DmartSalesData[[#This Row],[sales]]&gt;4000,"High Category",IF(DmartSalesData[[#This Row],[sales]]&gt;2000,"Medium Category","Low Category"))</f>
        <v>Medium Category</v>
      </c>
      <c r="G15240" s="2">
        <v>0.38</v>
      </c>
      <c r="H15240" s="24">
        <f t="shared" si="476"/>
        <v>908.26460000000009</v>
      </c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63" t="str">
        <f>IF(AND(DmartSalesData[[#This Row],[sales]]&gt;3000,DmartSalesData[[#This Row],[profit]]&gt;500),"Good","Not Good")</f>
        <v>Not Good</v>
      </c>
      <c r="R15240" s="73">
        <f>YEAR(DmartSalesData[[#This Row],[order_date]])</f>
        <v>2023</v>
      </c>
      <c r="S15240" s="73"/>
    </row>
    <row r="15241" spans="1:19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 t="str">
        <f>IF(DmartSalesData[[#This Row],[sales]]&gt;4000,"High Category",IF(DmartSalesData[[#This Row],[sales]]&gt;2000,"Medium Category","Low Category"))</f>
        <v>Medium Category</v>
      </c>
      <c r="G15241" s="2">
        <v>0.36</v>
      </c>
      <c r="H15241" s="24">
        <f t="shared" si="476"/>
        <v>1082.7036000000001</v>
      </c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63" t="str">
        <f>IF(AND(DmartSalesData[[#This Row],[sales]]&gt;3000,DmartSalesData[[#This Row],[profit]]&gt;500),"Good","Not Good")</f>
        <v>Good</v>
      </c>
      <c r="R15241" s="73">
        <f>YEAR(DmartSalesData[[#This Row],[order_date]])</f>
        <v>2024</v>
      </c>
      <c r="S15241" s="73"/>
    </row>
    <row r="15242" spans="1:19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 t="str">
        <f>IF(DmartSalesData[[#This Row],[sales]]&gt;4000,"High Category",IF(DmartSalesData[[#This Row],[sales]]&gt;2000,"Medium Category","Low Category"))</f>
        <v>High Category</v>
      </c>
      <c r="G15242" s="2">
        <v>0.12</v>
      </c>
      <c r="H15242" s="24">
        <f t="shared" si="476"/>
        <v>521.32319999999993</v>
      </c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63" t="str">
        <f>IF(AND(DmartSalesData[[#This Row],[sales]]&gt;3000,DmartSalesData[[#This Row],[profit]]&gt;500),"Good","Not Good")</f>
        <v>Good</v>
      </c>
      <c r="R15242" s="73">
        <f>YEAR(DmartSalesData[[#This Row],[order_date]])</f>
        <v>2024</v>
      </c>
      <c r="S15242" s="73"/>
    </row>
    <row r="15243" spans="1:19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 t="str">
        <f>IF(DmartSalesData[[#This Row],[sales]]&gt;4000,"High Category",IF(DmartSalesData[[#This Row],[sales]]&gt;2000,"Medium Category","Low Category"))</f>
        <v>High Category</v>
      </c>
      <c r="G15243" s="2">
        <v>0.28999999999999998</v>
      </c>
      <c r="H15243" s="24">
        <f t="shared" si="476"/>
        <v>1213.7138</v>
      </c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63" t="str">
        <f>IF(AND(DmartSalesData[[#This Row],[sales]]&gt;3000,DmartSalesData[[#This Row],[profit]]&gt;500),"Good","Not Good")</f>
        <v>Good</v>
      </c>
      <c r="R15243" s="73">
        <f>YEAR(DmartSalesData[[#This Row],[order_date]])</f>
        <v>2024</v>
      </c>
      <c r="S15243" s="73"/>
    </row>
    <row r="15244" spans="1:19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 t="str">
        <f>IF(DmartSalesData[[#This Row],[sales]]&gt;4000,"High Category",IF(DmartSalesData[[#This Row],[sales]]&gt;2000,"Medium Category","Low Category"))</f>
        <v>Medium Category</v>
      </c>
      <c r="G15244" s="2">
        <v>0.35</v>
      </c>
      <c r="H15244" s="24">
        <f t="shared" si="476"/>
        <v>766.41249999999991</v>
      </c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63" t="str">
        <f>IF(AND(DmartSalesData[[#This Row],[sales]]&gt;3000,DmartSalesData[[#This Row],[profit]]&gt;500),"Good","Not Good")</f>
        <v>Not Good</v>
      </c>
      <c r="R15244" s="73">
        <f>YEAR(DmartSalesData[[#This Row],[order_date]])</f>
        <v>2023</v>
      </c>
      <c r="S15244" s="73"/>
    </row>
    <row r="15245" spans="1:19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 t="str">
        <f>IF(DmartSalesData[[#This Row],[sales]]&gt;4000,"High Category",IF(DmartSalesData[[#This Row],[sales]]&gt;2000,"Medium Category","Low Category"))</f>
        <v>Medium Category</v>
      </c>
      <c r="G15245" s="2">
        <v>0.14000000000000001</v>
      </c>
      <c r="H15245" s="24">
        <f t="shared" si="476"/>
        <v>458.30540000000008</v>
      </c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63" t="str">
        <f>IF(AND(DmartSalesData[[#This Row],[sales]]&gt;3000,DmartSalesData[[#This Row],[profit]]&gt;500),"Good","Not Good")</f>
        <v>Not Good</v>
      </c>
      <c r="R15245" s="73">
        <f>YEAR(DmartSalesData[[#This Row],[order_date]])</f>
        <v>2023</v>
      </c>
      <c r="S15245" s="73"/>
    </row>
    <row r="15246" spans="1:19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 t="str">
        <f>IF(DmartSalesData[[#This Row],[sales]]&gt;4000,"High Category",IF(DmartSalesData[[#This Row],[sales]]&gt;2000,"Medium Category","Low Category"))</f>
        <v>Low Category</v>
      </c>
      <c r="G15246" s="2">
        <v>0.2</v>
      </c>
      <c r="H15246" s="24">
        <f t="shared" si="476"/>
        <v>311.84800000000001</v>
      </c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63" t="str">
        <f>IF(AND(DmartSalesData[[#This Row],[sales]]&gt;3000,DmartSalesData[[#This Row],[profit]]&gt;500),"Good","Not Good")</f>
        <v>Not Good</v>
      </c>
      <c r="R15246" s="73">
        <f>YEAR(DmartSalesData[[#This Row],[order_date]])</f>
        <v>2024</v>
      </c>
      <c r="S15246" s="73"/>
    </row>
    <row r="15247" spans="1:19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 t="str">
        <f>IF(DmartSalesData[[#This Row],[sales]]&gt;4000,"High Category",IF(DmartSalesData[[#This Row],[sales]]&gt;2000,"Medium Category","Low Category"))</f>
        <v>Medium Category</v>
      </c>
      <c r="G15247" s="2">
        <v>0.47</v>
      </c>
      <c r="H15247" s="24">
        <f t="shared" si="476"/>
        <v>1504.8083999999999</v>
      </c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63" t="str">
        <f>IF(AND(DmartSalesData[[#This Row],[sales]]&gt;3000,DmartSalesData[[#This Row],[profit]]&gt;500),"Good","Not Good")</f>
        <v>Not Good</v>
      </c>
      <c r="R15247" s="73">
        <f>YEAR(DmartSalesData[[#This Row],[order_date]])</f>
        <v>2023</v>
      </c>
      <c r="S15247" s="73"/>
    </row>
    <row r="15248" spans="1:19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 t="str">
        <f>IF(DmartSalesData[[#This Row],[sales]]&gt;4000,"High Category",IF(DmartSalesData[[#This Row],[sales]]&gt;2000,"Medium Category","Low Category"))</f>
        <v>High Category</v>
      </c>
      <c r="G15248" s="2">
        <v>0.2</v>
      </c>
      <c r="H15248" s="24">
        <f t="shared" si="476"/>
        <v>914.53600000000006</v>
      </c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63" t="str">
        <f>IF(AND(DmartSalesData[[#This Row],[sales]]&gt;3000,DmartSalesData[[#This Row],[profit]]&gt;500),"Good","Not Good")</f>
        <v>Good</v>
      </c>
      <c r="R15248" s="73">
        <f>YEAR(DmartSalesData[[#This Row],[order_date]])</f>
        <v>2023</v>
      </c>
      <c r="S15248" s="73"/>
    </row>
    <row r="15249" spans="1:19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 t="str">
        <f>IF(DmartSalesData[[#This Row],[sales]]&gt;4000,"High Category",IF(DmartSalesData[[#This Row],[sales]]&gt;2000,"Medium Category","Low Category"))</f>
        <v>Medium Category</v>
      </c>
      <c r="G15249" s="2">
        <v>0.16</v>
      </c>
      <c r="H15249" s="24">
        <f t="shared" si="476"/>
        <v>505.64160000000004</v>
      </c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63" t="str">
        <f>IF(AND(DmartSalesData[[#This Row],[sales]]&gt;3000,DmartSalesData[[#This Row],[profit]]&gt;500),"Good","Not Good")</f>
        <v>Not Good</v>
      </c>
      <c r="R15249" s="73">
        <f>YEAR(DmartSalesData[[#This Row],[order_date]])</f>
        <v>2023</v>
      </c>
      <c r="S15249" s="73"/>
    </row>
    <row r="15250" spans="1:19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 t="str">
        <f>IF(DmartSalesData[[#This Row],[sales]]&gt;4000,"High Category",IF(DmartSalesData[[#This Row],[sales]]&gt;2000,"Medium Category","Low Category"))</f>
        <v>Low Category</v>
      </c>
      <c r="G15250" s="2">
        <v>0.05</v>
      </c>
      <c r="H15250" s="24">
        <f t="shared" si="476"/>
        <v>79.424000000000007</v>
      </c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63" t="str">
        <f>IF(AND(DmartSalesData[[#This Row],[sales]]&gt;3000,DmartSalesData[[#This Row],[profit]]&gt;500),"Good","Not Good")</f>
        <v>Not Good</v>
      </c>
      <c r="R15250" s="73">
        <f>YEAR(DmartSalesData[[#This Row],[order_date]])</f>
        <v>2024</v>
      </c>
      <c r="S15250" s="73"/>
    </row>
    <row r="15251" spans="1:19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 t="str">
        <f>IF(DmartSalesData[[#This Row],[sales]]&gt;4000,"High Category",IF(DmartSalesData[[#This Row],[sales]]&gt;2000,"Medium Category","Low Category"))</f>
        <v>Medium Category</v>
      </c>
      <c r="G15251" s="2">
        <v>0.17</v>
      </c>
      <c r="H15251" s="24">
        <f t="shared" si="476"/>
        <v>553.4384</v>
      </c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63" t="str">
        <f>IF(AND(DmartSalesData[[#This Row],[sales]]&gt;3000,DmartSalesData[[#This Row],[profit]]&gt;500),"Good","Not Good")</f>
        <v>Good</v>
      </c>
      <c r="R15251" s="73">
        <f>YEAR(DmartSalesData[[#This Row],[order_date]])</f>
        <v>2024</v>
      </c>
      <c r="S15251" s="73"/>
    </row>
    <row r="15252" spans="1:19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 t="str">
        <f>IF(DmartSalesData[[#This Row],[sales]]&gt;4000,"High Category",IF(DmartSalesData[[#This Row],[sales]]&gt;2000,"Medium Category","Low Category"))</f>
        <v>High Category</v>
      </c>
      <c r="G15252" s="2">
        <v>0.31</v>
      </c>
      <c r="H15252" s="24">
        <f t="shared" si="476"/>
        <v>1402.2850000000001</v>
      </c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63" t="str">
        <f>IF(AND(DmartSalesData[[#This Row],[sales]]&gt;3000,DmartSalesData[[#This Row],[profit]]&gt;500),"Good","Not Good")</f>
        <v>Good</v>
      </c>
      <c r="R15252" s="73">
        <f>YEAR(DmartSalesData[[#This Row],[order_date]])</f>
        <v>2024</v>
      </c>
      <c r="S15252" s="73"/>
    </row>
    <row r="15253" spans="1:19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 t="str">
        <f>IF(DmartSalesData[[#This Row],[sales]]&gt;4000,"High Category",IF(DmartSalesData[[#This Row],[sales]]&gt;2000,"Medium Category","Low Category"))</f>
        <v>Low Category</v>
      </c>
      <c r="G15253" s="2">
        <v>7.0000000000000007E-2</v>
      </c>
      <c r="H15253" s="24">
        <f t="shared" si="476"/>
        <v>54.007100000000001</v>
      </c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63" t="str">
        <f>IF(AND(DmartSalesData[[#This Row],[sales]]&gt;3000,DmartSalesData[[#This Row],[profit]]&gt;500),"Good","Not Good")</f>
        <v>Not Good</v>
      </c>
      <c r="R15253" s="73">
        <f>YEAR(DmartSalesData[[#This Row],[order_date]])</f>
        <v>2023</v>
      </c>
      <c r="S15253" s="73"/>
    </row>
    <row r="15254" spans="1:19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 t="str">
        <f>IF(DmartSalesData[[#This Row],[sales]]&gt;4000,"High Category",IF(DmartSalesData[[#This Row],[sales]]&gt;2000,"Medium Category","Low Category"))</f>
        <v>Medium Category</v>
      </c>
      <c r="G15254" s="2">
        <v>0.3</v>
      </c>
      <c r="H15254" s="24">
        <f t="shared" si="476"/>
        <v>739.19699999999989</v>
      </c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63" t="str">
        <f>IF(AND(DmartSalesData[[#This Row],[sales]]&gt;3000,DmartSalesData[[#This Row],[profit]]&gt;500),"Good","Not Good")</f>
        <v>Not Good</v>
      </c>
      <c r="R15254" s="73">
        <f>YEAR(DmartSalesData[[#This Row],[order_date]])</f>
        <v>2023</v>
      </c>
      <c r="S15254" s="73"/>
    </row>
    <row r="15255" spans="1:19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 t="str">
        <f>IF(DmartSalesData[[#This Row],[sales]]&gt;4000,"High Category",IF(DmartSalesData[[#This Row],[sales]]&gt;2000,"Medium Category","Low Category"))</f>
        <v>Low Category</v>
      </c>
      <c r="G15255" s="2">
        <v>0.37</v>
      </c>
      <c r="H15255" s="24">
        <f t="shared" si="476"/>
        <v>619.06550000000004</v>
      </c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63" t="str">
        <f>IF(AND(DmartSalesData[[#This Row],[sales]]&gt;3000,DmartSalesData[[#This Row],[profit]]&gt;500),"Good","Not Good")</f>
        <v>Not Good</v>
      </c>
      <c r="R15255" s="73">
        <f>YEAR(DmartSalesData[[#This Row],[order_date]])</f>
        <v>2024</v>
      </c>
      <c r="S15255" s="73"/>
    </row>
    <row r="15256" spans="1:19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 t="str">
        <f>IF(DmartSalesData[[#This Row],[sales]]&gt;4000,"High Category",IF(DmartSalesData[[#This Row],[sales]]&gt;2000,"Medium Category","Low Category"))</f>
        <v>Low Category</v>
      </c>
      <c r="G15256" s="2">
        <v>0.38</v>
      </c>
      <c r="H15256" s="24">
        <f t="shared" si="476"/>
        <v>487.61220000000003</v>
      </c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63" t="str">
        <f>IF(AND(DmartSalesData[[#This Row],[sales]]&gt;3000,DmartSalesData[[#This Row],[profit]]&gt;500),"Good","Not Good")</f>
        <v>Not Good</v>
      </c>
      <c r="R15256" s="73">
        <f>YEAR(DmartSalesData[[#This Row],[order_date]])</f>
        <v>2024</v>
      </c>
      <c r="S15256" s="73"/>
    </row>
    <row r="15257" spans="1:19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 t="str">
        <f>IF(DmartSalesData[[#This Row],[sales]]&gt;4000,"High Category",IF(DmartSalesData[[#This Row],[sales]]&gt;2000,"Medium Category","Low Category"))</f>
        <v>Medium Category</v>
      </c>
      <c r="G15257" s="2">
        <v>0.49</v>
      </c>
      <c r="H15257" s="24">
        <f t="shared" si="476"/>
        <v>1000.2958</v>
      </c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63" t="str">
        <f>IF(AND(DmartSalesData[[#This Row],[sales]]&gt;3000,DmartSalesData[[#This Row],[profit]]&gt;500),"Good","Not Good")</f>
        <v>Not Good</v>
      </c>
      <c r="R15257" s="73">
        <f>YEAR(DmartSalesData[[#This Row],[order_date]])</f>
        <v>2024</v>
      </c>
      <c r="S15257" s="73"/>
    </row>
    <row r="15258" spans="1:19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 t="str">
        <f>IF(DmartSalesData[[#This Row],[sales]]&gt;4000,"High Category",IF(DmartSalesData[[#This Row],[sales]]&gt;2000,"Medium Category","Low Category"))</f>
        <v>Medium Category</v>
      </c>
      <c r="G15258" s="2">
        <v>0.22</v>
      </c>
      <c r="H15258" s="24">
        <f t="shared" si="476"/>
        <v>446.6968</v>
      </c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63" t="str">
        <f>IF(AND(DmartSalesData[[#This Row],[sales]]&gt;3000,DmartSalesData[[#This Row],[profit]]&gt;500),"Good","Not Good")</f>
        <v>Not Good</v>
      </c>
      <c r="R15258" s="73">
        <f>YEAR(DmartSalesData[[#This Row],[order_date]])</f>
        <v>2024</v>
      </c>
      <c r="S15258" s="73"/>
    </row>
    <row r="15259" spans="1:19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 t="str">
        <f>IF(DmartSalesData[[#This Row],[sales]]&gt;4000,"High Category",IF(DmartSalesData[[#This Row],[sales]]&gt;2000,"Medium Category","Low Category"))</f>
        <v>Low Category</v>
      </c>
      <c r="G15259" s="2">
        <v>0.02</v>
      </c>
      <c r="H15259" s="24">
        <f t="shared" si="476"/>
        <v>22.622399999999999</v>
      </c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63" t="str">
        <f>IF(AND(DmartSalesData[[#This Row],[sales]]&gt;3000,DmartSalesData[[#This Row],[profit]]&gt;500),"Good","Not Good")</f>
        <v>Not Good</v>
      </c>
      <c r="R15259" s="73">
        <f>YEAR(DmartSalesData[[#This Row],[order_date]])</f>
        <v>2024</v>
      </c>
      <c r="S15259" s="73"/>
    </row>
    <row r="15260" spans="1:19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 t="str">
        <f>IF(DmartSalesData[[#This Row],[sales]]&gt;4000,"High Category",IF(DmartSalesData[[#This Row],[sales]]&gt;2000,"Medium Category","Low Category"))</f>
        <v>Medium Category</v>
      </c>
      <c r="G15260" s="2">
        <v>0.43</v>
      </c>
      <c r="H15260" s="24">
        <f t="shared" si="476"/>
        <v>893.43680000000006</v>
      </c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63" t="str">
        <f>IF(AND(DmartSalesData[[#This Row],[sales]]&gt;3000,DmartSalesData[[#This Row],[profit]]&gt;500),"Good","Not Good")</f>
        <v>Not Good</v>
      </c>
      <c r="R15260" s="73">
        <f>YEAR(DmartSalesData[[#This Row],[order_date]])</f>
        <v>2023</v>
      </c>
      <c r="S15260" s="73"/>
    </row>
    <row r="15261" spans="1:19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 t="str">
        <f>IF(DmartSalesData[[#This Row],[sales]]&gt;4000,"High Category",IF(DmartSalesData[[#This Row],[sales]]&gt;2000,"Medium Category","Low Category"))</f>
        <v>Medium Category</v>
      </c>
      <c r="G15261" s="2">
        <v>0.04</v>
      </c>
      <c r="H15261" s="24">
        <f t="shared" si="476"/>
        <v>128.2116</v>
      </c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63" t="str">
        <f>IF(AND(DmartSalesData[[#This Row],[sales]]&gt;3000,DmartSalesData[[#This Row],[profit]]&gt;500),"Good","Not Good")</f>
        <v>Not Good</v>
      </c>
      <c r="R15261" s="73">
        <f>YEAR(DmartSalesData[[#This Row],[order_date]])</f>
        <v>2023</v>
      </c>
      <c r="S15261" s="73"/>
    </row>
    <row r="15262" spans="1:19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 t="str">
        <f>IF(DmartSalesData[[#This Row],[sales]]&gt;4000,"High Category",IF(DmartSalesData[[#This Row],[sales]]&gt;2000,"Medium Category","Low Category"))</f>
        <v>Low Category</v>
      </c>
      <c r="G15262" s="2">
        <v>0.43</v>
      </c>
      <c r="H15262" s="24">
        <f t="shared" si="476"/>
        <v>97.218699999999998</v>
      </c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63" t="str">
        <f>IF(AND(DmartSalesData[[#This Row],[sales]]&gt;3000,DmartSalesData[[#This Row],[profit]]&gt;500),"Good","Not Good")</f>
        <v>Not Good</v>
      </c>
      <c r="R15262" s="73">
        <f>YEAR(DmartSalesData[[#This Row],[order_date]])</f>
        <v>2023</v>
      </c>
      <c r="S15262" s="73"/>
    </row>
    <row r="15263" spans="1:19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 t="str">
        <f>IF(DmartSalesData[[#This Row],[sales]]&gt;4000,"High Category",IF(DmartSalesData[[#This Row],[sales]]&gt;2000,"Medium Category","Low Category"))</f>
        <v>High Category</v>
      </c>
      <c r="G15263" s="2">
        <v>0.49</v>
      </c>
      <c r="H15263" s="24">
        <f t="shared" si="476"/>
        <v>2424.1279999999997</v>
      </c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63" t="str">
        <f>IF(AND(DmartSalesData[[#This Row],[sales]]&gt;3000,DmartSalesData[[#This Row],[profit]]&gt;500),"Good","Not Good")</f>
        <v>Good</v>
      </c>
      <c r="R15263" s="73">
        <f>YEAR(DmartSalesData[[#This Row],[order_date]])</f>
        <v>2023</v>
      </c>
      <c r="S15263" s="73"/>
    </row>
    <row r="15264" spans="1:19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 t="str">
        <f>IF(DmartSalesData[[#This Row],[sales]]&gt;4000,"High Category",IF(DmartSalesData[[#This Row],[sales]]&gt;2000,"Medium Category","Low Category"))</f>
        <v>Low Category</v>
      </c>
      <c r="G15264" s="2">
        <v>0.45</v>
      </c>
      <c r="H15264" s="24">
        <f t="shared" si="476"/>
        <v>697.55850000000009</v>
      </c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63" t="str">
        <f>IF(AND(DmartSalesData[[#This Row],[sales]]&gt;3000,DmartSalesData[[#This Row],[profit]]&gt;500),"Good","Not Good")</f>
        <v>Not Good</v>
      </c>
      <c r="R15264" s="73">
        <f>YEAR(DmartSalesData[[#This Row],[order_date]])</f>
        <v>2024</v>
      </c>
      <c r="S15264" s="73"/>
    </row>
    <row r="15265" spans="1:19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 t="str">
        <f>IF(DmartSalesData[[#This Row],[sales]]&gt;4000,"High Category",IF(DmartSalesData[[#This Row],[sales]]&gt;2000,"Medium Category","Low Category"))</f>
        <v>Medium Category</v>
      </c>
      <c r="G15265" s="2">
        <v>0.48</v>
      </c>
      <c r="H15265" s="24">
        <f t="shared" si="476"/>
        <v>1514.8127999999999</v>
      </c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63" t="str">
        <f>IF(AND(DmartSalesData[[#This Row],[sales]]&gt;3000,DmartSalesData[[#This Row],[profit]]&gt;500),"Good","Not Good")</f>
        <v>Good</v>
      </c>
      <c r="R15265" s="73">
        <f>YEAR(DmartSalesData[[#This Row],[order_date]])</f>
        <v>2023</v>
      </c>
      <c r="S15265" s="73"/>
    </row>
    <row r="15266" spans="1:19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 t="str">
        <f>IF(DmartSalesData[[#This Row],[sales]]&gt;4000,"High Category",IF(DmartSalesData[[#This Row],[sales]]&gt;2000,"Medium Category","Low Category"))</f>
        <v>Low Category</v>
      </c>
      <c r="G15266" s="2">
        <v>0.01</v>
      </c>
      <c r="H15266" s="24">
        <f t="shared" si="476"/>
        <v>14.893900000000002</v>
      </c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63" t="str">
        <f>IF(AND(DmartSalesData[[#This Row],[sales]]&gt;3000,DmartSalesData[[#This Row],[profit]]&gt;500),"Good","Not Good")</f>
        <v>Not Good</v>
      </c>
      <c r="R15266" s="73">
        <f>YEAR(DmartSalesData[[#This Row],[order_date]])</f>
        <v>2024</v>
      </c>
      <c r="S15266" s="73"/>
    </row>
    <row r="15267" spans="1:19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 t="str">
        <f>IF(DmartSalesData[[#This Row],[sales]]&gt;4000,"High Category",IF(DmartSalesData[[#This Row],[sales]]&gt;2000,"Medium Category","Low Category"))</f>
        <v>Medium Category</v>
      </c>
      <c r="G15267" s="2">
        <v>0.01</v>
      </c>
      <c r="H15267" s="24">
        <f t="shared" si="476"/>
        <v>20.283300000000001</v>
      </c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63" t="str">
        <f>IF(AND(DmartSalesData[[#This Row],[sales]]&gt;3000,DmartSalesData[[#This Row],[profit]]&gt;500),"Good","Not Good")</f>
        <v>Not Good</v>
      </c>
      <c r="R15267" s="73">
        <f>YEAR(DmartSalesData[[#This Row],[order_date]])</f>
        <v>2024</v>
      </c>
      <c r="S15267" s="73"/>
    </row>
    <row r="15268" spans="1:19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 t="str">
        <f>IF(DmartSalesData[[#This Row],[sales]]&gt;4000,"High Category",IF(DmartSalesData[[#This Row],[sales]]&gt;2000,"Medium Category","Low Category"))</f>
        <v>Medium Category</v>
      </c>
      <c r="G15268" s="2">
        <v>0.11</v>
      </c>
      <c r="H15268" s="24">
        <f t="shared" si="476"/>
        <v>307.03860000000003</v>
      </c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63" t="str">
        <f>IF(AND(DmartSalesData[[#This Row],[sales]]&gt;3000,DmartSalesData[[#This Row],[profit]]&gt;500),"Good","Not Good")</f>
        <v>Not Good</v>
      </c>
      <c r="R15268" s="73">
        <f>YEAR(DmartSalesData[[#This Row],[order_date]])</f>
        <v>2024</v>
      </c>
      <c r="S15268" s="73"/>
    </row>
    <row r="15269" spans="1:19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 t="str">
        <f>IF(DmartSalesData[[#This Row],[sales]]&gt;4000,"High Category",IF(DmartSalesData[[#This Row],[sales]]&gt;2000,"Medium Category","Low Category"))</f>
        <v>Medium Category</v>
      </c>
      <c r="G15269" s="2">
        <v>0.4</v>
      </c>
      <c r="H15269" s="24">
        <f t="shared" si="476"/>
        <v>1239.232</v>
      </c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63" t="str">
        <f>IF(AND(DmartSalesData[[#This Row],[sales]]&gt;3000,DmartSalesData[[#This Row],[profit]]&gt;500),"Good","Not Good")</f>
        <v>Good</v>
      </c>
      <c r="R15269" s="73">
        <f>YEAR(DmartSalesData[[#This Row],[order_date]])</f>
        <v>2024</v>
      </c>
      <c r="S15269" s="73"/>
    </row>
    <row r="15270" spans="1:19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 t="str">
        <f>IF(DmartSalesData[[#This Row],[sales]]&gt;4000,"High Category",IF(DmartSalesData[[#This Row],[sales]]&gt;2000,"Medium Category","Low Category"))</f>
        <v>Medium Category</v>
      </c>
      <c r="G15270" s="2">
        <v>0.04</v>
      </c>
      <c r="H15270" s="24">
        <f t="shared" si="476"/>
        <v>155.00960000000001</v>
      </c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63" t="str">
        <f>IF(AND(DmartSalesData[[#This Row],[sales]]&gt;3000,DmartSalesData[[#This Row],[profit]]&gt;500),"Good","Not Good")</f>
        <v>Good</v>
      </c>
      <c r="R15270" s="73">
        <f>YEAR(DmartSalesData[[#This Row],[order_date]])</f>
        <v>2023</v>
      </c>
      <c r="S15270" s="73"/>
    </row>
    <row r="15271" spans="1:19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 t="str">
        <f>IF(DmartSalesData[[#This Row],[sales]]&gt;4000,"High Category",IF(DmartSalesData[[#This Row],[sales]]&gt;2000,"Medium Category","Low Category"))</f>
        <v>Medium Category</v>
      </c>
      <c r="G15271" s="2">
        <v>0.37</v>
      </c>
      <c r="H15271" s="24">
        <f t="shared" si="476"/>
        <v>1472.3225</v>
      </c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63" t="str">
        <f>IF(AND(DmartSalesData[[#This Row],[sales]]&gt;3000,DmartSalesData[[#This Row],[profit]]&gt;500),"Good","Not Good")</f>
        <v>Not Good</v>
      </c>
      <c r="R15271" s="73">
        <f>YEAR(DmartSalesData[[#This Row],[order_date]])</f>
        <v>2024</v>
      </c>
      <c r="S15271" s="73"/>
    </row>
    <row r="15272" spans="1:19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 t="str">
        <f>IF(DmartSalesData[[#This Row],[sales]]&gt;4000,"High Category",IF(DmartSalesData[[#This Row],[sales]]&gt;2000,"Medium Category","Low Category"))</f>
        <v>Medium Category</v>
      </c>
      <c r="G15272" s="2">
        <v>0.01</v>
      </c>
      <c r="H15272" s="24">
        <f t="shared" si="476"/>
        <v>26.416500000000003</v>
      </c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63" t="str">
        <f>IF(AND(DmartSalesData[[#This Row],[sales]]&gt;3000,DmartSalesData[[#This Row],[profit]]&gt;500),"Good","Not Good")</f>
        <v>Not Good</v>
      </c>
      <c r="R15272" s="73">
        <f>YEAR(DmartSalesData[[#This Row],[order_date]])</f>
        <v>2024</v>
      </c>
      <c r="S15272" s="73"/>
    </row>
    <row r="15273" spans="1:19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 t="str">
        <f>IF(DmartSalesData[[#This Row],[sales]]&gt;4000,"High Category",IF(DmartSalesData[[#This Row],[sales]]&gt;2000,"Medium Category","Low Category"))</f>
        <v>Low Category</v>
      </c>
      <c r="G15273" s="2">
        <v>0.37</v>
      </c>
      <c r="H15273" s="24">
        <f t="shared" si="476"/>
        <v>174.29220000000001</v>
      </c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63" t="str">
        <f>IF(AND(DmartSalesData[[#This Row],[sales]]&gt;3000,DmartSalesData[[#This Row],[profit]]&gt;500),"Good","Not Good")</f>
        <v>Not Good</v>
      </c>
      <c r="R15273" s="73">
        <f>YEAR(DmartSalesData[[#This Row],[order_date]])</f>
        <v>2023</v>
      </c>
      <c r="S15273" s="73"/>
    </row>
    <row r="15274" spans="1:19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 t="str">
        <f>IF(DmartSalesData[[#This Row],[sales]]&gt;4000,"High Category",IF(DmartSalesData[[#This Row],[sales]]&gt;2000,"Medium Category","Low Category"))</f>
        <v>Medium Category</v>
      </c>
      <c r="G15274" s="2">
        <v>0.13</v>
      </c>
      <c r="H15274" s="24">
        <f t="shared" si="476"/>
        <v>368.3082</v>
      </c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63" t="str">
        <f>IF(AND(DmartSalesData[[#This Row],[sales]]&gt;3000,DmartSalesData[[#This Row],[profit]]&gt;500),"Good","Not Good")</f>
        <v>Not Good</v>
      </c>
      <c r="R15274" s="73">
        <f>YEAR(DmartSalesData[[#This Row],[order_date]])</f>
        <v>2024</v>
      </c>
      <c r="S15274" s="73"/>
    </row>
    <row r="15275" spans="1:19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 t="str">
        <f>IF(DmartSalesData[[#This Row],[sales]]&gt;4000,"High Category",IF(DmartSalesData[[#This Row],[sales]]&gt;2000,"Medium Category","Low Category"))</f>
        <v>Medium Category</v>
      </c>
      <c r="G15275" s="2">
        <v>0.22</v>
      </c>
      <c r="H15275" s="24">
        <f t="shared" si="476"/>
        <v>536.83079999999995</v>
      </c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63" t="str">
        <f>IF(AND(DmartSalesData[[#This Row],[sales]]&gt;3000,DmartSalesData[[#This Row],[profit]]&gt;500),"Good","Not Good")</f>
        <v>Not Good</v>
      </c>
      <c r="R15275" s="73">
        <f>YEAR(DmartSalesData[[#This Row],[order_date]])</f>
        <v>2024</v>
      </c>
      <c r="S15275" s="73"/>
    </row>
    <row r="15276" spans="1:19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 t="str">
        <f>IF(DmartSalesData[[#This Row],[sales]]&gt;4000,"High Category",IF(DmartSalesData[[#This Row],[sales]]&gt;2000,"Medium Category","Low Category"))</f>
        <v>Low Category</v>
      </c>
      <c r="G15276" s="2">
        <v>0.49</v>
      </c>
      <c r="H15276" s="24">
        <f t="shared" si="476"/>
        <v>566.14110000000005</v>
      </c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63" t="str">
        <f>IF(AND(DmartSalesData[[#This Row],[sales]]&gt;3000,DmartSalesData[[#This Row],[profit]]&gt;500),"Good","Not Good")</f>
        <v>Not Good</v>
      </c>
      <c r="R15276" s="73">
        <f>YEAR(DmartSalesData[[#This Row],[order_date]])</f>
        <v>2023</v>
      </c>
      <c r="S15276" s="73"/>
    </row>
    <row r="15277" spans="1:19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 t="str">
        <f>IF(DmartSalesData[[#This Row],[sales]]&gt;4000,"High Category",IF(DmartSalesData[[#This Row],[sales]]&gt;2000,"Medium Category","Low Category"))</f>
        <v>Low Category</v>
      </c>
      <c r="G15277" s="2">
        <v>0.28000000000000003</v>
      </c>
      <c r="H15277" s="24">
        <f t="shared" si="476"/>
        <v>41.94400000000001</v>
      </c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63" t="str">
        <f>IF(AND(DmartSalesData[[#This Row],[sales]]&gt;3000,DmartSalesData[[#This Row],[profit]]&gt;500),"Good","Not Good")</f>
        <v>Not Good</v>
      </c>
      <c r="R15277" s="73">
        <f>YEAR(DmartSalesData[[#This Row],[order_date]])</f>
        <v>2023</v>
      </c>
      <c r="S15277" s="73"/>
    </row>
    <row r="15278" spans="1:19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 t="str">
        <f>IF(DmartSalesData[[#This Row],[sales]]&gt;4000,"High Category",IF(DmartSalesData[[#This Row],[sales]]&gt;2000,"Medium Category","Low Category"))</f>
        <v>Low Category</v>
      </c>
      <c r="G15278" s="2">
        <v>0.04</v>
      </c>
      <c r="H15278" s="24">
        <f t="shared" si="476"/>
        <v>65.929200000000009</v>
      </c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63" t="str">
        <f>IF(AND(DmartSalesData[[#This Row],[sales]]&gt;3000,DmartSalesData[[#This Row],[profit]]&gt;500),"Good","Not Good")</f>
        <v>Not Good</v>
      </c>
      <c r="R15278" s="73">
        <f>YEAR(DmartSalesData[[#This Row],[order_date]])</f>
        <v>2023</v>
      </c>
      <c r="S15278" s="73"/>
    </row>
    <row r="15279" spans="1:19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 t="str">
        <f>IF(DmartSalesData[[#This Row],[sales]]&gt;4000,"High Category",IF(DmartSalesData[[#This Row],[sales]]&gt;2000,"Medium Category","Low Category"))</f>
        <v>Low Category</v>
      </c>
      <c r="G15279" s="2">
        <v>0.44</v>
      </c>
      <c r="H15279" s="24">
        <f t="shared" si="476"/>
        <v>603.4556</v>
      </c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63" t="str">
        <f>IF(AND(DmartSalesData[[#This Row],[sales]]&gt;3000,DmartSalesData[[#This Row],[profit]]&gt;500),"Good","Not Good")</f>
        <v>Not Good</v>
      </c>
      <c r="R15279" s="73">
        <f>YEAR(DmartSalesData[[#This Row],[order_date]])</f>
        <v>2023</v>
      </c>
      <c r="S15279" s="73"/>
    </row>
    <row r="15280" spans="1:19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 t="str">
        <f>IF(DmartSalesData[[#This Row],[sales]]&gt;4000,"High Category",IF(DmartSalesData[[#This Row],[sales]]&gt;2000,"Medium Category","Low Category"))</f>
        <v>Medium Category</v>
      </c>
      <c r="G15280" s="2">
        <v>0.16</v>
      </c>
      <c r="H15280" s="24">
        <f t="shared" si="476"/>
        <v>394.60160000000002</v>
      </c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63" t="str">
        <f>IF(AND(DmartSalesData[[#This Row],[sales]]&gt;3000,DmartSalesData[[#This Row],[profit]]&gt;500),"Good","Not Good")</f>
        <v>Not Good</v>
      </c>
      <c r="R15280" s="73">
        <f>YEAR(DmartSalesData[[#This Row],[order_date]])</f>
        <v>2023</v>
      </c>
      <c r="S15280" s="73"/>
    </row>
    <row r="15281" spans="1:19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 t="str">
        <f>IF(DmartSalesData[[#This Row],[sales]]&gt;4000,"High Category",IF(DmartSalesData[[#This Row],[sales]]&gt;2000,"Medium Category","Low Category"))</f>
        <v>Medium Category</v>
      </c>
      <c r="G15281" s="2">
        <v>0.28999999999999998</v>
      </c>
      <c r="H15281" s="24">
        <f t="shared" si="476"/>
        <v>1111.2365</v>
      </c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63" t="str">
        <f>IF(AND(DmartSalesData[[#This Row],[sales]]&gt;3000,DmartSalesData[[#This Row],[profit]]&gt;500),"Good","Not Good")</f>
        <v>Not Good</v>
      </c>
      <c r="R15281" s="73">
        <f>YEAR(DmartSalesData[[#This Row],[order_date]])</f>
        <v>2023</v>
      </c>
      <c r="S15281" s="73"/>
    </row>
    <row r="15282" spans="1:19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 t="str">
        <f>IF(DmartSalesData[[#This Row],[sales]]&gt;4000,"High Category",IF(DmartSalesData[[#This Row],[sales]]&gt;2000,"Medium Category","Low Category"))</f>
        <v>Medium Category</v>
      </c>
      <c r="G15282" s="2">
        <v>0.36</v>
      </c>
      <c r="H15282" s="24">
        <f t="shared" si="476"/>
        <v>810.46800000000007</v>
      </c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63" t="str">
        <f>IF(AND(DmartSalesData[[#This Row],[sales]]&gt;3000,DmartSalesData[[#This Row],[profit]]&gt;500),"Good","Not Good")</f>
        <v>Not Good</v>
      </c>
      <c r="R15282" s="73">
        <f>YEAR(DmartSalesData[[#This Row],[order_date]])</f>
        <v>2023</v>
      </c>
      <c r="S15282" s="73"/>
    </row>
    <row r="15283" spans="1:19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 t="str">
        <f>IF(DmartSalesData[[#This Row],[sales]]&gt;4000,"High Category",IF(DmartSalesData[[#This Row],[sales]]&gt;2000,"Medium Category","Low Category"))</f>
        <v>High Category</v>
      </c>
      <c r="G15283" s="2">
        <v>0.39</v>
      </c>
      <c r="H15283" s="24">
        <f t="shared" si="476"/>
        <v>1857.4490999999998</v>
      </c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63" t="str">
        <f>IF(AND(DmartSalesData[[#This Row],[sales]]&gt;3000,DmartSalesData[[#This Row],[profit]]&gt;500),"Good","Not Good")</f>
        <v>Not Good</v>
      </c>
      <c r="R15283" s="73">
        <f>YEAR(DmartSalesData[[#This Row],[order_date]])</f>
        <v>2024</v>
      </c>
      <c r="S15283" s="73"/>
    </row>
    <row r="15284" spans="1:19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 t="str">
        <f>IF(DmartSalesData[[#This Row],[sales]]&gt;4000,"High Category",IF(DmartSalesData[[#This Row],[sales]]&gt;2000,"Medium Category","Low Category"))</f>
        <v>Low Category</v>
      </c>
      <c r="G15284" s="2">
        <v>0.22</v>
      </c>
      <c r="H15284" s="24">
        <f t="shared" si="476"/>
        <v>260.57679999999999</v>
      </c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63" t="str">
        <f>IF(AND(DmartSalesData[[#This Row],[sales]]&gt;3000,DmartSalesData[[#This Row],[profit]]&gt;500),"Good","Not Good")</f>
        <v>Not Good</v>
      </c>
      <c r="R15284" s="73">
        <f>YEAR(DmartSalesData[[#This Row],[order_date]])</f>
        <v>2023</v>
      </c>
      <c r="S15284" s="73"/>
    </row>
    <row r="15285" spans="1:19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 t="str">
        <f>IF(DmartSalesData[[#This Row],[sales]]&gt;4000,"High Category",IF(DmartSalesData[[#This Row],[sales]]&gt;2000,"Medium Category","Low Category"))</f>
        <v>Low Category</v>
      </c>
      <c r="G15285" s="2">
        <v>0.39</v>
      </c>
      <c r="H15285" s="24">
        <f t="shared" si="476"/>
        <v>461.24130000000002</v>
      </c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63" t="str">
        <f>IF(AND(DmartSalesData[[#This Row],[sales]]&gt;3000,DmartSalesData[[#This Row],[profit]]&gt;500),"Good","Not Good")</f>
        <v>Not Good</v>
      </c>
      <c r="R15285" s="73">
        <f>YEAR(DmartSalesData[[#This Row],[order_date]])</f>
        <v>2024</v>
      </c>
      <c r="S15285" s="73"/>
    </row>
    <row r="15286" spans="1:19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 t="str">
        <f>IF(DmartSalesData[[#This Row],[sales]]&gt;4000,"High Category",IF(DmartSalesData[[#This Row],[sales]]&gt;2000,"Medium Category","Low Category"))</f>
        <v>Medium Category</v>
      </c>
      <c r="G15286" s="2">
        <v>0.06</v>
      </c>
      <c r="H15286" s="24">
        <f t="shared" si="476"/>
        <v>183.708</v>
      </c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63" t="str">
        <f>IF(AND(DmartSalesData[[#This Row],[sales]]&gt;3000,DmartSalesData[[#This Row],[profit]]&gt;500),"Good","Not Good")</f>
        <v>Not Good</v>
      </c>
      <c r="R15286" s="73">
        <f>YEAR(DmartSalesData[[#This Row],[order_date]])</f>
        <v>2023</v>
      </c>
      <c r="S15286" s="73"/>
    </row>
    <row r="15287" spans="1:19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 t="str">
        <f>IF(DmartSalesData[[#This Row],[sales]]&gt;4000,"High Category",IF(DmartSalesData[[#This Row],[sales]]&gt;2000,"Medium Category","Low Category"))</f>
        <v>High Category</v>
      </c>
      <c r="G15287" s="2">
        <v>0.26</v>
      </c>
      <c r="H15287" s="24">
        <f t="shared" si="476"/>
        <v>1167.8393999999998</v>
      </c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63" t="str">
        <f>IF(AND(DmartSalesData[[#This Row],[sales]]&gt;3000,DmartSalesData[[#This Row],[profit]]&gt;500),"Good","Not Good")</f>
        <v>Good</v>
      </c>
      <c r="R15287" s="73">
        <f>YEAR(DmartSalesData[[#This Row],[order_date]])</f>
        <v>2024</v>
      </c>
      <c r="S15287" s="73"/>
    </row>
    <row r="15288" spans="1:19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 t="str">
        <f>IF(DmartSalesData[[#This Row],[sales]]&gt;4000,"High Category",IF(DmartSalesData[[#This Row],[sales]]&gt;2000,"Medium Category","Low Category"))</f>
        <v>Medium Category</v>
      </c>
      <c r="G15288" s="2">
        <v>0.01</v>
      </c>
      <c r="H15288" s="24">
        <f t="shared" si="476"/>
        <v>33.920999999999999</v>
      </c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63" t="str">
        <f>IF(AND(DmartSalesData[[#This Row],[sales]]&gt;3000,DmartSalesData[[#This Row],[profit]]&gt;500),"Good","Not Good")</f>
        <v>Good</v>
      </c>
      <c r="R15288" s="73">
        <f>YEAR(DmartSalesData[[#This Row],[order_date]])</f>
        <v>2024</v>
      </c>
      <c r="S15288" s="73"/>
    </row>
    <row r="15289" spans="1:19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 t="str">
        <f>IF(DmartSalesData[[#This Row],[sales]]&gt;4000,"High Category",IF(DmartSalesData[[#This Row],[sales]]&gt;2000,"Medium Category","Low Category"))</f>
        <v>Medium Category</v>
      </c>
      <c r="G15289" s="2">
        <v>0.2</v>
      </c>
      <c r="H15289" s="24">
        <f t="shared" si="476"/>
        <v>680.20400000000006</v>
      </c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63" t="str">
        <f>IF(AND(DmartSalesData[[#This Row],[sales]]&gt;3000,DmartSalesData[[#This Row],[profit]]&gt;500),"Good","Not Good")</f>
        <v>Good</v>
      </c>
      <c r="R15289" s="73">
        <f>YEAR(DmartSalesData[[#This Row],[order_date]])</f>
        <v>2023</v>
      </c>
      <c r="S15289" s="73"/>
    </row>
    <row r="15290" spans="1:19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 t="str">
        <f>IF(DmartSalesData[[#This Row],[sales]]&gt;4000,"High Category",IF(DmartSalesData[[#This Row],[sales]]&gt;2000,"Medium Category","Low Category"))</f>
        <v>High Category</v>
      </c>
      <c r="G15290" s="2">
        <v>0.18</v>
      </c>
      <c r="H15290" s="24">
        <f t="shared" si="476"/>
        <v>729.14400000000001</v>
      </c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63" t="str">
        <f>IF(AND(DmartSalesData[[#This Row],[sales]]&gt;3000,DmartSalesData[[#This Row],[profit]]&gt;500),"Good","Not Good")</f>
        <v>Not Good</v>
      </c>
      <c r="R15290" s="73">
        <f>YEAR(DmartSalesData[[#This Row],[order_date]])</f>
        <v>2023</v>
      </c>
      <c r="S15290" s="73"/>
    </row>
    <row r="15291" spans="1:19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 t="str">
        <f>IF(DmartSalesData[[#This Row],[sales]]&gt;4000,"High Category",IF(DmartSalesData[[#This Row],[sales]]&gt;2000,"Medium Category","Low Category"))</f>
        <v>Medium Category</v>
      </c>
      <c r="G15291" s="2">
        <v>0.49</v>
      </c>
      <c r="H15291" s="24">
        <f t="shared" si="476"/>
        <v>1654.4997000000001</v>
      </c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63" t="str">
        <f>IF(AND(DmartSalesData[[#This Row],[sales]]&gt;3000,DmartSalesData[[#This Row],[profit]]&gt;500),"Good","Not Good")</f>
        <v>Good</v>
      </c>
      <c r="R15291" s="73">
        <f>YEAR(DmartSalesData[[#This Row],[order_date]])</f>
        <v>2024</v>
      </c>
      <c r="S15291" s="73"/>
    </row>
    <row r="15292" spans="1:19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 t="str">
        <f>IF(DmartSalesData[[#This Row],[sales]]&gt;4000,"High Category",IF(DmartSalesData[[#This Row],[sales]]&gt;2000,"Medium Category","Low Category"))</f>
        <v>Medium Category</v>
      </c>
      <c r="G15292" s="2">
        <v>0.2</v>
      </c>
      <c r="H15292" s="24">
        <f t="shared" si="476"/>
        <v>764.16000000000008</v>
      </c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63" t="str">
        <f>IF(AND(DmartSalesData[[#This Row],[sales]]&gt;3000,DmartSalesData[[#This Row],[profit]]&gt;500),"Good","Not Good")</f>
        <v>Good</v>
      </c>
      <c r="R15292" s="73">
        <f>YEAR(DmartSalesData[[#This Row],[order_date]])</f>
        <v>2024</v>
      </c>
      <c r="S15292" s="73"/>
    </row>
    <row r="15293" spans="1:19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 t="str">
        <f>IF(DmartSalesData[[#This Row],[sales]]&gt;4000,"High Category",IF(DmartSalesData[[#This Row],[sales]]&gt;2000,"Medium Category","Low Category"))</f>
        <v>High Category</v>
      </c>
      <c r="G15293" s="2">
        <v>0.45</v>
      </c>
      <c r="H15293" s="24">
        <f t="shared" si="476"/>
        <v>1954.8090000000002</v>
      </c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63" t="str">
        <f>IF(AND(DmartSalesData[[#This Row],[sales]]&gt;3000,DmartSalesData[[#This Row],[profit]]&gt;500),"Good","Not Good")</f>
        <v>Good</v>
      </c>
      <c r="R15293" s="73">
        <f>YEAR(DmartSalesData[[#This Row],[order_date]])</f>
        <v>2023</v>
      </c>
      <c r="S15293" s="73"/>
    </row>
    <row r="15294" spans="1:19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 t="str">
        <f>IF(DmartSalesData[[#This Row],[sales]]&gt;4000,"High Category",IF(DmartSalesData[[#This Row],[sales]]&gt;2000,"Medium Category","Low Category"))</f>
        <v>Low Category</v>
      </c>
      <c r="G15294" s="2">
        <v>0.22</v>
      </c>
      <c r="H15294" s="24">
        <f t="shared" si="476"/>
        <v>30.527199999999997</v>
      </c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63" t="str">
        <f>IF(AND(DmartSalesData[[#This Row],[sales]]&gt;3000,DmartSalesData[[#This Row],[profit]]&gt;500),"Good","Not Good")</f>
        <v>Not Good</v>
      </c>
      <c r="R15294" s="73">
        <f>YEAR(DmartSalesData[[#This Row],[order_date]])</f>
        <v>2023</v>
      </c>
      <c r="S15294" s="73"/>
    </row>
    <row r="15295" spans="1:19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 t="str">
        <f>IF(DmartSalesData[[#This Row],[sales]]&gt;4000,"High Category",IF(DmartSalesData[[#This Row],[sales]]&gt;2000,"Medium Category","Low Category"))</f>
        <v>High Category</v>
      </c>
      <c r="G15295" s="2">
        <v>0.27</v>
      </c>
      <c r="H15295" s="24">
        <f t="shared" si="476"/>
        <v>1198.6785000000002</v>
      </c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63" t="str">
        <f>IF(AND(DmartSalesData[[#This Row],[sales]]&gt;3000,DmartSalesData[[#This Row],[profit]]&gt;500),"Good","Not Good")</f>
        <v>Good</v>
      </c>
      <c r="R15295" s="73">
        <f>YEAR(DmartSalesData[[#This Row],[order_date]])</f>
        <v>2023</v>
      </c>
      <c r="S15295" s="73"/>
    </row>
    <row r="15296" spans="1:19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 t="str">
        <f>IF(DmartSalesData[[#This Row],[sales]]&gt;4000,"High Category",IF(DmartSalesData[[#This Row],[sales]]&gt;2000,"Medium Category","Low Category"))</f>
        <v>Low Category</v>
      </c>
      <c r="G15296" s="2">
        <v>0.18</v>
      </c>
      <c r="H15296" s="24">
        <f t="shared" si="476"/>
        <v>207.86399999999998</v>
      </c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63" t="str">
        <f>IF(AND(DmartSalesData[[#This Row],[sales]]&gt;3000,DmartSalesData[[#This Row],[profit]]&gt;500),"Good","Not Good")</f>
        <v>Not Good</v>
      </c>
      <c r="R15296" s="73">
        <f>YEAR(DmartSalesData[[#This Row],[order_date]])</f>
        <v>2023</v>
      </c>
      <c r="S15296" s="73"/>
    </row>
    <row r="15297" spans="1:19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 t="str">
        <f>IF(DmartSalesData[[#This Row],[sales]]&gt;4000,"High Category",IF(DmartSalesData[[#This Row],[sales]]&gt;2000,"Medium Category","Low Category"))</f>
        <v>High Category</v>
      </c>
      <c r="G15297" s="2">
        <v>0.32</v>
      </c>
      <c r="H15297" s="24">
        <f t="shared" si="476"/>
        <v>1462.1823999999999</v>
      </c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63" t="str">
        <f>IF(AND(DmartSalesData[[#This Row],[sales]]&gt;3000,DmartSalesData[[#This Row],[profit]]&gt;500),"Good","Not Good")</f>
        <v>Good</v>
      </c>
      <c r="R15297" s="73">
        <f>YEAR(DmartSalesData[[#This Row],[order_date]])</f>
        <v>2024</v>
      </c>
      <c r="S15297" s="73"/>
    </row>
    <row r="15298" spans="1:19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 t="str">
        <f>IF(DmartSalesData[[#This Row],[sales]]&gt;4000,"High Category",IF(DmartSalesData[[#This Row],[sales]]&gt;2000,"Medium Category","Low Category"))</f>
        <v>Low Category</v>
      </c>
      <c r="G15298" s="2">
        <v>0.37</v>
      </c>
      <c r="H15298" s="24">
        <f t="shared" ref="H15298:H15346" si="478">E15298*G15298</f>
        <v>519.59100000000001</v>
      </c>
      <c r="I15298" s="2">
        <f t="shared" ref="I15298:I15346" si="479">E15298-H15298</f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63" t="str">
        <f>IF(AND(DmartSalesData[[#This Row],[sales]]&gt;3000,DmartSalesData[[#This Row],[profit]]&gt;500),"Good","Not Good")</f>
        <v>Not Good</v>
      </c>
      <c r="R15298" s="73">
        <f>YEAR(DmartSalesData[[#This Row],[order_date]])</f>
        <v>2023</v>
      </c>
      <c r="S15298" s="73"/>
    </row>
    <row r="15299" spans="1:19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 t="str">
        <f>IF(DmartSalesData[[#This Row],[sales]]&gt;4000,"High Category",IF(DmartSalesData[[#This Row],[sales]]&gt;2000,"Medium Category","Low Category"))</f>
        <v>Medium Category</v>
      </c>
      <c r="G15299" s="2">
        <v>0.4</v>
      </c>
      <c r="H15299" s="24">
        <f t="shared" si="478"/>
        <v>932.26800000000003</v>
      </c>
      <c r="I15299" s="2">
        <f t="shared" si="479"/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63" t="str">
        <f>IF(AND(DmartSalesData[[#This Row],[sales]]&gt;3000,DmartSalesData[[#This Row],[profit]]&gt;500),"Good","Not Good")</f>
        <v>Not Good</v>
      </c>
      <c r="R15299" s="73">
        <f>YEAR(DmartSalesData[[#This Row],[order_date]])</f>
        <v>2023</v>
      </c>
      <c r="S15299" s="73"/>
    </row>
    <row r="15300" spans="1:19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 t="str">
        <f>IF(DmartSalesData[[#This Row],[sales]]&gt;4000,"High Category",IF(DmartSalesData[[#This Row],[sales]]&gt;2000,"Medium Category","Low Category"))</f>
        <v>High Category</v>
      </c>
      <c r="G15300" s="2">
        <v>0.35</v>
      </c>
      <c r="H15300" s="24">
        <f t="shared" si="478"/>
        <v>1636.6104999999998</v>
      </c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63" t="str">
        <f>IF(AND(DmartSalesData[[#This Row],[sales]]&gt;3000,DmartSalesData[[#This Row],[profit]]&gt;500),"Good","Not Good")</f>
        <v>Not Good</v>
      </c>
      <c r="R15300" s="73">
        <f>YEAR(DmartSalesData[[#This Row],[order_date]])</f>
        <v>2024</v>
      </c>
      <c r="S15300" s="73"/>
    </row>
    <row r="15301" spans="1:19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 t="str">
        <f>IF(DmartSalesData[[#This Row],[sales]]&gt;4000,"High Category",IF(DmartSalesData[[#This Row],[sales]]&gt;2000,"Medium Category","Low Category"))</f>
        <v>Low Category</v>
      </c>
      <c r="G15301" s="2">
        <v>0.16</v>
      </c>
      <c r="H15301" s="24">
        <f t="shared" si="478"/>
        <v>102.0416</v>
      </c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63" t="str">
        <f>IF(AND(DmartSalesData[[#This Row],[sales]]&gt;3000,DmartSalesData[[#This Row],[profit]]&gt;500),"Good","Not Good")</f>
        <v>Not Good</v>
      </c>
      <c r="R15301" s="73">
        <f>YEAR(DmartSalesData[[#This Row],[order_date]])</f>
        <v>2023</v>
      </c>
      <c r="S15301" s="73"/>
    </row>
    <row r="15302" spans="1:19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 t="str">
        <f>IF(DmartSalesData[[#This Row],[sales]]&gt;4000,"High Category",IF(DmartSalesData[[#This Row],[sales]]&gt;2000,"Medium Category","Low Category"))</f>
        <v>Medium Category</v>
      </c>
      <c r="G15302" s="2">
        <v>0.17</v>
      </c>
      <c r="H15302" s="24">
        <f t="shared" si="478"/>
        <v>637.82130000000006</v>
      </c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63" t="str">
        <f>IF(AND(DmartSalesData[[#This Row],[sales]]&gt;3000,DmartSalesData[[#This Row],[profit]]&gt;500),"Good","Not Good")</f>
        <v>Good</v>
      </c>
      <c r="R15302" s="73">
        <f>YEAR(DmartSalesData[[#This Row],[order_date]])</f>
        <v>2023</v>
      </c>
      <c r="S15302" s="73"/>
    </row>
    <row r="15303" spans="1:19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 t="str">
        <f>IF(DmartSalesData[[#This Row],[sales]]&gt;4000,"High Category",IF(DmartSalesData[[#This Row],[sales]]&gt;2000,"Medium Category","Low Category"))</f>
        <v>Medium Category</v>
      </c>
      <c r="G15303" s="2">
        <v>0.17</v>
      </c>
      <c r="H15303" s="24">
        <f t="shared" si="478"/>
        <v>343.91</v>
      </c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63" t="str">
        <f>IF(AND(DmartSalesData[[#This Row],[sales]]&gt;3000,DmartSalesData[[#This Row],[profit]]&gt;500),"Good","Not Good")</f>
        <v>Not Good</v>
      </c>
      <c r="R15303" s="73">
        <f>YEAR(DmartSalesData[[#This Row],[order_date]])</f>
        <v>2024</v>
      </c>
      <c r="S15303" s="73"/>
    </row>
    <row r="15304" spans="1:19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 t="str">
        <f>IF(DmartSalesData[[#This Row],[sales]]&gt;4000,"High Category",IF(DmartSalesData[[#This Row],[sales]]&gt;2000,"Medium Category","Low Category"))</f>
        <v>Low Category</v>
      </c>
      <c r="G15304" s="2">
        <v>0.02</v>
      </c>
      <c r="H15304" s="24">
        <f t="shared" si="478"/>
        <v>4.3618000000000006</v>
      </c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63" t="str">
        <f>IF(AND(DmartSalesData[[#This Row],[sales]]&gt;3000,DmartSalesData[[#This Row],[profit]]&gt;500),"Good","Not Good")</f>
        <v>Not Good</v>
      </c>
      <c r="R15304" s="73">
        <f>YEAR(DmartSalesData[[#This Row],[order_date]])</f>
        <v>2024</v>
      </c>
      <c r="S15304" s="73"/>
    </row>
    <row r="15305" spans="1:19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 t="str">
        <f>IF(DmartSalesData[[#This Row],[sales]]&gt;4000,"High Category",IF(DmartSalesData[[#This Row],[sales]]&gt;2000,"Medium Category","Low Category"))</f>
        <v>High Category</v>
      </c>
      <c r="G15305" s="2">
        <v>0.47</v>
      </c>
      <c r="H15305" s="24">
        <f t="shared" si="478"/>
        <v>2209.8224999999998</v>
      </c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63" t="str">
        <f>IF(AND(DmartSalesData[[#This Row],[sales]]&gt;3000,DmartSalesData[[#This Row],[profit]]&gt;500),"Good","Not Good")</f>
        <v>Good</v>
      </c>
      <c r="R15305" s="73">
        <f>YEAR(DmartSalesData[[#This Row],[order_date]])</f>
        <v>2024</v>
      </c>
      <c r="S15305" s="73"/>
    </row>
    <row r="15306" spans="1:19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 t="str">
        <f>IF(DmartSalesData[[#This Row],[sales]]&gt;4000,"High Category",IF(DmartSalesData[[#This Row],[sales]]&gt;2000,"Medium Category","Low Category"))</f>
        <v>Low Category</v>
      </c>
      <c r="G15306" s="2">
        <v>0.1</v>
      </c>
      <c r="H15306" s="24">
        <f t="shared" si="478"/>
        <v>67.736000000000004</v>
      </c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63" t="str">
        <f>IF(AND(DmartSalesData[[#This Row],[sales]]&gt;3000,DmartSalesData[[#This Row],[profit]]&gt;500),"Good","Not Good")</f>
        <v>Not Good</v>
      </c>
      <c r="R15306" s="73">
        <f>YEAR(DmartSalesData[[#This Row],[order_date]])</f>
        <v>2023</v>
      </c>
      <c r="S15306" s="73"/>
    </row>
    <row r="15307" spans="1:19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 t="str">
        <f>IF(DmartSalesData[[#This Row],[sales]]&gt;4000,"High Category",IF(DmartSalesData[[#This Row],[sales]]&gt;2000,"Medium Category","Low Category"))</f>
        <v>Medium Category</v>
      </c>
      <c r="G15307" s="2">
        <v>0.08</v>
      </c>
      <c r="H15307" s="24">
        <f t="shared" si="478"/>
        <v>311.46320000000003</v>
      </c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63" t="str">
        <f>IF(AND(DmartSalesData[[#This Row],[sales]]&gt;3000,DmartSalesData[[#This Row],[profit]]&gt;500),"Good","Not Good")</f>
        <v>Good</v>
      </c>
      <c r="R15307" s="73">
        <f>YEAR(DmartSalesData[[#This Row],[order_date]])</f>
        <v>2024</v>
      </c>
      <c r="S15307" s="73"/>
    </row>
    <row r="15308" spans="1:19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 t="str">
        <f>IF(DmartSalesData[[#This Row],[sales]]&gt;4000,"High Category",IF(DmartSalesData[[#This Row],[sales]]&gt;2000,"Medium Category","Low Category"))</f>
        <v>Low Category</v>
      </c>
      <c r="G15308" s="2">
        <v>0.28000000000000003</v>
      </c>
      <c r="H15308" s="24">
        <f t="shared" si="478"/>
        <v>555.21760000000006</v>
      </c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63" t="str">
        <f>IF(AND(DmartSalesData[[#This Row],[sales]]&gt;3000,DmartSalesData[[#This Row],[profit]]&gt;500),"Good","Not Good")</f>
        <v>Not Good</v>
      </c>
      <c r="R15308" s="73">
        <f>YEAR(DmartSalesData[[#This Row],[order_date]])</f>
        <v>2023</v>
      </c>
      <c r="S15308" s="73"/>
    </row>
    <row r="15309" spans="1:19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 t="str">
        <f>IF(DmartSalesData[[#This Row],[sales]]&gt;4000,"High Category",IF(DmartSalesData[[#This Row],[sales]]&gt;2000,"Medium Category","Low Category"))</f>
        <v>High Category</v>
      </c>
      <c r="G15309" s="2">
        <v>0.02</v>
      </c>
      <c r="H15309" s="24">
        <f t="shared" si="478"/>
        <v>81.437200000000004</v>
      </c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63" t="str">
        <f>IF(AND(DmartSalesData[[#This Row],[sales]]&gt;3000,DmartSalesData[[#This Row],[profit]]&gt;500),"Good","Not Good")</f>
        <v>Good</v>
      </c>
      <c r="R15309" s="73">
        <f>YEAR(DmartSalesData[[#This Row],[order_date]])</f>
        <v>2024</v>
      </c>
      <c r="S15309" s="73"/>
    </row>
    <row r="15310" spans="1:19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 t="str">
        <f>IF(DmartSalesData[[#This Row],[sales]]&gt;4000,"High Category",IF(DmartSalesData[[#This Row],[sales]]&gt;2000,"Medium Category","Low Category"))</f>
        <v>Medium Category</v>
      </c>
      <c r="G15310" s="2">
        <v>0.42</v>
      </c>
      <c r="H15310" s="24">
        <f t="shared" si="478"/>
        <v>1586.0921999999998</v>
      </c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63" t="str">
        <f>IF(AND(DmartSalesData[[#This Row],[sales]]&gt;3000,DmartSalesData[[#This Row],[profit]]&gt;500),"Good","Not Good")</f>
        <v>Good</v>
      </c>
      <c r="R15310" s="73">
        <f>YEAR(DmartSalesData[[#This Row],[order_date]])</f>
        <v>2023</v>
      </c>
      <c r="S15310" s="73"/>
    </row>
    <row r="15311" spans="1:19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 t="str">
        <f>IF(DmartSalesData[[#This Row],[sales]]&gt;4000,"High Category",IF(DmartSalesData[[#This Row],[sales]]&gt;2000,"Medium Category","Low Category"))</f>
        <v>Medium Category</v>
      </c>
      <c r="G15311" s="2">
        <v>0.44</v>
      </c>
      <c r="H15311" s="24">
        <f t="shared" si="478"/>
        <v>1409.2188000000001</v>
      </c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63" t="str">
        <f>IF(AND(DmartSalesData[[#This Row],[sales]]&gt;3000,DmartSalesData[[#This Row],[profit]]&gt;500),"Good","Not Good")</f>
        <v>Good</v>
      </c>
      <c r="R15311" s="73">
        <f>YEAR(DmartSalesData[[#This Row],[order_date]])</f>
        <v>2024</v>
      </c>
      <c r="S15311" s="73"/>
    </row>
    <row r="15312" spans="1:19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 t="str">
        <f>IF(DmartSalesData[[#This Row],[sales]]&gt;4000,"High Category",IF(DmartSalesData[[#This Row],[sales]]&gt;2000,"Medium Category","Low Category"))</f>
        <v>High Category</v>
      </c>
      <c r="G15312" s="2">
        <v>0.2</v>
      </c>
      <c r="H15312" s="24">
        <f t="shared" si="478"/>
        <v>940.43799999999999</v>
      </c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63" t="str">
        <f>IF(AND(DmartSalesData[[#This Row],[sales]]&gt;3000,DmartSalesData[[#This Row],[profit]]&gt;500),"Good","Not Good")</f>
        <v>Good</v>
      </c>
      <c r="R15312" s="73">
        <f>YEAR(DmartSalesData[[#This Row],[order_date]])</f>
        <v>2024</v>
      </c>
      <c r="S15312" s="73"/>
    </row>
    <row r="15313" spans="1:19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 t="str">
        <f>IF(DmartSalesData[[#This Row],[sales]]&gt;4000,"High Category",IF(DmartSalesData[[#This Row],[sales]]&gt;2000,"Medium Category","Low Category"))</f>
        <v>Low Category</v>
      </c>
      <c r="G15313" s="2">
        <v>0.49</v>
      </c>
      <c r="H15313" s="24">
        <f t="shared" si="478"/>
        <v>286.51769999999999</v>
      </c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63" t="str">
        <f>IF(AND(DmartSalesData[[#This Row],[sales]]&gt;3000,DmartSalesData[[#This Row],[profit]]&gt;500),"Good","Not Good")</f>
        <v>Not Good</v>
      </c>
      <c r="R15313" s="73">
        <f>YEAR(DmartSalesData[[#This Row],[order_date]])</f>
        <v>2024</v>
      </c>
      <c r="S15313" s="73"/>
    </row>
    <row r="15314" spans="1:19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 t="str">
        <f>IF(DmartSalesData[[#This Row],[sales]]&gt;4000,"High Category",IF(DmartSalesData[[#This Row],[sales]]&gt;2000,"Medium Category","Low Category"))</f>
        <v>High Category</v>
      </c>
      <c r="G15314" s="2">
        <v>0.16</v>
      </c>
      <c r="H15314" s="24">
        <f t="shared" si="478"/>
        <v>642.08640000000003</v>
      </c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63" t="str">
        <f>IF(AND(DmartSalesData[[#This Row],[sales]]&gt;3000,DmartSalesData[[#This Row],[profit]]&gt;500),"Good","Not Good")</f>
        <v>Good</v>
      </c>
      <c r="R15314" s="73">
        <f>YEAR(DmartSalesData[[#This Row],[order_date]])</f>
        <v>2023</v>
      </c>
      <c r="S15314" s="73"/>
    </row>
    <row r="15315" spans="1:19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 t="str">
        <f>IF(DmartSalesData[[#This Row],[sales]]&gt;4000,"High Category",IF(DmartSalesData[[#This Row],[sales]]&gt;2000,"Medium Category","Low Category"))</f>
        <v>Medium Category</v>
      </c>
      <c r="G15315" s="2">
        <v>0.13</v>
      </c>
      <c r="H15315" s="24">
        <f t="shared" si="478"/>
        <v>440.29050000000001</v>
      </c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63" t="str">
        <f>IF(AND(DmartSalesData[[#This Row],[sales]]&gt;3000,DmartSalesData[[#This Row],[profit]]&gt;500),"Good","Not Good")</f>
        <v>Good</v>
      </c>
      <c r="R15315" s="73">
        <f>YEAR(DmartSalesData[[#This Row],[order_date]])</f>
        <v>2024</v>
      </c>
      <c r="S15315" s="73"/>
    </row>
    <row r="15316" spans="1:19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 t="str">
        <f>IF(DmartSalesData[[#This Row],[sales]]&gt;4000,"High Category",IF(DmartSalesData[[#This Row],[sales]]&gt;2000,"Medium Category","Low Category"))</f>
        <v>Low Category</v>
      </c>
      <c r="G15316" s="2">
        <v>0.49</v>
      </c>
      <c r="H15316" s="24">
        <f t="shared" si="478"/>
        <v>804.64370000000008</v>
      </c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63" t="str">
        <f>IF(AND(DmartSalesData[[#This Row],[sales]]&gt;3000,DmartSalesData[[#This Row],[profit]]&gt;500),"Good","Not Good")</f>
        <v>Not Good</v>
      </c>
      <c r="R15316" s="73">
        <f>YEAR(DmartSalesData[[#This Row],[order_date]])</f>
        <v>2024</v>
      </c>
      <c r="S15316" s="73"/>
    </row>
    <row r="15317" spans="1:19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 t="str">
        <f>IF(DmartSalesData[[#This Row],[sales]]&gt;4000,"High Category",IF(DmartSalesData[[#This Row],[sales]]&gt;2000,"Medium Category","Low Category"))</f>
        <v>Medium Category</v>
      </c>
      <c r="G15317" s="2">
        <v>0.13</v>
      </c>
      <c r="H15317" s="24">
        <f t="shared" si="478"/>
        <v>360.78380000000004</v>
      </c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63" t="str">
        <f>IF(AND(DmartSalesData[[#This Row],[sales]]&gt;3000,DmartSalesData[[#This Row],[profit]]&gt;500),"Good","Not Good")</f>
        <v>Not Good</v>
      </c>
      <c r="R15317" s="73">
        <f>YEAR(DmartSalesData[[#This Row],[order_date]])</f>
        <v>2023</v>
      </c>
      <c r="S15317" s="73"/>
    </row>
    <row r="15318" spans="1:19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 t="str">
        <f>IF(DmartSalesData[[#This Row],[sales]]&gt;4000,"High Category",IF(DmartSalesData[[#This Row],[sales]]&gt;2000,"Medium Category","Low Category"))</f>
        <v>Medium Category</v>
      </c>
      <c r="G15318" s="2">
        <v>0.22</v>
      </c>
      <c r="H15318" s="24">
        <f t="shared" si="478"/>
        <v>716.90959999999995</v>
      </c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63" t="str">
        <f>IF(AND(DmartSalesData[[#This Row],[sales]]&gt;3000,DmartSalesData[[#This Row],[profit]]&gt;500),"Good","Not Good")</f>
        <v>Good</v>
      </c>
      <c r="R15318" s="73">
        <f>YEAR(DmartSalesData[[#This Row],[order_date]])</f>
        <v>2023</v>
      </c>
      <c r="S15318" s="73"/>
    </row>
    <row r="15319" spans="1:19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 t="str">
        <f>IF(DmartSalesData[[#This Row],[sales]]&gt;4000,"High Category",IF(DmartSalesData[[#This Row],[sales]]&gt;2000,"Medium Category","Low Category"))</f>
        <v>Medium Category</v>
      </c>
      <c r="G15319" s="2">
        <v>0.31</v>
      </c>
      <c r="H15319" s="24">
        <f t="shared" si="478"/>
        <v>1149.3963000000001</v>
      </c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63" t="str">
        <f>IF(AND(DmartSalesData[[#This Row],[sales]]&gt;3000,DmartSalesData[[#This Row],[profit]]&gt;500),"Good","Not Good")</f>
        <v>Not Good</v>
      </c>
      <c r="R15319" s="73">
        <f>YEAR(DmartSalesData[[#This Row],[order_date]])</f>
        <v>2023</v>
      </c>
      <c r="S15319" s="73"/>
    </row>
    <row r="15320" spans="1:19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 t="str">
        <f>IF(DmartSalesData[[#This Row],[sales]]&gt;4000,"High Category",IF(DmartSalesData[[#This Row],[sales]]&gt;2000,"Medium Category","Low Category"))</f>
        <v>Low Category</v>
      </c>
      <c r="G15320" s="2">
        <v>0.16</v>
      </c>
      <c r="H15320" s="24">
        <f t="shared" si="478"/>
        <v>162.65440000000001</v>
      </c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63" t="str">
        <f>IF(AND(DmartSalesData[[#This Row],[sales]]&gt;3000,DmartSalesData[[#This Row],[profit]]&gt;500),"Good","Not Good")</f>
        <v>Not Good</v>
      </c>
      <c r="R15320" s="73">
        <f>YEAR(DmartSalesData[[#This Row],[order_date]])</f>
        <v>2023</v>
      </c>
      <c r="S15320" s="73"/>
    </row>
    <row r="15321" spans="1:19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 t="str">
        <f>IF(DmartSalesData[[#This Row],[sales]]&gt;4000,"High Category",IF(DmartSalesData[[#This Row],[sales]]&gt;2000,"Medium Category","Low Category"))</f>
        <v>Low Category</v>
      </c>
      <c r="G15321" s="2">
        <v>0.19</v>
      </c>
      <c r="H15321" s="24">
        <f t="shared" si="478"/>
        <v>114.0684</v>
      </c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63" t="str">
        <f>IF(AND(DmartSalesData[[#This Row],[sales]]&gt;3000,DmartSalesData[[#This Row],[profit]]&gt;500),"Good","Not Good")</f>
        <v>Not Good</v>
      </c>
      <c r="R15321" s="73">
        <f>YEAR(DmartSalesData[[#This Row],[order_date]])</f>
        <v>2023</v>
      </c>
      <c r="S15321" s="73"/>
    </row>
    <row r="15322" spans="1:19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 t="str">
        <f>IF(DmartSalesData[[#This Row],[sales]]&gt;4000,"High Category",IF(DmartSalesData[[#This Row],[sales]]&gt;2000,"Medium Category","Low Category"))</f>
        <v>Low Category</v>
      </c>
      <c r="G15322" s="2">
        <v>0.36</v>
      </c>
      <c r="H15322" s="24">
        <f t="shared" si="478"/>
        <v>216.02520000000001</v>
      </c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63" t="str">
        <f>IF(AND(DmartSalesData[[#This Row],[sales]]&gt;3000,DmartSalesData[[#This Row],[profit]]&gt;500),"Good","Not Good")</f>
        <v>Not Good</v>
      </c>
      <c r="R15322" s="73">
        <f>YEAR(DmartSalesData[[#This Row],[order_date]])</f>
        <v>2023</v>
      </c>
      <c r="S15322" s="73"/>
    </row>
    <row r="15323" spans="1:19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 t="str">
        <f>IF(DmartSalesData[[#This Row],[sales]]&gt;4000,"High Category",IF(DmartSalesData[[#This Row],[sales]]&gt;2000,"Medium Category","Low Category"))</f>
        <v>Low Category</v>
      </c>
      <c r="G15323" s="2">
        <v>0.36</v>
      </c>
      <c r="H15323" s="24">
        <f t="shared" si="478"/>
        <v>554.38559999999995</v>
      </c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63" t="str">
        <f>IF(AND(DmartSalesData[[#This Row],[sales]]&gt;3000,DmartSalesData[[#This Row],[profit]]&gt;500),"Good","Not Good")</f>
        <v>Not Good</v>
      </c>
      <c r="R15323" s="73">
        <f>YEAR(DmartSalesData[[#This Row],[order_date]])</f>
        <v>2024</v>
      </c>
      <c r="S15323" s="73"/>
    </row>
    <row r="15324" spans="1:19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 t="str">
        <f>IF(DmartSalesData[[#This Row],[sales]]&gt;4000,"High Category",IF(DmartSalesData[[#This Row],[sales]]&gt;2000,"Medium Category","Low Category"))</f>
        <v>Low Category</v>
      </c>
      <c r="G15324" s="2">
        <v>0.4</v>
      </c>
      <c r="H15324" s="24">
        <f t="shared" si="478"/>
        <v>342.18000000000006</v>
      </c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63" t="str">
        <f>IF(AND(DmartSalesData[[#This Row],[sales]]&gt;3000,DmartSalesData[[#This Row],[profit]]&gt;500),"Good","Not Good")</f>
        <v>Not Good</v>
      </c>
      <c r="R15324" s="73">
        <f>YEAR(DmartSalesData[[#This Row],[order_date]])</f>
        <v>2023</v>
      </c>
      <c r="S15324" s="73"/>
    </row>
    <row r="15325" spans="1:19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 t="str">
        <f>IF(DmartSalesData[[#This Row],[sales]]&gt;4000,"High Category",IF(DmartSalesData[[#This Row],[sales]]&gt;2000,"Medium Category","Low Category"))</f>
        <v>Medium Category</v>
      </c>
      <c r="G15325" s="2">
        <v>0.3</v>
      </c>
      <c r="H15325" s="24">
        <f t="shared" si="478"/>
        <v>817.39199999999994</v>
      </c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63" t="str">
        <f>IF(AND(DmartSalesData[[#This Row],[sales]]&gt;3000,DmartSalesData[[#This Row],[profit]]&gt;500),"Good","Not Good")</f>
        <v>Not Good</v>
      </c>
      <c r="R15325" s="73">
        <f>YEAR(DmartSalesData[[#This Row],[order_date]])</f>
        <v>2023</v>
      </c>
      <c r="S15325" s="73"/>
    </row>
    <row r="15326" spans="1:19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 t="str">
        <f>IF(DmartSalesData[[#This Row],[sales]]&gt;4000,"High Category",IF(DmartSalesData[[#This Row],[sales]]&gt;2000,"Medium Category","Low Category"))</f>
        <v>Medium Category</v>
      </c>
      <c r="G15326" s="2">
        <v>0.12</v>
      </c>
      <c r="H15326" s="24">
        <f t="shared" si="478"/>
        <v>268.98</v>
      </c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63" t="str">
        <f>IF(AND(DmartSalesData[[#This Row],[sales]]&gt;3000,DmartSalesData[[#This Row],[profit]]&gt;500),"Good","Not Good")</f>
        <v>Not Good</v>
      </c>
      <c r="R15326" s="73">
        <f>YEAR(DmartSalesData[[#This Row],[order_date]])</f>
        <v>2023</v>
      </c>
      <c r="S15326" s="73"/>
    </row>
    <row r="15327" spans="1:19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 t="str">
        <f>IF(DmartSalesData[[#This Row],[sales]]&gt;4000,"High Category",IF(DmartSalesData[[#This Row],[sales]]&gt;2000,"Medium Category","Low Category"))</f>
        <v>High Category</v>
      </c>
      <c r="G15327" s="2">
        <v>0.17</v>
      </c>
      <c r="H15327" s="24">
        <f t="shared" si="478"/>
        <v>760.92510000000004</v>
      </c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63" t="str">
        <f>IF(AND(DmartSalesData[[#This Row],[sales]]&gt;3000,DmartSalesData[[#This Row],[profit]]&gt;500),"Good","Not Good")</f>
        <v>Good</v>
      </c>
      <c r="R15327" s="73">
        <f>YEAR(DmartSalesData[[#This Row],[order_date]])</f>
        <v>2024</v>
      </c>
      <c r="S15327" s="73"/>
    </row>
    <row r="15328" spans="1:19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 t="str">
        <f>IF(DmartSalesData[[#This Row],[sales]]&gt;4000,"High Category",IF(DmartSalesData[[#This Row],[sales]]&gt;2000,"Medium Category","Low Category"))</f>
        <v>Medium Category</v>
      </c>
      <c r="G15328" s="2">
        <v>0.45</v>
      </c>
      <c r="H15328" s="24">
        <f t="shared" si="478"/>
        <v>1626.8715</v>
      </c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63" t="str">
        <f>IF(AND(DmartSalesData[[#This Row],[sales]]&gt;3000,DmartSalesData[[#This Row],[profit]]&gt;500),"Good","Not Good")</f>
        <v>Good</v>
      </c>
      <c r="R15328" s="73">
        <f>YEAR(DmartSalesData[[#This Row],[order_date]])</f>
        <v>2023</v>
      </c>
      <c r="S15328" s="73"/>
    </row>
    <row r="15329" spans="1:19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 t="str">
        <f>IF(DmartSalesData[[#This Row],[sales]]&gt;4000,"High Category",IF(DmartSalesData[[#This Row],[sales]]&gt;2000,"Medium Category","Low Category"))</f>
        <v>Low Category</v>
      </c>
      <c r="G15329" s="2">
        <v>0.37</v>
      </c>
      <c r="H15329" s="24">
        <f t="shared" si="478"/>
        <v>410.13760000000002</v>
      </c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63" t="str">
        <f>IF(AND(DmartSalesData[[#This Row],[sales]]&gt;3000,DmartSalesData[[#This Row],[profit]]&gt;500),"Good","Not Good")</f>
        <v>Not Good</v>
      </c>
      <c r="R15329" s="73">
        <f>YEAR(DmartSalesData[[#This Row],[order_date]])</f>
        <v>2024</v>
      </c>
      <c r="S15329" s="73"/>
    </row>
    <row r="15330" spans="1:19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 t="str">
        <f>IF(DmartSalesData[[#This Row],[sales]]&gt;4000,"High Category",IF(DmartSalesData[[#This Row],[sales]]&gt;2000,"Medium Category","Low Category"))</f>
        <v>Low Category</v>
      </c>
      <c r="G15330" s="2">
        <v>0.04</v>
      </c>
      <c r="H15330" s="24">
        <f t="shared" si="478"/>
        <v>12.962400000000001</v>
      </c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63" t="str">
        <f>IF(AND(DmartSalesData[[#This Row],[sales]]&gt;3000,DmartSalesData[[#This Row],[profit]]&gt;500),"Good","Not Good")</f>
        <v>Not Good</v>
      </c>
      <c r="R15330" s="73">
        <f>YEAR(DmartSalesData[[#This Row],[order_date]])</f>
        <v>2023</v>
      </c>
      <c r="S15330" s="73"/>
    </row>
    <row r="15331" spans="1:19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 t="str">
        <f>IF(DmartSalesData[[#This Row],[sales]]&gt;4000,"High Category",IF(DmartSalesData[[#This Row],[sales]]&gt;2000,"Medium Category","Low Category"))</f>
        <v>Medium Category</v>
      </c>
      <c r="G15331" s="2">
        <v>0.38</v>
      </c>
      <c r="H15331" s="24">
        <f t="shared" si="478"/>
        <v>1358.4468000000002</v>
      </c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63" t="str">
        <f>IF(AND(DmartSalesData[[#This Row],[sales]]&gt;3000,DmartSalesData[[#This Row],[profit]]&gt;500),"Good","Not Good")</f>
        <v>Good</v>
      </c>
      <c r="R15331" s="73">
        <f>YEAR(DmartSalesData[[#This Row],[order_date]])</f>
        <v>2024</v>
      </c>
      <c r="S15331" s="73"/>
    </row>
    <row r="15332" spans="1:19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 t="str">
        <f>IF(DmartSalesData[[#This Row],[sales]]&gt;4000,"High Category",IF(DmartSalesData[[#This Row],[sales]]&gt;2000,"Medium Category","Low Category"))</f>
        <v>High Category</v>
      </c>
      <c r="G15332" s="2">
        <v>0.17</v>
      </c>
      <c r="H15332" s="24">
        <f t="shared" si="478"/>
        <v>721.57520000000011</v>
      </c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63" t="str">
        <f>IF(AND(DmartSalesData[[#This Row],[sales]]&gt;3000,DmartSalesData[[#This Row],[profit]]&gt;500),"Good","Not Good")</f>
        <v>Good</v>
      </c>
      <c r="R15332" s="73">
        <f>YEAR(DmartSalesData[[#This Row],[order_date]])</f>
        <v>2023</v>
      </c>
      <c r="S15332" s="73"/>
    </row>
    <row r="15333" spans="1:19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 t="str">
        <f>IF(DmartSalesData[[#This Row],[sales]]&gt;4000,"High Category",IF(DmartSalesData[[#This Row],[sales]]&gt;2000,"Medium Category","Low Category"))</f>
        <v>Medium Category</v>
      </c>
      <c r="G15333" s="2">
        <v>0.01</v>
      </c>
      <c r="H15333" s="24">
        <f t="shared" si="478"/>
        <v>35.348700000000001</v>
      </c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63" t="str">
        <f>IF(AND(DmartSalesData[[#This Row],[sales]]&gt;3000,DmartSalesData[[#This Row],[profit]]&gt;500),"Good","Not Good")</f>
        <v>Not Good</v>
      </c>
      <c r="R15333" s="73">
        <f>YEAR(DmartSalesData[[#This Row],[order_date]])</f>
        <v>2024</v>
      </c>
      <c r="S15333" s="73"/>
    </row>
    <row r="15334" spans="1:19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 t="str">
        <f>IF(DmartSalesData[[#This Row],[sales]]&gt;4000,"High Category",IF(DmartSalesData[[#This Row],[sales]]&gt;2000,"Medium Category","Low Category"))</f>
        <v>Medium Category</v>
      </c>
      <c r="G15334" s="2">
        <v>0.24</v>
      </c>
      <c r="H15334" s="24">
        <f t="shared" si="478"/>
        <v>781.10159999999996</v>
      </c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63" t="str">
        <f>IF(AND(DmartSalesData[[#This Row],[sales]]&gt;3000,DmartSalesData[[#This Row],[profit]]&gt;500),"Good","Not Good")</f>
        <v>Good</v>
      </c>
      <c r="R15334" s="73">
        <f>YEAR(DmartSalesData[[#This Row],[order_date]])</f>
        <v>2024</v>
      </c>
      <c r="S15334" s="73"/>
    </row>
    <row r="15335" spans="1:19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 t="str">
        <f>IF(DmartSalesData[[#This Row],[sales]]&gt;4000,"High Category",IF(DmartSalesData[[#This Row],[sales]]&gt;2000,"Medium Category","Low Category"))</f>
        <v>Low Category</v>
      </c>
      <c r="G15335" s="2">
        <v>0.44</v>
      </c>
      <c r="H15335" s="24">
        <f t="shared" si="478"/>
        <v>581.52160000000003</v>
      </c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63" t="str">
        <f>IF(AND(DmartSalesData[[#This Row],[sales]]&gt;3000,DmartSalesData[[#This Row],[profit]]&gt;500),"Good","Not Good")</f>
        <v>Not Good</v>
      </c>
      <c r="R15335" s="73">
        <f>YEAR(DmartSalesData[[#This Row],[order_date]])</f>
        <v>2023</v>
      </c>
      <c r="S15335" s="73"/>
    </row>
    <row r="15336" spans="1:19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 t="str">
        <f>IF(DmartSalesData[[#This Row],[sales]]&gt;4000,"High Category",IF(DmartSalesData[[#This Row],[sales]]&gt;2000,"Medium Category","Low Category"))</f>
        <v>Medium Category</v>
      </c>
      <c r="G15336" s="2">
        <v>0.22</v>
      </c>
      <c r="H15336" s="24">
        <f t="shared" si="478"/>
        <v>555.18319999999994</v>
      </c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63" t="str">
        <f>IF(AND(DmartSalesData[[#This Row],[sales]]&gt;3000,DmartSalesData[[#This Row],[profit]]&gt;500),"Good","Not Good")</f>
        <v>Not Good</v>
      </c>
      <c r="R15336" s="73">
        <f>YEAR(DmartSalesData[[#This Row],[order_date]])</f>
        <v>2024</v>
      </c>
      <c r="S15336" s="73"/>
    </row>
    <row r="15337" spans="1:19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 t="str">
        <f>IF(DmartSalesData[[#This Row],[sales]]&gt;4000,"High Category",IF(DmartSalesData[[#This Row],[sales]]&gt;2000,"Medium Category","Low Category"))</f>
        <v>Medium Category</v>
      </c>
      <c r="G15337" s="2">
        <v>0.49</v>
      </c>
      <c r="H15337" s="24">
        <f t="shared" si="478"/>
        <v>1789.6318999999999</v>
      </c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63" t="str">
        <f>IF(AND(DmartSalesData[[#This Row],[sales]]&gt;3000,DmartSalesData[[#This Row],[profit]]&gt;500),"Good","Not Good")</f>
        <v>Not Good</v>
      </c>
      <c r="R15337" s="73">
        <f>YEAR(DmartSalesData[[#This Row],[order_date]])</f>
        <v>2023</v>
      </c>
      <c r="S15337" s="73"/>
    </row>
    <row r="15338" spans="1:19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 t="str">
        <f>IF(DmartSalesData[[#This Row],[sales]]&gt;4000,"High Category",IF(DmartSalesData[[#This Row],[sales]]&gt;2000,"Medium Category","Low Category"))</f>
        <v>Low Category</v>
      </c>
      <c r="G15338" s="2">
        <v>0.09</v>
      </c>
      <c r="H15338" s="24">
        <f t="shared" si="478"/>
        <v>94.278599999999997</v>
      </c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63" t="str">
        <f>IF(AND(DmartSalesData[[#This Row],[sales]]&gt;3000,DmartSalesData[[#This Row],[profit]]&gt;500),"Good","Not Good")</f>
        <v>Not Good</v>
      </c>
      <c r="R15338" s="73">
        <f>YEAR(DmartSalesData[[#This Row],[order_date]])</f>
        <v>2024</v>
      </c>
      <c r="S15338" s="73"/>
    </row>
    <row r="15339" spans="1:19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 t="str">
        <f>IF(DmartSalesData[[#This Row],[sales]]&gt;4000,"High Category",IF(DmartSalesData[[#This Row],[sales]]&gt;2000,"Medium Category","Low Category"))</f>
        <v>Medium Category</v>
      </c>
      <c r="G15339" s="2">
        <v>0.18</v>
      </c>
      <c r="H15339" s="24">
        <f t="shared" si="478"/>
        <v>438.31079999999997</v>
      </c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63" t="str">
        <f>IF(AND(DmartSalesData[[#This Row],[sales]]&gt;3000,DmartSalesData[[#This Row],[profit]]&gt;500),"Good","Not Good")</f>
        <v>Not Good</v>
      </c>
      <c r="R15339" s="73">
        <f>YEAR(DmartSalesData[[#This Row],[order_date]])</f>
        <v>2024</v>
      </c>
      <c r="S15339" s="73"/>
    </row>
    <row r="15340" spans="1:19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 t="str">
        <f>IF(DmartSalesData[[#This Row],[sales]]&gt;4000,"High Category",IF(DmartSalesData[[#This Row],[sales]]&gt;2000,"Medium Category","Low Category"))</f>
        <v>Low Category</v>
      </c>
      <c r="G15340" s="2">
        <v>0.01</v>
      </c>
      <c r="H15340" s="24">
        <f t="shared" si="478"/>
        <v>6.7344000000000008</v>
      </c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63" t="str">
        <f>IF(AND(DmartSalesData[[#This Row],[sales]]&gt;3000,DmartSalesData[[#This Row],[profit]]&gt;500),"Good","Not Good")</f>
        <v>Not Good</v>
      </c>
      <c r="R15340" s="73">
        <f>YEAR(DmartSalesData[[#This Row],[order_date]])</f>
        <v>2023</v>
      </c>
      <c r="S15340" s="73"/>
    </row>
    <row r="15341" spans="1:19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 t="str">
        <f>IF(DmartSalesData[[#This Row],[sales]]&gt;4000,"High Category",IF(DmartSalesData[[#This Row],[sales]]&gt;2000,"Medium Category","Low Category"))</f>
        <v>Medium Category</v>
      </c>
      <c r="G15341" s="2">
        <v>0.03</v>
      </c>
      <c r="H15341" s="24">
        <f t="shared" si="478"/>
        <v>81.015599999999992</v>
      </c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63" t="str">
        <f>IF(AND(DmartSalesData[[#This Row],[sales]]&gt;3000,DmartSalesData[[#This Row],[profit]]&gt;500),"Good","Not Good")</f>
        <v>Not Good</v>
      </c>
      <c r="R15341" s="73">
        <f>YEAR(DmartSalesData[[#This Row],[order_date]])</f>
        <v>2024</v>
      </c>
      <c r="S15341" s="73"/>
    </row>
    <row r="15342" spans="1:19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 t="str">
        <f>IF(DmartSalesData[[#This Row],[sales]]&gt;4000,"High Category",IF(DmartSalesData[[#This Row],[sales]]&gt;2000,"Medium Category","Low Category"))</f>
        <v>Medium Category</v>
      </c>
      <c r="G15342" s="2">
        <v>0.18</v>
      </c>
      <c r="H15342" s="24">
        <f t="shared" si="478"/>
        <v>523.85939999999994</v>
      </c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63" t="str">
        <f>IF(AND(DmartSalesData[[#This Row],[sales]]&gt;3000,DmartSalesData[[#This Row],[profit]]&gt;500),"Good","Not Good")</f>
        <v>Not Good</v>
      </c>
      <c r="R15342" s="73">
        <f>YEAR(DmartSalesData[[#This Row],[order_date]])</f>
        <v>2023</v>
      </c>
      <c r="S15342" s="73"/>
    </row>
    <row r="15343" spans="1:19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 t="str">
        <f>IF(DmartSalesData[[#This Row],[sales]]&gt;4000,"High Category",IF(DmartSalesData[[#This Row],[sales]]&gt;2000,"Medium Category","Low Category"))</f>
        <v>Medium Category</v>
      </c>
      <c r="G15343" s="2">
        <v>0.26</v>
      </c>
      <c r="H15343" s="24">
        <f t="shared" si="478"/>
        <v>708.08140000000003</v>
      </c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63" t="str">
        <f>IF(AND(DmartSalesData[[#This Row],[sales]]&gt;3000,DmartSalesData[[#This Row],[profit]]&gt;500),"Good","Not Good")</f>
        <v>Not Good</v>
      </c>
      <c r="R15343" s="73">
        <f>YEAR(DmartSalesData[[#This Row],[order_date]])</f>
        <v>2023</v>
      </c>
      <c r="S15343" s="73"/>
    </row>
    <row r="15344" spans="1:19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 t="str">
        <f>IF(DmartSalesData[[#This Row],[sales]]&gt;4000,"High Category",IF(DmartSalesData[[#This Row],[sales]]&gt;2000,"Medium Category","Low Category"))</f>
        <v>Medium Category</v>
      </c>
      <c r="G15344" s="2">
        <v>0.12</v>
      </c>
      <c r="H15344" s="24">
        <f t="shared" si="478"/>
        <v>288.04559999999998</v>
      </c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63" t="str">
        <f>IF(AND(DmartSalesData[[#This Row],[sales]]&gt;3000,DmartSalesData[[#This Row],[profit]]&gt;500),"Good","Not Good")</f>
        <v>Not Good</v>
      </c>
      <c r="R15344" s="73">
        <f>YEAR(DmartSalesData[[#This Row],[order_date]])</f>
        <v>2023</v>
      </c>
      <c r="S15344" s="73"/>
    </row>
    <row r="15345" spans="1:20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 t="str">
        <f>IF(DmartSalesData[[#This Row],[sales]]&gt;4000,"High Category",IF(DmartSalesData[[#This Row],[sales]]&gt;2000,"Medium Category","Low Category"))</f>
        <v>Medium Category</v>
      </c>
      <c r="G15345" s="2">
        <v>0.08</v>
      </c>
      <c r="H15345" s="24">
        <f t="shared" si="478"/>
        <v>238.2816</v>
      </c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63" t="str">
        <f>IF(AND(DmartSalesData[[#This Row],[sales]]&gt;3000,DmartSalesData[[#This Row],[profit]]&gt;500),"Good","Not Good")</f>
        <v>Not Good</v>
      </c>
      <c r="R15345" s="73">
        <f>YEAR(DmartSalesData[[#This Row],[order_date]])</f>
        <v>2024</v>
      </c>
      <c r="S15345" s="73"/>
    </row>
    <row r="15346" spans="1:20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 t="str">
        <f>IF(DmartSalesData[[#This Row],[sales]]&gt;4000,"High Category",IF(DmartSalesData[[#This Row],[sales]]&gt;2000,"Medium Category","Low Category"))</f>
        <v>High Category</v>
      </c>
      <c r="G15346" s="2">
        <v>0.21</v>
      </c>
      <c r="H15346" s="24">
        <f t="shared" si="478"/>
        <v>1046.7071999999998</v>
      </c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63" t="str">
        <f>IF(AND(DmartSalesData[[#This Row],[sales]]&gt;3000,DmartSalesData[[#This Row],[profit]]&gt;500),"Good","Not Good")</f>
        <v>Good</v>
      </c>
      <c r="R15346" s="73">
        <f>YEAR(DmartSalesData[[#This Row],[order_date]])</f>
        <v>2023</v>
      </c>
      <c r="S15346" s="73"/>
      <c r="T15346" s="5"/>
    </row>
    <row r="15347" spans="1:20" ht="15" customHeight="1" x14ac:dyDescent="0.3">
      <c r="A15347" s="73"/>
      <c r="B15347" s="73"/>
      <c r="C15347" s="73"/>
      <c r="D15347" s="73"/>
      <c r="E15347" s="85"/>
      <c r="F15347" s="6"/>
      <c r="G15347" s="73"/>
      <c r="H15347" s="83"/>
      <c r="I15347" s="73"/>
      <c r="J15347" s="73"/>
      <c r="K15347" s="84"/>
      <c r="L15347" s="84"/>
      <c r="M15347" s="73"/>
      <c r="N15347" s="73"/>
      <c r="O15347" s="73"/>
      <c r="P15347" s="73"/>
      <c r="Q15347" s="73"/>
      <c r="R15347" s="73"/>
    </row>
    <row r="15348" spans="1:20" ht="15" customHeight="1" x14ac:dyDescent="0.3">
      <c r="E15348" s="86">
        <f>SUM(sales)</f>
        <v>39262877.519999973</v>
      </c>
    </row>
    <row r="15349" spans="1:20" ht="15" customHeight="1" x14ac:dyDescent="0.3">
      <c r="D15349" s="87" t="s">
        <v>15490</v>
      </c>
      <c r="E15349" s="9">
        <f>SUBTOTAL(9,E2:E15346)</f>
        <v>39262877.519999973</v>
      </c>
    </row>
  </sheetData>
  <phoneticPr fontId="22" type="noConversion"/>
  <conditionalFormatting sqref="E2:E15346">
    <cfRule type="top10" dxfId="19" priority="25" rank="50"/>
    <cfRule type="top10" dxfId="18" priority="26" rank="50"/>
  </conditionalFormatting>
  <conditionalFormatting sqref="F2:F15346">
    <cfRule type="top10" dxfId="17" priority="1" rank="50"/>
    <cfRule type="top10" dxfId="16" priority="2" rank="50"/>
  </conditionalFormatting>
  <conditionalFormatting sqref="G1">
    <cfRule type="colorScale" priority="4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G1:G1048576">
    <cfRule type="colorScale" priority="3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H2:H15346">
    <cfRule type="cellIs" dxfId="15" priority="10" operator="lessThan">
      <formula>1000</formula>
    </cfRule>
    <cfRule type="cellIs" dxfId="14" priority="12" operator="greaterThan">
      <formula>1000</formula>
    </cfRule>
  </conditionalFormatting>
  <conditionalFormatting sqref="H3:H15346">
    <cfRule type="cellIs" dxfId="13" priority="11" operator="greaterThan">
      <formula>1000</formula>
    </cfRule>
  </conditionalFormatting>
  <conditionalFormatting sqref="I1:I1048576">
    <cfRule type="iconSet" priority="6">
      <iconSet iconSet="3Arrows">
        <cfvo type="percent" val="0"/>
        <cfvo type="num" val="1000"/>
        <cfvo type="num" val="4000"/>
      </iconSet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FBCF97C-6F60-4449-AE92-3C7B892B63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I1:I15346</xm:sqref>
        </x14:conditionalFormatting>
        <x14:conditionalFormatting xmlns:xm="http://schemas.microsoft.com/office/excel/2006/main">
          <x14:cfRule type="iconSet" priority="7" id="{6B57B53C-2B1F-42BA-AD37-984D492872A8}">
            <x14:iconSet custom="1">
              <x14:cfvo type="percent">
                <xm:f>0</xm:f>
              </x14:cfvo>
              <x14:cfvo type="num">
                <xm:f>"3000-2000"</xm:f>
              </x14:cfvo>
              <x14:cfvo type="num">
                <xm:f>"4000-3000"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22E4-A13E-4C5F-987F-3147B8D488FD}">
  <dimension ref="A1:H13"/>
  <sheetViews>
    <sheetView tabSelected="1" zoomScale="155" zoomScaleNormal="155" workbookViewId="0">
      <selection activeCell="H8" sqref="H8"/>
    </sheetView>
  </sheetViews>
  <sheetFormatPr defaultRowHeight="14.4" x14ac:dyDescent="0.3"/>
  <cols>
    <col min="3" max="3" width="9.109375" customWidth="1"/>
    <col min="6" max="6" width="14.21875" customWidth="1"/>
    <col min="7" max="7" width="11.88671875" customWidth="1"/>
    <col min="8" max="8" width="11" customWidth="1"/>
  </cols>
  <sheetData>
    <row r="1" spans="1:8" x14ac:dyDescent="0.3">
      <c r="A1" s="47" t="s">
        <v>15491</v>
      </c>
      <c r="B1" s="47" t="s">
        <v>15382</v>
      </c>
      <c r="C1" s="47" t="s">
        <v>15493</v>
      </c>
      <c r="D1" s="47" t="s">
        <v>15492</v>
      </c>
      <c r="E1" s="47" t="s">
        <v>15498</v>
      </c>
      <c r="F1" s="47" t="s">
        <v>15499</v>
      </c>
    </row>
    <row r="2" spans="1:8" x14ac:dyDescent="0.3">
      <c r="A2" s="91">
        <v>101</v>
      </c>
      <c r="B2" s="89" t="s">
        <v>15494</v>
      </c>
      <c r="C2" s="9">
        <v>32</v>
      </c>
      <c r="D2" s="9">
        <v>40000</v>
      </c>
      <c r="E2" s="88">
        <v>3456789987</v>
      </c>
      <c r="F2" s="89" t="s">
        <v>15500</v>
      </c>
    </row>
    <row r="3" spans="1:8" x14ac:dyDescent="0.3">
      <c r="A3" s="91">
        <v>102</v>
      </c>
      <c r="B3" s="89" t="s">
        <v>15495</v>
      </c>
      <c r="C3" s="9">
        <v>45</v>
      </c>
      <c r="D3" s="9">
        <v>50000</v>
      </c>
      <c r="E3" s="88">
        <v>3456789987</v>
      </c>
      <c r="F3" s="89" t="s">
        <v>15399</v>
      </c>
    </row>
    <row r="4" spans="1:8" x14ac:dyDescent="0.3">
      <c r="A4" s="91">
        <v>103</v>
      </c>
      <c r="B4" s="90" t="s">
        <v>15496</v>
      </c>
      <c r="C4" s="9">
        <v>33</v>
      </c>
      <c r="D4" s="9">
        <v>45000</v>
      </c>
      <c r="E4" s="88">
        <v>2345678998</v>
      </c>
      <c r="F4" s="90" t="s">
        <v>15500</v>
      </c>
    </row>
    <row r="5" spans="1:8" x14ac:dyDescent="0.3">
      <c r="A5" s="91">
        <v>104</v>
      </c>
      <c r="B5" s="90" t="s">
        <v>15497</v>
      </c>
      <c r="C5" s="9">
        <v>25</v>
      </c>
      <c r="D5" s="9">
        <v>22000</v>
      </c>
      <c r="E5" s="88">
        <v>2345678987</v>
      </c>
      <c r="F5" s="90" t="s">
        <v>15501</v>
      </c>
    </row>
    <row r="8" spans="1:8" x14ac:dyDescent="0.3">
      <c r="D8" s="92"/>
      <c r="G8" s="94" t="s">
        <v>15502</v>
      </c>
      <c r="H8" s="9">
        <v>101</v>
      </c>
    </row>
    <row r="9" spans="1:8" x14ac:dyDescent="0.3">
      <c r="D9" s="92"/>
      <c r="G9" s="94" t="s">
        <v>15382</v>
      </c>
      <c r="H9" s="9" t="str">
        <f>VLOOKUP(H8,A1:F5,2,FALSE)</f>
        <v>Jayesh</v>
      </c>
    </row>
    <row r="10" spans="1:8" x14ac:dyDescent="0.3">
      <c r="G10" s="94" t="s">
        <v>15492</v>
      </c>
      <c r="H10" s="93">
        <f>IFERROR(VLOOKUP(H8,A1:F5,4,FALSE),"Pls Check EmpID")</f>
        <v>40000</v>
      </c>
    </row>
    <row r="11" spans="1:8" x14ac:dyDescent="0.3">
      <c r="G11" s="94" t="s">
        <v>15503</v>
      </c>
      <c r="H11" s="9">
        <f>VLOOKUP(H8,A1:F5,3)</f>
        <v>32</v>
      </c>
    </row>
    <row r="12" spans="1:8" x14ac:dyDescent="0.3">
      <c r="G12" s="94" t="s">
        <v>15504</v>
      </c>
      <c r="H12" s="9">
        <f>VLOOKUP(H8,A1:F5,5,FALSE)</f>
        <v>3456789987</v>
      </c>
    </row>
    <row r="13" spans="1:8" x14ac:dyDescent="0.3">
      <c r="G13" s="94" t="s">
        <v>15505</v>
      </c>
      <c r="H13" s="9" t="str">
        <f>VLOOKUP(H8,A1:F5,6)</f>
        <v>IT</v>
      </c>
    </row>
  </sheetData>
  <dataValidations count="1">
    <dataValidation type="list" allowBlank="1" showInputMessage="1" showErrorMessage="1" sqref="H8:H9" xr:uid="{C830B1EE-B313-41AC-8907-E1A27B8E01FB}">
      <formula1>$A$2:$A$5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B5CA-00DE-466B-BBC6-B7E624844C87}">
  <dimension ref="A1:G19"/>
  <sheetViews>
    <sheetView zoomScale="150" zoomScaleNormal="150" workbookViewId="0">
      <selection sqref="A1:B10"/>
    </sheetView>
  </sheetViews>
  <sheetFormatPr defaultRowHeight="14.4" x14ac:dyDescent="0.3"/>
  <cols>
    <col min="2" max="2" width="12.33203125" customWidth="1"/>
    <col min="3" max="3" width="10.109375" customWidth="1"/>
  </cols>
  <sheetData>
    <row r="1" spans="1:7" x14ac:dyDescent="0.3">
      <c r="A1" s="18" t="s">
        <v>15382</v>
      </c>
      <c r="B1" s="19" t="s">
        <v>15383</v>
      </c>
      <c r="C1" s="20" t="s">
        <v>15384</v>
      </c>
      <c r="D1" s="25" t="s">
        <v>15394</v>
      </c>
      <c r="E1" s="25" t="s">
        <v>15395</v>
      </c>
      <c r="F1" s="25" t="s">
        <v>15396</v>
      </c>
      <c r="G1" s="25" t="s">
        <v>15397</v>
      </c>
    </row>
    <row r="2" spans="1:7" x14ac:dyDescent="0.3">
      <c r="A2" s="21" t="s">
        <v>15385</v>
      </c>
      <c r="B2" s="31">
        <v>35</v>
      </c>
      <c r="C2" s="23" t="str">
        <f>IF(B2&gt;=35,"Pass","Fail")</f>
        <v>Pass</v>
      </c>
      <c r="D2">
        <v>35</v>
      </c>
      <c r="E2" s="22">
        <v>32</v>
      </c>
      <c r="F2">
        <v>35</v>
      </c>
      <c r="G2">
        <v>35</v>
      </c>
    </row>
    <row r="3" spans="1:7" x14ac:dyDescent="0.3">
      <c r="A3" s="11" t="s">
        <v>15386</v>
      </c>
      <c r="B3" s="32">
        <v>45</v>
      </c>
      <c r="C3" s="13" t="str">
        <f t="shared" ref="C3:C8" si="0">IF(B3&gt;=35,"Pass","Fail")</f>
        <v>Pass</v>
      </c>
      <c r="D3">
        <v>45</v>
      </c>
      <c r="E3" s="9">
        <v>45</v>
      </c>
      <c r="F3">
        <v>45</v>
      </c>
      <c r="G3">
        <v>45</v>
      </c>
    </row>
    <row r="4" spans="1:7" x14ac:dyDescent="0.3">
      <c r="A4" s="11" t="s">
        <v>15387</v>
      </c>
      <c r="B4" s="32">
        <v>25</v>
      </c>
      <c r="C4" s="13" t="str">
        <f t="shared" si="0"/>
        <v>Fail</v>
      </c>
      <c r="D4">
        <v>25</v>
      </c>
      <c r="E4" s="9">
        <v>25</v>
      </c>
      <c r="F4">
        <v>0</v>
      </c>
      <c r="G4">
        <v>10</v>
      </c>
    </row>
    <row r="5" spans="1:7" x14ac:dyDescent="0.3">
      <c r="A5" s="11" t="s">
        <v>15388</v>
      </c>
      <c r="B5" s="32">
        <v>32</v>
      </c>
      <c r="C5" s="13" t="str">
        <f t="shared" si="0"/>
        <v>Fail</v>
      </c>
      <c r="D5">
        <v>32</v>
      </c>
      <c r="E5" s="9">
        <v>32</v>
      </c>
      <c r="F5">
        <v>32</v>
      </c>
      <c r="G5">
        <v>32</v>
      </c>
    </row>
    <row r="6" spans="1:7" x14ac:dyDescent="0.3">
      <c r="A6" s="11" t="s">
        <v>15389</v>
      </c>
      <c r="B6" s="32">
        <v>67</v>
      </c>
      <c r="C6" s="13" t="str">
        <f t="shared" si="0"/>
        <v>Pass</v>
      </c>
      <c r="D6">
        <v>67</v>
      </c>
      <c r="E6" s="9">
        <v>67</v>
      </c>
      <c r="F6">
        <v>60</v>
      </c>
      <c r="G6">
        <v>60</v>
      </c>
    </row>
    <row r="7" spans="1:7" x14ac:dyDescent="0.3">
      <c r="A7" s="11" t="s">
        <v>15390</v>
      </c>
      <c r="B7" s="32">
        <v>79</v>
      </c>
      <c r="C7" s="13" t="str">
        <f t="shared" si="0"/>
        <v>Pass</v>
      </c>
      <c r="D7">
        <v>79</v>
      </c>
      <c r="E7" s="9">
        <v>79</v>
      </c>
      <c r="F7">
        <v>79</v>
      </c>
      <c r="G7">
        <v>79</v>
      </c>
    </row>
    <row r="8" spans="1:7" x14ac:dyDescent="0.3">
      <c r="A8" s="12" t="s">
        <v>15391</v>
      </c>
      <c r="B8" s="33">
        <v>22</v>
      </c>
      <c r="C8" s="14" t="str">
        <f t="shared" si="0"/>
        <v>Fail</v>
      </c>
      <c r="D8">
        <v>22</v>
      </c>
      <c r="E8" s="10">
        <v>22</v>
      </c>
      <c r="F8">
        <v>22</v>
      </c>
      <c r="G8">
        <v>22</v>
      </c>
    </row>
    <row r="9" spans="1:7" x14ac:dyDescent="0.3">
      <c r="A9" s="15" t="s">
        <v>15392</v>
      </c>
      <c r="B9" s="34">
        <v>55</v>
      </c>
      <c r="C9" s="17" t="str">
        <f>IF(B9&gt;=35,"Pass","Fail")</f>
        <v>Pass</v>
      </c>
      <c r="D9">
        <v>55</v>
      </c>
      <c r="E9" s="16">
        <v>55</v>
      </c>
      <c r="F9">
        <v>55</v>
      </c>
      <c r="G9">
        <v>55</v>
      </c>
    </row>
    <row r="10" spans="1:7" x14ac:dyDescent="0.3">
      <c r="A10" s="26" t="s">
        <v>15393</v>
      </c>
      <c r="B10" s="34">
        <v>76</v>
      </c>
      <c r="C10" s="17" t="str">
        <f>IF(B10&gt;=35,"Pass","Fail")</f>
        <v>Pass</v>
      </c>
      <c r="D10">
        <v>76</v>
      </c>
      <c r="E10" s="16">
        <v>76</v>
      </c>
      <c r="F10">
        <v>100</v>
      </c>
      <c r="G10">
        <v>100</v>
      </c>
    </row>
    <row r="13" spans="1:7" x14ac:dyDescent="0.3">
      <c r="A13" s="28" t="s">
        <v>15398</v>
      </c>
      <c r="B13" s="29" t="s">
        <v>15399</v>
      </c>
      <c r="C13" s="30" t="s">
        <v>15400</v>
      </c>
    </row>
    <row r="14" spans="1:7" x14ac:dyDescent="0.3">
      <c r="A14" s="27" t="s">
        <v>15401</v>
      </c>
      <c r="B14" s="9">
        <v>400</v>
      </c>
      <c r="C14" s="13">
        <v>120</v>
      </c>
    </row>
    <row r="15" spans="1:7" x14ac:dyDescent="0.3">
      <c r="A15" s="27" t="s">
        <v>15402</v>
      </c>
      <c r="B15" s="9">
        <v>900</v>
      </c>
      <c r="C15" s="13">
        <v>-50</v>
      </c>
    </row>
    <row r="16" spans="1:7" x14ac:dyDescent="0.3">
      <c r="A16" s="27" t="s">
        <v>15403</v>
      </c>
      <c r="B16" s="9">
        <v>500</v>
      </c>
      <c r="C16" s="13">
        <v>230</v>
      </c>
    </row>
    <row r="17" spans="1:3" x14ac:dyDescent="0.3">
      <c r="A17" s="27" t="s">
        <v>15404</v>
      </c>
      <c r="B17" s="9">
        <v>500</v>
      </c>
      <c r="C17" s="13">
        <v>-60</v>
      </c>
    </row>
    <row r="18" spans="1:3" x14ac:dyDescent="0.3">
      <c r="A18" s="27" t="s">
        <v>15405</v>
      </c>
      <c r="B18" s="9">
        <v>700</v>
      </c>
      <c r="C18" s="13">
        <v>110</v>
      </c>
    </row>
    <row r="19" spans="1:3" x14ac:dyDescent="0.3">
      <c r="A19" s="26" t="s">
        <v>15406</v>
      </c>
      <c r="B19" s="16">
        <v>900</v>
      </c>
      <c r="C19" s="17">
        <v>-150</v>
      </c>
    </row>
  </sheetData>
  <phoneticPr fontId="19" type="noConversion"/>
  <conditionalFormatting sqref="A2:A10">
    <cfRule type="expression" dxfId="12" priority="13">
      <formula>B2&lt;35</formula>
    </cfRule>
    <cfRule type="expression" priority="14">
      <formula>B&gt;35</formula>
    </cfRule>
    <cfRule type="expression" dxfId="11" priority="15">
      <formula>B2&gt;=35</formula>
    </cfRule>
  </conditionalFormatting>
  <conditionalFormatting sqref="B2:B10">
    <cfRule type="cellIs" dxfId="10" priority="1" operator="lessThan">
      <formula>75</formula>
    </cfRule>
    <cfRule type="cellIs" dxfId="9" priority="2" operator="greaterThan">
      <formula>75</formula>
    </cfRule>
    <cfRule type="cellIs" dxfId="8" priority="19" operator="greaterThanOrEqual">
      <formula>35</formula>
    </cfRule>
    <cfRule type="cellIs" dxfId="7" priority="20" operator="lessThan">
      <formula>35</formula>
    </cfRule>
  </conditionalFormatting>
  <conditionalFormatting sqref="C2:C10">
    <cfRule type="containsText" dxfId="6" priority="16" operator="containsText" text="FAIL">
      <formula>NOT(ISERROR(SEARCH("FAIL",C2)))</formula>
    </cfRule>
    <cfRule type="containsText" dxfId="5" priority="17" operator="containsText" text="Pass">
      <formula>NOT(ISERROR(SEARCH("Pass",C2)))</formula>
    </cfRule>
    <cfRule type="cellIs" dxfId="4" priority="18" operator="greaterThan">
      <formula>"Pass"</formula>
    </cfRule>
  </conditionalFormatting>
  <conditionalFormatting sqref="C14:C19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{E6E0F9F5-6F36-4CE7-A030-ED6312BBC582}</x14:id>
        </ext>
      </extLst>
    </cfRule>
  </conditionalFormatting>
  <conditionalFormatting sqref="D2:D10">
    <cfRule type="iconSet" priority="12">
      <iconSet showValue="0">
        <cfvo type="percent" val="0"/>
        <cfvo type="num" val="35"/>
        <cfvo type="num" val="75"/>
      </iconSet>
    </cfRule>
  </conditionalFormatting>
  <conditionalFormatting sqref="D8">
    <cfRule type="cellIs" dxfId="3" priority="22" operator="greaterThan">
      <formula>"Pass"</formula>
    </cfRule>
  </conditionalFormatting>
  <conditionalFormatting sqref="E2:E10">
    <cfRule type="iconSet" priority="9">
      <iconSet>
        <cfvo type="percent" val="0"/>
        <cfvo type="num" val="35"/>
        <cfvo type="num" val="75"/>
      </iconSet>
    </cfRule>
    <cfRule type="cellIs" dxfId="2" priority="10" operator="greaterThanOrEqual">
      <formula>35</formula>
    </cfRule>
    <cfRule type="cellIs" dxfId="1" priority="11" operator="lessThan">
      <formula>35</formula>
    </cfRule>
  </conditionalFormatting>
  <conditionalFormatting sqref="F2:F10">
    <cfRule type="colorScale" priority="6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conditionalFormatting sqref="G2:G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{74B1C013-1351-49D6-BAC1-484B411A3EAB}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E0F9F5-6F36-4CE7-A030-ED6312BBC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74B1C013-1351-49D6-BAC1-484B411A3EA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G2:G10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A4D8-FE05-4607-81E2-F5D60FA85159}">
  <dimension ref="A1:I30"/>
  <sheetViews>
    <sheetView topLeftCell="A13" zoomScale="126" zoomScaleNormal="126" workbookViewId="0">
      <selection activeCell="F25" sqref="F25"/>
    </sheetView>
  </sheetViews>
  <sheetFormatPr defaultRowHeight="14.4" x14ac:dyDescent="0.3"/>
  <cols>
    <col min="3" max="3" width="15.109375" customWidth="1"/>
    <col min="4" max="4" width="25.21875" customWidth="1"/>
    <col min="5" max="5" width="21.77734375" customWidth="1"/>
    <col min="6" max="6" width="16.44140625" customWidth="1"/>
    <col min="7" max="7" width="17.5546875" customWidth="1"/>
  </cols>
  <sheetData>
    <row r="1" spans="1:7" ht="43.8" thickBot="1" x14ac:dyDescent="0.35">
      <c r="A1" s="54" t="s">
        <v>15382</v>
      </c>
      <c r="B1" s="55" t="s">
        <v>15407</v>
      </c>
      <c r="C1" s="55" t="s">
        <v>15408</v>
      </c>
      <c r="D1" s="56" t="s">
        <v>15409</v>
      </c>
      <c r="E1" s="57"/>
      <c r="F1" s="58" t="s">
        <v>15439</v>
      </c>
    </row>
    <row r="2" spans="1:7" ht="15" thickBot="1" x14ac:dyDescent="0.35">
      <c r="A2" s="59" t="s">
        <v>15410</v>
      </c>
      <c r="B2" s="60">
        <v>3500</v>
      </c>
      <c r="C2" s="60">
        <v>2</v>
      </c>
      <c r="D2" s="43">
        <f>IF(AND(B2&gt;3000,C2&gt;=3),B2-(B2*0.1),B2)</f>
        <v>3500</v>
      </c>
      <c r="E2" s="50"/>
      <c r="F2" s="9">
        <f>IF(C2&gt;3,0.9*B2,B2)</f>
        <v>3500</v>
      </c>
    </row>
    <row r="3" spans="1:7" ht="15" thickBot="1" x14ac:dyDescent="0.35">
      <c r="A3" s="59" t="s">
        <v>15392</v>
      </c>
      <c r="B3" s="60">
        <v>2400</v>
      </c>
      <c r="C3" s="60">
        <v>4</v>
      </c>
      <c r="D3" s="43">
        <f t="shared" ref="D3:D7" si="0">IF(AND(B3&gt;3000,C3&gt;=3),B3-(B3*0.1),B3)</f>
        <v>2400</v>
      </c>
      <c r="E3" s="50"/>
      <c r="F3" s="9">
        <f t="shared" ref="F3:F7" si="1">IF(C3&gt;3,0.9*B3,B3)</f>
        <v>2160</v>
      </c>
    </row>
    <row r="4" spans="1:7" ht="15" thickBot="1" x14ac:dyDescent="0.35">
      <c r="A4" s="59" t="s">
        <v>15388</v>
      </c>
      <c r="B4" s="60">
        <v>4700</v>
      </c>
      <c r="C4" s="60">
        <v>5</v>
      </c>
      <c r="D4" s="43">
        <f t="shared" si="0"/>
        <v>4230</v>
      </c>
      <c r="E4" s="50"/>
      <c r="F4" s="9">
        <f t="shared" si="1"/>
        <v>4230</v>
      </c>
    </row>
    <row r="5" spans="1:7" ht="15" thickBot="1" x14ac:dyDescent="0.35">
      <c r="A5" s="59" t="s">
        <v>15411</v>
      </c>
      <c r="B5" s="60">
        <v>5800</v>
      </c>
      <c r="C5" s="60">
        <v>4</v>
      </c>
      <c r="D5" s="43">
        <f t="shared" si="0"/>
        <v>5220</v>
      </c>
      <c r="E5" s="50"/>
      <c r="F5" s="9">
        <f t="shared" si="1"/>
        <v>5220</v>
      </c>
    </row>
    <row r="6" spans="1:7" ht="15" thickBot="1" x14ac:dyDescent="0.35">
      <c r="A6" s="59" t="s">
        <v>15412</v>
      </c>
      <c r="B6" s="60">
        <v>1500</v>
      </c>
      <c r="C6" s="60">
        <v>6</v>
      </c>
      <c r="D6" s="43">
        <f t="shared" si="0"/>
        <v>1500</v>
      </c>
      <c r="E6" s="50"/>
      <c r="F6" s="9">
        <f t="shared" si="1"/>
        <v>1350</v>
      </c>
    </row>
    <row r="7" spans="1:7" ht="15" thickBot="1" x14ac:dyDescent="0.35">
      <c r="A7" s="59" t="s">
        <v>15413</v>
      </c>
      <c r="B7" s="60">
        <v>3500</v>
      </c>
      <c r="C7" s="60">
        <v>3</v>
      </c>
      <c r="D7" s="43">
        <f t="shared" si="0"/>
        <v>3150</v>
      </c>
      <c r="E7" s="50"/>
      <c r="F7" s="9">
        <f t="shared" si="1"/>
        <v>3500</v>
      </c>
    </row>
    <row r="8" spans="1:7" ht="15" thickBot="1" x14ac:dyDescent="0.35">
      <c r="D8" s="61" t="s">
        <v>15440</v>
      </c>
      <c r="E8" s="61"/>
      <c r="F8" s="62" t="s">
        <v>15441</v>
      </c>
    </row>
    <row r="9" spans="1:7" ht="15" thickBot="1" x14ac:dyDescent="0.35">
      <c r="A9" s="35" t="s">
        <v>15414</v>
      </c>
      <c r="B9" s="36"/>
      <c r="C9" s="36"/>
      <c r="D9" s="36"/>
      <c r="E9" s="44"/>
      <c r="F9" s="44"/>
    </row>
    <row r="10" spans="1:7" ht="15" thickBot="1" x14ac:dyDescent="0.35">
      <c r="A10" s="35" t="s">
        <v>15415</v>
      </c>
      <c r="B10" s="36"/>
      <c r="C10" s="36"/>
      <c r="D10" s="36"/>
      <c r="E10" s="36"/>
      <c r="F10" s="36"/>
    </row>
    <row r="12" spans="1:7" x14ac:dyDescent="0.3">
      <c r="A12" s="47" t="s">
        <v>15382</v>
      </c>
      <c r="B12" s="47" t="s">
        <v>15383</v>
      </c>
      <c r="C12" s="47" t="s">
        <v>15442</v>
      </c>
      <c r="D12" s="51" t="s">
        <v>15442</v>
      </c>
      <c r="E12" s="51" t="s">
        <v>15442</v>
      </c>
    </row>
    <row r="13" spans="1:7" x14ac:dyDescent="0.3">
      <c r="A13" s="9" t="s">
        <v>15385</v>
      </c>
      <c r="B13" s="9">
        <v>91</v>
      </c>
      <c r="C13" s="13" t="str">
        <f>IF(ISTEXT(B13),"No Graede",IF(B13&gt;=90,"Excellent",IF(B13&gt;=75,"Very Good",IF(B13&gt;=50,"Good",IF(B13&gt;=40,"Average","Fail")))))</f>
        <v>Excellent</v>
      </c>
      <c r="D13" s="9" t="str">
        <f>IF(NOT(ISNUMBER(B13)),"No Data",IF(B13&gt;=90,"Excellent",IF(B13&gt;=75,"Very Good",IF(B13&gt;=50,"Good",IF(B13&gt;40,"Average","Fail")))))</f>
        <v>Excellent</v>
      </c>
      <c r="E13" s="9" t="str" cm="1">
        <f t="array" ref="E13">_xlfn.IFS(ISTEXT(B13),"No Data",B13&gt;=90,"Excellent",B13&gt;=75,"Very Good",B13&gt;=50,"Good",B13&gt;40,"Average",B13&lt;40,"Fail")</f>
        <v>Excellent</v>
      </c>
      <c r="F13" s="48" t="s">
        <v>15443</v>
      </c>
      <c r="G13" s="46" t="s">
        <v>15444</v>
      </c>
    </row>
    <row r="14" spans="1:7" x14ac:dyDescent="0.3">
      <c r="A14" s="9" t="s">
        <v>15386</v>
      </c>
      <c r="B14" s="9">
        <v>45</v>
      </c>
      <c r="C14" s="13" t="str">
        <f t="shared" ref="C14:C21" si="2">IF(ISTEXT(B14),"No Graede",IF(B14&gt;=90,"Excellent",IF(B14&gt;=75,"Very Good",IF(B14&gt;=50,"Good",IF(B14&gt;=40,"Average","Fail")))))</f>
        <v>Average</v>
      </c>
      <c r="D14" s="9" t="str">
        <f t="shared" ref="D14:D22" si="3">IF(NOT(ISNUMBER(B14)),"No Data",IF(B14&gt;=90,"Excellent",IF(B14&gt;=75,"Very Good",IF(B14&gt;=50,"Good",IF(B14&gt;40,"Average","Fail")))))</f>
        <v>Average</v>
      </c>
      <c r="E14" s="9" t="str" cm="1">
        <f t="array" ref="E14">_xlfn.IFS(ISTEXT(B14),"No Data",B14&gt;=90,"Excellent",B14&gt;=75,"Very Good",B14&gt;=50,"Good",B14&gt;40,"Average",B14&lt;40,"Fail")</f>
        <v>Average</v>
      </c>
      <c r="F14" s="49" t="s">
        <v>15452</v>
      </c>
      <c r="G14" s="46" t="s">
        <v>15447</v>
      </c>
    </row>
    <row r="15" spans="1:7" x14ac:dyDescent="0.3">
      <c r="A15" s="9" t="s">
        <v>15387</v>
      </c>
      <c r="B15" s="9">
        <v>76</v>
      </c>
      <c r="C15" s="13" t="str">
        <f t="shared" si="2"/>
        <v>Very Good</v>
      </c>
      <c r="D15" s="9" t="str">
        <f t="shared" si="3"/>
        <v>Very Good</v>
      </c>
      <c r="E15" s="9" t="str" cm="1">
        <f t="array" ref="E15">_xlfn.IFS(ISTEXT(B15),"No Data",B15&gt;=90,"Excellent",B15&gt;=75,"Very Good",B15&gt;=50,"Good",B15&gt;40,"Average",B15&lt;40,"Fail")</f>
        <v>Very Good</v>
      </c>
      <c r="F15" s="49" t="s">
        <v>15453</v>
      </c>
      <c r="G15" s="46" t="s">
        <v>15445</v>
      </c>
    </row>
    <row r="16" spans="1:7" x14ac:dyDescent="0.3">
      <c r="A16" s="9" t="s">
        <v>15388</v>
      </c>
      <c r="B16" s="9">
        <v>32</v>
      </c>
      <c r="C16" s="13" t="str">
        <f t="shared" si="2"/>
        <v>Fail</v>
      </c>
      <c r="D16" s="9" t="str">
        <f t="shared" si="3"/>
        <v>Fail</v>
      </c>
      <c r="E16" s="9" t="str" cm="1">
        <f t="array" ref="E16">_xlfn.IFS(ISTEXT(B16),"No Data",B16&gt;=90,"Excellent",B16&gt;=75,"Very Good",B16&gt;=50,"Good",B16&gt;40,"Average",B16&lt;40,"Fail")</f>
        <v>Fail</v>
      </c>
      <c r="F16" s="49" t="s">
        <v>15454</v>
      </c>
      <c r="G16" s="46" t="s">
        <v>15446</v>
      </c>
    </row>
    <row r="17" spans="1:9" x14ac:dyDescent="0.3">
      <c r="A17" s="9" t="s">
        <v>15389</v>
      </c>
      <c r="B17" s="9">
        <v>67</v>
      </c>
      <c r="C17" s="13" t="str">
        <f t="shared" si="2"/>
        <v>Good</v>
      </c>
      <c r="D17" s="9" t="str">
        <f t="shared" si="3"/>
        <v>Good</v>
      </c>
      <c r="E17" s="9" t="str" cm="1">
        <f t="array" ref="E17">_xlfn.IFS(ISTEXT(B17),"No Data",B17&gt;=90,"Excellent",B17&gt;=75,"Very Good",B17&gt;=50,"Good",B17&gt;40,"Average",B17&lt;40,"Fail")</f>
        <v>Good</v>
      </c>
      <c r="F17" s="48" t="s">
        <v>15449</v>
      </c>
      <c r="G17" s="46" t="s">
        <v>15448</v>
      </c>
      <c r="H17" s="6"/>
      <c r="I17" s="6"/>
    </row>
    <row r="18" spans="1:9" x14ac:dyDescent="0.3">
      <c r="A18" s="9" t="s">
        <v>15390</v>
      </c>
      <c r="B18" s="9">
        <v>79</v>
      </c>
      <c r="C18" s="13" t="str">
        <f t="shared" si="2"/>
        <v>Very Good</v>
      </c>
      <c r="D18" s="9" t="str">
        <f t="shared" si="3"/>
        <v>Very Good</v>
      </c>
      <c r="E18" s="9" t="str" cm="1">
        <f t="array" ref="E18">_xlfn.IFS(ISTEXT(B18),"No Data",B18&gt;=90,"Excellent",B18&gt;=75,"Very Good",B18&gt;=50,"Good",B18&gt;40,"Average",B18&lt;40,"Fail")</f>
        <v>Very Good</v>
      </c>
      <c r="F18" s="6"/>
      <c r="G18" s="6"/>
      <c r="H18" s="6"/>
      <c r="I18" s="6"/>
    </row>
    <row r="19" spans="1:9" x14ac:dyDescent="0.3">
      <c r="A19" s="9" t="s">
        <v>15391</v>
      </c>
      <c r="B19" s="9">
        <v>22</v>
      </c>
      <c r="C19" s="13" t="str">
        <f t="shared" si="2"/>
        <v>Fail</v>
      </c>
      <c r="D19" s="9" t="str">
        <f t="shared" si="3"/>
        <v>Fail</v>
      </c>
      <c r="E19" s="9" t="str" cm="1">
        <f t="array" ref="E19">_xlfn.IFS(ISTEXT(B19),"No Data",B19&gt;=90,"Excellent",B19&gt;=75,"Very Good",B19&gt;=50,"Good",B19&gt;40,"Average",B19&lt;40,"Fail")</f>
        <v>Fail</v>
      </c>
      <c r="F19" s="6"/>
      <c r="G19" s="6"/>
    </row>
    <row r="20" spans="1:9" x14ac:dyDescent="0.3">
      <c r="A20" s="9" t="s">
        <v>15392</v>
      </c>
      <c r="B20" s="9">
        <v>90</v>
      </c>
      <c r="C20" s="13" t="str">
        <f t="shared" si="2"/>
        <v>Excellent</v>
      </c>
      <c r="D20" s="9" t="str">
        <f t="shared" si="3"/>
        <v>Excellent</v>
      </c>
      <c r="E20" s="9" t="str" cm="1">
        <f t="array" ref="E20">_xlfn.IFS(ISTEXT(B20),"No Data",B20&gt;=90,"Excellent",B20&gt;=75,"Very Good",B20&gt;=50,"Good",B20&gt;40,"Average",B20&lt;40,"Fail")</f>
        <v>Excellent</v>
      </c>
      <c r="F20" s="6"/>
      <c r="G20" s="6"/>
    </row>
    <row r="21" spans="1:9" x14ac:dyDescent="0.3">
      <c r="A21" s="9" t="s">
        <v>15393</v>
      </c>
      <c r="B21" s="9">
        <v>78</v>
      </c>
      <c r="C21" s="13" t="str">
        <f t="shared" si="2"/>
        <v>Very Good</v>
      </c>
      <c r="D21" s="9" t="str">
        <f t="shared" si="3"/>
        <v>Very Good</v>
      </c>
      <c r="E21" s="9" t="str" cm="1">
        <f t="array" ref="E21">_xlfn.IFS(ISTEXT(B21),"No Data",B21&gt;=90,"Excellent",B21&gt;=75,"Very Good",B21&gt;=50,"Good",B21&gt;40,"Average",B21&lt;40,"Fail")</f>
        <v>Very Good</v>
      </c>
      <c r="F21" s="6"/>
      <c r="G21" s="6"/>
    </row>
    <row r="22" spans="1:9" x14ac:dyDescent="0.3">
      <c r="A22" s="9" t="s">
        <v>15450</v>
      </c>
      <c r="B22" s="45" t="s">
        <v>15451</v>
      </c>
      <c r="C22" s="13" t="str">
        <f t="shared" ref="C22" si="4">IF(ISTEXT(B22),"No Grade",IF(B22&gt;=90,"Excellent",IF(B22&gt;=75,"Very Good",IF(B22&gt;=50,"Good",IF(B22&gt;=40,"Average","Fail")))))</f>
        <v>No Grade</v>
      </c>
      <c r="D22" s="9" t="str">
        <f t="shared" si="3"/>
        <v>No Data</v>
      </c>
      <c r="E22" s="16" t="str" cm="1">
        <f t="array" ref="E22">_xlfn.IFS(ISTEXT(B22),"No Data",B22&gt;=90,"Excellent",B22&gt;=75,"Very Good",B22&gt;=50,"Good",B22&gt;40,"Average",B22&lt;40,"Fail")</f>
        <v>No Data</v>
      </c>
      <c r="F22" s="6"/>
      <c r="G22" s="6"/>
    </row>
    <row r="23" spans="1:9" x14ac:dyDescent="0.3">
      <c r="E23" s="38" t="s">
        <v>15457</v>
      </c>
      <c r="F23" s="38" t="s">
        <v>15458</v>
      </c>
      <c r="G23" s="38" t="s">
        <v>15459</v>
      </c>
    </row>
    <row r="24" spans="1:9" x14ac:dyDescent="0.3">
      <c r="D24" s="53" t="s">
        <v>15460</v>
      </c>
      <c r="E24" s="52">
        <v>5</v>
      </c>
      <c r="F24" s="52" t="s">
        <v>15455</v>
      </c>
      <c r="G24" s="52" t="str">
        <f>IFERROR(E24/F24,"Check your Operants")</f>
        <v>Check your Operants</v>
      </c>
    </row>
    <row r="25" spans="1:9" x14ac:dyDescent="0.3">
      <c r="D25" s="53" t="s">
        <v>15461</v>
      </c>
      <c r="E25" s="52">
        <v>10</v>
      </c>
      <c r="F25" s="52">
        <v>6</v>
      </c>
      <c r="G25" s="52">
        <f t="shared" ref="G25:G28" si="5">IFERROR(E25/F25,"Check your Operants")</f>
        <v>1.6666666666666667</v>
      </c>
    </row>
    <row r="26" spans="1:9" x14ac:dyDescent="0.3">
      <c r="D26" s="53" t="s">
        <v>15462</v>
      </c>
      <c r="E26" s="52">
        <v>55</v>
      </c>
      <c r="F26" s="52" t="s">
        <v>15456</v>
      </c>
      <c r="G26" s="52" t="str">
        <f t="shared" si="5"/>
        <v>Check your Operants</v>
      </c>
    </row>
    <row r="27" spans="1:9" x14ac:dyDescent="0.3">
      <c r="E27" s="52">
        <v>4</v>
      </c>
      <c r="F27" s="52">
        <v>0</v>
      </c>
      <c r="G27" s="52" t="str">
        <f t="shared" si="5"/>
        <v>Check your Operants</v>
      </c>
    </row>
    <row r="28" spans="1:9" x14ac:dyDescent="0.3">
      <c r="E28" s="52">
        <v>45</v>
      </c>
      <c r="F28" s="52">
        <v>4</v>
      </c>
      <c r="G28" s="52">
        <f t="shared" si="5"/>
        <v>11.25</v>
      </c>
    </row>
    <row r="29" spans="1:9" x14ac:dyDescent="0.3">
      <c r="F29" s="10"/>
    </row>
    <row r="30" spans="1:9" x14ac:dyDescent="0.3">
      <c r="E3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B591-3FF5-48E6-8CC5-19DEEBBFE750}">
  <dimension ref="A1:F15"/>
  <sheetViews>
    <sheetView workbookViewId="0">
      <selection activeCell="M23" sqref="M23"/>
    </sheetView>
  </sheetViews>
  <sheetFormatPr defaultRowHeight="14.4" x14ac:dyDescent="0.3"/>
  <cols>
    <col min="2" max="2" width="13.33203125" customWidth="1"/>
    <col min="3" max="3" width="11.5546875" customWidth="1"/>
    <col min="4" max="4" width="13.44140625" customWidth="1"/>
    <col min="5" max="5" width="12.44140625" bestFit="1" customWidth="1"/>
    <col min="6" max="6" width="13.77734375" customWidth="1"/>
  </cols>
  <sheetData>
    <row r="1" spans="1:6" x14ac:dyDescent="0.3">
      <c r="A1" s="38" t="s">
        <v>15416</v>
      </c>
      <c r="B1" s="38" t="s">
        <v>15417</v>
      </c>
      <c r="C1" s="38" t="s">
        <v>15418</v>
      </c>
      <c r="D1" s="38" t="s">
        <v>15419</v>
      </c>
      <c r="E1" s="38" t="s">
        <v>15420</v>
      </c>
      <c r="F1" s="38" t="s">
        <v>15433</v>
      </c>
    </row>
    <row r="2" spans="1:6" x14ac:dyDescent="0.3">
      <c r="A2" s="9">
        <v>5</v>
      </c>
      <c r="B2" s="9" t="s">
        <v>15425</v>
      </c>
      <c r="C2" s="37">
        <v>95</v>
      </c>
      <c r="D2" s="37">
        <v>91</v>
      </c>
      <c r="E2" s="37">
        <v>87</v>
      </c>
      <c r="F2" s="37">
        <f t="shared" ref="F2:F10" si="0">AVERAGE(C2:E2)</f>
        <v>91</v>
      </c>
    </row>
    <row r="3" spans="1:6" x14ac:dyDescent="0.3">
      <c r="A3" s="9">
        <v>2</v>
      </c>
      <c r="B3" s="9" t="s">
        <v>15422</v>
      </c>
      <c r="C3" s="37">
        <v>92</v>
      </c>
      <c r="D3" s="37">
        <v>88</v>
      </c>
      <c r="E3" s="37">
        <v>90</v>
      </c>
      <c r="F3" s="37">
        <f t="shared" si="0"/>
        <v>90</v>
      </c>
    </row>
    <row r="4" spans="1:6" x14ac:dyDescent="0.3">
      <c r="A4" s="9">
        <v>9</v>
      </c>
      <c r="B4" s="9" t="s">
        <v>15429</v>
      </c>
      <c r="C4" s="37">
        <v>91</v>
      </c>
      <c r="D4" s="37">
        <v>87</v>
      </c>
      <c r="E4" s="37">
        <v>91</v>
      </c>
      <c r="F4" s="37">
        <f t="shared" si="0"/>
        <v>89.666666666666671</v>
      </c>
    </row>
    <row r="5" spans="1:6" x14ac:dyDescent="0.3">
      <c r="A5" s="9">
        <v>7</v>
      </c>
      <c r="B5" s="9" t="s">
        <v>15427</v>
      </c>
      <c r="C5" s="37">
        <v>90</v>
      </c>
      <c r="D5" s="37">
        <v>86</v>
      </c>
      <c r="E5" s="37">
        <v>88</v>
      </c>
      <c r="F5" s="37">
        <f t="shared" si="0"/>
        <v>88</v>
      </c>
    </row>
    <row r="6" spans="1:6" x14ac:dyDescent="0.3">
      <c r="A6" s="9">
        <v>4</v>
      </c>
      <c r="B6" s="9" t="s">
        <v>15424</v>
      </c>
      <c r="C6" s="37">
        <v>88</v>
      </c>
      <c r="D6" s="37">
        <v>85</v>
      </c>
      <c r="E6" s="37">
        <v>92</v>
      </c>
      <c r="F6" s="37">
        <f t="shared" si="0"/>
        <v>88.333333333333329</v>
      </c>
    </row>
    <row r="7" spans="1:6" x14ac:dyDescent="0.3">
      <c r="A7" s="9">
        <v>8</v>
      </c>
      <c r="B7" s="9" t="s">
        <v>15428</v>
      </c>
      <c r="C7" s="37">
        <v>87</v>
      </c>
      <c r="D7" s="37">
        <v>83</v>
      </c>
      <c r="E7" s="37">
        <v>89</v>
      </c>
      <c r="F7" s="37">
        <f t="shared" si="0"/>
        <v>86.333333333333329</v>
      </c>
    </row>
    <row r="8" spans="1:6" x14ac:dyDescent="0.3">
      <c r="A8" s="9">
        <v>1</v>
      </c>
      <c r="B8" s="9" t="s">
        <v>15421</v>
      </c>
      <c r="C8" s="37">
        <v>85</v>
      </c>
      <c r="D8" s="37">
        <v>90</v>
      </c>
      <c r="E8" s="37">
        <v>88</v>
      </c>
      <c r="F8" s="37">
        <f t="shared" si="0"/>
        <v>87.666666666666671</v>
      </c>
    </row>
    <row r="9" spans="1:6" x14ac:dyDescent="0.3">
      <c r="A9" s="9">
        <v>6</v>
      </c>
      <c r="B9" s="9" t="s">
        <v>15426</v>
      </c>
      <c r="C9" s="37">
        <v>82</v>
      </c>
      <c r="D9" s="37">
        <v>89</v>
      </c>
      <c r="E9" s="37">
        <v>84</v>
      </c>
      <c r="F9" s="37">
        <f t="shared" si="0"/>
        <v>85</v>
      </c>
    </row>
    <row r="10" spans="1:6" x14ac:dyDescent="0.3">
      <c r="A10" s="9">
        <v>3</v>
      </c>
      <c r="B10" s="9" t="s">
        <v>15423</v>
      </c>
      <c r="C10" s="37">
        <v>78</v>
      </c>
      <c r="D10" s="37">
        <v>82</v>
      </c>
      <c r="E10" s="37">
        <v>85</v>
      </c>
      <c r="F10" s="37">
        <f t="shared" si="0"/>
        <v>81.666666666666671</v>
      </c>
    </row>
    <row r="13" spans="1:6" x14ac:dyDescent="0.3">
      <c r="B13" t="s">
        <v>15430</v>
      </c>
    </row>
    <row r="14" spans="1:6" x14ac:dyDescent="0.3">
      <c r="B14" t="s">
        <v>15431</v>
      </c>
    </row>
    <row r="15" spans="1:6" x14ac:dyDescent="0.3">
      <c r="B15" t="s">
        <v>15432</v>
      </c>
    </row>
  </sheetData>
  <sortState xmlns:xlrd2="http://schemas.microsoft.com/office/spreadsheetml/2017/richdata2" ref="A2:F10">
    <sortCondition descending="1" ref="C2:C10"/>
  </sortState>
  <conditionalFormatting sqref="F2:F10">
    <cfRule type="cellIs" dxfId="0" priority="1" operator="greaterThan">
      <formula>85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88B4-06CE-4C00-B01B-33115B0D6F92}">
  <dimension ref="A1:I26"/>
  <sheetViews>
    <sheetView workbookViewId="0">
      <selection activeCell="J12" sqref="J12"/>
    </sheetView>
  </sheetViews>
  <sheetFormatPr defaultRowHeight="14.4" x14ac:dyDescent="0.3"/>
  <cols>
    <col min="1" max="1" width="13.5546875" customWidth="1"/>
    <col min="2" max="2" width="12.33203125" customWidth="1"/>
    <col min="5" max="5" width="13.88671875" customWidth="1"/>
    <col min="6" max="6" width="12.44140625" customWidth="1"/>
  </cols>
  <sheetData>
    <row r="1" spans="1:6" x14ac:dyDescent="0.3">
      <c r="A1" s="9" t="s">
        <v>15434</v>
      </c>
      <c r="B1" s="9" t="s">
        <v>15435</v>
      </c>
      <c r="C1" s="9" t="s">
        <v>15436</v>
      </c>
      <c r="D1" s="9" t="s">
        <v>15399</v>
      </c>
      <c r="E1" s="9" t="s">
        <v>15437</v>
      </c>
      <c r="F1" s="9" t="s">
        <v>15438</v>
      </c>
    </row>
    <row r="2" spans="1:6" x14ac:dyDescent="0.3">
      <c r="A2" s="40">
        <v>42370</v>
      </c>
      <c r="B2" s="9">
        <v>146</v>
      </c>
      <c r="C2" s="9">
        <v>77</v>
      </c>
      <c r="D2" s="9">
        <v>18</v>
      </c>
      <c r="E2" s="41">
        <f>C2/B2</f>
        <v>0.5273972602739726</v>
      </c>
      <c r="F2" s="42">
        <f>D2/B2</f>
        <v>0.12328767123287671</v>
      </c>
    </row>
    <row r="3" spans="1:6" x14ac:dyDescent="0.3">
      <c r="A3" s="40">
        <v>42370</v>
      </c>
      <c r="B3" s="9">
        <v>169</v>
      </c>
      <c r="C3" s="9">
        <v>72</v>
      </c>
      <c r="D3" s="9">
        <v>15</v>
      </c>
      <c r="E3" s="41">
        <f t="shared" ref="E3:E26" si="0">C3/B3</f>
        <v>0.42603550295857989</v>
      </c>
      <c r="F3" s="42">
        <f t="shared" ref="F3:F26" si="1">D3/B3</f>
        <v>8.8757396449704137E-2</v>
      </c>
    </row>
    <row r="4" spans="1:6" x14ac:dyDescent="0.3">
      <c r="A4" s="40">
        <v>42370</v>
      </c>
      <c r="B4" s="9">
        <v>199</v>
      </c>
      <c r="C4" s="9">
        <v>71</v>
      </c>
      <c r="D4" s="9">
        <v>19</v>
      </c>
      <c r="E4" s="41">
        <f t="shared" si="0"/>
        <v>0.35678391959798994</v>
      </c>
      <c r="F4" s="42">
        <f t="shared" si="1"/>
        <v>9.5477386934673364E-2</v>
      </c>
    </row>
    <row r="5" spans="1:6" x14ac:dyDescent="0.3">
      <c r="A5" s="40">
        <v>42371</v>
      </c>
      <c r="B5" s="9">
        <v>281</v>
      </c>
      <c r="C5" s="9">
        <v>66</v>
      </c>
      <c r="D5" s="9">
        <v>10</v>
      </c>
      <c r="E5" s="41">
        <f t="shared" si="0"/>
        <v>0.23487544483985764</v>
      </c>
      <c r="F5" s="42">
        <f t="shared" si="1"/>
        <v>3.5587188612099648E-2</v>
      </c>
    </row>
    <row r="6" spans="1:6" x14ac:dyDescent="0.3">
      <c r="A6" s="40">
        <v>42371</v>
      </c>
      <c r="B6" s="9">
        <v>266</v>
      </c>
      <c r="C6" s="9">
        <v>53</v>
      </c>
      <c r="D6" s="9">
        <v>19</v>
      </c>
      <c r="E6" s="41">
        <f t="shared" si="0"/>
        <v>0.19924812030075187</v>
      </c>
      <c r="F6" s="42">
        <f t="shared" si="1"/>
        <v>7.1428571428571425E-2</v>
      </c>
    </row>
    <row r="7" spans="1:6" x14ac:dyDescent="0.3">
      <c r="A7" s="40">
        <v>42371</v>
      </c>
      <c r="B7" s="9">
        <v>277</v>
      </c>
      <c r="C7" s="9">
        <v>84</v>
      </c>
      <c r="D7" s="9">
        <v>15</v>
      </c>
      <c r="E7" s="41">
        <f t="shared" si="0"/>
        <v>0.30324909747292417</v>
      </c>
      <c r="F7" s="42">
        <f t="shared" si="1"/>
        <v>5.4151624548736461E-2</v>
      </c>
    </row>
    <row r="8" spans="1:6" x14ac:dyDescent="0.3">
      <c r="A8" s="40">
        <v>42372</v>
      </c>
      <c r="B8" s="9">
        <v>145</v>
      </c>
      <c r="C8" s="9">
        <v>73</v>
      </c>
      <c r="D8" s="9">
        <v>15</v>
      </c>
      <c r="E8" s="41">
        <f t="shared" si="0"/>
        <v>0.50344827586206897</v>
      </c>
      <c r="F8" s="42">
        <f t="shared" si="1"/>
        <v>0.10344827586206896</v>
      </c>
    </row>
    <row r="9" spans="1:6" x14ac:dyDescent="0.3">
      <c r="A9" s="40">
        <v>42372</v>
      </c>
      <c r="B9" s="9">
        <v>227</v>
      </c>
      <c r="C9" s="9">
        <v>69</v>
      </c>
      <c r="D9" s="9">
        <v>12</v>
      </c>
      <c r="E9" s="41">
        <f t="shared" si="0"/>
        <v>0.30396475770925108</v>
      </c>
      <c r="F9" s="42">
        <f t="shared" si="1"/>
        <v>5.2863436123348019E-2</v>
      </c>
    </row>
    <row r="10" spans="1:6" x14ac:dyDescent="0.3">
      <c r="A10" s="40">
        <v>42372</v>
      </c>
      <c r="B10" s="9">
        <v>180</v>
      </c>
      <c r="C10" s="9">
        <v>79</v>
      </c>
      <c r="D10" s="9">
        <v>16</v>
      </c>
      <c r="E10" s="41">
        <f t="shared" si="0"/>
        <v>0.43888888888888888</v>
      </c>
      <c r="F10" s="42">
        <f t="shared" si="1"/>
        <v>8.8888888888888892E-2</v>
      </c>
    </row>
    <row r="11" spans="1:6" x14ac:dyDescent="0.3">
      <c r="A11" s="40">
        <v>42373</v>
      </c>
      <c r="B11" s="9">
        <v>0</v>
      </c>
      <c r="C11" s="9">
        <v>0</v>
      </c>
      <c r="D11" s="9">
        <v>0</v>
      </c>
      <c r="E11" s="41" t="e">
        <f t="shared" si="0"/>
        <v>#DIV/0!</v>
      </c>
      <c r="F11" s="42" t="e">
        <f t="shared" si="1"/>
        <v>#DIV/0!</v>
      </c>
    </row>
    <row r="12" spans="1:6" x14ac:dyDescent="0.3">
      <c r="A12" s="40">
        <v>42374</v>
      </c>
      <c r="B12" s="9">
        <v>242</v>
      </c>
      <c r="C12" s="9">
        <v>75</v>
      </c>
      <c r="D12" s="9">
        <v>10</v>
      </c>
      <c r="E12" s="41">
        <f t="shared" si="0"/>
        <v>0.30991735537190085</v>
      </c>
      <c r="F12" s="42">
        <f t="shared" si="1"/>
        <v>4.1322314049586778E-2</v>
      </c>
    </row>
    <row r="13" spans="1:6" x14ac:dyDescent="0.3">
      <c r="A13" s="40">
        <v>42374</v>
      </c>
      <c r="B13" s="9">
        <v>215</v>
      </c>
      <c r="C13" s="9">
        <v>75</v>
      </c>
      <c r="D13" s="9">
        <v>16</v>
      </c>
      <c r="E13" s="41">
        <f t="shared" si="0"/>
        <v>0.34883720930232559</v>
      </c>
      <c r="F13" s="42">
        <f t="shared" si="1"/>
        <v>7.441860465116279E-2</v>
      </c>
    </row>
    <row r="14" spans="1:6" x14ac:dyDescent="0.3">
      <c r="A14" s="40">
        <v>42374</v>
      </c>
      <c r="B14" s="9">
        <v>244</v>
      </c>
      <c r="C14" s="9">
        <v>82</v>
      </c>
      <c r="D14" s="9">
        <v>16</v>
      </c>
      <c r="E14" s="41">
        <f t="shared" si="0"/>
        <v>0.33606557377049179</v>
      </c>
      <c r="F14" s="42">
        <f t="shared" si="1"/>
        <v>6.5573770491803282E-2</v>
      </c>
    </row>
    <row r="15" spans="1:6" x14ac:dyDescent="0.3">
      <c r="A15" s="40">
        <v>42374</v>
      </c>
      <c r="B15" s="9">
        <v>179</v>
      </c>
      <c r="C15" s="9">
        <v>71</v>
      </c>
      <c r="D15" s="9">
        <v>13</v>
      </c>
      <c r="E15" s="41">
        <f t="shared" si="0"/>
        <v>0.39664804469273746</v>
      </c>
      <c r="F15" s="42">
        <f t="shared" si="1"/>
        <v>7.2625698324022353E-2</v>
      </c>
    </row>
    <row r="16" spans="1:6" x14ac:dyDescent="0.3">
      <c r="A16" s="40">
        <v>42374</v>
      </c>
      <c r="B16" s="9">
        <v>276</v>
      </c>
      <c r="C16" s="9">
        <v>72</v>
      </c>
      <c r="D16" s="9">
        <v>14</v>
      </c>
      <c r="E16" s="41">
        <f t="shared" si="0"/>
        <v>0.2608695652173913</v>
      </c>
      <c r="F16" s="42">
        <f t="shared" si="1"/>
        <v>5.0724637681159424E-2</v>
      </c>
    </row>
    <row r="17" spans="1:9" x14ac:dyDescent="0.3">
      <c r="A17" s="40">
        <v>42375</v>
      </c>
      <c r="B17" s="9">
        <v>127</v>
      </c>
      <c r="C17" s="9">
        <v>78</v>
      </c>
      <c r="D17" s="9">
        <v>20</v>
      </c>
      <c r="E17" s="41">
        <f t="shared" si="0"/>
        <v>0.61417322834645671</v>
      </c>
      <c r="F17" s="42">
        <f t="shared" si="1"/>
        <v>0.15748031496062992</v>
      </c>
    </row>
    <row r="18" spans="1:9" x14ac:dyDescent="0.3">
      <c r="A18" s="40">
        <v>42375</v>
      </c>
      <c r="B18" s="9">
        <v>283</v>
      </c>
      <c r="C18" s="9">
        <v>78</v>
      </c>
      <c r="D18" s="9">
        <v>18</v>
      </c>
      <c r="E18" s="41">
        <f t="shared" si="0"/>
        <v>0.2756183745583039</v>
      </c>
      <c r="F18" s="42">
        <f t="shared" si="1"/>
        <v>6.3604240282685506E-2</v>
      </c>
      <c r="I18" s="39"/>
    </row>
    <row r="19" spans="1:9" x14ac:dyDescent="0.3">
      <c r="A19" s="40">
        <v>42375</v>
      </c>
      <c r="B19" s="9">
        <v>126</v>
      </c>
      <c r="C19" s="9">
        <v>76</v>
      </c>
      <c r="D19" s="9">
        <v>20</v>
      </c>
      <c r="E19" s="41">
        <f t="shared" si="0"/>
        <v>0.60317460317460314</v>
      </c>
      <c r="F19" s="42">
        <f t="shared" si="1"/>
        <v>0.15873015873015872</v>
      </c>
    </row>
    <row r="20" spans="1:9" x14ac:dyDescent="0.3">
      <c r="A20" s="40">
        <v>42376</v>
      </c>
      <c r="B20" s="9">
        <v>262</v>
      </c>
      <c r="C20" s="9">
        <v>81</v>
      </c>
      <c r="D20" s="9">
        <v>19</v>
      </c>
      <c r="E20" s="41">
        <f t="shared" si="0"/>
        <v>0.30916030534351147</v>
      </c>
      <c r="F20" s="42">
        <f t="shared" si="1"/>
        <v>7.2519083969465645E-2</v>
      </c>
    </row>
    <row r="21" spans="1:9" x14ac:dyDescent="0.3">
      <c r="A21" s="40">
        <v>42376</v>
      </c>
      <c r="B21" s="9">
        <v>287</v>
      </c>
      <c r="C21" s="9">
        <v>81</v>
      </c>
      <c r="D21" s="9">
        <v>14</v>
      </c>
      <c r="E21" s="41">
        <f t="shared" si="0"/>
        <v>0.28222996515679444</v>
      </c>
      <c r="F21" s="42">
        <f t="shared" si="1"/>
        <v>4.878048780487805E-2</v>
      </c>
    </row>
    <row r="22" spans="1:9" x14ac:dyDescent="0.3">
      <c r="A22" s="40">
        <v>42376</v>
      </c>
      <c r="B22" s="9">
        <v>269</v>
      </c>
      <c r="C22" s="9">
        <v>82</v>
      </c>
      <c r="D22" s="9">
        <v>14</v>
      </c>
      <c r="E22" s="41">
        <f t="shared" si="0"/>
        <v>0.30483271375464682</v>
      </c>
      <c r="F22" s="42">
        <f t="shared" si="1"/>
        <v>5.204460966542751E-2</v>
      </c>
    </row>
    <row r="23" spans="1:9" x14ac:dyDescent="0.3">
      <c r="A23" s="40">
        <v>42377</v>
      </c>
      <c r="B23" s="9">
        <v>272</v>
      </c>
      <c r="C23" s="9">
        <v>54</v>
      </c>
      <c r="D23" s="9">
        <v>10</v>
      </c>
      <c r="E23" s="41">
        <f t="shared" si="0"/>
        <v>0.19852941176470587</v>
      </c>
      <c r="F23" s="42">
        <f t="shared" si="1"/>
        <v>3.6764705882352942E-2</v>
      </c>
    </row>
    <row r="24" spans="1:9" x14ac:dyDescent="0.3">
      <c r="A24" s="40">
        <v>42377</v>
      </c>
      <c r="B24" s="9">
        <v>204</v>
      </c>
      <c r="C24" s="9">
        <v>69</v>
      </c>
      <c r="D24" s="9">
        <v>11</v>
      </c>
      <c r="E24" s="41">
        <f t="shared" si="0"/>
        <v>0.33823529411764708</v>
      </c>
      <c r="F24" s="42">
        <f t="shared" si="1"/>
        <v>5.3921568627450983E-2</v>
      </c>
    </row>
    <row r="25" spans="1:9" x14ac:dyDescent="0.3">
      <c r="A25" s="40">
        <v>42377</v>
      </c>
      <c r="B25" s="9">
        <v>150</v>
      </c>
      <c r="C25" s="9">
        <v>72</v>
      </c>
      <c r="D25" s="9">
        <v>20</v>
      </c>
      <c r="E25" s="41">
        <f t="shared" si="0"/>
        <v>0.48</v>
      </c>
      <c r="F25" s="42">
        <f t="shared" si="1"/>
        <v>0.13333333333333333</v>
      </c>
    </row>
    <row r="26" spans="1:9" x14ac:dyDescent="0.3">
      <c r="A26" s="40">
        <v>42377</v>
      </c>
      <c r="B26" s="9">
        <v>261</v>
      </c>
      <c r="C26" s="9">
        <v>90</v>
      </c>
      <c r="D26" s="9">
        <v>19</v>
      </c>
      <c r="E26" s="41">
        <f t="shared" si="0"/>
        <v>0.34482758620689657</v>
      </c>
      <c r="F26" s="42">
        <f t="shared" si="1"/>
        <v>7.2796934865900387E-2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18</vt:i4>
      </vt:variant>
    </vt:vector>
  </HeadingPairs>
  <TitlesOfParts>
    <vt:vector size="24" baseType="lpstr">
      <vt:lpstr>DMART_Data_set</vt:lpstr>
      <vt:lpstr>Lookup</vt:lpstr>
      <vt:lpstr>ConditionalStatements</vt:lpstr>
      <vt:lpstr>Sheet1</vt:lpstr>
      <vt:lpstr>Assignment1</vt:lpstr>
      <vt:lpstr>Assignment2</vt:lpstr>
      <vt:lpstr>category</vt:lpstr>
      <vt:lpstr>city</vt:lpstr>
      <vt:lpstr>customer_type</vt:lpstr>
      <vt:lpstr>delivery_date</vt:lpstr>
      <vt:lpstr>discount</vt:lpstr>
      <vt:lpstr>Discount_value</vt:lpstr>
      <vt:lpstr>ID</vt:lpstr>
      <vt:lpstr>Net_Revenue</vt:lpstr>
      <vt:lpstr>netRevenue</vt:lpstr>
      <vt:lpstr>Order_Category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Sales_Categoty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Ayushi Bisane</cp:lastModifiedBy>
  <dcterms:created xsi:type="dcterms:W3CDTF">2026-04-18T06:02:34Z</dcterms:created>
  <dcterms:modified xsi:type="dcterms:W3CDTF">2026-10-07T07:33:20Z</dcterms:modified>
</cp:coreProperties>
</file>